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OFFSET\"/>
    </mc:Choice>
  </mc:AlternateContent>
  <xr:revisionPtr revIDLastSave="0" documentId="8_{8C5B2FE5-FA91-4360-B681-B90CEA587A38}" xr6:coauthVersionLast="47" xr6:coauthVersionMax="47" xr10:uidLastSave="{00000000-0000-0000-0000-000000000000}"/>
  <bookViews>
    <workbookView xWindow="-120" yWindow="-120" windowWidth="20730" windowHeight="11160" xr2:uid="{567FAA10-124C-4E54-B131-B5A52C194851}"/>
  </bookViews>
  <sheets>
    <sheet name="avl 18.08.24" sheetId="5" r:id="rId1"/>
    <sheet name="FFF" sheetId="6" r:id="rId2"/>
    <sheet name="PO Delivery Schedule" sheetId="7" r:id="rId3"/>
  </sheets>
  <externalReferences>
    <externalReference r:id="rId4"/>
  </externalReferences>
  <definedNames>
    <definedName name="_xlnm._FilterDatabase" localSheetId="0" hidden="1">'avl 18.08.24'!$A$28:$MO$328</definedName>
    <definedName name="_xlnm._FilterDatabase" localSheetId="1" hidden="1">FFF!$A$1:$E$679</definedName>
    <definedName name="_xlnm.Criteria" localSheetId="0">'avl 18.08.24'!#REF!</definedName>
    <definedName name="TIER2">[1]TIER2!#REF!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D30" i="5" l="1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EJ47" i="5"/>
  <c r="EK47" i="5"/>
  <c r="EL47" i="5"/>
  <c r="EM47" i="5"/>
  <c r="EN47" i="5"/>
  <c r="EO47" i="5"/>
  <c r="EP47" i="5"/>
  <c r="EQ47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EJ50" i="5"/>
  <c r="EK50" i="5"/>
  <c r="EL50" i="5"/>
  <c r="EM50" i="5"/>
  <c r="EN50" i="5"/>
  <c r="EO50" i="5"/>
  <c r="EP50" i="5"/>
  <c r="EQ50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EJ55" i="5"/>
  <c r="EK55" i="5"/>
  <c r="EL55" i="5"/>
  <c r="EM55" i="5"/>
  <c r="EN55" i="5"/>
  <c r="EO55" i="5"/>
  <c r="EP55" i="5"/>
  <c r="EQ55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EJ61" i="5"/>
  <c r="EK61" i="5"/>
  <c r="EL61" i="5"/>
  <c r="EM61" i="5"/>
  <c r="EN61" i="5"/>
  <c r="EO61" i="5"/>
  <c r="EP61" i="5"/>
  <c r="EQ61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EJ69" i="5"/>
  <c r="EK69" i="5"/>
  <c r="EL69" i="5"/>
  <c r="EM69" i="5"/>
  <c r="EN69" i="5"/>
  <c r="EO69" i="5"/>
  <c r="EP69" i="5"/>
  <c r="EQ69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EJ73" i="5"/>
  <c r="EK73" i="5"/>
  <c r="EL73" i="5"/>
  <c r="EM73" i="5"/>
  <c r="EN73" i="5"/>
  <c r="EO73" i="5"/>
  <c r="EP73" i="5"/>
  <c r="EQ73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EJ77" i="5"/>
  <c r="EK77" i="5"/>
  <c r="EL77" i="5"/>
  <c r="EM77" i="5"/>
  <c r="EN77" i="5"/>
  <c r="EO77" i="5"/>
  <c r="EP77" i="5"/>
  <c r="EQ77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EJ78" i="5"/>
  <c r="EK78" i="5"/>
  <c r="EL78" i="5"/>
  <c r="EM78" i="5"/>
  <c r="EN78" i="5"/>
  <c r="EO78" i="5"/>
  <c r="EP78" i="5"/>
  <c r="EQ78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EJ94" i="5"/>
  <c r="EK94" i="5"/>
  <c r="EL94" i="5"/>
  <c r="EM94" i="5"/>
  <c r="EN94" i="5"/>
  <c r="EO94" i="5"/>
  <c r="EP94" i="5"/>
  <c r="EQ94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EJ114" i="5"/>
  <c r="EK114" i="5"/>
  <c r="EL114" i="5"/>
  <c r="EM114" i="5"/>
  <c r="EN114" i="5"/>
  <c r="EO114" i="5"/>
  <c r="EP114" i="5"/>
  <c r="EQ114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EJ129" i="5"/>
  <c r="EK129" i="5"/>
  <c r="EL129" i="5"/>
  <c r="EM129" i="5"/>
  <c r="EN129" i="5"/>
  <c r="EO129" i="5"/>
  <c r="EP129" i="5"/>
  <c r="EQ129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EJ130" i="5"/>
  <c r="EK130" i="5"/>
  <c r="EL130" i="5"/>
  <c r="EM130" i="5"/>
  <c r="EN130" i="5"/>
  <c r="EO130" i="5"/>
  <c r="EP130" i="5"/>
  <c r="EQ130" i="5"/>
  <c r="DD131" i="5"/>
  <c r="DE131" i="5"/>
  <c r="DF131" i="5"/>
  <c r="DG131" i="5"/>
  <c r="DH131" i="5"/>
  <c r="DI131" i="5"/>
  <c r="DJ131" i="5"/>
  <c r="DK131" i="5"/>
  <c r="DL131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EJ131" i="5"/>
  <c r="EK131" i="5"/>
  <c r="EL131" i="5"/>
  <c r="EM131" i="5"/>
  <c r="EN131" i="5"/>
  <c r="EO131" i="5"/>
  <c r="EP131" i="5"/>
  <c r="EQ131" i="5"/>
  <c r="DD132" i="5"/>
  <c r="DE132" i="5"/>
  <c r="DF132" i="5"/>
  <c r="DG132" i="5"/>
  <c r="DH132" i="5"/>
  <c r="DI132" i="5"/>
  <c r="DJ132" i="5"/>
  <c r="DK132" i="5"/>
  <c r="DL132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EG132" i="5"/>
  <c r="EH132" i="5"/>
  <c r="EI132" i="5"/>
  <c r="EJ132" i="5"/>
  <c r="EK132" i="5"/>
  <c r="EL132" i="5"/>
  <c r="EM132" i="5"/>
  <c r="EN132" i="5"/>
  <c r="EO132" i="5"/>
  <c r="EP132" i="5"/>
  <c r="EQ132" i="5"/>
  <c r="DD133" i="5"/>
  <c r="DE133" i="5"/>
  <c r="DF133" i="5"/>
  <c r="DG133" i="5"/>
  <c r="DH133" i="5"/>
  <c r="DI133" i="5"/>
  <c r="DJ133" i="5"/>
  <c r="DK133" i="5"/>
  <c r="DL133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EG133" i="5"/>
  <c r="EH133" i="5"/>
  <c r="EI133" i="5"/>
  <c r="EJ133" i="5"/>
  <c r="EK133" i="5"/>
  <c r="EL133" i="5"/>
  <c r="EM133" i="5"/>
  <c r="EN133" i="5"/>
  <c r="EO133" i="5"/>
  <c r="EP133" i="5"/>
  <c r="EQ133" i="5"/>
  <c r="DD134" i="5"/>
  <c r="DE134" i="5"/>
  <c r="DF134" i="5"/>
  <c r="DG134" i="5"/>
  <c r="DH134" i="5"/>
  <c r="DI134" i="5"/>
  <c r="DJ134" i="5"/>
  <c r="DK134" i="5"/>
  <c r="DL134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EG134" i="5"/>
  <c r="EH134" i="5"/>
  <c r="EI134" i="5"/>
  <c r="EJ134" i="5"/>
  <c r="EK134" i="5"/>
  <c r="EL134" i="5"/>
  <c r="EM134" i="5"/>
  <c r="EN134" i="5"/>
  <c r="EO134" i="5"/>
  <c r="EP134" i="5"/>
  <c r="EQ134" i="5"/>
  <c r="DD135" i="5"/>
  <c r="DE135" i="5"/>
  <c r="DF135" i="5"/>
  <c r="DG135" i="5"/>
  <c r="DH135" i="5"/>
  <c r="DI135" i="5"/>
  <c r="DJ135" i="5"/>
  <c r="DK135" i="5"/>
  <c r="DL135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EG135" i="5"/>
  <c r="EH135" i="5"/>
  <c r="EI135" i="5"/>
  <c r="EJ135" i="5"/>
  <c r="EK135" i="5"/>
  <c r="EL135" i="5"/>
  <c r="EM135" i="5"/>
  <c r="EN135" i="5"/>
  <c r="EO135" i="5"/>
  <c r="EP135" i="5"/>
  <c r="EQ135" i="5"/>
  <c r="DD136" i="5"/>
  <c r="DE136" i="5"/>
  <c r="DF136" i="5"/>
  <c r="DG136" i="5"/>
  <c r="DH136" i="5"/>
  <c r="DI136" i="5"/>
  <c r="DJ136" i="5"/>
  <c r="DK136" i="5"/>
  <c r="DL136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EG136" i="5"/>
  <c r="EH136" i="5"/>
  <c r="EI136" i="5"/>
  <c r="EJ136" i="5"/>
  <c r="EK136" i="5"/>
  <c r="EL136" i="5"/>
  <c r="EM136" i="5"/>
  <c r="EN136" i="5"/>
  <c r="EO136" i="5"/>
  <c r="EP136" i="5"/>
  <c r="EQ136" i="5"/>
  <c r="DD137" i="5"/>
  <c r="DE137" i="5"/>
  <c r="DF137" i="5"/>
  <c r="DG137" i="5"/>
  <c r="DH137" i="5"/>
  <c r="DI137" i="5"/>
  <c r="DJ137" i="5"/>
  <c r="DK137" i="5"/>
  <c r="DL137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EG137" i="5"/>
  <c r="EH137" i="5"/>
  <c r="EI137" i="5"/>
  <c r="EJ137" i="5"/>
  <c r="EK137" i="5"/>
  <c r="EL137" i="5"/>
  <c r="EM137" i="5"/>
  <c r="EN137" i="5"/>
  <c r="EO137" i="5"/>
  <c r="EP137" i="5"/>
  <c r="EQ137" i="5"/>
  <c r="DD138" i="5"/>
  <c r="DE138" i="5"/>
  <c r="DF138" i="5"/>
  <c r="DG138" i="5"/>
  <c r="DH138" i="5"/>
  <c r="DI138" i="5"/>
  <c r="DJ138" i="5"/>
  <c r="DK138" i="5"/>
  <c r="DL138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EG138" i="5"/>
  <c r="EH138" i="5"/>
  <c r="EI138" i="5"/>
  <c r="EJ138" i="5"/>
  <c r="EK138" i="5"/>
  <c r="EL138" i="5"/>
  <c r="EM138" i="5"/>
  <c r="EN138" i="5"/>
  <c r="EO138" i="5"/>
  <c r="EP138" i="5"/>
  <c r="EQ138" i="5"/>
  <c r="DD139" i="5"/>
  <c r="DE139" i="5"/>
  <c r="DF139" i="5"/>
  <c r="DG139" i="5"/>
  <c r="DH139" i="5"/>
  <c r="DI139" i="5"/>
  <c r="DJ139" i="5"/>
  <c r="DK139" i="5"/>
  <c r="DL139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EG139" i="5"/>
  <c r="EH139" i="5"/>
  <c r="EI139" i="5"/>
  <c r="EJ139" i="5"/>
  <c r="EK139" i="5"/>
  <c r="EL139" i="5"/>
  <c r="EM139" i="5"/>
  <c r="EN139" i="5"/>
  <c r="EO139" i="5"/>
  <c r="EP139" i="5"/>
  <c r="EQ139" i="5"/>
  <c r="DD140" i="5"/>
  <c r="DE140" i="5"/>
  <c r="DF140" i="5"/>
  <c r="DG140" i="5"/>
  <c r="DH140" i="5"/>
  <c r="DI140" i="5"/>
  <c r="DJ140" i="5"/>
  <c r="DK140" i="5"/>
  <c r="DL140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EG140" i="5"/>
  <c r="EH140" i="5"/>
  <c r="EI140" i="5"/>
  <c r="EJ140" i="5"/>
  <c r="EK140" i="5"/>
  <c r="EL140" i="5"/>
  <c r="EM140" i="5"/>
  <c r="EN140" i="5"/>
  <c r="EO140" i="5"/>
  <c r="EP140" i="5"/>
  <c r="EQ140" i="5"/>
  <c r="DD141" i="5"/>
  <c r="DE141" i="5"/>
  <c r="DF141" i="5"/>
  <c r="DG141" i="5"/>
  <c r="DH141" i="5"/>
  <c r="DI141" i="5"/>
  <c r="DJ141" i="5"/>
  <c r="DK141" i="5"/>
  <c r="DL141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EG141" i="5"/>
  <c r="EH141" i="5"/>
  <c r="EI141" i="5"/>
  <c r="EJ141" i="5"/>
  <c r="EK141" i="5"/>
  <c r="EL141" i="5"/>
  <c r="EM141" i="5"/>
  <c r="EN141" i="5"/>
  <c r="EO141" i="5"/>
  <c r="EP141" i="5"/>
  <c r="EQ141" i="5"/>
  <c r="DD142" i="5"/>
  <c r="DE142" i="5"/>
  <c r="DF142" i="5"/>
  <c r="DG142" i="5"/>
  <c r="DH142" i="5"/>
  <c r="DI142" i="5"/>
  <c r="DJ142" i="5"/>
  <c r="DK142" i="5"/>
  <c r="DL142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EG142" i="5"/>
  <c r="EH142" i="5"/>
  <c r="EI142" i="5"/>
  <c r="EJ142" i="5"/>
  <c r="EK142" i="5"/>
  <c r="EL142" i="5"/>
  <c r="EM142" i="5"/>
  <c r="EN142" i="5"/>
  <c r="EO142" i="5"/>
  <c r="EP142" i="5"/>
  <c r="EQ142" i="5"/>
  <c r="DD143" i="5"/>
  <c r="DE143" i="5"/>
  <c r="DF143" i="5"/>
  <c r="DG143" i="5"/>
  <c r="DH143" i="5"/>
  <c r="DI143" i="5"/>
  <c r="DJ143" i="5"/>
  <c r="DK143" i="5"/>
  <c r="DL143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EG143" i="5"/>
  <c r="EH143" i="5"/>
  <c r="EI143" i="5"/>
  <c r="EJ143" i="5"/>
  <c r="EK143" i="5"/>
  <c r="EL143" i="5"/>
  <c r="EM143" i="5"/>
  <c r="EN143" i="5"/>
  <c r="EO143" i="5"/>
  <c r="EP143" i="5"/>
  <c r="EQ143" i="5"/>
  <c r="DD144" i="5"/>
  <c r="DE144" i="5"/>
  <c r="DF144" i="5"/>
  <c r="DG144" i="5"/>
  <c r="DH144" i="5"/>
  <c r="DI144" i="5"/>
  <c r="DJ144" i="5"/>
  <c r="DK144" i="5"/>
  <c r="DL144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EG144" i="5"/>
  <c r="EH144" i="5"/>
  <c r="EI144" i="5"/>
  <c r="EJ144" i="5"/>
  <c r="EK144" i="5"/>
  <c r="EL144" i="5"/>
  <c r="EM144" i="5"/>
  <c r="EN144" i="5"/>
  <c r="EO144" i="5"/>
  <c r="EP144" i="5"/>
  <c r="EQ144" i="5"/>
  <c r="DD145" i="5"/>
  <c r="DE145" i="5"/>
  <c r="DF145" i="5"/>
  <c r="DG145" i="5"/>
  <c r="DH145" i="5"/>
  <c r="DI145" i="5"/>
  <c r="DJ145" i="5"/>
  <c r="DK145" i="5"/>
  <c r="DL145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EG145" i="5"/>
  <c r="EH145" i="5"/>
  <c r="EI145" i="5"/>
  <c r="EJ145" i="5"/>
  <c r="EK145" i="5"/>
  <c r="EL145" i="5"/>
  <c r="EM145" i="5"/>
  <c r="EN145" i="5"/>
  <c r="EO145" i="5"/>
  <c r="EP145" i="5"/>
  <c r="EQ145" i="5"/>
  <c r="DD146" i="5"/>
  <c r="DE146" i="5"/>
  <c r="DF146" i="5"/>
  <c r="DG146" i="5"/>
  <c r="DH146" i="5"/>
  <c r="DI146" i="5"/>
  <c r="DJ146" i="5"/>
  <c r="DK146" i="5"/>
  <c r="DL146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EG146" i="5"/>
  <c r="EH146" i="5"/>
  <c r="EI146" i="5"/>
  <c r="EJ146" i="5"/>
  <c r="EK146" i="5"/>
  <c r="EL146" i="5"/>
  <c r="EM146" i="5"/>
  <c r="EN146" i="5"/>
  <c r="EO146" i="5"/>
  <c r="EP146" i="5"/>
  <c r="EQ146" i="5"/>
  <c r="DD147" i="5"/>
  <c r="DE147" i="5"/>
  <c r="DF147" i="5"/>
  <c r="DG147" i="5"/>
  <c r="DH147" i="5"/>
  <c r="DI147" i="5"/>
  <c r="DJ147" i="5"/>
  <c r="DK147" i="5"/>
  <c r="DL147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EG147" i="5"/>
  <c r="EH147" i="5"/>
  <c r="EI147" i="5"/>
  <c r="EJ147" i="5"/>
  <c r="EK147" i="5"/>
  <c r="EL147" i="5"/>
  <c r="EM147" i="5"/>
  <c r="EN147" i="5"/>
  <c r="EO147" i="5"/>
  <c r="EP147" i="5"/>
  <c r="EQ147" i="5"/>
  <c r="DD148" i="5"/>
  <c r="DE148" i="5"/>
  <c r="DF148" i="5"/>
  <c r="DG148" i="5"/>
  <c r="DH148" i="5"/>
  <c r="DI148" i="5"/>
  <c r="DJ148" i="5"/>
  <c r="DK148" i="5"/>
  <c r="DL148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EG148" i="5"/>
  <c r="EH148" i="5"/>
  <c r="EI148" i="5"/>
  <c r="EJ148" i="5"/>
  <c r="EK148" i="5"/>
  <c r="EL148" i="5"/>
  <c r="EM148" i="5"/>
  <c r="EN148" i="5"/>
  <c r="EO148" i="5"/>
  <c r="EP148" i="5"/>
  <c r="EQ148" i="5"/>
  <c r="DD149" i="5"/>
  <c r="DE149" i="5"/>
  <c r="DF149" i="5"/>
  <c r="DG149" i="5"/>
  <c r="DH149" i="5"/>
  <c r="DI149" i="5"/>
  <c r="DJ149" i="5"/>
  <c r="DK149" i="5"/>
  <c r="DL149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EG149" i="5"/>
  <c r="EH149" i="5"/>
  <c r="EI149" i="5"/>
  <c r="EJ149" i="5"/>
  <c r="EK149" i="5"/>
  <c r="EL149" i="5"/>
  <c r="EM149" i="5"/>
  <c r="EN149" i="5"/>
  <c r="EO149" i="5"/>
  <c r="EP149" i="5"/>
  <c r="EQ149" i="5"/>
  <c r="DD150" i="5"/>
  <c r="DE150" i="5"/>
  <c r="DF150" i="5"/>
  <c r="DG150" i="5"/>
  <c r="DH150" i="5"/>
  <c r="DI150" i="5"/>
  <c r="DJ150" i="5"/>
  <c r="DK150" i="5"/>
  <c r="DL150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EG150" i="5"/>
  <c r="EH150" i="5"/>
  <c r="EI150" i="5"/>
  <c r="EJ150" i="5"/>
  <c r="EK150" i="5"/>
  <c r="EL150" i="5"/>
  <c r="EM150" i="5"/>
  <c r="EN150" i="5"/>
  <c r="EO150" i="5"/>
  <c r="EP150" i="5"/>
  <c r="EQ150" i="5"/>
  <c r="DD151" i="5"/>
  <c r="DE151" i="5"/>
  <c r="DF151" i="5"/>
  <c r="DG151" i="5"/>
  <c r="DH151" i="5"/>
  <c r="DI151" i="5"/>
  <c r="DJ151" i="5"/>
  <c r="DK151" i="5"/>
  <c r="DL151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EG151" i="5"/>
  <c r="EH151" i="5"/>
  <c r="EI151" i="5"/>
  <c r="EJ151" i="5"/>
  <c r="EK151" i="5"/>
  <c r="EL151" i="5"/>
  <c r="EM151" i="5"/>
  <c r="EN151" i="5"/>
  <c r="EO151" i="5"/>
  <c r="EP151" i="5"/>
  <c r="EQ151" i="5"/>
  <c r="DD152" i="5"/>
  <c r="DE152" i="5"/>
  <c r="DF152" i="5"/>
  <c r="DG152" i="5"/>
  <c r="DH152" i="5"/>
  <c r="DI152" i="5"/>
  <c r="DJ152" i="5"/>
  <c r="DK152" i="5"/>
  <c r="DL152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EG152" i="5"/>
  <c r="EH152" i="5"/>
  <c r="EI152" i="5"/>
  <c r="EJ152" i="5"/>
  <c r="EK152" i="5"/>
  <c r="EL152" i="5"/>
  <c r="EM152" i="5"/>
  <c r="EN152" i="5"/>
  <c r="EO152" i="5"/>
  <c r="EP152" i="5"/>
  <c r="EQ152" i="5"/>
  <c r="DD153" i="5"/>
  <c r="DE153" i="5"/>
  <c r="DF153" i="5"/>
  <c r="DG153" i="5"/>
  <c r="DH153" i="5"/>
  <c r="DI153" i="5"/>
  <c r="DJ153" i="5"/>
  <c r="DK153" i="5"/>
  <c r="DL153" i="5"/>
  <c r="DM153" i="5"/>
  <c r="DN153" i="5"/>
  <c r="DO153" i="5"/>
  <c r="DP153" i="5"/>
  <c r="DQ153" i="5"/>
  <c r="DR153" i="5"/>
  <c r="DS153" i="5"/>
  <c r="DT153" i="5"/>
  <c r="DU153" i="5"/>
  <c r="DV153" i="5"/>
  <c r="DW153" i="5"/>
  <c r="DX153" i="5"/>
  <c r="DY153" i="5"/>
  <c r="DZ153" i="5"/>
  <c r="EA153" i="5"/>
  <c r="EB153" i="5"/>
  <c r="EC153" i="5"/>
  <c r="ED153" i="5"/>
  <c r="EE153" i="5"/>
  <c r="EF153" i="5"/>
  <c r="EG153" i="5"/>
  <c r="EH153" i="5"/>
  <c r="EI153" i="5"/>
  <c r="EJ153" i="5"/>
  <c r="EK153" i="5"/>
  <c r="EL153" i="5"/>
  <c r="EM153" i="5"/>
  <c r="EN153" i="5"/>
  <c r="EO153" i="5"/>
  <c r="EP153" i="5"/>
  <c r="EQ153" i="5"/>
  <c r="DD154" i="5"/>
  <c r="DE154" i="5"/>
  <c r="DF154" i="5"/>
  <c r="DG154" i="5"/>
  <c r="DH154" i="5"/>
  <c r="DI154" i="5"/>
  <c r="DJ154" i="5"/>
  <c r="DK154" i="5"/>
  <c r="DL154" i="5"/>
  <c r="DM154" i="5"/>
  <c r="DN154" i="5"/>
  <c r="DO154" i="5"/>
  <c r="DP154" i="5"/>
  <c r="DQ154" i="5"/>
  <c r="DR154" i="5"/>
  <c r="DS154" i="5"/>
  <c r="DT154" i="5"/>
  <c r="DU154" i="5"/>
  <c r="DV154" i="5"/>
  <c r="DW154" i="5"/>
  <c r="DX154" i="5"/>
  <c r="DY154" i="5"/>
  <c r="DZ154" i="5"/>
  <c r="EA154" i="5"/>
  <c r="EB154" i="5"/>
  <c r="EC154" i="5"/>
  <c r="ED154" i="5"/>
  <c r="EE154" i="5"/>
  <c r="EF154" i="5"/>
  <c r="EG154" i="5"/>
  <c r="EH154" i="5"/>
  <c r="EI154" i="5"/>
  <c r="EJ154" i="5"/>
  <c r="EK154" i="5"/>
  <c r="EL154" i="5"/>
  <c r="EM154" i="5"/>
  <c r="EN154" i="5"/>
  <c r="EO154" i="5"/>
  <c r="EP154" i="5"/>
  <c r="EQ154" i="5"/>
  <c r="DD155" i="5"/>
  <c r="DE155" i="5"/>
  <c r="DF155" i="5"/>
  <c r="DG155" i="5"/>
  <c r="DH155" i="5"/>
  <c r="DI155" i="5"/>
  <c r="DJ155" i="5"/>
  <c r="DK155" i="5"/>
  <c r="DL155" i="5"/>
  <c r="DM155" i="5"/>
  <c r="DN155" i="5"/>
  <c r="DO155" i="5"/>
  <c r="DP155" i="5"/>
  <c r="DQ155" i="5"/>
  <c r="DR155" i="5"/>
  <c r="DS155" i="5"/>
  <c r="DT155" i="5"/>
  <c r="DU155" i="5"/>
  <c r="DV155" i="5"/>
  <c r="DW155" i="5"/>
  <c r="DX155" i="5"/>
  <c r="DY155" i="5"/>
  <c r="DZ155" i="5"/>
  <c r="EA155" i="5"/>
  <c r="EB155" i="5"/>
  <c r="EC155" i="5"/>
  <c r="ED155" i="5"/>
  <c r="EE155" i="5"/>
  <c r="EF155" i="5"/>
  <c r="EG155" i="5"/>
  <c r="EH155" i="5"/>
  <c r="EI155" i="5"/>
  <c r="EJ155" i="5"/>
  <c r="EK155" i="5"/>
  <c r="EL155" i="5"/>
  <c r="EM155" i="5"/>
  <c r="EN155" i="5"/>
  <c r="EO155" i="5"/>
  <c r="EP155" i="5"/>
  <c r="EQ155" i="5"/>
  <c r="DD156" i="5"/>
  <c r="DE156" i="5"/>
  <c r="DF156" i="5"/>
  <c r="DG156" i="5"/>
  <c r="DH156" i="5"/>
  <c r="DI156" i="5"/>
  <c r="DJ156" i="5"/>
  <c r="DK156" i="5"/>
  <c r="DL156" i="5"/>
  <c r="DM156" i="5"/>
  <c r="DN156" i="5"/>
  <c r="DO156" i="5"/>
  <c r="DP156" i="5"/>
  <c r="DQ156" i="5"/>
  <c r="DR156" i="5"/>
  <c r="DS156" i="5"/>
  <c r="DT156" i="5"/>
  <c r="DU156" i="5"/>
  <c r="DV156" i="5"/>
  <c r="DW156" i="5"/>
  <c r="DX156" i="5"/>
  <c r="DY156" i="5"/>
  <c r="DZ156" i="5"/>
  <c r="EA156" i="5"/>
  <c r="EB156" i="5"/>
  <c r="EC156" i="5"/>
  <c r="ED156" i="5"/>
  <c r="EE156" i="5"/>
  <c r="EF156" i="5"/>
  <c r="EG156" i="5"/>
  <c r="EH156" i="5"/>
  <c r="EI156" i="5"/>
  <c r="EJ156" i="5"/>
  <c r="EK156" i="5"/>
  <c r="EL156" i="5"/>
  <c r="EM156" i="5"/>
  <c r="EN156" i="5"/>
  <c r="EO156" i="5"/>
  <c r="EP156" i="5"/>
  <c r="EQ156" i="5"/>
  <c r="DD157" i="5"/>
  <c r="DE157" i="5"/>
  <c r="DF157" i="5"/>
  <c r="DG157" i="5"/>
  <c r="DH157" i="5"/>
  <c r="DI157" i="5"/>
  <c r="DJ157" i="5"/>
  <c r="DK157" i="5"/>
  <c r="DL157" i="5"/>
  <c r="DM157" i="5"/>
  <c r="DN157" i="5"/>
  <c r="DO157" i="5"/>
  <c r="DP157" i="5"/>
  <c r="DQ157" i="5"/>
  <c r="DR157" i="5"/>
  <c r="DS157" i="5"/>
  <c r="DT157" i="5"/>
  <c r="DU157" i="5"/>
  <c r="DV157" i="5"/>
  <c r="DW157" i="5"/>
  <c r="DX157" i="5"/>
  <c r="DY157" i="5"/>
  <c r="DZ157" i="5"/>
  <c r="EA157" i="5"/>
  <c r="EB157" i="5"/>
  <c r="EC157" i="5"/>
  <c r="ED157" i="5"/>
  <c r="EE157" i="5"/>
  <c r="EF157" i="5"/>
  <c r="EG157" i="5"/>
  <c r="EH157" i="5"/>
  <c r="EI157" i="5"/>
  <c r="EJ157" i="5"/>
  <c r="EK157" i="5"/>
  <c r="EL157" i="5"/>
  <c r="EM157" i="5"/>
  <c r="EN157" i="5"/>
  <c r="EO157" i="5"/>
  <c r="EP157" i="5"/>
  <c r="EQ157" i="5"/>
  <c r="DD158" i="5"/>
  <c r="DE158" i="5"/>
  <c r="DF158" i="5"/>
  <c r="DG158" i="5"/>
  <c r="DH158" i="5"/>
  <c r="DI158" i="5"/>
  <c r="DJ158" i="5"/>
  <c r="DK158" i="5"/>
  <c r="DL158" i="5"/>
  <c r="DM158" i="5"/>
  <c r="DN158" i="5"/>
  <c r="DO158" i="5"/>
  <c r="DP158" i="5"/>
  <c r="DQ158" i="5"/>
  <c r="DR158" i="5"/>
  <c r="DS158" i="5"/>
  <c r="DT158" i="5"/>
  <c r="DU158" i="5"/>
  <c r="DV158" i="5"/>
  <c r="DW158" i="5"/>
  <c r="DX158" i="5"/>
  <c r="DY158" i="5"/>
  <c r="DZ158" i="5"/>
  <c r="EA158" i="5"/>
  <c r="EB158" i="5"/>
  <c r="EC158" i="5"/>
  <c r="ED158" i="5"/>
  <c r="EE158" i="5"/>
  <c r="EF158" i="5"/>
  <c r="EG158" i="5"/>
  <c r="EH158" i="5"/>
  <c r="EI158" i="5"/>
  <c r="EJ158" i="5"/>
  <c r="EK158" i="5"/>
  <c r="EL158" i="5"/>
  <c r="EM158" i="5"/>
  <c r="EN158" i="5"/>
  <c r="EO158" i="5"/>
  <c r="EP158" i="5"/>
  <c r="EQ158" i="5"/>
  <c r="DD159" i="5"/>
  <c r="DE159" i="5"/>
  <c r="DF159" i="5"/>
  <c r="DG159" i="5"/>
  <c r="DH159" i="5"/>
  <c r="DI159" i="5"/>
  <c r="DJ159" i="5"/>
  <c r="DK159" i="5"/>
  <c r="DL159" i="5"/>
  <c r="DM159" i="5"/>
  <c r="DN159" i="5"/>
  <c r="DO159" i="5"/>
  <c r="DP159" i="5"/>
  <c r="DQ159" i="5"/>
  <c r="DR159" i="5"/>
  <c r="DS159" i="5"/>
  <c r="DT159" i="5"/>
  <c r="DU159" i="5"/>
  <c r="DV159" i="5"/>
  <c r="DW159" i="5"/>
  <c r="DX159" i="5"/>
  <c r="DY159" i="5"/>
  <c r="DZ159" i="5"/>
  <c r="EA159" i="5"/>
  <c r="EB159" i="5"/>
  <c r="EC159" i="5"/>
  <c r="ED159" i="5"/>
  <c r="EE159" i="5"/>
  <c r="EF159" i="5"/>
  <c r="EG159" i="5"/>
  <c r="EH159" i="5"/>
  <c r="EI159" i="5"/>
  <c r="EJ159" i="5"/>
  <c r="EK159" i="5"/>
  <c r="EL159" i="5"/>
  <c r="EM159" i="5"/>
  <c r="EN159" i="5"/>
  <c r="EO159" i="5"/>
  <c r="EP159" i="5"/>
  <c r="EQ159" i="5"/>
  <c r="DD160" i="5"/>
  <c r="DE160" i="5"/>
  <c r="DF160" i="5"/>
  <c r="DG160" i="5"/>
  <c r="DH160" i="5"/>
  <c r="DI160" i="5"/>
  <c r="DJ160" i="5"/>
  <c r="DK160" i="5"/>
  <c r="DL160" i="5"/>
  <c r="DM160" i="5"/>
  <c r="DN160" i="5"/>
  <c r="DO160" i="5"/>
  <c r="DP160" i="5"/>
  <c r="DQ160" i="5"/>
  <c r="DR160" i="5"/>
  <c r="DS160" i="5"/>
  <c r="DT160" i="5"/>
  <c r="DU160" i="5"/>
  <c r="DV160" i="5"/>
  <c r="DW160" i="5"/>
  <c r="DX160" i="5"/>
  <c r="DY160" i="5"/>
  <c r="DZ160" i="5"/>
  <c r="EA160" i="5"/>
  <c r="EB160" i="5"/>
  <c r="EC160" i="5"/>
  <c r="ED160" i="5"/>
  <c r="EE160" i="5"/>
  <c r="EF160" i="5"/>
  <c r="EG160" i="5"/>
  <c r="EH160" i="5"/>
  <c r="EI160" i="5"/>
  <c r="EJ160" i="5"/>
  <c r="EK160" i="5"/>
  <c r="EL160" i="5"/>
  <c r="EM160" i="5"/>
  <c r="EN160" i="5"/>
  <c r="EO160" i="5"/>
  <c r="EP160" i="5"/>
  <c r="EQ160" i="5"/>
  <c r="DD161" i="5"/>
  <c r="DE161" i="5"/>
  <c r="DF161" i="5"/>
  <c r="DG161" i="5"/>
  <c r="DH161" i="5"/>
  <c r="DI161" i="5"/>
  <c r="DJ161" i="5"/>
  <c r="DK161" i="5"/>
  <c r="DL161" i="5"/>
  <c r="DM161" i="5"/>
  <c r="DN161" i="5"/>
  <c r="DO161" i="5"/>
  <c r="DP161" i="5"/>
  <c r="DQ161" i="5"/>
  <c r="DR161" i="5"/>
  <c r="DS161" i="5"/>
  <c r="DT161" i="5"/>
  <c r="DU161" i="5"/>
  <c r="DV161" i="5"/>
  <c r="DW161" i="5"/>
  <c r="DX161" i="5"/>
  <c r="DY161" i="5"/>
  <c r="DZ161" i="5"/>
  <c r="EA161" i="5"/>
  <c r="EB161" i="5"/>
  <c r="EC161" i="5"/>
  <c r="ED161" i="5"/>
  <c r="EE161" i="5"/>
  <c r="EF161" i="5"/>
  <c r="EG161" i="5"/>
  <c r="EH161" i="5"/>
  <c r="EI161" i="5"/>
  <c r="EJ161" i="5"/>
  <c r="EK161" i="5"/>
  <c r="EL161" i="5"/>
  <c r="EM161" i="5"/>
  <c r="EN161" i="5"/>
  <c r="EO161" i="5"/>
  <c r="EP161" i="5"/>
  <c r="EQ161" i="5"/>
  <c r="DD162" i="5"/>
  <c r="DE162" i="5"/>
  <c r="DF162" i="5"/>
  <c r="DG162" i="5"/>
  <c r="DH162" i="5"/>
  <c r="DI162" i="5"/>
  <c r="DJ162" i="5"/>
  <c r="DK162" i="5"/>
  <c r="DL162" i="5"/>
  <c r="DM162" i="5"/>
  <c r="DN162" i="5"/>
  <c r="DO162" i="5"/>
  <c r="DP162" i="5"/>
  <c r="DQ162" i="5"/>
  <c r="DR162" i="5"/>
  <c r="DS162" i="5"/>
  <c r="DT162" i="5"/>
  <c r="DU162" i="5"/>
  <c r="DV162" i="5"/>
  <c r="DW162" i="5"/>
  <c r="DX162" i="5"/>
  <c r="DY162" i="5"/>
  <c r="DZ162" i="5"/>
  <c r="EA162" i="5"/>
  <c r="EB162" i="5"/>
  <c r="EC162" i="5"/>
  <c r="ED162" i="5"/>
  <c r="EE162" i="5"/>
  <c r="EF162" i="5"/>
  <c r="EG162" i="5"/>
  <c r="EH162" i="5"/>
  <c r="EI162" i="5"/>
  <c r="EJ162" i="5"/>
  <c r="EK162" i="5"/>
  <c r="EL162" i="5"/>
  <c r="EM162" i="5"/>
  <c r="EN162" i="5"/>
  <c r="EO162" i="5"/>
  <c r="EP162" i="5"/>
  <c r="EQ162" i="5"/>
  <c r="DD163" i="5"/>
  <c r="DE163" i="5"/>
  <c r="DF163" i="5"/>
  <c r="DG163" i="5"/>
  <c r="DH163" i="5"/>
  <c r="DI163" i="5"/>
  <c r="DJ163" i="5"/>
  <c r="DK163" i="5"/>
  <c r="DL163" i="5"/>
  <c r="DM163" i="5"/>
  <c r="DN163" i="5"/>
  <c r="DO163" i="5"/>
  <c r="DP163" i="5"/>
  <c r="DQ163" i="5"/>
  <c r="DR163" i="5"/>
  <c r="DS163" i="5"/>
  <c r="DT163" i="5"/>
  <c r="DU163" i="5"/>
  <c r="DV163" i="5"/>
  <c r="DW163" i="5"/>
  <c r="DX163" i="5"/>
  <c r="DY163" i="5"/>
  <c r="DZ163" i="5"/>
  <c r="EA163" i="5"/>
  <c r="EB163" i="5"/>
  <c r="EC163" i="5"/>
  <c r="ED163" i="5"/>
  <c r="EE163" i="5"/>
  <c r="EF163" i="5"/>
  <c r="EG163" i="5"/>
  <c r="EH163" i="5"/>
  <c r="EI163" i="5"/>
  <c r="EJ163" i="5"/>
  <c r="EK163" i="5"/>
  <c r="EL163" i="5"/>
  <c r="EM163" i="5"/>
  <c r="EN163" i="5"/>
  <c r="EO163" i="5"/>
  <c r="EP163" i="5"/>
  <c r="EQ163" i="5"/>
  <c r="DD164" i="5"/>
  <c r="DE164" i="5"/>
  <c r="DF164" i="5"/>
  <c r="DG164" i="5"/>
  <c r="DH164" i="5"/>
  <c r="DI164" i="5"/>
  <c r="DJ164" i="5"/>
  <c r="DK164" i="5"/>
  <c r="DL164" i="5"/>
  <c r="DM164" i="5"/>
  <c r="DN164" i="5"/>
  <c r="DO164" i="5"/>
  <c r="DP164" i="5"/>
  <c r="DQ164" i="5"/>
  <c r="DR164" i="5"/>
  <c r="DS164" i="5"/>
  <c r="DT164" i="5"/>
  <c r="DU164" i="5"/>
  <c r="DV164" i="5"/>
  <c r="DW164" i="5"/>
  <c r="DX164" i="5"/>
  <c r="DY164" i="5"/>
  <c r="DZ164" i="5"/>
  <c r="EA164" i="5"/>
  <c r="EB164" i="5"/>
  <c r="EC164" i="5"/>
  <c r="ED164" i="5"/>
  <c r="EE164" i="5"/>
  <c r="EF164" i="5"/>
  <c r="EG164" i="5"/>
  <c r="EH164" i="5"/>
  <c r="EI164" i="5"/>
  <c r="EJ164" i="5"/>
  <c r="EK164" i="5"/>
  <c r="EL164" i="5"/>
  <c r="EM164" i="5"/>
  <c r="EN164" i="5"/>
  <c r="EO164" i="5"/>
  <c r="EP164" i="5"/>
  <c r="EQ164" i="5"/>
  <c r="DD165" i="5"/>
  <c r="DE165" i="5"/>
  <c r="DF165" i="5"/>
  <c r="DG165" i="5"/>
  <c r="DH165" i="5"/>
  <c r="DI165" i="5"/>
  <c r="DJ165" i="5"/>
  <c r="DK165" i="5"/>
  <c r="DL165" i="5"/>
  <c r="DM165" i="5"/>
  <c r="DN165" i="5"/>
  <c r="DO165" i="5"/>
  <c r="DP165" i="5"/>
  <c r="DQ165" i="5"/>
  <c r="DR165" i="5"/>
  <c r="DS165" i="5"/>
  <c r="DT165" i="5"/>
  <c r="DU165" i="5"/>
  <c r="DV165" i="5"/>
  <c r="DW165" i="5"/>
  <c r="DX165" i="5"/>
  <c r="DY165" i="5"/>
  <c r="DZ165" i="5"/>
  <c r="EA165" i="5"/>
  <c r="EB165" i="5"/>
  <c r="EC165" i="5"/>
  <c r="ED165" i="5"/>
  <c r="EE165" i="5"/>
  <c r="EF165" i="5"/>
  <c r="EG165" i="5"/>
  <c r="EH165" i="5"/>
  <c r="EI165" i="5"/>
  <c r="EJ165" i="5"/>
  <c r="EK165" i="5"/>
  <c r="EL165" i="5"/>
  <c r="EM165" i="5"/>
  <c r="EN165" i="5"/>
  <c r="EO165" i="5"/>
  <c r="EP165" i="5"/>
  <c r="EQ165" i="5"/>
  <c r="DD166" i="5"/>
  <c r="DE166" i="5"/>
  <c r="DF166" i="5"/>
  <c r="DG166" i="5"/>
  <c r="DH166" i="5"/>
  <c r="DI166" i="5"/>
  <c r="DJ166" i="5"/>
  <c r="DK166" i="5"/>
  <c r="DL166" i="5"/>
  <c r="DM166" i="5"/>
  <c r="DN166" i="5"/>
  <c r="DO166" i="5"/>
  <c r="DP166" i="5"/>
  <c r="DQ166" i="5"/>
  <c r="DR166" i="5"/>
  <c r="DS166" i="5"/>
  <c r="DT166" i="5"/>
  <c r="DU166" i="5"/>
  <c r="DV166" i="5"/>
  <c r="DW166" i="5"/>
  <c r="DX166" i="5"/>
  <c r="DY166" i="5"/>
  <c r="DZ166" i="5"/>
  <c r="EA166" i="5"/>
  <c r="EB166" i="5"/>
  <c r="EC166" i="5"/>
  <c r="ED166" i="5"/>
  <c r="EE166" i="5"/>
  <c r="EF166" i="5"/>
  <c r="EG166" i="5"/>
  <c r="EH166" i="5"/>
  <c r="EI166" i="5"/>
  <c r="EJ166" i="5"/>
  <c r="EK166" i="5"/>
  <c r="EL166" i="5"/>
  <c r="EM166" i="5"/>
  <c r="EN166" i="5"/>
  <c r="EO166" i="5"/>
  <c r="EP166" i="5"/>
  <c r="EQ166" i="5"/>
  <c r="DD167" i="5"/>
  <c r="DE167" i="5"/>
  <c r="DF167" i="5"/>
  <c r="DG167" i="5"/>
  <c r="DH167" i="5"/>
  <c r="DI167" i="5"/>
  <c r="DJ167" i="5"/>
  <c r="DK167" i="5"/>
  <c r="DL167" i="5"/>
  <c r="DM167" i="5"/>
  <c r="DN167" i="5"/>
  <c r="DO167" i="5"/>
  <c r="DP167" i="5"/>
  <c r="DQ167" i="5"/>
  <c r="DR167" i="5"/>
  <c r="DS167" i="5"/>
  <c r="DT167" i="5"/>
  <c r="DU167" i="5"/>
  <c r="DV167" i="5"/>
  <c r="DW167" i="5"/>
  <c r="DX167" i="5"/>
  <c r="DY167" i="5"/>
  <c r="DZ167" i="5"/>
  <c r="EA167" i="5"/>
  <c r="EB167" i="5"/>
  <c r="EC167" i="5"/>
  <c r="ED167" i="5"/>
  <c r="EE167" i="5"/>
  <c r="EF167" i="5"/>
  <c r="EG167" i="5"/>
  <c r="EH167" i="5"/>
  <c r="EI167" i="5"/>
  <c r="EJ167" i="5"/>
  <c r="EK167" i="5"/>
  <c r="EL167" i="5"/>
  <c r="EM167" i="5"/>
  <c r="EN167" i="5"/>
  <c r="EO167" i="5"/>
  <c r="EP167" i="5"/>
  <c r="EQ167" i="5"/>
  <c r="DD168" i="5"/>
  <c r="DE168" i="5"/>
  <c r="DF168" i="5"/>
  <c r="DG168" i="5"/>
  <c r="DH168" i="5"/>
  <c r="DI168" i="5"/>
  <c r="DJ168" i="5"/>
  <c r="DK168" i="5"/>
  <c r="DL168" i="5"/>
  <c r="DM168" i="5"/>
  <c r="DN168" i="5"/>
  <c r="DO168" i="5"/>
  <c r="DP168" i="5"/>
  <c r="DQ168" i="5"/>
  <c r="DR168" i="5"/>
  <c r="DS168" i="5"/>
  <c r="DT168" i="5"/>
  <c r="DU168" i="5"/>
  <c r="DV168" i="5"/>
  <c r="DW168" i="5"/>
  <c r="DX168" i="5"/>
  <c r="DY168" i="5"/>
  <c r="DZ168" i="5"/>
  <c r="EA168" i="5"/>
  <c r="EB168" i="5"/>
  <c r="EC168" i="5"/>
  <c r="ED168" i="5"/>
  <c r="EE168" i="5"/>
  <c r="EF168" i="5"/>
  <c r="EG168" i="5"/>
  <c r="EH168" i="5"/>
  <c r="EI168" i="5"/>
  <c r="EJ168" i="5"/>
  <c r="EK168" i="5"/>
  <c r="EL168" i="5"/>
  <c r="EM168" i="5"/>
  <c r="EN168" i="5"/>
  <c r="EO168" i="5"/>
  <c r="EP168" i="5"/>
  <c r="EQ168" i="5"/>
  <c r="DD169" i="5"/>
  <c r="DE169" i="5"/>
  <c r="DF169" i="5"/>
  <c r="DG169" i="5"/>
  <c r="DH169" i="5"/>
  <c r="DI169" i="5"/>
  <c r="DJ169" i="5"/>
  <c r="DK169" i="5"/>
  <c r="DL169" i="5"/>
  <c r="DM169" i="5"/>
  <c r="DN169" i="5"/>
  <c r="DO169" i="5"/>
  <c r="DP169" i="5"/>
  <c r="DQ169" i="5"/>
  <c r="DR169" i="5"/>
  <c r="DS169" i="5"/>
  <c r="DT169" i="5"/>
  <c r="DU169" i="5"/>
  <c r="DV169" i="5"/>
  <c r="DW169" i="5"/>
  <c r="DX169" i="5"/>
  <c r="DY169" i="5"/>
  <c r="DZ169" i="5"/>
  <c r="EA169" i="5"/>
  <c r="EB169" i="5"/>
  <c r="EC169" i="5"/>
  <c r="ED169" i="5"/>
  <c r="EE169" i="5"/>
  <c r="EF169" i="5"/>
  <c r="EG169" i="5"/>
  <c r="EH169" i="5"/>
  <c r="EI169" i="5"/>
  <c r="EJ169" i="5"/>
  <c r="EK169" i="5"/>
  <c r="EL169" i="5"/>
  <c r="EM169" i="5"/>
  <c r="EN169" i="5"/>
  <c r="EO169" i="5"/>
  <c r="EP169" i="5"/>
  <c r="EQ169" i="5"/>
  <c r="DD170" i="5"/>
  <c r="DE170" i="5"/>
  <c r="DF170" i="5"/>
  <c r="DG170" i="5"/>
  <c r="DH170" i="5"/>
  <c r="DI170" i="5"/>
  <c r="DJ170" i="5"/>
  <c r="DK170" i="5"/>
  <c r="DL170" i="5"/>
  <c r="DM170" i="5"/>
  <c r="DN170" i="5"/>
  <c r="DO170" i="5"/>
  <c r="DP170" i="5"/>
  <c r="DQ170" i="5"/>
  <c r="DR170" i="5"/>
  <c r="DS170" i="5"/>
  <c r="DT170" i="5"/>
  <c r="DU170" i="5"/>
  <c r="DV170" i="5"/>
  <c r="DW170" i="5"/>
  <c r="DX170" i="5"/>
  <c r="DY170" i="5"/>
  <c r="DZ170" i="5"/>
  <c r="EA170" i="5"/>
  <c r="EB170" i="5"/>
  <c r="EC170" i="5"/>
  <c r="ED170" i="5"/>
  <c r="EE170" i="5"/>
  <c r="EF170" i="5"/>
  <c r="EG170" i="5"/>
  <c r="EH170" i="5"/>
  <c r="EI170" i="5"/>
  <c r="EJ170" i="5"/>
  <c r="EK170" i="5"/>
  <c r="EL170" i="5"/>
  <c r="EM170" i="5"/>
  <c r="EN170" i="5"/>
  <c r="EO170" i="5"/>
  <c r="EP170" i="5"/>
  <c r="EQ170" i="5"/>
  <c r="DD171" i="5"/>
  <c r="DE171" i="5"/>
  <c r="DF171" i="5"/>
  <c r="DG171" i="5"/>
  <c r="DH171" i="5"/>
  <c r="DI171" i="5"/>
  <c r="DJ171" i="5"/>
  <c r="DK171" i="5"/>
  <c r="DL171" i="5"/>
  <c r="DM171" i="5"/>
  <c r="DN171" i="5"/>
  <c r="DO171" i="5"/>
  <c r="DP171" i="5"/>
  <c r="DQ171" i="5"/>
  <c r="DR171" i="5"/>
  <c r="DS171" i="5"/>
  <c r="DT171" i="5"/>
  <c r="DU171" i="5"/>
  <c r="DV171" i="5"/>
  <c r="DW171" i="5"/>
  <c r="DX171" i="5"/>
  <c r="DY171" i="5"/>
  <c r="DZ171" i="5"/>
  <c r="EA171" i="5"/>
  <c r="EB171" i="5"/>
  <c r="EC171" i="5"/>
  <c r="ED171" i="5"/>
  <c r="EE171" i="5"/>
  <c r="EF171" i="5"/>
  <c r="EG171" i="5"/>
  <c r="EH171" i="5"/>
  <c r="EI171" i="5"/>
  <c r="EJ171" i="5"/>
  <c r="EK171" i="5"/>
  <c r="EL171" i="5"/>
  <c r="EM171" i="5"/>
  <c r="EN171" i="5"/>
  <c r="EO171" i="5"/>
  <c r="EP171" i="5"/>
  <c r="EQ171" i="5"/>
  <c r="DD172" i="5"/>
  <c r="DE172" i="5"/>
  <c r="DF172" i="5"/>
  <c r="DG172" i="5"/>
  <c r="DH172" i="5"/>
  <c r="DI172" i="5"/>
  <c r="DJ172" i="5"/>
  <c r="DK172" i="5"/>
  <c r="DL172" i="5"/>
  <c r="DM172" i="5"/>
  <c r="DN172" i="5"/>
  <c r="DO172" i="5"/>
  <c r="DP172" i="5"/>
  <c r="DQ172" i="5"/>
  <c r="DR172" i="5"/>
  <c r="DS172" i="5"/>
  <c r="DT172" i="5"/>
  <c r="DU172" i="5"/>
  <c r="DV172" i="5"/>
  <c r="DW172" i="5"/>
  <c r="DX172" i="5"/>
  <c r="DY172" i="5"/>
  <c r="DZ172" i="5"/>
  <c r="EA172" i="5"/>
  <c r="EB172" i="5"/>
  <c r="EC172" i="5"/>
  <c r="ED172" i="5"/>
  <c r="EE172" i="5"/>
  <c r="EF172" i="5"/>
  <c r="EG172" i="5"/>
  <c r="EH172" i="5"/>
  <c r="EI172" i="5"/>
  <c r="EJ172" i="5"/>
  <c r="EK172" i="5"/>
  <c r="EL172" i="5"/>
  <c r="EM172" i="5"/>
  <c r="EN172" i="5"/>
  <c r="EO172" i="5"/>
  <c r="EP172" i="5"/>
  <c r="EQ172" i="5"/>
  <c r="DD173" i="5"/>
  <c r="DE173" i="5"/>
  <c r="DF173" i="5"/>
  <c r="DG173" i="5"/>
  <c r="DH173" i="5"/>
  <c r="DI173" i="5"/>
  <c r="DJ173" i="5"/>
  <c r="DK173" i="5"/>
  <c r="DL173" i="5"/>
  <c r="DM173" i="5"/>
  <c r="DN173" i="5"/>
  <c r="DO173" i="5"/>
  <c r="DP173" i="5"/>
  <c r="DQ173" i="5"/>
  <c r="DR173" i="5"/>
  <c r="DS173" i="5"/>
  <c r="DT173" i="5"/>
  <c r="DU173" i="5"/>
  <c r="DV173" i="5"/>
  <c r="DW173" i="5"/>
  <c r="DX173" i="5"/>
  <c r="DY173" i="5"/>
  <c r="DZ173" i="5"/>
  <c r="EA173" i="5"/>
  <c r="EB173" i="5"/>
  <c r="EC173" i="5"/>
  <c r="ED173" i="5"/>
  <c r="EE173" i="5"/>
  <c r="EF173" i="5"/>
  <c r="EG173" i="5"/>
  <c r="EH173" i="5"/>
  <c r="EI173" i="5"/>
  <c r="EJ173" i="5"/>
  <c r="EK173" i="5"/>
  <c r="EL173" i="5"/>
  <c r="EM173" i="5"/>
  <c r="EN173" i="5"/>
  <c r="EO173" i="5"/>
  <c r="EP173" i="5"/>
  <c r="EQ173" i="5"/>
  <c r="DD174" i="5"/>
  <c r="DE174" i="5"/>
  <c r="DF174" i="5"/>
  <c r="DG174" i="5"/>
  <c r="DH174" i="5"/>
  <c r="DI174" i="5"/>
  <c r="DJ174" i="5"/>
  <c r="DK174" i="5"/>
  <c r="DL174" i="5"/>
  <c r="DM174" i="5"/>
  <c r="DN174" i="5"/>
  <c r="DO174" i="5"/>
  <c r="DP174" i="5"/>
  <c r="DQ174" i="5"/>
  <c r="DR174" i="5"/>
  <c r="DS174" i="5"/>
  <c r="DT174" i="5"/>
  <c r="DU174" i="5"/>
  <c r="DV174" i="5"/>
  <c r="DW174" i="5"/>
  <c r="DX174" i="5"/>
  <c r="DY174" i="5"/>
  <c r="DZ174" i="5"/>
  <c r="EA174" i="5"/>
  <c r="EB174" i="5"/>
  <c r="EC174" i="5"/>
  <c r="ED174" i="5"/>
  <c r="EE174" i="5"/>
  <c r="EF174" i="5"/>
  <c r="EG174" i="5"/>
  <c r="EH174" i="5"/>
  <c r="EI174" i="5"/>
  <c r="EJ174" i="5"/>
  <c r="EK174" i="5"/>
  <c r="EL174" i="5"/>
  <c r="EM174" i="5"/>
  <c r="EN174" i="5"/>
  <c r="EO174" i="5"/>
  <c r="EP174" i="5"/>
  <c r="EQ174" i="5"/>
  <c r="DD175" i="5"/>
  <c r="DE175" i="5"/>
  <c r="DF175" i="5"/>
  <c r="DG175" i="5"/>
  <c r="DH175" i="5"/>
  <c r="DI175" i="5"/>
  <c r="DJ175" i="5"/>
  <c r="DK175" i="5"/>
  <c r="DL175" i="5"/>
  <c r="DM175" i="5"/>
  <c r="DN175" i="5"/>
  <c r="DO175" i="5"/>
  <c r="DP175" i="5"/>
  <c r="DQ175" i="5"/>
  <c r="DR175" i="5"/>
  <c r="DS175" i="5"/>
  <c r="DT175" i="5"/>
  <c r="DU175" i="5"/>
  <c r="DV175" i="5"/>
  <c r="DW175" i="5"/>
  <c r="DX175" i="5"/>
  <c r="DY175" i="5"/>
  <c r="DZ175" i="5"/>
  <c r="EA175" i="5"/>
  <c r="EB175" i="5"/>
  <c r="EC175" i="5"/>
  <c r="ED175" i="5"/>
  <c r="EE175" i="5"/>
  <c r="EF175" i="5"/>
  <c r="EG175" i="5"/>
  <c r="EH175" i="5"/>
  <c r="EI175" i="5"/>
  <c r="EJ175" i="5"/>
  <c r="EK175" i="5"/>
  <c r="EL175" i="5"/>
  <c r="EM175" i="5"/>
  <c r="EN175" i="5"/>
  <c r="EO175" i="5"/>
  <c r="EP175" i="5"/>
  <c r="EQ175" i="5"/>
  <c r="DD176" i="5"/>
  <c r="DE176" i="5"/>
  <c r="DF176" i="5"/>
  <c r="DG176" i="5"/>
  <c r="DH176" i="5"/>
  <c r="DI176" i="5"/>
  <c r="DJ176" i="5"/>
  <c r="DK176" i="5"/>
  <c r="DL176" i="5"/>
  <c r="DM176" i="5"/>
  <c r="DN176" i="5"/>
  <c r="DO176" i="5"/>
  <c r="DP176" i="5"/>
  <c r="DQ176" i="5"/>
  <c r="DR176" i="5"/>
  <c r="DS176" i="5"/>
  <c r="DT176" i="5"/>
  <c r="DU176" i="5"/>
  <c r="DV176" i="5"/>
  <c r="DW176" i="5"/>
  <c r="DX176" i="5"/>
  <c r="DY176" i="5"/>
  <c r="DZ176" i="5"/>
  <c r="EA176" i="5"/>
  <c r="EB176" i="5"/>
  <c r="EC176" i="5"/>
  <c r="ED176" i="5"/>
  <c r="EE176" i="5"/>
  <c r="EF176" i="5"/>
  <c r="EG176" i="5"/>
  <c r="EH176" i="5"/>
  <c r="EI176" i="5"/>
  <c r="EJ176" i="5"/>
  <c r="EK176" i="5"/>
  <c r="EL176" i="5"/>
  <c r="EM176" i="5"/>
  <c r="EN176" i="5"/>
  <c r="EO176" i="5"/>
  <c r="EP176" i="5"/>
  <c r="EQ176" i="5"/>
  <c r="DD177" i="5"/>
  <c r="DE177" i="5"/>
  <c r="DF177" i="5"/>
  <c r="DG177" i="5"/>
  <c r="DH177" i="5"/>
  <c r="DI177" i="5"/>
  <c r="DJ177" i="5"/>
  <c r="DK177" i="5"/>
  <c r="DL177" i="5"/>
  <c r="DM177" i="5"/>
  <c r="DN177" i="5"/>
  <c r="DO177" i="5"/>
  <c r="DP177" i="5"/>
  <c r="DQ177" i="5"/>
  <c r="DR177" i="5"/>
  <c r="DS177" i="5"/>
  <c r="DT177" i="5"/>
  <c r="DU177" i="5"/>
  <c r="DV177" i="5"/>
  <c r="DW177" i="5"/>
  <c r="DX177" i="5"/>
  <c r="DY177" i="5"/>
  <c r="DZ177" i="5"/>
  <c r="EA177" i="5"/>
  <c r="EB177" i="5"/>
  <c r="EC177" i="5"/>
  <c r="ED177" i="5"/>
  <c r="EE177" i="5"/>
  <c r="EF177" i="5"/>
  <c r="EG177" i="5"/>
  <c r="EH177" i="5"/>
  <c r="EI177" i="5"/>
  <c r="EJ177" i="5"/>
  <c r="EK177" i="5"/>
  <c r="EL177" i="5"/>
  <c r="EM177" i="5"/>
  <c r="EN177" i="5"/>
  <c r="EO177" i="5"/>
  <c r="EP177" i="5"/>
  <c r="EQ177" i="5"/>
  <c r="DD178" i="5"/>
  <c r="DE178" i="5"/>
  <c r="DF178" i="5"/>
  <c r="DG178" i="5"/>
  <c r="DH178" i="5"/>
  <c r="DI178" i="5"/>
  <c r="DJ178" i="5"/>
  <c r="DK178" i="5"/>
  <c r="DL178" i="5"/>
  <c r="DM178" i="5"/>
  <c r="DN178" i="5"/>
  <c r="DO178" i="5"/>
  <c r="DP178" i="5"/>
  <c r="DQ178" i="5"/>
  <c r="DR178" i="5"/>
  <c r="DS178" i="5"/>
  <c r="DT178" i="5"/>
  <c r="DU178" i="5"/>
  <c r="DV178" i="5"/>
  <c r="DW178" i="5"/>
  <c r="DX178" i="5"/>
  <c r="DY178" i="5"/>
  <c r="DZ178" i="5"/>
  <c r="EA178" i="5"/>
  <c r="EB178" i="5"/>
  <c r="EC178" i="5"/>
  <c r="ED178" i="5"/>
  <c r="EE178" i="5"/>
  <c r="EF178" i="5"/>
  <c r="EG178" i="5"/>
  <c r="EH178" i="5"/>
  <c r="EI178" i="5"/>
  <c r="EJ178" i="5"/>
  <c r="EK178" i="5"/>
  <c r="EL178" i="5"/>
  <c r="EM178" i="5"/>
  <c r="EN178" i="5"/>
  <c r="EO178" i="5"/>
  <c r="EP178" i="5"/>
  <c r="EQ178" i="5"/>
  <c r="DD179" i="5"/>
  <c r="DE179" i="5"/>
  <c r="DF179" i="5"/>
  <c r="DG179" i="5"/>
  <c r="DH179" i="5"/>
  <c r="DI179" i="5"/>
  <c r="DJ179" i="5"/>
  <c r="DK179" i="5"/>
  <c r="DL179" i="5"/>
  <c r="DM179" i="5"/>
  <c r="DN179" i="5"/>
  <c r="DO179" i="5"/>
  <c r="DP179" i="5"/>
  <c r="DQ179" i="5"/>
  <c r="DR179" i="5"/>
  <c r="DS179" i="5"/>
  <c r="DT179" i="5"/>
  <c r="DU179" i="5"/>
  <c r="DV179" i="5"/>
  <c r="DW179" i="5"/>
  <c r="DX179" i="5"/>
  <c r="DY179" i="5"/>
  <c r="DZ179" i="5"/>
  <c r="EA179" i="5"/>
  <c r="EB179" i="5"/>
  <c r="EC179" i="5"/>
  <c r="ED179" i="5"/>
  <c r="EE179" i="5"/>
  <c r="EF179" i="5"/>
  <c r="EG179" i="5"/>
  <c r="EH179" i="5"/>
  <c r="EI179" i="5"/>
  <c r="EJ179" i="5"/>
  <c r="EK179" i="5"/>
  <c r="EL179" i="5"/>
  <c r="EM179" i="5"/>
  <c r="EN179" i="5"/>
  <c r="EO179" i="5"/>
  <c r="EP179" i="5"/>
  <c r="EQ179" i="5"/>
  <c r="DD180" i="5"/>
  <c r="DE180" i="5"/>
  <c r="DF180" i="5"/>
  <c r="DG180" i="5"/>
  <c r="DH180" i="5"/>
  <c r="DI180" i="5"/>
  <c r="DJ180" i="5"/>
  <c r="DK180" i="5"/>
  <c r="DL180" i="5"/>
  <c r="DM180" i="5"/>
  <c r="DN180" i="5"/>
  <c r="DO180" i="5"/>
  <c r="DP180" i="5"/>
  <c r="DQ180" i="5"/>
  <c r="DR180" i="5"/>
  <c r="DS180" i="5"/>
  <c r="DT180" i="5"/>
  <c r="DU180" i="5"/>
  <c r="DV180" i="5"/>
  <c r="DW180" i="5"/>
  <c r="DX180" i="5"/>
  <c r="DY180" i="5"/>
  <c r="DZ180" i="5"/>
  <c r="EA180" i="5"/>
  <c r="EB180" i="5"/>
  <c r="EC180" i="5"/>
  <c r="ED180" i="5"/>
  <c r="EE180" i="5"/>
  <c r="EF180" i="5"/>
  <c r="EG180" i="5"/>
  <c r="EH180" i="5"/>
  <c r="EI180" i="5"/>
  <c r="EJ180" i="5"/>
  <c r="EK180" i="5"/>
  <c r="EL180" i="5"/>
  <c r="EM180" i="5"/>
  <c r="EN180" i="5"/>
  <c r="EO180" i="5"/>
  <c r="EP180" i="5"/>
  <c r="EQ180" i="5"/>
  <c r="DD181" i="5"/>
  <c r="DE181" i="5"/>
  <c r="DF181" i="5"/>
  <c r="DG181" i="5"/>
  <c r="DH181" i="5"/>
  <c r="DI181" i="5"/>
  <c r="DJ181" i="5"/>
  <c r="DK181" i="5"/>
  <c r="DL181" i="5"/>
  <c r="DM181" i="5"/>
  <c r="DN181" i="5"/>
  <c r="DO181" i="5"/>
  <c r="DP181" i="5"/>
  <c r="DQ181" i="5"/>
  <c r="DR181" i="5"/>
  <c r="DS181" i="5"/>
  <c r="DT181" i="5"/>
  <c r="DU181" i="5"/>
  <c r="DV181" i="5"/>
  <c r="DW181" i="5"/>
  <c r="DX181" i="5"/>
  <c r="DY181" i="5"/>
  <c r="DZ181" i="5"/>
  <c r="EA181" i="5"/>
  <c r="EB181" i="5"/>
  <c r="EC181" i="5"/>
  <c r="ED181" i="5"/>
  <c r="EE181" i="5"/>
  <c r="EF181" i="5"/>
  <c r="EG181" i="5"/>
  <c r="EH181" i="5"/>
  <c r="EI181" i="5"/>
  <c r="EJ181" i="5"/>
  <c r="EK181" i="5"/>
  <c r="EL181" i="5"/>
  <c r="EM181" i="5"/>
  <c r="EN181" i="5"/>
  <c r="EO181" i="5"/>
  <c r="EP181" i="5"/>
  <c r="EQ181" i="5"/>
  <c r="DD182" i="5"/>
  <c r="DE182" i="5"/>
  <c r="DF182" i="5"/>
  <c r="DG182" i="5"/>
  <c r="DH182" i="5"/>
  <c r="DI182" i="5"/>
  <c r="DJ182" i="5"/>
  <c r="DK182" i="5"/>
  <c r="DL182" i="5"/>
  <c r="DM182" i="5"/>
  <c r="DN182" i="5"/>
  <c r="DO182" i="5"/>
  <c r="DP182" i="5"/>
  <c r="DQ182" i="5"/>
  <c r="DR182" i="5"/>
  <c r="DS182" i="5"/>
  <c r="DT182" i="5"/>
  <c r="DU182" i="5"/>
  <c r="DV182" i="5"/>
  <c r="DW182" i="5"/>
  <c r="DX182" i="5"/>
  <c r="DY182" i="5"/>
  <c r="DZ182" i="5"/>
  <c r="EA182" i="5"/>
  <c r="EB182" i="5"/>
  <c r="EC182" i="5"/>
  <c r="ED182" i="5"/>
  <c r="EE182" i="5"/>
  <c r="EF182" i="5"/>
  <c r="EG182" i="5"/>
  <c r="EH182" i="5"/>
  <c r="EI182" i="5"/>
  <c r="EJ182" i="5"/>
  <c r="EK182" i="5"/>
  <c r="EL182" i="5"/>
  <c r="EM182" i="5"/>
  <c r="EN182" i="5"/>
  <c r="EO182" i="5"/>
  <c r="EP182" i="5"/>
  <c r="EQ182" i="5"/>
  <c r="DD183" i="5"/>
  <c r="DE183" i="5"/>
  <c r="DF183" i="5"/>
  <c r="DG183" i="5"/>
  <c r="DH183" i="5"/>
  <c r="DI183" i="5"/>
  <c r="DJ183" i="5"/>
  <c r="DK183" i="5"/>
  <c r="DL183" i="5"/>
  <c r="DM183" i="5"/>
  <c r="DN183" i="5"/>
  <c r="DO183" i="5"/>
  <c r="DP183" i="5"/>
  <c r="DQ183" i="5"/>
  <c r="DR183" i="5"/>
  <c r="DS183" i="5"/>
  <c r="DT183" i="5"/>
  <c r="DU183" i="5"/>
  <c r="DV183" i="5"/>
  <c r="DW183" i="5"/>
  <c r="DX183" i="5"/>
  <c r="DY183" i="5"/>
  <c r="DZ183" i="5"/>
  <c r="EA183" i="5"/>
  <c r="EB183" i="5"/>
  <c r="EC183" i="5"/>
  <c r="ED183" i="5"/>
  <c r="EE183" i="5"/>
  <c r="EF183" i="5"/>
  <c r="EG183" i="5"/>
  <c r="EH183" i="5"/>
  <c r="EI183" i="5"/>
  <c r="EJ183" i="5"/>
  <c r="EK183" i="5"/>
  <c r="EL183" i="5"/>
  <c r="EM183" i="5"/>
  <c r="EN183" i="5"/>
  <c r="EO183" i="5"/>
  <c r="EP183" i="5"/>
  <c r="EQ183" i="5"/>
  <c r="DD184" i="5"/>
  <c r="DE184" i="5"/>
  <c r="DF184" i="5"/>
  <c r="DG184" i="5"/>
  <c r="DH184" i="5"/>
  <c r="DI184" i="5"/>
  <c r="DJ184" i="5"/>
  <c r="DK184" i="5"/>
  <c r="DL184" i="5"/>
  <c r="DM184" i="5"/>
  <c r="DN184" i="5"/>
  <c r="DO184" i="5"/>
  <c r="DP184" i="5"/>
  <c r="DQ184" i="5"/>
  <c r="DR184" i="5"/>
  <c r="DS184" i="5"/>
  <c r="DT184" i="5"/>
  <c r="DU184" i="5"/>
  <c r="DV184" i="5"/>
  <c r="DW184" i="5"/>
  <c r="DX184" i="5"/>
  <c r="DY184" i="5"/>
  <c r="DZ184" i="5"/>
  <c r="EA184" i="5"/>
  <c r="EB184" i="5"/>
  <c r="EC184" i="5"/>
  <c r="ED184" i="5"/>
  <c r="EE184" i="5"/>
  <c r="EF184" i="5"/>
  <c r="EG184" i="5"/>
  <c r="EH184" i="5"/>
  <c r="EI184" i="5"/>
  <c r="EJ184" i="5"/>
  <c r="EK184" i="5"/>
  <c r="EL184" i="5"/>
  <c r="EM184" i="5"/>
  <c r="EN184" i="5"/>
  <c r="EO184" i="5"/>
  <c r="EP184" i="5"/>
  <c r="EQ184" i="5"/>
  <c r="DD185" i="5"/>
  <c r="DE185" i="5"/>
  <c r="DF185" i="5"/>
  <c r="DG185" i="5"/>
  <c r="DH185" i="5"/>
  <c r="DI185" i="5"/>
  <c r="DJ185" i="5"/>
  <c r="DK185" i="5"/>
  <c r="DL185" i="5"/>
  <c r="DM185" i="5"/>
  <c r="DN185" i="5"/>
  <c r="DO185" i="5"/>
  <c r="DP185" i="5"/>
  <c r="DQ185" i="5"/>
  <c r="DR185" i="5"/>
  <c r="DS185" i="5"/>
  <c r="DT185" i="5"/>
  <c r="DU185" i="5"/>
  <c r="DV185" i="5"/>
  <c r="DW185" i="5"/>
  <c r="DX185" i="5"/>
  <c r="DY185" i="5"/>
  <c r="DZ185" i="5"/>
  <c r="EA185" i="5"/>
  <c r="EB185" i="5"/>
  <c r="EC185" i="5"/>
  <c r="ED185" i="5"/>
  <c r="EE185" i="5"/>
  <c r="EF185" i="5"/>
  <c r="EG185" i="5"/>
  <c r="EH185" i="5"/>
  <c r="EI185" i="5"/>
  <c r="EJ185" i="5"/>
  <c r="EK185" i="5"/>
  <c r="EL185" i="5"/>
  <c r="EM185" i="5"/>
  <c r="EN185" i="5"/>
  <c r="EO185" i="5"/>
  <c r="EP185" i="5"/>
  <c r="EQ185" i="5"/>
  <c r="DD186" i="5"/>
  <c r="DE186" i="5"/>
  <c r="DF186" i="5"/>
  <c r="DG186" i="5"/>
  <c r="DH186" i="5"/>
  <c r="DI186" i="5"/>
  <c r="DJ186" i="5"/>
  <c r="DK186" i="5"/>
  <c r="DL186" i="5"/>
  <c r="DM186" i="5"/>
  <c r="DN186" i="5"/>
  <c r="DO186" i="5"/>
  <c r="DP186" i="5"/>
  <c r="DQ186" i="5"/>
  <c r="DR186" i="5"/>
  <c r="DS186" i="5"/>
  <c r="DT186" i="5"/>
  <c r="DU186" i="5"/>
  <c r="DV186" i="5"/>
  <c r="DW186" i="5"/>
  <c r="DX186" i="5"/>
  <c r="DY186" i="5"/>
  <c r="DZ186" i="5"/>
  <c r="EA186" i="5"/>
  <c r="EB186" i="5"/>
  <c r="EC186" i="5"/>
  <c r="ED186" i="5"/>
  <c r="EE186" i="5"/>
  <c r="EF186" i="5"/>
  <c r="EG186" i="5"/>
  <c r="EH186" i="5"/>
  <c r="EI186" i="5"/>
  <c r="EJ186" i="5"/>
  <c r="EK186" i="5"/>
  <c r="EL186" i="5"/>
  <c r="EM186" i="5"/>
  <c r="EN186" i="5"/>
  <c r="EO186" i="5"/>
  <c r="EP186" i="5"/>
  <c r="EQ186" i="5"/>
  <c r="DD187" i="5"/>
  <c r="DE187" i="5"/>
  <c r="DF187" i="5"/>
  <c r="DG187" i="5"/>
  <c r="DH187" i="5"/>
  <c r="DI187" i="5"/>
  <c r="DJ187" i="5"/>
  <c r="DK187" i="5"/>
  <c r="DL187" i="5"/>
  <c r="DM187" i="5"/>
  <c r="DN187" i="5"/>
  <c r="DO187" i="5"/>
  <c r="DP187" i="5"/>
  <c r="DQ187" i="5"/>
  <c r="DR187" i="5"/>
  <c r="DS187" i="5"/>
  <c r="DT187" i="5"/>
  <c r="DU187" i="5"/>
  <c r="DV187" i="5"/>
  <c r="DW187" i="5"/>
  <c r="DX187" i="5"/>
  <c r="DY187" i="5"/>
  <c r="DZ187" i="5"/>
  <c r="EA187" i="5"/>
  <c r="EB187" i="5"/>
  <c r="EC187" i="5"/>
  <c r="ED187" i="5"/>
  <c r="EE187" i="5"/>
  <c r="EF187" i="5"/>
  <c r="EG187" i="5"/>
  <c r="EH187" i="5"/>
  <c r="EI187" i="5"/>
  <c r="EJ187" i="5"/>
  <c r="EK187" i="5"/>
  <c r="EL187" i="5"/>
  <c r="EM187" i="5"/>
  <c r="EN187" i="5"/>
  <c r="EO187" i="5"/>
  <c r="EP187" i="5"/>
  <c r="EQ187" i="5"/>
  <c r="DD188" i="5"/>
  <c r="DE188" i="5"/>
  <c r="DF188" i="5"/>
  <c r="DG188" i="5"/>
  <c r="DH188" i="5"/>
  <c r="DI188" i="5"/>
  <c r="DJ188" i="5"/>
  <c r="DK188" i="5"/>
  <c r="DL188" i="5"/>
  <c r="DM188" i="5"/>
  <c r="DN188" i="5"/>
  <c r="DO188" i="5"/>
  <c r="DP188" i="5"/>
  <c r="DQ188" i="5"/>
  <c r="DR188" i="5"/>
  <c r="DS188" i="5"/>
  <c r="DT188" i="5"/>
  <c r="DU188" i="5"/>
  <c r="DV188" i="5"/>
  <c r="DW188" i="5"/>
  <c r="DX188" i="5"/>
  <c r="DY188" i="5"/>
  <c r="DZ188" i="5"/>
  <c r="EA188" i="5"/>
  <c r="EB188" i="5"/>
  <c r="EC188" i="5"/>
  <c r="ED188" i="5"/>
  <c r="EE188" i="5"/>
  <c r="EF188" i="5"/>
  <c r="EG188" i="5"/>
  <c r="EH188" i="5"/>
  <c r="EI188" i="5"/>
  <c r="EJ188" i="5"/>
  <c r="EK188" i="5"/>
  <c r="EL188" i="5"/>
  <c r="EM188" i="5"/>
  <c r="EN188" i="5"/>
  <c r="EO188" i="5"/>
  <c r="EP188" i="5"/>
  <c r="EQ188" i="5"/>
  <c r="DD189" i="5"/>
  <c r="DE189" i="5"/>
  <c r="DF189" i="5"/>
  <c r="DG189" i="5"/>
  <c r="DH189" i="5"/>
  <c r="DI189" i="5"/>
  <c r="DJ189" i="5"/>
  <c r="DK189" i="5"/>
  <c r="DL189" i="5"/>
  <c r="DM189" i="5"/>
  <c r="DN189" i="5"/>
  <c r="DO189" i="5"/>
  <c r="DP189" i="5"/>
  <c r="DQ189" i="5"/>
  <c r="DR189" i="5"/>
  <c r="DS189" i="5"/>
  <c r="DT189" i="5"/>
  <c r="DU189" i="5"/>
  <c r="DV189" i="5"/>
  <c r="DW189" i="5"/>
  <c r="DX189" i="5"/>
  <c r="DY189" i="5"/>
  <c r="DZ189" i="5"/>
  <c r="EA189" i="5"/>
  <c r="EB189" i="5"/>
  <c r="EC189" i="5"/>
  <c r="ED189" i="5"/>
  <c r="EE189" i="5"/>
  <c r="EF189" i="5"/>
  <c r="EG189" i="5"/>
  <c r="EH189" i="5"/>
  <c r="EI189" i="5"/>
  <c r="EJ189" i="5"/>
  <c r="EK189" i="5"/>
  <c r="EL189" i="5"/>
  <c r="EM189" i="5"/>
  <c r="EN189" i="5"/>
  <c r="EO189" i="5"/>
  <c r="EP189" i="5"/>
  <c r="EQ189" i="5"/>
  <c r="DD190" i="5"/>
  <c r="DE190" i="5"/>
  <c r="DF190" i="5"/>
  <c r="DG190" i="5"/>
  <c r="DH190" i="5"/>
  <c r="DI190" i="5"/>
  <c r="DJ190" i="5"/>
  <c r="DK190" i="5"/>
  <c r="DL190" i="5"/>
  <c r="DM190" i="5"/>
  <c r="DN190" i="5"/>
  <c r="DO190" i="5"/>
  <c r="DP190" i="5"/>
  <c r="DQ190" i="5"/>
  <c r="DR190" i="5"/>
  <c r="DS190" i="5"/>
  <c r="DT190" i="5"/>
  <c r="DU190" i="5"/>
  <c r="DV190" i="5"/>
  <c r="DW190" i="5"/>
  <c r="DX190" i="5"/>
  <c r="DY190" i="5"/>
  <c r="DZ190" i="5"/>
  <c r="EA190" i="5"/>
  <c r="EB190" i="5"/>
  <c r="EC190" i="5"/>
  <c r="ED190" i="5"/>
  <c r="EE190" i="5"/>
  <c r="EF190" i="5"/>
  <c r="EG190" i="5"/>
  <c r="EH190" i="5"/>
  <c r="EI190" i="5"/>
  <c r="EJ190" i="5"/>
  <c r="EK190" i="5"/>
  <c r="EL190" i="5"/>
  <c r="EM190" i="5"/>
  <c r="EN190" i="5"/>
  <c r="EO190" i="5"/>
  <c r="EP190" i="5"/>
  <c r="EQ190" i="5"/>
  <c r="DD191" i="5"/>
  <c r="DE191" i="5"/>
  <c r="DF191" i="5"/>
  <c r="DG191" i="5"/>
  <c r="DH191" i="5"/>
  <c r="DI191" i="5"/>
  <c r="DJ191" i="5"/>
  <c r="DK191" i="5"/>
  <c r="DL191" i="5"/>
  <c r="DM191" i="5"/>
  <c r="DN191" i="5"/>
  <c r="DO191" i="5"/>
  <c r="DP191" i="5"/>
  <c r="DQ191" i="5"/>
  <c r="DR191" i="5"/>
  <c r="DS191" i="5"/>
  <c r="DT191" i="5"/>
  <c r="DU191" i="5"/>
  <c r="DV191" i="5"/>
  <c r="DW191" i="5"/>
  <c r="DX191" i="5"/>
  <c r="DY191" i="5"/>
  <c r="DZ191" i="5"/>
  <c r="EA191" i="5"/>
  <c r="EB191" i="5"/>
  <c r="EC191" i="5"/>
  <c r="ED191" i="5"/>
  <c r="EE191" i="5"/>
  <c r="EF191" i="5"/>
  <c r="EG191" i="5"/>
  <c r="EH191" i="5"/>
  <c r="EI191" i="5"/>
  <c r="EJ191" i="5"/>
  <c r="EK191" i="5"/>
  <c r="EL191" i="5"/>
  <c r="EM191" i="5"/>
  <c r="EN191" i="5"/>
  <c r="EO191" i="5"/>
  <c r="EP191" i="5"/>
  <c r="EQ191" i="5"/>
  <c r="DD192" i="5"/>
  <c r="DE192" i="5"/>
  <c r="DF192" i="5"/>
  <c r="DG192" i="5"/>
  <c r="DH192" i="5"/>
  <c r="DI192" i="5"/>
  <c r="DJ192" i="5"/>
  <c r="DK192" i="5"/>
  <c r="DL192" i="5"/>
  <c r="DM192" i="5"/>
  <c r="DN192" i="5"/>
  <c r="DO192" i="5"/>
  <c r="DP192" i="5"/>
  <c r="DQ192" i="5"/>
  <c r="DR192" i="5"/>
  <c r="DS192" i="5"/>
  <c r="DT192" i="5"/>
  <c r="DU192" i="5"/>
  <c r="DV192" i="5"/>
  <c r="DW192" i="5"/>
  <c r="DX192" i="5"/>
  <c r="DY192" i="5"/>
  <c r="DZ192" i="5"/>
  <c r="EA192" i="5"/>
  <c r="EB192" i="5"/>
  <c r="EC192" i="5"/>
  <c r="ED192" i="5"/>
  <c r="EE192" i="5"/>
  <c r="EF192" i="5"/>
  <c r="EG192" i="5"/>
  <c r="EH192" i="5"/>
  <c r="EI192" i="5"/>
  <c r="EJ192" i="5"/>
  <c r="EK192" i="5"/>
  <c r="EL192" i="5"/>
  <c r="EM192" i="5"/>
  <c r="EN192" i="5"/>
  <c r="EO192" i="5"/>
  <c r="EP192" i="5"/>
  <c r="EQ192" i="5"/>
  <c r="DD193" i="5"/>
  <c r="DE193" i="5"/>
  <c r="DF193" i="5"/>
  <c r="DG193" i="5"/>
  <c r="DH193" i="5"/>
  <c r="DI193" i="5"/>
  <c r="DJ193" i="5"/>
  <c r="DK193" i="5"/>
  <c r="DL193" i="5"/>
  <c r="DM193" i="5"/>
  <c r="DN193" i="5"/>
  <c r="DO193" i="5"/>
  <c r="DP193" i="5"/>
  <c r="DQ193" i="5"/>
  <c r="DR193" i="5"/>
  <c r="DS193" i="5"/>
  <c r="DT193" i="5"/>
  <c r="DU193" i="5"/>
  <c r="DV193" i="5"/>
  <c r="DW193" i="5"/>
  <c r="DX193" i="5"/>
  <c r="DY193" i="5"/>
  <c r="DZ193" i="5"/>
  <c r="EA193" i="5"/>
  <c r="EB193" i="5"/>
  <c r="EC193" i="5"/>
  <c r="ED193" i="5"/>
  <c r="EE193" i="5"/>
  <c r="EF193" i="5"/>
  <c r="EG193" i="5"/>
  <c r="EH193" i="5"/>
  <c r="EI193" i="5"/>
  <c r="EJ193" i="5"/>
  <c r="EK193" i="5"/>
  <c r="EL193" i="5"/>
  <c r="EM193" i="5"/>
  <c r="EN193" i="5"/>
  <c r="EO193" i="5"/>
  <c r="EP193" i="5"/>
  <c r="EQ193" i="5"/>
  <c r="DD194" i="5"/>
  <c r="DE194" i="5"/>
  <c r="DF194" i="5"/>
  <c r="DG194" i="5"/>
  <c r="DH194" i="5"/>
  <c r="DI194" i="5"/>
  <c r="DJ194" i="5"/>
  <c r="DK194" i="5"/>
  <c r="DL194" i="5"/>
  <c r="DM194" i="5"/>
  <c r="DN194" i="5"/>
  <c r="DO194" i="5"/>
  <c r="DP194" i="5"/>
  <c r="DQ194" i="5"/>
  <c r="DR194" i="5"/>
  <c r="DS194" i="5"/>
  <c r="DT194" i="5"/>
  <c r="DU194" i="5"/>
  <c r="DV194" i="5"/>
  <c r="DW194" i="5"/>
  <c r="DX194" i="5"/>
  <c r="DY194" i="5"/>
  <c r="DZ194" i="5"/>
  <c r="EA194" i="5"/>
  <c r="EB194" i="5"/>
  <c r="EC194" i="5"/>
  <c r="ED194" i="5"/>
  <c r="EE194" i="5"/>
  <c r="EF194" i="5"/>
  <c r="EG194" i="5"/>
  <c r="EH194" i="5"/>
  <c r="EI194" i="5"/>
  <c r="EJ194" i="5"/>
  <c r="EK194" i="5"/>
  <c r="EL194" i="5"/>
  <c r="EM194" i="5"/>
  <c r="EN194" i="5"/>
  <c r="EO194" i="5"/>
  <c r="EP194" i="5"/>
  <c r="EQ194" i="5"/>
  <c r="DD195" i="5"/>
  <c r="DE195" i="5"/>
  <c r="DF195" i="5"/>
  <c r="DG195" i="5"/>
  <c r="DH195" i="5"/>
  <c r="DI195" i="5"/>
  <c r="DJ195" i="5"/>
  <c r="DK195" i="5"/>
  <c r="DL195" i="5"/>
  <c r="DM195" i="5"/>
  <c r="DN195" i="5"/>
  <c r="DO195" i="5"/>
  <c r="DP195" i="5"/>
  <c r="DQ195" i="5"/>
  <c r="DR195" i="5"/>
  <c r="DS195" i="5"/>
  <c r="DT195" i="5"/>
  <c r="DU195" i="5"/>
  <c r="DV195" i="5"/>
  <c r="DW195" i="5"/>
  <c r="DX195" i="5"/>
  <c r="DY195" i="5"/>
  <c r="DZ195" i="5"/>
  <c r="EA195" i="5"/>
  <c r="EB195" i="5"/>
  <c r="EC195" i="5"/>
  <c r="ED195" i="5"/>
  <c r="EE195" i="5"/>
  <c r="EF195" i="5"/>
  <c r="EG195" i="5"/>
  <c r="EH195" i="5"/>
  <c r="EI195" i="5"/>
  <c r="EJ195" i="5"/>
  <c r="EK195" i="5"/>
  <c r="EL195" i="5"/>
  <c r="EM195" i="5"/>
  <c r="EN195" i="5"/>
  <c r="EO195" i="5"/>
  <c r="EP195" i="5"/>
  <c r="EQ195" i="5"/>
  <c r="DD196" i="5"/>
  <c r="DE196" i="5"/>
  <c r="DF196" i="5"/>
  <c r="DG196" i="5"/>
  <c r="DH196" i="5"/>
  <c r="DI196" i="5"/>
  <c r="DJ196" i="5"/>
  <c r="DK196" i="5"/>
  <c r="DL196" i="5"/>
  <c r="DM196" i="5"/>
  <c r="DN196" i="5"/>
  <c r="DO196" i="5"/>
  <c r="DP196" i="5"/>
  <c r="DQ196" i="5"/>
  <c r="DR196" i="5"/>
  <c r="DS196" i="5"/>
  <c r="DT196" i="5"/>
  <c r="DU196" i="5"/>
  <c r="DV196" i="5"/>
  <c r="DW196" i="5"/>
  <c r="DX196" i="5"/>
  <c r="DY196" i="5"/>
  <c r="DZ196" i="5"/>
  <c r="EA196" i="5"/>
  <c r="EB196" i="5"/>
  <c r="EC196" i="5"/>
  <c r="ED196" i="5"/>
  <c r="EE196" i="5"/>
  <c r="EF196" i="5"/>
  <c r="EG196" i="5"/>
  <c r="EH196" i="5"/>
  <c r="EI196" i="5"/>
  <c r="EJ196" i="5"/>
  <c r="EK196" i="5"/>
  <c r="EL196" i="5"/>
  <c r="EM196" i="5"/>
  <c r="EN196" i="5"/>
  <c r="EO196" i="5"/>
  <c r="EP196" i="5"/>
  <c r="EQ196" i="5"/>
  <c r="DD197" i="5"/>
  <c r="DE197" i="5"/>
  <c r="DF197" i="5"/>
  <c r="DG197" i="5"/>
  <c r="DH197" i="5"/>
  <c r="DI197" i="5"/>
  <c r="DJ197" i="5"/>
  <c r="DK197" i="5"/>
  <c r="DL197" i="5"/>
  <c r="DM197" i="5"/>
  <c r="DN197" i="5"/>
  <c r="DO197" i="5"/>
  <c r="DP197" i="5"/>
  <c r="DQ197" i="5"/>
  <c r="DR197" i="5"/>
  <c r="DS197" i="5"/>
  <c r="DT197" i="5"/>
  <c r="DU197" i="5"/>
  <c r="DV197" i="5"/>
  <c r="DW197" i="5"/>
  <c r="DX197" i="5"/>
  <c r="DY197" i="5"/>
  <c r="DZ197" i="5"/>
  <c r="EA197" i="5"/>
  <c r="EB197" i="5"/>
  <c r="EC197" i="5"/>
  <c r="ED197" i="5"/>
  <c r="EE197" i="5"/>
  <c r="EF197" i="5"/>
  <c r="EG197" i="5"/>
  <c r="EH197" i="5"/>
  <c r="EI197" i="5"/>
  <c r="EJ197" i="5"/>
  <c r="EK197" i="5"/>
  <c r="EL197" i="5"/>
  <c r="EM197" i="5"/>
  <c r="EN197" i="5"/>
  <c r="EO197" i="5"/>
  <c r="EP197" i="5"/>
  <c r="EQ197" i="5"/>
  <c r="DD198" i="5"/>
  <c r="DE198" i="5"/>
  <c r="DF198" i="5"/>
  <c r="DG198" i="5"/>
  <c r="DH198" i="5"/>
  <c r="DI198" i="5"/>
  <c r="DJ198" i="5"/>
  <c r="DK198" i="5"/>
  <c r="DL198" i="5"/>
  <c r="DM198" i="5"/>
  <c r="DN198" i="5"/>
  <c r="DO198" i="5"/>
  <c r="DP198" i="5"/>
  <c r="DQ198" i="5"/>
  <c r="DR198" i="5"/>
  <c r="DS198" i="5"/>
  <c r="DT198" i="5"/>
  <c r="DU198" i="5"/>
  <c r="DV198" i="5"/>
  <c r="DW198" i="5"/>
  <c r="DX198" i="5"/>
  <c r="DY198" i="5"/>
  <c r="DZ198" i="5"/>
  <c r="EA198" i="5"/>
  <c r="EB198" i="5"/>
  <c r="EC198" i="5"/>
  <c r="ED198" i="5"/>
  <c r="EE198" i="5"/>
  <c r="EF198" i="5"/>
  <c r="EG198" i="5"/>
  <c r="EH198" i="5"/>
  <c r="EI198" i="5"/>
  <c r="EJ198" i="5"/>
  <c r="EK198" i="5"/>
  <c r="EL198" i="5"/>
  <c r="EM198" i="5"/>
  <c r="EN198" i="5"/>
  <c r="EO198" i="5"/>
  <c r="EP198" i="5"/>
  <c r="EQ198" i="5"/>
  <c r="DD199" i="5"/>
  <c r="DE199" i="5"/>
  <c r="DF199" i="5"/>
  <c r="DG199" i="5"/>
  <c r="DH199" i="5"/>
  <c r="DI199" i="5"/>
  <c r="DJ199" i="5"/>
  <c r="DK199" i="5"/>
  <c r="DL199" i="5"/>
  <c r="DM199" i="5"/>
  <c r="DN199" i="5"/>
  <c r="DO199" i="5"/>
  <c r="DP199" i="5"/>
  <c r="DQ199" i="5"/>
  <c r="DR199" i="5"/>
  <c r="DS199" i="5"/>
  <c r="DT199" i="5"/>
  <c r="DU199" i="5"/>
  <c r="DV199" i="5"/>
  <c r="DW199" i="5"/>
  <c r="DX199" i="5"/>
  <c r="DY199" i="5"/>
  <c r="DZ199" i="5"/>
  <c r="EA199" i="5"/>
  <c r="EB199" i="5"/>
  <c r="EC199" i="5"/>
  <c r="ED199" i="5"/>
  <c r="EE199" i="5"/>
  <c r="EF199" i="5"/>
  <c r="EG199" i="5"/>
  <c r="EH199" i="5"/>
  <c r="EI199" i="5"/>
  <c r="EJ199" i="5"/>
  <c r="EK199" i="5"/>
  <c r="EL199" i="5"/>
  <c r="EM199" i="5"/>
  <c r="EN199" i="5"/>
  <c r="EO199" i="5"/>
  <c r="EP199" i="5"/>
  <c r="EQ199" i="5"/>
  <c r="DD200" i="5"/>
  <c r="DE200" i="5"/>
  <c r="DF200" i="5"/>
  <c r="DG200" i="5"/>
  <c r="DH200" i="5"/>
  <c r="DI200" i="5"/>
  <c r="DJ200" i="5"/>
  <c r="DK200" i="5"/>
  <c r="DL200" i="5"/>
  <c r="DM200" i="5"/>
  <c r="DN200" i="5"/>
  <c r="DO200" i="5"/>
  <c r="DP200" i="5"/>
  <c r="DQ200" i="5"/>
  <c r="DR200" i="5"/>
  <c r="DS200" i="5"/>
  <c r="DT200" i="5"/>
  <c r="DU200" i="5"/>
  <c r="DV200" i="5"/>
  <c r="DW200" i="5"/>
  <c r="DX200" i="5"/>
  <c r="DY200" i="5"/>
  <c r="DZ200" i="5"/>
  <c r="EA200" i="5"/>
  <c r="EB200" i="5"/>
  <c r="EC200" i="5"/>
  <c r="ED200" i="5"/>
  <c r="EE200" i="5"/>
  <c r="EF200" i="5"/>
  <c r="EG200" i="5"/>
  <c r="EH200" i="5"/>
  <c r="EI200" i="5"/>
  <c r="EJ200" i="5"/>
  <c r="EK200" i="5"/>
  <c r="EL200" i="5"/>
  <c r="EM200" i="5"/>
  <c r="EN200" i="5"/>
  <c r="EO200" i="5"/>
  <c r="EP200" i="5"/>
  <c r="EQ200" i="5"/>
  <c r="DD201" i="5"/>
  <c r="DE201" i="5"/>
  <c r="DF201" i="5"/>
  <c r="DG201" i="5"/>
  <c r="DH201" i="5"/>
  <c r="DI201" i="5"/>
  <c r="DJ201" i="5"/>
  <c r="DK201" i="5"/>
  <c r="DL201" i="5"/>
  <c r="DM201" i="5"/>
  <c r="DN201" i="5"/>
  <c r="DO201" i="5"/>
  <c r="DP201" i="5"/>
  <c r="DQ201" i="5"/>
  <c r="DR201" i="5"/>
  <c r="DS201" i="5"/>
  <c r="DT201" i="5"/>
  <c r="DU201" i="5"/>
  <c r="DV201" i="5"/>
  <c r="DW201" i="5"/>
  <c r="DX201" i="5"/>
  <c r="DY201" i="5"/>
  <c r="DZ201" i="5"/>
  <c r="EA201" i="5"/>
  <c r="EB201" i="5"/>
  <c r="EC201" i="5"/>
  <c r="ED201" i="5"/>
  <c r="EE201" i="5"/>
  <c r="EF201" i="5"/>
  <c r="EG201" i="5"/>
  <c r="EH201" i="5"/>
  <c r="EI201" i="5"/>
  <c r="EJ201" i="5"/>
  <c r="EK201" i="5"/>
  <c r="EL201" i="5"/>
  <c r="EM201" i="5"/>
  <c r="EN201" i="5"/>
  <c r="EO201" i="5"/>
  <c r="EP201" i="5"/>
  <c r="EQ201" i="5"/>
  <c r="DD202" i="5"/>
  <c r="DE202" i="5"/>
  <c r="DF202" i="5"/>
  <c r="DG202" i="5"/>
  <c r="DH202" i="5"/>
  <c r="DI202" i="5"/>
  <c r="DJ202" i="5"/>
  <c r="DK202" i="5"/>
  <c r="DL202" i="5"/>
  <c r="DM202" i="5"/>
  <c r="DN202" i="5"/>
  <c r="DO202" i="5"/>
  <c r="DP202" i="5"/>
  <c r="DQ202" i="5"/>
  <c r="DR202" i="5"/>
  <c r="DS202" i="5"/>
  <c r="DT202" i="5"/>
  <c r="DU202" i="5"/>
  <c r="DV202" i="5"/>
  <c r="DW202" i="5"/>
  <c r="DX202" i="5"/>
  <c r="DY202" i="5"/>
  <c r="DZ202" i="5"/>
  <c r="EA202" i="5"/>
  <c r="EB202" i="5"/>
  <c r="EC202" i="5"/>
  <c r="ED202" i="5"/>
  <c r="EE202" i="5"/>
  <c r="EF202" i="5"/>
  <c r="EG202" i="5"/>
  <c r="EH202" i="5"/>
  <c r="EI202" i="5"/>
  <c r="EJ202" i="5"/>
  <c r="EK202" i="5"/>
  <c r="EL202" i="5"/>
  <c r="EM202" i="5"/>
  <c r="EN202" i="5"/>
  <c r="EO202" i="5"/>
  <c r="EP202" i="5"/>
  <c r="EQ202" i="5"/>
  <c r="DD203" i="5"/>
  <c r="DE203" i="5"/>
  <c r="DF203" i="5"/>
  <c r="DG203" i="5"/>
  <c r="DH203" i="5"/>
  <c r="DI203" i="5"/>
  <c r="DJ203" i="5"/>
  <c r="DK203" i="5"/>
  <c r="DL203" i="5"/>
  <c r="DM203" i="5"/>
  <c r="DN203" i="5"/>
  <c r="DO203" i="5"/>
  <c r="DP203" i="5"/>
  <c r="DQ203" i="5"/>
  <c r="DR203" i="5"/>
  <c r="DS203" i="5"/>
  <c r="DT203" i="5"/>
  <c r="DU203" i="5"/>
  <c r="DV203" i="5"/>
  <c r="DW203" i="5"/>
  <c r="DX203" i="5"/>
  <c r="DY203" i="5"/>
  <c r="DZ203" i="5"/>
  <c r="EA203" i="5"/>
  <c r="EB203" i="5"/>
  <c r="EC203" i="5"/>
  <c r="ED203" i="5"/>
  <c r="EE203" i="5"/>
  <c r="EF203" i="5"/>
  <c r="EG203" i="5"/>
  <c r="EH203" i="5"/>
  <c r="EI203" i="5"/>
  <c r="EJ203" i="5"/>
  <c r="EK203" i="5"/>
  <c r="EL203" i="5"/>
  <c r="EM203" i="5"/>
  <c r="EN203" i="5"/>
  <c r="EO203" i="5"/>
  <c r="EP203" i="5"/>
  <c r="EQ203" i="5"/>
  <c r="DD204" i="5"/>
  <c r="DE204" i="5"/>
  <c r="DF204" i="5"/>
  <c r="DG204" i="5"/>
  <c r="DH204" i="5"/>
  <c r="DI204" i="5"/>
  <c r="DJ204" i="5"/>
  <c r="DK204" i="5"/>
  <c r="DL204" i="5"/>
  <c r="DM204" i="5"/>
  <c r="DN204" i="5"/>
  <c r="DO204" i="5"/>
  <c r="DP204" i="5"/>
  <c r="DQ204" i="5"/>
  <c r="DR204" i="5"/>
  <c r="DS204" i="5"/>
  <c r="DT204" i="5"/>
  <c r="DU204" i="5"/>
  <c r="DV204" i="5"/>
  <c r="DW204" i="5"/>
  <c r="DX204" i="5"/>
  <c r="DY204" i="5"/>
  <c r="DZ204" i="5"/>
  <c r="EA204" i="5"/>
  <c r="EB204" i="5"/>
  <c r="EC204" i="5"/>
  <c r="ED204" i="5"/>
  <c r="EE204" i="5"/>
  <c r="EF204" i="5"/>
  <c r="EG204" i="5"/>
  <c r="EH204" i="5"/>
  <c r="EI204" i="5"/>
  <c r="EJ204" i="5"/>
  <c r="EK204" i="5"/>
  <c r="EL204" i="5"/>
  <c r="EM204" i="5"/>
  <c r="EN204" i="5"/>
  <c r="EO204" i="5"/>
  <c r="EP204" i="5"/>
  <c r="EQ204" i="5"/>
  <c r="DD205" i="5"/>
  <c r="DE205" i="5"/>
  <c r="DF205" i="5"/>
  <c r="DG205" i="5"/>
  <c r="DH205" i="5"/>
  <c r="DI205" i="5"/>
  <c r="DJ205" i="5"/>
  <c r="DK205" i="5"/>
  <c r="DL205" i="5"/>
  <c r="DM205" i="5"/>
  <c r="DN205" i="5"/>
  <c r="DO205" i="5"/>
  <c r="DP205" i="5"/>
  <c r="DQ205" i="5"/>
  <c r="DR205" i="5"/>
  <c r="DS205" i="5"/>
  <c r="DT205" i="5"/>
  <c r="DU205" i="5"/>
  <c r="DV205" i="5"/>
  <c r="DW205" i="5"/>
  <c r="DX205" i="5"/>
  <c r="DY205" i="5"/>
  <c r="DZ205" i="5"/>
  <c r="EA205" i="5"/>
  <c r="EB205" i="5"/>
  <c r="EC205" i="5"/>
  <c r="ED205" i="5"/>
  <c r="EE205" i="5"/>
  <c r="EF205" i="5"/>
  <c r="EG205" i="5"/>
  <c r="EH205" i="5"/>
  <c r="EI205" i="5"/>
  <c r="EJ205" i="5"/>
  <c r="EK205" i="5"/>
  <c r="EL205" i="5"/>
  <c r="EM205" i="5"/>
  <c r="EN205" i="5"/>
  <c r="EO205" i="5"/>
  <c r="EP205" i="5"/>
  <c r="EQ205" i="5"/>
  <c r="DD206" i="5"/>
  <c r="DE206" i="5"/>
  <c r="DF206" i="5"/>
  <c r="DG206" i="5"/>
  <c r="DH206" i="5"/>
  <c r="DI206" i="5"/>
  <c r="DJ206" i="5"/>
  <c r="DK206" i="5"/>
  <c r="DL206" i="5"/>
  <c r="DM206" i="5"/>
  <c r="DN206" i="5"/>
  <c r="DO206" i="5"/>
  <c r="DP206" i="5"/>
  <c r="DQ206" i="5"/>
  <c r="DR206" i="5"/>
  <c r="DS206" i="5"/>
  <c r="DT206" i="5"/>
  <c r="DU206" i="5"/>
  <c r="DV206" i="5"/>
  <c r="DW206" i="5"/>
  <c r="DX206" i="5"/>
  <c r="DY206" i="5"/>
  <c r="DZ206" i="5"/>
  <c r="EA206" i="5"/>
  <c r="EB206" i="5"/>
  <c r="EC206" i="5"/>
  <c r="ED206" i="5"/>
  <c r="EE206" i="5"/>
  <c r="EF206" i="5"/>
  <c r="EG206" i="5"/>
  <c r="EH206" i="5"/>
  <c r="EI206" i="5"/>
  <c r="EJ206" i="5"/>
  <c r="EK206" i="5"/>
  <c r="EL206" i="5"/>
  <c r="EM206" i="5"/>
  <c r="EN206" i="5"/>
  <c r="EO206" i="5"/>
  <c r="EP206" i="5"/>
  <c r="EQ206" i="5"/>
  <c r="DD207" i="5"/>
  <c r="DE207" i="5"/>
  <c r="DF207" i="5"/>
  <c r="DG207" i="5"/>
  <c r="DH207" i="5"/>
  <c r="DI207" i="5"/>
  <c r="DJ207" i="5"/>
  <c r="DK207" i="5"/>
  <c r="DL207" i="5"/>
  <c r="DM207" i="5"/>
  <c r="DN207" i="5"/>
  <c r="DO207" i="5"/>
  <c r="DP207" i="5"/>
  <c r="DQ207" i="5"/>
  <c r="DR207" i="5"/>
  <c r="DS207" i="5"/>
  <c r="DT207" i="5"/>
  <c r="DU207" i="5"/>
  <c r="DV207" i="5"/>
  <c r="DW207" i="5"/>
  <c r="DX207" i="5"/>
  <c r="DY207" i="5"/>
  <c r="DZ207" i="5"/>
  <c r="EA207" i="5"/>
  <c r="EB207" i="5"/>
  <c r="EC207" i="5"/>
  <c r="ED207" i="5"/>
  <c r="EE207" i="5"/>
  <c r="EF207" i="5"/>
  <c r="EG207" i="5"/>
  <c r="EH207" i="5"/>
  <c r="EI207" i="5"/>
  <c r="EJ207" i="5"/>
  <c r="EK207" i="5"/>
  <c r="EL207" i="5"/>
  <c r="EM207" i="5"/>
  <c r="EN207" i="5"/>
  <c r="EO207" i="5"/>
  <c r="EP207" i="5"/>
  <c r="EQ207" i="5"/>
  <c r="DD208" i="5"/>
  <c r="DE208" i="5"/>
  <c r="DF208" i="5"/>
  <c r="DG208" i="5"/>
  <c r="DH208" i="5"/>
  <c r="DI208" i="5"/>
  <c r="DJ208" i="5"/>
  <c r="DK208" i="5"/>
  <c r="DL208" i="5"/>
  <c r="DM208" i="5"/>
  <c r="DN208" i="5"/>
  <c r="DO208" i="5"/>
  <c r="DP208" i="5"/>
  <c r="DQ208" i="5"/>
  <c r="DR208" i="5"/>
  <c r="DS208" i="5"/>
  <c r="DT208" i="5"/>
  <c r="DU208" i="5"/>
  <c r="DV208" i="5"/>
  <c r="DW208" i="5"/>
  <c r="DX208" i="5"/>
  <c r="DY208" i="5"/>
  <c r="DZ208" i="5"/>
  <c r="EA208" i="5"/>
  <c r="EB208" i="5"/>
  <c r="EC208" i="5"/>
  <c r="ED208" i="5"/>
  <c r="EE208" i="5"/>
  <c r="EF208" i="5"/>
  <c r="EG208" i="5"/>
  <c r="EH208" i="5"/>
  <c r="EI208" i="5"/>
  <c r="EJ208" i="5"/>
  <c r="EK208" i="5"/>
  <c r="EL208" i="5"/>
  <c r="EM208" i="5"/>
  <c r="EN208" i="5"/>
  <c r="EO208" i="5"/>
  <c r="EP208" i="5"/>
  <c r="EQ208" i="5"/>
  <c r="DD209" i="5"/>
  <c r="DE209" i="5"/>
  <c r="DF209" i="5"/>
  <c r="DG209" i="5"/>
  <c r="DH209" i="5"/>
  <c r="DI209" i="5"/>
  <c r="DJ209" i="5"/>
  <c r="DK209" i="5"/>
  <c r="DL209" i="5"/>
  <c r="DM209" i="5"/>
  <c r="DN209" i="5"/>
  <c r="DO209" i="5"/>
  <c r="DP209" i="5"/>
  <c r="DQ209" i="5"/>
  <c r="DR209" i="5"/>
  <c r="DS209" i="5"/>
  <c r="DT209" i="5"/>
  <c r="DU209" i="5"/>
  <c r="DV209" i="5"/>
  <c r="DW209" i="5"/>
  <c r="DX209" i="5"/>
  <c r="DY209" i="5"/>
  <c r="DZ209" i="5"/>
  <c r="EA209" i="5"/>
  <c r="EB209" i="5"/>
  <c r="EC209" i="5"/>
  <c r="ED209" i="5"/>
  <c r="EE209" i="5"/>
  <c r="EF209" i="5"/>
  <c r="EG209" i="5"/>
  <c r="EH209" i="5"/>
  <c r="EI209" i="5"/>
  <c r="EJ209" i="5"/>
  <c r="EK209" i="5"/>
  <c r="EL209" i="5"/>
  <c r="EM209" i="5"/>
  <c r="EN209" i="5"/>
  <c r="EO209" i="5"/>
  <c r="EP209" i="5"/>
  <c r="EQ209" i="5"/>
  <c r="DD210" i="5"/>
  <c r="DE210" i="5"/>
  <c r="DF210" i="5"/>
  <c r="DG210" i="5"/>
  <c r="DH210" i="5"/>
  <c r="DI210" i="5"/>
  <c r="DJ210" i="5"/>
  <c r="DK210" i="5"/>
  <c r="DL210" i="5"/>
  <c r="DM210" i="5"/>
  <c r="DN210" i="5"/>
  <c r="DO210" i="5"/>
  <c r="DP210" i="5"/>
  <c r="DQ210" i="5"/>
  <c r="DR210" i="5"/>
  <c r="DS210" i="5"/>
  <c r="DT210" i="5"/>
  <c r="DU210" i="5"/>
  <c r="DV210" i="5"/>
  <c r="DW210" i="5"/>
  <c r="DX210" i="5"/>
  <c r="DY210" i="5"/>
  <c r="DZ210" i="5"/>
  <c r="EA210" i="5"/>
  <c r="EB210" i="5"/>
  <c r="EC210" i="5"/>
  <c r="ED210" i="5"/>
  <c r="EE210" i="5"/>
  <c r="EF210" i="5"/>
  <c r="EG210" i="5"/>
  <c r="EH210" i="5"/>
  <c r="EI210" i="5"/>
  <c r="EJ210" i="5"/>
  <c r="EK210" i="5"/>
  <c r="EL210" i="5"/>
  <c r="EM210" i="5"/>
  <c r="EN210" i="5"/>
  <c r="EO210" i="5"/>
  <c r="EP210" i="5"/>
  <c r="EQ210" i="5"/>
  <c r="DD211" i="5"/>
  <c r="DE211" i="5"/>
  <c r="DF211" i="5"/>
  <c r="DG211" i="5"/>
  <c r="DH211" i="5"/>
  <c r="DI211" i="5"/>
  <c r="DJ211" i="5"/>
  <c r="DK211" i="5"/>
  <c r="DL211" i="5"/>
  <c r="DM211" i="5"/>
  <c r="DN211" i="5"/>
  <c r="DO211" i="5"/>
  <c r="DP211" i="5"/>
  <c r="DQ211" i="5"/>
  <c r="DR211" i="5"/>
  <c r="DS211" i="5"/>
  <c r="DT211" i="5"/>
  <c r="DU211" i="5"/>
  <c r="DV211" i="5"/>
  <c r="DW211" i="5"/>
  <c r="DX211" i="5"/>
  <c r="DY211" i="5"/>
  <c r="DZ211" i="5"/>
  <c r="EA211" i="5"/>
  <c r="EB211" i="5"/>
  <c r="EC211" i="5"/>
  <c r="ED211" i="5"/>
  <c r="EE211" i="5"/>
  <c r="EF211" i="5"/>
  <c r="EG211" i="5"/>
  <c r="EH211" i="5"/>
  <c r="EI211" i="5"/>
  <c r="EJ211" i="5"/>
  <c r="EK211" i="5"/>
  <c r="EL211" i="5"/>
  <c r="EM211" i="5"/>
  <c r="EN211" i="5"/>
  <c r="EO211" i="5"/>
  <c r="EP211" i="5"/>
  <c r="EQ211" i="5"/>
  <c r="DD212" i="5"/>
  <c r="DE212" i="5"/>
  <c r="DF212" i="5"/>
  <c r="DG212" i="5"/>
  <c r="DH212" i="5"/>
  <c r="DI212" i="5"/>
  <c r="DJ212" i="5"/>
  <c r="DK212" i="5"/>
  <c r="DL212" i="5"/>
  <c r="DM212" i="5"/>
  <c r="DN212" i="5"/>
  <c r="DO212" i="5"/>
  <c r="DP212" i="5"/>
  <c r="DQ212" i="5"/>
  <c r="DR212" i="5"/>
  <c r="DS212" i="5"/>
  <c r="DT212" i="5"/>
  <c r="DU212" i="5"/>
  <c r="DV212" i="5"/>
  <c r="DW212" i="5"/>
  <c r="DX212" i="5"/>
  <c r="DY212" i="5"/>
  <c r="DZ212" i="5"/>
  <c r="EA212" i="5"/>
  <c r="EB212" i="5"/>
  <c r="EC212" i="5"/>
  <c r="ED212" i="5"/>
  <c r="EE212" i="5"/>
  <c r="EF212" i="5"/>
  <c r="EG212" i="5"/>
  <c r="EH212" i="5"/>
  <c r="EI212" i="5"/>
  <c r="EJ212" i="5"/>
  <c r="EK212" i="5"/>
  <c r="EL212" i="5"/>
  <c r="EM212" i="5"/>
  <c r="EN212" i="5"/>
  <c r="EO212" i="5"/>
  <c r="EP212" i="5"/>
  <c r="EQ212" i="5"/>
  <c r="DD213" i="5"/>
  <c r="DE213" i="5"/>
  <c r="DF213" i="5"/>
  <c r="DG213" i="5"/>
  <c r="DH213" i="5"/>
  <c r="DI213" i="5"/>
  <c r="DJ213" i="5"/>
  <c r="DK213" i="5"/>
  <c r="DL213" i="5"/>
  <c r="DM213" i="5"/>
  <c r="DN213" i="5"/>
  <c r="DO213" i="5"/>
  <c r="DP213" i="5"/>
  <c r="DQ213" i="5"/>
  <c r="DR213" i="5"/>
  <c r="DS213" i="5"/>
  <c r="DT213" i="5"/>
  <c r="DU213" i="5"/>
  <c r="DV213" i="5"/>
  <c r="DW213" i="5"/>
  <c r="DX213" i="5"/>
  <c r="DY213" i="5"/>
  <c r="DZ213" i="5"/>
  <c r="EA213" i="5"/>
  <c r="EB213" i="5"/>
  <c r="EC213" i="5"/>
  <c r="ED213" i="5"/>
  <c r="EE213" i="5"/>
  <c r="EF213" i="5"/>
  <c r="EG213" i="5"/>
  <c r="EH213" i="5"/>
  <c r="EI213" i="5"/>
  <c r="EJ213" i="5"/>
  <c r="EK213" i="5"/>
  <c r="EL213" i="5"/>
  <c r="EM213" i="5"/>
  <c r="EN213" i="5"/>
  <c r="EO213" i="5"/>
  <c r="EP213" i="5"/>
  <c r="EQ213" i="5"/>
  <c r="DD214" i="5"/>
  <c r="DE214" i="5"/>
  <c r="DF214" i="5"/>
  <c r="DG214" i="5"/>
  <c r="DH214" i="5"/>
  <c r="DI214" i="5"/>
  <c r="DJ214" i="5"/>
  <c r="DK214" i="5"/>
  <c r="DL214" i="5"/>
  <c r="DM214" i="5"/>
  <c r="DN214" i="5"/>
  <c r="DO214" i="5"/>
  <c r="DP214" i="5"/>
  <c r="DQ214" i="5"/>
  <c r="DR214" i="5"/>
  <c r="DS214" i="5"/>
  <c r="DT214" i="5"/>
  <c r="DU214" i="5"/>
  <c r="DV214" i="5"/>
  <c r="DW214" i="5"/>
  <c r="DX214" i="5"/>
  <c r="DY214" i="5"/>
  <c r="DZ214" i="5"/>
  <c r="EA214" i="5"/>
  <c r="EB214" i="5"/>
  <c r="EC214" i="5"/>
  <c r="ED214" i="5"/>
  <c r="EE214" i="5"/>
  <c r="EF214" i="5"/>
  <c r="EG214" i="5"/>
  <c r="EH214" i="5"/>
  <c r="EI214" i="5"/>
  <c r="EJ214" i="5"/>
  <c r="EK214" i="5"/>
  <c r="EL214" i="5"/>
  <c r="EM214" i="5"/>
  <c r="EN214" i="5"/>
  <c r="EO214" i="5"/>
  <c r="EP214" i="5"/>
  <c r="EQ214" i="5"/>
  <c r="DD215" i="5"/>
  <c r="DE215" i="5"/>
  <c r="DF215" i="5"/>
  <c r="DG215" i="5"/>
  <c r="DH215" i="5"/>
  <c r="DI215" i="5"/>
  <c r="DJ215" i="5"/>
  <c r="DK215" i="5"/>
  <c r="DL215" i="5"/>
  <c r="DM215" i="5"/>
  <c r="DN215" i="5"/>
  <c r="DO215" i="5"/>
  <c r="DP215" i="5"/>
  <c r="DQ215" i="5"/>
  <c r="DR215" i="5"/>
  <c r="DS215" i="5"/>
  <c r="DT215" i="5"/>
  <c r="DU215" i="5"/>
  <c r="DV215" i="5"/>
  <c r="DW215" i="5"/>
  <c r="DX215" i="5"/>
  <c r="DY215" i="5"/>
  <c r="DZ215" i="5"/>
  <c r="EA215" i="5"/>
  <c r="EB215" i="5"/>
  <c r="EC215" i="5"/>
  <c r="ED215" i="5"/>
  <c r="EE215" i="5"/>
  <c r="EF215" i="5"/>
  <c r="EG215" i="5"/>
  <c r="EH215" i="5"/>
  <c r="EI215" i="5"/>
  <c r="EJ215" i="5"/>
  <c r="EK215" i="5"/>
  <c r="EL215" i="5"/>
  <c r="EM215" i="5"/>
  <c r="EN215" i="5"/>
  <c r="EO215" i="5"/>
  <c r="EP215" i="5"/>
  <c r="EQ215" i="5"/>
  <c r="DD216" i="5"/>
  <c r="DE216" i="5"/>
  <c r="DF216" i="5"/>
  <c r="DG216" i="5"/>
  <c r="DH216" i="5"/>
  <c r="DI216" i="5"/>
  <c r="DJ216" i="5"/>
  <c r="DK216" i="5"/>
  <c r="DL216" i="5"/>
  <c r="DM216" i="5"/>
  <c r="DN216" i="5"/>
  <c r="DO216" i="5"/>
  <c r="DP216" i="5"/>
  <c r="DQ216" i="5"/>
  <c r="DR216" i="5"/>
  <c r="DS216" i="5"/>
  <c r="DT216" i="5"/>
  <c r="DU216" i="5"/>
  <c r="DV216" i="5"/>
  <c r="DW216" i="5"/>
  <c r="DX216" i="5"/>
  <c r="DY216" i="5"/>
  <c r="DZ216" i="5"/>
  <c r="EA216" i="5"/>
  <c r="EB216" i="5"/>
  <c r="EC216" i="5"/>
  <c r="ED216" i="5"/>
  <c r="EE216" i="5"/>
  <c r="EF216" i="5"/>
  <c r="EG216" i="5"/>
  <c r="EH216" i="5"/>
  <c r="EI216" i="5"/>
  <c r="EJ216" i="5"/>
  <c r="EK216" i="5"/>
  <c r="EL216" i="5"/>
  <c r="EM216" i="5"/>
  <c r="EN216" i="5"/>
  <c r="EO216" i="5"/>
  <c r="EP216" i="5"/>
  <c r="EQ216" i="5"/>
  <c r="DD217" i="5"/>
  <c r="DE217" i="5"/>
  <c r="DF217" i="5"/>
  <c r="DG217" i="5"/>
  <c r="DH217" i="5"/>
  <c r="DI217" i="5"/>
  <c r="DJ217" i="5"/>
  <c r="DK217" i="5"/>
  <c r="DL217" i="5"/>
  <c r="DM217" i="5"/>
  <c r="DN217" i="5"/>
  <c r="DO217" i="5"/>
  <c r="DP217" i="5"/>
  <c r="DQ217" i="5"/>
  <c r="DR217" i="5"/>
  <c r="DS217" i="5"/>
  <c r="DT217" i="5"/>
  <c r="DU217" i="5"/>
  <c r="DV217" i="5"/>
  <c r="DW217" i="5"/>
  <c r="DX217" i="5"/>
  <c r="DY217" i="5"/>
  <c r="DZ217" i="5"/>
  <c r="EA217" i="5"/>
  <c r="EB217" i="5"/>
  <c r="EC217" i="5"/>
  <c r="ED217" i="5"/>
  <c r="EE217" i="5"/>
  <c r="EF217" i="5"/>
  <c r="EG217" i="5"/>
  <c r="EH217" i="5"/>
  <c r="EI217" i="5"/>
  <c r="EJ217" i="5"/>
  <c r="EK217" i="5"/>
  <c r="EL217" i="5"/>
  <c r="EM217" i="5"/>
  <c r="EN217" i="5"/>
  <c r="EO217" i="5"/>
  <c r="EP217" i="5"/>
  <c r="EQ217" i="5"/>
  <c r="DD218" i="5"/>
  <c r="DE218" i="5"/>
  <c r="DF218" i="5"/>
  <c r="DG218" i="5"/>
  <c r="DH218" i="5"/>
  <c r="DI218" i="5"/>
  <c r="DJ218" i="5"/>
  <c r="DK218" i="5"/>
  <c r="DL218" i="5"/>
  <c r="DM218" i="5"/>
  <c r="DN218" i="5"/>
  <c r="DO218" i="5"/>
  <c r="DP218" i="5"/>
  <c r="DQ218" i="5"/>
  <c r="DR218" i="5"/>
  <c r="DS218" i="5"/>
  <c r="DT218" i="5"/>
  <c r="DU218" i="5"/>
  <c r="DV218" i="5"/>
  <c r="DW218" i="5"/>
  <c r="DX218" i="5"/>
  <c r="DY218" i="5"/>
  <c r="DZ218" i="5"/>
  <c r="EA218" i="5"/>
  <c r="EB218" i="5"/>
  <c r="EC218" i="5"/>
  <c r="ED218" i="5"/>
  <c r="EE218" i="5"/>
  <c r="EF218" i="5"/>
  <c r="EG218" i="5"/>
  <c r="EH218" i="5"/>
  <c r="EI218" i="5"/>
  <c r="EJ218" i="5"/>
  <c r="EK218" i="5"/>
  <c r="EL218" i="5"/>
  <c r="EM218" i="5"/>
  <c r="EN218" i="5"/>
  <c r="EO218" i="5"/>
  <c r="EP218" i="5"/>
  <c r="EQ218" i="5"/>
  <c r="DD219" i="5"/>
  <c r="DE219" i="5"/>
  <c r="DF219" i="5"/>
  <c r="DG219" i="5"/>
  <c r="DH219" i="5"/>
  <c r="DI219" i="5"/>
  <c r="DJ219" i="5"/>
  <c r="DK219" i="5"/>
  <c r="DL219" i="5"/>
  <c r="DM219" i="5"/>
  <c r="DN219" i="5"/>
  <c r="DO219" i="5"/>
  <c r="DP219" i="5"/>
  <c r="DQ219" i="5"/>
  <c r="DR219" i="5"/>
  <c r="DS219" i="5"/>
  <c r="DT219" i="5"/>
  <c r="DU219" i="5"/>
  <c r="DV219" i="5"/>
  <c r="DW219" i="5"/>
  <c r="DX219" i="5"/>
  <c r="DY219" i="5"/>
  <c r="DZ219" i="5"/>
  <c r="EA219" i="5"/>
  <c r="EB219" i="5"/>
  <c r="EC219" i="5"/>
  <c r="ED219" i="5"/>
  <c r="EE219" i="5"/>
  <c r="EF219" i="5"/>
  <c r="EG219" i="5"/>
  <c r="EH219" i="5"/>
  <c r="EI219" i="5"/>
  <c r="EJ219" i="5"/>
  <c r="EK219" i="5"/>
  <c r="EL219" i="5"/>
  <c r="EM219" i="5"/>
  <c r="EN219" i="5"/>
  <c r="EO219" i="5"/>
  <c r="EP219" i="5"/>
  <c r="EQ219" i="5"/>
  <c r="DD220" i="5"/>
  <c r="DE220" i="5"/>
  <c r="DF220" i="5"/>
  <c r="DG220" i="5"/>
  <c r="DH220" i="5"/>
  <c r="DI220" i="5"/>
  <c r="DJ220" i="5"/>
  <c r="DK220" i="5"/>
  <c r="DL220" i="5"/>
  <c r="DM220" i="5"/>
  <c r="DN220" i="5"/>
  <c r="DO220" i="5"/>
  <c r="DP220" i="5"/>
  <c r="DQ220" i="5"/>
  <c r="DR220" i="5"/>
  <c r="DS220" i="5"/>
  <c r="DT220" i="5"/>
  <c r="DU220" i="5"/>
  <c r="DV220" i="5"/>
  <c r="DW220" i="5"/>
  <c r="DX220" i="5"/>
  <c r="DY220" i="5"/>
  <c r="DZ220" i="5"/>
  <c r="EA220" i="5"/>
  <c r="EB220" i="5"/>
  <c r="EC220" i="5"/>
  <c r="ED220" i="5"/>
  <c r="EE220" i="5"/>
  <c r="EF220" i="5"/>
  <c r="EG220" i="5"/>
  <c r="EH220" i="5"/>
  <c r="EI220" i="5"/>
  <c r="EJ220" i="5"/>
  <c r="EK220" i="5"/>
  <c r="EL220" i="5"/>
  <c r="EM220" i="5"/>
  <c r="EN220" i="5"/>
  <c r="EO220" i="5"/>
  <c r="EP220" i="5"/>
  <c r="EQ220" i="5"/>
  <c r="DD221" i="5"/>
  <c r="DE221" i="5"/>
  <c r="DF221" i="5"/>
  <c r="DG221" i="5"/>
  <c r="DH221" i="5"/>
  <c r="DI221" i="5"/>
  <c r="DJ221" i="5"/>
  <c r="DK221" i="5"/>
  <c r="DL221" i="5"/>
  <c r="DM221" i="5"/>
  <c r="DN221" i="5"/>
  <c r="DO221" i="5"/>
  <c r="DP221" i="5"/>
  <c r="DQ221" i="5"/>
  <c r="DR221" i="5"/>
  <c r="DS221" i="5"/>
  <c r="DT221" i="5"/>
  <c r="DU221" i="5"/>
  <c r="DV221" i="5"/>
  <c r="DW221" i="5"/>
  <c r="DX221" i="5"/>
  <c r="DY221" i="5"/>
  <c r="DZ221" i="5"/>
  <c r="EA221" i="5"/>
  <c r="EB221" i="5"/>
  <c r="EC221" i="5"/>
  <c r="ED221" i="5"/>
  <c r="EE221" i="5"/>
  <c r="EF221" i="5"/>
  <c r="EG221" i="5"/>
  <c r="EH221" i="5"/>
  <c r="EI221" i="5"/>
  <c r="EJ221" i="5"/>
  <c r="EK221" i="5"/>
  <c r="EL221" i="5"/>
  <c r="EM221" i="5"/>
  <c r="EN221" i="5"/>
  <c r="EO221" i="5"/>
  <c r="EP221" i="5"/>
  <c r="EQ221" i="5"/>
  <c r="DD222" i="5"/>
  <c r="DE222" i="5"/>
  <c r="DF222" i="5"/>
  <c r="DG222" i="5"/>
  <c r="DH222" i="5"/>
  <c r="DI222" i="5"/>
  <c r="DJ222" i="5"/>
  <c r="DK222" i="5"/>
  <c r="DL222" i="5"/>
  <c r="DM222" i="5"/>
  <c r="DN222" i="5"/>
  <c r="DO222" i="5"/>
  <c r="DP222" i="5"/>
  <c r="DQ222" i="5"/>
  <c r="DR222" i="5"/>
  <c r="DS222" i="5"/>
  <c r="DT222" i="5"/>
  <c r="DU222" i="5"/>
  <c r="DV222" i="5"/>
  <c r="DW222" i="5"/>
  <c r="DX222" i="5"/>
  <c r="DY222" i="5"/>
  <c r="DZ222" i="5"/>
  <c r="EA222" i="5"/>
  <c r="EB222" i="5"/>
  <c r="EC222" i="5"/>
  <c r="ED222" i="5"/>
  <c r="EE222" i="5"/>
  <c r="EF222" i="5"/>
  <c r="EG222" i="5"/>
  <c r="EH222" i="5"/>
  <c r="EI222" i="5"/>
  <c r="EJ222" i="5"/>
  <c r="EK222" i="5"/>
  <c r="EL222" i="5"/>
  <c r="EM222" i="5"/>
  <c r="EN222" i="5"/>
  <c r="EO222" i="5"/>
  <c r="EP222" i="5"/>
  <c r="EQ222" i="5"/>
  <c r="DD223" i="5"/>
  <c r="DE223" i="5"/>
  <c r="DF223" i="5"/>
  <c r="DG223" i="5"/>
  <c r="DH223" i="5"/>
  <c r="DI223" i="5"/>
  <c r="DJ223" i="5"/>
  <c r="DK223" i="5"/>
  <c r="DL223" i="5"/>
  <c r="DM223" i="5"/>
  <c r="DN223" i="5"/>
  <c r="DO223" i="5"/>
  <c r="DP223" i="5"/>
  <c r="DQ223" i="5"/>
  <c r="DR223" i="5"/>
  <c r="DS223" i="5"/>
  <c r="DT223" i="5"/>
  <c r="DU223" i="5"/>
  <c r="DV223" i="5"/>
  <c r="DW223" i="5"/>
  <c r="DX223" i="5"/>
  <c r="DY223" i="5"/>
  <c r="DZ223" i="5"/>
  <c r="EA223" i="5"/>
  <c r="EB223" i="5"/>
  <c r="EC223" i="5"/>
  <c r="ED223" i="5"/>
  <c r="EE223" i="5"/>
  <c r="EF223" i="5"/>
  <c r="EG223" i="5"/>
  <c r="EH223" i="5"/>
  <c r="EI223" i="5"/>
  <c r="EJ223" i="5"/>
  <c r="EK223" i="5"/>
  <c r="EL223" i="5"/>
  <c r="EM223" i="5"/>
  <c r="EN223" i="5"/>
  <c r="EO223" i="5"/>
  <c r="EP223" i="5"/>
  <c r="EQ223" i="5"/>
  <c r="DD224" i="5"/>
  <c r="DE224" i="5"/>
  <c r="DF224" i="5"/>
  <c r="DG224" i="5"/>
  <c r="DH224" i="5"/>
  <c r="DI224" i="5"/>
  <c r="DJ224" i="5"/>
  <c r="DK224" i="5"/>
  <c r="DL224" i="5"/>
  <c r="DM224" i="5"/>
  <c r="DN224" i="5"/>
  <c r="DO224" i="5"/>
  <c r="DP224" i="5"/>
  <c r="DQ224" i="5"/>
  <c r="DR224" i="5"/>
  <c r="DS224" i="5"/>
  <c r="DT224" i="5"/>
  <c r="DU224" i="5"/>
  <c r="DV224" i="5"/>
  <c r="DW224" i="5"/>
  <c r="DX224" i="5"/>
  <c r="DY224" i="5"/>
  <c r="DZ224" i="5"/>
  <c r="EA224" i="5"/>
  <c r="EB224" i="5"/>
  <c r="EC224" i="5"/>
  <c r="ED224" i="5"/>
  <c r="EE224" i="5"/>
  <c r="EF224" i="5"/>
  <c r="EG224" i="5"/>
  <c r="EH224" i="5"/>
  <c r="EI224" i="5"/>
  <c r="EJ224" i="5"/>
  <c r="EK224" i="5"/>
  <c r="EL224" i="5"/>
  <c r="EM224" i="5"/>
  <c r="EN224" i="5"/>
  <c r="EO224" i="5"/>
  <c r="EP224" i="5"/>
  <c r="EQ224" i="5"/>
  <c r="DD225" i="5"/>
  <c r="DE225" i="5"/>
  <c r="DF225" i="5"/>
  <c r="DG225" i="5"/>
  <c r="DH225" i="5"/>
  <c r="DI225" i="5"/>
  <c r="DJ225" i="5"/>
  <c r="DK225" i="5"/>
  <c r="DL225" i="5"/>
  <c r="DM225" i="5"/>
  <c r="DN225" i="5"/>
  <c r="DO225" i="5"/>
  <c r="DP225" i="5"/>
  <c r="DQ225" i="5"/>
  <c r="DR225" i="5"/>
  <c r="DS225" i="5"/>
  <c r="DT225" i="5"/>
  <c r="DU225" i="5"/>
  <c r="DV225" i="5"/>
  <c r="DW225" i="5"/>
  <c r="DX225" i="5"/>
  <c r="DY225" i="5"/>
  <c r="DZ225" i="5"/>
  <c r="EA225" i="5"/>
  <c r="EB225" i="5"/>
  <c r="EC225" i="5"/>
  <c r="ED225" i="5"/>
  <c r="EE225" i="5"/>
  <c r="EF225" i="5"/>
  <c r="EG225" i="5"/>
  <c r="EH225" i="5"/>
  <c r="EI225" i="5"/>
  <c r="EJ225" i="5"/>
  <c r="EK225" i="5"/>
  <c r="EL225" i="5"/>
  <c r="EM225" i="5"/>
  <c r="EN225" i="5"/>
  <c r="EO225" i="5"/>
  <c r="EP225" i="5"/>
  <c r="EQ225" i="5"/>
  <c r="DD226" i="5"/>
  <c r="DE226" i="5"/>
  <c r="DF226" i="5"/>
  <c r="DG226" i="5"/>
  <c r="DH226" i="5"/>
  <c r="DI226" i="5"/>
  <c r="DJ226" i="5"/>
  <c r="DK226" i="5"/>
  <c r="DL226" i="5"/>
  <c r="DM226" i="5"/>
  <c r="DN226" i="5"/>
  <c r="DO226" i="5"/>
  <c r="DP226" i="5"/>
  <c r="DQ226" i="5"/>
  <c r="DR226" i="5"/>
  <c r="DS226" i="5"/>
  <c r="DT226" i="5"/>
  <c r="DU226" i="5"/>
  <c r="DV226" i="5"/>
  <c r="DW226" i="5"/>
  <c r="DX226" i="5"/>
  <c r="DY226" i="5"/>
  <c r="DZ226" i="5"/>
  <c r="EA226" i="5"/>
  <c r="EB226" i="5"/>
  <c r="EC226" i="5"/>
  <c r="ED226" i="5"/>
  <c r="EE226" i="5"/>
  <c r="EF226" i="5"/>
  <c r="EG226" i="5"/>
  <c r="EH226" i="5"/>
  <c r="EI226" i="5"/>
  <c r="EJ226" i="5"/>
  <c r="EK226" i="5"/>
  <c r="EL226" i="5"/>
  <c r="EM226" i="5"/>
  <c r="EN226" i="5"/>
  <c r="EO226" i="5"/>
  <c r="EP226" i="5"/>
  <c r="EQ226" i="5"/>
  <c r="DD227" i="5"/>
  <c r="DE227" i="5"/>
  <c r="DF227" i="5"/>
  <c r="DG227" i="5"/>
  <c r="DH227" i="5"/>
  <c r="DI227" i="5"/>
  <c r="DJ227" i="5"/>
  <c r="DK227" i="5"/>
  <c r="DL227" i="5"/>
  <c r="DM227" i="5"/>
  <c r="DN227" i="5"/>
  <c r="DO227" i="5"/>
  <c r="DP227" i="5"/>
  <c r="DQ227" i="5"/>
  <c r="DR227" i="5"/>
  <c r="DS227" i="5"/>
  <c r="DT227" i="5"/>
  <c r="DU227" i="5"/>
  <c r="DV227" i="5"/>
  <c r="DW227" i="5"/>
  <c r="DX227" i="5"/>
  <c r="DY227" i="5"/>
  <c r="DZ227" i="5"/>
  <c r="EA227" i="5"/>
  <c r="EB227" i="5"/>
  <c r="EC227" i="5"/>
  <c r="ED227" i="5"/>
  <c r="EE227" i="5"/>
  <c r="EF227" i="5"/>
  <c r="EG227" i="5"/>
  <c r="EH227" i="5"/>
  <c r="EI227" i="5"/>
  <c r="EJ227" i="5"/>
  <c r="EK227" i="5"/>
  <c r="EL227" i="5"/>
  <c r="EM227" i="5"/>
  <c r="EN227" i="5"/>
  <c r="EO227" i="5"/>
  <c r="EP227" i="5"/>
  <c r="EQ227" i="5"/>
  <c r="DD228" i="5"/>
  <c r="DE228" i="5"/>
  <c r="DF228" i="5"/>
  <c r="DG228" i="5"/>
  <c r="DH228" i="5"/>
  <c r="DI228" i="5"/>
  <c r="DJ228" i="5"/>
  <c r="DK228" i="5"/>
  <c r="DL228" i="5"/>
  <c r="DM228" i="5"/>
  <c r="DN228" i="5"/>
  <c r="DO228" i="5"/>
  <c r="DP228" i="5"/>
  <c r="DQ228" i="5"/>
  <c r="DR228" i="5"/>
  <c r="DS228" i="5"/>
  <c r="DT228" i="5"/>
  <c r="DU228" i="5"/>
  <c r="DV228" i="5"/>
  <c r="DW228" i="5"/>
  <c r="DX228" i="5"/>
  <c r="DY228" i="5"/>
  <c r="DZ228" i="5"/>
  <c r="EA228" i="5"/>
  <c r="EB228" i="5"/>
  <c r="EC228" i="5"/>
  <c r="ED228" i="5"/>
  <c r="EE228" i="5"/>
  <c r="EF228" i="5"/>
  <c r="EG228" i="5"/>
  <c r="EH228" i="5"/>
  <c r="EI228" i="5"/>
  <c r="EJ228" i="5"/>
  <c r="EK228" i="5"/>
  <c r="EL228" i="5"/>
  <c r="EM228" i="5"/>
  <c r="EN228" i="5"/>
  <c r="EO228" i="5"/>
  <c r="EP228" i="5"/>
  <c r="EQ228" i="5"/>
  <c r="DD229" i="5"/>
  <c r="DE229" i="5"/>
  <c r="DF229" i="5"/>
  <c r="DG229" i="5"/>
  <c r="DH229" i="5"/>
  <c r="DI229" i="5"/>
  <c r="DJ229" i="5"/>
  <c r="DK229" i="5"/>
  <c r="DL229" i="5"/>
  <c r="DM229" i="5"/>
  <c r="DN229" i="5"/>
  <c r="DO229" i="5"/>
  <c r="DP229" i="5"/>
  <c r="DQ229" i="5"/>
  <c r="DR229" i="5"/>
  <c r="DS229" i="5"/>
  <c r="DT229" i="5"/>
  <c r="DU229" i="5"/>
  <c r="DV229" i="5"/>
  <c r="DW229" i="5"/>
  <c r="DX229" i="5"/>
  <c r="DY229" i="5"/>
  <c r="DZ229" i="5"/>
  <c r="EA229" i="5"/>
  <c r="EB229" i="5"/>
  <c r="EC229" i="5"/>
  <c r="ED229" i="5"/>
  <c r="EE229" i="5"/>
  <c r="EF229" i="5"/>
  <c r="EG229" i="5"/>
  <c r="EH229" i="5"/>
  <c r="EI229" i="5"/>
  <c r="EJ229" i="5"/>
  <c r="EK229" i="5"/>
  <c r="EL229" i="5"/>
  <c r="EM229" i="5"/>
  <c r="EN229" i="5"/>
  <c r="EO229" i="5"/>
  <c r="EP229" i="5"/>
  <c r="EQ229" i="5"/>
  <c r="DD230" i="5"/>
  <c r="DE230" i="5"/>
  <c r="DF230" i="5"/>
  <c r="DG230" i="5"/>
  <c r="DH230" i="5"/>
  <c r="DI230" i="5"/>
  <c r="DJ230" i="5"/>
  <c r="DK230" i="5"/>
  <c r="DL230" i="5"/>
  <c r="DM230" i="5"/>
  <c r="DN230" i="5"/>
  <c r="DO230" i="5"/>
  <c r="DP230" i="5"/>
  <c r="DQ230" i="5"/>
  <c r="DR230" i="5"/>
  <c r="DS230" i="5"/>
  <c r="DT230" i="5"/>
  <c r="DU230" i="5"/>
  <c r="DV230" i="5"/>
  <c r="DW230" i="5"/>
  <c r="DX230" i="5"/>
  <c r="DY230" i="5"/>
  <c r="DZ230" i="5"/>
  <c r="EA230" i="5"/>
  <c r="EB230" i="5"/>
  <c r="EC230" i="5"/>
  <c r="ED230" i="5"/>
  <c r="EE230" i="5"/>
  <c r="EF230" i="5"/>
  <c r="EG230" i="5"/>
  <c r="EH230" i="5"/>
  <c r="EI230" i="5"/>
  <c r="EJ230" i="5"/>
  <c r="EK230" i="5"/>
  <c r="EL230" i="5"/>
  <c r="EM230" i="5"/>
  <c r="EN230" i="5"/>
  <c r="EO230" i="5"/>
  <c r="EP230" i="5"/>
  <c r="EQ230" i="5"/>
  <c r="DD231" i="5"/>
  <c r="DE231" i="5"/>
  <c r="DF231" i="5"/>
  <c r="DG231" i="5"/>
  <c r="DH231" i="5"/>
  <c r="DI231" i="5"/>
  <c r="DJ231" i="5"/>
  <c r="DK231" i="5"/>
  <c r="DL231" i="5"/>
  <c r="DM231" i="5"/>
  <c r="DN231" i="5"/>
  <c r="DO231" i="5"/>
  <c r="DP231" i="5"/>
  <c r="DQ231" i="5"/>
  <c r="DR231" i="5"/>
  <c r="DS231" i="5"/>
  <c r="DT231" i="5"/>
  <c r="DU231" i="5"/>
  <c r="DV231" i="5"/>
  <c r="DW231" i="5"/>
  <c r="DX231" i="5"/>
  <c r="DY231" i="5"/>
  <c r="DZ231" i="5"/>
  <c r="EA231" i="5"/>
  <c r="EB231" i="5"/>
  <c r="EC231" i="5"/>
  <c r="ED231" i="5"/>
  <c r="EE231" i="5"/>
  <c r="EF231" i="5"/>
  <c r="EG231" i="5"/>
  <c r="EH231" i="5"/>
  <c r="EI231" i="5"/>
  <c r="EJ231" i="5"/>
  <c r="EK231" i="5"/>
  <c r="EL231" i="5"/>
  <c r="EM231" i="5"/>
  <c r="EN231" i="5"/>
  <c r="EO231" i="5"/>
  <c r="EP231" i="5"/>
  <c r="EQ231" i="5"/>
  <c r="DD232" i="5"/>
  <c r="DE232" i="5"/>
  <c r="DF232" i="5"/>
  <c r="DG232" i="5"/>
  <c r="DH232" i="5"/>
  <c r="DI232" i="5"/>
  <c r="DJ232" i="5"/>
  <c r="DK232" i="5"/>
  <c r="DL232" i="5"/>
  <c r="DM232" i="5"/>
  <c r="DN232" i="5"/>
  <c r="DO232" i="5"/>
  <c r="DP232" i="5"/>
  <c r="DQ232" i="5"/>
  <c r="DR232" i="5"/>
  <c r="DS232" i="5"/>
  <c r="DT232" i="5"/>
  <c r="DU232" i="5"/>
  <c r="DV232" i="5"/>
  <c r="DW232" i="5"/>
  <c r="DX232" i="5"/>
  <c r="DY232" i="5"/>
  <c r="DZ232" i="5"/>
  <c r="EA232" i="5"/>
  <c r="EB232" i="5"/>
  <c r="EC232" i="5"/>
  <c r="ED232" i="5"/>
  <c r="EE232" i="5"/>
  <c r="EF232" i="5"/>
  <c r="EG232" i="5"/>
  <c r="EH232" i="5"/>
  <c r="EI232" i="5"/>
  <c r="EJ232" i="5"/>
  <c r="EK232" i="5"/>
  <c r="EL232" i="5"/>
  <c r="EM232" i="5"/>
  <c r="EN232" i="5"/>
  <c r="EO232" i="5"/>
  <c r="EP232" i="5"/>
  <c r="EQ232" i="5"/>
  <c r="DD233" i="5"/>
  <c r="DE233" i="5"/>
  <c r="DF233" i="5"/>
  <c r="DG233" i="5"/>
  <c r="DH233" i="5"/>
  <c r="DI233" i="5"/>
  <c r="DJ233" i="5"/>
  <c r="DK233" i="5"/>
  <c r="DL233" i="5"/>
  <c r="DM233" i="5"/>
  <c r="DN233" i="5"/>
  <c r="DO233" i="5"/>
  <c r="DP233" i="5"/>
  <c r="DQ233" i="5"/>
  <c r="DR233" i="5"/>
  <c r="DS233" i="5"/>
  <c r="DT233" i="5"/>
  <c r="DU233" i="5"/>
  <c r="DV233" i="5"/>
  <c r="DW233" i="5"/>
  <c r="DX233" i="5"/>
  <c r="DY233" i="5"/>
  <c r="DZ233" i="5"/>
  <c r="EA233" i="5"/>
  <c r="EB233" i="5"/>
  <c r="EC233" i="5"/>
  <c r="ED233" i="5"/>
  <c r="EE233" i="5"/>
  <c r="EF233" i="5"/>
  <c r="EG233" i="5"/>
  <c r="EH233" i="5"/>
  <c r="EI233" i="5"/>
  <c r="EJ233" i="5"/>
  <c r="EK233" i="5"/>
  <c r="EL233" i="5"/>
  <c r="EM233" i="5"/>
  <c r="EN233" i="5"/>
  <c r="EO233" i="5"/>
  <c r="EP233" i="5"/>
  <c r="EQ233" i="5"/>
  <c r="DD234" i="5"/>
  <c r="DE234" i="5"/>
  <c r="DF234" i="5"/>
  <c r="DG234" i="5"/>
  <c r="DH234" i="5"/>
  <c r="DI234" i="5"/>
  <c r="DJ234" i="5"/>
  <c r="DK234" i="5"/>
  <c r="DL234" i="5"/>
  <c r="DM234" i="5"/>
  <c r="DN234" i="5"/>
  <c r="DO234" i="5"/>
  <c r="DP234" i="5"/>
  <c r="DQ234" i="5"/>
  <c r="DR234" i="5"/>
  <c r="DS234" i="5"/>
  <c r="DT234" i="5"/>
  <c r="DU234" i="5"/>
  <c r="DV234" i="5"/>
  <c r="DW234" i="5"/>
  <c r="DX234" i="5"/>
  <c r="DY234" i="5"/>
  <c r="DZ234" i="5"/>
  <c r="EA234" i="5"/>
  <c r="EB234" i="5"/>
  <c r="EC234" i="5"/>
  <c r="ED234" i="5"/>
  <c r="EE234" i="5"/>
  <c r="EF234" i="5"/>
  <c r="EG234" i="5"/>
  <c r="EH234" i="5"/>
  <c r="EI234" i="5"/>
  <c r="EJ234" i="5"/>
  <c r="EK234" i="5"/>
  <c r="EL234" i="5"/>
  <c r="EM234" i="5"/>
  <c r="EN234" i="5"/>
  <c r="EO234" i="5"/>
  <c r="EP234" i="5"/>
  <c r="EQ234" i="5"/>
  <c r="DD235" i="5"/>
  <c r="DE235" i="5"/>
  <c r="DF235" i="5"/>
  <c r="DG235" i="5"/>
  <c r="DH235" i="5"/>
  <c r="DI235" i="5"/>
  <c r="DJ235" i="5"/>
  <c r="DK235" i="5"/>
  <c r="DL235" i="5"/>
  <c r="DM235" i="5"/>
  <c r="DN235" i="5"/>
  <c r="DO235" i="5"/>
  <c r="DP235" i="5"/>
  <c r="DQ235" i="5"/>
  <c r="DR235" i="5"/>
  <c r="DS235" i="5"/>
  <c r="DT235" i="5"/>
  <c r="DU235" i="5"/>
  <c r="DV235" i="5"/>
  <c r="DW235" i="5"/>
  <c r="DX235" i="5"/>
  <c r="DY235" i="5"/>
  <c r="DZ235" i="5"/>
  <c r="EA235" i="5"/>
  <c r="EB235" i="5"/>
  <c r="EC235" i="5"/>
  <c r="ED235" i="5"/>
  <c r="EE235" i="5"/>
  <c r="EF235" i="5"/>
  <c r="EG235" i="5"/>
  <c r="EH235" i="5"/>
  <c r="EI235" i="5"/>
  <c r="EJ235" i="5"/>
  <c r="EK235" i="5"/>
  <c r="EL235" i="5"/>
  <c r="EM235" i="5"/>
  <c r="EN235" i="5"/>
  <c r="EO235" i="5"/>
  <c r="EP235" i="5"/>
  <c r="EQ235" i="5"/>
  <c r="DD236" i="5"/>
  <c r="DE236" i="5"/>
  <c r="DF236" i="5"/>
  <c r="DG236" i="5"/>
  <c r="DH236" i="5"/>
  <c r="DI236" i="5"/>
  <c r="DJ236" i="5"/>
  <c r="DK236" i="5"/>
  <c r="DL236" i="5"/>
  <c r="DM236" i="5"/>
  <c r="DN236" i="5"/>
  <c r="DO236" i="5"/>
  <c r="DP236" i="5"/>
  <c r="DQ236" i="5"/>
  <c r="DR236" i="5"/>
  <c r="DS236" i="5"/>
  <c r="DT236" i="5"/>
  <c r="DU236" i="5"/>
  <c r="DV236" i="5"/>
  <c r="DW236" i="5"/>
  <c r="DX236" i="5"/>
  <c r="DY236" i="5"/>
  <c r="DZ236" i="5"/>
  <c r="EA236" i="5"/>
  <c r="EB236" i="5"/>
  <c r="EC236" i="5"/>
  <c r="ED236" i="5"/>
  <c r="EE236" i="5"/>
  <c r="EF236" i="5"/>
  <c r="EG236" i="5"/>
  <c r="EH236" i="5"/>
  <c r="EI236" i="5"/>
  <c r="EJ236" i="5"/>
  <c r="EK236" i="5"/>
  <c r="EL236" i="5"/>
  <c r="EM236" i="5"/>
  <c r="EN236" i="5"/>
  <c r="EO236" i="5"/>
  <c r="EP236" i="5"/>
  <c r="EQ236" i="5"/>
  <c r="DD237" i="5"/>
  <c r="DE237" i="5"/>
  <c r="DF237" i="5"/>
  <c r="DG237" i="5"/>
  <c r="DH237" i="5"/>
  <c r="DI237" i="5"/>
  <c r="DJ237" i="5"/>
  <c r="DK237" i="5"/>
  <c r="DL237" i="5"/>
  <c r="DM237" i="5"/>
  <c r="DN237" i="5"/>
  <c r="DO237" i="5"/>
  <c r="DP237" i="5"/>
  <c r="DQ237" i="5"/>
  <c r="DR237" i="5"/>
  <c r="DS237" i="5"/>
  <c r="DT237" i="5"/>
  <c r="DU237" i="5"/>
  <c r="DV237" i="5"/>
  <c r="DW237" i="5"/>
  <c r="DX237" i="5"/>
  <c r="DY237" i="5"/>
  <c r="DZ237" i="5"/>
  <c r="EA237" i="5"/>
  <c r="EB237" i="5"/>
  <c r="EC237" i="5"/>
  <c r="ED237" i="5"/>
  <c r="EE237" i="5"/>
  <c r="EF237" i="5"/>
  <c r="EG237" i="5"/>
  <c r="EH237" i="5"/>
  <c r="EI237" i="5"/>
  <c r="EJ237" i="5"/>
  <c r="EK237" i="5"/>
  <c r="EL237" i="5"/>
  <c r="EM237" i="5"/>
  <c r="EN237" i="5"/>
  <c r="EO237" i="5"/>
  <c r="EP237" i="5"/>
  <c r="EQ237" i="5"/>
  <c r="DD238" i="5"/>
  <c r="DE238" i="5"/>
  <c r="DF238" i="5"/>
  <c r="DG238" i="5"/>
  <c r="DH238" i="5"/>
  <c r="DI238" i="5"/>
  <c r="DJ238" i="5"/>
  <c r="DK238" i="5"/>
  <c r="DL238" i="5"/>
  <c r="DM238" i="5"/>
  <c r="DN238" i="5"/>
  <c r="DO238" i="5"/>
  <c r="DP238" i="5"/>
  <c r="DQ238" i="5"/>
  <c r="DR238" i="5"/>
  <c r="DS238" i="5"/>
  <c r="DT238" i="5"/>
  <c r="DU238" i="5"/>
  <c r="DV238" i="5"/>
  <c r="DW238" i="5"/>
  <c r="DX238" i="5"/>
  <c r="DY238" i="5"/>
  <c r="DZ238" i="5"/>
  <c r="EA238" i="5"/>
  <c r="EB238" i="5"/>
  <c r="EC238" i="5"/>
  <c r="ED238" i="5"/>
  <c r="EE238" i="5"/>
  <c r="EF238" i="5"/>
  <c r="EG238" i="5"/>
  <c r="EH238" i="5"/>
  <c r="EI238" i="5"/>
  <c r="EJ238" i="5"/>
  <c r="EK238" i="5"/>
  <c r="EL238" i="5"/>
  <c r="EM238" i="5"/>
  <c r="EN238" i="5"/>
  <c r="EO238" i="5"/>
  <c r="EP238" i="5"/>
  <c r="EQ238" i="5"/>
  <c r="DD239" i="5"/>
  <c r="DE239" i="5"/>
  <c r="DF239" i="5"/>
  <c r="DG239" i="5"/>
  <c r="DH239" i="5"/>
  <c r="DI239" i="5"/>
  <c r="DJ239" i="5"/>
  <c r="DK239" i="5"/>
  <c r="DL239" i="5"/>
  <c r="DM239" i="5"/>
  <c r="DN239" i="5"/>
  <c r="DO239" i="5"/>
  <c r="DP239" i="5"/>
  <c r="DQ239" i="5"/>
  <c r="DR239" i="5"/>
  <c r="DS239" i="5"/>
  <c r="DT239" i="5"/>
  <c r="DU239" i="5"/>
  <c r="DV239" i="5"/>
  <c r="DW239" i="5"/>
  <c r="DX239" i="5"/>
  <c r="DY239" i="5"/>
  <c r="DZ239" i="5"/>
  <c r="EA239" i="5"/>
  <c r="EB239" i="5"/>
  <c r="EC239" i="5"/>
  <c r="ED239" i="5"/>
  <c r="EE239" i="5"/>
  <c r="EF239" i="5"/>
  <c r="EG239" i="5"/>
  <c r="EH239" i="5"/>
  <c r="EI239" i="5"/>
  <c r="EJ239" i="5"/>
  <c r="EK239" i="5"/>
  <c r="EL239" i="5"/>
  <c r="EM239" i="5"/>
  <c r="EN239" i="5"/>
  <c r="EO239" i="5"/>
  <c r="EP239" i="5"/>
  <c r="EQ239" i="5"/>
  <c r="DD240" i="5"/>
  <c r="DE240" i="5"/>
  <c r="DF240" i="5"/>
  <c r="DG240" i="5"/>
  <c r="DH240" i="5"/>
  <c r="DI240" i="5"/>
  <c r="DJ240" i="5"/>
  <c r="DK240" i="5"/>
  <c r="DL240" i="5"/>
  <c r="DM240" i="5"/>
  <c r="DN240" i="5"/>
  <c r="DO240" i="5"/>
  <c r="DP240" i="5"/>
  <c r="DQ240" i="5"/>
  <c r="DR240" i="5"/>
  <c r="DS240" i="5"/>
  <c r="DT240" i="5"/>
  <c r="DU240" i="5"/>
  <c r="DV240" i="5"/>
  <c r="DW240" i="5"/>
  <c r="DX240" i="5"/>
  <c r="DY240" i="5"/>
  <c r="DZ240" i="5"/>
  <c r="EA240" i="5"/>
  <c r="EB240" i="5"/>
  <c r="EC240" i="5"/>
  <c r="ED240" i="5"/>
  <c r="EE240" i="5"/>
  <c r="EF240" i="5"/>
  <c r="EG240" i="5"/>
  <c r="EH240" i="5"/>
  <c r="EI240" i="5"/>
  <c r="EJ240" i="5"/>
  <c r="EK240" i="5"/>
  <c r="EL240" i="5"/>
  <c r="EM240" i="5"/>
  <c r="EN240" i="5"/>
  <c r="EO240" i="5"/>
  <c r="EP240" i="5"/>
  <c r="EQ240" i="5"/>
  <c r="DD241" i="5"/>
  <c r="DE241" i="5"/>
  <c r="DF241" i="5"/>
  <c r="DG241" i="5"/>
  <c r="DH241" i="5"/>
  <c r="DI241" i="5"/>
  <c r="DJ241" i="5"/>
  <c r="DK241" i="5"/>
  <c r="DL241" i="5"/>
  <c r="DM241" i="5"/>
  <c r="DN241" i="5"/>
  <c r="DO241" i="5"/>
  <c r="DP241" i="5"/>
  <c r="DQ241" i="5"/>
  <c r="DR241" i="5"/>
  <c r="DS241" i="5"/>
  <c r="DT241" i="5"/>
  <c r="DU241" i="5"/>
  <c r="DV241" i="5"/>
  <c r="DW241" i="5"/>
  <c r="DX241" i="5"/>
  <c r="DY241" i="5"/>
  <c r="DZ241" i="5"/>
  <c r="EA241" i="5"/>
  <c r="EB241" i="5"/>
  <c r="EC241" i="5"/>
  <c r="ED241" i="5"/>
  <c r="EE241" i="5"/>
  <c r="EF241" i="5"/>
  <c r="EG241" i="5"/>
  <c r="EH241" i="5"/>
  <c r="EI241" i="5"/>
  <c r="EJ241" i="5"/>
  <c r="EK241" i="5"/>
  <c r="EL241" i="5"/>
  <c r="EM241" i="5"/>
  <c r="EN241" i="5"/>
  <c r="EO241" i="5"/>
  <c r="EP241" i="5"/>
  <c r="EQ241" i="5"/>
  <c r="DD242" i="5"/>
  <c r="DE242" i="5"/>
  <c r="DF242" i="5"/>
  <c r="DG242" i="5"/>
  <c r="DH242" i="5"/>
  <c r="DI242" i="5"/>
  <c r="DJ242" i="5"/>
  <c r="DK242" i="5"/>
  <c r="DL242" i="5"/>
  <c r="DM242" i="5"/>
  <c r="DN242" i="5"/>
  <c r="DO242" i="5"/>
  <c r="DP242" i="5"/>
  <c r="DQ242" i="5"/>
  <c r="DR242" i="5"/>
  <c r="DS242" i="5"/>
  <c r="DT242" i="5"/>
  <c r="DU242" i="5"/>
  <c r="DV242" i="5"/>
  <c r="DW242" i="5"/>
  <c r="DX242" i="5"/>
  <c r="DY242" i="5"/>
  <c r="DZ242" i="5"/>
  <c r="EA242" i="5"/>
  <c r="EB242" i="5"/>
  <c r="EC242" i="5"/>
  <c r="ED242" i="5"/>
  <c r="EE242" i="5"/>
  <c r="EF242" i="5"/>
  <c r="EG242" i="5"/>
  <c r="EH242" i="5"/>
  <c r="EI242" i="5"/>
  <c r="EJ242" i="5"/>
  <c r="EK242" i="5"/>
  <c r="EL242" i="5"/>
  <c r="EM242" i="5"/>
  <c r="EN242" i="5"/>
  <c r="EO242" i="5"/>
  <c r="EP242" i="5"/>
  <c r="EQ242" i="5"/>
  <c r="DD243" i="5"/>
  <c r="DE243" i="5"/>
  <c r="DF243" i="5"/>
  <c r="DG243" i="5"/>
  <c r="DH243" i="5"/>
  <c r="DI243" i="5"/>
  <c r="DJ243" i="5"/>
  <c r="DK243" i="5"/>
  <c r="DL243" i="5"/>
  <c r="DM243" i="5"/>
  <c r="DN243" i="5"/>
  <c r="DO243" i="5"/>
  <c r="DP243" i="5"/>
  <c r="DQ243" i="5"/>
  <c r="DR243" i="5"/>
  <c r="DS243" i="5"/>
  <c r="DT243" i="5"/>
  <c r="DU243" i="5"/>
  <c r="DV243" i="5"/>
  <c r="DW243" i="5"/>
  <c r="DX243" i="5"/>
  <c r="DY243" i="5"/>
  <c r="DZ243" i="5"/>
  <c r="EA243" i="5"/>
  <c r="EB243" i="5"/>
  <c r="EC243" i="5"/>
  <c r="ED243" i="5"/>
  <c r="EE243" i="5"/>
  <c r="EF243" i="5"/>
  <c r="EG243" i="5"/>
  <c r="EH243" i="5"/>
  <c r="EI243" i="5"/>
  <c r="EJ243" i="5"/>
  <c r="EK243" i="5"/>
  <c r="EL243" i="5"/>
  <c r="EM243" i="5"/>
  <c r="EN243" i="5"/>
  <c r="EO243" i="5"/>
  <c r="EP243" i="5"/>
  <c r="EQ243" i="5"/>
  <c r="DD244" i="5"/>
  <c r="DE244" i="5"/>
  <c r="DF244" i="5"/>
  <c r="DG244" i="5"/>
  <c r="DH244" i="5"/>
  <c r="DI244" i="5"/>
  <c r="DJ244" i="5"/>
  <c r="DK244" i="5"/>
  <c r="DL244" i="5"/>
  <c r="DM244" i="5"/>
  <c r="DN244" i="5"/>
  <c r="DO244" i="5"/>
  <c r="DP244" i="5"/>
  <c r="DQ244" i="5"/>
  <c r="DR244" i="5"/>
  <c r="DS244" i="5"/>
  <c r="DT244" i="5"/>
  <c r="DU244" i="5"/>
  <c r="DV244" i="5"/>
  <c r="DW244" i="5"/>
  <c r="DX244" i="5"/>
  <c r="DY244" i="5"/>
  <c r="DZ244" i="5"/>
  <c r="EA244" i="5"/>
  <c r="EB244" i="5"/>
  <c r="EC244" i="5"/>
  <c r="ED244" i="5"/>
  <c r="EE244" i="5"/>
  <c r="EF244" i="5"/>
  <c r="EG244" i="5"/>
  <c r="EH244" i="5"/>
  <c r="EI244" i="5"/>
  <c r="EJ244" i="5"/>
  <c r="EK244" i="5"/>
  <c r="EL244" i="5"/>
  <c r="EM244" i="5"/>
  <c r="EN244" i="5"/>
  <c r="EO244" i="5"/>
  <c r="EP244" i="5"/>
  <c r="EQ244" i="5"/>
  <c r="DD245" i="5"/>
  <c r="DE245" i="5"/>
  <c r="DF245" i="5"/>
  <c r="DG245" i="5"/>
  <c r="DH245" i="5"/>
  <c r="DI245" i="5"/>
  <c r="DJ245" i="5"/>
  <c r="DK245" i="5"/>
  <c r="DL245" i="5"/>
  <c r="DM245" i="5"/>
  <c r="DN245" i="5"/>
  <c r="DO245" i="5"/>
  <c r="DP245" i="5"/>
  <c r="DQ245" i="5"/>
  <c r="DR245" i="5"/>
  <c r="DS245" i="5"/>
  <c r="DT245" i="5"/>
  <c r="DU245" i="5"/>
  <c r="DV245" i="5"/>
  <c r="DW245" i="5"/>
  <c r="DX245" i="5"/>
  <c r="DY245" i="5"/>
  <c r="DZ245" i="5"/>
  <c r="EA245" i="5"/>
  <c r="EB245" i="5"/>
  <c r="EC245" i="5"/>
  <c r="ED245" i="5"/>
  <c r="EE245" i="5"/>
  <c r="EF245" i="5"/>
  <c r="EG245" i="5"/>
  <c r="EH245" i="5"/>
  <c r="EI245" i="5"/>
  <c r="EJ245" i="5"/>
  <c r="EK245" i="5"/>
  <c r="EL245" i="5"/>
  <c r="EM245" i="5"/>
  <c r="EN245" i="5"/>
  <c r="EO245" i="5"/>
  <c r="EP245" i="5"/>
  <c r="EQ245" i="5"/>
  <c r="DD246" i="5"/>
  <c r="DE246" i="5"/>
  <c r="DF246" i="5"/>
  <c r="DG246" i="5"/>
  <c r="DH246" i="5"/>
  <c r="DI246" i="5"/>
  <c r="DJ246" i="5"/>
  <c r="DK246" i="5"/>
  <c r="DL246" i="5"/>
  <c r="DM246" i="5"/>
  <c r="DN246" i="5"/>
  <c r="DO246" i="5"/>
  <c r="DP246" i="5"/>
  <c r="DQ246" i="5"/>
  <c r="DR246" i="5"/>
  <c r="DS246" i="5"/>
  <c r="DT246" i="5"/>
  <c r="DU246" i="5"/>
  <c r="DV246" i="5"/>
  <c r="DW246" i="5"/>
  <c r="DX246" i="5"/>
  <c r="DY246" i="5"/>
  <c r="DZ246" i="5"/>
  <c r="EA246" i="5"/>
  <c r="EB246" i="5"/>
  <c r="EC246" i="5"/>
  <c r="ED246" i="5"/>
  <c r="EE246" i="5"/>
  <c r="EF246" i="5"/>
  <c r="EG246" i="5"/>
  <c r="EH246" i="5"/>
  <c r="EI246" i="5"/>
  <c r="EJ246" i="5"/>
  <c r="EK246" i="5"/>
  <c r="EL246" i="5"/>
  <c r="EM246" i="5"/>
  <c r="EN246" i="5"/>
  <c r="EO246" i="5"/>
  <c r="EP246" i="5"/>
  <c r="EQ246" i="5"/>
  <c r="DD247" i="5"/>
  <c r="DE247" i="5"/>
  <c r="DF247" i="5"/>
  <c r="DG247" i="5"/>
  <c r="DH247" i="5"/>
  <c r="DI247" i="5"/>
  <c r="DJ247" i="5"/>
  <c r="DK247" i="5"/>
  <c r="DL247" i="5"/>
  <c r="DM247" i="5"/>
  <c r="DN247" i="5"/>
  <c r="DO247" i="5"/>
  <c r="DP247" i="5"/>
  <c r="DQ247" i="5"/>
  <c r="DR247" i="5"/>
  <c r="DS247" i="5"/>
  <c r="DT247" i="5"/>
  <c r="DU247" i="5"/>
  <c r="DV247" i="5"/>
  <c r="DW247" i="5"/>
  <c r="DX247" i="5"/>
  <c r="DY247" i="5"/>
  <c r="DZ247" i="5"/>
  <c r="EA247" i="5"/>
  <c r="EB247" i="5"/>
  <c r="EC247" i="5"/>
  <c r="ED247" i="5"/>
  <c r="EE247" i="5"/>
  <c r="EF247" i="5"/>
  <c r="EG247" i="5"/>
  <c r="EH247" i="5"/>
  <c r="EI247" i="5"/>
  <c r="EJ247" i="5"/>
  <c r="EK247" i="5"/>
  <c r="EL247" i="5"/>
  <c r="EM247" i="5"/>
  <c r="EN247" i="5"/>
  <c r="EO247" i="5"/>
  <c r="EP247" i="5"/>
  <c r="EQ247" i="5"/>
  <c r="DD248" i="5"/>
  <c r="DE248" i="5"/>
  <c r="DF248" i="5"/>
  <c r="DG248" i="5"/>
  <c r="DH248" i="5"/>
  <c r="DI248" i="5"/>
  <c r="DJ248" i="5"/>
  <c r="DK248" i="5"/>
  <c r="DL248" i="5"/>
  <c r="DM248" i="5"/>
  <c r="DN248" i="5"/>
  <c r="DO248" i="5"/>
  <c r="DP248" i="5"/>
  <c r="DQ248" i="5"/>
  <c r="DR248" i="5"/>
  <c r="DS248" i="5"/>
  <c r="DT248" i="5"/>
  <c r="DU248" i="5"/>
  <c r="DV248" i="5"/>
  <c r="DW248" i="5"/>
  <c r="DX248" i="5"/>
  <c r="DY248" i="5"/>
  <c r="DZ248" i="5"/>
  <c r="EA248" i="5"/>
  <c r="EB248" i="5"/>
  <c r="EC248" i="5"/>
  <c r="ED248" i="5"/>
  <c r="EE248" i="5"/>
  <c r="EF248" i="5"/>
  <c r="EG248" i="5"/>
  <c r="EH248" i="5"/>
  <c r="EI248" i="5"/>
  <c r="EJ248" i="5"/>
  <c r="EK248" i="5"/>
  <c r="EL248" i="5"/>
  <c r="EM248" i="5"/>
  <c r="EN248" i="5"/>
  <c r="EO248" i="5"/>
  <c r="EP248" i="5"/>
  <c r="EQ248" i="5"/>
  <c r="DD249" i="5"/>
  <c r="DE249" i="5"/>
  <c r="DF249" i="5"/>
  <c r="DG249" i="5"/>
  <c r="DH249" i="5"/>
  <c r="DI249" i="5"/>
  <c r="DJ249" i="5"/>
  <c r="DK249" i="5"/>
  <c r="DL249" i="5"/>
  <c r="DM249" i="5"/>
  <c r="DN249" i="5"/>
  <c r="DO249" i="5"/>
  <c r="DP249" i="5"/>
  <c r="DQ249" i="5"/>
  <c r="DR249" i="5"/>
  <c r="DS249" i="5"/>
  <c r="DT249" i="5"/>
  <c r="DU249" i="5"/>
  <c r="DV249" i="5"/>
  <c r="DW249" i="5"/>
  <c r="DX249" i="5"/>
  <c r="DY249" i="5"/>
  <c r="DZ249" i="5"/>
  <c r="EA249" i="5"/>
  <c r="EB249" i="5"/>
  <c r="EC249" i="5"/>
  <c r="ED249" i="5"/>
  <c r="EE249" i="5"/>
  <c r="EF249" i="5"/>
  <c r="EG249" i="5"/>
  <c r="EH249" i="5"/>
  <c r="EI249" i="5"/>
  <c r="EJ249" i="5"/>
  <c r="EK249" i="5"/>
  <c r="EL249" i="5"/>
  <c r="EM249" i="5"/>
  <c r="EN249" i="5"/>
  <c r="EO249" i="5"/>
  <c r="EP249" i="5"/>
  <c r="EQ249" i="5"/>
  <c r="DD250" i="5"/>
  <c r="DE250" i="5"/>
  <c r="DF250" i="5"/>
  <c r="DG250" i="5"/>
  <c r="DH250" i="5"/>
  <c r="DI250" i="5"/>
  <c r="DJ250" i="5"/>
  <c r="DK250" i="5"/>
  <c r="DL250" i="5"/>
  <c r="DM250" i="5"/>
  <c r="DN250" i="5"/>
  <c r="DO250" i="5"/>
  <c r="DP250" i="5"/>
  <c r="DQ250" i="5"/>
  <c r="DR250" i="5"/>
  <c r="DS250" i="5"/>
  <c r="DT250" i="5"/>
  <c r="DU250" i="5"/>
  <c r="DV250" i="5"/>
  <c r="DW250" i="5"/>
  <c r="DX250" i="5"/>
  <c r="DY250" i="5"/>
  <c r="DZ250" i="5"/>
  <c r="EA250" i="5"/>
  <c r="EB250" i="5"/>
  <c r="EC250" i="5"/>
  <c r="ED250" i="5"/>
  <c r="EE250" i="5"/>
  <c r="EF250" i="5"/>
  <c r="EG250" i="5"/>
  <c r="EH250" i="5"/>
  <c r="EI250" i="5"/>
  <c r="EJ250" i="5"/>
  <c r="EK250" i="5"/>
  <c r="EL250" i="5"/>
  <c r="EM250" i="5"/>
  <c r="EN250" i="5"/>
  <c r="EO250" i="5"/>
  <c r="EP250" i="5"/>
  <c r="EQ250" i="5"/>
  <c r="DD251" i="5"/>
  <c r="DE251" i="5"/>
  <c r="DF251" i="5"/>
  <c r="DG251" i="5"/>
  <c r="DH251" i="5"/>
  <c r="DI251" i="5"/>
  <c r="DJ251" i="5"/>
  <c r="DK251" i="5"/>
  <c r="DL251" i="5"/>
  <c r="DM251" i="5"/>
  <c r="DN251" i="5"/>
  <c r="DO251" i="5"/>
  <c r="DP251" i="5"/>
  <c r="DQ251" i="5"/>
  <c r="DR251" i="5"/>
  <c r="DS251" i="5"/>
  <c r="DT251" i="5"/>
  <c r="DU251" i="5"/>
  <c r="DV251" i="5"/>
  <c r="DW251" i="5"/>
  <c r="DX251" i="5"/>
  <c r="DY251" i="5"/>
  <c r="DZ251" i="5"/>
  <c r="EA251" i="5"/>
  <c r="EB251" i="5"/>
  <c r="EC251" i="5"/>
  <c r="ED251" i="5"/>
  <c r="EE251" i="5"/>
  <c r="EF251" i="5"/>
  <c r="EG251" i="5"/>
  <c r="EH251" i="5"/>
  <c r="EI251" i="5"/>
  <c r="EJ251" i="5"/>
  <c r="EK251" i="5"/>
  <c r="EL251" i="5"/>
  <c r="EM251" i="5"/>
  <c r="EN251" i="5"/>
  <c r="EO251" i="5"/>
  <c r="EP251" i="5"/>
  <c r="EQ251" i="5"/>
  <c r="DD252" i="5"/>
  <c r="DE252" i="5"/>
  <c r="DF252" i="5"/>
  <c r="DG252" i="5"/>
  <c r="DH252" i="5"/>
  <c r="DI252" i="5"/>
  <c r="DJ252" i="5"/>
  <c r="DK252" i="5"/>
  <c r="DL252" i="5"/>
  <c r="DM252" i="5"/>
  <c r="DN252" i="5"/>
  <c r="DO252" i="5"/>
  <c r="DP252" i="5"/>
  <c r="DQ252" i="5"/>
  <c r="DR252" i="5"/>
  <c r="DS252" i="5"/>
  <c r="DT252" i="5"/>
  <c r="DU252" i="5"/>
  <c r="DV252" i="5"/>
  <c r="DW252" i="5"/>
  <c r="DX252" i="5"/>
  <c r="DY252" i="5"/>
  <c r="DZ252" i="5"/>
  <c r="EA252" i="5"/>
  <c r="EB252" i="5"/>
  <c r="EC252" i="5"/>
  <c r="ED252" i="5"/>
  <c r="EE252" i="5"/>
  <c r="EF252" i="5"/>
  <c r="EG252" i="5"/>
  <c r="EH252" i="5"/>
  <c r="EI252" i="5"/>
  <c r="EJ252" i="5"/>
  <c r="EK252" i="5"/>
  <c r="EL252" i="5"/>
  <c r="EM252" i="5"/>
  <c r="EN252" i="5"/>
  <c r="EO252" i="5"/>
  <c r="EP252" i="5"/>
  <c r="EQ252" i="5"/>
  <c r="DD253" i="5"/>
  <c r="DE253" i="5"/>
  <c r="DF253" i="5"/>
  <c r="DG253" i="5"/>
  <c r="DH253" i="5"/>
  <c r="DI253" i="5"/>
  <c r="DJ253" i="5"/>
  <c r="DK253" i="5"/>
  <c r="DL253" i="5"/>
  <c r="DM253" i="5"/>
  <c r="DN253" i="5"/>
  <c r="DO253" i="5"/>
  <c r="DP253" i="5"/>
  <c r="DQ253" i="5"/>
  <c r="DR253" i="5"/>
  <c r="DS253" i="5"/>
  <c r="DT253" i="5"/>
  <c r="DU253" i="5"/>
  <c r="DV253" i="5"/>
  <c r="DW253" i="5"/>
  <c r="DX253" i="5"/>
  <c r="DY253" i="5"/>
  <c r="DZ253" i="5"/>
  <c r="EA253" i="5"/>
  <c r="EB253" i="5"/>
  <c r="EC253" i="5"/>
  <c r="ED253" i="5"/>
  <c r="EE253" i="5"/>
  <c r="EF253" i="5"/>
  <c r="EG253" i="5"/>
  <c r="EH253" i="5"/>
  <c r="EI253" i="5"/>
  <c r="EJ253" i="5"/>
  <c r="EK253" i="5"/>
  <c r="EL253" i="5"/>
  <c r="EM253" i="5"/>
  <c r="EN253" i="5"/>
  <c r="EO253" i="5"/>
  <c r="EP253" i="5"/>
  <c r="EQ253" i="5"/>
  <c r="DD254" i="5"/>
  <c r="DE254" i="5"/>
  <c r="DF254" i="5"/>
  <c r="DG254" i="5"/>
  <c r="DH254" i="5"/>
  <c r="DI254" i="5"/>
  <c r="DJ254" i="5"/>
  <c r="DK254" i="5"/>
  <c r="DL254" i="5"/>
  <c r="DM254" i="5"/>
  <c r="DN254" i="5"/>
  <c r="DO254" i="5"/>
  <c r="DP254" i="5"/>
  <c r="DQ254" i="5"/>
  <c r="DR254" i="5"/>
  <c r="DS254" i="5"/>
  <c r="DT254" i="5"/>
  <c r="DU254" i="5"/>
  <c r="DV254" i="5"/>
  <c r="DW254" i="5"/>
  <c r="DX254" i="5"/>
  <c r="DY254" i="5"/>
  <c r="DZ254" i="5"/>
  <c r="EA254" i="5"/>
  <c r="EB254" i="5"/>
  <c r="EC254" i="5"/>
  <c r="ED254" i="5"/>
  <c r="EE254" i="5"/>
  <c r="EF254" i="5"/>
  <c r="EG254" i="5"/>
  <c r="EH254" i="5"/>
  <c r="EI254" i="5"/>
  <c r="EJ254" i="5"/>
  <c r="EK254" i="5"/>
  <c r="EL254" i="5"/>
  <c r="EM254" i="5"/>
  <c r="EN254" i="5"/>
  <c r="EO254" i="5"/>
  <c r="EP254" i="5"/>
  <c r="EQ254" i="5"/>
  <c r="DD255" i="5"/>
  <c r="DE255" i="5"/>
  <c r="DF255" i="5"/>
  <c r="DG255" i="5"/>
  <c r="DH255" i="5"/>
  <c r="DI255" i="5"/>
  <c r="DJ255" i="5"/>
  <c r="DK255" i="5"/>
  <c r="DL255" i="5"/>
  <c r="DM255" i="5"/>
  <c r="DN255" i="5"/>
  <c r="DO255" i="5"/>
  <c r="DP255" i="5"/>
  <c r="DQ255" i="5"/>
  <c r="DR255" i="5"/>
  <c r="DS255" i="5"/>
  <c r="DT255" i="5"/>
  <c r="DU255" i="5"/>
  <c r="DV255" i="5"/>
  <c r="DW255" i="5"/>
  <c r="DX255" i="5"/>
  <c r="DY255" i="5"/>
  <c r="DZ255" i="5"/>
  <c r="EA255" i="5"/>
  <c r="EB255" i="5"/>
  <c r="EC255" i="5"/>
  <c r="ED255" i="5"/>
  <c r="EE255" i="5"/>
  <c r="EF255" i="5"/>
  <c r="EG255" i="5"/>
  <c r="EH255" i="5"/>
  <c r="EI255" i="5"/>
  <c r="EJ255" i="5"/>
  <c r="EK255" i="5"/>
  <c r="EL255" i="5"/>
  <c r="EM255" i="5"/>
  <c r="EN255" i="5"/>
  <c r="EO255" i="5"/>
  <c r="EP255" i="5"/>
  <c r="EQ255" i="5"/>
  <c r="DD256" i="5"/>
  <c r="DE256" i="5"/>
  <c r="DF256" i="5"/>
  <c r="DG256" i="5"/>
  <c r="DH256" i="5"/>
  <c r="DI256" i="5"/>
  <c r="DJ256" i="5"/>
  <c r="DK256" i="5"/>
  <c r="DL256" i="5"/>
  <c r="DM256" i="5"/>
  <c r="DN256" i="5"/>
  <c r="DO256" i="5"/>
  <c r="DP256" i="5"/>
  <c r="DQ256" i="5"/>
  <c r="DR256" i="5"/>
  <c r="DS256" i="5"/>
  <c r="DT256" i="5"/>
  <c r="DU256" i="5"/>
  <c r="DV256" i="5"/>
  <c r="DW256" i="5"/>
  <c r="DX256" i="5"/>
  <c r="DY256" i="5"/>
  <c r="DZ256" i="5"/>
  <c r="EA256" i="5"/>
  <c r="EB256" i="5"/>
  <c r="EC256" i="5"/>
  <c r="ED256" i="5"/>
  <c r="EE256" i="5"/>
  <c r="EF256" i="5"/>
  <c r="EG256" i="5"/>
  <c r="EH256" i="5"/>
  <c r="EI256" i="5"/>
  <c r="EJ256" i="5"/>
  <c r="EK256" i="5"/>
  <c r="EL256" i="5"/>
  <c r="EM256" i="5"/>
  <c r="EN256" i="5"/>
  <c r="EO256" i="5"/>
  <c r="EP256" i="5"/>
  <c r="EQ256" i="5"/>
  <c r="DD257" i="5"/>
  <c r="DE257" i="5"/>
  <c r="DF257" i="5"/>
  <c r="DG257" i="5"/>
  <c r="DH257" i="5"/>
  <c r="DI257" i="5"/>
  <c r="DJ257" i="5"/>
  <c r="DK257" i="5"/>
  <c r="DL257" i="5"/>
  <c r="DM257" i="5"/>
  <c r="DN257" i="5"/>
  <c r="DO257" i="5"/>
  <c r="DP257" i="5"/>
  <c r="DQ257" i="5"/>
  <c r="DR257" i="5"/>
  <c r="DS257" i="5"/>
  <c r="DT257" i="5"/>
  <c r="DU257" i="5"/>
  <c r="DV257" i="5"/>
  <c r="DW257" i="5"/>
  <c r="DX257" i="5"/>
  <c r="DY257" i="5"/>
  <c r="DZ257" i="5"/>
  <c r="EA257" i="5"/>
  <c r="EB257" i="5"/>
  <c r="EC257" i="5"/>
  <c r="ED257" i="5"/>
  <c r="EE257" i="5"/>
  <c r="EF257" i="5"/>
  <c r="EG257" i="5"/>
  <c r="EH257" i="5"/>
  <c r="EI257" i="5"/>
  <c r="EJ257" i="5"/>
  <c r="EK257" i="5"/>
  <c r="EL257" i="5"/>
  <c r="EM257" i="5"/>
  <c r="EN257" i="5"/>
  <c r="EO257" i="5"/>
  <c r="EP257" i="5"/>
  <c r="EQ257" i="5"/>
  <c r="DD258" i="5"/>
  <c r="DE258" i="5"/>
  <c r="DF258" i="5"/>
  <c r="DG258" i="5"/>
  <c r="DH258" i="5"/>
  <c r="DI258" i="5"/>
  <c r="DJ258" i="5"/>
  <c r="DK258" i="5"/>
  <c r="DL258" i="5"/>
  <c r="DM258" i="5"/>
  <c r="DN258" i="5"/>
  <c r="DO258" i="5"/>
  <c r="DP258" i="5"/>
  <c r="DQ258" i="5"/>
  <c r="DR258" i="5"/>
  <c r="DS258" i="5"/>
  <c r="DT258" i="5"/>
  <c r="DU258" i="5"/>
  <c r="DV258" i="5"/>
  <c r="DW258" i="5"/>
  <c r="DX258" i="5"/>
  <c r="DY258" i="5"/>
  <c r="DZ258" i="5"/>
  <c r="EA258" i="5"/>
  <c r="EB258" i="5"/>
  <c r="EC258" i="5"/>
  <c r="ED258" i="5"/>
  <c r="EE258" i="5"/>
  <c r="EF258" i="5"/>
  <c r="EG258" i="5"/>
  <c r="EH258" i="5"/>
  <c r="EI258" i="5"/>
  <c r="EJ258" i="5"/>
  <c r="EK258" i="5"/>
  <c r="EL258" i="5"/>
  <c r="EM258" i="5"/>
  <c r="EN258" i="5"/>
  <c r="EO258" i="5"/>
  <c r="EP258" i="5"/>
  <c r="EQ258" i="5"/>
  <c r="DD259" i="5"/>
  <c r="DE259" i="5"/>
  <c r="DF259" i="5"/>
  <c r="DG259" i="5"/>
  <c r="DH259" i="5"/>
  <c r="DI259" i="5"/>
  <c r="DJ259" i="5"/>
  <c r="DK259" i="5"/>
  <c r="DL259" i="5"/>
  <c r="DM259" i="5"/>
  <c r="DN259" i="5"/>
  <c r="DO259" i="5"/>
  <c r="DP259" i="5"/>
  <c r="DQ259" i="5"/>
  <c r="DR259" i="5"/>
  <c r="DS259" i="5"/>
  <c r="DT259" i="5"/>
  <c r="DU259" i="5"/>
  <c r="DV259" i="5"/>
  <c r="DW259" i="5"/>
  <c r="DX259" i="5"/>
  <c r="DY259" i="5"/>
  <c r="DZ259" i="5"/>
  <c r="EA259" i="5"/>
  <c r="EB259" i="5"/>
  <c r="EC259" i="5"/>
  <c r="ED259" i="5"/>
  <c r="EE259" i="5"/>
  <c r="EF259" i="5"/>
  <c r="EG259" i="5"/>
  <c r="EH259" i="5"/>
  <c r="EI259" i="5"/>
  <c r="EJ259" i="5"/>
  <c r="EK259" i="5"/>
  <c r="EL259" i="5"/>
  <c r="EM259" i="5"/>
  <c r="EN259" i="5"/>
  <c r="EO259" i="5"/>
  <c r="EP259" i="5"/>
  <c r="EQ259" i="5"/>
  <c r="DD260" i="5"/>
  <c r="DE260" i="5"/>
  <c r="DF260" i="5"/>
  <c r="DG260" i="5"/>
  <c r="DH260" i="5"/>
  <c r="DI260" i="5"/>
  <c r="DJ260" i="5"/>
  <c r="DK260" i="5"/>
  <c r="DL260" i="5"/>
  <c r="DM260" i="5"/>
  <c r="DN260" i="5"/>
  <c r="DO260" i="5"/>
  <c r="DP260" i="5"/>
  <c r="DQ260" i="5"/>
  <c r="DR260" i="5"/>
  <c r="DS260" i="5"/>
  <c r="DT260" i="5"/>
  <c r="DU260" i="5"/>
  <c r="DV260" i="5"/>
  <c r="DW260" i="5"/>
  <c r="DX260" i="5"/>
  <c r="DY260" i="5"/>
  <c r="DZ260" i="5"/>
  <c r="EA260" i="5"/>
  <c r="EB260" i="5"/>
  <c r="EC260" i="5"/>
  <c r="ED260" i="5"/>
  <c r="EE260" i="5"/>
  <c r="EF260" i="5"/>
  <c r="EG260" i="5"/>
  <c r="EH260" i="5"/>
  <c r="EI260" i="5"/>
  <c r="EJ260" i="5"/>
  <c r="EK260" i="5"/>
  <c r="EL260" i="5"/>
  <c r="EM260" i="5"/>
  <c r="EN260" i="5"/>
  <c r="EO260" i="5"/>
  <c r="EP260" i="5"/>
  <c r="EQ260" i="5"/>
  <c r="DD261" i="5"/>
  <c r="DE261" i="5"/>
  <c r="DF261" i="5"/>
  <c r="DG261" i="5"/>
  <c r="DH261" i="5"/>
  <c r="DI261" i="5"/>
  <c r="DJ261" i="5"/>
  <c r="DK261" i="5"/>
  <c r="DL261" i="5"/>
  <c r="DM261" i="5"/>
  <c r="DN261" i="5"/>
  <c r="DO261" i="5"/>
  <c r="DP261" i="5"/>
  <c r="DQ261" i="5"/>
  <c r="DR261" i="5"/>
  <c r="DS261" i="5"/>
  <c r="DT261" i="5"/>
  <c r="DU261" i="5"/>
  <c r="DV261" i="5"/>
  <c r="DW261" i="5"/>
  <c r="DX261" i="5"/>
  <c r="DY261" i="5"/>
  <c r="DZ261" i="5"/>
  <c r="EA261" i="5"/>
  <c r="EB261" i="5"/>
  <c r="EC261" i="5"/>
  <c r="ED261" i="5"/>
  <c r="EE261" i="5"/>
  <c r="EF261" i="5"/>
  <c r="EG261" i="5"/>
  <c r="EH261" i="5"/>
  <c r="EI261" i="5"/>
  <c r="EJ261" i="5"/>
  <c r="EK261" i="5"/>
  <c r="EL261" i="5"/>
  <c r="EM261" i="5"/>
  <c r="EN261" i="5"/>
  <c r="EO261" i="5"/>
  <c r="EP261" i="5"/>
  <c r="EQ261" i="5"/>
  <c r="DD262" i="5"/>
  <c r="DE262" i="5"/>
  <c r="DF262" i="5"/>
  <c r="DG262" i="5"/>
  <c r="DH262" i="5"/>
  <c r="DI262" i="5"/>
  <c r="DJ262" i="5"/>
  <c r="DK262" i="5"/>
  <c r="DL262" i="5"/>
  <c r="DM262" i="5"/>
  <c r="DN262" i="5"/>
  <c r="DO262" i="5"/>
  <c r="DP262" i="5"/>
  <c r="DQ262" i="5"/>
  <c r="DR262" i="5"/>
  <c r="DS262" i="5"/>
  <c r="DT262" i="5"/>
  <c r="DU262" i="5"/>
  <c r="DV262" i="5"/>
  <c r="DW262" i="5"/>
  <c r="DX262" i="5"/>
  <c r="DY262" i="5"/>
  <c r="DZ262" i="5"/>
  <c r="EA262" i="5"/>
  <c r="EB262" i="5"/>
  <c r="EC262" i="5"/>
  <c r="ED262" i="5"/>
  <c r="EE262" i="5"/>
  <c r="EF262" i="5"/>
  <c r="EG262" i="5"/>
  <c r="EH262" i="5"/>
  <c r="EI262" i="5"/>
  <c r="EJ262" i="5"/>
  <c r="EK262" i="5"/>
  <c r="EL262" i="5"/>
  <c r="EM262" i="5"/>
  <c r="EN262" i="5"/>
  <c r="EO262" i="5"/>
  <c r="EP262" i="5"/>
  <c r="EQ262" i="5"/>
  <c r="DD263" i="5"/>
  <c r="DE263" i="5"/>
  <c r="DF263" i="5"/>
  <c r="DG263" i="5"/>
  <c r="DH263" i="5"/>
  <c r="DI263" i="5"/>
  <c r="DJ263" i="5"/>
  <c r="DK263" i="5"/>
  <c r="DL263" i="5"/>
  <c r="DM263" i="5"/>
  <c r="DN263" i="5"/>
  <c r="DO263" i="5"/>
  <c r="DP263" i="5"/>
  <c r="DQ263" i="5"/>
  <c r="DR263" i="5"/>
  <c r="DS263" i="5"/>
  <c r="DT263" i="5"/>
  <c r="DU263" i="5"/>
  <c r="DV263" i="5"/>
  <c r="DW263" i="5"/>
  <c r="DX263" i="5"/>
  <c r="DY263" i="5"/>
  <c r="DZ263" i="5"/>
  <c r="EA263" i="5"/>
  <c r="EB263" i="5"/>
  <c r="EC263" i="5"/>
  <c r="ED263" i="5"/>
  <c r="EE263" i="5"/>
  <c r="EF263" i="5"/>
  <c r="EG263" i="5"/>
  <c r="EH263" i="5"/>
  <c r="EI263" i="5"/>
  <c r="EJ263" i="5"/>
  <c r="EK263" i="5"/>
  <c r="EL263" i="5"/>
  <c r="EM263" i="5"/>
  <c r="EN263" i="5"/>
  <c r="EO263" i="5"/>
  <c r="EP263" i="5"/>
  <c r="EQ263" i="5"/>
  <c r="DD264" i="5"/>
  <c r="DE264" i="5"/>
  <c r="DF264" i="5"/>
  <c r="DG264" i="5"/>
  <c r="DH264" i="5"/>
  <c r="DI264" i="5"/>
  <c r="DJ264" i="5"/>
  <c r="DK264" i="5"/>
  <c r="DL264" i="5"/>
  <c r="DM264" i="5"/>
  <c r="DN264" i="5"/>
  <c r="DO264" i="5"/>
  <c r="DP264" i="5"/>
  <c r="DQ264" i="5"/>
  <c r="DR264" i="5"/>
  <c r="DS264" i="5"/>
  <c r="DT264" i="5"/>
  <c r="DU264" i="5"/>
  <c r="DV264" i="5"/>
  <c r="DW264" i="5"/>
  <c r="DX264" i="5"/>
  <c r="DY264" i="5"/>
  <c r="DZ264" i="5"/>
  <c r="EA264" i="5"/>
  <c r="EB264" i="5"/>
  <c r="EC264" i="5"/>
  <c r="ED264" i="5"/>
  <c r="EE264" i="5"/>
  <c r="EF264" i="5"/>
  <c r="EG264" i="5"/>
  <c r="EH264" i="5"/>
  <c r="EI264" i="5"/>
  <c r="EJ264" i="5"/>
  <c r="EK264" i="5"/>
  <c r="EL264" i="5"/>
  <c r="EM264" i="5"/>
  <c r="EN264" i="5"/>
  <c r="EO264" i="5"/>
  <c r="EP264" i="5"/>
  <c r="EQ264" i="5"/>
  <c r="DD265" i="5"/>
  <c r="DE265" i="5"/>
  <c r="DF265" i="5"/>
  <c r="DG265" i="5"/>
  <c r="DH265" i="5"/>
  <c r="DI265" i="5"/>
  <c r="DJ265" i="5"/>
  <c r="DK265" i="5"/>
  <c r="DL265" i="5"/>
  <c r="DM265" i="5"/>
  <c r="DN265" i="5"/>
  <c r="DO265" i="5"/>
  <c r="DP265" i="5"/>
  <c r="DQ265" i="5"/>
  <c r="DR265" i="5"/>
  <c r="DS265" i="5"/>
  <c r="DT265" i="5"/>
  <c r="DU265" i="5"/>
  <c r="DV265" i="5"/>
  <c r="DW265" i="5"/>
  <c r="DX265" i="5"/>
  <c r="DY265" i="5"/>
  <c r="DZ265" i="5"/>
  <c r="EA265" i="5"/>
  <c r="EB265" i="5"/>
  <c r="EC265" i="5"/>
  <c r="ED265" i="5"/>
  <c r="EE265" i="5"/>
  <c r="EF265" i="5"/>
  <c r="EG265" i="5"/>
  <c r="EH265" i="5"/>
  <c r="EI265" i="5"/>
  <c r="EJ265" i="5"/>
  <c r="EK265" i="5"/>
  <c r="EL265" i="5"/>
  <c r="EM265" i="5"/>
  <c r="EN265" i="5"/>
  <c r="EO265" i="5"/>
  <c r="EP265" i="5"/>
  <c r="EQ265" i="5"/>
  <c r="DD266" i="5"/>
  <c r="DE266" i="5"/>
  <c r="DF266" i="5"/>
  <c r="DG266" i="5"/>
  <c r="DH266" i="5"/>
  <c r="DI266" i="5"/>
  <c r="DJ266" i="5"/>
  <c r="DK266" i="5"/>
  <c r="DL266" i="5"/>
  <c r="DM266" i="5"/>
  <c r="DN266" i="5"/>
  <c r="DO266" i="5"/>
  <c r="DP266" i="5"/>
  <c r="DQ266" i="5"/>
  <c r="DR266" i="5"/>
  <c r="DS266" i="5"/>
  <c r="DT266" i="5"/>
  <c r="DU266" i="5"/>
  <c r="DV266" i="5"/>
  <c r="DW266" i="5"/>
  <c r="DX266" i="5"/>
  <c r="DY266" i="5"/>
  <c r="DZ266" i="5"/>
  <c r="EA266" i="5"/>
  <c r="EB266" i="5"/>
  <c r="EC266" i="5"/>
  <c r="ED266" i="5"/>
  <c r="EE266" i="5"/>
  <c r="EF266" i="5"/>
  <c r="EG266" i="5"/>
  <c r="EH266" i="5"/>
  <c r="EI266" i="5"/>
  <c r="EJ266" i="5"/>
  <c r="EK266" i="5"/>
  <c r="EL266" i="5"/>
  <c r="EM266" i="5"/>
  <c r="EN266" i="5"/>
  <c r="EO266" i="5"/>
  <c r="EP266" i="5"/>
  <c r="EQ266" i="5"/>
  <c r="DD267" i="5"/>
  <c r="DE267" i="5"/>
  <c r="DF267" i="5"/>
  <c r="DG267" i="5"/>
  <c r="DH267" i="5"/>
  <c r="DI267" i="5"/>
  <c r="DJ267" i="5"/>
  <c r="DK267" i="5"/>
  <c r="DL267" i="5"/>
  <c r="DM267" i="5"/>
  <c r="DN267" i="5"/>
  <c r="DO267" i="5"/>
  <c r="DP267" i="5"/>
  <c r="DQ267" i="5"/>
  <c r="DR267" i="5"/>
  <c r="DS267" i="5"/>
  <c r="DT267" i="5"/>
  <c r="DU267" i="5"/>
  <c r="DV267" i="5"/>
  <c r="DW267" i="5"/>
  <c r="DX267" i="5"/>
  <c r="DY267" i="5"/>
  <c r="DZ267" i="5"/>
  <c r="EA267" i="5"/>
  <c r="EB267" i="5"/>
  <c r="EC267" i="5"/>
  <c r="ED267" i="5"/>
  <c r="EE267" i="5"/>
  <c r="EF267" i="5"/>
  <c r="EG267" i="5"/>
  <c r="EH267" i="5"/>
  <c r="EI267" i="5"/>
  <c r="EJ267" i="5"/>
  <c r="EK267" i="5"/>
  <c r="EL267" i="5"/>
  <c r="EM267" i="5"/>
  <c r="EN267" i="5"/>
  <c r="EO267" i="5"/>
  <c r="EP267" i="5"/>
  <c r="EQ267" i="5"/>
  <c r="DD268" i="5"/>
  <c r="DE268" i="5"/>
  <c r="DF268" i="5"/>
  <c r="DG268" i="5"/>
  <c r="DH268" i="5"/>
  <c r="DI268" i="5"/>
  <c r="DJ268" i="5"/>
  <c r="DK268" i="5"/>
  <c r="DL268" i="5"/>
  <c r="DM268" i="5"/>
  <c r="DN268" i="5"/>
  <c r="DO268" i="5"/>
  <c r="DP268" i="5"/>
  <c r="DQ268" i="5"/>
  <c r="DR268" i="5"/>
  <c r="DS268" i="5"/>
  <c r="DT268" i="5"/>
  <c r="DU268" i="5"/>
  <c r="DV268" i="5"/>
  <c r="DW268" i="5"/>
  <c r="DX268" i="5"/>
  <c r="DY268" i="5"/>
  <c r="DZ268" i="5"/>
  <c r="EA268" i="5"/>
  <c r="EB268" i="5"/>
  <c r="EC268" i="5"/>
  <c r="ED268" i="5"/>
  <c r="EE268" i="5"/>
  <c r="EF268" i="5"/>
  <c r="EG268" i="5"/>
  <c r="EH268" i="5"/>
  <c r="EI268" i="5"/>
  <c r="EJ268" i="5"/>
  <c r="EK268" i="5"/>
  <c r="EL268" i="5"/>
  <c r="EM268" i="5"/>
  <c r="EN268" i="5"/>
  <c r="EO268" i="5"/>
  <c r="EP268" i="5"/>
  <c r="EQ268" i="5"/>
  <c r="DD269" i="5"/>
  <c r="DE269" i="5"/>
  <c r="DF269" i="5"/>
  <c r="DG269" i="5"/>
  <c r="DH269" i="5"/>
  <c r="DI269" i="5"/>
  <c r="DJ269" i="5"/>
  <c r="DK269" i="5"/>
  <c r="DL269" i="5"/>
  <c r="DM269" i="5"/>
  <c r="DN269" i="5"/>
  <c r="DO269" i="5"/>
  <c r="DP269" i="5"/>
  <c r="DQ269" i="5"/>
  <c r="DR269" i="5"/>
  <c r="DS269" i="5"/>
  <c r="DT269" i="5"/>
  <c r="DU269" i="5"/>
  <c r="DV269" i="5"/>
  <c r="DW269" i="5"/>
  <c r="DX269" i="5"/>
  <c r="DY269" i="5"/>
  <c r="DZ269" i="5"/>
  <c r="EA269" i="5"/>
  <c r="EB269" i="5"/>
  <c r="EC269" i="5"/>
  <c r="ED269" i="5"/>
  <c r="EE269" i="5"/>
  <c r="EF269" i="5"/>
  <c r="EG269" i="5"/>
  <c r="EH269" i="5"/>
  <c r="EI269" i="5"/>
  <c r="EJ269" i="5"/>
  <c r="EK269" i="5"/>
  <c r="EL269" i="5"/>
  <c r="EM269" i="5"/>
  <c r="EN269" i="5"/>
  <c r="EO269" i="5"/>
  <c r="EP269" i="5"/>
  <c r="EQ269" i="5"/>
  <c r="DD270" i="5"/>
  <c r="DE270" i="5"/>
  <c r="DF270" i="5"/>
  <c r="DG270" i="5"/>
  <c r="DH270" i="5"/>
  <c r="DI270" i="5"/>
  <c r="DJ270" i="5"/>
  <c r="DK270" i="5"/>
  <c r="DL270" i="5"/>
  <c r="DM270" i="5"/>
  <c r="DN270" i="5"/>
  <c r="DO270" i="5"/>
  <c r="DP270" i="5"/>
  <c r="DQ270" i="5"/>
  <c r="DR270" i="5"/>
  <c r="DS270" i="5"/>
  <c r="DT270" i="5"/>
  <c r="DU270" i="5"/>
  <c r="DV270" i="5"/>
  <c r="DW270" i="5"/>
  <c r="DX270" i="5"/>
  <c r="DY270" i="5"/>
  <c r="DZ270" i="5"/>
  <c r="EA270" i="5"/>
  <c r="EB270" i="5"/>
  <c r="EC270" i="5"/>
  <c r="ED270" i="5"/>
  <c r="EE270" i="5"/>
  <c r="EF270" i="5"/>
  <c r="EG270" i="5"/>
  <c r="EH270" i="5"/>
  <c r="EI270" i="5"/>
  <c r="EJ270" i="5"/>
  <c r="EK270" i="5"/>
  <c r="EL270" i="5"/>
  <c r="EM270" i="5"/>
  <c r="EN270" i="5"/>
  <c r="EO270" i="5"/>
  <c r="EP270" i="5"/>
  <c r="EQ270" i="5"/>
  <c r="DD271" i="5"/>
  <c r="DE271" i="5"/>
  <c r="DF271" i="5"/>
  <c r="DG271" i="5"/>
  <c r="DH271" i="5"/>
  <c r="DI271" i="5"/>
  <c r="DJ271" i="5"/>
  <c r="DK271" i="5"/>
  <c r="DL271" i="5"/>
  <c r="DM271" i="5"/>
  <c r="DN271" i="5"/>
  <c r="DO271" i="5"/>
  <c r="DP271" i="5"/>
  <c r="DQ271" i="5"/>
  <c r="DR271" i="5"/>
  <c r="DS271" i="5"/>
  <c r="DT271" i="5"/>
  <c r="DU271" i="5"/>
  <c r="DV271" i="5"/>
  <c r="DW271" i="5"/>
  <c r="DX271" i="5"/>
  <c r="DY271" i="5"/>
  <c r="DZ271" i="5"/>
  <c r="EA271" i="5"/>
  <c r="EB271" i="5"/>
  <c r="EC271" i="5"/>
  <c r="ED271" i="5"/>
  <c r="EE271" i="5"/>
  <c r="EF271" i="5"/>
  <c r="EG271" i="5"/>
  <c r="EH271" i="5"/>
  <c r="EI271" i="5"/>
  <c r="EJ271" i="5"/>
  <c r="EK271" i="5"/>
  <c r="EL271" i="5"/>
  <c r="EM271" i="5"/>
  <c r="EN271" i="5"/>
  <c r="EO271" i="5"/>
  <c r="EP271" i="5"/>
  <c r="EQ271" i="5"/>
  <c r="DD272" i="5"/>
  <c r="DE272" i="5"/>
  <c r="DF272" i="5"/>
  <c r="DG272" i="5"/>
  <c r="DH272" i="5"/>
  <c r="DI272" i="5"/>
  <c r="DJ272" i="5"/>
  <c r="DK272" i="5"/>
  <c r="DL272" i="5"/>
  <c r="DM272" i="5"/>
  <c r="DN272" i="5"/>
  <c r="DO272" i="5"/>
  <c r="DP272" i="5"/>
  <c r="DQ272" i="5"/>
  <c r="DR272" i="5"/>
  <c r="DS272" i="5"/>
  <c r="DT272" i="5"/>
  <c r="DU272" i="5"/>
  <c r="DV272" i="5"/>
  <c r="DW272" i="5"/>
  <c r="DX272" i="5"/>
  <c r="DY272" i="5"/>
  <c r="DZ272" i="5"/>
  <c r="EA272" i="5"/>
  <c r="EB272" i="5"/>
  <c r="EC272" i="5"/>
  <c r="ED272" i="5"/>
  <c r="EE272" i="5"/>
  <c r="EF272" i="5"/>
  <c r="EG272" i="5"/>
  <c r="EH272" i="5"/>
  <c r="EI272" i="5"/>
  <c r="EJ272" i="5"/>
  <c r="EK272" i="5"/>
  <c r="EL272" i="5"/>
  <c r="EM272" i="5"/>
  <c r="EN272" i="5"/>
  <c r="EO272" i="5"/>
  <c r="EP272" i="5"/>
  <c r="EQ272" i="5"/>
  <c r="DD273" i="5"/>
  <c r="DE273" i="5"/>
  <c r="DF273" i="5"/>
  <c r="DG273" i="5"/>
  <c r="DH273" i="5"/>
  <c r="DI273" i="5"/>
  <c r="DJ273" i="5"/>
  <c r="DK273" i="5"/>
  <c r="DL273" i="5"/>
  <c r="DM273" i="5"/>
  <c r="DN273" i="5"/>
  <c r="DO273" i="5"/>
  <c r="DP273" i="5"/>
  <c r="DQ273" i="5"/>
  <c r="DR273" i="5"/>
  <c r="DS273" i="5"/>
  <c r="DT273" i="5"/>
  <c r="DU273" i="5"/>
  <c r="DV273" i="5"/>
  <c r="DW273" i="5"/>
  <c r="DX273" i="5"/>
  <c r="DY273" i="5"/>
  <c r="DZ273" i="5"/>
  <c r="EA273" i="5"/>
  <c r="EB273" i="5"/>
  <c r="EC273" i="5"/>
  <c r="ED273" i="5"/>
  <c r="EE273" i="5"/>
  <c r="EF273" i="5"/>
  <c r="EG273" i="5"/>
  <c r="EH273" i="5"/>
  <c r="EI273" i="5"/>
  <c r="EJ273" i="5"/>
  <c r="EK273" i="5"/>
  <c r="EL273" i="5"/>
  <c r="EM273" i="5"/>
  <c r="EN273" i="5"/>
  <c r="EO273" i="5"/>
  <c r="EP273" i="5"/>
  <c r="EQ273" i="5"/>
  <c r="DD274" i="5"/>
  <c r="DE274" i="5"/>
  <c r="DF274" i="5"/>
  <c r="DG274" i="5"/>
  <c r="DH274" i="5"/>
  <c r="DI274" i="5"/>
  <c r="DJ274" i="5"/>
  <c r="DK274" i="5"/>
  <c r="DL274" i="5"/>
  <c r="DM274" i="5"/>
  <c r="DN274" i="5"/>
  <c r="DO274" i="5"/>
  <c r="DP274" i="5"/>
  <c r="DQ274" i="5"/>
  <c r="DR274" i="5"/>
  <c r="DS274" i="5"/>
  <c r="DT274" i="5"/>
  <c r="DU274" i="5"/>
  <c r="DV274" i="5"/>
  <c r="DW274" i="5"/>
  <c r="DX274" i="5"/>
  <c r="DY274" i="5"/>
  <c r="DZ274" i="5"/>
  <c r="EA274" i="5"/>
  <c r="EB274" i="5"/>
  <c r="EC274" i="5"/>
  <c r="ED274" i="5"/>
  <c r="EE274" i="5"/>
  <c r="EF274" i="5"/>
  <c r="EG274" i="5"/>
  <c r="EH274" i="5"/>
  <c r="EI274" i="5"/>
  <c r="EJ274" i="5"/>
  <c r="EK274" i="5"/>
  <c r="EL274" i="5"/>
  <c r="EM274" i="5"/>
  <c r="EN274" i="5"/>
  <c r="EO274" i="5"/>
  <c r="EP274" i="5"/>
  <c r="EQ274" i="5"/>
  <c r="DD275" i="5"/>
  <c r="DE275" i="5"/>
  <c r="DF275" i="5"/>
  <c r="DG275" i="5"/>
  <c r="DH275" i="5"/>
  <c r="DI275" i="5"/>
  <c r="DJ275" i="5"/>
  <c r="DK275" i="5"/>
  <c r="DL275" i="5"/>
  <c r="DM275" i="5"/>
  <c r="DN275" i="5"/>
  <c r="DO275" i="5"/>
  <c r="DP275" i="5"/>
  <c r="DQ275" i="5"/>
  <c r="DR275" i="5"/>
  <c r="DS275" i="5"/>
  <c r="DT275" i="5"/>
  <c r="DU275" i="5"/>
  <c r="DV275" i="5"/>
  <c r="DW275" i="5"/>
  <c r="DX275" i="5"/>
  <c r="DY275" i="5"/>
  <c r="DZ275" i="5"/>
  <c r="EA275" i="5"/>
  <c r="EB275" i="5"/>
  <c r="EC275" i="5"/>
  <c r="ED275" i="5"/>
  <c r="EE275" i="5"/>
  <c r="EF275" i="5"/>
  <c r="EG275" i="5"/>
  <c r="EH275" i="5"/>
  <c r="EI275" i="5"/>
  <c r="EJ275" i="5"/>
  <c r="EK275" i="5"/>
  <c r="EL275" i="5"/>
  <c r="EM275" i="5"/>
  <c r="EN275" i="5"/>
  <c r="EO275" i="5"/>
  <c r="EP275" i="5"/>
  <c r="EQ275" i="5"/>
  <c r="DD276" i="5"/>
  <c r="DE276" i="5"/>
  <c r="DF276" i="5"/>
  <c r="DG276" i="5"/>
  <c r="DH276" i="5"/>
  <c r="DI276" i="5"/>
  <c r="DJ276" i="5"/>
  <c r="DK276" i="5"/>
  <c r="DL276" i="5"/>
  <c r="DM276" i="5"/>
  <c r="DN276" i="5"/>
  <c r="DO276" i="5"/>
  <c r="DP276" i="5"/>
  <c r="DQ276" i="5"/>
  <c r="DR276" i="5"/>
  <c r="DS276" i="5"/>
  <c r="DT276" i="5"/>
  <c r="DU276" i="5"/>
  <c r="DV276" i="5"/>
  <c r="DW276" i="5"/>
  <c r="DX276" i="5"/>
  <c r="DY276" i="5"/>
  <c r="DZ276" i="5"/>
  <c r="EA276" i="5"/>
  <c r="EB276" i="5"/>
  <c r="EC276" i="5"/>
  <c r="ED276" i="5"/>
  <c r="EE276" i="5"/>
  <c r="EF276" i="5"/>
  <c r="EG276" i="5"/>
  <c r="EH276" i="5"/>
  <c r="EI276" i="5"/>
  <c r="EJ276" i="5"/>
  <c r="EK276" i="5"/>
  <c r="EL276" i="5"/>
  <c r="EM276" i="5"/>
  <c r="EN276" i="5"/>
  <c r="EO276" i="5"/>
  <c r="EP276" i="5"/>
  <c r="EQ276" i="5"/>
  <c r="DD277" i="5"/>
  <c r="DE277" i="5"/>
  <c r="DF277" i="5"/>
  <c r="DG277" i="5"/>
  <c r="DH277" i="5"/>
  <c r="DI277" i="5"/>
  <c r="DJ277" i="5"/>
  <c r="DK277" i="5"/>
  <c r="DL277" i="5"/>
  <c r="DM277" i="5"/>
  <c r="DN277" i="5"/>
  <c r="DO277" i="5"/>
  <c r="DP277" i="5"/>
  <c r="DQ277" i="5"/>
  <c r="DR277" i="5"/>
  <c r="DS277" i="5"/>
  <c r="DT277" i="5"/>
  <c r="DU277" i="5"/>
  <c r="DV277" i="5"/>
  <c r="DW277" i="5"/>
  <c r="DX277" i="5"/>
  <c r="DY277" i="5"/>
  <c r="DZ277" i="5"/>
  <c r="EA277" i="5"/>
  <c r="EB277" i="5"/>
  <c r="EC277" i="5"/>
  <c r="ED277" i="5"/>
  <c r="EE277" i="5"/>
  <c r="EF277" i="5"/>
  <c r="EG277" i="5"/>
  <c r="EH277" i="5"/>
  <c r="EI277" i="5"/>
  <c r="EJ277" i="5"/>
  <c r="EK277" i="5"/>
  <c r="EL277" i="5"/>
  <c r="EM277" i="5"/>
  <c r="EN277" i="5"/>
  <c r="EO277" i="5"/>
  <c r="EP277" i="5"/>
  <c r="EQ277" i="5"/>
  <c r="DD278" i="5"/>
  <c r="DE278" i="5"/>
  <c r="DF278" i="5"/>
  <c r="DG278" i="5"/>
  <c r="DH278" i="5"/>
  <c r="DI278" i="5"/>
  <c r="DJ278" i="5"/>
  <c r="DK278" i="5"/>
  <c r="DL278" i="5"/>
  <c r="DM278" i="5"/>
  <c r="DN278" i="5"/>
  <c r="DO278" i="5"/>
  <c r="DP278" i="5"/>
  <c r="DQ278" i="5"/>
  <c r="DR278" i="5"/>
  <c r="DS278" i="5"/>
  <c r="DT278" i="5"/>
  <c r="DU278" i="5"/>
  <c r="DV278" i="5"/>
  <c r="DW278" i="5"/>
  <c r="DX278" i="5"/>
  <c r="DY278" i="5"/>
  <c r="DZ278" i="5"/>
  <c r="EA278" i="5"/>
  <c r="EB278" i="5"/>
  <c r="EC278" i="5"/>
  <c r="ED278" i="5"/>
  <c r="EE278" i="5"/>
  <c r="EF278" i="5"/>
  <c r="EG278" i="5"/>
  <c r="EH278" i="5"/>
  <c r="EI278" i="5"/>
  <c r="EJ278" i="5"/>
  <c r="EK278" i="5"/>
  <c r="EL278" i="5"/>
  <c r="EM278" i="5"/>
  <c r="EN278" i="5"/>
  <c r="EO278" i="5"/>
  <c r="EP278" i="5"/>
  <c r="EQ278" i="5"/>
  <c r="DD279" i="5"/>
  <c r="DE279" i="5"/>
  <c r="DF279" i="5"/>
  <c r="DG279" i="5"/>
  <c r="DH279" i="5"/>
  <c r="DI279" i="5"/>
  <c r="DJ279" i="5"/>
  <c r="DK279" i="5"/>
  <c r="DL279" i="5"/>
  <c r="DM279" i="5"/>
  <c r="DN279" i="5"/>
  <c r="DO279" i="5"/>
  <c r="DP279" i="5"/>
  <c r="DQ279" i="5"/>
  <c r="DR279" i="5"/>
  <c r="DS279" i="5"/>
  <c r="DT279" i="5"/>
  <c r="DU279" i="5"/>
  <c r="DV279" i="5"/>
  <c r="DW279" i="5"/>
  <c r="DX279" i="5"/>
  <c r="DY279" i="5"/>
  <c r="DZ279" i="5"/>
  <c r="EA279" i="5"/>
  <c r="EB279" i="5"/>
  <c r="EC279" i="5"/>
  <c r="ED279" i="5"/>
  <c r="EE279" i="5"/>
  <c r="EF279" i="5"/>
  <c r="EG279" i="5"/>
  <c r="EH279" i="5"/>
  <c r="EI279" i="5"/>
  <c r="EJ279" i="5"/>
  <c r="EK279" i="5"/>
  <c r="EL279" i="5"/>
  <c r="EM279" i="5"/>
  <c r="EN279" i="5"/>
  <c r="EO279" i="5"/>
  <c r="EP279" i="5"/>
  <c r="EQ279" i="5"/>
  <c r="DD280" i="5"/>
  <c r="DE280" i="5"/>
  <c r="DF280" i="5"/>
  <c r="DG280" i="5"/>
  <c r="DH280" i="5"/>
  <c r="DI280" i="5"/>
  <c r="DJ280" i="5"/>
  <c r="DK280" i="5"/>
  <c r="DL280" i="5"/>
  <c r="DM280" i="5"/>
  <c r="DN280" i="5"/>
  <c r="DO280" i="5"/>
  <c r="DP280" i="5"/>
  <c r="DQ280" i="5"/>
  <c r="DR280" i="5"/>
  <c r="DS280" i="5"/>
  <c r="DT280" i="5"/>
  <c r="DU280" i="5"/>
  <c r="DV280" i="5"/>
  <c r="DW280" i="5"/>
  <c r="DX280" i="5"/>
  <c r="DY280" i="5"/>
  <c r="DZ280" i="5"/>
  <c r="EA280" i="5"/>
  <c r="EB280" i="5"/>
  <c r="EC280" i="5"/>
  <c r="ED280" i="5"/>
  <c r="EE280" i="5"/>
  <c r="EF280" i="5"/>
  <c r="EG280" i="5"/>
  <c r="EH280" i="5"/>
  <c r="EI280" i="5"/>
  <c r="EJ280" i="5"/>
  <c r="EK280" i="5"/>
  <c r="EL280" i="5"/>
  <c r="EM280" i="5"/>
  <c r="EN280" i="5"/>
  <c r="EO280" i="5"/>
  <c r="EP280" i="5"/>
  <c r="EQ280" i="5"/>
  <c r="DD281" i="5"/>
  <c r="DE281" i="5"/>
  <c r="DF281" i="5"/>
  <c r="DG281" i="5"/>
  <c r="DH281" i="5"/>
  <c r="DI281" i="5"/>
  <c r="DJ281" i="5"/>
  <c r="DK281" i="5"/>
  <c r="DL281" i="5"/>
  <c r="DM281" i="5"/>
  <c r="DN281" i="5"/>
  <c r="DO281" i="5"/>
  <c r="DP281" i="5"/>
  <c r="DQ281" i="5"/>
  <c r="DR281" i="5"/>
  <c r="DS281" i="5"/>
  <c r="DT281" i="5"/>
  <c r="DU281" i="5"/>
  <c r="DV281" i="5"/>
  <c r="DW281" i="5"/>
  <c r="DX281" i="5"/>
  <c r="DY281" i="5"/>
  <c r="DZ281" i="5"/>
  <c r="EA281" i="5"/>
  <c r="EB281" i="5"/>
  <c r="EC281" i="5"/>
  <c r="ED281" i="5"/>
  <c r="EE281" i="5"/>
  <c r="EF281" i="5"/>
  <c r="EG281" i="5"/>
  <c r="EH281" i="5"/>
  <c r="EI281" i="5"/>
  <c r="EJ281" i="5"/>
  <c r="EK281" i="5"/>
  <c r="EL281" i="5"/>
  <c r="EM281" i="5"/>
  <c r="EN281" i="5"/>
  <c r="EO281" i="5"/>
  <c r="EP281" i="5"/>
  <c r="EQ281" i="5"/>
  <c r="DD282" i="5"/>
  <c r="DE282" i="5"/>
  <c r="DF282" i="5"/>
  <c r="DG282" i="5"/>
  <c r="DH282" i="5"/>
  <c r="DI282" i="5"/>
  <c r="DJ282" i="5"/>
  <c r="DK282" i="5"/>
  <c r="DL282" i="5"/>
  <c r="DM282" i="5"/>
  <c r="DN282" i="5"/>
  <c r="DO282" i="5"/>
  <c r="DP282" i="5"/>
  <c r="DQ282" i="5"/>
  <c r="DR282" i="5"/>
  <c r="DS282" i="5"/>
  <c r="DT282" i="5"/>
  <c r="DU282" i="5"/>
  <c r="DV282" i="5"/>
  <c r="DW282" i="5"/>
  <c r="DX282" i="5"/>
  <c r="DY282" i="5"/>
  <c r="DZ282" i="5"/>
  <c r="EA282" i="5"/>
  <c r="EB282" i="5"/>
  <c r="EC282" i="5"/>
  <c r="ED282" i="5"/>
  <c r="EE282" i="5"/>
  <c r="EF282" i="5"/>
  <c r="EG282" i="5"/>
  <c r="EH282" i="5"/>
  <c r="EI282" i="5"/>
  <c r="EJ282" i="5"/>
  <c r="EK282" i="5"/>
  <c r="EL282" i="5"/>
  <c r="EM282" i="5"/>
  <c r="EN282" i="5"/>
  <c r="EO282" i="5"/>
  <c r="EP282" i="5"/>
  <c r="EQ282" i="5"/>
  <c r="DD283" i="5"/>
  <c r="DE283" i="5"/>
  <c r="DF283" i="5"/>
  <c r="DG283" i="5"/>
  <c r="DH283" i="5"/>
  <c r="DI283" i="5"/>
  <c r="DJ283" i="5"/>
  <c r="DK283" i="5"/>
  <c r="DL283" i="5"/>
  <c r="DM283" i="5"/>
  <c r="DN283" i="5"/>
  <c r="DO283" i="5"/>
  <c r="DP283" i="5"/>
  <c r="DQ283" i="5"/>
  <c r="DR283" i="5"/>
  <c r="DS283" i="5"/>
  <c r="DT283" i="5"/>
  <c r="DU283" i="5"/>
  <c r="DV283" i="5"/>
  <c r="DW283" i="5"/>
  <c r="DX283" i="5"/>
  <c r="DY283" i="5"/>
  <c r="DZ283" i="5"/>
  <c r="EA283" i="5"/>
  <c r="EB283" i="5"/>
  <c r="EC283" i="5"/>
  <c r="ED283" i="5"/>
  <c r="EE283" i="5"/>
  <c r="EF283" i="5"/>
  <c r="EG283" i="5"/>
  <c r="EH283" i="5"/>
  <c r="EI283" i="5"/>
  <c r="EJ283" i="5"/>
  <c r="EK283" i="5"/>
  <c r="EL283" i="5"/>
  <c r="EM283" i="5"/>
  <c r="EN283" i="5"/>
  <c r="EO283" i="5"/>
  <c r="EP283" i="5"/>
  <c r="EQ283" i="5"/>
  <c r="DD284" i="5"/>
  <c r="DE284" i="5"/>
  <c r="DF284" i="5"/>
  <c r="DG284" i="5"/>
  <c r="DH284" i="5"/>
  <c r="DI284" i="5"/>
  <c r="DJ284" i="5"/>
  <c r="DK284" i="5"/>
  <c r="DL284" i="5"/>
  <c r="DM284" i="5"/>
  <c r="DN284" i="5"/>
  <c r="DO284" i="5"/>
  <c r="DP284" i="5"/>
  <c r="DQ284" i="5"/>
  <c r="DR284" i="5"/>
  <c r="DS284" i="5"/>
  <c r="DT284" i="5"/>
  <c r="DU284" i="5"/>
  <c r="DV284" i="5"/>
  <c r="DW284" i="5"/>
  <c r="DX284" i="5"/>
  <c r="DY284" i="5"/>
  <c r="DZ284" i="5"/>
  <c r="EA284" i="5"/>
  <c r="EB284" i="5"/>
  <c r="EC284" i="5"/>
  <c r="ED284" i="5"/>
  <c r="EE284" i="5"/>
  <c r="EF284" i="5"/>
  <c r="EG284" i="5"/>
  <c r="EH284" i="5"/>
  <c r="EI284" i="5"/>
  <c r="EJ284" i="5"/>
  <c r="EK284" i="5"/>
  <c r="EL284" i="5"/>
  <c r="EM284" i="5"/>
  <c r="EN284" i="5"/>
  <c r="EO284" i="5"/>
  <c r="EP284" i="5"/>
  <c r="EQ284" i="5"/>
  <c r="DD285" i="5"/>
  <c r="DE285" i="5"/>
  <c r="DF285" i="5"/>
  <c r="DG285" i="5"/>
  <c r="DH285" i="5"/>
  <c r="DI285" i="5"/>
  <c r="DJ285" i="5"/>
  <c r="DK285" i="5"/>
  <c r="DL285" i="5"/>
  <c r="DM285" i="5"/>
  <c r="DN285" i="5"/>
  <c r="DO285" i="5"/>
  <c r="DP285" i="5"/>
  <c r="DQ285" i="5"/>
  <c r="DR285" i="5"/>
  <c r="DS285" i="5"/>
  <c r="DT285" i="5"/>
  <c r="DU285" i="5"/>
  <c r="DV285" i="5"/>
  <c r="DW285" i="5"/>
  <c r="DX285" i="5"/>
  <c r="DY285" i="5"/>
  <c r="DZ285" i="5"/>
  <c r="EA285" i="5"/>
  <c r="EB285" i="5"/>
  <c r="EC285" i="5"/>
  <c r="ED285" i="5"/>
  <c r="EE285" i="5"/>
  <c r="EF285" i="5"/>
  <c r="EG285" i="5"/>
  <c r="EH285" i="5"/>
  <c r="EI285" i="5"/>
  <c r="EJ285" i="5"/>
  <c r="EK285" i="5"/>
  <c r="EL285" i="5"/>
  <c r="EM285" i="5"/>
  <c r="EN285" i="5"/>
  <c r="EO285" i="5"/>
  <c r="EP285" i="5"/>
  <c r="EQ285" i="5"/>
  <c r="DD286" i="5"/>
  <c r="DE286" i="5"/>
  <c r="DF286" i="5"/>
  <c r="DG286" i="5"/>
  <c r="DH286" i="5"/>
  <c r="DI286" i="5"/>
  <c r="DJ286" i="5"/>
  <c r="DK286" i="5"/>
  <c r="DL286" i="5"/>
  <c r="DM286" i="5"/>
  <c r="DN286" i="5"/>
  <c r="DO286" i="5"/>
  <c r="DP286" i="5"/>
  <c r="DQ286" i="5"/>
  <c r="DR286" i="5"/>
  <c r="DS286" i="5"/>
  <c r="DT286" i="5"/>
  <c r="DU286" i="5"/>
  <c r="DV286" i="5"/>
  <c r="DW286" i="5"/>
  <c r="DX286" i="5"/>
  <c r="DY286" i="5"/>
  <c r="DZ286" i="5"/>
  <c r="EA286" i="5"/>
  <c r="EB286" i="5"/>
  <c r="EC286" i="5"/>
  <c r="ED286" i="5"/>
  <c r="EE286" i="5"/>
  <c r="EF286" i="5"/>
  <c r="EG286" i="5"/>
  <c r="EH286" i="5"/>
  <c r="EI286" i="5"/>
  <c r="EJ286" i="5"/>
  <c r="EK286" i="5"/>
  <c r="EL286" i="5"/>
  <c r="EM286" i="5"/>
  <c r="EN286" i="5"/>
  <c r="EO286" i="5"/>
  <c r="EP286" i="5"/>
  <c r="EQ286" i="5"/>
  <c r="DD287" i="5"/>
  <c r="DE287" i="5"/>
  <c r="DF287" i="5"/>
  <c r="DG287" i="5"/>
  <c r="DH287" i="5"/>
  <c r="DI287" i="5"/>
  <c r="DJ287" i="5"/>
  <c r="DK287" i="5"/>
  <c r="DL287" i="5"/>
  <c r="DM287" i="5"/>
  <c r="DN287" i="5"/>
  <c r="DO287" i="5"/>
  <c r="DP287" i="5"/>
  <c r="DQ287" i="5"/>
  <c r="DR287" i="5"/>
  <c r="DS287" i="5"/>
  <c r="DT287" i="5"/>
  <c r="DU287" i="5"/>
  <c r="DV287" i="5"/>
  <c r="DW287" i="5"/>
  <c r="DX287" i="5"/>
  <c r="DY287" i="5"/>
  <c r="DZ287" i="5"/>
  <c r="EA287" i="5"/>
  <c r="EB287" i="5"/>
  <c r="EC287" i="5"/>
  <c r="ED287" i="5"/>
  <c r="EE287" i="5"/>
  <c r="EF287" i="5"/>
  <c r="EG287" i="5"/>
  <c r="EH287" i="5"/>
  <c r="EI287" i="5"/>
  <c r="EJ287" i="5"/>
  <c r="EK287" i="5"/>
  <c r="EL287" i="5"/>
  <c r="EM287" i="5"/>
  <c r="EN287" i="5"/>
  <c r="EO287" i="5"/>
  <c r="EP287" i="5"/>
  <c r="EQ287" i="5"/>
  <c r="DD288" i="5"/>
  <c r="DE288" i="5"/>
  <c r="DF288" i="5"/>
  <c r="DG288" i="5"/>
  <c r="DH288" i="5"/>
  <c r="DI288" i="5"/>
  <c r="DJ288" i="5"/>
  <c r="DK288" i="5"/>
  <c r="DL288" i="5"/>
  <c r="DM288" i="5"/>
  <c r="DN288" i="5"/>
  <c r="DO288" i="5"/>
  <c r="DP288" i="5"/>
  <c r="DQ288" i="5"/>
  <c r="DR288" i="5"/>
  <c r="DS288" i="5"/>
  <c r="DT288" i="5"/>
  <c r="DU288" i="5"/>
  <c r="DV288" i="5"/>
  <c r="DW288" i="5"/>
  <c r="DX288" i="5"/>
  <c r="DY288" i="5"/>
  <c r="DZ288" i="5"/>
  <c r="EA288" i="5"/>
  <c r="EB288" i="5"/>
  <c r="EC288" i="5"/>
  <c r="ED288" i="5"/>
  <c r="EE288" i="5"/>
  <c r="EF288" i="5"/>
  <c r="EG288" i="5"/>
  <c r="EH288" i="5"/>
  <c r="EI288" i="5"/>
  <c r="EJ288" i="5"/>
  <c r="EK288" i="5"/>
  <c r="EL288" i="5"/>
  <c r="EM288" i="5"/>
  <c r="EN288" i="5"/>
  <c r="EO288" i="5"/>
  <c r="EP288" i="5"/>
  <c r="EQ288" i="5"/>
  <c r="DD289" i="5"/>
  <c r="DE289" i="5"/>
  <c r="DF289" i="5"/>
  <c r="DG289" i="5"/>
  <c r="DH289" i="5"/>
  <c r="DI289" i="5"/>
  <c r="DJ289" i="5"/>
  <c r="DK289" i="5"/>
  <c r="DL289" i="5"/>
  <c r="DM289" i="5"/>
  <c r="DN289" i="5"/>
  <c r="DO289" i="5"/>
  <c r="DP289" i="5"/>
  <c r="DQ289" i="5"/>
  <c r="DR289" i="5"/>
  <c r="DS289" i="5"/>
  <c r="DT289" i="5"/>
  <c r="DU289" i="5"/>
  <c r="DV289" i="5"/>
  <c r="DW289" i="5"/>
  <c r="DX289" i="5"/>
  <c r="DY289" i="5"/>
  <c r="DZ289" i="5"/>
  <c r="EA289" i="5"/>
  <c r="EB289" i="5"/>
  <c r="EC289" i="5"/>
  <c r="ED289" i="5"/>
  <c r="EE289" i="5"/>
  <c r="EF289" i="5"/>
  <c r="EG289" i="5"/>
  <c r="EH289" i="5"/>
  <c r="EI289" i="5"/>
  <c r="EJ289" i="5"/>
  <c r="EK289" i="5"/>
  <c r="EL289" i="5"/>
  <c r="EM289" i="5"/>
  <c r="EN289" i="5"/>
  <c r="EO289" i="5"/>
  <c r="EP289" i="5"/>
  <c r="EQ289" i="5"/>
  <c r="DD290" i="5"/>
  <c r="DE290" i="5"/>
  <c r="DF290" i="5"/>
  <c r="DG290" i="5"/>
  <c r="DH290" i="5"/>
  <c r="DI290" i="5"/>
  <c r="DJ290" i="5"/>
  <c r="DK290" i="5"/>
  <c r="DL290" i="5"/>
  <c r="DM290" i="5"/>
  <c r="DN290" i="5"/>
  <c r="DO290" i="5"/>
  <c r="DP290" i="5"/>
  <c r="DQ290" i="5"/>
  <c r="DR290" i="5"/>
  <c r="DS290" i="5"/>
  <c r="DT290" i="5"/>
  <c r="DU290" i="5"/>
  <c r="DV290" i="5"/>
  <c r="DW290" i="5"/>
  <c r="DX290" i="5"/>
  <c r="DY290" i="5"/>
  <c r="DZ290" i="5"/>
  <c r="EA290" i="5"/>
  <c r="EB290" i="5"/>
  <c r="EC290" i="5"/>
  <c r="ED290" i="5"/>
  <c r="EE290" i="5"/>
  <c r="EF290" i="5"/>
  <c r="EG290" i="5"/>
  <c r="EH290" i="5"/>
  <c r="EI290" i="5"/>
  <c r="EJ290" i="5"/>
  <c r="EK290" i="5"/>
  <c r="EL290" i="5"/>
  <c r="EM290" i="5"/>
  <c r="EN290" i="5"/>
  <c r="EO290" i="5"/>
  <c r="EP290" i="5"/>
  <c r="EQ290" i="5"/>
  <c r="DD291" i="5"/>
  <c r="DE291" i="5"/>
  <c r="DF291" i="5"/>
  <c r="DG291" i="5"/>
  <c r="DH291" i="5"/>
  <c r="DI291" i="5"/>
  <c r="DJ291" i="5"/>
  <c r="DK291" i="5"/>
  <c r="DL291" i="5"/>
  <c r="DM291" i="5"/>
  <c r="DN291" i="5"/>
  <c r="DO291" i="5"/>
  <c r="DP291" i="5"/>
  <c r="DQ291" i="5"/>
  <c r="DR291" i="5"/>
  <c r="DS291" i="5"/>
  <c r="DT291" i="5"/>
  <c r="DU291" i="5"/>
  <c r="DV291" i="5"/>
  <c r="DW291" i="5"/>
  <c r="DX291" i="5"/>
  <c r="DY291" i="5"/>
  <c r="DZ291" i="5"/>
  <c r="EA291" i="5"/>
  <c r="EB291" i="5"/>
  <c r="EC291" i="5"/>
  <c r="ED291" i="5"/>
  <c r="EE291" i="5"/>
  <c r="EF291" i="5"/>
  <c r="EG291" i="5"/>
  <c r="EH291" i="5"/>
  <c r="EI291" i="5"/>
  <c r="EJ291" i="5"/>
  <c r="EK291" i="5"/>
  <c r="EL291" i="5"/>
  <c r="EM291" i="5"/>
  <c r="EN291" i="5"/>
  <c r="EO291" i="5"/>
  <c r="EP291" i="5"/>
  <c r="EQ291" i="5"/>
  <c r="DD292" i="5"/>
  <c r="DE292" i="5"/>
  <c r="DF292" i="5"/>
  <c r="DG292" i="5"/>
  <c r="DH292" i="5"/>
  <c r="DI292" i="5"/>
  <c r="DJ292" i="5"/>
  <c r="DK292" i="5"/>
  <c r="DL292" i="5"/>
  <c r="DM292" i="5"/>
  <c r="DN292" i="5"/>
  <c r="DO292" i="5"/>
  <c r="DP292" i="5"/>
  <c r="DQ292" i="5"/>
  <c r="DR292" i="5"/>
  <c r="DS292" i="5"/>
  <c r="DT292" i="5"/>
  <c r="DU292" i="5"/>
  <c r="DV292" i="5"/>
  <c r="DW292" i="5"/>
  <c r="DX292" i="5"/>
  <c r="DY292" i="5"/>
  <c r="DZ292" i="5"/>
  <c r="EA292" i="5"/>
  <c r="EB292" i="5"/>
  <c r="EC292" i="5"/>
  <c r="ED292" i="5"/>
  <c r="EE292" i="5"/>
  <c r="EF292" i="5"/>
  <c r="EG292" i="5"/>
  <c r="EH292" i="5"/>
  <c r="EI292" i="5"/>
  <c r="EJ292" i="5"/>
  <c r="EK292" i="5"/>
  <c r="EL292" i="5"/>
  <c r="EM292" i="5"/>
  <c r="EN292" i="5"/>
  <c r="EO292" i="5"/>
  <c r="EP292" i="5"/>
  <c r="EQ292" i="5"/>
  <c r="DD293" i="5"/>
  <c r="DE293" i="5"/>
  <c r="DF293" i="5"/>
  <c r="DG293" i="5"/>
  <c r="DH293" i="5"/>
  <c r="DI293" i="5"/>
  <c r="DJ293" i="5"/>
  <c r="DK293" i="5"/>
  <c r="DL293" i="5"/>
  <c r="DM293" i="5"/>
  <c r="DN293" i="5"/>
  <c r="DO293" i="5"/>
  <c r="DP293" i="5"/>
  <c r="DQ293" i="5"/>
  <c r="DR293" i="5"/>
  <c r="DS293" i="5"/>
  <c r="DT293" i="5"/>
  <c r="DU293" i="5"/>
  <c r="DV293" i="5"/>
  <c r="DW293" i="5"/>
  <c r="DX293" i="5"/>
  <c r="DY293" i="5"/>
  <c r="DZ293" i="5"/>
  <c r="EA293" i="5"/>
  <c r="EB293" i="5"/>
  <c r="EC293" i="5"/>
  <c r="ED293" i="5"/>
  <c r="EE293" i="5"/>
  <c r="EF293" i="5"/>
  <c r="EG293" i="5"/>
  <c r="EH293" i="5"/>
  <c r="EI293" i="5"/>
  <c r="EJ293" i="5"/>
  <c r="EK293" i="5"/>
  <c r="EL293" i="5"/>
  <c r="EM293" i="5"/>
  <c r="EN293" i="5"/>
  <c r="EO293" i="5"/>
  <c r="EP293" i="5"/>
  <c r="EQ293" i="5"/>
  <c r="DD294" i="5"/>
  <c r="DE294" i="5"/>
  <c r="DF294" i="5"/>
  <c r="DG294" i="5"/>
  <c r="DH294" i="5"/>
  <c r="DI294" i="5"/>
  <c r="DJ294" i="5"/>
  <c r="DK294" i="5"/>
  <c r="DL294" i="5"/>
  <c r="DM294" i="5"/>
  <c r="DN294" i="5"/>
  <c r="DO294" i="5"/>
  <c r="DP294" i="5"/>
  <c r="DQ294" i="5"/>
  <c r="DR294" i="5"/>
  <c r="DS294" i="5"/>
  <c r="DT294" i="5"/>
  <c r="DU294" i="5"/>
  <c r="DV294" i="5"/>
  <c r="DW294" i="5"/>
  <c r="DX294" i="5"/>
  <c r="DY294" i="5"/>
  <c r="DZ294" i="5"/>
  <c r="EA294" i="5"/>
  <c r="EB294" i="5"/>
  <c r="EC294" i="5"/>
  <c r="ED294" i="5"/>
  <c r="EE294" i="5"/>
  <c r="EF294" i="5"/>
  <c r="EG294" i="5"/>
  <c r="EH294" i="5"/>
  <c r="EI294" i="5"/>
  <c r="EJ294" i="5"/>
  <c r="EK294" i="5"/>
  <c r="EL294" i="5"/>
  <c r="EM294" i="5"/>
  <c r="EN294" i="5"/>
  <c r="EO294" i="5"/>
  <c r="EP294" i="5"/>
  <c r="EQ294" i="5"/>
  <c r="DD295" i="5"/>
  <c r="DE295" i="5"/>
  <c r="DF295" i="5"/>
  <c r="DG295" i="5"/>
  <c r="DH295" i="5"/>
  <c r="DI295" i="5"/>
  <c r="DJ295" i="5"/>
  <c r="DK295" i="5"/>
  <c r="DL295" i="5"/>
  <c r="DM295" i="5"/>
  <c r="DN295" i="5"/>
  <c r="DO295" i="5"/>
  <c r="DP295" i="5"/>
  <c r="DQ295" i="5"/>
  <c r="DR295" i="5"/>
  <c r="DS295" i="5"/>
  <c r="DT295" i="5"/>
  <c r="DU295" i="5"/>
  <c r="DV295" i="5"/>
  <c r="DW295" i="5"/>
  <c r="DX295" i="5"/>
  <c r="DY295" i="5"/>
  <c r="DZ295" i="5"/>
  <c r="EA295" i="5"/>
  <c r="EB295" i="5"/>
  <c r="EC295" i="5"/>
  <c r="ED295" i="5"/>
  <c r="EE295" i="5"/>
  <c r="EF295" i="5"/>
  <c r="EG295" i="5"/>
  <c r="EH295" i="5"/>
  <c r="EI295" i="5"/>
  <c r="EJ295" i="5"/>
  <c r="EK295" i="5"/>
  <c r="EL295" i="5"/>
  <c r="EM295" i="5"/>
  <c r="EN295" i="5"/>
  <c r="EO295" i="5"/>
  <c r="EP295" i="5"/>
  <c r="EQ295" i="5"/>
  <c r="DD296" i="5"/>
  <c r="DE296" i="5"/>
  <c r="DF296" i="5"/>
  <c r="DG296" i="5"/>
  <c r="DH296" i="5"/>
  <c r="DI296" i="5"/>
  <c r="DJ296" i="5"/>
  <c r="DK296" i="5"/>
  <c r="DL296" i="5"/>
  <c r="DM296" i="5"/>
  <c r="DN296" i="5"/>
  <c r="DO296" i="5"/>
  <c r="DP296" i="5"/>
  <c r="DQ296" i="5"/>
  <c r="DR296" i="5"/>
  <c r="DS296" i="5"/>
  <c r="DT296" i="5"/>
  <c r="DU296" i="5"/>
  <c r="DV296" i="5"/>
  <c r="DW296" i="5"/>
  <c r="DX296" i="5"/>
  <c r="DY296" i="5"/>
  <c r="DZ296" i="5"/>
  <c r="EA296" i="5"/>
  <c r="EB296" i="5"/>
  <c r="EC296" i="5"/>
  <c r="ED296" i="5"/>
  <c r="EE296" i="5"/>
  <c r="EF296" i="5"/>
  <c r="EG296" i="5"/>
  <c r="EH296" i="5"/>
  <c r="EI296" i="5"/>
  <c r="EJ296" i="5"/>
  <c r="EK296" i="5"/>
  <c r="EL296" i="5"/>
  <c r="EM296" i="5"/>
  <c r="EN296" i="5"/>
  <c r="EO296" i="5"/>
  <c r="EP296" i="5"/>
  <c r="EQ296" i="5"/>
  <c r="DD297" i="5"/>
  <c r="DE297" i="5"/>
  <c r="DF297" i="5"/>
  <c r="DG297" i="5"/>
  <c r="DH297" i="5"/>
  <c r="DI297" i="5"/>
  <c r="DJ297" i="5"/>
  <c r="DK297" i="5"/>
  <c r="DL297" i="5"/>
  <c r="DM297" i="5"/>
  <c r="DN297" i="5"/>
  <c r="DO297" i="5"/>
  <c r="DP297" i="5"/>
  <c r="DQ297" i="5"/>
  <c r="DR297" i="5"/>
  <c r="DS297" i="5"/>
  <c r="DT297" i="5"/>
  <c r="DU297" i="5"/>
  <c r="DV297" i="5"/>
  <c r="DW297" i="5"/>
  <c r="DX297" i="5"/>
  <c r="DY297" i="5"/>
  <c r="DZ297" i="5"/>
  <c r="EA297" i="5"/>
  <c r="EB297" i="5"/>
  <c r="EC297" i="5"/>
  <c r="ED297" i="5"/>
  <c r="EE297" i="5"/>
  <c r="EF297" i="5"/>
  <c r="EG297" i="5"/>
  <c r="EH297" i="5"/>
  <c r="EI297" i="5"/>
  <c r="EJ297" i="5"/>
  <c r="EK297" i="5"/>
  <c r="EL297" i="5"/>
  <c r="EM297" i="5"/>
  <c r="EN297" i="5"/>
  <c r="EO297" i="5"/>
  <c r="EP297" i="5"/>
  <c r="EQ297" i="5"/>
  <c r="DD298" i="5"/>
  <c r="DE298" i="5"/>
  <c r="DF298" i="5"/>
  <c r="DG298" i="5"/>
  <c r="DH298" i="5"/>
  <c r="DI298" i="5"/>
  <c r="DJ298" i="5"/>
  <c r="DK298" i="5"/>
  <c r="DL298" i="5"/>
  <c r="DM298" i="5"/>
  <c r="DN298" i="5"/>
  <c r="DO298" i="5"/>
  <c r="DP298" i="5"/>
  <c r="DQ298" i="5"/>
  <c r="DR298" i="5"/>
  <c r="DS298" i="5"/>
  <c r="DT298" i="5"/>
  <c r="DU298" i="5"/>
  <c r="DV298" i="5"/>
  <c r="DW298" i="5"/>
  <c r="DX298" i="5"/>
  <c r="DY298" i="5"/>
  <c r="DZ298" i="5"/>
  <c r="EA298" i="5"/>
  <c r="EB298" i="5"/>
  <c r="EC298" i="5"/>
  <c r="ED298" i="5"/>
  <c r="EE298" i="5"/>
  <c r="EF298" i="5"/>
  <c r="EG298" i="5"/>
  <c r="EH298" i="5"/>
  <c r="EI298" i="5"/>
  <c r="EJ298" i="5"/>
  <c r="EK298" i="5"/>
  <c r="EL298" i="5"/>
  <c r="EM298" i="5"/>
  <c r="EN298" i="5"/>
  <c r="EO298" i="5"/>
  <c r="EP298" i="5"/>
  <c r="EQ298" i="5"/>
  <c r="DD299" i="5"/>
  <c r="DE299" i="5"/>
  <c r="DF299" i="5"/>
  <c r="DG299" i="5"/>
  <c r="DH299" i="5"/>
  <c r="DI299" i="5"/>
  <c r="DJ299" i="5"/>
  <c r="DK299" i="5"/>
  <c r="DL299" i="5"/>
  <c r="DM299" i="5"/>
  <c r="DN299" i="5"/>
  <c r="DO299" i="5"/>
  <c r="DP299" i="5"/>
  <c r="DQ299" i="5"/>
  <c r="DR299" i="5"/>
  <c r="DS299" i="5"/>
  <c r="DT299" i="5"/>
  <c r="DU299" i="5"/>
  <c r="DV299" i="5"/>
  <c r="DW299" i="5"/>
  <c r="DX299" i="5"/>
  <c r="DY299" i="5"/>
  <c r="DZ299" i="5"/>
  <c r="EA299" i="5"/>
  <c r="EB299" i="5"/>
  <c r="EC299" i="5"/>
  <c r="ED299" i="5"/>
  <c r="EE299" i="5"/>
  <c r="EF299" i="5"/>
  <c r="EG299" i="5"/>
  <c r="EH299" i="5"/>
  <c r="EI299" i="5"/>
  <c r="EJ299" i="5"/>
  <c r="EK299" i="5"/>
  <c r="EL299" i="5"/>
  <c r="EM299" i="5"/>
  <c r="EN299" i="5"/>
  <c r="EO299" i="5"/>
  <c r="EP299" i="5"/>
  <c r="EQ299" i="5"/>
  <c r="DD300" i="5"/>
  <c r="DE300" i="5"/>
  <c r="DF300" i="5"/>
  <c r="DG300" i="5"/>
  <c r="DH300" i="5"/>
  <c r="DI300" i="5"/>
  <c r="DJ300" i="5"/>
  <c r="DK300" i="5"/>
  <c r="DL300" i="5"/>
  <c r="DM300" i="5"/>
  <c r="DN300" i="5"/>
  <c r="DO300" i="5"/>
  <c r="DP300" i="5"/>
  <c r="DQ300" i="5"/>
  <c r="DR300" i="5"/>
  <c r="DS300" i="5"/>
  <c r="DT300" i="5"/>
  <c r="DU300" i="5"/>
  <c r="DV300" i="5"/>
  <c r="DW300" i="5"/>
  <c r="DX300" i="5"/>
  <c r="DY300" i="5"/>
  <c r="DZ300" i="5"/>
  <c r="EA300" i="5"/>
  <c r="EB300" i="5"/>
  <c r="EC300" i="5"/>
  <c r="ED300" i="5"/>
  <c r="EE300" i="5"/>
  <c r="EF300" i="5"/>
  <c r="EG300" i="5"/>
  <c r="EH300" i="5"/>
  <c r="EI300" i="5"/>
  <c r="EJ300" i="5"/>
  <c r="EK300" i="5"/>
  <c r="EL300" i="5"/>
  <c r="EM300" i="5"/>
  <c r="EN300" i="5"/>
  <c r="EO300" i="5"/>
  <c r="EP300" i="5"/>
  <c r="EQ300" i="5"/>
  <c r="DD301" i="5"/>
  <c r="DE301" i="5"/>
  <c r="DF301" i="5"/>
  <c r="DG301" i="5"/>
  <c r="DH301" i="5"/>
  <c r="DI301" i="5"/>
  <c r="DJ301" i="5"/>
  <c r="DK301" i="5"/>
  <c r="DL301" i="5"/>
  <c r="DM301" i="5"/>
  <c r="DN301" i="5"/>
  <c r="DO301" i="5"/>
  <c r="DP301" i="5"/>
  <c r="DQ301" i="5"/>
  <c r="DR301" i="5"/>
  <c r="DS301" i="5"/>
  <c r="DT301" i="5"/>
  <c r="DU301" i="5"/>
  <c r="DV301" i="5"/>
  <c r="DW301" i="5"/>
  <c r="DX301" i="5"/>
  <c r="DY301" i="5"/>
  <c r="DZ301" i="5"/>
  <c r="EA301" i="5"/>
  <c r="EB301" i="5"/>
  <c r="EC301" i="5"/>
  <c r="ED301" i="5"/>
  <c r="EE301" i="5"/>
  <c r="EF301" i="5"/>
  <c r="EG301" i="5"/>
  <c r="EH301" i="5"/>
  <c r="EI301" i="5"/>
  <c r="EJ301" i="5"/>
  <c r="EK301" i="5"/>
  <c r="EL301" i="5"/>
  <c r="EM301" i="5"/>
  <c r="EN301" i="5"/>
  <c r="EO301" i="5"/>
  <c r="EP301" i="5"/>
  <c r="EQ301" i="5"/>
  <c r="DD302" i="5"/>
  <c r="DE302" i="5"/>
  <c r="DF302" i="5"/>
  <c r="DG302" i="5"/>
  <c r="DH302" i="5"/>
  <c r="DI302" i="5"/>
  <c r="DJ302" i="5"/>
  <c r="DK302" i="5"/>
  <c r="DL302" i="5"/>
  <c r="DM302" i="5"/>
  <c r="DN302" i="5"/>
  <c r="DO302" i="5"/>
  <c r="DP302" i="5"/>
  <c r="DQ302" i="5"/>
  <c r="DR302" i="5"/>
  <c r="DS302" i="5"/>
  <c r="DT302" i="5"/>
  <c r="DU302" i="5"/>
  <c r="DV302" i="5"/>
  <c r="DW302" i="5"/>
  <c r="DX302" i="5"/>
  <c r="DY302" i="5"/>
  <c r="DZ302" i="5"/>
  <c r="EA302" i="5"/>
  <c r="EB302" i="5"/>
  <c r="EC302" i="5"/>
  <c r="ED302" i="5"/>
  <c r="EE302" i="5"/>
  <c r="EF302" i="5"/>
  <c r="EG302" i="5"/>
  <c r="EH302" i="5"/>
  <c r="EI302" i="5"/>
  <c r="EJ302" i="5"/>
  <c r="EK302" i="5"/>
  <c r="EL302" i="5"/>
  <c r="EM302" i="5"/>
  <c r="EN302" i="5"/>
  <c r="EO302" i="5"/>
  <c r="EP302" i="5"/>
  <c r="EQ302" i="5"/>
  <c r="DD303" i="5"/>
  <c r="DE303" i="5"/>
  <c r="DF303" i="5"/>
  <c r="DG303" i="5"/>
  <c r="DH303" i="5"/>
  <c r="DI303" i="5"/>
  <c r="DJ303" i="5"/>
  <c r="DK303" i="5"/>
  <c r="DL303" i="5"/>
  <c r="DM303" i="5"/>
  <c r="DN303" i="5"/>
  <c r="DO303" i="5"/>
  <c r="DP303" i="5"/>
  <c r="DQ303" i="5"/>
  <c r="DR303" i="5"/>
  <c r="DS303" i="5"/>
  <c r="DT303" i="5"/>
  <c r="DU303" i="5"/>
  <c r="DV303" i="5"/>
  <c r="DW303" i="5"/>
  <c r="DX303" i="5"/>
  <c r="DY303" i="5"/>
  <c r="DZ303" i="5"/>
  <c r="EA303" i="5"/>
  <c r="EB303" i="5"/>
  <c r="EC303" i="5"/>
  <c r="ED303" i="5"/>
  <c r="EE303" i="5"/>
  <c r="EF303" i="5"/>
  <c r="EG303" i="5"/>
  <c r="EH303" i="5"/>
  <c r="EI303" i="5"/>
  <c r="EJ303" i="5"/>
  <c r="EK303" i="5"/>
  <c r="EL303" i="5"/>
  <c r="EM303" i="5"/>
  <c r="EN303" i="5"/>
  <c r="EO303" i="5"/>
  <c r="EP303" i="5"/>
  <c r="EQ303" i="5"/>
  <c r="DD304" i="5"/>
  <c r="DE304" i="5"/>
  <c r="DF304" i="5"/>
  <c r="DG304" i="5"/>
  <c r="DH304" i="5"/>
  <c r="DI304" i="5"/>
  <c r="DJ304" i="5"/>
  <c r="DK304" i="5"/>
  <c r="DL304" i="5"/>
  <c r="DM304" i="5"/>
  <c r="DN304" i="5"/>
  <c r="DO304" i="5"/>
  <c r="DP304" i="5"/>
  <c r="DQ304" i="5"/>
  <c r="DR304" i="5"/>
  <c r="DS304" i="5"/>
  <c r="DT304" i="5"/>
  <c r="DU304" i="5"/>
  <c r="DV304" i="5"/>
  <c r="DW304" i="5"/>
  <c r="DX304" i="5"/>
  <c r="DY304" i="5"/>
  <c r="DZ304" i="5"/>
  <c r="EA304" i="5"/>
  <c r="EB304" i="5"/>
  <c r="EC304" i="5"/>
  <c r="ED304" i="5"/>
  <c r="EE304" i="5"/>
  <c r="EF304" i="5"/>
  <c r="EG304" i="5"/>
  <c r="EH304" i="5"/>
  <c r="EI304" i="5"/>
  <c r="EJ304" i="5"/>
  <c r="EK304" i="5"/>
  <c r="EL304" i="5"/>
  <c r="EM304" i="5"/>
  <c r="EN304" i="5"/>
  <c r="EO304" i="5"/>
  <c r="EP304" i="5"/>
  <c r="EQ304" i="5"/>
  <c r="DD305" i="5"/>
  <c r="DE305" i="5"/>
  <c r="DF305" i="5"/>
  <c r="DG305" i="5"/>
  <c r="DH305" i="5"/>
  <c r="DI305" i="5"/>
  <c r="DJ305" i="5"/>
  <c r="DK305" i="5"/>
  <c r="DL305" i="5"/>
  <c r="DM305" i="5"/>
  <c r="DN305" i="5"/>
  <c r="DO305" i="5"/>
  <c r="DP305" i="5"/>
  <c r="DQ305" i="5"/>
  <c r="DR305" i="5"/>
  <c r="DS305" i="5"/>
  <c r="DT305" i="5"/>
  <c r="DU305" i="5"/>
  <c r="DV305" i="5"/>
  <c r="DW305" i="5"/>
  <c r="DX305" i="5"/>
  <c r="DY305" i="5"/>
  <c r="DZ305" i="5"/>
  <c r="EA305" i="5"/>
  <c r="EB305" i="5"/>
  <c r="EC305" i="5"/>
  <c r="ED305" i="5"/>
  <c r="EE305" i="5"/>
  <c r="EF305" i="5"/>
  <c r="EG305" i="5"/>
  <c r="EH305" i="5"/>
  <c r="EI305" i="5"/>
  <c r="EJ305" i="5"/>
  <c r="EK305" i="5"/>
  <c r="EL305" i="5"/>
  <c r="EM305" i="5"/>
  <c r="EN305" i="5"/>
  <c r="EO305" i="5"/>
  <c r="EP305" i="5"/>
  <c r="EQ305" i="5"/>
  <c r="DD306" i="5"/>
  <c r="DE306" i="5"/>
  <c r="DF306" i="5"/>
  <c r="DG306" i="5"/>
  <c r="DH306" i="5"/>
  <c r="DI306" i="5"/>
  <c r="DJ306" i="5"/>
  <c r="DK306" i="5"/>
  <c r="DL306" i="5"/>
  <c r="DM306" i="5"/>
  <c r="DN306" i="5"/>
  <c r="DO306" i="5"/>
  <c r="DP306" i="5"/>
  <c r="DQ306" i="5"/>
  <c r="DR306" i="5"/>
  <c r="DS306" i="5"/>
  <c r="DT306" i="5"/>
  <c r="DU306" i="5"/>
  <c r="DV306" i="5"/>
  <c r="DW306" i="5"/>
  <c r="DX306" i="5"/>
  <c r="DY306" i="5"/>
  <c r="DZ306" i="5"/>
  <c r="EA306" i="5"/>
  <c r="EB306" i="5"/>
  <c r="EC306" i="5"/>
  <c r="ED306" i="5"/>
  <c r="EE306" i="5"/>
  <c r="EF306" i="5"/>
  <c r="EG306" i="5"/>
  <c r="EH306" i="5"/>
  <c r="EI306" i="5"/>
  <c r="EJ306" i="5"/>
  <c r="EK306" i="5"/>
  <c r="EL306" i="5"/>
  <c r="EM306" i="5"/>
  <c r="EN306" i="5"/>
  <c r="EO306" i="5"/>
  <c r="EP306" i="5"/>
  <c r="EQ306" i="5"/>
  <c r="DD307" i="5"/>
  <c r="DE307" i="5"/>
  <c r="DF307" i="5"/>
  <c r="DG307" i="5"/>
  <c r="DH307" i="5"/>
  <c r="DI307" i="5"/>
  <c r="DJ307" i="5"/>
  <c r="DK307" i="5"/>
  <c r="DL307" i="5"/>
  <c r="DM307" i="5"/>
  <c r="DN307" i="5"/>
  <c r="DO307" i="5"/>
  <c r="DP307" i="5"/>
  <c r="DQ307" i="5"/>
  <c r="DR307" i="5"/>
  <c r="DS307" i="5"/>
  <c r="DT307" i="5"/>
  <c r="DU307" i="5"/>
  <c r="DV307" i="5"/>
  <c r="DW307" i="5"/>
  <c r="DX307" i="5"/>
  <c r="DY307" i="5"/>
  <c r="DZ307" i="5"/>
  <c r="EA307" i="5"/>
  <c r="EB307" i="5"/>
  <c r="EC307" i="5"/>
  <c r="ED307" i="5"/>
  <c r="EE307" i="5"/>
  <c r="EF307" i="5"/>
  <c r="EG307" i="5"/>
  <c r="EH307" i="5"/>
  <c r="EI307" i="5"/>
  <c r="EJ307" i="5"/>
  <c r="EK307" i="5"/>
  <c r="EL307" i="5"/>
  <c r="EM307" i="5"/>
  <c r="EN307" i="5"/>
  <c r="EO307" i="5"/>
  <c r="EP307" i="5"/>
  <c r="EQ307" i="5"/>
  <c r="DD308" i="5"/>
  <c r="DE308" i="5"/>
  <c r="DF308" i="5"/>
  <c r="DG308" i="5"/>
  <c r="DH308" i="5"/>
  <c r="DI308" i="5"/>
  <c r="DJ308" i="5"/>
  <c r="DK308" i="5"/>
  <c r="DL308" i="5"/>
  <c r="DM308" i="5"/>
  <c r="DN308" i="5"/>
  <c r="DO308" i="5"/>
  <c r="DP308" i="5"/>
  <c r="DQ308" i="5"/>
  <c r="DR308" i="5"/>
  <c r="DS308" i="5"/>
  <c r="DT308" i="5"/>
  <c r="DU308" i="5"/>
  <c r="DV308" i="5"/>
  <c r="DW308" i="5"/>
  <c r="DX308" i="5"/>
  <c r="DY308" i="5"/>
  <c r="DZ308" i="5"/>
  <c r="EA308" i="5"/>
  <c r="EB308" i="5"/>
  <c r="EC308" i="5"/>
  <c r="ED308" i="5"/>
  <c r="EE308" i="5"/>
  <c r="EF308" i="5"/>
  <c r="EG308" i="5"/>
  <c r="EH308" i="5"/>
  <c r="EI308" i="5"/>
  <c r="EJ308" i="5"/>
  <c r="EK308" i="5"/>
  <c r="EL308" i="5"/>
  <c r="EM308" i="5"/>
  <c r="EN308" i="5"/>
  <c r="EO308" i="5"/>
  <c r="EP308" i="5"/>
  <c r="EQ308" i="5"/>
  <c r="DD309" i="5"/>
  <c r="DE309" i="5"/>
  <c r="DF309" i="5"/>
  <c r="DG309" i="5"/>
  <c r="DH309" i="5"/>
  <c r="DI309" i="5"/>
  <c r="DJ309" i="5"/>
  <c r="DK309" i="5"/>
  <c r="DL309" i="5"/>
  <c r="DM309" i="5"/>
  <c r="DN309" i="5"/>
  <c r="DO309" i="5"/>
  <c r="DP309" i="5"/>
  <c r="DQ309" i="5"/>
  <c r="DR309" i="5"/>
  <c r="DS309" i="5"/>
  <c r="DT309" i="5"/>
  <c r="DU309" i="5"/>
  <c r="DV309" i="5"/>
  <c r="DW309" i="5"/>
  <c r="DX309" i="5"/>
  <c r="DY309" i="5"/>
  <c r="DZ309" i="5"/>
  <c r="EA309" i="5"/>
  <c r="EB309" i="5"/>
  <c r="EC309" i="5"/>
  <c r="ED309" i="5"/>
  <c r="EE309" i="5"/>
  <c r="EF309" i="5"/>
  <c r="EG309" i="5"/>
  <c r="EH309" i="5"/>
  <c r="EI309" i="5"/>
  <c r="EJ309" i="5"/>
  <c r="EK309" i="5"/>
  <c r="EL309" i="5"/>
  <c r="EM309" i="5"/>
  <c r="EN309" i="5"/>
  <c r="EO309" i="5"/>
  <c r="EP309" i="5"/>
  <c r="EQ309" i="5"/>
  <c r="DD310" i="5"/>
  <c r="DE310" i="5"/>
  <c r="DF310" i="5"/>
  <c r="DG310" i="5"/>
  <c r="DH310" i="5"/>
  <c r="DI310" i="5"/>
  <c r="DJ310" i="5"/>
  <c r="DK310" i="5"/>
  <c r="DL310" i="5"/>
  <c r="DM310" i="5"/>
  <c r="DN310" i="5"/>
  <c r="DO310" i="5"/>
  <c r="DP310" i="5"/>
  <c r="DQ310" i="5"/>
  <c r="DR310" i="5"/>
  <c r="DS310" i="5"/>
  <c r="DT310" i="5"/>
  <c r="DU310" i="5"/>
  <c r="DV310" i="5"/>
  <c r="DW310" i="5"/>
  <c r="DX310" i="5"/>
  <c r="DY310" i="5"/>
  <c r="DZ310" i="5"/>
  <c r="EA310" i="5"/>
  <c r="EB310" i="5"/>
  <c r="EC310" i="5"/>
  <c r="ED310" i="5"/>
  <c r="EE310" i="5"/>
  <c r="EF310" i="5"/>
  <c r="EG310" i="5"/>
  <c r="EH310" i="5"/>
  <c r="EI310" i="5"/>
  <c r="EJ310" i="5"/>
  <c r="EK310" i="5"/>
  <c r="EL310" i="5"/>
  <c r="EM310" i="5"/>
  <c r="EN310" i="5"/>
  <c r="EO310" i="5"/>
  <c r="EP310" i="5"/>
  <c r="EQ310" i="5"/>
  <c r="DD311" i="5"/>
  <c r="DE311" i="5"/>
  <c r="DF311" i="5"/>
  <c r="DG311" i="5"/>
  <c r="DH311" i="5"/>
  <c r="DI311" i="5"/>
  <c r="DJ311" i="5"/>
  <c r="DK311" i="5"/>
  <c r="DL311" i="5"/>
  <c r="DM311" i="5"/>
  <c r="DN311" i="5"/>
  <c r="DO311" i="5"/>
  <c r="DP311" i="5"/>
  <c r="DQ311" i="5"/>
  <c r="DR311" i="5"/>
  <c r="DS311" i="5"/>
  <c r="DT311" i="5"/>
  <c r="DU311" i="5"/>
  <c r="DV311" i="5"/>
  <c r="DW311" i="5"/>
  <c r="DX311" i="5"/>
  <c r="DY311" i="5"/>
  <c r="DZ311" i="5"/>
  <c r="EA311" i="5"/>
  <c r="EB311" i="5"/>
  <c r="EC311" i="5"/>
  <c r="ED311" i="5"/>
  <c r="EE311" i="5"/>
  <c r="EF311" i="5"/>
  <c r="EG311" i="5"/>
  <c r="EH311" i="5"/>
  <c r="EI311" i="5"/>
  <c r="EJ311" i="5"/>
  <c r="EK311" i="5"/>
  <c r="EL311" i="5"/>
  <c r="EM311" i="5"/>
  <c r="EN311" i="5"/>
  <c r="EO311" i="5"/>
  <c r="EP311" i="5"/>
  <c r="EQ311" i="5"/>
  <c r="DD312" i="5"/>
  <c r="DE312" i="5"/>
  <c r="DF312" i="5"/>
  <c r="DG312" i="5"/>
  <c r="DH312" i="5"/>
  <c r="DI312" i="5"/>
  <c r="DJ312" i="5"/>
  <c r="DK312" i="5"/>
  <c r="DL312" i="5"/>
  <c r="DM312" i="5"/>
  <c r="DN312" i="5"/>
  <c r="DO312" i="5"/>
  <c r="DP312" i="5"/>
  <c r="DQ312" i="5"/>
  <c r="DR312" i="5"/>
  <c r="DS312" i="5"/>
  <c r="DT312" i="5"/>
  <c r="DU312" i="5"/>
  <c r="DV312" i="5"/>
  <c r="DW312" i="5"/>
  <c r="DX312" i="5"/>
  <c r="DY312" i="5"/>
  <c r="DZ312" i="5"/>
  <c r="EA312" i="5"/>
  <c r="EB312" i="5"/>
  <c r="EC312" i="5"/>
  <c r="ED312" i="5"/>
  <c r="EE312" i="5"/>
  <c r="EF312" i="5"/>
  <c r="EG312" i="5"/>
  <c r="EH312" i="5"/>
  <c r="EI312" i="5"/>
  <c r="EJ312" i="5"/>
  <c r="EK312" i="5"/>
  <c r="EL312" i="5"/>
  <c r="EM312" i="5"/>
  <c r="EN312" i="5"/>
  <c r="EO312" i="5"/>
  <c r="EP312" i="5"/>
  <c r="EQ312" i="5"/>
  <c r="DD313" i="5"/>
  <c r="DE313" i="5"/>
  <c r="DF313" i="5"/>
  <c r="DG313" i="5"/>
  <c r="DH313" i="5"/>
  <c r="DI313" i="5"/>
  <c r="DJ313" i="5"/>
  <c r="DK313" i="5"/>
  <c r="DL313" i="5"/>
  <c r="DM313" i="5"/>
  <c r="DN313" i="5"/>
  <c r="DO313" i="5"/>
  <c r="DP313" i="5"/>
  <c r="DQ313" i="5"/>
  <c r="DR313" i="5"/>
  <c r="DS313" i="5"/>
  <c r="DT313" i="5"/>
  <c r="DU313" i="5"/>
  <c r="DV313" i="5"/>
  <c r="DW313" i="5"/>
  <c r="DX313" i="5"/>
  <c r="DY313" i="5"/>
  <c r="DZ313" i="5"/>
  <c r="EA313" i="5"/>
  <c r="EB313" i="5"/>
  <c r="EC313" i="5"/>
  <c r="ED313" i="5"/>
  <c r="EE313" i="5"/>
  <c r="EF313" i="5"/>
  <c r="EG313" i="5"/>
  <c r="EH313" i="5"/>
  <c r="EI313" i="5"/>
  <c r="EJ313" i="5"/>
  <c r="EK313" i="5"/>
  <c r="EL313" i="5"/>
  <c r="EM313" i="5"/>
  <c r="EN313" i="5"/>
  <c r="EO313" i="5"/>
  <c r="EP313" i="5"/>
  <c r="EQ313" i="5"/>
  <c r="DD314" i="5"/>
  <c r="DE314" i="5"/>
  <c r="DF314" i="5"/>
  <c r="DG314" i="5"/>
  <c r="DH314" i="5"/>
  <c r="DI314" i="5"/>
  <c r="DJ314" i="5"/>
  <c r="DK314" i="5"/>
  <c r="DL314" i="5"/>
  <c r="DM314" i="5"/>
  <c r="DN314" i="5"/>
  <c r="DO314" i="5"/>
  <c r="DP314" i="5"/>
  <c r="DQ314" i="5"/>
  <c r="DR314" i="5"/>
  <c r="DS314" i="5"/>
  <c r="DT314" i="5"/>
  <c r="DU314" i="5"/>
  <c r="DV314" i="5"/>
  <c r="DW314" i="5"/>
  <c r="DX314" i="5"/>
  <c r="DY314" i="5"/>
  <c r="DZ314" i="5"/>
  <c r="EA314" i="5"/>
  <c r="EB314" i="5"/>
  <c r="EC314" i="5"/>
  <c r="ED314" i="5"/>
  <c r="EE314" i="5"/>
  <c r="EF314" i="5"/>
  <c r="EG314" i="5"/>
  <c r="EH314" i="5"/>
  <c r="EI314" i="5"/>
  <c r="EJ314" i="5"/>
  <c r="EK314" i="5"/>
  <c r="EL314" i="5"/>
  <c r="EM314" i="5"/>
  <c r="EN314" i="5"/>
  <c r="EO314" i="5"/>
  <c r="EP314" i="5"/>
  <c r="EQ314" i="5"/>
  <c r="DD315" i="5"/>
  <c r="DE315" i="5"/>
  <c r="DF315" i="5"/>
  <c r="DG315" i="5"/>
  <c r="DH315" i="5"/>
  <c r="DI315" i="5"/>
  <c r="DJ315" i="5"/>
  <c r="DK315" i="5"/>
  <c r="DL315" i="5"/>
  <c r="DM315" i="5"/>
  <c r="DN315" i="5"/>
  <c r="DO315" i="5"/>
  <c r="DP315" i="5"/>
  <c r="DQ315" i="5"/>
  <c r="DR315" i="5"/>
  <c r="DS315" i="5"/>
  <c r="DT315" i="5"/>
  <c r="DU315" i="5"/>
  <c r="DV315" i="5"/>
  <c r="DW315" i="5"/>
  <c r="DX315" i="5"/>
  <c r="DY315" i="5"/>
  <c r="DZ315" i="5"/>
  <c r="EA315" i="5"/>
  <c r="EB315" i="5"/>
  <c r="EC315" i="5"/>
  <c r="ED315" i="5"/>
  <c r="EE315" i="5"/>
  <c r="EF315" i="5"/>
  <c r="EG315" i="5"/>
  <c r="EH315" i="5"/>
  <c r="EI315" i="5"/>
  <c r="EJ315" i="5"/>
  <c r="EK315" i="5"/>
  <c r="EL315" i="5"/>
  <c r="EM315" i="5"/>
  <c r="EN315" i="5"/>
  <c r="EO315" i="5"/>
  <c r="EP315" i="5"/>
  <c r="EQ315" i="5"/>
  <c r="DD316" i="5"/>
  <c r="DE316" i="5"/>
  <c r="DF316" i="5"/>
  <c r="DG316" i="5"/>
  <c r="DH316" i="5"/>
  <c r="DI316" i="5"/>
  <c r="DJ316" i="5"/>
  <c r="DK316" i="5"/>
  <c r="DL316" i="5"/>
  <c r="DM316" i="5"/>
  <c r="DN316" i="5"/>
  <c r="DO316" i="5"/>
  <c r="DP316" i="5"/>
  <c r="DQ316" i="5"/>
  <c r="DR316" i="5"/>
  <c r="DS316" i="5"/>
  <c r="DT316" i="5"/>
  <c r="DU316" i="5"/>
  <c r="DV316" i="5"/>
  <c r="DW316" i="5"/>
  <c r="DX316" i="5"/>
  <c r="DY316" i="5"/>
  <c r="DZ316" i="5"/>
  <c r="EA316" i="5"/>
  <c r="EB316" i="5"/>
  <c r="EC316" i="5"/>
  <c r="ED316" i="5"/>
  <c r="EE316" i="5"/>
  <c r="EF316" i="5"/>
  <c r="EG316" i="5"/>
  <c r="EH316" i="5"/>
  <c r="EI316" i="5"/>
  <c r="EJ316" i="5"/>
  <c r="EK316" i="5"/>
  <c r="EL316" i="5"/>
  <c r="EM316" i="5"/>
  <c r="EN316" i="5"/>
  <c r="EO316" i="5"/>
  <c r="EP316" i="5"/>
  <c r="EQ316" i="5"/>
  <c r="DD317" i="5"/>
  <c r="DE317" i="5"/>
  <c r="DF317" i="5"/>
  <c r="DG317" i="5"/>
  <c r="DH317" i="5"/>
  <c r="DI317" i="5"/>
  <c r="DJ317" i="5"/>
  <c r="DK317" i="5"/>
  <c r="DL317" i="5"/>
  <c r="DM317" i="5"/>
  <c r="DN317" i="5"/>
  <c r="DO317" i="5"/>
  <c r="DP317" i="5"/>
  <c r="DQ317" i="5"/>
  <c r="DR317" i="5"/>
  <c r="DS317" i="5"/>
  <c r="DT317" i="5"/>
  <c r="DU317" i="5"/>
  <c r="DV317" i="5"/>
  <c r="DW317" i="5"/>
  <c r="DX317" i="5"/>
  <c r="DY317" i="5"/>
  <c r="DZ317" i="5"/>
  <c r="EA317" i="5"/>
  <c r="EB317" i="5"/>
  <c r="EC317" i="5"/>
  <c r="ED317" i="5"/>
  <c r="EE317" i="5"/>
  <c r="EF317" i="5"/>
  <c r="EG317" i="5"/>
  <c r="EH317" i="5"/>
  <c r="EI317" i="5"/>
  <c r="EJ317" i="5"/>
  <c r="EK317" i="5"/>
  <c r="EL317" i="5"/>
  <c r="EM317" i="5"/>
  <c r="EN317" i="5"/>
  <c r="EO317" i="5"/>
  <c r="EP317" i="5"/>
  <c r="EQ317" i="5"/>
  <c r="DD318" i="5"/>
  <c r="DE318" i="5"/>
  <c r="DF318" i="5"/>
  <c r="DG318" i="5"/>
  <c r="DH318" i="5"/>
  <c r="DI318" i="5"/>
  <c r="DJ318" i="5"/>
  <c r="DK318" i="5"/>
  <c r="DL318" i="5"/>
  <c r="DM318" i="5"/>
  <c r="DN318" i="5"/>
  <c r="DO318" i="5"/>
  <c r="DP318" i="5"/>
  <c r="DQ318" i="5"/>
  <c r="DR318" i="5"/>
  <c r="DS318" i="5"/>
  <c r="DT318" i="5"/>
  <c r="DU318" i="5"/>
  <c r="DV318" i="5"/>
  <c r="DW318" i="5"/>
  <c r="DX318" i="5"/>
  <c r="DY318" i="5"/>
  <c r="DZ318" i="5"/>
  <c r="EA318" i="5"/>
  <c r="EB318" i="5"/>
  <c r="EC318" i="5"/>
  <c r="ED318" i="5"/>
  <c r="EE318" i="5"/>
  <c r="EF318" i="5"/>
  <c r="EG318" i="5"/>
  <c r="EH318" i="5"/>
  <c r="EI318" i="5"/>
  <c r="EJ318" i="5"/>
  <c r="EK318" i="5"/>
  <c r="EL318" i="5"/>
  <c r="EM318" i="5"/>
  <c r="EN318" i="5"/>
  <c r="EO318" i="5"/>
  <c r="EP318" i="5"/>
  <c r="EQ318" i="5"/>
  <c r="DD319" i="5"/>
  <c r="DE319" i="5"/>
  <c r="DF319" i="5"/>
  <c r="DG319" i="5"/>
  <c r="DH319" i="5"/>
  <c r="DI319" i="5"/>
  <c r="DJ319" i="5"/>
  <c r="DK319" i="5"/>
  <c r="DL319" i="5"/>
  <c r="DM319" i="5"/>
  <c r="DN319" i="5"/>
  <c r="DO319" i="5"/>
  <c r="DP319" i="5"/>
  <c r="DQ319" i="5"/>
  <c r="DR319" i="5"/>
  <c r="DS319" i="5"/>
  <c r="DT319" i="5"/>
  <c r="DU319" i="5"/>
  <c r="DV319" i="5"/>
  <c r="DW319" i="5"/>
  <c r="DX319" i="5"/>
  <c r="DY319" i="5"/>
  <c r="DZ319" i="5"/>
  <c r="EA319" i="5"/>
  <c r="EB319" i="5"/>
  <c r="EC319" i="5"/>
  <c r="ED319" i="5"/>
  <c r="EE319" i="5"/>
  <c r="EF319" i="5"/>
  <c r="EG319" i="5"/>
  <c r="EH319" i="5"/>
  <c r="EI319" i="5"/>
  <c r="EJ319" i="5"/>
  <c r="EK319" i="5"/>
  <c r="EL319" i="5"/>
  <c r="EM319" i="5"/>
  <c r="EN319" i="5"/>
  <c r="EO319" i="5"/>
  <c r="EP319" i="5"/>
  <c r="EQ319" i="5"/>
  <c r="DD320" i="5"/>
  <c r="DE320" i="5"/>
  <c r="DF320" i="5"/>
  <c r="DG320" i="5"/>
  <c r="DH320" i="5"/>
  <c r="DI320" i="5"/>
  <c r="DJ320" i="5"/>
  <c r="DK320" i="5"/>
  <c r="DL320" i="5"/>
  <c r="DM320" i="5"/>
  <c r="DN320" i="5"/>
  <c r="DO320" i="5"/>
  <c r="DP320" i="5"/>
  <c r="DQ320" i="5"/>
  <c r="DR320" i="5"/>
  <c r="DS320" i="5"/>
  <c r="DT320" i="5"/>
  <c r="DU320" i="5"/>
  <c r="DV320" i="5"/>
  <c r="DW320" i="5"/>
  <c r="DX320" i="5"/>
  <c r="DY320" i="5"/>
  <c r="DZ320" i="5"/>
  <c r="EA320" i="5"/>
  <c r="EB320" i="5"/>
  <c r="EC320" i="5"/>
  <c r="ED320" i="5"/>
  <c r="EE320" i="5"/>
  <c r="EF320" i="5"/>
  <c r="EG320" i="5"/>
  <c r="EH320" i="5"/>
  <c r="EI320" i="5"/>
  <c r="EJ320" i="5"/>
  <c r="EK320" i="5"/>
  <c r="EL320" i="5"/>
  <c r="EM320" i="5"/>
  <c r="EN320" i="5"/>
  <c r="EO320" i="5"/>
  <c r="EP320" i="5"/>
  <c r="EQ320" i="5"/>
  <c r="DD321" i="5"/>
  <c r="DE321" i="5"/>
  <c r="DF321" i="5"/>
  <c r="DG321" i="5"/>
  <c r="DH321" i="5"/>
  <c r="DI321" i="5"/>
  <c r="DJ321" i="5"/>
  <c r="DK321" i="5"/>
  <c r="DL321" i="5"/>
  <c r="DM321" i="5"/>
  <c r="DN321" i="5"/>
  <c r="DO321" i="5"/>
  <c r="DP321" i="5"/>
  <c r="DQ321" i="5"/>
  <c r="DR321" i="5"/>
  <c r="DS321" i="5"/>
  <c r="DT321" i="5"/>
  <c r="DU321" i="5"/>
  <c r="DV321" i="5"/>
  <c r="DW321" i="5"/>
  <c r="DX321" i="5"/>
  <c r="DY321" i="5"/>
  <c r="DZ321" i="5"/>
  <c r="EA321" i="5"/>
  <c r="EB321" i="5"/>
  <c r="EC321" i="5"/>
  <c r="ED321" i="5"/>
  <c r="EE321" i="5"/>
  <c r="EF321" i="5"/>
  <c r="EG321" i="5"/>
  <c r="EH321" i="5"/>
  <c r="EI321" i="5"/>
  <c r="EJ321" i="5"/>
  <c r="EK321" i="5"/>
  <c r="EL321" i="5"/>
  <c r="EM321" i="5"/>
  <c r="EN321" i="5"/>
  <c r="EO321" i="5"/>
  <c r="EP321" i="5"/>
  <c r="EQ321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DD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4" i="5"/>
  <c r="AI325" i="5"/>
  <c r="AI326" i="5"/>
  <c r="AI327" i="5"/>
  <c r="AI328" i="5"/>
  <c r="AI29" i="5"/>
  <c r="GK30" i="5" a="1"/>
  <c r="GK30" i="5" s="1"/>
  <c r="GL30" i="5" a="1"/>
  <c r="GL30" i="5" s="1"/>
  <c r="GM30" i="5" a="1"/>
  <c r="GM30" i="5"/>
  <c r="GN30" i="5" a="1"/>
  <c r="GN30" i="5" s="1"/>
  <c r="GK31" i="5" a="1"/>
  <c r="GK31" i="5" s="1"/>
  <c r="GL31" i="5" a="1"/>
  <c r="GL31" i="5" s="1"/>
  <c r="GM31" i="5" a="1"/>
  <c r="GM31" i="5" s="1"/>
  <c r="GN31" i="5" a="1"/>
  <c r="GN31" i="5" s="1"/>
  <c r="GK32" i="5" a="1"/>
  <c r="GK32" i="5" s="1"/>
  <c r="GL32" i="5" a="1"/>
  <c r="GL32" i="5" s="1"/>
  <c r="GM32" i="5" a="1"/>
  <c r="GM32" i="5" s="1"/>
  <c r="GN32" i="5" a="1"/>
  <c r="GN32" i="5" s="1"/>
  <c r="GK33" i="5" a="1"/>
  <c r="GK33" i="5" s="1"/>
  <c r="GL33" i="5" a="1"/>
  <c r="GL33" i="5" s="1"/>
  <c r="GM33" i="5" a="1"/>
  <c r="GM33" i="5" s="1"/>
  <c r="GN33" i="5" a="1"/>
  <c r="GN33" i="5" s="1"/>
  <c r="GK34" i="5" a="1"/>
  <c r="GK34" i="5" s="1"/>
  <c r="GL34" i="5" a="1"/>
  <c r="GL34" i="5" s="1"/>
  <c r="GM34" i="5" a="1"/>
  <c r="GM34" i="5" s="1"/>
  <c r="GN34" i="5" a="1"/>
  <c r="GN34" i="5" s="1"/>
  <c r="GK35" i="5" a="1"/>
  <c r="GK35" i="5" s="1"/>
  <c r="GL35" i="5" a="1"/>
  <c r="GL35" i="5"/>
  <c r="GM35" i="5" a="1"/>
  <c r="GM35" i="5" s="1"/>
  <c r="GN35" i="5" a="1"/>
  <c r="GN35" i="5"/>
  <c r="GK36" i="5" a="1"/>
  <c r="GK36" i="5" s="1"/>
  <c r="GL36" i="5" a="1"/>
  <c r="GL36" i="5" s="1"/>
  <c r="GM36" i="5" a="1"/>
  <c r="GM36" i="5" s="1"/>
  <c r="GN36" i="5" a="1"/>
  <c r="GN36" i="5" s="1"/>
  <c r="GK37" i="5" a="1"/>
  <c r="GK37" i="5" s="1"/>
  <c r="GL37" i="5" a="1"/>
  <c r="GL37" i="5" s="1"/>
  <c r="GM37" i="5" a="1"/>
  <c r="GM37" i="5" s="1"/>
  <c r="GN37" i="5" a="1"/>
  <c r="GN37" i="5" s="1"/>
  <c r="GK38" i="5" a="1"/>
  <c r="GK38" i="5" s="1"/>
  <c r="GL38" i="5" a="1"/>
  <c r="GL38" i="5" s="1"/>
  <c r="GM38" i="5" a="1"/>
  <c r="GM38" i="5" s="1"/>
  <c r="GN38" i="5" a="1"/>
  <c r="GN38" i="5" s="1"/>
  <c r="GK39" i="5" a="1"/>
  <c r="GK39" i="5" s="1"/>
  <c r="GL39" i="5" a="1"/>
  <c r="GL39" i="5" s="1"/>
  <c r="GM39" i="5" a="1"/>
  <c r="GM39" i="5" s="1"/>
  <c r="GN39" i="5" a="1"/>
  <c r="GN39" i="5" s="1"/>
  <c r="GK40" i="5" a="1"/>
  <c r="GK40" i="5" s="1"/>
  <c r="GL40" i="5" a="1"/>
  <c r="GL40" i="5" s="1"/>
  <c r="GM40" i="5" a="1"/>
  <c r="GM40" i="5" s="1"/>
  <c r="GN40" i="5" a="1"/>
  <c r="GN40" i="5" s="1"/>
  <c r="GK41" i="5" a="1"/>
  <c r="GK41" i="5" s="1"/>
  <c r="GL41" i="5" a="1"/>
  <c r="GL41" i="5" s="1"/>
  <c r="GM41" i="5" a="1"/>
  <c r="GM41" i="5" s="1"/>
  <c r="GN41" i="5" a="1"/>
  <c r="GN41" i="5" s="1"/>
  <c r="GK42" i="5" a="1"/>
  <c r="GK42" i="5" s="1"/>
  <c r="GL42" i="5" a="1"/>
  <c r="GL42" i="5"/>
  <c r="GM42" i="5" a="1"/>
  <c r="GM42" i="5" s="1"/>
  <c r="GN42" i="5" a="1"/>
  <c r="GN42" i="5" s="1"/>
  <c r="GK43" i="5" a="1"/>
  <c r="GK43" i="5"/>
  <c r="GL43" i="5" a="1"/>
  <c r="GL43" i="5" s="1"/>
  <c r="GM43" i="5" a="1"/>
  <c r="GM43" i="5"/>
  <c r="GN43" i="5" a="1"/>
  <c r="GN43" i="5" s="1"/>
  <c r="GK44" i="5" a="1"/>
  <c r="GK44" i="5" s="1"/>
  <c r="GL44" i="5" a="1"/>
  <c r="GL44" i="5" s="1"/>
  <c r="GM44" i="5" a="1"/>
  <c r="GM44" i="5" s="1"/>
  <c r="GN44" i="5" a="1"/>
  <c r="GN44" i="5" s="1"/>
  <c r="GK45" i="5" a="1"/>
  <c r="GK45" i="5"/>
  <c r="GL45" i="5" a="1"/>
  <c r="GL45" i="5" s="1"/>
  <c r="GM45" i="5" a="1"/>
  <c r="GM45" i="5"/>
  <c r="GN45" i="5" a="1"/>
  <c r="GN45" i="5" s="1"/>
  <c r="GK46" i="5" a="1"/>
  <c r="GK46" i="5" s="1"/>
  <c r="GL46" i="5" a="1"/>
  <c r="GL46" i="5" s="1"/>
  <c r="GM46" i="5" a="1"/>
  <c r="GM46" i="5"/>
  <c r="GN46" i="5" a="1"/>
  <c r="GN46" i="5" s="1"/>
  <c r="GK47" i="5" a="1"/>
  <c r="GK47" i="5" s="1"/>
  <c r="GL47" i="5" a="1"/>
  <c r="GL47" i="5" s="1"/>
  <c r="GM47" i="5" a="1"/>
  <c r="GM47" i="5" s="1"/>
  <c r="GN47" i="5" a="1"/>
  <c r="GN47" i="5" s="1"/>
  <c r="GK48" i="5" a="1"/>
  <c r="GK48" i="5" s="1"/>
  <c r="GL48" i="5" a="1"/>
  <c r="GL48" i="5" s="1"/>
  <c r="GM48" i="5" a="1"/>
  <c r="GM48" i="5"/>
  <c r="GN48" i="5" a="1"/>
  <c r="GN48" i="5"/>
  <c r="GK49" i="5" a="1"/>
  <c r="GK49" i="5" s="1"/>
  <c r="GL49" i="5" a="1"/>
  <c r="GL49" i="5"/>
  <c r="GM49" i="5" a="1"/>
  <c r="GM49" i="5" s="1"/>
  <c r="GN49" i="5" a="1"/>
  <c r="GN49" i="5" s="1"/>
  <c r="GK50" i="5" a="1"/>
  <c r="GK50" i="5" s="1"/>
  <c r="GL50" i="5" a="1"/>
  <c r="GL50" i="5" s="1"/>
  <c r="GM50" i="5" a="1"/>
  <c r="GM50" i="5" s="1"/>
  <c r="GN50" i="5" a="1"/>
  <c r="GN50" i="5" s="1"/>
  <c r="GK51" i="5" a="1"/>
  <c r="GK51" i="5" s="1"/>
  <c r="GL51" i="5" a="1"/>
  <c r="GL51" i="5" s="1"/>
  <c r="GM51" i="5" a="1"/>
  <c r="GM51" i="5" s="1"/>
  <c r="GN51" i="5" a="1"/>
  <c r="GN51" i="5" s="1"/>
  <c r="GK52" i="5" a="1"/>
  <c r="GK52" i="5" s="1"/>
  <c r="GL52" i="5" a="1"/>
  <c r="GL52" i="5" s="1"/>
  <c r="GM52" i="5" a="1"/>
  <c r="GM52" i="5" s="1"/>
  <c r="GN52" i="5" a="1"/>
  <c r="GN52" i="5" s="1"/>
  <c r="GK53" i="5" a="1"/>
  <c r="GK53" i="5" s="1"/>
  <c r="GL53" i="5" a="1"/>
  <c r="GL53" i="5" s="1"/>
  <c r="GM53" i="5" a="1"/>
  <c r="GM53" i="5" s="1"/>
  <c r="GN53" i="5" a="1"/>
  <c r="GN53" i="5"/>
  <c r="GK54" i="5" a="1"/>
  <c r="GK54" i="5" s="1"/>
  <c r="GL54" i="5" a="1"/>
  <c r="GL54" i="5" s="1"/>
  <c r="GM54" i="5" a="1"/>
  <c r="GM54" i="5" s="1"/>
  <c r="GN54" i="5" a="1"/>
  <c r="GN54" i="5" s="1"/>
  <c r="GK55" i="5" a="1"/>
  <c r="GK55" i="5" s="1"/>
  <c r="GL55" i="5" a="1"/>
  <c r="GL55" i="5" s="1"/>
  <c r="GM55" i="5" a="1"/>
  <c r="GM55" i="5"/>
  <c r="GN55" i="5" a="1"/>
  <c r="GN55" i="5" s="1"/>
  <c r="GK56" i="5" a="1"/>
  <c r="GK56" i="5" s="1"/>
  <c r="GL56" i="5" a="1"/>
  <c r="GL56" i="5" s="1"/>
  <c r="GM56" i="5" a="1"/>
  <c r="GM56" i="5" s="1"/>
  <c r="GN56" i="5" a="1"/>
  <c r="GN56" i="5" s="1"/>
  <c r="GK57" i="5" a="1"/>
  <c r="GK57" i="5" s="1"/>
  <c r="GL57" i="5" a="1"/>
  <c r="GL57" i="5"/>
  <c r="GM57" i="5" a="1"/>
  <c r="GM57" i="5" s="1"/>
  <c r="GN57" i="5" a="1"/>
  <c r="GN57" i="5" s="1"/>
  <c r="GK58" i="5" a="1"/>
  <c r="GK58" i="5" s="1"/>
  <c r="GL58" i="5" a="1"/>
  <c r="GL58" i="5" s="1"/>
  <c r="GM58" i="5" a="1"/>
  <c r="GM58" i="5" s="1"/>
  <c r="GN58" i="5" a="1"/>
  <c r="GN58" i="5"/>
  <c r="GK59" i="5" a="1"/>
  <c r="GK59" i="5" s="1"/>
  <c r="GL59" i="5" a="1"/>
  <c r="GL59" i="5"/>
  <c r="GM59" i="5" a="1"/>
  <c r="GM59" i="5" s="1"/>
  <c r="GN59" i="5" a="1"/>
  <c r="GN59" i="5" s="1"/>
  <c r="GK60" i="5" a="1"/>
  <c r="GK60" i="5" s="1"/>
  <c r="GL60" i="5" a="1"/>
  <c r="GL60" i="5" s="1"/>
  <c r="GM60" i="5" a="1"/>
  <c r="GM60" i="5" s="1"/>
  <c r="GN60" i="5" a="1"/>
  <c r="GN60" i="5" s="1"/>
  <c r="GK61" i="5" a="1"/>
  <c r="GK61" i="5" s="1"/>
  <c r="GL61" i="5" a="1"/>
  <c r="GL61" i="5" s="1"/>
  <c r="GM61" i="5" a="1"/>
  <c r="GM61" i="5"/>
  <c r="GN61" i="5" a="1"/>
  <c r="GN61" i="5"/>
  <c r="GK62" i="5" a="1"/>
  <c r="GK62" i="5" s="1"/>
  <c r="GL62" i="5" a="1"/>
  <c r="GL62" i="5" s="1"/>
  <c r="GM62" i="5" a="1"/>
  <c r="GM62" i="5" s="1"/>
  <c r="GN62" i="5" a="1"/>
  <c r="GN62" i="5" s="1"/>
  <c r="GK63" i="5" a="1"/>
  <c r="GK63" i="5" s="1"/>
  <c r="GL63" i="5" a="1"/>
  <c r="GL63" i="5"/>
  <c r="GM63" i="5" a="1"/>
  <c r="GM63" i="5" s="1"/>
  <c r="GN63" i="5" a="1"/>
  <c r="GN63" i="5"/>
  <c r="GK64" i="5" a="1"/>
  <c r="GK64" i="5" s="1"/>
  <c r="GL64" i="5" a="1"/>
  <c r="GL64" i="5" s="1"/>
  <c r="GM64" i="5" a="1"/>
  <c r="GM64" i="5" s="1"/>
  <c r="GN64" i="5" a="1"/>
  <c r="GN64" i="5" s="1"/>
  <c r="GK65" i="5" a="1"/>
  <c r="GK65" i="5" s="1"/>
  <c r="GL65" i="5" a="1"/>
  <c r="GL65" i="5" s="1"/>
  <c r="GM65" i="5" a="1"/>
  <c r="GM65" i="5"/>
  <c r="GN65" i="5" a="1"/>
  <c r="GN65" i="5" s="1"/>
  <c r="GK66" i="5" a="1"/>
  <c r="GK66" i="5"/>
  <c r="GL66" i="5" a="1"/>
  <c r="GL66" i="5"/>
  <c r="GM66" i="5" a="1"/>
  <c r="GM66" i="5" s="1"/>
  <c r="GN66" i="5" a="1"/>
  <c r="GN66" i="5"/>
  <c r="GK67" i="5" a="1"/>
  <c r="GK67" i="5"/>
  <c r="GL67" i="5" a="1"/>
  <c r="GL67" i="5" s="1"/>
  <c r="GM67" i="5" a="1"/>
  <c r="GM67" i="5"/>
  <c r="GN67" i="5" a="1"/>
  <c r="GN67" i="5"/>
  <c r="GK68" i="5" a="1"/>
  <c r="GK68" i="5" s="1"/>
  <c r="GL68" i="5" a="1"/>
  <c r="GL68" i="5" s="1"/>
  <c r="GM68" i="5" a="1"/>
  <c r="GM68" i="5" s="1"/>
  <c r="GN68" i="5" a="1"/>
  <c r="GN68" i="5" s="1"/>
  <c r="GK69" i="5" a="1"/>
  <c r="GK69" i="5" s="1"/>
  <c r="GL69" i="5" a="1"/>
  <c r="GL69" i="5" s="1"/>
  <c r="GM69" i="5" a="1"/>
  <c r="GM69" i="5" s="1"/>
  <c r="GN69" i="5" a="1"/>
  <c r="GN69" i="5"/>
  <c r="GK70" i="5" a="1"/>
  <c r="GK70" i="5"/>
  <c r="GL70" i="5" a="1"/>
  <c r="GL70" i="5" s="1"/>
  <c r="GM70" i="5" a="1"/>
  <c r="GM70" i="5"/>
  <c r="GN70" i="5" a="1"/>
  <c r="GN70" i="5"/>
  <c r="GK71" i="5" a="1"/>
  <c r="GK71" i="5" s="1"/>
  <c r="GL71" i="5" a="1"/>
  <c r="GL71" i="5" s="1"/>
  <c r="GM71" i="5" a="1"/>
  <c r="GM71" i="5"/>
  <c r="GN71" i="5" a="1"/>
  <c r="GN71" i="5" s="1"/>
  <c r="GK72" i="5" a="1"/>
  <c r="GK72" i="5"/>
  <c r="GL72" i="5" a="1"/>
  <c r="GL72" i="5"/>
  <c r="GM72" i="5" a="1"/>
  <c r="GM72" i="5" s="1"/>
  <c r="GN72" i="5" a="1"/>
  <c r="GN72" i="5" s="1"/>
  <c r="GK73" i="5" a="1"/>
  <c r="GK73" i="5" s="1"/>
  <c r="GL73" i="5" a="1"/>
  <c r="GL73" i="5" s="1"/>
  <c r="GM73" i="5" a="1"/>
  <c r="GM73" i="5" s="1"/>
  <c r="GN73" i="5" a="1"/>
  <c r="GN73" i="5"/>
  <c r="GK74" i="5" a="1"/>
  <c r="GK74" i="5" s="1"/>
  <c r="GL74" i="5" a="1"/>
  <c r="GL74" i="5"/>
  <c r="GM74" i="5" a="1"/>
  <c r="GM74" i="5" s="1"/>
  <c r="GN74" i="5" a="1"/>
  <c r="GN74" i="5" s="1"/>
  <c r="GK75" i="5" a="1"/>
  <c r="GK75" i="5"/>
  <c r="GL75" i="5" a="1"/>
  <c r="GL75" i="5" s="1"/>
  <c r="GM75" i="5" a="1"/>
  <c r="GM75" i="5" s="1"/>
  <c r="GN75" i="5" a="1"/>
  <c r="GN75" i="5" s="1"/>
  <c r="GK76" i="5" a="1"/>
  <c r="GK76" i="5"/>
  <c r="GL76" i="5" a="1"/>
  <c r="GL76" i="5" s="1"/>
  <c r="GM76" i="5" a="1"/>
  <c r="GM76" i="5"/>
  <c r="GN76" i="5" a="1"/>
  <c r="GN76" i="5"/>
  <c r="GK77" i="5" a="1"/>
  <c r="GK77" i="5" s="1"/>
  <c r="GL77" i="5" a="1"/>
  <c r="GL77" i="5" s="1"/>
  <c r="GM77" i="5" a="1"/>
  <c r="GM77" i="5" s="1"/>
  <c r="GN77" i="5" a="1"/>
  <c r="GN77" i="5" s="1"/>
  <c r="GK78" i="5" a="1"/>
  <c r="GK78" i="5" s="1"/>
  <c r="GL78" i="5" a="1"/>
  <c r="GL78" i="5"/>
  <c r="GM78" i="5" a="1"/>
  <c r="GM78" i="5" s="1"/>
  <c r="GN78" i="5" a="1"/>
  <c r="GN78" i="5"/>
  <c r="GK79" i="5" a="1"/>
  <c r="GK79" i="5" s="1"/>
  <c r="GL79" i="5" a="1"/>
  <c r="GL79" i="5" s="1"/>
  <c r="GM79" i="5" a="1"/>
  <c r="GM79" i="5"/>
  <c r="GN79" i="5" a="1"/>
  <c r="GN79" i="5"/>
  <c r="GK80" i="5" a="1"/>
  <c r="GK80" i="5" s="1"/>
  <c r="GL80" i="5" a="1"/>
  <c r="GL80" i="5" s="1"/>
  <c r="GM80" i="5" a="1"/>
  <c r="GM80" i="5" s="1"/>
  <c r="GN80" i="5" a="1"/>
  <c r="GN80" i="5" s="1"/>
  <c r="GK81" i="5" a="1"/>
  <c r="GK81" i="5"/>
  <c r="GL81" i="5" a="1"/>
  <c r="GL81" i="5"/>
  <c r="GM81" i="5" a="1"/>
  <c r="GM81" i="5" s="1"/>
  <c r="GN81" i="5" a="1"/>
  <c r="GN81" i="5" s="1"/>
  <c r="GK82" i="5" a="1"/>
  <c r="GK82" i="5"/>
  <c r="GL82" i="5" a="1"/>
  <c r="GL82" i="5" s="1"/>
  <c r="GM82" i="5" a="1"/>
  <c r="GM82" i="5" s="1"/>
  <c r="GN82" i="5" a="1"/>
  <c r="GN82" i="5"/>
  <c r="GK83" i="5" a="1"/>
  <c r="GK83" i="5" s="1"/>
  <c r="GL83" i="5" a="1"/>
  <c r="GL83" i="5" s="1"/>
  <c r="GM83" i="5" a="1"/>
  <c r="GM83" i="5" s="1"/>
  <c r="GN83" i="5" a="1"/>
  <c r="GN83" i="5"/>
  <c r="GK84" i="5" a="1"/>
  <c r="GK84" i="5"/>
  <c r="GL84" i="5" a="1"/>
  <c r="GL84" i="5" s="1"/>
  <c r="GM84" i="5" a="1"/>
  <c r="GM84" i="5" s="1"/>
  <c r="GN84" i="5" a="1"/>
  <c r="GN84" i="5" s="1"/>
  <c r="GK85" i="5" a="1"/>
  <c r="GK85" i="5" s="1"/>
  <c r="GL85" i="5" a="1"/>
  <c r="GL85" i="5" s="1"/>
  <c r="GM85" i="5" a="1"/>
  <c r="GM85" i="5" s="1"/>
  <c r="GN85" i="5" a="1"/>
  <c r="GN85" i="5" s="1"/>
  <c r="GK86" i="5" a="1"/>
  <c r="GK86" i="5" s="1"/>
  <c r="GL86" i="5" a="1"/>
  <c r="GL86" i="5"/>
  <c r="GM86" i="5" a="1"/>
  <c r="GM86" i="5" s="1"/>
  <c r="GN86" i="5" a="1"/>
  <c r="GN86" i="5" s="1"/>
  <c r="GK87" i="5" a="1"/>
  <c r="GK87" i="5"/>
  <c r="GL87" i="5" a="1"/>
  <c r="GL87" i="5" s="1"/>
  <c r="GM87" i="5" a="1"/>
  <c r="GM87" i="5" s="1"/>
  <c r="GN87" i="5" a="1"/>
  <c r="GN87" i="5" s="1"/>
  <c r="GK88" i="5" a="1"/>
  <c r="GK88" i="5" s="1"/>
  <c r="GL88" i="5" a="1"/>
  <c r="GL88" i="5" s="1"/>
  <c r="GM88" i="5" a="1"/>
  <c r="GM88" i="5"/>
  <c r="GN88" i="5" a="1"/>
  <c r="GN88" i="5" s="1"/>
  <c r="GK89" i="5" a="1"/>
  <c r="GK89" i="5" s="1"/>
  <c r="GL89" i="5" a="1"/>
  <c r="GL89" i="5"/>
  <c r="GM89" i="5" a="1"/>
  <c r="GM89" i="5" s="1"/>
  <c r="GN89" i="5" a="1"/>
  <c r="GN89" i="5" s="1"/>
  <c r="GK90" i="5" a="1"/>
  <c r="GK90" i="5"/>
  <c r="GL90" i="5" a="1"/>
  <c r="GL90" i="5" s="1"/>
  <c r="GM90" i="5" a="1"/>
  <c r="GM90" i="5" s="1"/>
  <c r="GN90" i="5" a="1"/>
  <c r="GN90" i="5" s="1"/>
  <c r="GK91" i="5" a="1"/>
  <c r="GK91" i="5" s="1"/>
  <c r="GL91" i="5" a="1"/>
  <c r="GL91" i="5" s="1"/>
  <c r="GM91" i="5" a="1"/>
  <c r="GM91" i="5" s="1"/>
  <c r="GN91" i="5" a="1"/>
  <c r="GN91" i="5"/>
  <c r="GK92" i="5" a="1"/>
  <c r="GK92" i="5" s="1"/>
  <c r="GL92" i="5" a="1"/>
  <c r="GL92" i="5" s="1"/>
  <c r="GM92" i="5" a="1"/>
  <c r="GM92" i="5" s="1"/>
  <c r="GN92" i="5" a="1"/>
  <c r="GN92" i="5" s="1"/>
  <c r="GK93" i="5" a="1"/>
  <c r="GK93" i="5" s="1"/>
  <c r="GL93" i="5" a="1"/>
  <c r="GL93" i="5" s="1"/>
  <c r="GM93" i="5" a="1"/>
  <c r="GM93" i="5" s="1"/>
  <c r="GN93" i="5" a="1"/>
  <c r="GN93" i="5" s="1"/>
  <c r="GK94" i="5" a="1"/>
  <c r="GK94" i="5" s="1"/>
  <c r="GL94" i="5" a="1"/>
  <c r="GL94" i="5" s="1"/>
  <c r="GM94" i="5" a="1"/>
  <c r="GM94" i="5"/>
  <c r="GN94" i="5" a="1"/>
  <c r="GN94" i="5" s="1"/>
  <c r="GK95" i="5" a="1"/>
  <c r="GK95" i="5" s="1"/>
  <c r="GL95" i="5" a="1"/>
  <c r="GL95" i="5" s="1"/>
  <c r="GM95" i="5" a="1"/>
  <c r="GM95" i="5"/>
  <c r="GN95" i="5" a="1"/>
  <c r="GN95" i="5" s="1"/>
  <c r="GK96" i="5" a="1"/>
  <c r="GK96" i="5"/>
  <c r="GL96" i="5" a="1"/>
  <c r="GL96" i="5"/>
  <c r="GM96" i="5" a="1"/>
  <c r="GM96" i="5" s="1"/>
  <c r="GN96" i="5" a="1"/>
  <c r="GN96" i="5" s="1"/>
  <c r="GK97" i="5" a="1"/>
  <c r="GK97" i="5" s="1"/>
  <c r="GL97" i="5" a="1"/>
  <c r="GL97" i="5" s="1"/>
  <c r="GM97" i="5" a="1"/>
  <c r="GM97" i="5"/>
  <c r="GN97" i="5" a="1"/>
  <c r="GN97" i="5"/>
  <c r="GK98" i="5" a="1"/>
  <c r="GK98" i="5" s="1"/>
  <c r="GL98" i="5" a="1"/>
  <c r="GL98" i="5" s="1"/>
  <c r="GM98" i="5" a="1"/>
  <c r="GM98" i="5" s="1"/>
  <c r="GN98" i="5" a="1"/>
  <c r="GN98" i="5" s="1"/>
  <c r="GK99" i="5" a="1"/>
  <c r="GK99" i="5" s="1"/>
  <c r="GL99" i="5" a="1"/>
  <c r="GL99" i="5"/>
  <c r="GM99" i="5" a="1"/>
  <c r="GM99" i="5" s="1"/>
  <c r="GN99" i="5" a="1"/>
  <c r="GN99" i="5" s="1"/>
  <c r="GK100" i="5" a="1"/>
  <c r="GK100" i="5" s="1"/>
  <c r="GL100" i="5" a="1"/>
  <c r="GL100" i="5"/>
  <c r="GM100" i="5" a="1"/>
  <c r="GM100" i="5" s="1"/>
  <c r="GN100" i="5" a="1"/>
  <c r="GN100" i="5" s="1"/>
  <c r="GK101" i="5" a="1"/>
  <c r="GK101" i="5" s="1"/>
  <c r="GL101" i="5" a="1"/>
  <c r="GL101" i="5"/>
  <c r="GM101" i="5" a="1"/>
  <c r="GM101" i="5" s="1"/>
  <c r="GN101" i="5" a="1"/>
  <c r="GN101" i="5" s="1"/>
  <c r="GK102" i="5" a="1"/>
  <c r="GK102" i="5"/>
  <c r="GL102" i="5" a="1"/>
  <c r="GL102" i="5" s="1"/>
  <c r="GM102" i="5" a="1"/>
  <c r="GM102" i="5"/>
  <c r="GN102" i="5" a="1"/>
  <c r="GN102" i="5" s="1"/>
  <c r="GK103" i="5" a="1"/>
  <c r="GK103" i="5" s="1"/>
  <c r="GL103" i="5" a="1"/>
  <c r="GL103" i="5" s="1"/>
  <c r="GM103" i="5" a="1"/>
  <c r="GM103" i="5" s="1"/>
  <c r="GN103" i="5" a="1"/>
  <c r="GN103" i="5" s="1"/>
  <c r="GK104" i="5" a="1"/>
  <c r="GK104" i="5" s="1"/>
  <c r="GL104" i="5" a="1"/>
  <c r="GL104" i="5" s="1"/>
  <c r="GM104" i="5" a="1"/>
  <c r="GM104" i="5" s="1"/>
  <c r="GN104" i="5" a="1"/>
  <c r="GN104" i="5" s="1"/>
  <c r="GK105" i="5" a="1"/>
  <c r="GK105" i="5" s="1"/>
  <c r="GL105" i="5" a="1"/>
  <c r="GL105" i="5" s="1"/>
  <c r="GM105" i="5" a="1"/>
  <c r="GM105" i="5" s="1"/>
  <c r="GN105" i="5" a="1"/>
  <c r="GN105" i="5" s="1"/>
  <c r="GK106" i="5" a="1"/>
  <c r="GK106" i="5" s="1"/>
  <c r="GL106" i="5" a="1"/>
  <c r="GL106" i="5" s="1"/>
  <c r="GM106" i="5" a="1"/>
  <c r="GM106" i="5" s="1"/>
  <c r="GN106" i="5" a="1"/>
  <c r="GN106" i="5" s="1"/>
  <c r="GK107" i="5" a="1"/>
  <c r="GK107" i="5" s="1"/>
  <c r="GL107" i="5" a="1"/>
  <c r="GL107" i="5" s="1"/>
  <c r="GM107" i="5" a="1"/>
  <c r="GM107" i="5" s="1"/>
  <c r="GN107" i="5" a="1"/>
  <c r="GN107" i="5" s="1"/>
  <c r="GK108" i="5" a="1"/>
  <c r="GK108" i="5" s="1"/>
  <c r="GL108" i="5" a="1"/>
  <c r="GL108" i="5" s="1"/>
  <c r="GM108" i="5" a="1"/>
  <c r="GM108" i="5" s="1"/>
  <c r="GN108" i="5" a="1"/>
  <c r="GN108" i="5" s="1"/>
  <c r="GK109" i="5" a="1"/>
  <c r="GK109" i="5" s="1"/>
  <c r="GL109" i="5" a="1"/>
  <c r="GL109" i="5" s="1"/>
  <c r="GM109" i="5" a="1"/>
  <c r="GM109" i="5" s="1"/>
  <c r="GN109" i="5" a="1"/>
  <c r="GN109" i="5" s="1"/>
  <c r="GK110" i="5" a="1"/>
  <c r="GK110" i="5" s="1"/>
  <c r="GL110" i="5" a="1"/>
  <c r="GL110" i="5" s="1"/>
  <c r="GM110" i="5" a="1"/>
  <c r="GM110" i="5" s="1"/>
  <c r="GN110" i="5" a="1"/>
  <c r="GN110" i="5"/>
  <c r="GK111" i="5" a="1"/>
  <c r="GK111" i="5" s="1"/>
  <c r="GL111" i="5" a="1"/>
  <c r="GL111" i="5"/>
  <c r="GM111" i="5" a="1"/>
  <c r="GM111" i="5"/>
  <c r="GN111" i="5" a="1"/>
  <c r="GN111" i="5" s="1"/>
  <c r="GK112" i="5" a="1"/>
  <c r="GK112" i="5"/>
  <c r="GL112" i="5" a="1"/>
  <c r="GL112" i="5" s="1"/>
  <c r="GM112" i="5" a="1"/>
  <c r="GM112" i="5" s="1"/>
  <c r="GN112" i="5" a="1"/>
  <c r="GN112" i="5"/>
  <c r="GK113" i="5" a="1"/>
  <c r="GK113" i="5" s="1"/>
  <c r="GL113" i="5" a="1"/>
  <c r="GL113" i="5" s="1"/>
  <c r="GM113" i="5" a="1"/>
  <c r="GM113" i="5" s="1"/>
  <c r="GN113" i="5" a="1"/>
  <c r="GN113" i="5" s="1"/>
  <c r="GK114" i="5" a="1"/>
  <c r="GK114" i="5" s="1"/>
  <c r="GL114" i="5" a="1"/>
  <c r="GL114" i="5" s="1"/>
  <c r="GM114" i="5" a="1"/>
  <c r="GM114" i="5" s="1"/>
  <c r="GN114" i="5" a="1"/>
  <c r="GN114" i="5" s="1"/>
  <c r="GK115" i="5" a="1"/>
  <c r="GK115" i="5" s="1"/>
  <c r="GL115" i="5" a="1"/>
  <c r="GL115" i="5" s="1"/>
  <c r="GM115" i="5" a="1"/>
  <c r="GM115" i="5" s="1"/>
  <c r="GN115" i="5" a="1"/>
  <c r="GN115" i="5" s="1"/>
  <c r="GK116" i="5" a="1"/>
  <c r="GK116" i="5" s="1"/>
  <c r="GL116" i="5" a="1"/>
  <c r="GL116" i="5" s="1"/>
  <c r="GM116" i="5" a="1"/>
  <c r="GM116" i="5" s="1"/>
  <c r="GN116" i="5" a="1"/>
  <c r="GN116" i="5" s="1"/>
  <c r="GK117" i="5" a="1"/>
  <c r="GK117" i="5" s="1"/>
  <c r="GL117" i="5" a="1"/>
  <c r="GL117" i="5" s="1"/>
  <c r="GM117" i="5" a="1"/>
  <c r="GM117" i="5" s="1"/>
  <c r="GN117" i="5" a="1"/>
  <c r="GN117" i="5" s="1"/>
  <c r="GK118" i="5" a="1"/>
  <c r="GK118" i="5"/>
  <c r="GL118" i="5" a="1"/>
  <c r="GL118" i="5"/>
  <c r="GM118" i="5" a="1"/>
  <c r="GM118" i="5" s="1"/>
  <c r="GN118" i="5" a="1"/>
  <c r="GN118" i="5" s="1"/>
  <c r="GK119" i="5" a="1"/>
  <c r="GK119" i="5" s="1"/>
  <c r="GL119" i="5" a="1"/>
  <c r="GL119" i="5" s="1"/>
  <c r="GM119" i="5" a="1"/>
  <c r="GM119" i="5"/>
  <c r="GN119" i="5" a="1"/>
  <c r="GN119" i="5" s="1"/>
  <c r="GK120" i="5" a="1"/>
  <c r="GK120" i="5" s="1"/>
  <c r="GL120" i="5" a="1"/>
  <c r="GL120" i="5" s="1"/>
  <c r="GM120" i="5" a="1"/>
  <c r="GM120" i="5" s="1"/>
  <c r="GN120" i="5" a="1"/>
  <c r="GN120" i="5" s="1"/>
  <c r="GK121" i="5" a="1"/>
  <c r="GK121" i="5" s="1"/>
  <c r="GL121" i="5" a="1"/>
  <c r="GL121" i="5" s="1"/>
  <c r="GM121" i="5" a="1"/>
  <c r="GM121" i="5" s="1"/>
  <c r="GN121" i="5" a="1"/>
  <c r="GN121" i="5" s="1"/>
  <c r="GK122" i="5" a="1"/>
  <c r="GK122" i="5" s="1"/>
  <c r="GL122" i="5" a="1"/>
  <c r="GL122" i="5" s="1"/>
  <c r="GM122" i="5" a="1"/>
  <c r="GM122" i="5" s="1"/>
  <c r="GN122" i="5" a="1"/>
  <c r="GN122" i="5" s="1"/>
  <c r="GK123" i="5" a="1"/>
  <c r="GK123" i="5" s="1"/>
  <c r="GL123" i="5" a="1"/>
  <c r="GL123" i="5" s="1"/>
  <c r="GM123" i="5" a="1"/>
  <c r="GM123" i="5" s="1"/>
  <c r="GN123" i="5" a="1"/>
  <c r="GN123" i="5" s="1"/>
  <c r="GK124" i="5" a="1"/>
  <c r="GK124" i="5" s="1"/>
  <c r="GL124" i="5" a="1"/>
  <c r="GL124" i="5" s="1"/>
  <c r="GM124" i="5" a="1"/>
  <c r="GM124" i="5" s="1"/>
  <c r="GN124" i="5" a="1"/>
  <c r="GN124" i="5" s="1"/>
  <c r="GK125" i="5" a="1"/>
  <c r="GK125" i="5" s="1"/>
  <c r="GL125" i="5" a="1"/>
  <c r="GL125" i="5" s="1"/>
  <c r="GM125" i="5" a="1"/>
  <c r="GM125" i="5" s="1"/>
  <c r="GN125" i="5" a="1"/>
  <c r="GN125" i="5" s="1"/>
  <c r="GK126" i="5" a="1"/>
  <c r="GK126" i="5" s="1"/>
  <c r="GL126" i="5" a="1"/>
  <c r="GL126" i="5" s="1"/>
  <c r="GM126" i="5" a="1"/>
  <c r="GM126" i="5" s="1"/>
  <c r="GN126" i="5" a="1"/>
  <c r="GN126" i="5" s="1"/>
  <c r="GK127" i="5" a="1"/>
  <c r="GK127" i="5" s="1"/>
  <c r="GL127" i="5" a="1"/>
  <c r="GL127" i="5" s="1"/>
  <c r="GM127" i="5" a="1"/>
  <c r="GM127" i="5" s="1"/>
  <c r="GN127" i="5" a="1"/>
  <c r="GN127" i="5" s="1"/>
  <c r="GK128" i="5" a="1"/>
  <c r="GK128" i="5" s="1"/>
  <c r="GL128" i="5" a="1"/>
  <c r="GL128" i="5" s="1"/>
  <c r="GM128" i="5" a="1"/>
  <c r="GM128" i="5" s="1"/>
  <c r="GN128" i="5" a="1"/>
  <c r="GN128" i="5" s="1"/>
  <c r="GK129" i="5" a="1"/>
  <c r="GK129" i="5" s="1"/>
  <c r="GL129" i="5" a="1"/>
  <c r="GL129" i="5" s="1"/>
  <c r="GM129" i="5" a="1"/>
  <c r="GM129" i="5" s="1"/>
  <c r="GN129" i="5" a="1"/>
  <c r="GN129" i="5" s="1"/>
  <c r="GK130" i="5" a="1"/>
  <c r="GK130" i="5" s="1"/>
  <c r="GL130" i="5" a="1"/>
  <c r="GL130" i="5" s="1"/>
  <c r="GM130" i="5" a="1"/>
  <c r="GM130" i="5" s="1"/>
  <c r="GN130" i="5" a="1"/>
  <c r="GN130" i="5" s="1"/>
  <c r="GK131" i="5" a="1"/>
  <c r="GK131" i="5" s="1"/>
  <c r="GL131" i="5" a="1"/>
  <c r="GL131" i="5" s="1"/>
  <c r="GM131" i="5" a="1"/>
  <c r="GM131" i="5" s="1"/>
  <c r="GN131" i="5" a="1"/>
  <c r="GN131" i="5" s="1"/>
  <c r="GK132" i="5" a="1"/>
  <c r="GK132" i="5" s="1"/>
  <c r="GL132" i="5" a="1"/>
  <c r="GL132" i="5" s="1"/>
  <c r="GM132" i="5" a="1"/>
  <c r="GM132" i="5" s="1"/>
  <c r="GN132" i="5" a="1"/>
  <c r="GN132" i="5" s="1"/>
  <c r="GK133" i="5" a="1"/>
  <c r="GK133" i="5" s="1"/>
  <c r="GL133" i="5" a="1"/>
  <c r="GL133" i="5" s="1"/>
  <c r="GM133" i="5" a="1"/>
  <c r="GM133" i="5" s="1"/>
  <c r="GN133" i="5" a="1"/>
  <c r="GN133" i="5" s="1"/>
  <c r="GK134" i="5" a="1"/>
  <c r="GK134" i="5" s="1"/>
  <c r="GL134" i="5" a="1"/>
  <c r="GL134" i="5" s="1"/>
  <c r="GM134" i="5" a="1"/>
  <c r="GM134" i="5" s="1"/>
  <c r="GN134" i="5" a="1"/>
  <c r="GN134" i="5" s="1"/>
  <c r="GK135" i="5" a="1"/>
  <c r="GK135" i="5" s="1"/>
  <c r="GL135" i="5" a="1"/>
  <c r="GL135" i="5" s="1"/>
  <c r="GM135" i="5" a="1"/>
  <c r="GM135" i="5" s="1"/>
  <c r="GN135" i="5" a="1"/>
  <c r="GN135" i="5" s="1"/>
  <c r="GK136" i="5" a="1"/>
  <c r="GK136" i="5" s="1"/>
  <c r="GL136" i="5" a="1"/>
  <c r="GL136" i="5" s="1"/>
  <c r="GM136" i="5" a="1"/>
  <c r="GM136" i="5" s="1"/>
  <c r="GN136" i="5" a="1"/>
  <c r="GN136" i="5" s="1"/>
  <c r="GK137" i="5" a="1"/>
  <c r="GK137" i="5" s="1"/>
  <c r="GL137" i="5" a="1"/>
  <c r="GL137" i="5" s="1"/>
  <c r="GM137" i="5" a="1"/>
  <c r="GM137" i="5" s="1"/>
  <c r="GN137" i="5" a="1"/>
  <c r="GN137" i="5" s="1"/>
  <c r="GK138" i="5" a="1"/>
  <c r="GK138" i="5" s="1"/>
  <c r="GL138" i="5" a="1"/>
  <c r="GL138" i="5" s="1"/>
  <c r="GM138" i="5" a="1"/>
  <c r="GM138" i="5"/>
  <c r="GN138" i="5" a="1"/>
  <c r="GN138" i="5" s="1"/>
  <c r="GK139" i="5" a="1"/>
  <c r="GK139" i="5" s="1"/>
  <c r="GL139" i="5" a="1"/>
  <c r="GL139" i="5" s="1"/>
  <c r="GM139" i="5" a="1"/>
  <c r="GM139" i="5" s="1"/>
  <c r="GN139" i="5" a="1"/>
  <c r="GN139" i="5" s="1"/>
  <c r="GK140" i="5" a="1"/>
  <c r="GK140" i="5" s="1"/>
  <c r="GL140" i="5" a="1"/>
  <c r="GL140" i="5"/>
  <c r="GM140" i="5" a="1"/>
  <c r="GM140" i="5" s="1"/>
  <c r="GN140" i="5" a="1"/>
  <c r="GN140" i="5" s="1"/>
  <c r="GK141" i="5" a="1"/>
  <c r="GK141" i="5"/>
  <c r="GL141" i="5" a="1"/>
  <c r="GL141" i="5" s="1"/>
  <c r="GM141" i="5" a="1"/>
  <c r="GM141" i="5" s="1"/>
  <c r="GN141" i="5" a="1"/>
  <c r="GN141" i="5"/>
  <c r="GK142" i="5" a="1"/>
  <c r="GK142" i="5" s="1"/>
  <c r="GL142" i="5" a="1"/>
  <c r="GL142" i="5" s="1"/>
  <c r="GM142" i="5" a="1"/>
  <c r="GM142" i="5" s="1"/>
  <c r="GN142" i="5" a="1"/>
  <c r="GN142" i="5" s="1"/>
  <c r="GK143" i="5" a="1"/>
  <c r="GK143" i="5" s="1"/>
  <c r="GL143" i="5" a="1"/>
  <c r="GL143" i="5" s="1"/>
  <c r="GM143" i="5" a="1"/>
  <c r="GM143" i="5" s="1"/>
  <c r="GN143" i="5" a="1"/>
  <c r="GN143" i="5" s="1"/>
  <c r="GK144" i="5" a="1"/>
  <c r="GK144" i="5" s="1"/>
  <c r="GL144" i="5" a="1"/>
  <c r="GL144" i="5" s="1"/>
  <c r="GM144" i="5" a="1"/>
  <c r="GM144" i="5" s="1"/>
  <c r="GN144" i="5" a="1"/>
  <c r="GN144" i="5" s="1"/>
  <c r="GK145" i="5" a="1"/>
  <c r="GK145" i="5" s="1"/>
  <c r="GL145" i="5" a="1"/>
  <c r="GL145" i="5" s="1"/>
  <c r="GM145" i="5" a="1"/>
  <c r="GM145" i="5" s="1"/>
  <c r="GN145" i="5" a="1"/>
  <c r="GN145" i="5" s="1"/>
  <c r="GK146" i="5" a="1"/>
  <c r="GK146" i="5" s="1"/>
  <c r="GL146" i="5" a="1"/>
  <c r="GL146" i="5" s="1"/>
  <c r="GM146" i="5" a="1"/>
  <c r="GM146" i="5" s="1"/>
  <c r="GN146" i="5" a="1"/>
  <c r="GN146" i="5" s="1"/>
  <c r="GK147" i="5" a="1"/>
  <c r="GK147" i="5" s="1"/>
  <c r="GL147" i="5" a="1"/>
  <c r="GL147" i="5" s="1"/>
  <c r="GM147" i="5" a="1"/>
  <c r="GM147" i="5" s="1"/>
  <c r="GN147" i="5" a="1"/>
  <c r="GN147" i="5" s="1"/>
  <c r="GK148" i="5" a="1"/>
  <c r="GK148" i="5" s="1"/>
  <c r="GL148" i="5" a="1"/>
  <c r="GL148" i="5" s="1"/>
  <c r="GM148" i="5" a="1"/>
  <c r="GM148" i="5" s="1"/>
  <c r="GN148" i="5" a="1"/>
  <c r="GN148" i="5" s="1"/>
  <c r="GK149" i="5" a="1"/>
  <c r="GK149" i="5" s="1"/>
  <c r="GL149" i="5" a="1"/>
  <c r="GL149" i="5" s="1"/>
  <c r="GM149" i="5" a="1"/>
  <c r="GM149" i="5" s="1"/>
  <c r="GN149" i="5" a="1"/>
  <c r="GN149" i="5" s="1"/>
  <c r="GK150" i="5" a="1"/>
  <c r="GK150" i="5"/>
  <c r="GL150" i="5" a="1"/>
  <c r="GL150" i="5" s="1"/>
  <c r="GM150" i="5" a="1"/>
  <c r="GM150" i="5" s="1"/>
  <c r="GN150" i="5" a="1"/>
  <c r="GN150" i="5" s="1"/>
  <c r="GK151" i="5" a="1"/>
  <c r="GK151" i="5" s="1"/>
  <c r="GL151" i="5" a="1"/>
  <c r="GL151" i="5" s="1"/>
  <c r="GM151" i="5" a="1"/>
  <c r="GM151" i="5" s="1"/>
  <c r="GN151" i="5" a="1"/>
  <c r="GN151" i="5" s="1"/>
  <c r="GK152" i="5" a="1"/>
  <c r="GK152" i="5" s="1"/>
  <c r="GL152" i="5" a="1"/>
  <c r="GL152" i="5" s="1"/>
  <c r="GM152" i="5" a="1"/>
  <c r="GM152" i="5" s="1"/>
  <c r="GN152" i="5" a="1"/>
  <c r="GN152" i="5" s="1"/>
  <c r="GK153" i="5" a="1"/>
  <c r="GK153" i="5"/>
  <c r="GL153" i="5" a="1"/>
  <c r="GL153" i="5" s="1"/>
  <c r="GM153" i="5" a="1"/>
  <c r="GM153" i="5" s="1"/>
  <c r="GN153" i="5" a="1"/>
  <c r="GN153" i="5" s="1"/>
  <c r="GK154" i="5" a="1"/>
  <c r="GK154" i="5" s="1"/>
  <c r="GL154" i="5" a="1"/>
  <c r="GL154" i="5" s="1"/>
  <c r="GM154" i="5" a="1"/>
  <c r="GM154" i="5" s="1"/>
  <c r="GN154" i="5" a="1"/>
  <c r="GN154" i="5"/>
  <c r="GK155" i="5" a="1"/>
  <c r="GK155" i="5" s="1"/>
  <c r="GL155" i="5" a="1"/>
  <c r="GL155" i="5" s="1"/>
  <c r="GM155" i="5" a="1"/>
  <c r="GM155" i="5"/>
  <c r="GN155" i="5" a="1"/>
  <c r="GN155" i="5" s="1"/>
  <c r="GK156" i="5" a="1"/>
  <c r="GK156" i="5" s="1"/>
  <c r="GL156" i="5" a="1"/>
  <c r="GL156" i="5" s="1"/>
  <c r="GM156" i="5" a="1"/>
  <c r="GM156" i="5" s="1"/>
  <c r="GN156" i="5" a="1"/>
  <c r="GN156" i="5" s="1"/>
  <c r="GK157" i="5" a="1"/>
  <c r="GK157" i="5" s="1"/>
  <c r="GL157" i="5" a="1"/>
  <c r="GL157" i="5" s="1"/>
  <c r="GM157" i="5" a="1"/>
  <c r="GM157" i="5"/>
  <c r="GN157" i="5" a="1"/>
  <c r="GN157" i="5" s="1"/>
  <c r="GK158" i="5" a="1"/>
  <c r="GK158" i="5" s="1"/>
  <c r="GL158" i="5" a="1"/>
  <c r="GL158" i="5"/>
  <c r="GM158" i="5" a="1"/>
  <c r="GM158" i="5" s="1"/>
  <c r="GN158" i="5" a="1"/>
  <c r="GN158" i="5" s="1"/>
  <c r="GK159" i="5" a="1"/>
  <c r="GK159" i="5" s="1"/>
  <c r="GL159" i="5" a="1"/>
  <c r="GL159" i="5"/>
  <c r="GM159" i="5" a="1"/>
  <c r="GM159" i="5" s="1"/>
  <c r="GN159" i="5" a="1"/>
  <c r="GN159" i="5"/>
  <c r="GK160" i="5" a="1"/>
  <c r="GK160" i="5"/>
  <c r="GL160" i="5" a="1"/>
  <c r="GL160" i="5"/>
  <c r="GM160" i="5" a="1"/>
  <c r="GM160" i="5" s="1"/>
  <c r="GN160" i="5" a="1"/>
  <c r="GN160" i="5"/>
  <c r="GK161" i="5" a="1"/>
  <c r="GK161" i="5"/>
  <c r="GL161" i="5" a="1"/>
  <c r="GL161" i="5"/>
  <c r="GM161" i="5" a="1"/>
  <c r="GM161" i="5" s="1"/>
  <c r="GN161" i="5" a="1"/>
  <c r="GN161" i="5" s="1"/>
  <c r="GK162" i="5" a="1"/>
  <c r="GK162" i="5" s="1"/>
  <c r="GL162" i="5" a="1"/>
  <c r="GL162" i="5" s="1"/>
  <c r="GM162" i="5" a="1"/>
  <c r="GM162" i="5" s="1"/>
  <c r="GN162" i="5" a="1"/>
  <c r="GN162" i="5"/>
  <c r="GK163" i="5" a="1"/>
  <c r="GK163" i="5" s="1"/>
  <c r="GL163" i="5" a="1"/>
  <c r="GL163" i="5" s="1"/>
  <c r="GM163" i="5" a="1"/>
  <c r="GM163" i="5" s="1"/>
  <c r="GN163" i="5" a="1"/>
  <c r="GN163" i="5" s="1"/>
  <c r="GK164" i="5" a="1"/>
  <c r="GK164" i="5" s="1"/>
  <c r="GL164" i="5" a="1"/>
  <c r="GL164" i="5" s="1"/>
  <c r="GM164" i="5" a="1"/>
  <c r="GM164" i="5" s="1"/>
  <c r="GN164" i="5" a="1"/>
  <c r="GN164" i="5" s="1"/>
  <c r="GK165" i="5" a="1"/>
  <c r="GK165" i="5" s="1"/>
  <c r="GL165" i="5" a="1"/>
  <c r="GL165" i="5" s="1"/>
  <c r="GM165" i="5" a="1"/>
  <c r="GM165" i="5" s="1"/>
  <c r="GN165" i="5" a="1"/>
  <c r="GN165" i="5" s="1"/>
  <c r="GK166" i="5" a="1"/>
  <c r="GK166" i="5" s="1"/>
  <c r="GL166" i="5" a="1"/>
  <c r="GL166" i="5" s="1"/>
  <c r="GM166" i="5" a="1"/>
  <c r="GM166" i="5" s="1"/>
  <c r="GN166" i="5" a="1"/>
  <c r="GN166" i="5" s="1"/>
  <c r="GK167" i="5" a="1"/>
  <c r="GK167" i="5" s="1"/>
  <c r="GL167" i="5" a="1"/>
  <c r="GL167" i="5" s="1"/>
  <c r="GM167" i="5" a="1"/>
  <c r="GM167" i="5" s="1"/>
  <c r="GN167" i="5" a="1"/>
  <c r="GN167" i="5" s="1"/>
  <c r="GK168" i="5" a="1"/>
  <c r="GK168" i="5" s="1"/>
  <c r="GL168" i="5" a="1"/>
  <c r="GL168" i="5" s="1"/>
  <c r="GM168" i="5" a="1"/>
  <c r="GM168" i="5" s="1"/>
  <c r="GN168" i="5" a="1"/>
  <c r="GN168" i="5" s="1"/>
  <c r="GK169" i="5" a="1"/>
  <c r="GK169" i="5" s="1"/>
  <c r="GL169" i="5" a="1"/>
  <c r="GL169" i="5" s="1"/>
  <c r="GM169" i="5" a="1"/>
  <c r="GM169" i="5" s="1"/>
  <c r="GN169" i="5" a="1"/>
  <c r="GN169" i="5" s="1"/>
  <c r="GK170" i="5" a="1"/>
  <c r="GK170" i="5" s="1"/>
  <c r="GL170" i="5" a="1"/>
  <c r="GL170" i="5" s="1"/>
  <c r="GM170" i="5" a="1"/>
  <c r="GM170" i="5" s="1"/>
  <c r="GN170" i="5" a="1"/>
  <c r="GN170" i="5" s="1"/>
  <c r="GK171" i="5" a="1"/>
  <c r="GK171" i="5" s="1"/>
  <c r="GL171" i="5" a="1"/>
  <c r="GL171" i="5" s="1"/>
  <c r="GM171" i="5" a="1"/>
  <c r="GM171" i="5" s="1"/>
  <c r="GN171" i="5" a="1"/>
  <c r="GN171" i="5" s="1"/>
  <c r="GK172" i="5" a="1"/>
  <c r="GK172" i="5" s="1"/>
  <c r="GL172" i="5" a="1"/>
  <c r="GL172" i="5" s="1"/>
  <c r="GM172" i="5" a="1"/>
  <c r="GM172" i="5" s="1"/>
  <c r="GN172" i="5" a="1"/>
  <c r="GN172" i="5" s="1"/>
  <c r="GK173" i="5" a="1"/>
  <c r="GK173" i="5" s="1"/>
  <c r="GL173" i="5" a="1"/>
  <c r="GL173" i="5" s="1"/>
  <c r="GM173" i="5" a="1"/>
  <c r="GM173" i="5" s="1"/>
  <c r="GN173" i="5" a="1"/>
  <c r="GN173" i="5" s="1"/>
  <c r="GK174" i="5" a="1"/>
  <c r="GK174" i="5" s="1"/>
  <c r="GL174" i="5" a="1"/>
  <c r="GL174" i="5" s="1"/>
  <c r="GM174" i="5" a="1"/>
  <c r="GM174" i="5" s="1"/>
  <c r="GN174" i="5" a="1"/>
  <c r="GN174" i="5" s="1"/>
  <c r="GK175" i="5" a="1"/>
  <c r="GK175" i="5" s="1"/>
  <c r="GL175" i="5" a="1"/>
  <c r="GL175" i="5" s="1"/>
  <c r="GM175" i="5" a="1"/>
  <c r="GM175" i="5" s="1"/>
  <c r="GN175" i="5" a="1"/>
  <c r="GN175" i="5" s="1"/>
  <c r="GK176" i="5" a="1"/>
  <c r="GK176" i="5" s="1"/>
  <c r="GL176" i="5" a="1"/>
  <c r="GL176" i="5" s="1"/>
  <c r="GM176" i="5" a="1"/>
  <c r="GM176" i="5" s="1"/>
  <c r="GN176" i="5" a="1"/>
  <c r="GN176" i="5" s="1"/>
  <c r="GK177" i="5" a="1"/>
  <c r="GK177" i="5" s="1"/>
  <c r="GL177" i="5" a="1"/>
  <c r="GL177" i="5" s="1"/>
  <c r="GM177" i="5" a="1"/>
  <c r="GM177" i="5" s="1"/>
  <c r="GN177" i="5" a="1"/>
  <c r="GN177" i="5" s="1"/>
  <c r="GK178" i="5" a="1"/>
  <c r="GK178" i="5"/>
  <c r="GL178" i="5" a="1"/>
  <c r="GL178" i="5" s="1"/>
  <c r="GM178" i="5" a="1"/>
  <c r="GM178" i="5" s="1"/>
  <c r="GN178" i="5" a="1"/>
  <c r="GN178" i="5" s="1"/>
  <c r="GK179" i="5" a="1"/>
  <c r="GK179" i="5" s="1"/>
  <c r="GL179" i="5" a="1"/>
  <c r="GL179" i="5" s="1"/>
  <c r="GM179" i="5" a="1"/>
  <c r="GM179" i="5" s="1"/>
  <c r="GN179" i="5" a="1"/>
  <c r="GN179" i="5"/>
  <c r="GK180" i="5" a="1"/>
  <c r="GK180" i="5" s="1"/>
  <c r="GL180" i="5" a="1"/>
  <c r="GL180" i="5" s="1"/>
  <c r="GM180" i="5" a="1"/>
  <c r="GM180" i="5" s="1"/>
  <c r="GN180" i="5" a="1"/>
  <c r="GN180" i="5" s="1"/>
  <c r="GK181" i="5" a="1"/>
  <c r="GK181" i="5"/>
  <c r="GL181" i="5" a="1"/>
  <c r="GL181" i="5"/>
  <c r="GM181" i="5" a="1"/>
  <c r="GM181" i="5" s="1"/>
  <c r="GN181" i="5" a="1"/>
  <c r="GN181" i="5" s="1"/>
  <c r="GK182" i="5" a="1"/>
  <c r="GK182" i="5" s="1"/>
  <c r="GL182" i="5" a="1"/>
  <c r="GL182" i="5" s="1"/>
  <c r="GM182" i="5" a="1"/>
  <c r="GM182" i="5"/>
  <c r="GN182" i="5" a="1"/>
  <c r="GN182" i="5" s="1"/>
  <c r="GK183" i="5" a="1"/>
  <c r="GK183" i="5" s="1"/>
  <c r="GL183" i="5" a="1"/>
  <c r="GL183" i="5" s="1"/>
  <c r="GM183" i="5" a="1"/>
  <c r="GM183" i="5" s="1"/>
  <c r="GN183" i="5" a="1"/>
  <c r="GN183" i="5" s="1"/>
  <c r="GK184" i="5" a="1"/>
  <c r="GK184" i="5" s="1"/>
  <c r="GL184" i="5" a="1"/>
  <c r="GL184" i="5"/>
  <c r="GM184" i="5" a="1"/>
  <c r="GM184" i="5" s="1"/>
  <c r="GN184" i="5" a="1"/>
  <c r="GN184" i="5" s="1"/>
  <c r="GK185" i="5" a="1"/>
  <c r="GK185" i="5" s="1"/>
  <c r="GL185" i="5" a="1"/>
  <c r="GL185" i="5" s="1"/>
  <c r="GM185" i="5" a="1"/>
  <c r="GM185" i="5" s="1"/>
  <c r="GN185" i="5" a="1"/>
  <c r="GN185" i="5"/>
  <c r="GK186" i="5" a="1"/>
  <c r="GK186" i="5" s="1"/>
  <c r="GL186" i="5" a="1"/>
  <c r="GL186" i="5" s="1"/>
  <c r="GM186" i="5" a="1"/>
  <c r="GM186" i="5" s="1"/>
  <c r="GN186" i="5" a="1"/>
  <c r="GN186" i="5" s="1"/>
  <c r="GK187" i="5" a="1"/>
  <c r="GK187" i="5"/>
  <c r="GL187" i="5" a="1"/>
  <c r="GL187" i="5"/>
  <c r="GM187" i="5" a="1"/>
  <c r="GM187" i="5" s="1"/>
  <c r="GN187" i="5" a="1"/>
  <c r="GN187" i="5" s="1"/>
  <c r="GK188" i="5" a="1"/>
  <c r="GK188" i="5" s="1"/>
  <c r="GL188" i="5" a="1"/>
  <c r="GL188" i="5" s="1"/>
  <c r="GM188" i="5" a="1"/>
  <c r="GM188" i="5"/>
  <c r="GN188" i="5" a="1"/>
  <c r="GN188" i="5" s="1"/>
  <c r="GK189" i="5" a="1"/>
  <c r="GK189" i="5" s="1"/>
  <c r="GL189" i="5" a="1"/>
  <c r="GL189" i="5"/>
  <c r="GM189" i="5" a="1"/>
  <c r="GM189" i="5" s="1"/>
  <c r="GN189" i="5" a="1"/>
  <c r="GN189" i="5"/>
  <c r="GK190" i="5" a="1"/>
  <c r="GK190" i="5" s="1"/>
  <c r="GL190" i="5" a="1"/>
  <c r="GL190" i="5" s="1"/>
  <c r="GM190" i="5" a="1"/>
  <c r="GM190" i="5" s="1"/>
  <c r="GN190" i="5" a="1"/>
  <c r="GN190" i="5" s="1"/>
  <c r="GK191" i="5" a="1"/>
  <c r="GK191" i="5" s="1"/>
  <c r="GL191" i="5" a="1"/>
  <c r="GL191" i="5" s="1"/>
  <c r="GM191" i="5" a="1"/>
  <c r="GM191" i="5"/>
  <c r="GN191" i="5" a="1"/>
  <c r="GN191" i="5" s="1"/>
  <c r="GK192" i="5" a="1"/>
  <c r="GK192" i="5"/>
  <c r="GL192" i="5" a="1"/>
  <c r="GL192" i="5" s="1"/>
  <c r="GM192" i="5" a="1"/>
  <c r="GM192" i="5" s="1"/>
  <c r="GN192" i="5" a="1"/>
  <c r="GN192" i="5" s="1"/>
  <c r="GK193" i="5" a="1"/>
  <c r="GK193" i="5" s="1"/>
  <c r="GL193" i="5" a="1"/>
  <c r="GL193" i="5" s="1"/>
  <c r="GM193" i="5" a="1"/>
  <c r="GM193" i="5"/>
  <c r="GN193" i="5" a="1"/>
  <c r="GN193" i="5" s="1"/>
  <c r="GK194" i="5" a="1"/>
  <c r="GK194" i="5" s="1"/>
  <c r="GL194" i="5" a="1"/>
  <c r="GL194" i="5" s="1"/>
  <c r="GM194" i="5" a="1"/>
  <c r="GM194" i="5" s="1"/>
  <c r="GN194" i="5" a="1"/>
  <c r="GN194" i="5" s="1"/>
  <c r="GK195" i="5" a="1"/>
  <c r="GK195" i="5" s="1"/>
  <c r="GL195" i="5" a="1"/>
  <c r="GL195" i="5" s="1"/>
  <c r="GM195" i="5" a="1"/>
  <c r="GM195" i="5" s="1"/>
  <c r="GN195" i="5" a="1"/>
  <c r="GN195" i="5" s="1"/>
  <c r="GK196" i="5" a="1"/>
  <c r="GK196" i="5" s="1"/>
  <c r="GL196" i="5" a="1"/>
  <c r="GL196" i="5" s="1"/>
  <c r="GM196" i="5" a="1"/>
  <c r="GM196" i="5" s="1"/>
  <c r="GN196" i="5" a="1"/>
  <c r="GN196" i="5" s="1"/>
  <c r="GK197" i="5" a="1"/>
  <c r="GK197" i="5" s="1"/>
  <c r="GL197" i="5" a="1"/>
  <c r="GL197" i="5" s="1"/>
  <c r="GM197" i="5" a="1"/>
  <c r="GM197" i="5" s="1"/>
  <c r="GN197" i="5" a="1"/>
  <c r="GN197" i="5" s="1"/>
  <c r="GK198" i="5" a="1"/>
  <c r="GK198" i="5" s="1"/>
  <c r="GL198" i="5" a="1"/>
  <c r="GL198" i="5" s="1"/>
  <c r="GM198" i="5" a="1"/>
  <c r="GM198" i="5" s="1"/>
  <c r="GN198" i="5" a="1"/>
  <c r="GN198" i="5" s="1"/>
  <c r="GK199" i="5" a="1"/>
  <c r="GK199" i="5" s="1"/>
  <c r="GL199" i="5" a="1"/>
  <c r="GL199" i="5" s="1"/>
  <c r="GM199" i="5" a="1"/>
  <c r="GM199" i="5" s="1"/>
  <c r="GN199" i="5" a="1"/>
  <c r="GN199" i="5" s="1"/>
  <c r="GK200" i="5" a="1"/>
  <c r="GK200" i="5" s="1"/>
  <c r="GL200" i="5" a="1"/>
  <c r="GL200" i="5" s="1"/>
  <c r="GM200" i="5" a="1"/>
  <c r="GM200" i="5" s="1"/>
  <c r="GN200" i="5" a="1"/>
  <c r="GN200" i="5" s="1"/>
  <c r="GK201" i="5" a="1"/>
  <c r="GK201" i="5" s="1"/>
  <c r="GL201" i="5" a="1"/>
  <c r="GL201" i="5" s="1"/>
  <c r="GM201" i="5" a="1"/>
  <c r="GM201" i="5" s="1"/>
  <c r="GN201" i="5" a="1"/>
  <c r="GN201" i="5" s="1"/>
  <c r="GK202" i="5" a="1"/>
  <c r="GK202" i="5" s="1"/>
  <c r="GL202" i="5" a="1"/>
  <c r="GL202" i="5" s="1"/>
  <c r="GM202" i="5" a="1"/>
  <c r="GM202" i="5" s="1"/>
  <c r="GN202" i="5" a="1"/>
  <c r="GN202" i="5" s="1"/>
  <c r="GK203" i="5" a="1"/>
  <c r="GK203" i="5" s="1"/>
  <c r="GL203" i="5" a="1"/>
  <c r="GL203" i="5" s="1"/>
  <c r="GM203" i="5" a="1"/>
  <c r="GM203" i="5" s="1"/>
  <c r="GN203" i="5" a="1"/>
  <c r="GN203" i="5" s="1"/>
  <c r="GK204" i="5" a="1"/>
  <c r="GK204" i="5" s="1"/>
  <c r="GL204" i="5" a="1"/>
  <c r="GL204" i="5" s="1"/>
  <c r="GM204" i="5" a="1"/>
  <c r="GM204" i="5" s="1"/>
  <c r="GN204" i="5" a="1"/>
  <c r="GN204" i="5" s="1"/>
  <c r="GK205" i="5" a="1"/>
  <c r="GK205" i="5" s="1"/>
  <c r="GL205" i="5" a="1"/>
  <c r="GL205" i="5" s="1"/>
  <c r="GM205" i="5" a="1"/>
  <c r="GM205" i="5" s="1"/>
  <c r="GN205" i="5" a="1"/>
  <c r="GN205" i="5" s="1"/>
  <c r="GK206" i="5" a="1"/>
  <c r="GK206" i="5" s="1"/>
  <c r="GL206" i="5" a="1"/>
  <c r="GL206" i="5" s="1"/>
  <c r="GM206" i="5" a="1"/>
  <c r="GM206" i="5" s="1"/>
  <c r="GN206" i="5" a="1"/>
  <c r="GN206" i="5" s="1"/>
  <c r="GK207" i="5" a="1"/>
  <c r="GK207" i="5"/>
  <c r="GL207" i="5" a="1"/>
  <c r="GL207" i="5" s="1"/>
  <c r="GM207" i="5" a="1"/>
  <c r="GM207" i="5" s="1"/>
  <c r="GN207" i="5" a="1"/>
  <c r="GN207" i="5" s="1"/>
  <c r="GK208" i="5" a="1"/>
  <c r="GK208" i="5" s="1"/>
  <c r="GL208" i="5" a="1"/>
  <c r="GL208" i="5" s="1"/>
  <c r="GM208" i="5" a="1"/>
  <c r="GM208" i="5" s="1"/>
  <c r="GN208" i="5" a="1"/>
  <c r="GN208" i="5" s="1"/>
  <c r="GK209" i="5" a="1"/>
  <c r="GK209" i="5" s="1"/>
  <c r="GL209" i="5" a="1"/>
  <c r="GL209" i="5" s="1"/>
  <c r="GM209" i="5" a="1"/>
  <c r="GM209" i="5" s="1"/>
  <c r="GN209" i="5" a="1"/>
  <c r="GN209" i="5" s="1"/>
  <c r="GK210" i="5" a="1"/>
  <c r="GK210" i="5" s="1"/>
  <c r="GL210" i="5" a="1"/>
  <c r="GL210" i="5" s="1"/>
  <c r="GM210" i="5" a="1"/>
  <c r="GM210" i="5" s="1"/>
  <c r="GN210" i="5" a="1"/>
  <c r="GN210" i="5" s="1"/>
  <c r="GK211" i="5" a="1"/>
  <c r="GK211" i="5" s="1"/>
  <c r="GL211" i="5" a="1"/>
  <c r="GL211" i="5" s="1"/>
  <c r="GM211" i="5" a="1"/>
  <c r="GM211" i="5"/>
  <c r="GN211" i="5" a="1"/>
  <c r="GN211" i="5" s="1"/>
  <c r="GK212" i="5" a="1"/>
  <c r="GK212" i="5" s="1"/>
  <c r="GL212" i="5" a="1"/>
  <c r="GL212" i="5" s="1"/>
  <c r="GM212" i="5" a="1"/>
  <c r="GM212" i="5" s="1"/>
  <c r="GN212" i="5" a="1"/>
  <c r="GN212" i="5" s="1"/>
  <c r="GK213" i="5" a="1"/>
  <c r="GK213" i="5" s="1"/>
  <c r="GL213" i="5" a="1"/>
  <c r="GL213" i="5" s="1"/>
  <c r="GM213" i="5" a="1"/>
  <c r="GM213" i="5" s="1"/>
  <c r="GN213" i="5" a="1"/>
  <c r="GN213" i="5" s="1"/>
  <c r="GK214" i="5" a="1"/>
  <c r="GK214" i="5" s="1"/>
  <c r="GL214" i="5" a="1"/>
  <c r="GL214" i="5" s="1"/>
  <c r="GM214" i="5" a="1"/>
  <c r="GM214" i="5" s="1"/>
  <c r="GN214" i="5" a="1"/>
  <c r="GN214" i="5" s="1"/>
  <c r="GK215" i="5" a="1"/>
  <c r="GK215" i="5" s="1"/>
  <c r="GL215" i="5" a="1"/>
  <c r="GL215" i="5" s="1"/>
  <c r="GM215" i="5" a="1"/>
  <c r="GM215" i="5" s="1"/>
  <c r="GN215" i="5" a="1"/>
  <c r="GN215" i="5" s="1"/>
  <c r="GK216" i="5" a="1"/>
  <c r="GK216" i="5" s="1"/>
  <c r="GL216" i="5" a="1"/>
  <c r="GL216" i="5" s="1"/>
  <c r="GM216" i="5" a="1"/>
  <c r="GM216" i="5" s="1"/>
  <c r="GN216" i="5" a="1"/>
  <c r="GN216" i="5" s="1"/>
  <c r="GK217" i="5" a="1"/>
  <c r="GK217" i="5" s="1"/>
  <c r="GL217" i="5" a="1"/>
  <c r="GL217" i="5" s="1"/>
  <c r="GM217" i="5" a="1"/>
  <c r="GM217" i="5" s="1"/>
  <c r="GN217" i="5" a="1"/>
  <c r="GN217" i="5" s="1"/>
  <c r="GK218" i="5" a="1"/>
  <c r="GK218" i="5"/>
  <c r="GL218" i="5" a="1"/>
  <c r="GL218" i="5" s="1"/>
  <c r="GM218" i="5" a="1"/>
  <c r="GM218" i="5" s="1"/>
  <c r="GN218" i="5" a="1"/>
  <c r="GN218" i="5" s="1"/>
  <c r="GK219" i="5" a="1"/>
  <c r="GK219" i="5" s="1"/>
  <c r="GL219" i="5" a="1"/>
  <c r="GL219" i="5" s="1"/>
  <c r="GM219" i="5" a="1"/>
  <c r="GM219" i="5" s="1"/>
  <c r="GN219" i="5" a="1"/>
  <c r="GN219" i="5" s="1"/>
  <c r="GK220" i="5" a="1"/>
  <c r="GK220" i="5" s="1"/>
  <c r="GL220" i="5" a="1"/>
  <c r="GL220" i="5" s="1"/>
  <c r="GM220" i="5" a="1"/>
  <c r="GM220" i="5"/>
  <c r="GN220" i="5" a="1"/>
  <c r="GN220" i="5" s="1"/>
  <c r="GK221" i="5" a="1"/>
  <c r="GK221" i="5" s="1"/>
  <c r="GL221" i="5" a="1"/>
  <c r="GL221" i="5" s="1"/>
  <c r="GM221" i="5" a="1"/>
  <c r="GM221" i="5" s="1"/>
  <c r="GN221" i="5" a="1"/>
  <c r="GN221" i="5" s="1"/>
  <c r="GK222" i="5" a="1"/>
  <c r="GK222" i="5" s="1"/>
  <c r="GL222" i="5" a="1"/>
  <c r="GL222" i="5" s="1"/>
  <c r="GM222" i="5" a="1"/>
  <c r="GM222" i="5" s="1"/>
  <c r="GN222" i="5" a="1"/>
  <c r="GN222" i="5" s="1"/>
  <c r="GK223" i="5" a="1"/>
  <c r="GK223" i="5" s="1"/>
  <c r="GL223" i="5" a="1"/>
  <c r="GL223" i="5"/>
  <c r="GM223" i="5" a="1"/>
  <c r="GM223" i="5" s="1"/>
  <c r="GN223" i="5" a="1"/>
  <c r="GN223" i="5" s="1"/>
  <c r="GK224" i="5" a="1"/>
  <c r="GK224" i="5" s="1"/>
  <c r="GL224" i="5" a="1"/>
  <c r="GL224" i="5"/>
  <c r="GM224" i="5" a="1"/>
  <c r="GM224" i="5" s="1"/>
  <c r="GN224" i="5" a="1"/>
  <c r="GN224" i="5"/>
  <c r="GK225" i="5" a="1"/>
  <c r="GK225" i="5" s="1"/>
  <c r="GL225" i="5" a="1"/>
  <c r="GL225" i="5" s="1"/>
  <c r="GM225" i="5" a="1"/>
  <c r="GM225" i="5" s="1"/>
  <c r="GN225" i="5" a="1"/>
  <c r="GN225" i="5" s="1"/>
  <c r="GK226" i="5" a="1"/>
  <c r="GK226" i="5" s="1"/>
  <c r="GL226" i="5" a="1"/>
  <c r="GL226" i="5" s="1"/>
  <c r="GM226" i="5" a="1"/>
  <c r="GM226" i="5" s="1"/>
  <c r="GN226" i="5" a="1"/>
  <c r="GN226" i="5" s="1"/>
  <c r="GK227" i="5" a="1"/>
  <c r="GK227" i="5"/>
  <c r="GL227" i="5" a="1"/>
  <c r="GL227" i="5" s="1"/>
  <c r="GM227" i="5" a="1"/>
  <c r="GM227" i="5" s="1"/>
  <c r="GN227" i="5" a="1"/>
  <c r="GN227" i="5" s="1"/>
  <c r="GK228" i="5" a="1"/>
  <c r="GK228" i="5" s="1"/>
  <c r="GL228" i="5" a="1"/>
  <c r="GL228" i="5" s="1"/>
  <c r="GM228" i="5" a="1"/>
  <c r="GM228" i="5" s="1"/>
  <c r="GN228" i="5" a="1"/>
  <c r="GN228" i="5"/>
  <c r="GK229" i="5" a="1"/>
  <c r="GK229" i="5" s="1"/>
  <c r="GL229" i="5" a="1"/>
  <c r="GL229" i="5" s="1"/>
  <c r="GM229" i="5" a="1"/>
  <c r="GM229" i="5" s="1"/>
  <c r="GN229" i="5" a="1"/>
  <c r="GN229" i="5" s="1"/>
  <c r="GK230" i="5" a="1"/>
  <c r="GK230" i="5"/>
  <c r="GL230" i="5" a="1"/>
  <c r="GL230" i="5" s="1"/>
  <c r="GM230" i="5" a="1"/>
  <c r="GM230" i="5" s="1"/>
  <c r="GN230" i="5" a="1"/>
  <c r="GN230" i="5" s="1"/>
  <c r="GK231" i="5" a="1"/>
  <c r="GK231" i="5" s="1"/>
  <c r="GL231" i="5" a="1"/>
  <c r="GL231" i="5" s="1"/>
  <c r="GM231" i="5" a="1"/>
  <c r="GM231" i="5" s="1"/>
  <c r="GN231" i="5" a="1"/>
  <c r="GN231" i="5" s="1"/>
  <c r="GK232" i="5" a="1"/>
  <c r="GK232" i="5" s="1"/>
  <c r="GL232" i="5" a="1"/>
  <c r="GL232" i="5" s="1"/>
  <c r="GM232" i="5" a="1"/>
  <c r="GM232" i="5" s="1"/>
  <c r="GN232" i="5" a="1"/>
  <c r="GN232" i="5" s="1"/>
  <c r="GK233" i="5" a="1"/>
  <c r="GK233" i="5" s="1"/>
  <c r="GL233" i="5" a="1"/>
  <c r="GL233" i="5"/>
  <c r="GM233" i="5" a="1"/>
  <c r="GM233" i="5" s="1"/>
  <c r="GN233" i="5" a="1"/>
  <c r="GN233" i="5" s="1"/>
  <c r="GK234" i="5" a="1"/>
  <c r="GK234" i="5" s="1"/>
  <c r="GL234" i="5" a="1"/>
  <c r="GL234" i="5" s="1"/>
  <c r="GM234" i="5" a="1"/>
  <c r="GM234" i="5"/>
  <c r="GN234" i="5" a="1"/>
  <c r="GN234" i="5" s="1"/>
  <c r="GK235" i="5" a="1"/>
  <c r="GK235" i="5" s="1"/>
  <c r="GL235" i="5" a="1"/>
  <c r="GL235" i="5" s="1"/>
  <c r="GM235" i="5" a="1"/>
  <c r="GM235" i="5" s="1"/>
  <c r="GN235" i="5" a="1"/>
  <c r="GN235" i="5" s="1"/>
  <c r="GK236" i="5" a="1"/>
  <c r="GK236" i="5" s="1"/>
  <c r="GL236" i="5" a="1"/>
  <c r="GL236" i="5" s="1"/>
  <c r="GM236" i="5" a="1"/>
  <c r="GM236" i="5" s="1"/>
  <c r="GN236" i="5" a="1"/>
  <c r="GN236" i="5" s="1"/>
  <c r="GK237" i="5" a="1"/>
  <c r="GK237" i="5" s="1"/>
  <c r="GL237" i="5" a="1"/>
  <c r="GL237" i="5" s="1"/>
  <c r="GM237" i="5" a="1"/>
  <c r="GM237" i="5" s="1"/>
  <c r="GN237" i="5" a="1"/>
  <c r="GN237" i="5" s="1"/>
  <c r="GK238" i="5" a="1"/>
  <c r="GK238" i="5" s="1"/>
  <c r="GL238" i="5" a="1"/>
  <c r="GL238" i="5" s="1"/>
  <c r="GM238" i="5" a="1"/>
  <c r="GM238" i="5" s="1"/>
  <c r="GN238" i="5" a="1"/>
  <c r="GN238" i="5" s="1"/>
  <c r="GK239" i="5" a="1"/>
  <c r="GK239" i="5" s="1"/>
  <c r="GL239" i="5" a="1"/>
  <c r="GL239" i="5" s="1"/>
  <c r="GM239" i="5" a="1"/>
  <c r="GM239" i="5" s="1"/>
  <c r="GN239" i="5" a="1"/>
  <c r="GN239" i="5" s="1"/>
  <c r="GK240" i="5" a="1"/>
  <c r="GK240" i="5" s="1"/>
  <c r="GL240" i="5" a="1"/>
  <c r="GL240" i="5" s="1"/>
  <c r="GM240" i="5" a="1"/>
  <c r="GM240" i="5" s="1"/>
  <c r="GN240" i="5" a="1"/>
  <c r="GN240" i="5" s="1"/>
  <c r="GK241" i="5" a="1"/>
  <c r="GK241" i="5" s="1"/>
  <c r="GL241" i="5" a="1"/>
  <c r="GL241" i="5" s="1"/>
  <c r="GM241" i="5" a="1"/>
  <c r="GM241" i="5" s="1"/>
  <c r="GN241" i="5" a="1"/>
  <c r="GN241" i="5" s="1"/>
  <c r="GK242" i="5" a="1"/>
  <c r="GK242" i="5" s="1"/>
  <c r="GL242" i="5" a="1"/>
  <c r="GL242" i="5" s="1"/>
  <c r="GM242" i="5" a="1"/>
  <c r="GM242" i="5" s="1"/>
  <c r="GN242" i="5" a="1"/>
  <c r="GN242" i="5" s="1"/>
  <c r="GK243" i="5" a="1"/>
  <c r="GK243" i="5" s="1"/>
  <c r="GL243" i="5" a="1"/>
  <c r="GL243" i="5" s="1"/>
  <c r="GM243" i="5" a="1"/>
  <c r="GM243" i="5" s="1"/>
  <c r="GN243" i="5" a="1"/>
  <c r="GN243" i="5" s="1"/>
  <c r="GK244" i="5" a="1"/>
  <c r="GK244" i="5" s="1"/>
  <c r="GL244" i="5" a="1"/>
  <c r="GL244" i="5" s="1"/>
  <c r="GM244" i="5" a="1"/>
  <c r="GM244" i="5" s="1"/>
  <c r="GN244" i="5" a="1"/>
  <c r="GN244" i="5" s="1"/>
  <c r="GK245" i="5" a="1"/>
  <c r="GK245" i="5" s="1"/>
  <c r="GL245" i="5" a="1"/>
  <c r="GL245" i="5" s="1"/>
  <c r="GM245" i="5" a="1"/>
  <c r="GM245" i="5" s="1"/>
  <c r="GN245" i="5" a="1"/>
  <c r="GN245" i="5" s="1"/>
  <c r="GK246" i="5" a="1"/>
  <c r="GK246" i="5" s="1"/>
  <c r="GL246" i="5" a="1"/>
  <c r="GL246" i="5" s="1"/>
  <c r="GM246" i="5" a="1"/>
  <c r="GM246" i="5" s="1"/>
  <c r="GN246" i="5" a="1"/>
  <c r="GN246" i="5" s="1"/>
  <c r="GK247" i="5" a="1"/>
  <c r="GK247" i="5" s="1"/>
  <c r="GL247" i="5" a="1"/>
  <c r="GL247" i="5" s="1"/>
  <c r="GM247" i="5" a="1"/>
  <c r="GM247" i="5" s="1"/>
  <c r="GN247" i="5" a="1"/>
  <c r="GN247" i="5" s="1"/>
  <c r="GK248" i="5" a="1"/>
  <c r="GK248" i="5" s="1"/>
  <c r="GL248" i="5" a="1"/>
  <c r="GL248" i="5" s="1"/>
  <c r="GM248" i="5" a="1"/>
  <c r="GM248" i="5" s="1"/>
  <c r="GN248" i="5" a="1"/>
  <c r="GN248" i="5" s="1"/>
  <c r="GK249" i="5" a="1"/>
  <c r="GK249" i="5" s="1"/>
  <c r="GL249" i="5" a="1"/>
  <c r="GL249" i="5" s="1"/>
  <c r="GM249" i="5" a="1"/>
  <c r="GM249" i="5" s="1"/>
  <c r="GN249" i="5" a="1"/>
  <c r="GN249" i="5" s="1"/>
  <c r="GK250" i="5" a="1"/>
  <c r="GK250" i="5" s="1"/>
  <c r="GL250" i="5" a="1"/>
  <c r="GL250" i="5" s="1"/>
  <c r="GM250" i="5" a="1"/>
  <c r="GM250" i="5"/>
  <c r="GN250" i="5" a="1"/>
  <c r="GN250" i="5" s="1"/>
  <c r="GK251" i="5" a="1"/>
  <c r="GK251" i="5" s="1"/>
  <c r="GL251" i="5" a="1"/>
  <c r="GL251" i="5" s="1"/>
  <c r="GM251" i="5" a="1"/>
  <c r="GM251" i="5" s="1"/>
  <c r="GN251" i="5" a="1"/>
  <c r="GN251" i="5"/>
  <c r="GK252" i="5" a="1"/>
  <c r="GK252" i="5"/>
  <c r="GL252" i="5" a="1"/>
  <c r="GL252" i="5" s="1"/>
  <c r="GM252" i="5" a="1"/>
  <c r="GM252" i="5" s="1"/>
  <c r="GN252" i="5" a="1"/>
  <c r="GN252" i="5" s="1"/>
  <c r="GK253" i="5" a="1"/>
  <c r="GK253" i="5" s="1"/>
  <c r="GL253" i="5" a="1"/>
  <c r="GL253" i="5" s="1"/>
  <c r="GM253" i="5" a="1"/>
  <c r="GM253" i="5" s="1"/>
  <c r="GN253" i="5" a="1"/>
  <c r="GN253" i="5" s="1"/>
  <c r="GK254" i="5" a="1"/>
  <c r="GK254" i="5" s="1"/>
  <c r="GL254" i="5" a="1"/>
  <c r="GL254" i="5" s="1"/>
  <c r="GM254" i="5" a="1"/>
  <c r="GM254" i="5" s="1"/>
  <c r="GN254" i="5" a="1"/>
  <c r="GN254" i="5" s="1"/>
  <c r="GK255" i="5" a="1"/>
  <c r="GK255" i="5" s="1"/>
  <c r="GL255" i="5" a="1"/>
  <c r="GL255" i="5" s="1"/>
  <c r="GM255" i="5" a="1"/>
  <c r="GM255" i="5" s="1"/>
  <c r="GN255" i="5" a="1"/>
  <c r="GN255" i="5" s="1"/>
  <c r="GK256" i="5" a="1"/>
  <c r="GK256" i="5" s="1"/>
  <c r="GL256" i="5" a="1"/>
  <c r="GL256" i="5" s="1"/>
  <c r="GM256" i="5" a="1"/>
  <c r="GM256" i="5" s="1"/>
  <c r="GN256" i="5" a="1"/>
  <c r="GN256" i="5" s="1"/>
  <c r="GK257" i="5" a="1"/>
  <c r="GK257" i="5" s="1"/>
  <c r="GL257" i="5" a="1"/>
  <c r="GL257" i="5" s="1"/>
  <c r="GM257" i="5" a="1"/>
  <c r="GM257" i="5" s="1"/>
  <c r="GN257" i="5" a="1"/>
  <c r="GN257" i="5" s="1"/>
  <c r="GK258" i="5" a="1"/>
  <c r="GK258" i="5" s="1"/>
  <c r="GL258" i="5" a="1"/>
  <c r="GL258" i="5" s="1"/>
  <c r="GM258" i="5" a="1"/>
  <c r="GM258" i="5" s="1"/>
  <c r="GN258" i="5" a="1"/>
  <c r="GN258" i="5" s="1"/>
  <c r="GK259" i="5" a="1"/>
  <c r="GK259" i="5" s="1"/>
  <c r="GL259" i="5" a="1"/>
  <c r="GL259" i="5" s="1"/>
  <c r="GM259" i="5" a="1"/>
  <c r="GM259" i="5" s="1"/>
  <c r="GN259" i="5" a="1"/>
  <c r="GN259" i="5" s="1"/>
  <c r="GK260" i="5" a="1"/>
  <c r="GK260" i="5" s="1"/>
  <c r="GL260" i="5" a="1"/>
  <c r="GL260" i="5" s="1"/>
  <c r="GM260" i="5" a="1"/>
  <c r="GM260" i="5" s="1"/>
  <c r="GN260" i="5" a="1"/>
  <c r="GN260" i="5" s="1"/>
  <c r="GK261" i="5" a="1"/>
  <c r="GK261" i="5" s="1"/>
  <c r="GL261" i="5" a="1"/>
  <c r="GL261" i="5" s="1"/>
  <c r="GM261" i="5" a="1"/>
  <c r="GM261" i="5" s="1"/>
  <c r="GN261" i="5" a="1"/>
  <c r="GN261" i="5" s="1"/>
  <c r="GK262" i="5" a="1"/>
  <c r="GK262" i="5" s="1"/>
  <c r="GL262" i="5" a="1"/>
  <c r="GL262" i="5" s="1"/>
  <c r="GM262" i="5" a="1"/>
  <c r="GM262" i="5" s="1"/>
  <c r="GN262" i="5" a="1"/>
  <c r="GN262" i="5" s="1"/>
  <c r="GK263" i="5" a="1"/>
  <c r="GK263" i="5" s="1"/>
  <c r="GL263" i="5" a="1"/>
  <c r="GL263" i="5" s="1"/>
  <c r="GM263" i="5" a="1"/>
  <c r="GM263" i="5" s="1"/>
  <c r="GN263" i="5" a="1"/>
  <c r="GN263" i="5" s="1"/>
  <c r="GK264" i="5" a="1"/>
  <c r="GK264" i="5" s="1"/>
  <c r="GL264" i="5" a="1"/>
  <c r="GL264" i="5" s="1"/>
  <c r="GM264" i="5" a="1"/>
  <c r="GM264" i="5" s="1"/>
  <c r="GN264" i="5" a="1"/>
  <c r="GN264" i="5" s="1"/>
  <c r="GK265" i="5" a="1"/>
  <c r="GK265" i="5" s="1"/>
  <c r="GL265" i="5" a="1"/>
  <c r="GL265" i="5" s="1"/>
  <c r="GM265" i="5" a="1"/>
  <c r="GM265" i="5" s="1"/>
  <c r="GN265" i="5" a="1"/>
  <c r="GN265" i="5" s="1"/>
  <c r="GK266" i="5" a="1"/>
  <c r="GK266" i="5" s="1"/>
  <c r="GL266" i="5" a="1"/>
  <c r="GL266" i="5" s="1"/>
  <c r="GM266" i="5" a="1"/>
  <c r="GM266" i="5" s="1"/>
  <c r="GN266" i="5" a="1"/>
  <c r="GN266" i="5" s="1"/>
  <c r="GK267" i="5" a="1"/>
  <c r="GK267" i="5" s="1"/>
  <c r="GL267" i="5" a="1"/>
  <c r="GL267" i="5" s="1"/>
  <c r="GM267" i="5" a="1"/>
  <c r="GM267" i="5" s="1"/>
  <c r="GN267" i="5" a="1"/>
  <c r="GN267" i="5" s="1"/>
  <c r="GK268" i="5" a="1"/>
  <c r="GK268" i="5" s="1"/>
  <c r="GL268" i="5" a="1"/>
  <c r="GL268" i="5" s="1"/>
  <c r="GM268" i="5" a="1"/>
  <c r="GM268" i="5" s="1"/>
  <c r="GN268" i="5" a="1"/>
  <c r="GN268" i="5" s="1"/>
  <c r="GK269" i="5" a="1"/>
  <c r="GK269" i="5" s="1"/>
  <c r="GL269" i="5" a="1"/>
  <c r="GL269" i="5" s="1"/>
  <c r="GM269" i="5" a="1"/>
  <c r="GM269" i="5" s="1"/>
  <c r="GN269" i="5" a="1"/>
  <c r="GN269" i="5" s="1"/>
  <c r="GK270" i="5" a="1"/>
  <c r="GK270" i="5" s="1"/>
  <c r="GL270" i="5" a="1"/>
  <c r="GL270" i="5" s="1"/>
  <c r="GM270" i="5" a="1"/>
  <c r="GM270" i="5" s="1"/>
  <c r="GN270" i="5" a="1"/>
  <c r="GN270" i="5" s="1"/>
  <c r="GK271" i="5" a="1"/>
  <c r="GK271" i="5" s="1"/>
  <c r="GL271" i="5" a="1"/>
  <c r="GL271" i="5" s="1"/>
  <c r="GM271" i="5" a="1"/>
  <c r="GM271" i="5" s="1"/>
  <c r="GN271" i="5" a="1"/>
  <c r="GN271" i="5" s="1"/>
  <c r="GK272" i="5" a="1"/>
  <c r="GK272" i="5" s="1"/>
  <c r="GL272" i="5" a="1"/>
  <c r="GL272" i="5" s="1"/>
  <c r="GM272" i="5" a="1"/>
  <c r="GM272" i="5" s="1"/>
  <c r="GN272" i="5" a="1"/>
  <c r="GN272" i="5" s="1"/>
  <c r="GK273" i="5" a="1"/>
  <c r="GK273" i="5" s="1"/>
  <c r="GL273" i="5" a="1"/>
  <c r="GL273" i="5" s="1"/>
  <c r="GM273" i="5" a="1"/>
  <c r="GM273" i="5" s="1"/>
  <c r="GN273" i="5" a="1"/>
  <c r="GN273" i="5"/>
  <c r="GK274" i="5" a="1"/>
  <c r="GK274" i="5" s="1"/>
  <c r="GL274" i="5" a="1"/>
  <c r="GL274" i="5" s="1"/>
  <c r="GM274" i="5" a="1"/>
  <c r="GM274" i="5" s="1"/>
  <c r="GN274" i="5" a="1"/>
  <c r="GN274" i="5" s="1"/>
  <c r="GK275" i="5" a="1"/>
  <c r="GK275" i="5" s="1"/>
  <c r="GL275" i="5" a="1"/>
  <c r="GL275" i="5" s="1"/>
  <c r="GM275" i="5" a="1"/>
  <c r="GM275" i="5" s="1"/>
  <c r="GN275" i="5" a="1"/>
  <c r="GN275" i="5" s="1"/>
  <c r="GK276" i="5" a="1"/>
  <c r="GK276" i="5" s="1"/>
  <c r="GL276" i="5" a="1"/>
  <c r="GL276" i="5" s="1"/>
  <c r="GM276" i="5" a="1"/>
  <c r="GM276" i="5" s="1"/>
  <c r="GN276" i="5" a="1"/>
  <c r="GN276" i="5" s="1"/>
  <c r="GK277" i="5" a="1"/>
  <c r="GK277" i="5" s="1"/>
  <c r="GL277" i="5" a="1"/>
  <c r="GL277" i="5" s="1"/>
  <c r="GM277" i="5" a="1"/>
  <c r="GM277" i="5" s="1"/>
  <c r="GN277" i="5" a="1"/>
  <c r="GN277" i="5" s="1"/>
  <c r="GK278" i="5" a="1"/>
  <c r="GK278" i="5" s="1"/>
  <c r="GL278" i="5" a="1"/>
  <c r="GL278" i="5" s="1"/>
  <c r="GM278" i="5" a="1"/>
  <c r="GM278" i="5" s="1"/>
  <c r="GN278" i="5" a="1"/>
  <c r="GN278" i="5" s="1"/>
  <c r="GK279" i="5" a="1"/>
  <c r="GK279" i="5" s="1"/>
  <c r="GL279" i="5" a="1"/>
  <c r="GL279" i="5"/>
  <c r="GM279" i="5" a="1"/>
  <c r="GM279" i="5" s="1"/>
  <c r="GN279" i="5" a="1"/>
  <c r="GN279" i="5" s="1"/>
  <c r="GK280" i="5" a="1"/>
  <c r="GK280" i="5" s="1"/>
  <c r="GL280" i="5" a="1"/>
  <c r="GL280" i="5" s="1"/>
  <c r="GM280" i="5" a="1"/>
  <c r="GM280" i="5" s="1"/>
  <c r="GN280" i="5" a="1"/>
  <c r="GN280" i="5" s="1"/>
  <c r="GK281" i="5" a="1"/>
  <c r="GK281" i="5" s="1"/>
  <c r="GL281" i="5" a="1"/>
  <c r="GL281" i="5" s="1"/>
  <c r="GM281" i="5" a="1"/>
  <c r="GM281" i="5" s="1"/>
  <c r="GN281" i="5" a="1"/>
  <c r="GN281" i="5" s="1"/>
  <c r="GK282" i="5" a="1"/>
  <c r="GK282" i="5" s="1"/>
  <c r="GL282" i="5" a="1"/>
  <c r="GL282" i="5" s="1"/>
  <c r="GM282" i="5" a="1"/>
  <c r="GM282" i="5" s="1"/>
  <c r="GN282" i="5" a="1"/>
  <c r="GN282" i="5" s="1"/>
  <c r="GK283" i="5" a="1"/>
  <c r="GK283" i="5" s="1"/>
  <c r="GL283" i="5" a="1"/>
  <c r="GL283" i="5" s="1"/>
  <c r="GM283" i="5" a="1"/>
  <c r="GM283" i="5" s="1"/>
  <c r="GN283" i="5" a="1"/>
  <c r="GN283" i="5" s="1"/>
  <c r="GK284" i="5" a="1"/>
  <c r="GK284" i="5" s="1"/>
  <c r="GL284" i="5" a="1"/>
  <c r="GL284" i="5" s="1"/>
  <c r="GM284" i="5" a="1"/>
  <c r="GM284" i="5" s="1"/>
  <c r="GN284" i="5" a="1"/>
  <c r="GN284" i="5" s="1"/>
  <c r="GK285" i="5" a="1"/>
  <c r="GK285" i="5" s="1"/>
  <c r="GL285" i="5" a="1"/>
  <c r="GL285" i="5" s="1"/>
  <c r="GM285" i="5" a="1"/>
  <c r="GM285" i="5" s="1"/>
  <c r="GN285" i="5" a="1"/>
  <c r="GN285" i="5" s="1"/>
  <c r="GK286" i="5" a="1"/>
  <c r="GK286" i="5" s="1"/>
  <c r="GL286" i="5" a="1"/>
  <c r="GL286" i="5" s="1"/>
  <c r="GM286" i="5" a="1"/>
  <c r="GM286" i="5" s="1"/>
  <c r="GN286" i="5" a="1"/>
  <c r="GN286" i="5" s="1"/>
  <c r="GK287" i="5" a="1"/>
  <c r="GK287" i="5" s="1"/>
  <c r="GL287" i="5" a="1"/>
  <c r="GL287" i="5" s="1"/>
  <c r="GM287" i="5" a="1"/>
  <c r="GM287" i="5" s="1"/>
  <c r="GN287" i="5" a="1"/>
  <c r="GN287" i="5" s="1"/>
  <c r="GK288" i="5" a="1"/>
  <c r="GK288" i="5" s="1"/>
  <c r="GL288" i="5" a="1"/>
  <c r="GL288" i="5" s="1"/>
  <c r="GM288" i="5" a="1"/>
  <c r="GM288" i="5" s="1"/>
  <c r="GN288" i="5" a="1"/>
  <c r="GN288" i="5" s="1"/>
  <c r="GK289" i="5" a="1"/>
  <c r="GK289" i="5" s="1"/>
  <c r="GL289" i="5" a="1"/>
  <c r="GL289" i="5" s="1"/>
  <c r="GM289" i="5" a="1"/>
  <c r="GM289" i="5" s="1"/>
  <c r="GN289" i="5" a="1"/>
  <c r="GN289" i="5" s="1"/>
  <c r="GK290" i="5" a="1"/>
  <c r="GK290" i="5" s="1"/>
  <c r="GL290" i="5" a="1"/>
  <c r="GL290" i="5" s="1"/>
  <c r="GM290" i="5" a="1"/>
  <c r="GM290" i="5" s="1"/>
  <c r="GN290" i="5" a="1"/>
  <c r="GN290" i="5" s="1"/>
  <c r="GK291" i="5" a="1"/>
  <c r="GK291" i="5" s="1"/>
  <c r="GL291" i="5" a="1"/>
  <c r="GL291" i="5" s="1"/>
  <c r="GM291" i="5" a="1"/>
  <c r="GM291" i="5" s="1"/>
  <c r="GN291" i="5" a="1"/>
  <c r="GN291" i="5" s="1"/>
  <c r="GK292" i="5" a="1"/>
  <c r="GK292" i="5" s="1"/>
  <c r="GL292" i="5" a="1"/>
  <c r="GL292" i="5" s="1"/>
  <c r="GM292" i="5" a="1"/>
  <c r="GM292" i="5" s="1"/>
  <c r="GN292" i="5" a="1"/>
  <c r="GN292" i="5" s="1"/>
  <c r="GK293" i="5" a="1"/>
  <c r="GK293" i="5" s="1"/>
  <c r="GL293" i="5" a="1"/>
  <c r="GL293" i="5" s="1"/>
  <c r="GM293" i="5" a="1"/>
  <c r="GM293" i="5" s="1"/>
  <c r="GN293" i="5" a="1"/>
  <c r="GN293" i="5" s="1"/>
  <c r="GK294" i="5" a="1"/>
  <c r="GK294" i="5" s="1"/>
  <c r="GL294" i="5" a="1"/>
  <c r="GL294" i="5" s="1"/>
  <c r="GM294" i="5" a="1"/>
  <c r="GM294" i="5" s="1"/>
  <c r="GN294" i="5" a="1"/>
  <c r="GN294" i="5" s="1"/>
  <c r="GK295" i="5" a="1"/>
  <c r="GK295" i="5" s="1"/>
  <c r="GL295" i="5" a="1"/>
  <c r="GL295" i="5" s="1"/>
  <c r="GM295" i="5" a="1"/>
  <c r="GM295" i="5" s="1"/>
  <c r="GN295" i="5" a="1"/>
  <c r="GN295" i="5" s="1"/>
  <c r="GK296" i="5" a="1"/>
  <c r="GK296" i="5" s="1"/>
  <c r="GL296" i="5" a="1"/>
  <c r="GL296" i="5" s="1"/>
  <c r="GM296" i="5" a="1"/>
  <c r="GM296" i="5" s="1"/>
  <c r="GN296" i="5" a="1"/>
  <c r="GN296" i="5" s="1"/>
  <c r="GK297" i="5" a="1"/>
  <c r="GK297" i="5" s="1"/>
  <c r="GL297" i="5" a="1"/>
  <c r="GL297" i="5" s="1"/>
  <c r="GM297" i="5" a="1"/>
  <c r="GM297" i="5" s="1"/>
  <c r="GN297" i="5" a="1"/>
  <c r="GN297" i="5" s="1"/>
  <c r="GK298" i="5" a="1"/>
  <c r="GK298" i="5" s="1"/>
  <c r="GL298" i="5" a="1"/>
  <c r="GL298" i="5" s="1"/>
  <c r="GM298" i="5" a="1"/>
  <c r="GM298" i="5" s="1"/>
  <c r="GN298" i="5" a="1"/>
  <c r="GN298" i="5" s="1"/>
  <c r="GK299" i="5" a="1"/>
  <c r="GK299" i="5" s="1"/>
  <c r="GL299" i="5" a="1"/>
  <c r="GL299" i="5" s="1"/>
  <c r="GM299" i="5" a="1"/>
  <c r="GM299" i="5" s="1"/>
  <c r="GN299" i="5" a="1"/>
  <c r="GN299" i="5" s="1"/>
  <c r="GK300" i="5" a="1"/>
  <c r="GK300" i="5" s="1"/>
  <c r="GL300" i="5" a="1"/>
  <c r="GL300" i="5" s="1"/>
  <c r="GM300" i="5" a="1"/>
  <c r="GM300" i="5" s="1"/>
  <c r="GN300" i="5" a="1"/>
  <c r="GN300" i="5" s="1"/>
  <c r="GK301" i="5" a="1"/>
  <c r="GK301" i="5" s="1"/>
  <c r="GL301" i="5" a="1"/>
  <c r="GL301" i="5" s="1"/>
  <c r="GM301" i="5" a="1"/>
  <c r="GM301" i="5" s="1"/>
  <c r="GN301" i="5" a="1"/>
  <c r="GN301" i="5" s="1"/>
  <c r="GK302" i="5" a="1"/>
  <c r="GK302" i="5" s="1"/>
  <c r="GL302" i="5" a="1"/>
  <c r="GL302" i="5" s="1"/>
  <c r="GM302" i="5" a="1"/>
  <c r="GM302" i="5" s="1"/>
  <c r="GN302" i="5" a="1"/>
  <c r="GN302" i="5" s="1"/>
  <c r="GK303" i="5" a="1"/>
  <c r="GK303" i="5" s="1"/>
  <c r="GL303" i="5" a="1"/>
  <c r="GL303" i="5" s="1"/>
  <c r="GM303" i="5" a="1"/>
  <c r="GM303" i="5" s="1"/>
  <c r="GN303" i="5" a="1"/>
  <c r="GN303" i="5" s="1"/>
  <c r="GK304" i="5" a="1"/>
  <c r="GK304" i="5"/>
  <c r="GL304" i="5" a="1"/>
  <c r="GL304" i="5" s="1"/>
  <c r="GM304" i="5" a="1"/>
  <c r="GM304" i="5" s="1"/>
  <c r="GN304" i="5" a="1"/>
  <c r="GN304" i="5" s="1"/>
  <c r="GK305" i="5" a="1"/>
  <c r="GK305" i="5" s="1"/>
  <c r="GL305" i="5" a="1"/>
  <c r="GL305" i="5"/>
  <c r="GM305" i="5" a="1"/>
  <c r="GM305" i="5"/>
  <c r="GN305" i="5" a="1"/>
  <c r="GN305" i="5" s="1"/>
  <c r="GK306" i="5" a="1"/>
  <c r="GK306" i="5" s="1"/>
  <c r="GL306" i="5" a="1"/>
  <c r="GL306" i="5" s="1"/>
  <c r="GM306" i="5" a="1"/>
  <c r="GM306" i="5" s="1"/>
  <c r="GN306" i="5" a="1"/>
  <c r="GN306" i="5" s="1"/>
  <c r="GK307" i="5" a="1"/>
  <c r="GK307" i="5" s="1"/>
  <c r="GL307" i="5" a="1"/>
  <c r="GL307" i="5" s="1"/>
  <c r="GM307" i="5" a="1"/>
  <c r="GM307" i="5" s="1"/>
  <c r="GN307" i="5" a="1"/>
  <c r="GN307" i="5" s="1"/>
  <c r="GK308" i="5" a="1"/>
  <c r="GK308" i="5" s="1"/>
  <c r="GL308" i="5" a="1"/>
  <c r="GL308" i="5" s="1"/>
  <c r="GM308" i="5" a="1"/>
  <c r="GM308" i="5" s="1"/>
  <c r="GN308" i="5" a="1"/>
  <c r="GN308" i="5" s="1"/>
  <c r="GK309" i="5" a="1"/>
  <c r="GK309" i="5" s="1"/>
  <c r="GL309" i="5" a="1"/>
  <c r="GL309" i="5" s="1"/>
  <c r="GM309" i="5" a="1"/>
  <c r="GM309" i="5" s="1"/>
  <c r="GN309" i="5" a="1"/>
  <c r="GN309" i="5" s="1"/>
  <c r="GK310" i="5" a="1"/>
  <c r="GK310" i="5" s="1"/>
  <c r="GL310" i="5" a="1"/>
  <c r="GL310" i="5" s="1"/>
  <c r="GM310" i="5" a="1"/>
  <c r="GM310" i="5" s="1"/>
  <c r="GN310" i="5" a="1"/>
  <c r="GN310" i="5" s="1"/>
  <c r="GK311" i="5" a="1"/>
  <c r="GK311" i="5" s="1"/>
  <c r="GL311" i="5" a="1"/>
  <c r="GL311" i="5" s="1"/>
  <c r="GM311" i="5" a="1"/>
  <c r="GM311" i="5" s="1"/>
  <c r="GN311" i="5" a="1"/>
  <c r="GN311" i="5" s="1"/>
  <c r="GK312" i="5" a="1"/>
  <c r="GK312" i="5" s="1"/>
  <c r="GL312" i="5" a="1"/>
  <c r="GL312" i="5" s="1"/>
  <c r="GM312" i="5" a="1"/>
  <c r="GM312" i="5" s="1"/>
  <c r="GN312" i="5" a="1"/>
  <c r="GN312" i="5" s="1"/>
  <c r="GK313" i="5" a="1"/>
  <c r="GK313" i="5" s="1"/>
  <c r="GL313" i="5" a="1"/>
  <c r="GL313" i="5" s="1"/>
  <c r="GM313" i="5" a="1"/>
  <c r="GM313" i="5" s="1"/>
  <c r="GN313" i="5" a="1"/>
  <c r="GN313" i="5" s="1"/>
  <c r="GK314" i="5" a="1"/>
  <c r="GK314" i="5" s="1"/>
  <c r="GL314" i="5" a="1"/>
  <c r="GL314" i="5" s="1"/>
  <c r="GM314" i="5" a="1"/>
  <c r="GM314" i="5" s="1"/>
  <c r="GN314" i="5" a="1"/>
  <c r="GN314" i="5" s="1"/>
  <c r="GK315" i="5" a="1"/>
  <c r="GK315" i="5" s="1"/>
  <c r="GL315" i="5" a="1"/>
  <c r="GL315" i="5" s="1"/>
  <c r="GM315" i="5" a="1"/>
  <c r="GM315" i="5" s="1"/>
  <c r="GN315" i="5" a="1"/>
  <c r="GN315" i="5" s="1"/>
  <c r="GK316" i="5" a="1"/>
  <c r="GK316" i="5" s="1"/>
  <c r="GL316" i="5" a="1"/>
  <c r="GL316" i="5" s="1"/>
  <c r="GM316" i="5" a="1"/>
  <c r="GM316" i="5" s="1"/>
  <c r="GN316" i="5" a="1"/>
  <c r="GN316" i="5" s="1"/>
  <c r="GK317" i="5" a="1"/>
  <c r="GK317" i="5" s="1"/>
  <c r="GL317" i="5" a="1"/>
  <c r="GL317" i="5" s="1"/>
  <c r="GM317" i="5" a="1"/>
  <c r="GM317" i="5" s="1"/>
  <c r="GN317" i="5" a="1"/>
  <c r="GN317" i="5" s="1"/>
  <c r="GK318" i="5" a="1"/>
  <c r="GK318" i="5" s="1"/>
  <c r="GL318" i="5" a="1"/>
  <c r="GL318" i="5" s="1"/>
  <c r="GM318" i="5" a="1"/>
  <c r="GM318" i="5" s="1"/>
  <c r="GN318" i="5" a="1"/>
  <c r="GN318" i="5" s="1"/>
  <c r="GK29" i="5" a="1"/>
  <c r="GK29" i="5"/>
  <c r="GL29" i="5" a="1"/>
  <c r="GL29" i="5" s="1"/>
  <c r="GM29" i="5" a="1"/>
  <c r="GM29" i="5" s="1"/>
  <c r="GN29" i="5" a="1"/>
  <c r="GN29" i="5"/>
  <c r="EU6" i="5"/>
  <c r="EU29" i="5" s="1" a="1"/>
  <c r="EU29" i="5" s="1"/>
  <c r="EV6" i="5"/>
  <c r="EW6" i="5"/>
  <c r="EX6" i="5"/>
  <c r="EY6" i="5"/>
  <c r="EZ6" i="5"/>
  <c r="FA6" i="5"/>
  <c r="FB6" i="5"/>
  <c r="FC6" i="5"/>
  <c r="FC29" i="5" s="1" a="1"/>
  <c r="FC29" i="5" s="1"/>
  <c r="FD6" i="5"/>
  <c r="FE6" i="5"/>
  <c r="FF6" i="5"/>
  <c r="FG6" i="5"/>
  <c r="FH6" i="5"/>
  <c r="FI6" i="5"/>
  <c r="FI29" i="5" s="1" a="1"/>
  <c r="FI29" i="5" s="1"/>
  <c r="FJ6" i="5"/>
  <c r="FK6" i="5"/>
  <c r="FL6" i="5"/>
  <c r="FM6" i="5"/>
  <c r="FN6" i="5"/>
  <c r="FO6" i="5"/>
  <c r="FP6" i="5"/>
  <c r="FQ6" i="5"/>
  <c r="FR6" i="5"/>
  <c r="FS6" i="5"/>
  <c r="FT6" i="5"/>
  <c r="FU6" i="5"/>
  <c r="FU29" i="5" s="1" a="1"/>
  <c r="FU29" i="5" s="1"/>
  <c r="FV6" i="5"/>
  <c r="FW6" i="5"/>
  <c r="FX6" i="5"/>
  <c r="FY6" i="5"/>
  <c r="FZ6" i="5"/>
  <c r="GA6" i="5"/>
  <c r="GA29" i="5" s="1" a="1"/>
  <c r="GA29" i="5" s="1"/>
  <c r="GB6" i="5"/>
  <c r="GC6" i="5"/>
  <c r="GD6" i="5"/>
  <c r="GE6" i="5"/>
  <c r="GF6" i="5"/>
  <c r="GG6" i="5"/>
  <c r="GH6" i="5"/>
  <c r="GI6" i="5"/>
  <c r="GJ6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O29" i="5" s="1" a="1"/>
  <c r="FO29" i="5" s="1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G29" i="5" s="1" a="1"/>
  <c r="GG29" i="5" s="1"/>
  <c r="GH9" i="5"/>
  <c r="GI9" i="5"/>
  <c r="GJ9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EV5" i="5"/>
  <c r="EV29" i="5" s="1" a="1"/>
  <c r="EV29" i="5" s="1"/>
  <c r="EW5" i="5"/>
  <c r="EW29" i="5" s="1" a="1"/>
  <c r="EW29" i="5" s="1"/>
  <c r="EX5" i="5"/>
  <c r="EX29" i="5" s="1" a="1"/>
  <c r="EX29" i="5" s="1"/>
  <c r="EY5" i="5"/>
  <c r="EY29" i="5" s="1" a="1"/>
  <c r="EY29" i="5" s="1"/>
  <c r="EZ5" i="5"/>
  <c r="EZ29" i="5" s="1" a="1"/>
  <c r="EZ29" i="5" s="1"/>
  <c r="FA5" i="5"/>
  <c r="FA292" i="5" s="1" a="1"/>
  <c r="FA292" i="5" s="1"/>
  <c r="FB5" i="5"/>
  <c r="FB294" i="5" s="1" a="1"/>
  <c r="FB294" i="5" s="1"/>
  <c r="FC5" i="5"/>
  <c r="FC291" i="5" s="1" a="1"/>
  <c r="FC291" i="5" s="1"/>
  <c r="FD5" i="5"/>
  <c r="FD293" i="5" s="1" a="1"/>
  <c r="FD293" i="5" s="1"/>
  <c r="FE5" i="5"/>
  <c r="FE304" i="5" s="1" a="1"/>
  <c r="FE304" i="5" s="1"/>
  <c r="FF5" i="5"/>
  <c r="FF299" i="5" s="1" a="1"/>
  <c r="FF299" i="5" s="1"/>
  <c r="FG5" i="5"/>
  <c r="FG296" i="5" s="1" a="1"/>
  <c r="FG296" i="5" s="1"/>
  <c r="FH5" i="5"/>
  <c r="FH307" i="5" s="1" a="1"/>
  <c r="FH307" i="5" s="1"/>
  <c r="FI5" i="5"/>
  <c r="FI290" i="5" s="1" a="1"/>
  <c r="FI290" i="5" s="1"/>
  <c r="FJ5" i="5"/>
  <c r="FJ290" i="5" s="1" a="1"/>
  <c r="FJ290" i="5" s="1"/>
  <c r="FK5" i="5"/>
  <c r="FK298" i="5" s="1" a="1"/>
  <c r="FK298" i="5" s="1"/>
  <c r="FL5" i="5"/>
  <c r="FL299" i="5" s="1" a="1"/>
  <c r="FL299" i="5" s="1"/>
  <c r="FM5" i="5"/>
  <c r="FM292" i="5" s="1" a="1"/>
  <c r="FM292" i="5" s="1"/>
  <c r="FN5" i="5"/>
  <c r="FN300" i="5" s="1" a="1"/>
  <c r="FN300" i="5" s="1"/>
  <c r="FO5" i="5"/>
  <c r="FO291" i="5" s="1" a="1"/>
  <c r="FO291" i="5" s="1"/>
  <c r="FP5" i="5"/>
  <c r="FP305" i="5" s="1" a="1"/>
  <c r="FP305" i="5" s="1"/>
  <c r="FQ5" i="5"/>
  <c r="FQ294" i="5" s="1" a="1"/>
  <c r="FQ294" i="5" s="1"/>
  <c r="FR5" i="5"/>
  <c r="FR293" i="5" s="1" a="1"/>
  <c r="FR293" i="5" s="1"/>
  <c r="FS5" i="5"/>
  <c r="FS303" i="5" s="1" a="1"/>
  <c r="FS303" i="5" s="1"/>
  <c r="FT5" i="5"/>
  <c r="FT304" i="5" s="1" a="1"/>
  <c r="FT304" i="5" s="1"/>
  <c r="FU5" i="5"/>
  <c r="FU290" i="5" s="1" a="1"/>
  <c r="FU290" i="5" s="1"/>
  <c r="FV5" i="5"/>
  <c r="FV298" i="5" s="1" a="1"/>
  <c r="FV298" i="5" s="1"/>
  <c r="FW5" i="5"/>
  <c r="FW301" i="5" s="1" a="1"/>
  <c r="FW301" i="5" s="1"/>
  <c r="FX5" i="5"/>
  <c r="FX295" i="5" s="1" a="1"/>
  <c r="FX295" i="5" s="1"/>
  <c r="FY5" i="5"/>
  <c r="FY292" i="5" s="1" a="1"/>
  <c r="FY292" i="5" s="1"/>
  <c r="FZ5" i="5"/>
  <c r="FZ297" i="5" s="1" a="1"/>
  <c r="FZ297" i="5" s="1"/>
  <c r="GA5" i="5"/>
  <c r="GA291" i="5" s="1" a="1"/>
  <c r="GA291" i="5" s="1"/>
  <c r="GB5" i="5"/>
  <c r="GB293" i="5" s="1" a="1"/>
  <c r="GB293" i="5" s="1"/>
  <c r="GC5" i="5"/>
  <c r="GC298" i="5" s="1" a="1"/>
  <c r="GC298" i="5" s="1"/>
  <c r="GD5" i="5"/>
  <c r="GD291" i="5" s="1" a="1"/>
  <c r="GD291" i="5" s="1"/>
  <c r="GE5" i="5"/>
  <c r="GE299" i="5" s="1" a="1"/>
  <c r="GE299" i="5" s="1"/>
  <c r="GF5" i="5"/>
  <c r="GF318" i="5" s="1" a="1"/>
  <c r="GF318" i="5" s="1"/>
  <c r="GG5" i="5"/>
  <c r="GG290" i="5" s="1" a="1"/>
  <c r="GG290" i="5" s="1"/>
  <c r="GH5" i="5"/>
  <c r="GH305" i="5" s="1" a="1"/>
  <c r="GH305" i="5" s="1"/>
  <c r="GI5" i="5"/>
  <c r="GI301" i="5" s="1" a="1"/>
  <c r="GI301" i="5" s="1"/>
  <c r="GJ5" i="5"/>
  <c r="GJ294" i="5" s="1" a="1"/>
  <c r="GJ294" i="5" s="1"/>
  <c r="EU5" i="5"/>
  <c r="IZ167" i="5"/>
  <c r="IW104" i="5"/>
  <c r="IX109" i="5"/>
  <c r="FX29" i="5" l="1" a="1"/>
  <c r="FX29" i="5" s="1"/>
  <c r="FF29" i="5" a="1"/>
  <c r="FF29" i="5" s="1"/>
  <c r="GH318" i="5" a="1"/>
  <c r="GH318" i="5" s="1"/>
  <c r="GB318" i="5" a="1"/>
  <c r="GB318" i="5" s="1"/>
  <c r="FV318" i="5" a="1"/>
  <c r="FV318" i="5" s="1"/>
  <c r="FP318" i="5" a="1"/>
  <c r="FP318" i="5" s="1"/>
  <c r="FJ318" i="5" a="1"/>
  <c r="FJ318" i="5" s="1"/>
  <c r="FD318" i="5" a="1"/>
  <c r="FD318" i="5" s="1"/>
  <c r="GF317" i="5" a="1"/>
  <c r="GF317" i="5" s="1"/>
  <c r="FZ317" i="5" a="1"/>
  <c r="FZ317" i="5" s="1"/>
  <c r="FT317" i="5" a="1"/>
  <c r="FT317" i="5" s="1"/>
  <c r="FN317" i="5" a="1"/>
  <c r="FN317" i="5" s="1"/>
  <c r="FH317" i="5" a="1"/>
  <c r="FH317" i="5" s="1"/>
  <c r="FB317" i="5" a="1"/>
  <c r="FB317" i="5" s="1"/>
  <c r="GJ316" i="5" a="1"/>
  <c r="GJ316" i="5" s="1"/>
  <c r="GD316" i="5" a="1"/>
  <c r="GD316" i="5" s="1"/>
  <c r="FX316" i="5" a="1"/>
  <c r="FX316" i="5" s="1"/>
  <c r="FR316" i="5" a="1"/>
  <c r="FR316" i="5" s="1"/>
  <c r="FL316" i="5" a="1"/>
  <c r="FL316" i="5" s="1"/>
  <c r="FF316" i="5" a="1"/>
  <c r="FF316" i="5" s="1"/>
  <c r="GH315" i="5" a="1"/>
  <c r="GH315" i="5" s="1"/>
  <c r="GB315" i="5" a="1"/>
  <c r="GB315" i="5" s="1"/>
  <c r="FV315" i="5" a="1"/>
  <c r="FV315" i="5" s="1"/>
  <c r="FP315" i="5" a="1"/>
  <c r="FP315" i="5" s="1"/>
  <c r="FJ315" i="5" a="1"/>
  <c r="FJ315" i="5" s="1"/>
  <c r="FD315" i="5" a="1"/>
  <c r="FD315" i="5" s="1"/>
  <c r="GF314" i="5" a="1"/>
  <c r="GF314" i="5" s="1"/>
  <c r="FZ314" i="5" a="1"/>
  <c r="FZ314" i="5" s="1"/>
  <c r="FT314" i="5" a="1"/>
  <c r="FT314" i="5" s="1"/>
  <c r="FN314" i="5" a="1"/>
  <c r="FN314" i="5" s="1"/>
  <c r="FH314" i="5" a="1"/>
  <c r="FH314" i="5" s="1"/>
  <c r="FB314" i="5" a="1"/>
  <c r="FB314" i="5" s="1"/>
  <c r="GJ313" i="5" a="1"/>
  <c r="GJ313" i="5" s="1"/>
  <c r="GD313" i="5" a="1"/>
  <c r="GD313" i="5" s="1"/>
  <c r="FX313" i="5" a="1"/>
  <c r="FX313" i="5" s="1"/>
  <c r="FR313" i="5" a="1"/>
  <c r="FR313" i="5" s="1"/>
  <c r="FL313" i="5" a="1"/>
  <c r="FL313" i="5" s="1"/>
  <c r="FF313" i="5" a="1"/>
  <c r="FF313" i="5" s="1"/>
  <c r="GH312" i="5" a="1"/>
  <c r="GH312" i="5" s="1"/>
  <c r="GB312" i="5" a="1"/>
  <c r="GB312" i="5" s="1"/>
  <c r="FV312" i="5" a="1"/>
  <c r="FV312" i="5" s="1"/>
  <c r="FP312" i="5" a="1"/>
  <c r="FP312" i="5" s="1"/>
  <c r="FJ312" i="5" a="1"/>
  <c r="FJ312" i="5" s="1"/>
  <c r="FD312" i="5" a="1"/>
  <c r="FD312" i="5" s="1"/>
  <c r="GF311" i="5" a="1"/>
  <c r="GF311" i="5" s="1"/>
  <c r="FZ311" i="5" a="1"/>
  <c r="FZ311" i="5" s="1"/>
  <c r="FT311" i="5" a="1"/>
  <c r="FT311" i="5" s="1"/>
  <c r="FN311" i="5" a="1"/>
  <c r="FN311" i="5" s="1"/>
  <c r="FH311" i="5" a="1"/>
  <c r="FH311" i="5" s="1"/>
  <c r="FB311" i="5" a="1"/>
  <c r="FB311" i="5" s="1"/>
  <c r="GJ310" i="5" a="1"/>
  <c r="GJ310" i="5" s="1"/>
  <c r="GD310" i="5" a="1"/>
  <c r="GD310" i="5" s="1"/>
  <c r="FX310" i="5" a="1"/>
  <c r="FX310" i="5" s="1"/>
  <c r="FR310" i="5" a="1"/>
  <c r="FR310" i="5" s="1"/>
  <c r="FL310" i="5" a="1"/>
  <c r="FL310" i="5" s="1"/>
  <c r="FF310" i="5" a="1"/>
  <c r="FF310" i="5" s="1"/>
  <c r="GH309" i="5" a="1"/>
  <c r="GH309" i="5" s="1"/>
  <c r="GB309" i="5" a="1"/>
  <c r="GB309" i="5" s="1"/>
  <c r="FV309" i="5" a="1"/>
  <c r="FV309" i="5" s="1"/>
  <c r="FP309" i="5" a="1"/>
  <c r="FP309" i="5" s="1"/>
  <c r="FJ309" i="5" a="1"/>
  <c r="FJ309" i="5" s="1"/>
  <c r="FD309" i="5" a="1"/>
  <c r="FD309" i="5" s="1"/>
  <c r="GF308" i="5" a="1"/>
  <c r="GF308" i="5" s="1"/>
  <c r="FZ308" i="5" a="1"/>
  <c r="FZ308" i="5" s="1"/>
  <c r="FT308" i="5" a="1"/>
  <c r="FT308" i="5" s="1"/>
  <c r="FN308" i="5" a="1"/>
  <c r="FN308" i="5" s="1"/>
  <c r="FH308" i="5" a="1"/>
  <c r="FH308" i="5" s="1"/>
  <c r="FB308" i="5" a="1"/>
  <c r="FB308" i="5" s="1"/>
  <c r="GJ307" i="5" a="1"/>
  <c r="GJ307" i="5" s="1"/>
  <c r="GD307" i="5" a="1"/>
  <c r="GD307" i="5" s="1"/>
  <c r="FX307" i="5" a="1"/>
  <c r="FX307" i="5" s="1"/>
  <c r="FS307" i="5" a="1"/>
  <c r="FS307" i="5" s="1"/>
  <c r="FO307" i="5" a="1"/>
  <c r="FO307" i="5" s="1"/>
  <c r="FJ307" i="5" a="1"/>
  <c r="FJ307" i="5" s="1"/>
  <c r="FF307" i="5" a="1"/>
  <c r="FF307" i="5" s="1"/>
  <c r="FA307" i="5" a="1"/>
  <c r="FA307" i="5" s="1"/>
  <c r="GF306" i="5" a="1"/>
  <c r="GF306" i="5" s="1"/>
  <c r="FY306" i="5" a="1"/>
  <c r="FY306" i="5" s="1"/>
  <c r="FU306" i="5" a="1"/>
  <c r="FU306" i="5" s="1"/>
  <c r="FN306" i="5" a="1"/>
  <c r="FN306" i="5" s="1"/>
  <c r="FG306" i="5" a="1"/>
  <c r="FG306" i="5" s="1"/>
  <c r="FC306" i="5" a="1"/>
  <c r="FC306" i="5" s="1"/>
  <c r="GJ305" i="5" a="1"/>
  <c r="GJ305" i="5" s="1"/>
  <c r="GC305" i="5" a="1"/>
  <c r="GC305" i="5" s="1"/>
  <c r="FY305" i="5" a="1"/>
  <c r="FY305" i="5" s="1"/>
  <c r="FR305" i="5" a="1"/>
  <c r="FR305" i="5" s="1"/>
  <c r="FK305" i="5" a="1"/>
  <c r="FK305" i="5" s="1"/>
  <c r="FG305" i="5" a="1"/>
  <c r="FG305" i="5" s="1"/>
  <c r="GG304" i="5" a="1"/>
  <c r="GG304" i="5" s="1"/>
  <c r="GC304" i="5" a="1"/>
  <c r="GC304" i="5" s="1"/>
  <c r="FV304" i="5" a="1"/>
  <c r="FV304" i="5" s="1"/>
  <c r="FO304" i="5" a="1"/>
  <c r="FO304" i="5" s="1"/>
  <c r="FK304" i="5" a="1"/>
  <c r="FK304" i="5" s="1"/>
  <c r="FH304" i="5" a="1"/>
  <c r="FH304" i="5" s="1"/>
  <c r="FB304" i="5" a="1"/>
  <c r="FB304" i="5" s="1"/>
  <c r="GJ303" i="5" a="1"/>
  <c r="GJ303" i="5" s="1"/>
  <c r="GG303" i="5" a="1"/>
  <c r="GG303" i="5" s="1"/>
  <c r="GD303" i="5" a="1"/>
  <c r="GD303" i="5" s="1"/>
  <c r="GA303" i="5" a="1"/>
  <c r="GA303" i="5" s="1"/>
  <c r="FX303" i="5" a="1"/>
  <c r="FX303" i="5" s="1"/>
  <c r="FU303" i="5" a="1"/>
  <c r="FU303" i="5" s="1"/>
  <c r="FR303" i="5" a="1"/>
  <c r="FR303" i="5" s="1"/>
  <c r="FO303" i="5" a="1"/>
  <c r="FO303" i="5" s="1"/>
  <c r="FL303" i="5" a="1"/>
  <c r="FL303" i="5" s="1"/>
  <c r="FI303" i="5" a="1"/>
  <c r="FI303" i="5" s="1"/>
  <c r="FF303" i="5" a="1"/>
  <c r="FF303" i="5" s="1"/>
  <c r="FC303" i="5" a="1"/>
  <c r="FC303" i="5" s="1"/>
  <c r="GH302" i="5" a="1"/>
  <c r="GH302" i="5" s="1"/>
  <c r="GE302" i="5" a="1"/>
  <c r="GE302" i="5" s="1"/>
  <c r="GB302" i="5" a="1"/>
  <c r="GB302" i="5" s="1"/>
  <c r="FY302" i="5" a="1"/>
  <c r="FY302" i="5" s="1"/>
  <c r="FV302" i="5" a="1"/>
  <c r="FV302" i="5" s="1"/>
  <c r="FS302" i="5" a="1"/>
  <c r="FS302" i="5" s="1"/>
  <c r="FP302" i="5" a="1"/>
  <c r="FP302" i="5" s="1"/>
  <c r="FM302" i="5" a="1"/>
  <c r="FM302" i="5" s="1"/>
  <c r="FJ302" i="5" a="1"/>
  <c r="FJ302" i="5" s="1"/>
  <c r="FG302" i="5" a="1"/>
  <c r="FG302" i="5" s="1"/>
  <c r="FD302" i="5" a="1"/>
  <c r="FD302" i="5" s="1"/>
  <c r="FA302" i="5" a="1"/>
  <c r="FA302" i="5" s="1"/>
  <c r="GF301" i="5" a="1"/>
  <c r="GF301" i="5" s="1"/>
  <c r="GC301" i="5" a="1"/>
  <c r="GC301" i="5" s="1"/>
  <c r="FZ301" i="5" a="1"/>
  <c r="FZ301" i="5" s="1"/>
  <c r="FT301" i="5" a="1"/>
  <c r="FT301" i="5" s="1"/>
  <c r="FQ301" i="5" a="1"/>
  <c r="FQ301" i="5" s="1"/>
  <c r="FL301" i="5" a="1"/>
  <c r="FL301" i="5" s="1"/>
  <c r="FH301" i="5" a="1"/>
  <c r="FH301" i="5" s="1"/>
  <c r="FD301" i="5" a="1"/>
  <c r="FD301" i="5" s="1"/>
  <c r="GH300" i="5" a="1"/>
  <c r="GH300" i="5" s="1"/>
  <c r="GD300" i="5" a="1"/>
  <c r="GD300" i="5" s="1"/>
  <c r="FZ300" i="5" a="1"/>
  <c r="FZ300" i="5" s="1"/>
  <c r="FU300" i="5" a="1"/>
  <c r="FU300" i="5" s="1"/>
  <c r="FP300" i="5" a="1"/>
  <c r="FP300" i="5" s="1"/>
  <c r="FL300" i="5" a="1"/>
  <c r="FL300" i="5" s="1"/>
  <c r="FH300" i="5" a="1"/>
  <c r="FH300" i="5" s="1"/>
  <c r="FC300" i="5" a="1"/>
  <c r="FC300" i="5" s="1"/>
  <c r="GH299" i="5" a="1"/>
  <c r="GH299" i="5" s="1"/>
  <c r="GD299" i="5" a="1"/>
  <c r="GD299" i="5" s="1"/>
  <c r="FY299" i="5" a="1"/>
  <c r="FY299" i="5" s="1"/>
  <c r="FT299" i="5" a="1"/>
  <c r="FT299" i="5" s="1"/>
  <c r="FP299" i="5" a="1"/>
  <c r="FP299" i="5" s="1"/>
  <c r="FG299" i="5" a="1"/>
  <c r="FG299" i="5" s="1"/>
  <c r="FB299" i="5" a="1"/>
  <c r="FB299" i="5" s="1"/>
  <c r="GH298" i="5" a="1"/>
  <c r="GH298" i="5" s="1"/>
  <c r="FX298" i="5" a="1"/>
  <c r="FX298" i="5" s="1"/>
  <c r="FT298" i="5" a="1"/>
  <c r="FT298" i="5" s="1"/>
  <c r="FP298" i="5" a="1"/>
  <c r="FP298" i="5" s="1"/>
  <c r="FF298" i="5" a="1"/>
  <c r="FF298" i="5" s="1"/>
  <c r="FB298" i="5" a="1"/>
  <c r="FB298" i="5" s="1"/>
  <c r="GG297" i="5" a="1"/>
  <c r="GG297" i="5" s="1"/>
  <c r="GB297" i="5" a="1"/>
  <c r="GB297" i="5" s="1"/>
  <c r="FX297" i="5" a="1"/>
  <c r="FX297" i="5" s="1"/>
  <c r="FT297" i="5" a="1"/>
  <c r="FT297" i="5" s="1"/>
  <c r="FO297" i="5" a="1"/>
  <c r="FO297" i="5" s="1"/>
  <c r="FJ297" i="5" a="1"/>
  <c r="FJ297" i="5" s="1"/>
  <c r="FF297" i="5" a="1"/>
  <c r="FF297" i="5" s="1"/>
  <c r="FB297" i="5" a="1"/>
  <c r="FB297" i="5" s="1"/>
  <c r="GF296" i="5" a="1"/>
  <c r="GF296" i="5" s="1"/>
  <c r="GB296" i="5" a="1"/>
  <c r="GB296" i="5" s="1"/>
  <c r="FX296" i="5" a="1"/>
  <c r="FX296" i="5" s="1"/>
  <c r="FS296" i="5" a="1"/>
  <c r="FS296" i="5" s="1"/>
  <c r="FN296" i="5" a="1"/>
  <c r="FN296" i="5" s="1"/>
  <c r="FJ296" i="5" a="1"/>
  <c r="FJ296" i="5" s="1"/>
  <c r="FF296" i="5" a="1"/>
  <c r="FF296" i="5" s="1"/>
  <c r="GH295" i="5" a="1"/>
  <c r="GH295" i="5" s="1"/>
  <c r="GB295" i="5" a="1"/>
  <c r="GB295" i="5" s="1"/>
  <c r="FV295" i="5" a="1"/>
  <c r="FV295" i="5" s="1"/>
  <c r="FP295" i="5" a="1"/>
  <c r="FP295" i="5" s="1"/>
  <c r="FJ295" i="5" a="1"/>
  <c r="FJ295" i="5" s="1"/>
  <c r="FD295" i="5" a="1"/>
  <c r="FD295" i="5" s="1"/>
  <c r="GF294" i="5" a="1"/>
  <c r="GF294" i="5" s="1"/>
  <c r="FY294" i="5" a="1"/>
  <c r="FY294" i="5" s="1"/>
  <c r="FH294" i="5" a="1"/>
  <c r="FH294" i="5" s="1"/>
  <c r="GE293" i="5" a="1"/>
  <c r="GE293" i="5" s="1"/>
  <c r="FV293" i="5" a="1"/>
  <c r="FV293" i="5" s="1"/>
  <c r="FM293" i="5" a="1"/>
  <c r="FM293" i="5" s="1"/>
  <c r="FA293" i="5" a="1"/>
  <c r="FA293" i="5" s="1"/>
  <c r="GF292" i="5" a="1"/>
  <c r="GF292" i="5" s="1"/>
  <c r="FT292" i="5" a="1"/>
  <c r="FT292" i="5" s="1"/>
  <c r="FH292" i="5" a="1"/>
  <c r="FH292" i="5" s="1"/>
  <c r="FR291" i="5" a="1"/>
  <c r="FR291" i="5" s="1"/>
  <c r="FF291" i="5" a="1"/>
  <c r="FF291" i="5" s="1"/>
  <c r="FY290" i="5" a="1"/>
  <c r="FY290" i="5" s="1"/>
  <c r="FM290" i="5" a="1"/>
  <c r="FM290" i="5" s="1"/>
  <c r="GD33" i="5" a="1"/>
  <c r="GD33" i="5" s="1"/>
  <c r="GD35" i="5" a="1"/>
  <c r="GD35" i="5" s="1"/>
  <c r="GD321" i="5" a="1"/>
  <c r="GD321" i="5" s="1"/>
  <c r="GD319" i="5" a="1"/>
  <c r="GD319" i="5" s="1"/>
  <c r="GD320" i="5" a="1"/>
  <c r="GD320" i="5" s="1"/>
  <c r="GD30" i="5" a="1"/>
  <c r="GD30" i="5" s="1"/>
  <c r="GD31" i="5" a="1"/>
  <c r="GD31" i="5" s="1"/>
  <c r="GD38" i="5" a="1"/>
  <c r="GD38" i="5" s="1"/>
  <c r="GD36" i="5" a="1"/>
  <c r="GD36" i="5" s="1"/>
  <c r="GD39" i="5" a="1"/>
  <c r="GD39" i="5" s="1"/>
  <c r="GD32" i="5" a="1"/>
  <c r="GD32" i="5" s="1"/>
  <c r="GD40" i="5" a="1"/>
  <c r="GD40" i="5" s="1"/>
  <c r="GD41" i="5" a="1"/>
  <c r="GD41" i="5" s="1"/>
  <c r="GD34" i="5" a="1"/>
  <c r="GD34" i="5" s="1"/>
  <c r="GD42" i="5" a="1"/>
  <c r="GD42" i="5" s="1"/>
  <c r="GD43" i="5" a="1"/>
  <c r="GD43" i="5" s="1"/>
  <c r="GD47" i="5" a="1"/>
  <c r="GD47" i="5" s="1"/>
  <c r="GD46" i="5" a="1"/>
  <c r="GD46" i="5" s="1"/>
  <c r="GD44" i="5" a="1"/>
  <c r="GD44" i="5" s="1"/>
  <c r="GD45" i="5" a="1"/>
  <c r="GD45" i="5" s="1"/>
  <c r="GD54" i="5" a="1"/>
  <c r="GD54" i="5" s="1"/>
  <c r="GD37" i="5" a="1"/>
  <c r="GD37" i="5" s="1"/>
  <c r="GD56" i="5" a="1"/>
  <c r="GD56" i="5" s="1"/>
  <c r="GD57" i="5" a="1"/>
  <c r="GD57" i="5" s="1"/>
  <c r="GD65" i="5" a="1"/>
  <c r="GD65" i="5" s="1"/>
  <c r="GD53" i="5" a="1"/>
  <c r="GD53" i="5" s="1"/>
  <c r="GD63" i="5" a="1"/>
  <c r="GD63" i="5" s="1"/>
  <c r="GD52" i="5" a="1"/>
  <c r="GD52" i="5" s="1"/>
  <c r="GD48" i="5" a="1"/>
  <c r="GD48" i="5" s="1"/>
  <c r="GD74" i="5" a="1"/>
  <c r="GD74" i="5" s="1"/>
  <c r="GD49" i="5" a="1"/>
  <c r="GD49" i="5" s="1"/>
  <c r="GD55" i="5" a="1"/>
  <c r="GD55" i="5" s="1"/>
  <c r="GD59" i="5" a="1"/>
  <c r="GD59" i="5" s="1"/>
  <c r="GD60" i="5" a="1"/>
  <c r="GD60" i="5" s="1"/>
  <c r="GD61" i="5" a="1"/>
  <c r="GD61" i="5" s="1"/>
  <c r="GD66" i="5" a="1"/>
  <c r="GD66" i="5" s="1"/>
  <c r="GD67" i="5" a="1"/>
  <c r="GD67" i="5" s="1"/>
  <c r="GD50" i="5" a="1"/>
  <c r="GD50" i="5" s="1"/>
  <c r="GD68" i="5" a="1"/>
  <c r="GD68" i="5" s="1"/>
  <c r="GD80" i="5" a="1"/>
  <c r="GD80" i="5" s="1"/>
  <c r="GD58" i="5" a="1"/>
  <c r="GD58" i="5" s="1"/>
  <c r="GD71" i="5" a="1"/>
  <c r="GD71" i="5" s="1"/>
  <c r="GD70" i="5" a="1"/>
  <c r="GD70" i="5" s="1"/>
  <c r="GD64" i="5" a="1"/>
  <c r="GD64" i="5" s="1"/>
  <c r="GD73" i="5" a="1"/>
  <c r="GD73" i="5" s="1"/>
  <c r="GD75" i="5" a="1"/>
  <c r="GD75" i="5" s="1"/>
  <c r="GD76" i="5" a="1"/>
  <c r="GD76" i="5" s="1"/>
  <c r="GD51" i="5" a="1"/>
  <c r="GD51" i="5" s="1"/>
  <c r="GD69" i="5" a="1"/>
  <c r="GD69" i="5" s="1"/>
  <c r="GD81" i="5" a="1"/>
  <c r="GD81" i="5" s="1"/>
  <c r="GD86" i="5" a="1"/>
  <c r="GD86" i="5" s="1"/>
  <c r="GD91" i="5" a="1"/>
  <c r="GD91" i="5" s="1"/>
  <c r="GD84" i="5" a="1"/>
  <c r="GD84" i="5" s="1"/>
  <c r="GD85" i="5" a="1"/>
  <c r="GD85" i="5" s="1"/>
  <c r="GD79" i="5" a="1"/>
  <c r="GD79" i="5" s="1"/>
  <c r="GD89" i="5" a="1"/>
  <c r="GD89" i="5" s="1"/>
  <c r="GD83" i="5" a="1"/>
  <c r="GD83" i="5" s="1"/>
  <c r="GD90" i="5" a="1"/>
  <c r="GD90" i="5" s="1"/>
  <c r="GD95" i="5" a="1"/>
  <c r="GD95" i="5" s="1"/>
  <c r="GD62" i="5" a="1"/>
  <c r="GD62" i="5" s="1"/>
  <c r="GD72" i="5" a="1"/>
  <c r="GD72" i="5" s="1"/>
  <c r="GD77" i="5" a="1"/>
  <c r="GD77" i="5" s="1"/>
  <c r="GD96" i="5" a="1"/>
  <c r="GD96" i="5" s="1"/>
  <c r="GD107" i="5" a="1"/>
  <c r="GD107" i="5" s="1"/>
  <c r="GD111" i="5" a="1"/>
  <c r="GD111" i="5" s="1"/>
  <c r="GD113" i="5" a="1"/>
  <c r="GD113" i="5" s="1"/>
  <c r="GD116" i="5" a="1"/>
  <c r="GD116" i="5" s="1"/>
  <c r="GD105" i="5" a="1"/>
  <c r="GD105" i="5" s="1"/>
  <c r="GD87" i="5" a="1"/>
  <c r="GD87" i="5" s="1"/>
  <c r="GD98" i="5" a="1"/>
  <c r="GD98" i="5" s="1"/>
  <c r="GD100" i="5" a="1"/>
  <c r="GD100" i="5" s="1"/>
  <c r="GD92" i="5" a="1"/>
  <c r="GD92" i="5" s="1"/>
  <c r="GD94" i="5" a="1"/>
  <c r="GD94" i="5" s="1"/>
  <c r="GD101" i="5" a="1"/>
  <c r="GD101" i="5" s="1"/>
  <c r="GD102" i="5" a="1"/>
  <c r="GD102" i="5" s="1"/>
  <c r="GD104" i="5" a="1"/>
  <c r="GD104" i="5" s="1"/>
  <c r="GD110" i="5" a="1"/>
  <c r="GD110" i="5" s="1"/>
  <c r="GD112" i="5" a="1"/>
  <c r="GD112" i="5" s="1"/>
  <c r="GD88" i="5" a="1"/>
  <c r="GD88" i="5" s="1"/>
  <c r="GD97" i="5" a="1"/>
  <c r="GD97" i="5" s="1"/>
  <c r="GD99" i="5" a="1"/>
  <c r="GD99" i="5" s="1"/>
  <c r="GD78" i="5" a="1"/>
  <c r="GD78" i="5" s="1"/>
  <c r="GD82" i="5" a="1"/>
  <c r="GD82" i="5" s="1"/>
  <c r="GD93" i="5" a="1"/>
  <c r="GD93" i="5" s="1"/>
  <c r="GD108" i="5" a="1"/>
  <c r="GD108" i="5" s="1"/>
  <c r="GD103" i="5" a="1"/>
  <c r="GD103" i="5" s="1"/>
  <c r="GD106" i="5" a="1"/>
  <c r="GD106" i="5" s="1"/>
  <c r="GD115" i="5" a="1"/>
  <c r="GD115" i="5" s="1"/>
  <c r="GD117" i="5" a="1"/>
  <c r="GD117" i="5" s="1"/>
  <c r="GD109" i="5" a="1"/>
  <c r="GD109" i="5" s="1"/>
  <c r="GD114" i="5" a="1"/>
  <c r="GD114" i="5" s="1"/>
  <c r="GD118" i="5" a="1"/>
  <c r="GD118" i="5" s="1"/>
  <c r="GD120" i="5" a="1"/>
  <c r="GD120" i="5" s="1"/>
  <c r="GD127" i="5" a="1"/>
  <c r="GD127" i="5" s="1"/>
  <c r="GD128" i="5" a="1"/>
  <c r="GD128" i="5" s="1"/>
  <c r="GD119" i="5" a="1"/>
  <c r="GD119" i="5" s="1"/>
  <c r="GD126" i="5" a="1"/>
  <c r="GD126" i="5" s="1"/>
  <c r="GD124" i="5" a="1"/>
  <c r="GD124" i="5" s="1"/>
  <c r="GD125" i="5" a="1"/>
  <c r="GD125" i="5" s="1"/>
  <c r="GD133" i="5" a="1"/>
  <c r="GD133" i="5" s="1"/>
  <c r="GD134" i="5" a="1"/>
  <c r="GD134" i="5" s="1"/>
  <c r="GD123" i="5" a="1"/>
  <c r="GD123" i="5" s="1"/>
  <c r="GD132" i="5" a="1"/>
  <c r="GD132" i="5" s="1"/>
  <c r="GD121" i="5" a="1"/>
  <c r="GD121" i="5" s="1"/>
  <c r="GD122" i="5" a="1"/>
  <c r="GD122" i="5" s="1"/>
  <c r="GD130" i="5" a="1"/>
  <c r="GD130" i="5" s="1"/>
  <c r="GD131" i="5" a="1"/>
  <c r="GD131" i="5" s="1"/>
  <c r="GD129" i="5" a="1"/>
  <c r="GD129" i="5" s="1"/>
  <c r="GD135" i="5" a="1"/>
  <c r="GD135" i="5" s="1"/>
  <c r="GD138" i="5" a="1"/>
  <c r="GD138" i="5" s="1"/>
  <c r="GD139" i="5" a="1"/>
  <c r="GD139" i="5" s="1"/>
  <c r="GD144" i="5" a="1"/>
  <c r="GD144" i="5" s="1"/>
  <c r="GD147" i="5" a="1"/>
  <c r="GD147" i="5" s="1"/>
  <c r="GD152" i="5" a="1"/>
  <c r="GD152" i="5" s="1"/>
  <c r="GD143" i="5" a="1"/>
  <c r="GD143" i="5" s="1"/>
  <c r="GD146" i="5" a="1"/>
  <c r="GD146" i="5" s="1"/>
  <c r="GD150" i="5" a="1"/>
  <c r="GD150" i="5" s="1"/>
  <c r="GD156" i="5" a="1"/>
  <c r="GD156" i="5" s="1"/>
  <c r="GD137" i="5" a="1"/>
  <c r="GD137" i="5" s="1"/>
  <c r="GD140" i="5" a="1"/>
  <c r="GD140" i="5" s="1"/>
  <c r="GD141" i="5" a="1"/>
  <c r="GD141" i="5" s="1"/>
  <c r="GD153" i="5" a="1"/>
  <c r="GD153" i="5" s="1"/>
  <c r="GD142" i="5" a="1"/>
  <c r="GD142" i="5" s="1"/>
  <c r="GD145" i="5" a="1"/>
  <c r="GD145" i="5" s="1"/>
  <c r="GD151" i="5" a="1"/>
  <c r="GD151" i="5" s="1"/>
  <c r="GD155" i="5" a="1"/>
  <c r="GD155" i="5" s="1"/>
  <c r="GD136" i="5" a="1"/>
  <c r="GD136" i="5" s="1"/>
  <c r="GD148" i="5" a="1"/>
  <c r="GD148" i="5" s="1"/>
  <c r="GD149" i="5" a="1"/>
  <c r="GD149" i="5" s="1"/>
  <c r="GD154" i="5" a="1"/>
  <c r="GD154" i="5" s="1"/>
  <c r="GD157" i="5" a="1"/>
  <c r="GD157" i="5" s="1"/>
  <c r="GD166" i="5" a="1"/>
  <c r="GD166" i="5" s="1"/>
  <c r="GD187" i="5" a="1"/>
  <c r="GD187" i="5" s="1"/>
  <c r="GD188" i="5" a="1"/>
  <c r="GD188" i="5" s="1"/>
  <c r="GD196" i="5" a="1"/>
  <c r="GD196" i="5" s="1"/>
  <c r="GD199" i="5" a="1"/>
  <c r="GD199" i="5" s="1"/>
  <c r="GD202" i="5" a="1"/>
  <c r="GD202" i="5" s="1"/>
  <c r="GD205" i="5" a="1"/>
  <c r="GD205" i="5" s="1"/>
  <c r="GD159" i="5" a="1"/>
  <c r="GD159" i="5" s="1"/>
  <c r="GD164" i="5" a="1"/>
  <c r="GD164" i="5" s="1"/>
  <c r="GD169" i="5" a="1"/>
  <c r="GD169" i="5" s="1"/>
  <c r="GD172" i="5" a="1"/>
  <c r="GD172" i="5" s="1"/>
  <c r="GD175" i="5" a="1"/>
  <c r="GD175" i="5" s="1"/>
  <c r="GD186" i="5" a="1"/>
  <c r="GD186" i="5" s="1"/>
  <c r="GD193" i="5" a="1"/>
  <c r="GD193" i="5" s="1"/>
  <c r="GD195" i="5" a="1"/>
  <c r="GD195" i="5" s="1"/>
  <c r="GD198" i="5" a="1"/>
  <c r="GD198" i="5" s="1"/>
  <c r="GD201" i="5" a="1"/>
  <c r="GD201" i="5" s="1"/>
  <c r="GD204" i="5" a="1"/>
  <c r="GD204" i="5" s="1"/>
  <c r="GD165" i="5" a="1"/>
  <c r="GD165" i="5" s="1"/>
  <c r="GD168" i="5" a="1"/>
  <c r="GD168" i="5" s="1"/>
  <c r="GD171" i="5" a="1"/>
  <c r="GD171" i="5" s="1"/>
  <c r="GD174" i="5" a="1"/>
  <c r="GD174" i="5" s="1"/>
  <c r="GD177" i="5" a="1"/>
  <c r="GD177" i="5" s="1"/>
  <c r="GD181" i="5" a="1"/>
  <c r="GD181" i="5" s="1"/>
  <c r="GD182" i="5" a="1"/>
  <c r="GD182" i="5" s="1"/>
  <c r="GD184" i="5" a="1"/>
  <c r="GD184" i="5" s="1"/>
  <c r="GD185" i="5" a="1"/>
  <c r="GD185" i="5" s="1"/>
  <c r="GD191" i="5" a="1"/>
  <c r="GD191" i="5" s="1"/>
  <c r="GD192" i="5" a="1"/>
  <c r="GD192" i="5" s="1"/>
  <c r="GD158" i="5" a="1"/>
  <c r="GD158" i="5" s="1"/>
  <c r="GD161" i="5" a="1"/>
  <c r="GD161" i="5" s="1"/>
  <c r="GD162" i="5" a="1"/>
  <c r="GD162" i="5" s="1"/>
  <c r="GD180" i="5" a="1"/>
  <c r="GD180" i="5" s="1"/>
  <c r="GD183" i="5" a="1"/>
  <c r="GD183" i="5" s="1"/>
  <c r="GD190" i="5" a="1"/>
  <c r="GD190" i="5" s="1"/>
  <c r="GD194" i="5" a="1"/>
  <c r="GD194" i="5" s="1"/>
  <c r="GD197" i="5" a="1"/>
  <c r="GD197" i="5" s="1"/>
  <c r="GD200" i="5" a="1"/>
  <c r="GD200" i="5" s="1"/>
  <c r="GD160" i="5" a="1"/>
  <c r="GD160" i="5" s="1"/>
  <c r="GD163" i="5" a="1"/>
  <c r="GD163" i="5" s="1"/>
  <c r="GD167" i="5" a="1"/>
  <c r="GD167" i="5" s="1"/>
  <c r="GD170" i="5" a="1"/>
  <c r="GD170" i="5" s="1"/>
  <c r="GD173" i="5" a="1"/>
  <c r="GD173" i="5" s="1"/>
  <c r="GD176" i="5" a="1"/>
  <c r="GD176" i="5" s="1"/>
  <c r="GD178" i="5" a="1"/>
  <c r="GD178" i="5" s="1"/>
  <c r="GD179" i="5" a="1"/>
  <c r="GD179" i="5" s="1"/>
  <c r="GD189" i="5" a="1"/>
  <c r="GD189" i="5" s="1"/>
  <c r="GD216" i="5" a="1"/>
  <c r="GD216" i="5" s="1"/>
  <c r="GD222" i="5" a="1"/>
  <c r="GD222" i="5" s="1"/>
  <c r="GD224" i="5" a="1"/>
  <c r="GD224" i="5" s="1"/>
  <c r="GD230" i="5" a="1"/>
  <c r="GD230" i="5" s="1"/>
  <c r="GD232" i="5" a="1"/>
  <c r="GD232" i="5" s="1"/>
  <c r="GD203" i="5" a="1"/>
  <c r="GD203" i="5" s="1"/>
  <c r="GD207" i="5" a="1"/>
  <c r="GD207" i="5" s="1"/>
  <c r="GD210" i="5" a="1"/>
  <c r="GD210" i="5" s="1"/>
  <c r="GD220" i="5" a="1"/>
  <c r="GD220" i="5" s="1"/>
  <c r="GD227" i="5" a="1"/>
  <c r="GD227" i="5" s="1"/>
  <c r="GD234" i="5" a="1"/>
  <c r="GD234" i="5" s="1"/>
  <c r="GD213" i="5" a="1"/>
  <c r="GD213" i="5" s="1"/>
  <c r="GD215" i="5" a="1"/>
  <c r="GD215" i="5" s="1"/>
  <c r="GD218" i="5" a="1"/>
  <c r="GD218" i="5" s="1"/>
  <c r="GD228" i="5" a="1"/>
  <c r="GD228" i="5" s="1"/>
  <c r="GD229" i="5" a="1"/>
  <c r="GD229" i="5" s="1"/>
  <c r="GD231" i="5" a="1"/>
  <c r="GD231" i="5" s="1"/>
  <c r="GD236" i="5" a="1"/>
  <c r="GD236" i="5" s="1"/>
  <c r="GD238" i="5" a="1"/>
  <c r="GD238" i="5" s="1"/>
  <c r="GD241" i="5" a="1"/>
  <c r="GD241" i="5" s="1"/>
  <c r="GD244" i="5" a="1"/>
  <c r="GD244" i="5" s="1"/>
  <c r="GD247" i="5" a="1"/>
  <c r="GD247" i="5" s="1"/>
  <c r="GD208" i="5" a="1"/>
  <c r="GD208" i="5" s="1"/>
  <c r="GD209" i="5" a="1"/>
  <c r="GD209" i="5" s="1"/>
  <c r="GD217" i="5" a="1"/>
  <c r="GD217" i="5" s="1"/>
  <c r="GD223" i="5" a="1"/>
  <c r="GD223" i="5" s="1"/>
  <c r="GD225" i="5" a="1"/>
  <c r="GD225" i="5" s="1"/>
  <c r="GD226" i="5" a="1"/>
  <c r="GD226" i="5" s="1"/>
  <c r="GD233" i="5" a="1"/>
  <c r="GD233" i="5" s="1"/>
  <c r="GD206" i="5" a="1"/>
  <c r="GD206" i="5" s="1"/>
  <c r="GD219" i="5" a="1"/>
  <c r="GD219" i="5" s="1"/>
  <c r="GD235" i="5" a="1"/>
  <c r="GD235" i="5" s="1"/>
  <c r="GD237" i="5" a="1"/>
  <c r="GD237" i="5" s="1"/>
  <c r="GD240" i="5" a="1"/>
  <c r="GD240" i="5" s="1"/>
  <c r="GD211" i="5" a="1"/>
  <c r="GD211" i="5" s="1"/>
  <c r="GD212" i="5" a="1"/>
  <c r="GD212" i="5" s="1"/>
  <c r="GD214" i="5" a="1"/>
  <c r="GD214" i="5" s="1"/>
  <c r="GD221" i="5" a="1"/>
  <c r="GD221" i="5" s="1"/>
  <c r="GD245" i="5" a="1"/>
  <c r="GD245" i="5" s="1"/>
  <c r="GD250" i="5" a="1"/>
  <c r="GD250" i="5" s="1"/>
  <c r="GD251" i="5" a="1"/>
  <c r="GD251" i="5" s="1"/>
  <c r="GD254" i="5" a="1"/>
  <c r="GD254" i="5" s="1"/>
  <c r="GD257" i="5" a="1"/>
  <c r="GD257" i="5" s="1"/>
  <c r="GD260" i="5" a="1"/>
  <c r="GD260" i="5" s="1"/>
  <c r="GD263" i="5" a="1"/>
  <c r="GD263" i="5" s="1"/>
  <c r="GD266" i="5" a="1"/>
  <c r="GD266" i="5" s="1"/>
  <c r="GD269" i="5" a="1"/>
  <c r="GD269" i="5" s="1"/>
  <c r="GD280" i="5" a="1"/>
  <c r="GD280" i="5" s="1"/>
  <c r="GD284" i="5" a="1"/>
  <c r="GD284" i="5" s="1"/>
  <c r="GD287" i="5" a="1"/>
  <c r="GD287" i="5" s="1"/>
  <c r="GD290" i="5" a="1"/>
  <c r="GD290" i="5" s="1"/>
  <c r="GD271" i="5" a="1"/>
  <c r="GD271" i="5" s="1"/>
  <c r="GD276" i="5" a="1"/>
  <c r="GD276" i="5" s="1"/>
  <c r="GD277" i="5" a="1"/>
  <c r="GD277" i="5" s="1"/>
  <c r="GD278" i="5" a="1"/>
  <c r="GD278" i="5" s="1"/>
  <c r="GD279" i="5" a="1"/>
  <c r="GD279" i="5" s="1"/>
  <c r="GD246" i="5" a="1"/>
  <c r="GD246" i="5" s="1"/>
  <c r="GD249" i="5" a="1"/>
  <c r="GD249" i="5" s="1"/>
  <c r="GD256" i="5" a="1"/>
  <c r="GD256" i="5" s="1"/>
  <c r="GD259" i="5" a="1"/>
  <c r="GD259" i="5" s="1"/>
  <c r="GD262" i="5" a="1"/>
  <c r="GD262" i="5" s="1"/>
  <c r="GD265" i="5" a="1"/>
  <c r="GD265" i="5" s="1"/>
  <c r="GD268" i="5" a="1"/>
  <c r="GD268" i="5" s="1"/>
  <c r="GD283" i="5" a="1"/>
  <c r="GD283" i="5" s="1"/>
  <c r="GD286" i="5" a="1"/>
  <c r="GD286" i="5" s="1"/>
  <c r="GD289" i="5" a="1"/>
  <c r="GD289" i="5" s="1"/>
  <c r="GD292" i="5" a="1"/>
  <c r="GD292" i="5" s="1"/>
  <c r="GD272" i="5" a="1"/>
  <c r="GD272" i="5" s="1"/>
  <c r="GD239" i="5" a="1"/>
  <c r="GD239" i="5" s="1"/>
  <c r="GD242" i="5" a="1"/>
  <c r="GD242" i="5" s="1"/>
  <c r="GD243" i="5" a="1"/>
  <c r="GD243" i="5" s="1"/>
  <c r="GD248" i="5" a="1"/>
  <c r="GD248" i="5" s="1"/>
  <c r="GD252" i="5" a="1"/>
  <c r="GD252" i="5" s="1"/>
  <c r="GD253" i="5" a="1"/>
  <c r="GD253" i="5" s="1"/>
  <c r="GD255" i="5" a="1"/>
  <c r="GD255" i="5" s="1"/>
  <c r="GD258" i="5" a="1"/>
  <c r="GD258" i="5" s="1"/>
  <c r="GD261" i="5" a="1"/>
  <c r="GD261" i="5" s="1"/>
  <c r="GD264" i="5" a="1"/>
  <c r="GD264" i="5" s="1"/>
  <c r="GD267" i="5" a="1"/>
  <c r="GD267" i="5" s="1"/>
  <c r="GD270" i="5" a="1"/>
  <c r="GD270" i="5" s="1"/>
  <c r="GD273" i="5" a="1"/>
  <c r="GD273" i="5" s="1"/>
  <c r="GD274" i="5" a="1"/>
  <c r="GD274" i="5" s="1"/>
  <c r="GD282" i="5" a="1"/>
  <c r="GD282" i="5" s="1"/>
  <c r="GD285" i="5" a="1"/>
  <c r="GD285" i="5" s="1"/>
  <c r="GD288" i="5" a="1"/>
  <c r="GD288" i="5" s="1"/>
  <c r="GD275" i="5" a="1"/>
  <c r="GD275" i="5" s="1"/>
  <c r="GD281" i="5" a="1"/>
  <c r="GD281" i="5" s="1"/>
  <c r="FL31" i="5" a="1"/>
  <c r="FL31" i="5" s="1"/>
  <c r="FL32" i="5" a="1"/>
  <c r="FL32" i="5" s="1"/>
  <c r="FL321" i="5" a="1"/>
  <c r="FL321" i="5" s="1"/>
  <c r="FL33" i="5" a="1"/>
  <c r="FL33" i="5" s="1"/>
  <c r="FL35" i="5" a="1"/>
  <c r="FL35" i="5" s="1"/>
  <c r="FL319" i="5" a="1"/>
  <c r="FL319" i="5" s="1"/>
  <c r="FL320" i="5" a="1"/>
  <c r="FL320" i="5" s="1"/>
  <c r="FL30" i="5" a="1"/>
  <c r="FL30" i="5" s="1"/>
  <c r="FL42" i="5" a="1"/>
  <c r="FL42" i="5" s="1"/>
  <c r="FL37" i="5" a="1"/>
  <c r="FL37" i="5" s="1"/>
  <c r="FL38" i="5" a="1"/>
  <c r="FL38" i="5" s="1"/>
  <c r="FL34" i="5" a="1"/>
  <c r="FL34" i="5" s="1"/>
  <c r="FL36" i="5" a="1"/>
  <c r="FL36" i="5" s="1"/>
  <c r="FL39" i="5" a="1"/>
  <c r="FL39" i="5" s="1"/>
  <c r="FL43" i="5" a="1"/>
  <c r="FL43" i="5" s="1"/>
  <c r="FL54" i="5" a="1"/>
  <c r="FL54" i="5" s="1"/>
  <c r="FL55" i="5" a="1"/>
  <c r="FL55" i="5" s="1"/>
  <c r="FL44" i="5" a="1"/>
  <c r="FL44" i="5" s="1"/>
  <c r="FL47" i="5" a="1"/>
  <c r="FL47" i="5" s="1"/>
  <c r="FL41" i="5" a="1"/>
  <c r="FL41" i="5" s="1"/>
  <c r="FL45" i="5" a="1"/>
  <c r="FL45" i="5" s="1"/>
  <c r="FL59" i="5" a="1"/>
  <c r="FL59" i="5" s="1"/>
  <c r="FL40" i="5" a="1"/>
  <c r="FL40" i="5" s="1"/>
  <c r="FL51" i="5" a="1"/>
  <c r="FL51" i="5" s="1"/>
  <c r="FL46" i="5" a="1"/>
  <c r="FL46" i="5" s="1"/>
  <c r="FL49" i="5" a="1"/>
  <c r="FL49" i="5" s="1"/>
  <c r="FL50" i="5" a="1"/>
  <c r="FL50" i="5" s="1"/>
  <c r="FL62" i="5" a="1"/>
  <c r="FL62" i="5" s="1"/>
  <c r="FL56" i="5" a="1"/>
  <c r="FL56" i="5" s="1"/>
  <c r="FL63" i="5" a="1"/>
  <c r="FL63" i="5" s="1"/>
  <c r="FL74" i="5" a="1"/>
  <c r="FL74" i="5" s="1"/>
  <c r="FL53" i="5" a="1"/>
  <c r="FL53" i="5" s="1"/>
  <c r="FL57" i="5" a="1"/>
  <c r="FL57" i="5" s="1"/>
  <c r="FL64" i="5" a="1"/>
  <c r="FL64" i="5" s="1"/>
  <c r="FL65" i="5" a="1"/>
  <c r="FL65" i="5" s="1"/>
  <c r="FL66" i="5" a="1"/>
  <c r="FL66" i="5" s="1"/>
  <c r="FL48" i="5" a="1"/>
  <c r="FL48" i="5" s="1"/>
  <c r="FL52" i="5" a="1"/>
  <c r="FL52" i="5" s="1"/>
  <c r="FL70" i="5" a="1"/>
  <c r="FL70" i="5" s="1"/>
  <c r="FL80" i="5" a="1"/>
  <c r="FL80" i="5" s="1"/>
  <c r="FL73" i="5" a="1"/>
  <c r="FL73" i="5" s="1"/>
  <c r="FL60" i="5" a="1"/>
  <c r="FL60" i="5" s="1"/>
  <c r="FL67" i="5" a="1"/>
  <c r="FL67" i="5" s="1"/>
  <c r="FL69" i="5" a="1"/>
  <c r="FL69" i="5" s="1"/>
  <c r="FL61" i="5" a="1"/>
  <c r="FL61" i="5" s="1"/>
  <c r="FL68" i="5" a="1"/>
  <c r="FL68" i="5" s="1"/>
  <c r="FL72" i="5" a="1"/>
  <c r="FL72" i="5" s="1"/>
  <c r="FL75" i="5" a="1"/>
  <c r="FL75" i="5" s="1"/>
  <c r="FL76" i="5" a="1"/>
  <c r="FL76" i="5" s="1"/>
  <c r="FL58" i="5" a="1"/>
  <c r="FL58" i="5" s="1"/>
  <c r="FL77" i="5" a="1"/>
  <c r="FL77" i="5" s="1"/>
  <c r="FL86" i="5" a="1"/>
  <c r="FL86" i="5" s="1"/>
  <c r="FL92" i="5" a="1"/>
  <c r="FL92" i="5" s="1"/>
  <c r="FL93" i="5" a="1"/>
  <c r="FL93" i="5" s="1"/>
  <c r="FL78" i="5" a="1"/>
  <c r="FL78" i="5" s="1"/>
  <c r="FL84" i="5" a="1"/>
  <c r="FL84" i="5" s="1"/>
  <c r="FL85" i="5" a="1"/>
  <c r="FL85" i="5" s="1"/>
  <c r="FL71" i="5" a="1"/>
  <c r="FL71" i="5" s="1"/>
  <c r="FL83" i="5" a="1"/>
  <c r="FL83" i="5" s="1"/>
  <c r="FL95" i="5" a="1"/>
  <c r="FL95" i="5" s="1"/>
  <c r="FL82" i="5" a="1"/>
  <c r="FL82" i="5" s="1"/>
  <c r="FL90" i="5" a="1"/>
  <c r="FL90" i="5" s="1"/>
  <c r="FL87" i="5" a="1"/>
  <c r="FL87" i="5" s="1"/>
  <c r="FL89" i="5" a="1"/>
  <c r="FL89" i="5" s="1"/>
  <c r="FL98" i="5" a="1"/>
  <c r="FL98" i="5" s="1"/>
  <c r="FL113" i="5" a="1"/>
  <c r="FL113" i="5" s="1"/>
  <c r="FL116" i="5" a="1"/>
  <c r="FL116" i="5" s="1"/>
  <c r="FL81" i="5" a="1"/>
  <c r="FL81" i="5" s="1"/>
  <c r="FL105" i="5" a="1"/>
  <c r="FL105" i="5" s="1"/>
  <c r="FL88" i="5" a="1"/>
  <c r="FL88" i="5" s="1"/>
  <c r="FL97" i="5" a="1"/>
  <c r="FL97" i="5" s="1"/>
  <c r="FL107" i="5" a="1"/>
  <c r="FL107" i="5" s="1"/>
  <c r="FL108" i="5" a="1"/>
  <c r="FL108" i="5" s="1"/>
  <c r="FL79" i="5" a="1"/>
  <c r="FL79" i="5" s="1"/>
  <c r="FL94" i="5" a="1"/>
  <c r="FL94" i="5" s="1"/>
  <c r="FL99" i="5" a="1"/>
  <c r="FL99" i="5" s="1"/>
  <c r="FL101" i="5" a="1"/>
  <c r="FL101" i="5" s="1"/>
  <c r="FL102" i="5" a="1"/>
  <c r="FL102" i="5" s="1"/>
  <c r="FL104" i="5" a="1"/>
  <c r="FL104" i="5" s="1"/>
  <c r="FL110" i="5" a="1"/>
  <c r="FL110" i="5" s="1"/>
  <c r="FL111" i="5" a="1"/>
  <c r="FL111" i="5" s="1"/>
  <c r="FL91" i="5" a="1"/>
  <c r="FL91" i="5" s="1"/>
  <c r="FL96" i="5" a="1"/>
  <c r="FL96" i="5" s="1"/>
  <c r="FL100" i="5" a="1"/>
  <c r="FL100" i="5" s="1"/>
  <c r="FL109" i="5" a="1"/>
  <c r="FL109" i="5" s="1"/>
  <c r="FL106" i="5" a="1"/>
  <c r="FL106" i="5" s="1"/>
  <c r="FL115" i="5" a="1"/>
  <c r="FL115" i="5" s="1"/>
  <c r="FL114" i="5" a="1"/>
  <c r="FL114" i="5" s="1"/>
  <c r="FL117" i="5" a="1"/>
  <c r="FL117" i="5" s="1"/>
  <c r="FL103" i="5" a="1"/>
  <c r="FL103" i="5" s="1"/>
  <c r="FL112" i="5" a="1"/>
  <c r="FL112" i="5" s="1"/>
  <c r="FL118" i="5" a="1"/>
  <c r="FL118" i="5" s="1"/>
  <c r="FL121" i="5" a="1"/>
  <c r="FL121" i="5" s="1"/>
  <c r="FL127" i="5" a="1"/>
  <c r="FL127" i="5" s="1"/>
  <c r="FL128" i="5" a="1"/>
  <c r="FL128" i="5" s="1"/>
  <c r="FL119" i="5" a="1"/>
  <c r="FL119" i="5" s="1"/>
  <c r="FL120" i="5" a="1"/>
  <c r="FL120" i="5" s="1"/>
  <c r="FL126" i="5" a="1"/>
  <c r="FL126" i="5" s="1"/>
  <c r="FL124" i="5" a="1"/>
  <c r="FL124" i="5" s="1"/>
  <c r="FL125" i="5" a="1"/>
  <c r="FL125" i="5" s="1"/>
  <c r="FL133" i="5" a="1"/>
  <c r="FL133" i="5" s="1"/>
  <c r="FL134" i="5" a="1"/>
  <c r="FL134" i="5" s="1"/>
  <c r="FL142" i="5" a="1"/>
  <c r="FL142" i="5" s="1"/>
  <c r="FL123" i="5" a="1"/>
  <c r="FL123" i="5" s="1"/>
  <c r="FL132" i="5" a="1"/>
  <c r="FL132" i="5" s="1"/>
  <c r="FL122" i="5" a="1"/>
  <c r="FL122" i="5" s="1"/>
  <c r="FL130" i="5" a="1"/>
  <c r="FL130" i="5" s="1"/>
  <c r="FL131" i="5" a="1"/>
  <c r="FL131" i="5" s="1"/>
  <c r="FL129" i="5" a="1"/>
  <c r="FL129" i="5" s="1"/>
  <c r="FL139" i="5" a="1"/>
  <c r="FL139" i="5" s="1"/>
  <c r="FL144" i="5" a="1"/>
  <c r="FL144" i="5" s="1"/>
  <c r="FL147" i="5" a="1"/>
  <c r="FL147" i="5" s="1"/>
  <c r="FL150" i="5" a="1"/>
  <c r="FL150" i="5" s="1"/>
  <c r="FL156" i="5" a="1"/>
  <c r="FL156" i="5" s="1"/>
  <c r="FL138" i="5" a="1"/>
  <c r="FL138" i="5" s="1"/>
  <c r="FL153" i="5" a="1"/>
  <c r="FL153" i="5" s="1"/>
  <c r="FL143" i="5" a="1"/>
  <c r="FL143" i="5" s="1"/>
  <c r="FL146" i="5" a="1"/>
  <c r="FL146" i="5" s="1"/>
  <c r="FL151" i="5" a="1"/>
  <c r="FL151" i="5" s="1"/>
  <c r="FL155" i="5" a="1"/>
  <c r="FL155" i="5" s="1"/>
  <c r="FL160" i="5" a="1"/>
  <c r="FL160" i="5" s="1"/>
  <c r="FL137" i="5" a="1"/>
  <c r="FL137" i="5" s="1"/>
  <c r="FL149" i="5" a="1"/>
  <c r="FL149" i="5" s="1"/>
  <c r="FL154" i="5" a="1"/>
  <c r="FL154" i="5" s="1"/>
  <c r="FL157" i="5" a="1"/>
  <c r="FL157" i="5" s="1"/>
  <c r="FL135" i="5" a="1"/>
  <c r="FL135" i="5" s="1"/>
  <c r="FL145" i="5" a="1"/>
  <c r="FL145" i="5" s="1"/>
  <c r="FL148" i="5" a="1"/>
  <c r="FL148" i="5" s="1"/>
  <c r="FL136" i="5" a="1"/>
  <c r="FL136" i="5" s="1"/>
  <c r="FL140" i="5" a="1"/>
  <c r="FL140" i="5" s="1"/>
  <c r="FL141" i="5" a="1"/>
  <c r="FL141" i="5" s="1"/>
  <c r="FL152" i="5" a="1"/>
  <c r="FL152" i="5" s="1"/>
  <c r="FL159" i="5" a="1"/>
  <c r="FL159" i="5" s="1"/>
  <c r="FL161" i="5" a="1"/>
  <c r="FL161" i="5" s="1"/>
  <c r="FL188" i="5" a="1"/>
  <c r="FL188" i="5" s="1"/>
  <c r="FL196" i="5" a="1"/>
  <c r="FL196" i="5" s="1"/>
  <c r="FL199" i="5" a="1"/>
  <c r="FL199" i="5" s="1"/>
  <c r="FL202" i="5" a="1"/>
  <c r="FL202" i="5" s="1"/>
  <c r="FL205" i="5" a="1"/>
  <c r="FL205" i="5" s="1"/>
  <c r="FL165" i="5" a="1"/>
  <c r="FL165" i="5" s="1"/>
  <c r="FL169" i="5" a="1"/>
  <c r="FL169" i="5" s="1"/>
  <c r="FL172" i="5" a="1"/>
  <c r="FL172" i="5" s="1"/>
  <c r="FL175" i="5" a="1"/>
  <c r="FL175" i="5" s="1"/>
  <c r="FL193" i="5" a="1"/>
  <c r="FL193" i="5" s="1"/>
  <c r="FL163" i="5" a="1"/>
  <c r="FL163" i="5" s="1"/>
  <c r="FL183" i="5" a="1"/>
  <c r="FL183" i="5" s="1"/>
  <c r="FL186" i="5" a="1"/>
  <c r="FL186" i="5" s="1"/>
  <c r="FL194" i="5" a="1"/>
  <c r="FL194" i="5" s="1"/>
  <c r="FL195" i="5" a="1"/>
  <c r="FL195" i="5" s="1"/>
  <c r="FL198" i="5" a="1"/>
  <c r="FL198" i="5" s="1"/>
  <c r="FL201" i="5" a="1"/>
  <c r="FL201" i="5" s="1"/>
  <c r="FL204" i="5" a="1"/>
  <c r="FL204" i="5" s="1"/>
  <c r="FL158" i="5" a="1"/>
  <c r="FL158" i="5" s="1"/>
  <c r="FL168" i="5" a="1"/>
  <c r="FL168" i="5" s="1"/>
  <c r="FL171" i="5" a="1"/>
  <c r="FL171" i="5" s="1"/>
  <c r="FL174" i="5" a="1"/>
  <c r="FL174" i="5" s="1"/>
  <c r="FL177" i="5" a="1"/>
  <c r="FL177" i="5" s="1"/>
  <c r="FL181" i="5" a="1"/>
  <c r="FL181" i="5" s="1"/>
  <c r="FL182" i="5" a="1"/>
  <c r="FL182" i="5" s="1"/>
  <c r="FL184" i="5" a="1"/>
  <c r="FL184" i="5" s="1"/>
  <c r="FL191" i="5" a="1"/>
  <c r="FL191" i="5" s="1"/>
  <c r="FL192" i="5" a="1"/>
  <c r="FL192" i="5" s="1"/>
  <c r="FL162" i="5" a="1"/>
  <c r="FL162" i="5" s="1"/>
  <c r="FL166" i="5" a="1"/>
  <c r="FL166" i="5" s="1"/>
  <c r="FL180" i="5" a="1"/>
  <c r="FL180" i="5" s="1"/>
  <c r="FL185" i="5" a="1"/>
  <c r="FL185" i="5" s="1"/>
  <c r="FL190" i="5" a="1"/>
  <c r="FL190" i="5" s="1"/>
  <c r="FL197" i="5" a="1"/>
  <c r="FL197" i="5" s="1"/>
  <c r="FL200" i="5" a="1"/>
  <c r="FL200" i="5" s="1"/>
  <c r="FL164" i="5" a="1"/>
  <c r="FL164" i="5" s="1"/>
  <c r="FL167" i="5" a="1"/>
  <c r="FL167" i="5" s="1"/>
  <c r="FL170" i="5" a="1"/>
  <c r="FL170" i="5" s="1"/>
  <c r="FL173" i="5" a="1"/>
  <c r="FL173" i="5" s="1"/>
  <c r="FL176" i="5" a="1"/>
  <c r="FL176" i="5" s="1"/>
  <c r="FL178" i="5" a="1"/>
  <c r="FL178" i="5" s="1"/>
  <c r="FL179" i="5" a="1"/>
  <c r="FL179" i="5" s="1"/>
  <c r="FL187" i="5" a="1"/>
  <c r="FL187" i="5" s="1"/>
  <c r="FL189" i="5" a="1"/>
  <c r="FL189" i="5" s="1"/>
  <c r="FL215" i="5" a="1"/>
  <c r="FL215" i="5" s="1"/>
  <c r="FL218" i="5" a="1"/>
  <c r="FL218" i="5" s="1"/>
  <c r="FL231" i="5" a="1"/>
  <c r="FL231" i="5" s="1"/>
  <c r="FL208" i="5" a="1"/>
  <c r="FL208" i="5" s="1"/>
  <c r="FL210" i="5" a="1"/>
  <c r="FL210" i="5" s="1"/>
  <c r="FL217" i="5" a="1"/>
  <c r="FL217" i="5" s="1"/>
  <c r="FL228" i="5" a="1"/>
  <c r="FL228" i="5" s="1"/>
  <c r="FL233" i="5" a="1"/>
  <c r="FL233" i="5" s="1"/>
  <c r="FL219" i="5" a="1"/>
  <c r="FL219" i="5" s="1"/>
  <c r="FL223" i="5" a="1"/>
  <c r="FL223" i="5" s="1"/>
  <c r="FL225" i="5" a="1"/>
  <c r="FL225" i="5" s="1"/>
  <c r="FL226" i="5" a="1"/>
  <c r="FL226" i="5" s="1"/>
  <c r="FL229" i="5" a="1"/>
  <c r="FL229" i="5" s="1"/>
  <c r="FL235" i="5" a="1"/>
  <c r="FL235" i="5" s="1"/>
  <c r="FL238" i="5" a="1"/>
  <c r="FL238" i="5" s="1"/>
  <c r="FL241" i="5" a="1"/>
  <c r="FL241" i="5" s="1"/>
  <c r="FL244" i="5" a="1"/>
  <c r="FL244" i="5" s="1"/>
  <c r="FL247" i="5" a="1"/>
  <c r="FL247" i="5" s="1"/>
  <c r="FL207" i="5" a="1"/>
  <c r="FL207" i="5" s="1"/>
  <c r="FL209" i="5" a="1"/>
  <c r="FL209" i="5" s="1"/>
  <c r="FL214" i="5" a="1"/>
  <c r="FL214" i="5" s="1"/>
  <c r="FL221" i="5" a="1"/>
  <c r="FL221" i="5" s="1"/>
  <c r="FL203" i="5" a="1"/>
  <c r="FL203" i="5" s="1"/>
  <c r="FL206" i="5" a="1"/>
  <c r="FL206" i="5" s="1"/>
  <c r="FL213" i="5" a="1"/>
  <c r="FL213" i="5" s="1"/>
  <c r="FL216" i="5" a="1"/>
  <c r="FL216" i="5" s="1"/>
  <c r="FL224" i="5" a="1"/>
  <c r="FL224" i="5" s="1"/>
  <c r="FL230" i="5" a="1"/>
  <c r="FL230" i="5" s="1"/>
  <c r="FL232" i="5" a="1"/>
  <c r="FL232" i="5" s="1"/>
  <c r="FL237" i="5" a="1"/>
  <c r="FL237" i="5" s="1"/>
  <c r="FL240" i="5" a="1"/>
  <c r="FL240" i="5" s="1"/>
  <c r="FL243" i="5" a="1"/>
  <c r="FL243" i="5" s="1"/>
  <c r="FL211" i="5" a="1"/>
  <c r="FL211" i="5" s="1"/>
  <c r="FL212" i="5" a="1"/>
  <c r="FL212" i="5" s="1"/>
  <c r="FL220" i="5" a="1"/>
  <c r="FL220" i="5" s="1"/>
  <c r="FL222" i="5" a="1"/>
  <c r="FL222" i="5" s="1"/>
  <c r="FL227" i="5" a="1"/>
  <c r="FL227" i="5" s="1"/>
  <c r="FL245" i="5" a="1"/>
  <c r="FL245" i="5" s="1"/>
  <c r="FL250" i="5" a="1"/>
  <c r="FL250" i="5" s="1"/>
  <c r="FL251" i="5" a="1"/>
  <c r="FL251" i="5" s="1"/>
  <c r="FL254" i="5" a="1"/>
  <c r="FL254" i="5" s="1"/>
  <c r="FL257" i="5" a="1"/>
  <c r="FL257" i="5" s="1"/>
  <c r="FL260" i="5" a="1"/>
  <c r="FL260" i="5" s="1"/>
  <c r="FL263" i="5" a="1"/>
  <c r="FL263" i="5" s="1"/>
  <c r="FL266" i="5" a="1"/>
  <c r="FL266" i="5" s="1"/>
  <c r="FL269" i="5" a="1"/>
  <c r="FL269" i="5" s="1"/>
  <c r="FL273" i="5" a="1"/>
  <c r="FL273" i="5" s="1"/>
  <c r="FL274" i="5" a="1"/>
  <c r="FL274" i="5" s="1"/>
  <c r="FL280" i="5" a="1"/>
  <c r="FL280" i="5" s="1"/>
  <c r="FL284" i="5" a="1"/>
  <c r="FL284" i="5" s="1"/>
  <c r="FL287" i="5" a="1"/>
  <c r="FL287" i="5" s="1"/>
  <c r="FL290" i="5" a="1"/>
  <c r="FL290" i="5" s="1"/>
  <c r="FL293" i="5" a="1"/>
  <c r="FL293" i="5" s="1"/>
  <c r="FL234" i="5" a="1"/>
  <c r="FL234" i="5" s="1"/>
  <c r="FL236" i="5" a="1"/>
  <c r="FL236" i="5" s="1"/>
  <c r="FL239" i="5" a="1"/>
  <c r="FL239" i="5" s="1"/>
  <c r="FL242" i="5" a="1"/>
  <c r="FL242" i="5" s="1"/>
  <c r="FL248" i="5" a="1"/>
  <c r="FL248" i="5" s="1"/>
  <c r="FL275" i="5" a="1"/>
  <c r="FL275" i="5" s="1"/>
  <c r="FL279" i="5" a="1"/>
  <c r="FL279" i="5" s="1"/>
  <c r="FL256" i="5" a="1"/>
  <c r="FL256" i="5" s="1"/>
  <c r="FL259" i="5" a="1"/>
  <c r="FL259" i="5" s="1"/>
  <c r="FL262" i="5" a="1"/>
  <c r="FL262" i="5" s="1"/>
  <c r="FL265" i="5" a="1"/>
  <c r="FL265" i="5" s="1"/>
  <c r="FL268" i="5" a="1"/>
  <c r="FL268" i="5" s="1"/>
  <c r="FL283" i="5" a="1"/>
  <c r="FL283" i="5" s="1"/>
  <c r="FL286" i="5" a="1"/>
  <c r="FL286" i="5" s="1"/>
  <c r="FL289" i="5" a="1"/>
  <c r="FL289" i="5" s="1"/>
  <c r="FL292" i="5" a="1"/>
  <c r="FL292" i="5" s="1"/>
  <c r="FL271" i="5" a="1"/>
  <c r="FL271" i="5" s="1"/>
  <c r="FL276" i="5" a="1"/>
  <c r="FL276" i="5" s="1"/>
  <c r="FL277" i="5" a="1"/>
  <c r="FL277" i="5" s="1"/>
  <c r="FL252" i="5" a="1"/>
  <c r="FL252" i="5" s="1"/>
  <c r="FL253" i="5" a="1"/>
  <c r="FL253" i="5" s="1"/>
  <c r="FL255" i="5" a="1"/>
  <c r="FL255" i="5" s="1"/>
  <c r="FL258" i="5" a="1"/>
  <c r="FL258" i="5" s="1"/>
  <c r="FL261" i="5" a="1"/>
  <c r="FL261" i="5" s="1"/>
  <c r="FL264" i="5" a="1"/>
  <c r="FL264" i="5" s="1"/>
  <c r="FL267" i="5" a="1"/>
  <c r="FL267" i="5" s="1"/>
  <c r="FL270" i="5" a="1"/>
  <c r="FL270" i="5" s="1"/>
  <c r="FL282" i="5" a="1"/>
  <c r="FL282" i="5" s="1"/>
  <c r="FL285" i="5" a="1"/>
  <c r="FL285" i="5" s="1"/>
  <c r="FL288" i="5" a="1"/>
  <c r="FL288" i="5" s="1"/>
  <c r="FL246" i="5" a="1"/>
  <c r="FL246" i="5" s="1"/>
  <c r="FL249" i="5" a="1"/>
  <c r="FL249" i="5" s="1"/>
  <c r="FL272" i="5" a="1"/>
  <c r="FL272" i="5" s="1"/>
  <c r="FL278" i="5" a="1"/>
  <c r="FL278" i="5" s="1"/>
  <c r="FL281" i="5" a="1"/>
  <c r="FL281" i="5" s="1"/>
  <c r="GI33" i="5" a="1"/>
  <c r="GI33" i="5" s="1"/>
  <c r="GI35" i="5" a="1"/>
  <c r="GI35" i="5" s="1"/>
  <c r="GI321" i="5" a="1"/>
  <c r="GI321" i="5" s="1"/>
  <c r="GI30" i="5" a="1"/>
  <c r="GI30" i="5" s="1"/>
  <c r="GI319" i="5" a="1"/>
  <c r="GI319" i="5" s="1"/>
  <c r="GI320" i="5" a="1"/>
  <c r="GI320" i="5" s="1"/>
  <c r="GI31" i="5" a="1"/>
  <c r="GI31" i="5" s="1"/>
  <c r="GI34" i="5" a="1"/>
  <c r="GI34" i="5" s="1"/>
  <c r="GI38" i="5" a="1"/>
  <c r="GI38" i="5" s="1"/>
  <c r="GI43" i="5" a="1"/>
  <c r="GI43" i="5" s="1"/>
  <c r="GI39" i="5" a="1"/>
  <c r="GI39" i="5" s="1"/>
  <c r="GI40" i="5" a="1"/>
  <c r="GI40" i="5" s="1"/>
  <c r="GI41" i="5" a="1"/>
  <c r="GI41" i="5" s="1"/>
  <c r="GI47" i="5" a="1"/>
  <c r="GI47" i="5" s="1"/>
  <c r="GI48" i="5" a="1"/>
  <c r="GI48" i="5" s="1"/>
  <c r="GI42" i="5" a="1"/>
  <c r="GI42" i="5" s="1"/>
  <c r="GI36" i="5" a="1"/>
  <c r="GI36" i="5" s="1"/>
  <c r="GI54" i="5" a="1"/>
  <c r="GI54" i="5" s="1"/>
  <c r="GI45" i="5" a="1"/>
  <c r="GI45" i="5" s="1"/>
  <c r="GI49" i="5" a="1"/>
  <c r="GI49" i="5" s="1"/>
  <c r="GI50" i="5" a="1"/>
  <c r="GI50" i="5" s="1"/>
  <c r="GI56" i="5" a="1"/>
  <c r="GI56" i="5" s="1"/>
  <c r="GI58" i="5" a="1"/>
  <c r="GI58" i="5" s="1"/>
  <c r="GI63" i="5" a="1"/>
  <c r="GI63" i="5" s="1"/>
  <c r="GI37" i="5" a="1"/>
  <c r="GI37" i="5" s="1"/>
  <c r="GI46" i="5" a="1"/>
  <c r="GI46" i="5" s="1"/>
  <c r="GI51" i="5" a="1"/>
  <c r="GI51" i="5" s="1"/>
  <c r="GI52" i="5" a="1"/>
  <c r="GI52" i="5" s="1"/>
  <c r="GI57" i="5" a="1"/>
  <c r="GI57" i="5" s="1"/>
  <c r="GI55" i="5" a="1"/>
  <c r="GI55" i="5" s="1"/>
  <c r="GI65" i="5" a="1"/>
  <c r="GI65" i="5" s="1"/>
  <c r="GI67" i="5" a="1"/>
  <c r="GI67" i="5" s="1"/>
  <c r="GI68" i="5" a="1"/>
  <c r="GI68" i="5" s="1"/>
  <c r="GI44" i="5" a="1"/>
  <c r="GI44" i="5" s="1"/>
  <c r="GI59" i="5" a="1"/>
  <c r="GI59" i="5" s="1"/>
  <c r="GI53" i="5" a="1"/>
  <c r="GI53" i="5" s="1"/>
  <c r="GI70" i="5" a="1"/>
  <c r="GI70" i="5" s="1"/>
  <c r="GI71" i="5" a="1"/>
  <c r="GI71" i="5" s="1"/>
  <c r="GI60" i="5" a="1"/>
  <c r="GI60" i="5" s="1"/>
  <c r="GI72" i="5" a="1"/>
  <c r="GI72" i="5" s="1"/>
  <c r="GI61" i="5" a="1"/>
  <c r="GI61" i="5" s="1"/>
  <c r="GI64" i="5" a="1"/>
  <c r="GI64" i="5" s="1"/>
  <c r="GI76" i="5" a="1"/>
  <c r="GI76" i="5" s="1"/>
  <c r="GI77" i="5" a="1"/>
  <c r="GI77" i="5" s="1"/>
  <c r="GI62" i="5" a="1"/>
  <c r="GI62" i="5" s="1"/>
  <c r="GI78" i="5" a="1"/>
  <c r="GI78" i="5" s="1"/>
  <c r="GI73" i="5" a="1"/>
  <c r="GI73" i="5" s="1"/>
  <c r="GI79" i="5" a="1"/>
  <c r="GI79" i="5" s="1"/>
  <c r="GI80" i="5" a="1"/>
  <c r="GI80" i="5" s="1"/>
  <c r="GI32" i="5" a="1"/>
  <c r="GI32" i="5" s="1"/>
  <c r="GI66" i="5" a="1"/>
  <c r="GI66" i="5" s="1"/>
  <c r="GI69" i="5" a="1"/>
  <c r="GI69" i="5" s="1"/>
  <c r="GI74" i="5" a="1"/>
  <c r="GI74" i="5" s="1"/>
  <c r="GI82" i="5" a="1"/>
  <c r="GI82" i="5" s="1"/>
  <c r="GI87" i="5" a="1"/>
  <c r="GI87" i="5" s="1"/>
  <c r="GI88" i="5" a="1"/>
  <c r="GI88" i="5" s="1"/>
  <c r="GI85" i="5" a="1"/>
  <c r="GI85" i="5" s="1"/>
  <c r="GI86" i="5" a="1"/>
  <c r="GI86" i="5" s="1"/>
  <c r="GI75" i="5" a="1"/>
  <c r="GI75" i="5" s="1"/>
  <c r="GI84" i="5" a="1"/>
  <c r="GI84" i="5" s="1"/>
  <c r="GI91" i="5" a="1"/>
  <c r="GI91" i="5" s="1"/>
  <c r="GI83" i="5" a="1"/>
  <c r="GI83" i="5" s="1"/>
  <c r="GI90" i="5" a="1"/>
  <c r="GI90" i="5" s="1"/>
  <c r="GI92" i="5" a="1"/>
  <c r="GI92" i="5" s="1"/>
  <c r="GI94" i="5" a="1"/>
  <c r="GI94" i="5" s="1"/>
  <c r="GI97" i="5" a="1"/>
  <c r="GI97" i="5" s="1"/>
  <c r="GI99" i="5" a="1"/>
  <c r="GI99" i="5" s="1"/>
  <c r="GI102" i="5" a="1"/>
  <c r="GI102" i="5" s="1"/>
  <c r="GI105" i="5" a="1"/>
  <c r="GI105" i="5" s="1"/>
  <c r="GI106" i="5" a="1"/>
  <c r="GI106" i="5" s="1"/>
  <c r="GI107" i="5" a="1"/>
  <c r="GI107" i="5" s="1"/>
  <c r="GI96" i="5" a="1"/>
  <c r="GI96" i="5" s="1"/>
  <c r="GI98" i="5" a="1"/>
  <c r="GI98" i="5" s="1"/>
  <c r="GI104" i="5" a="1"/>
  <c r="GI104" i="5" s="1"/>
  <c r="GI93" i="5" a="1"/>
  <c r="GI93" i="5" s="1"/>
  <c r="GI108" i="5" a="1"/>
  <c r="GI108" i="5" s="1"/>
  <c r="GI114" i="5" a="1"/>
  <c r="GI114" i="5" s="1"/>
  <c r="GI81" i="5" a="1"/>
  <c r="GI81" i="5" s="1"/>
  <c r="GI95" i="5" a="1"/>
  <c r="GI95" i="5" s="1"/>
  <c r="GI100" i="5" a="1"/>
  <c r="GI100" i="5" s="1"/>
  <c r="GI103" i="5" a="1"/>
  <c r="GI103" i="5" s="1"/>
  <c r="GI89" i="5" a="1"/>
  <c r="GI89" i="5" s="1"/>
  <c r="GI117" i="5" a="1"/>
  <c r="GI117" i="5" s="1"/>
  <c r="GI111" i="5" a="1"/>
  <c r="GI111" i="5" s="1"/>
  <c r="GI112" i="5" a="1"/>
  <c r="GI112" i="5" s="1"/>
  <c r="GI110" i="5" a="1"/>
  <c r="GI110" i="5" s="1"/>
  <c r="GI113" i="5" a="1"/>
  <c r="GI113" i="5" s="1"/>
  <c r="GI116" i="5" a="1"/>
  <c r="GI116" i="5" s="1"/>
  <c r="GI101" i="5" a="1"/>
  <c r="GI101" i="5" s="1"/>
  <c r="GI109" i="5" a="1"/>
  <c r="GI109" i="5" s="1"/>
  <c r="GI115" i="5" a="1"/>
  <c r="GI115" i="5" s="1"/>
  <c r="GI142" i="5" a="1"/>
  <c r="GI142" i="5" s="1"/>
  <c r="GI145" i="5" a="1"/>
  <c r="GI145" i="5" s="1"/>
  <c r="GI126" i="5" a="1"/>
  <c r="GI126" i="5" s="1"/>
  <c r="GI127" i="5" a="1"/>
  <c r="GI127" i="5" s="1"/>
  <c r="GI128" i="5" a="1"/>
  <c r="GI128" i="5" s="1"/>
  <c r="GI144" i="5" a="1"/>
  <c r="GI144" i="5" s="1"/>
  <c r="GI147" i="5" a="1"/>
  <c r="GI147" i="5" s="1"/>
  <c r="GI148" i="5" a="1"/>
  <c r="GI148" i="5" s="1"/>
  <c r="GI123" i="5" a="1"/>
  <c r="GI123" i="5" s="1"/>
  <c r="GI124" i="5" a="1"/>
  <c r="GI124" i="5" s="1"/>
  <c r="GI125" i="5" a="1"/>
  <c r="GI125" i="5" s="1"/>
  <c r="GI132" i="5" a="1"/>
  <c r="GI132" i="5" s="1"/>
  <c r="GI133" i="5" a="1"/>
  <c r="GI133" i="5" s="1"/>
  <c r="GI118" i="5" a="1"/>
  <c r="GI118" i="5" s="1"/>
  <c r="GI119" i="5" a="1"/>
  <c r="GI119" i="5" s="1"/>
  <c r="GI120" i="5" a="1"/>
  <c r="GI120" i="5" s="1"/>
  <c r="GI121" i="5" a="1"/>
  <c r="GI121" i="5" s="1"/>
  <c r="GI122" i="5" a="1"/>
  <c r="GI122" i="5" s="1"/>
  <c r="GI129" i="5" a="1"/>
  <c r="GI129" i="5" s="1"/>
  <c r="GI130" i="5" a="1"/>
  <c r="GI130" i="5" s="1"/>
  <c r="GI131" i="5" a="1"/>
  <c r="GI131" i="5" s="1"/>
  <c r="GI139" i="5" a="1"/>
  <c r="GI139" i="5" s="1"/>
  <c r="GI152" i="5" a="1"/>
  <c r="GI152" i="5" s="1"/>
  <c r="GI157" i="5" a="1"/>
  <c r="GI157" i="5" s="1"/>
  <c r="GI134" i="5" a="1"/>
  <c r="GI134" i="5" s="1"/>
  <c r="GI138" i="5" a="1"/>
  <c r="GI138" i="5" s="1"/>
  <c r="GI140" i="5" a="1"/>
  <c r="GI140" i="5" s="1"/>
  <c r="GI150" i="5" a="1"/>
  <c r="GI150" i="5" s="1"/>
  <c r="GI154" i="5" a="1"/>
  <c r="GI154" i="5" s="1"/>
  <c r="GI135" i="5" a="1"/>
  <c r="GI135" i="5" s="1"/>
  <c r="GI137" i="5" a="1"/>
  <c r="GI137" i="5" s="1"/>
  <c r="GI141" i="5" a="1"/>
  <c r="GI141" i="5" s="1"/>
  <c r="GI159" i="5" a="1"/>
  <c r="GI159" i="5" s="1"/>
  <c r="GI153" i="5" a="1"/>
  <c r="GI153" i="5" s="1"/>
  <c r="GI156" i="5" a="1"/>
  <c r="GI156" i="5" s="1"/>
  <c r="GI136" i="5" a="1"/>
  <c r="GI136" i="5" s="1"/>
  <c r="GI151" i="5" a="1"/>
  <c r="GI151" i="5" s="1"/>
  <c r="GI143" i="5" a="1"/>
  <c r="GI143" i="5" s="1"/>
  <c r="GI146" i="5" a="1"/>
  <c r="GI146" i="5" s="1"/>
  <c r="GI149" i="5" a="1"/>
  <c r="GI149" i="5" s="1"/>
  <c r="GI155" i="5" a="1"/>
  <c r="GI155" i="5" s="1"/>
  <c r="GI161" i="5" a="1"/>
  <c r="GI161" i="5" s="1"/>
  <c r="GI169" i="5" a="1"/>
  <c r="GI169" i="5" s="1"/>
  <c r="GI172" i="5" a="1"/>
  <c r="GI172" i="5" s="1"/>
  <c r="GI175" i="5" a="1"/>
  <c r="GI175" i="5" s="1"/>
  <c r="GI178" i="5" a="1"/>
  <c r="GI178" i="5" s="1"/>
  <c r="GI179" i="5" a="1"/>
  <c r="GI179" i="5" s="1"/>
  <c r="GI162" i="5" a="1"/>
  <c r="GI162" i="5" s="1"/>
  <c r="GI164" i="5" a="1"/>
  <c r="GI164" i="5" s="1"/>
  <c r="GI187" i="5" a="1"/>
  <c r="GI187" i="5" s="1"/>
  <c r="GI188" i="5" a="1"/>
  <c r="GI188" i="5" s="1"/>
  <c r="GI195" i="5" a="1"/>
  <c r="GI195" i="5" s="1"/>
  <c r="GI198" i="5" a="1"/>
  <c r="GI198" i="5" s="1"/>
  <c r="GI201" i="5" a="1"/>
  <c r="GI201" i="5" s="1"/>
  <c r="GI158" i="5" a="1"/>
  <c r="GI158" i="5" s="1"/>
  <c r="GI160" i="5" a="1"/>
  <c r="GI160" i="5" s="1"/>
  <c r="GI168" i="5" a="1"/>
  <c r="GI168" i="5" s="1"/>
  <c r="GI171" i="5" a="1"/>
  <c r="GI171" i="5" s="1"/>
  <c r="GI174" i="5" a="1"/>
  <c r="GI174" i="5" s="1"/>
  <c r="GI177" i="5" a="1"/>
  <c r="GI177" i="5" s="1"/>
  <c r="GI186" i="5" a="1"/>
  <c r="GI186" i="5" s="1"/>
  <c r="GI165" i="5" a="1"/>
  <c r="GI165" i="5" s="1"/>
  <c r="GI185" i="5" a="1"/>
  <c r="GI185" i="5" s="1"/>
  <c r="GI192" i="5" a="1"/>
  <c r="GI192" i="5" s="1"/>
  <c r="GI193" i="5" a="1"/>
  <c r="GI193" i="5" s="1"/>
  <c r="GI194" i="5" a="1"/>
  <c r="GI194" i="5" s="1"/>
  <c r="GI197" i="5" a="1"/>
  <c r="GI197" i="5" s="1"/>
  <c r="GI200" i="5" a="1"/>
  <c r="GI200" i="5" s="1"/>
  <c r="GI163" i="5" a="1"/>
  <c r="GI163" i="5" s="1"/>
  <c r="GI167" i="5" a="1"/>
  <c r="GI167" i="5" s="1"/>
  <c r="GI170" i="5" a="1"/>
  <c r="GI170" i="5" s="1"/>
  <c r="GI173" i="5" a="1"/>
  <c r="GI173" i="5" s="1"/>
  <c r="GI176" i="5" a="1"/>
  <c r="GI176" i="5" s="1"/>
  <c r="GI180" i="5" a="1"/>
  <c r="GI180" i="5" s="1"/>
  <c r="GI181" i="5" a="1"/>
  <c r="GI181" i="5" s="1"/>
  <c r="GI182" i="5" a="1"/>
  <c r="GI182" i="5" s="1"/>
  <c r="GI183" i="5" a="1"/>
  <c r="GI183" i="5" s="1"/>
  <c r="GI191" i="5" a="1"/>
  <c r="GI191" i="5" s="1"/>
  <c r="GI166" i="5" a="1"/>
  <c r="GI166" i="5" s="1"/>
  <c r="GI184" i="5" a="1"/>
  <c r="GI184" i="5" s="1"/>
  <c r="GI189" i="5" a="1"/>
  <c r="GI189" i="5" s="1"/>
  <c r="GI190" i="5" a="1"/>
  <c r="GI190" i="5" s="1"/>
  <c r="GI196" i="5" a="1"/>
  <c r="GI196" i="5" s="1"/>
  <c r="GI199" i="5" a="1"/>
  <c r="GI199" i="5" s="1"/>
  <c r="GI202" i="5" a="1"/>
  <c r="GI202" i="5" s="1"/>
  <c r="GI205" i="5" a="1"/>
  <c r="GI205" i="5" s="1"/>
  <c r="GI207" i="5" a="1"/>
  <c r="GI207" i="5" s="1"/>
  <c r="GI210" i="5" a="1"/>
  <c r="GI210" i="5" s="1"/>
  <c r="GI219" i="5" a="1"/>
  <c r="GI219" i="5" s="1"/>
  <c r="GI221" i="5" a="1"/>
  <c r="GI221" i="5" s="1"/>
  <c r="GI232" i="5" a="1"/>
  <c r="GI232" i="5" s="1"/>
  <c r="GI235" i="5" a="1"/>
  <c r="GI235" i="5" s="1"/>
  <c r="GI216" i="5" a="1"/>
  <c r="GI216" i="5" s="1"/>
  <c r="GI227" i="5" a="1"/>
  <c r="GI227" i="5" s="1"/>
  <c r="GI230" i="5" a="1"/>
  <c r="GI230" i="5" s="1"/>
  <c r="GI238" i="5" a="1"/>
  <c r="GI238" i="5" s="1"/>
  <c r="GI241" i="5" a="1"/>
  <c r="GI241" i="5" s="1"/>
  <c r="GI244" i="5" a="1"/>
  <c r="GI244" i="5" s="1"/>
  <c r="GI204" i="5" a="1"/>
  <c r="GI204" i="5" s="1"/>
  <c r="GI209" i="5" a="1"/>
  <c r="GI209" i="5" s="1"/>
  <c r="GI213" i="5" a="1"/>
  <c r="GI213" i="5" s="1"/>
  <c r="GI218" i="5" a="1"/>
  <c r="GI218" i="5" s="1"/>
  <c r="GI220" i="5" a="1"/>
  <c r="GI220" i="5" s="1"/>
  <c r="GI222" i="5" a="1"/>
  <c r="GI222" i="5" s="1"/>
  <c r="GI224" i="5" a="1"/>
  <c r="GI224" i="5" s="1"/>
  <c r="GI234" i="5" a="1"/>
  <c r="GI234" i="5" s="1"/>
  <c r="GI236" i="5" a="1"/>
  <c r="GI236" i="5" s="1"/>
  <c r="GI203" i="5" a="1"/>
  <c r="GI203" i="5" s="1"/>
  <c r="GI206" i="5" a="1"/>
  <c r="GI206" i="5" s="1"/>
  <c r="GI208" i="5" a="1"/>
  <c r="GI208" i="5" s="1"/>
  <c r="GI223" i="5" a="1"/>
  <c r="GI223" i="5" s="1"/>
  <c r="GI229" i="5" a="1"/>
  <c r="GI229" i="5" s="1"/>
  <c r="GI211" i="5" a="1"/>
  <c r="GI211" i="5" s="1"/>
  <c r="GI212" i="5" a="1"/>
  <c r="GI212" i="5" s="1"/>
  <c r="GI215" i="5" a="1"/>
  <c r="GI215" i="5" s="1"/>
  <c r="GI225" i="5" a="1"/>
  <c r="GI225" i="5" s="1"/>
  <c r="GI228" i="5" a="1"/>
  <c r="GI228" i="5" s="1"/>
  <c r="GI231" i="5" a="1"/>
  <c r="GI231" i="5" s="1"/>
  <c r="GI214" i="5" a="1"/>
  <c r="GI214" i="5" s="1"/>
  <c r="GI217" i="5" a="1"/>
  <c r="GI217" i="5" s="1"/>
  <c r="GI226" i="5" a="1"/>
  <c r="GI226" i="5" s="1"/>
  <c r="GI239" i="5" a="1"/>
  <c r="GI239" i="5" s="1"/>
  <c r="GI242" i="5" a="1"/>
  <c r="GI242" i="5" s="1"/>
  <c r="GI246" i="5" a="1"/>
  <c r="GI246" i="5" s="1"/>
  <c r="GI251" i="5" a="1"/>
  <c r="GI251" i="5" s="1"/>
  <c r="GI275" i="5" a="1"/>
  <c r="GI275" i="5" s="1"/>
  <c r="GI276" i="5" a="1"/>
  <c r="GI276" i="5" s="1"/>
  <c r="GI243" i="5" a="1"/>
  <c r="GI243" i="5" s="1"/>
  <c r="GI249" i="5" a="1"/>
  <c r="GI249" i="5" s="1"/>
  <c r="GI250" i="5" a="1"/>
  <c r="GI250" i="5" s="1"/>
  <c r="GI256" i="5" a="1"/>
  <c r="GI256" i="5" s="1"/>
  <c r="GI259" i="5" a="1"/>
  <c r="GI259" i="5" s="1"/>
  <c r="GI262" i="5" a="1"/>
  <c r="GI262" i="5" s="1"/>
  <c r="GI265" i="5" a="1"/>
  <c r="GI265" i="5" s="1"/>
  <c r="GI268" i="5" a="1"/>
  <c r="GI268" i="5" s="1"/>
  <c r="GI277" i="5" a="1"/>
  <c r="GI277" i="5" s="1"/>
  <c r="GI279" i="5" a="1"/>
  <c r="GI279" i="5" s="1"/>
  <c r="GI280" i="5" a="1"/>
  <c r="GI280" i="5" s="1"/>
  <c r="GI283" i="5" a="1"/>
  <c r="GI283" i="5" s="1"/>
  <c r="GI286" i="5" a="1"/>
  <c r="GI286" i="5" s="1"/>
  <c r="GI289" i="5" a="1"/>
  <c r="GI289" i="5" s="1"/>
  <c r="GI248" i="5" a="1"/>
  <c r="GI248" i="5" s="1"/>
  <c r="GI271" i="5" a="1"/>
  <c r="GI271" i="5" s="1"/>
  <c r="GI278" i="5" a="1"/>
  <c r="GI278" i="5" s="1"/>
  <c r="GI245" i="5" a="1"/>
  <c r="GI245" i="5" s="1"/>
  <c r="GI255" i="5" a="1"/>
  <c r="GI255" i="5" s="1"/>
  <c r="GI258" i="5" a="1"/>
  <c r="GI258" i="5" s="1"/>
  <c r="GI261" i="5" a="1"/>
  <c r="GI261" i="5" s="1"/>
  <c r="GI264" i="5" a="1"/>
  <c r="GI264" i="5" s="1"/>
  <c r="GI267" i="5" a="1"/>
  <c r="GI267" i="5" s="1"/>
  <c r="GI270" i="5" a="1"/>
  <c r="GI270" i="5" s="1"/>
  <c r="GI272" i="5" a="1"/>
  <c r="GI272" i="5" s="1"/>
  <c r="GI282" i="5" a="1"/>
  <c r="GI282" i="5" s="1"/>
  <c r="GI285" i="5" a="1"/>
  <c r="GI285" i="5" s="1"/>
  <c r="GI288" i="5" a="1"/>
  <c r="GI288" i="5" s="1"/>
  <c r="GI273" i="5" a="1"/>
  <c r="GI273" i="5" s="1"/>
  <c r="GI274" i="5" a="1"/>
  <c r="GI274" i="5" s="1"/>
  <c r="GI233" i="5" a="1"/>
  <c r="GI233" i="5" s="1"/>
  <c r="GI237" i="5" a="1"/>
  <c r="GI237" i="5" s="1"/>
  <c r="GI240" i="5" a="1"/>
  <c r="GI240" i="5" s="1"/>
  <c r="GI247" i="5" a="1"/>
  <c r="GI247" i="5" s="1"/>
  <c r="GI252" i="5" a="1"/>
  <c r="GI252" i="5" s="1"/>
  <c r="GI253" i="5" a="1"/>
  <c r="GI253" i="5" s="1"/>
  <c r="GI254" i="5" a="1"/>
  <c r="GI254" i="5" s="1"/>
  <c r="GI257" i="5" a="1"/>
  <c r="GI257" i="5" s="1"/>
  <c r="GI260" i="5" a="1"/>
  <c r="GI260" i="5" s="1"/>
  <c r="GI263" i="5" a="1"/>
  <c r="GI263" i="5" s="1"/>
  <c r="GI266" i="5" a="1"/>
  <c r="GI266" i="5" s="1"/>
  <c r="GI269" i="5" a="1"/>
  <c r="GI269" i="5" s="1"/>
  <c r="GI281" i="5" a="1"/>
  <c r="GI281" i="5" s="1"/>
  <c r="GI284" i="5" a="1"/>
  <c r="GI284" i="5" s="1"/>
  <c r="GI287" i="5" a="1"/>
  <c r="GI287" i="5" s="1"/>
  <c r="GI290" i="5" a="1"/>
  <c r="GI290" i="5" s="1"/>
  <c r="GI293" i="5" a="1"/>
  <c r="GI293" i="5" s="1"/>
  <c r="GC321" i="5" a="1"/>
  <c r="GC321" i="5" s="1"/>
  <c r="GC34" i="5" a="1"/>
  <c r="GC34" i="5" s="1"/>
  <c r="GC319" i="5" a="1"/>
  <c r="GC319" i="5" s="1"/>
  <c r="GC320" i="5" a="1"/>
  <c r="GC320" i="5" s="1"/>
  <c r="GC30" i="5" a="1"/>
  <c r="GC30" i="5" s="1"/>
  <c r="GC31" i="5" a="1"/>
  <c r="GC31" i="5" s="1"/>
  <c r="GC36" i="5" a="1"/>
  <c r="GC36" i="5" s="1"/>
  <c r="GC32" i="5" a="1"/>
  <c r="GC32" i="5" s="1"/>
  <c r="GC33" i="5" a="1"/>
  <c r="GC33" i="5" s="1"/>
  <c r="GC35" i="5" a="1"/>
  <c r="GC35" i="5" s="1"/>
  <c r="GC40" i="5" a="1"/>
  <c r="GC40" i="5" s="1"/>
  <c r="GC41" i="5" a="1"/>
  <c r="GC41" i="5" s="1"/>
  <c r="GC42" i="5" a="1"/>
  <c r="GC42" i="5" s="1"/>
  <c r="GC43" i="5" a="1"/>
  <c r="GC43" i="5" s="1"/>
  <c r="GC44" i="5" a="1"/>
  <c r="GC44" i="5" s="1"/>
  <c r="GC46" i="5" a="1"/>
  <c r="GC46" i="5" s="1"/>
  <c r="GC51" i="5" a="1"/>
  <c r="GC51" i="5" s="1"/>
  <c r="GC45" i="5" a="1"/>
  <c r="GC45" i="5" s="1"/>
  <c r="GC49" i="5" a="1"/>
  <c r="GC49" i="5" s="1"/>
  <c r="GC37" i="5" a="1"/>
  <c r="GC37" i="5" s="1"/>
  <c r="GC52" i="5" a="1"/>
  <c r="GC52" i="5" s="1"/>
  <c r="GC38" i="5" a="1"/>
  <c r="GC38" i="5" s="1"/>
  <c r="GC39" i="5" a="1"/>
  <c r="GC39" i="5" s="1"/>
  <c r="GC47" i="5" a="1"/>
  <c r="GC47" i="5" s="1"/>
  <c r="GC59" i="5" a="1"/>
  <c r="GC59" i="5" s="1"/>
  <c r="GC66" i="5" a="1"/>
  <c r="GC66" i="5" s="1"/>
  <c r="GC50" i="5" a="1"/>
  <c r="GC50" i="5" s="1"/>
  <c r="GC57" i="5" a="1"/>
  <c r="GC57" i="5" s="1"/>
  <c r="GC64" i="5" a="1"/>
  <c r="GC64" i="5" s="1"/>
  <c r="GC48" i="5" a="1"/>
  <c r="GC48" i="5" s="1"/>
  <c r="GC55" i="5" a="1"/>
  <c r="GC55" i="5" s="1"/>
  <c r="GC60" i="5" a="1"/>
  <c r="GC60" i="5" s="1"/>
  <c r="GC61" i="5" a="1"/>
  <c r="GC61" i="5" s="1"/>
  <c r="GC67" i="5" a="1"/>
  <c r="GC67" i="5" s="1"/>
  <c r="GC68" i="5" a="1"/>
  <c r="GC68" i="5" s="1"/>
  <c r="GC56" i="5" a="1"/>
  <c r="GC56" i="5" s="1"/>
  <c r="GC62" i="5" a="1"/>
  <c r="GC62" i="5" s="1"/>
  <c r="GC69" i="5" a="1"/>
  <c r="GC69" i="5" s="1"/>
  <c r="GC58" i="5" a="1"/>
  <c r="GC58" i="5" s="1"/>
  <c r="GC82" i="5" a="1"/>
  <c r="GC82" i="5" s="1"/>
  <c r="GC54" i="5" a="1"/>
  <c r="GC54" i="5" s="1"/>
  <c r="GC70" i="5" a="1"/>
  <c r="GC70" i="5" s="1"/>
  <c r="GC74" i="5" a="1"/>
  <c r="GC74" i="5" s="1"/>
  <c r="GC75" i="5" a="1"/>
  <c r="GC75" i="5" s="1"/>
  <c r="GC73" i="5" a="1"/>
  <c r="GC73" i="5" s="1"/>
  <c r="GC76" i="5" a="1"/>
  <c r="GC76" i="5" s="1"/>
  <c r="GC77" i="5" a="1"/>
  <c r="GC77" i="5" s="1"/>
  <c r="GC65" i="5" a="1"/>
  <c r="GC65" i="5" s="1"/>
  <c r="GC72" i="5" a="1"/>
  <c r="GC72" i="5" s="1"/>
  <c r="GC78" i="5" a="1"/>
  <c r="GC78" i="5" s="1"/>
  <c r="GC84" i="5" a="1"/>
  <c r="GC84" i="5" s="1"/>
  <c r="GC85" i="5" a="1"/>
  <c r="GC85" i="5" s="1"/>
  <c r="GC89" i="5" a="1"/>
  <c r="GC89" i="5" s="1"/>
  <c r="GC79" i="5" a="1"/>
  <c r="GC79" i="5" s="1"/>
  <c r="GC80" i="5" a="1"/>
  <c r="GC80" i="5" s="1"/>
  <c r="GC83" i="5" a="1"/>
  <c r="GC83" i="5" s="1"/>
  <c r="GC90" i="5" a="1"/>
  <c r="GC90" i="5" s="1"/>
  <c r="GC92" i="5" a="1"/>
  <c r="GC92" i="5" s="1"/>
  <c r="GC88" i="5" a="1"/>
  <c r="GC88" i="5" s="1"/>
  <c r="GC93" i="5" a="1"/>
  <c r="GC93" i="5" s="1"/>
  <c r="GC94" i="5" a="1"/>
  <c r="GC94" i="5" s="1"/>
  <c r="GC53" i="5" a="1"/>
  <c r="GC53" i="5" s="1"/>
  <c r="GC63" i="5" a="1"/>
  <c r="GC63" i="5" s="1"/>
  <c r="GC98" i="5" a="1"/>
  <c r="GC98" i="5" s="1"/>
  <c r="GC100" i="5" a="1"/>
  <c r="GC100" i="5" s="1"/>
  <c r="GC105" i="5" a="1"/>
  <c r="GC105" i="5" s="1"/>
  <c r="GC87" i="5" a="1"/>
  <c r="GC87" i="5" s="1"/>
  <c r="GC101" i="5" a="1"/>
  <c r="GC101" i="5" s="1"/>
  <c r="GC81" i="5" a="1"/>
  <c r="GC81" i="5" s="1"/>
  <c r="GC91" i="5" a="1"/>
  <c r="GC91" i="5" s="1"/>
  <c r="GC102" i="5" a="1"/>
  <c r="GC102" i="5" s="1"/>
  <c r="GC104" i="5" a="1"/>
  <c r="GC104" i="5" s="1"/>
  <c r="GC110" i="5" a="1"/>
  <c r="GC110" i="5" s="1"/>
  <c r="GC97" i="5" a="1"/>
  <c r="GC97" i="5" s="1"/>
  <c r="GC99" i="5" a="1"/>
  <c r="GC99" i="5" s="1"/>
  <c r="GC108" i="5" a="1"/>
  <c r="GC108" i="5" s="1"/>
  <c r="GC109" i="5" a="1"/>
  <c r="GC109" i="5" s="1"/>
  <c r="GC114" i="5" a="1"/>
  <c r="GC114" i="5" s="1"/>
  <c r="GC86" i="5" a="1"/>
  <c r="GC86" i="5" s="1"/>
  <c r="GC95" i="5" a="1"/>
  <c r="GC95" i="5" s="1"/>
  <c r="GC103" i="5" a="1"/>
  <c r="GC103" i="5" s="1"/>
  <c r="GC71" i="5" a="1"/>
  <c r="GC71" i="5" s="1"/>
  <c r="GC96" i="5" a="1"/>
  <c r="GC96" i="5" s="1"/>
  <c r="GC106" i="5" a="1"/>
  <c r="GC106" i="5" s="1"/>
  <c r="GC111" i="5" a="1"/>
  <c r="GC111" i="5" s="1"/>
  <c r="GC115" i="5" a="1"/>
  <c r="GC115" i="5" s="1"/>
  <c r="GC117" i="5" a="1"/>
  <c r="GC117" i="5" s="1"/>
  <c r="GC107" i="5" a="1"/>
  <c r="GC107" i="5" s="1"/>
  <c r="GC119" i="5" a="1"/>
  <c r="GC119" i="5" s="1"/>
  <c r="GC112" i="5" a="1"/>
  <c r="GC112" i="5" s="1"/>
  <c r="GC113" i="5" a="1"/>
  <c r="GC113" i="5" s="1"/>
  <c r="GC116" i="5" a="1"/>
  <c r="GC116" i="5" s="1"/>
  <c r="GC142" i="5" a="1"/>
  <c r="GC142" i="5" s="1"/>
  <c r="GC145" i="5" a="1"/>
  <c r="GC145" i="5" s="1"/>
  <c r="GC123" i="5" a="1"/>
  <c r="GC123" i="5" s="1"/>
  <c r="GC124" i="5" a="1"/>
  <c r="GC124" i="5" s="1"/>
  <c r="GC125" i="5" a="1"/>
  <c r="GC125" i="5" s="1"/>
  <c r="GC132" i="5" a="1"/>
  <c r="GC132" i="5" s="1"/>
  <c r="GC133" i="5" a="1"/>
  <c r="GC133" i="5" s="1"/>
  <c r="GC118" i="5" a="1"/>
  <c r="GC118" i="5" s="1"/>
  <c r="GC140" i="5" a="1"/>
  <c r="GC140" i="5" s="1"/>
  <c r="GC141" i="5" a="1"/>
  <c r="GC141" i="5" s="1"/>
  <c r="GC144" i="5" a="1"/>
  <c r="GC144" i="5" s="1"/>
  <c r="GC147" i="5" a="1"/>
  <c r="GC147" i="5" s="1"/>
  <c r="GC148" i="5" a="1"/>
  <c r="GC148" i="5" s="1"/>
  <c r="GC121" i="5" a="1"/>
  <c r="GC121" i="5" s="1"/>
  <c r="GC122" i="5" a="1"/>
  <c r="GC122" i="5" s="1"/>
  <c r="GC129" i="5" a="1"/>
  <c r="GC129" i="5" s="1"/>
  <c r="GC130" i="5" a="1"/>
  <c r="GC130" i="5" s="1"/>
  <c r="GC131" i="5" a="1"/>
  <c r="GC131" i="5" s="1"/>
  <c r="GC120" i="5" a="1"/>
  <c r="GC120" i="5" s="1"/>
  <c r="GC126" i="5" a="1"/>
  <c r="GC126" i="5" s="1"/>
  <c r="GC127" i="5" a="1"/>
  <c r="GC127" i="5" s="1"/>
  <c r="GC128" i="5" a="1"/>
  <c r="GC128" i="5" s="1"/>
  <c r="GC135" i="5" a="1"/>
  <c r="GC135" i="5" s="1"/>
  <c r="GC156" i="5" a="1"/>
  <c r="GC156" i="5" s="1"/>
  <c r="GC143" i="5" a="1"/>
  <c r="GC143" i="5" s="1"/>
  <c r="GC146" i="5" a="1"/>
  <c r="GC146" i="5" s="1"/>
  <c r="GC150" i="5" a="1"/>
  <c r="GC150" i="5" s="1"/>
  <c r="GC153" i="5" a="1"/>
  <c r="GC153" i="5" s="1"/>
  <c r="GC137" i="5" a="1"/>
  <c r="GC137" i="5" s="1"/>
  <c r="GC155" i="5" a="1"/>
  <c r="GC155" i="5" s="1"/>
  <c r="GC158" i="5" a="1"/>
  <c r="GC158" i="5" s="1"/>
  <c r="GC151" i="5" a="1"/>
  <c r="GC151" i="5" s="1"/>
  <c r="GC134" i="5" a="1"/>
  <c r="GC134" i="5" s="1"/>
  <c r="GC136" i="5" a="1"/>
  <c r="GC136" i="5" s="1"/>
  <c r="GC139" i="5" a="1"/>
  <c r="GC139" i="5" s="1"/>
  <c r="GC149" i="5" a="1"/>
  <c r="GC149" i="5" s="1"/>
  <c r="GC154" i="5" a="1"/>
  <c r="GC154" i="5" s="1"/>
  <c r="GC157" i="5" a="1"/>
  <c r="GC157" i="5" s="1"/>
  <c r="GC138" i="5" a="1"/>
  <c r="GC138" i="5" s="1"/>
  <c r="GC152" i="5" a="1"/>
  <c r="GC152" i="5" s="1"/>
  <c r="GC159" i="5" a="1"/>
  <c r="GC159" i="5" s="1"/>
  <c r="GC164" i="5" a="1"/>
  <c r="GC164" i="5" s="1"/>
  <c r="GC169" i="5" a="1"/>
  <c r="GC169" i="5" s="1"/>
  <c r="GC172" i="5" a="1"/>
  <c r="GC172" i="5" s="1"/>
  <c r="GC175" i="5" a="1"/>
  <c r="GC175" i="5" s="1"/>
  <c r="GC186" i="5" a="1"/>
  <c r="GC186" i="5" s="1"/>
  <c r="GC193" i="5" a="1"/>
  <c r="GC193" i="5" s="1"/>
  <c r="GC195" i="5" a="1"/>
  <c r="GC195" i="5" s="1"/>
  <c r="GC198" i="5" a="1"/>
  <c r="GC198" i="5" s="1"/>
  <c r="GC201" i="5" a="1"/>
  <c r="GC201" i="5" s="1"/>
  <c r="GC161" i="5" a="1"/>
  <c r="GC161" i="5" s="1"/>
  <c r="GC165" i="5" a="1"/>
  <c r="GC165" i="5" s="1"/>
  <c r="GC168" i="5" a="1"/>
  <c r="GC168" i="5" s="1"/>
  <c r="GC171" i="5" a="1"/>
  <c r="GC171" i="5" s="1"/>
  <c r="GC174" i="5" a="1"/>
  <c r="GC174" i="5" s="1"/>
  <c r="GC177" i="5" a="1"/>
  <c r="GC177" i="5" s="1"/>
  <c r="GC180" i="5" a="1"/>
  <c r="GC180" i="5" s="1"/>
  <c r="GC181" i="5" a="1"/>
  <c r="GC181" i="5" s="1"/>
  <c r="GC182" i="5" a="1"/>
  <c r="GC182" i="5" s="1"/>
  <c r="GC183" i="5" a="1"/>
  <c r="GC183" i="5" s="1"/>
  <c r="GC184" i="5" a="1"/>
  <c r="GC184" i="5" s="1"/>
  <c r="GC185" i="5" a="1"/>
  <c r="GC185" i="5" s="1"/>
  <c r="GC191" i="5" a="1"/>
  <c r="GC191" i="5" s="1"/>
  <c r="GC192" i="5" a="1"/>
  <c r="GC192" i="5" s="1"/>
  <c r="GC162" i="5" a="1"/>
  <c r="GC162" i="5" s="1"/>
  <c r="GC163" i="5" a="1"/>
  <c r="GC163" i="5" s="1"/>
  <c r="GC189" i="5" a="1"/>
  <c r="GC189" i="5" s="1"/>
  <c r="GC190" i="5" a="1"/>
  <c r="GC190" i="5" s="1"/>
  <c r="GC194" i="5" a="1"/>
  <c r="GC194" i="5" s="1"/>
  <c r="GC197" i="5" a="1"/>
  <c r="GC197" i="5" s="1"/>
  <c r="GC200" i="5" a="1"/>
  <c r="GC200" i="5" s="1"/>
  <c r="GC160" i="5" a="1"/>
  <c r="GC160" i="5" s="1"/>
  <c r="GC167" i="5" a="1"/>
  <c r="GC167" i="5" s="1"/>
  <c r="GC170" i="5" a="1"/>
  <c r="GC170" i="5" s="1"/>
  <c r="GC173" i="5" a="1"/>
  <c r="GC173" i="5" s="1"/>
  <c r="GC176" i="5" a="1"/>
  <c r="GC176" i="5" s="1"/>
  <c r="GC178" i="5" a="1"/>
  <c r="GC178" i="5" s="1"/>
  <c r="GC179" i="5" a="1"/>
  <c r="GC179" i="5" s="1"/>
  <c r="GC166" i="5" a="1"/>
  <c r="GC166" i="5" s="1"/>
  <c r="GC187" i="5" a="1"/>
  <c r="GC187" i="5" s="1"/>
  <c r="GC188" i="5" a="1"/>
  <c r="GC188" i="5" s="1"/>
  <c r="GC196" i="5" a="1"/>
  <c r="GC196" i="5" s="1"/>
  <c r="GC199" i="5" a="1"/>
  <c r="GC199" i="5" s="1"/>
  <c r="GC202" i="5" a="1"/>
  <c r="GC202" i="5" s="1"/>
  <c r="GC205" i="5" a="1"/>
  <c r="GC205" i="5" s="1"/>
  <c r="GC203" i="5" a="1"/>
  <c r="GC203" i="5" s="1"/>
  <c r="GC207" i="5" a="1"/>
  <c r="GC207" i="5" s="1"/>
  <c r="GC210" i="5" a="1"/>
  <c r="GC210" i="5" s="1"/>
  <c r="GC215" i="5" a="1"/>
  <c r="GC215" i="5" s="1"/>
  <c r="GC218" i="5" a="1"/>
  <c r="GC218" i="5" s="1"/>
  <c r="GC229" i="5" a="1"/>
  <c r="GC229" i="5" s="1"/>
  <c r="GC234" i="5" a="1"/>
  <c r="GC234" i="5" s="1"/>
  <c r="GC236" i="5" a="1"/>
  <c r="GC236" i="5" s="1"/>
  <c r="GC213" i="5" a="1"/>
  <c r="GC213" i="5" s="1"/>
  <c r="GC223" i="5" a="1"/>
  <c r="GC223" i="5" s="1"/>
  <c r="GC228" i="5" a="1"/>
  <c r="GC228" i="5" s="1"/>
  <c r="GC231" i="5" a="1"/>
  <c r="GC231" i="5" s="1"/>
  <c r="GC233" i="5" a="1"/>
  <c r="GC233" i="5" s="1"/>
  <c r="GC238" i="5" a="1"/>
  <c r="GC238" i="5" s="1"/>
  <c r="GC241" i="5" a="1"/>
  <c r="GC241" i="5" s="1"/>
  <c r="GC244" i="5" a="1"/>
  <c r="GC244" i="5" s="1"/>
  <c r="GC208" i="5" a="1"/>
  <c r="GC208" i="5" s="1"/>
  <c r="GC209" i="5" a="1"/>
  <c r="GC209" i="5" s="1"/>
  <c r="GC217" i="5" a="1"/>
  <c r="GC217" i="5" s="1"/>
  <c r="GC225" i="5" a="1"/>
  <c r="GC225" i="5" s="1"/>
  <c r="GC226" i="5" a="1"/>
  <c r="GC226" i="5" s="1"/>
  <c r="GC206" i="5" a="1"/>
  <c r="GC206" i="5" s="1"/>
  <c r="GC214" i="5" a="1"/>
  <c r="GC214" i="5" s="1"/>
  <c r="GC219" i="5" a="1"/>
  <c r="GC219" i="5" s="1"/>
  <c r="GC235" i="5" a="1"/>
  <c r="GC235" i="5" s="1"/>
  <c r="GC211" i="5" a="1"/>
  <c r="GC211" i="5" s="1"/>
  <c r="GC212" i="5" a="1"/>
  <c r="GC212" i="5" s="1"/>
  <c r="GC221" i="5" a="1"/>
  <c r="GC221" i="5" s="1"/>
  <c r="GC224" i="5" a="1"/>
  <c r="GC224" i="5" s="1"/>
  <c r="GC232" i="5" a="1"/>
  <c r="GC232" i="5" s="1"/>
  <c r="GC204" i="5" a="1"/>
  <c r="GC204" i="5" s="1"/>
  <c r="GC216" i="5" a="1"/>
  <c r="GC216" i="5" s="1"/>
  <c r="GC220" i="5" a="1"/>
  <c r="GC220" i="5" s="1"/>
  <c r="GC222" i="5" a="1"/>
  <c r="GC222" i="5" s="1"/>
  <c r="GC227" i="5" a="1"/>
  <c r="GC227" i="5" s="1"/>
  <c r="GC230" i="5" a="1"/>
  <c r="GC230" i="5" s="1"/>
  <c r="GC247" i="5" a="1"/>
  <c r="GC247" i="5" s="1"/>
  <c r="GC271" i="5" a="1"/>
  <c r="GC271" i="5" s="1"/>
  <c r="GC277" i="5" a="1"/>
  <c r="GC277" i="5" s="1"/>
  <c r="GC278" i="5" a="1"/>
  <c r="GC278" i="5" s="1"/>
  <c r="GC246" i="5" a="1"/>
  <c r="GC246" i="5" s="1"/>
  <c r="GC249" i="5" a="1"/>
  <c r="GC249" i="5" s="1"/>
  <c r="GC256" i="5" a="1"/>
  <c r="GC256" i="5" s="1"/>
  <c r="GC259" i="5" a="1"/>
  <c r="GC259" i="5" s="1"/>
  <c r="GC262" i="5" a="1"/>
  <c r="GC262" i="5" s="1"/>
  <c r="GC265" i="5" a="1"/>
  <c r="GC265" i="5" s="1"/>
  <c r="GC268" i="5" a="1"/>
  <c r="GC268" i="5" s="1"/>
  <c r="GC283" i="5" a="1"/>
  <c r="GC283" i="5" s="1"/>
  <c r="GC286" i="5" a="1"/>
  <c r="GC286" i="5" s="1"/>
  <c r="GC289" i="5" a="1"/>
  <c r="GC289" i="5" s="1"/>
  <c r="GC240" i="5" a="1"/>
  <c r="GC240" i="5" s="1"/>
  <c r="GC272" i="5" a="1"/>
  <c r="GC272" i="5" s="1"/>
  <c r="GC273" i="5" a="1"/>
  <c r="GC273" i="5" s="1"/>
  <c r="GC237" i="5" a="1"/>
  <c r="GC237" i="5" s="1"/>
  <c r="GC239" i="5" a="1"/>
  <c r="GC239" i="5" s="1"/>
  <c r="GC242" i="5" a="1"/>
  <c r="GC242" i="5" s="1"/>
  <c r="GC243" i="5" a="1"/>
  <c r="GC243" i="5" s="1"/>
  <c r="GC248" i="5" a="1"/>
  <c r="GC248" i="5" s="1"/>
  <c r="GC252" i="5" a="1"/>
  <c r="GC252" i="5" s="1"/>
  <c r="GC253" i="5" a="1"/>
  <c r="GC253" i="5" s="1"/>
  <c r="GC255" i="5" a="1"/>
  <c r="GC255" i="5" s="1"/>
  <c r="GC258" i="5" a="1"/>
  <c r="GC258" i="5" s="1"/>
  <c r="GC261" i="5" a="1"/>
  <c r="GC261" i="5" s="1"/>
  <c r="GC264" i="5" a="1"/>
  <c r="GC264" i="5" s="1"/>
  <c r="GC267" i="5" a="1"/>
  <c r="GC267" i="5" s="1"/>
  <c r="GC270" i="5" a="1"/>
  <c r="GC270" i="5" s="1"/>
  <c r="GC274" i="5" a="1"/>
  <c r="GC274" i="5" s="1"/>
  <c r="GC282" i="5" a="1"/>
  <c r="GC282" i="5" s="1"/>
  <c r="GC285" i="5" a="1"/>
  <c r="GC285" i="5" s="1"/>
  <c r="GC288" i="5" a="1"/>
  <c r="GC288" i="5" s="1"/>
  <c r="GC251" i="5" a="1"/>
  <c r="GC251" i="5" s="1"/>
  <c r="GC275" i="5" a="1"/>
  <c r="GC275" i="5" s="1"/>
  <c r="GC281" i="5" a="1"/>
  <c r="GC281" i="5" s="1"/>
  <c r="GC245" i="5" a="1"/>
  <c r="GC245" i="5" s="1"/>
  <c r="GC250" i="5" a="1"/>
  <c r="GC250" i="5" s="1"/>
  <c r="GC254" i="5" a="1"/>
  <c r="GC254" i="5" s="1"/>
  <c r="GC257" i="5" a="1"/>
  <c r="GC257" i="5" s="1"/>
  <c r="GC260" i="5" a="1"/>
  <c r="GC260" i="5" s="1"/>
  <c r="GC263" i="5" a="1"/>
  <c r="GC263" i="5" s="1"/>
  <c r="GC266" i="5" a="1"/>
  <c r="GC266" i="5" s="1"/>
  <c r="GC269" i="5" a="1"/>
  <c r="GC269" i="5" s="1"/>
  <c r="GC276" i="5" a="1"/>
  <c r="GC276" i="5" s="1"/>
  <c r="GC279" i="5" a="1"/>
  <c r="GC279" i="5" s="1"/>
  <c r="GC280" i="5" a="1"/>
  <c r="GC280" i="5" s="1"/>
  <c r="GC284" i="5" a="1"/>
  <c r="GC284" i="5" s="1"/>
  <c r="GC287" i="5" a="1"/>
  <c r="GC287" i="5" s="1"/>
  <c r="GC290" i="5" a="1"/>
  <c r="GC290" i="5" s="1"/>
  <c r="GC293" i="5" a="1"/>
  <c r="GC293" i="5" s="1"/>
  <c r="FW319" i="5" a="1"/>
  <c r="FW319" i="5" s="1"/>
  <c r="FW320" i="5" a="1"/>
  <c r="FW320" i="5" s="1"/>
  <c r="FW30" i="5" a="1"/>
  <c r="FW30" i="5" s="1"/>
  <c r="FW31" i="5" a="1"/>
  <c r="FW31" i="5" s="1"/>
  <c r="FW32" i="5" a="1"/>
  <c r="FW32" i="5" s="1"/>
  <c r="FW41" i="5" a="1"/>
  <c r="FW41" i="5" s="1"/>
  <c r="FW36" i="5" a="1"/>
  <c r="FW36" i="5" s="1"/>
  <c r="FW33" i="5" a="1"/>
  <c r="FW33" i="5" s="1"/>
  <c r="FW35" i="5" a="1"/>
  <c r="FW35" i="5" s="1"/>
  <c r="FW38" i="5" a="1"/>
  <c r="FW38" i="5" s="1"/>
  <c r="FW42" i="5" a="1"/>
  <c r="FW42" i="5" s="1"/>
  <c r="FW321" i="5" a="1"/>
  <c r="FW321" i="5" s="1"/>
  <c r="FW39" i="5" a="1"/>
  <c r="FW39" i="5" s="1"/>
  <c r="FW48" i="5" a="1"/>
  <c r="FW48" i="5" s="1"/>
  <c r="FW49" i="5" a="1"/>
  <c r="FW49" i="5" s="1"/>
  <c r="FW50" i="5" a="1"/>
  <c r="FW50" i="5" s="1"/>
  <c r="FW37" i="5" a="1"/>
  <c r="FW37" i="5" s="1"/>
  <c r="FW34" i="5" a="1"/>
  <c r="FW34" i="5" s="1"/>
  <c r="FW40" i="5" a="1"/>
  <c r="FW40" i="5" s="1"/>
  <c r="FW43" i="5" a="1"/>
  <c r="FW43" i="5" s="1"/>
  <c r="FW46" i="5" a="1"/>
  <c r="FW46" i="5" s="1"/>
  <c r="FW44" i="5" a="1"/>
  <c r="FW44" i="5" s="1"/>
  <c r="FW47" i="5" a="1"/>
  <c r="FW47" i="5" s="1"/>
  <c r="FW53" i="5" a="1"/>
  <c r="FW53" i="5" s="1"/>
  <c r="FW58" i="5" a="1"/>
  <c r="FW58" i="5" s="1"/>
  <c r="FW61" i="5" a="1"/>
  <c r="FW61" i="5" s="1"/>
  <c r="FW66" i="5" a="1"/>
  <c r="FW66" i="5" s="1"/>
  <c r="FW45" i="5" a="1"/>
  <c r="FW45" i="5" s="1"/>
  <c r="FW57" i="5" a="1"/>
  <c r="FW57" i="5" s="1"/>
  <c r="FW60" i="5" a="1"/>
  <c r="FW60" i="5" s="1"/>
  <c r="FW62" i="5" a="1"/>
  <c r="FW62" i="5" s="1"/>
  <c r="FW51" i="5" a="1"/>
  <c r="FW51" i="5" s="1"/>
  <c r="FW54" i="5" a="1"/>
  <c r="FW54" i="5" s="1"/>
  <c r="FW59" i="5" a="1"/>
  <c r="FW59" i="5" s="1"/>
  <c r="FW73" i="5" a="1"/>
  <c r="FW73" i="5" s="1"/>
  <c r="FW74" i="5" a="1"/>
  <c r="FW74" i="5" s="1"/>
  <c r="FW55" i="5" a="1"/>
  <c r="FW55" i="5" s="1"/>
  <c r="FW63" i="5" a="1"/>
  <c r="FW63" i="5" s="1"/>
  <c r="FW52" i="5" a="1"/>
  <c r="FW52" i="5" s="1"/>
  <c r="FW68" i="5" a="1"/>
  <c r="FW68" i="5" s="1"/>
  <c r="FW79" i="5" a="1"/>
  <c r="FW79" i="5" s="1"/>
  <c r="FW80" i="5" a="1"/>
  <c r="FW80" i="5" s="1"/>
  <c r="FW70" i="5" a="1"/>
  <c r="FW70" i="5" s="1"/>
  <c r="FW69" i="5" a="1"/>
  <c r="FW69" i="5" s="1"/>
  <c r="FW72" i="5" a="1"/>
  <c r="FW72" i="5" s="1"/>
  <c r="FW75" i="5" a="1"/>
  <c r="FW75" i="5" s="1"/>
  <c r="FW67" i="5" a="1"/>
  <c r="FW67" i="5" s="1"/>
  <c r="FW77" i="5" a="1"/>
  <c r="FW77" i="5" s="1"/>
  <c r="FW94" i="5" a="1"/>
  <c r="FW94" i="5" s="1"/>
  <c r="FW64" i="5" a="1"/>
  <c r="FW64" i="5" s="1"/>
  <c r="FW78" i="5" a="1"/>
  <c r="FW78" i="5" s="1"/>
  <c r="FW82" i="5" a="1"/>
  <c r="FW82" i="5" s="1"/>
  <c r="FW88" i="5" a="1"/>
  <c r="FW88" i="5" s="1"/>
  <c r="FW56" i="5" a="1"/>
  <c r="FW56" i="5" s="1"/>
  <c r="FW87" i="5" a="1"/>
  <c r="FW87" i="5" s="1"/>
  <c r="FW89" i="5" a="1"/>
  <c r="FW89" i="5" s="1"/>
  <c r="FW93" i="5" a="1"/>
  <c r="FW93" i="5" s="1"/>
  <c r="FW65" i="5" a="1"/>
  <c r="FW65" i="5" s="1"/>
  <c r="FW76" i="5" a="1"/>
  <c r="FW76" i="5" s="1"/>
  <c r="FW85" i="5" a="1"/>
  <c r="FW85" i="5" s="1"/>
  <c r="FW86" i="5" a="1"/>
  <c r="FW86" i="5" s="1"/>
  <c r="FW90" i="5" a="1"/>
  <c r="FW90" i="5" s="1"/>
  <c r="FW91" i="5" a="1"/>
  <c r="FW91" i="5" s="1"/>
  <c r="FW96" i="5" a="1"/>
  <c r="FW96" i="5" s="1"/>
  <c r="FW71" i="5" a="1"/>
  <c r="FW71" i="5" s="1"/>
  <c r="FW83" i="5" a="1"/>
  <c r="FW83" i="5" s="1"/>
  <c r="FW97" i="5" a="1"/>
  <c r="FW97" i="5" s="1"/>
  <c r="FW99" i="5" a="1"/>
  <c r="FW99" i="5" s="1"/>
  <c r="FW105" i="5" a="1"/>
  <c r="FW105" i="5" s="1"/>
  <c r="FW109" i="5" a="1"/>
  <c r="FW109" i="5" s="1"/>
  <c r="FW110" i="5" a="1"/>
  <c r="FW110" i="5" s="1"/>
  <c r="FW111" i="5" a="1"/>
  <c r="FW111" i="5" s="1"/>
  <c r="FW112" i="5" a="1"/>
  <c r="FW112" i="5" s="1"/>
  <c r="FW100" i="5" a="1"/>
  <c r="FW100" i="5" s="1"/>
  <c r="FW104" i="5" a="1"/>
  <c r="FW104" i="5" s="1"/>
  <c r="FW108" i="5" a="1"/>
  <c r="FW108" i="5" s="1"/>
  <c r="FW84" i="5" a="1"/>
  <c r="FW84" i="5" s="1"/>
  <c r="FW98" i="5" a="1"/>
  <c r="FW98" i="5" s="1"/>
  <c r="FW101" i="5" a="1"/>
  <c r="FW101" i="5" s="1"/>
  <c r="FW114" i="5" a="1"/>
  <c r="FW114" i="5" s="1"/>
  <c r="FW102" i="5" a="1"/>
  <c r="FW102" i="5" s="1"/>
  <c r="FW103" i="5" a="1"/>
  <c r="FW103" i="5" s="1"/>
  <c r="FW81" i="5" a="1"/>
  <c r="FW81" i="5" s="1"/>
  <c r="FW92" i="5" a="1"/>
  <c r="FW92" i="5" s="1"/>
  <c r="FW95" i="5" a="1"/>
  <c r="FW95" i="5" s="1"/>
  <c r="FW117" i="5" a="1"/>
  <c r="FW117" i="5" s="1"/>
  <c r="FW119" i="5" a="1"/>
  <c r="FW119" i="5" s="1"/>
  <c r="FW113" i="5" a="1"/>
  <c r="FW113" i="5" s="1"/>
  <c r="FW116" i="5" a="1"/>
  <c r="FW116" i="5" s="1"/>
  <c r="FW115" i="5" a="1"/>
  <c r="FW115" i="5" s="1"/>
  <c r="FW106" i="5" a="1"/>
  <c r="FW106" i="5" s="1"/>
  <c r="FW107" i="5" a="1"/>
  <c r="FW107" i="5" s="1"/>
  <c r="FW141" i="5" a="1"/>
  <c r="FW141" i="5" s="1"/>
  <c r="FW145" i="5" a="1"/>
  <c r="FW145" i="5" s="1"/>
  <c r="FW121" i="5" a="1"/>
  <c r="FW121" i="5" s="1"/>
  <c r="FW122" i="5" a="1"/>
  <c r="FW122" i="5" s="1"/>
  <c r="FW129" i="5" a="1"/>
  <c r="FW129" i="5" s="1"/>
  <c r="FW130" i="5" a="1"/>
  <c r="FW130" i="5" s="1"/>
  <c r="FW131" i="5" a="1"/>
  <c r="FW131" i="5" s="1"/>
  <c r="FW144" i="5" a="1"/>
  <c r="FW144" i="5" s="1"/>
  <c r="FW147" i="5" a="1"/>
  <c r="FW147" i="5" s="1"/>
  <c r="FW126" i="5" a="1"/>
  <c r="FW126" i="5" s="1"/>
  <c r="FW127" i="5" a="1"/>
  <c r="FW127" i="5" s="1"/>
  <c r="FW128" i="5" a="1"/>
  <c r="FW128" i="5" s="1"/>
  <c r="FW118" i="5" a="1"/>
  <c r="FW118" i="5" s="1"/>
  <c r="FW120" i="5" a="1"/>
  <c r="FW120" i="5" s="1"/>
  <c r="FW123" i="5" a="1"/>
  <c r="FW123" i="5" s="1"/>
  <c r="FW124" i="5" a="1"/>
  <c r="FW124" i="5" s="1"/>
  <c r="FW125" i="5" a="1"/>
  <c r="FW125" i="5" s="1"/>
  <c r="FW132" i="5" a="1"/>
  <c r="FW132" i="5" s="1"/>
  <c r="FW133" i="5" a="1"/>
  <c r="FW133" i="5" s="1"/>
  <c r="FW134" i="5" a="1"/>
  <c r="FW134" i="5" s="1"/>
  <c r="FW148" i="5" a="1"/>
  <c r="FW148" i="5" s="1"/>
  <c r="FW150" i="5" a="1"/>
  <c r="FW150" i="5" s="1"/>
  <c r="FW155" i="5" a="1"/>
  <c r="FW155" i="5" s="1"/>
  <c r="FW157" i="5" a="1"/>
  <c r="FW157" i="5" s="1"/>
  <c r="FW137" i="5" a="1"/>
  <c r="FW137" i="5" s="1"/>
  <c r="FW139" i="5" a="1"/>
  <c r="FW139" i="5" s="1"/>
  <c r="FW140" i="5" a="1"/>
  <c r="FW140" i="5" s="1"/>
  <c r="FW151" i="5" a="1"/>
  <c r="FW151" i="5" s="1"/>
  <c r="FW154" i="5" a="1"/>
  <c r="FW154" i="5" s="1"/>
  <c r="FW135" i="5" a="1"/>
  <c r="FW135" i="5" s="1"/>
  <c r="FW138" i="5" a="1"/>
  <c r="FW138" i="5" s="1"/>
  <c r="FW143" i="5" a="1"/>
  <c r="FW143" i="5" s="1"/>
  <c r="FW146" i="5" a="1"/>
  <c r="FW146" i="5" s="1"/>
  <c r="FW149" i="5" a="1"/>
  <c r="FW149" i="5" s="1"/>
  <c r="FW156" i="5" a="1"/>
  <c r="FW156" i="5" s="1"/>
  <c r="FW136" i="5" a="1"/>
  <c r="FW136" i="5" s="1"/>
  <c r="FW153" i="5" a="1"/>
  <c r="FW153" i="5" s="1"/>
  <c r="FW142" i="5" a="1"/>
  <c r="FW142" i="5" s="1"/>
  <c r="FW152" i="5" a="1"/>
  <c r="FW152" i="5" s="1"/>
  <c r="FW158" i="5" a="1"/>
  <c r="FW158" i="5" s="1"/>
  <c r="FW159" i="5" a="1"/>
  <c r="FW159" i="5" s="1"/>
  <c r="FW169" i="5" a="1"/>
  <c r="FW169" i="5" s="1"/>
  <c r="FW172" i="5" a="1"/>
  <c r="FW172" i="5" s="1"/>
  <c r="FW175" i="5" a="1"/>
  <c r="FW175" i="5" s="1"/>
  <c r="FW180" i="5" a="1"/>
  <c r="FW180" i="5" s="1"/>
  <c r="FW181" i="5" a="1"/>
  <c r="FW181" i="5" s="1"/>
  <c r="FW182" i="5" a="1"/>
  <c r="FW182" i="5" s="1"/>
  <c r="FW184" i="5" a="1"/>
  <c r="FW184" i="5" s="1"/>
  <c r="FW190" i="5" a="1"/>
  <c r="FW190" i="5" s="1"/>
  <c r="FW191" i="5" a="1"/>
  <c r="FW191" i="5" s="1"/>
  <c r="FW163" i="5" a="1"/>
  <c r="FW163" i="5" s="1"/>
  <c r="FW185" i="5" a="1"/>
  <c r="FW185" i="5" s="1"/>
  <c r="FW195" i="5" a="1"/>
  <c r="FW195" i="5" s="1"/>
  <c r="FW198" i="5" a="1"/>
  <c r="FW198" i="5" s="1"/>
  <c r="FW201" i="5" a="1"/>
  <c r="FW201" i="5" s="1"/>
  <c r="FW165" i="5" a="1"/>
  <c r="FW165" i="5" s="1"/>
  <c r="FW168" i="5" a="1"/>
  <c r="FW168" i="5" s="1"/>
  <c r="FW171" i="5" a="1"/>
  <c r="FW171" i="5" s="1"/>
  <c r="FW174" i="5" a="1"/>
  <c r="FW174" i="5" s="1"/>
  <c r="FW177" i="5" a="1"/>
  <c r="FW177" i="5" s="1"/>
  <c r="FW178" i="5" a="1"/>
  <c r="FW178" i="5" s="1"/>
  <c r="FW179" i="5" a="1"/>
  <c r="FW179" i="5" s="1"/>
  <c r="FW189" i="5" a="1"/>
  <c r="FW189" i="5" s="1"/>
  <c r="FW187" i="5" a="1"/>
  <c r="FW187" i="5" s="1"/>
  <c r="FW188" i="5" a="1"/>
  <c r="FW188" i="5" s="1"/>
  <c r="FW194" i="5" a="1"/>
  <c r="FW194" i="5" s="1"/>
  <c r="FW197" i="5" a="1"/>
  <c r="FW197" i="5" s="1"/>
  <c r="FW200" i="5" a="1"/>
  <c r="FW200" i="5" s="1"/>
  <c r="FW160" i="5" a="1"/>
  <c r="FW160" i="5" s="1"/>
  <c r="FW161" i="5" a="1"/>
  <c r="FW161" i="5" s="1"/>
  <c r="FW166" i="5" a="1"/>
  <c r="FW166" i="5" s="1"/>
  <c r="FW167" i="5" a="1"/>
  <c r="FW167" i="5" s="1"/>
  <c r="FW170" i="5" a="1"/>
  <c r="FW170" i="5" s="1"/>
  <c r="FW173" i="5" a="1"/>
  <c r="FW173" i="5" s="1"/>
  <c r="FW176" i="5" a="1"/>
  <c r="FW176" i="5" s="1"/>
  <c r="FW186" i="5" a="1"/>
  <c r="FW186" i="5" s="1"/>
  <c r="FW162" i="5" a="1"/>
  <c r="FW162" i="5" s="1"/>
  <c r="FW164" i="5" a="1"/>
  <c r="FW164" i="5" s="1"/>
  <c r="FW183" i="5" a="1"/>
  <c r="FW183" i="5" s="1"/>
  <c r="FW192" i="5" a="1"/>
  <c r="FW192" i="5" s="1"/>
  <c r="FW193" i="5" a="1"/>
  <c r="FW193" i="5" s="1"/>
  <c r="FW196" i="5" a="1"/>
  <c r="FW196" i="5" s="1"/>
  <c r="FW199" i="5" a="1"/>
  <c r="FW199" i="5" s="1"/>
  <c r="FW202" i="5" a="1"/>
  <c r="FW202" i="5" s="1"/>
  <c r="FW205" i="5" a="1"/>
  <c r="FW205" i="5" s="1"/>
  <c r="FW210" i="5" a="1"/>
  <c r="FW210" i="5" s="1"/>
  <c r="FW213" i="5" a="1"/>
  <c r="FW213" i="5" s="1"/>
  <c r="FW214" i="5" a="1"/>
  <c r="FW214" i="5" s="1"/>
  <c r="FW219" i="5" a="1"/>
  <c r="FW219" i="5" s="1"/>
  <c r="FW221" i="5" a="1"/>
  <c r="FW221" i="5" s="1"/>
  <c r="FW235" i="5" a="1"/>
  <c r="FW235" i="5" s="1"/>
  <c r="FW208" i="5" a="1"/>
  <c r="FW208" i="5" s="1"/>
  <c r="FW230" i="5" a="1"/>
  <c r="FW230" i="5" s="1"/>
  <c r="FW232" i="5" a="1"/>
  <c r="FW232" i="5" s="1"/>
  <c r="FW238" i="5" a="1"/>
  <c r="FW238" i="5" s="1"/>
  <c r="FW241" i="5" a="1"/>
  <c r="FW241" i="5" s="1"/>
  <c r="FW244" i="5" a="1"/>
  <c r="FW244" i="5" s="1"/>
  <c r="FW204" i="5" a="1"/>
  <c r="FW204" i="5" s="1"/>
  <c r="FW209" i="5" a="1"/>
  <c r="FW209" i="5" s="1"/>
  <c r="FW216" i="5" a="1"/>
  <c r="FW216" i="5" s="1"/>
  <c r="FW224" i="5" a="1"/>
  <c r="FW224" i="5" s="1"/>
  <c r="FW203" i="5" a="1"/>
  <c r="FW203" i="5" s="1"/>
  <c r="FW206" i="5" a="1"/>
  <c r="FW206" i="5" s="1"/>
  <c r="FW220" i="5" a="1"/>
  <c r="FW220" i="5" s="1"/>
  <c r="FW222" i="5" a="1"/>
  <c r="FW222" i="5" s="1"/>
  <c r="FW227" i="5" a="1"/>
  <c r="FW227" i="5" s="1"/>
  <c r="FW234" i="5" a="1"/>
  <c r="FW234" i="5" s="1"/>
  <c r="FW211" i="5" a="1"/>
  <c r="FW211" i="5" s="1"/>
  <c r="FW212" i="5" a="1"/>
  <c r="FW212" i="5" s="1"/>
  <c r="FW215" i="5" a="1"/>
  <c r="FW215" i="5" s="1"/>
  <c r="FW218" i="5" a="1"/>
  <c r="FW218" i="5" s="1"/>
  <c r="FW223" i="5" a="1"/>
  <c r="FW223" i="5" s="1"/>
  <c r="FW228" i="5" a="1"/>
  <c r="FW228" i="5" s="1"/>
  <c r="FW207" i="5" a="1"/>
  <c r="FW207" i="5" s="1"/>
  <c r="FW217" i="5" a="1"/>
  <c r="FW217" i="5" s="1"/>
  <c r="FW225" i="5" a="1"/>
  <c r="FW225" i="5" s="1"/>
  <c r="FW226" i="5" a="1"/>
  <c r="FW226" i="5" s="1"/>
  <c r="FW229" i="5" a="1"/>
  <c r="FW229" i="5" s="1"/>
  <c r="FW231" i="5" a="1"/>
  <c r="FW231" i="5" s="1"/>
  <c r="FW239" i="5" a="1"/>
  <c r="FW239" i="5" s="1"/>
  <c r="FW242" i="5" a="1"/>
  <c r="FW242" i="5" s="1"/>
  <c r="FW272" i="5" a="1"/>
  <c r="FW272" i="5" s="1"/>
  <c r="FW236" i="5" a="1"/>
  <c r="FW236" i="5" s="1"/>
  <c r="FW237" i="5" a="1"/>
  <c r="FW237" i="5" s="1"/>
  <c r="FW245" i="5" a="1"/>
  <c r="FW245" i="5" s="1"/>
  <c r="FW247" i="5" a="1"/>
  <c r="FW247" i="5" s="1"/>
  <c r="FW252" i="5" a="1"/>
  <c r="FW252" i="5" s="1"/>
  <c r="FW253" i="5" a="1"/>
  <c r="FW253" i="5" s="1"/>
  <c r="FW256" i="5" a="1"/>
  <c r="FW256" i="5" s="1"/>
  <c r="FW259" i="5" a="1"/>
  <c r="FW259" i="5" s="1"/>
  <c r="FW262" i="5" a="1"/>
  <c r="FW262" i="5" s="1"/>
  <c r="FW265" i="5" a="1"/>
  <c r="FW265" i="5" s="1"/>
  <c r="FW268" i="5" a="1"/>
  <c r="FW268" i="5" s="1"/>
  <c r="FW273" i="5" a="1"/>
  <c r="FW273" i="5" s="1"/>
  <c r="FW283" i="5" a="1"/>
  <c r="FW283" i="5" s="1"/>
  <c r="FW286" i="5" a="1"/>
  <c r="FW286" i="5" s="1"/>
  <c r="FW289" i="5" a="1"/>
  <c r="FW289" i="5" s="1"/>
  <c r="FW233" i="5" a="1"/>
  <c r="FW233" i="5" s="1"/>
  <c r="FW246" i="5" a="1"/>
  <c r="FW246" i="5" s="1"/>
  <c r="FW249" i="5" a="1"/>
  <c r="FW249" i="5" s="1"/>
  <c r="FW251" i="5" a="1"/>
  <c r="FW251" i="5" s="1"/>
  <c r="FW274" i="5" a="1"/>
  <c r="FW274" i="5" s="1"/>
  <c r="FW281" i="5" a="1"/>
  <c r="FW281" i="5" s="1"/>
  <c r="FW250" i="5" a="1"/>
  <c r="FW250" i="5" s="1"/>
  <c r="FW255" i="5" a="1"/>
  <c r="FW255" i="5" s="1"/>
  <c r="FW258" i="5" a="1"/>
  <c r="FW258" i="5" s="1"/>
  <c r="FW261" i="5" a="1"/>
  <c r="FW261" i="5" s="1"/>
  <c r="FW264" i="5" a="1"/>
  <c r="FW264" i="5" s="1"/>
  <c r="FW267" i="5" a="1"/>
  <c r="FW267" i="5" s="1"/>
  <c r="FW270" i="5" a="1"/>
  <c r="FW270" i="5" s="1"/>
  <c r="FW275" i="5" a="1"/>
  <c r="FW275" i="5" s="1"/>
  <c r="FW279" i="5" a="1"/>
  <c r="FW279" i="5" s="1"/>
  <c r="FW280" i="5" a="1"/>
  <c r="FW280" i="5" s="1"/>
  <c r="FW282" i="5" a="1"/>
  <c r="FW282" i="5" s="1"/>
  <c r="FW285" i="5" a="1"/>
  <c r="FW285" i="5" s="1"/>
  <c r="FW288" i="5" a="1"/>
  <c r="FW288" i="5" s="1"/>
  <c r="FW248" i="5" a="1"/>
  <c r="FW248" i="5" s="1"/>
  <c r="FW276" i="5" a="1"/>
  <c r="FW276" i="5" s="1"/>
  <c r="FW277" i="5" a="1"/>
  <c r="FW277" i="5" s="1"/>
  <c r="FW278" i="5" a="1"/>
  <c r="FW278" i="5" s="1"/>
  <c r="FW240" i="5" a="1"/>
  <c r="FW240" i="5" s="1"/>
  <c r="FW243" i="5" a="1"/>
  <c r="FW243" i="5" s="1"/>
  <c r="FW254" i="5" a="1"/>
  <c r="FW254" i="5" s="1"/>
  <c r="FW257" i="5" a="1"/>
  <c r="FW257" i="5" s="1"/>
  <c r="FW260" i="5" a="1"/>
  <c r="FW260" i="5" s="1"/>
  <c r="FW263" i="5" a="1"/>
  <c r="FW263" i="5" s="1"/>
  <c r="FW266" i="5" a="1"/>
  <c r="FW266" i="5" s="1"/>
  <c r="FW269" i="5" a="1"/>
  <c r="FW269" i="5" s="1"/>
  <c r="FW271" i="5" a="1"/>
  <c r="FW271" i="5" s="1"/>
  <c r="FW284" i="5" a="1"/>
  <c r="FW284" i="5" s="1"/>
  <c r="FW287" i="5" a="1"/>
  <c r="FW287" i="5" s="1"/>
  <c r="FW290" i="5" a="1"/>
  <c r="FW290" i="5" s="1"/>
  <c r="FW293" i="5" a="1"/>
  <c r="FW293" i="5" s="1"/>
  <c r="FQ31" i="5" a="1"/>
  <c r="FQ31" i="5" s="1"/>
  <c r="FQ32" i="5" a="1"/>
  <c r="FQ32" i="5" s="1"/>
  <c r="FQ33" i="5" a="1"/>
  <c r="FQ33" i="5" s="1"/>
  <c r="FQ35" i="5" a="1"/>
  <c r="FQ35" i="5" s="1"/>
  <c r="FQ321" i="5" a="1"/>
  <c r="FQ321" i="5" s="1"/>
  <c r="FQ319" i="5" a="1"/>
  <c r="FQ319" i="5" s="1"/>
  <c r="FQ320" i="5" a="1"/>
  <c r="FQ320" i="5" s="1"/>
  <c r="FQ34" i="5" a="1"/>
  <c r="FQ34" i="5" s="1"/>
  <c r="FQ37" i="5" a="1"/>
  <c r="FQ37" i="5" s="1"/>
  <c r="FQ43" i="5" a="1"/>
  <c r="FQ43" i="5" s="1"/>
  <c r="FQ44" i="5" a="1"/>
  <c r="FQ44" i="5" s="1"/>
  <c r="FQ42" i="5" a="1"/>
  <c r="FQ42" i="5" s="1"/>
  <c r="FQ36" i="5" a="1"/>
  <c r="FQ36" i="5" s="1"/>
  <c r="FQ38" i="5" a="1"/>
  <c r="FQ38" i="5" s="1"/>
  <c r="FQ30" i="5" a="1"/>
  <c r="FQ30" i="5" s="1"/>
  <c r="FQ39" i="5" a="1"/>
  <c r="FQ39" i="5" s="1"/>
  <c r="FQ45" i="5" a="1"/>
  <c r="FQ45" i="5" s="1"/>
  <c r="FQ46" i="5" a="1"/>
  <c r="FQ46" i="5" s="1"/>
  <c r="FQ47" i="5" a="1"/>
  <c r="FQ47" i="5" s="1"/>
  <c r="FQ52" i="5" a="1"/>
  <c r="FQ52" i="5" s="1"/>
  <c r="FQ41" i="5" a="1"/>
  <c r="FQ41" i="5" s="1"/>
  <c r="FQ55" i="5" a="1"/>
  <c r="FQ55" i="5" s="1"/>
  <c r="FQ49" i="5" a="1"/>
  <c r="FQ49" i="5" s="1"/>
  <c r="FQ50" i="5" a="1"/>
  <c r="FQ50" i="5" s="1"/>
  <c r="FQ59" i="5" a="1"/>
  <c r="FQ59" i="5" s="1"/>
  <c r="FQ62" i="5" a="1"/>
  <c r="FQ62" i="5" s="1"/>
  <c r="FQ66" i="5" a="1"/>
  <c r="FQ66" i="5" s="1"/>
  <c r="FQ48" i="5" a="1"/>
  <c r="FQ48" i="5" s="1"/>
  <c r="FQ53" i="5" a="1"/>
  <c r="FQ53" i="5" s="1"/>
  <c r="FQ57" i="5" a="1"/>
  <c r="FQ57" i="5" s="1"/>
  <c r="FQ40" i="5" a="1"/>
  <c r="FQ40" i="5" s="1"/>
  <c r="FQ56" i="5" a="1"/>
  <c r="FQ56" i="5" s="1"/>
  <c r="FQ60" i="5" a="1"/>
  <c r="FQ60" i="5" s="1"/>
  <c r="FQ61" i="5" a="1"/>
  <c r="FQ61" i="5" s="1"/>
  <c r="FQ67" i="5" a="1"/>
  <c r="FQ67" i="5" s="1"/>
  <c r="FQ68" i="5" a="1"/>
  <c r="FQ68" i="5" s="1"/>
  <c r="FQ63" i="5" a="1"/>
  <c r="FQ63" i="5" s="1"/>
  <c r="FQ70" i="5" a="1"/>
  <c r="FQ70" i="5" s="1"/>
  <c r="FQ71" i="5" a="1"/>
  <c r="FQ71" i="5" s="1"/>
  <c r="FQ64" i="5" a="1"/>
  <c r="FQ64" i="5" s="1"/>
  <c r="FQ65" i="5" a="1"/>
  <c r="FQ65" i="5" s="1"/>
  <c r="FQ72" i="5" a="1"/>
  <c r="FQ72" i="5" s="1"/>
  <c r="FQ54" i="5" a="1"/>
  <c r="FQ54" i="5" s="1"/>
  <c r="FQ73" i="5" a="1"/>
  <c r="FQ73" i="5" s="1"/>
  <c r="FQ76" i="5" a="1"/>
  <c r="FQ76" i="5" s="1"/>
  <c r="FQ77" i="5" a="1"/>
  <c r="FQ77" i="5" s="1"/>
  <c r="FQ78" i="5" a="1"/>
  <c r="FQ78" i="5" s="1"/>
  <c r="FQ69" i="5" a="1"/>
  <c r="FQ69" i="5" s="1"/>
  <c r="FQ74" i="5" a="1"/>
  <c r="FQ74" i="5" s="1"/>
  <c r="FQ79" i="5" a="1"/>
  <c r="FQ79" i="5" s="1"/>
  <c r="FQ80" i="5" a="1"/>
  <c r="FQ80" i="5" s="1"/>
  <c r="FQ51" i="5" a="1"/>
  <c r="FQ51" i="5" s="1"/>
  <c r="FQ75" i="5" a="1"/>
  <c r="FQ75" i="5" s="1"/>
  <c r="FQ87" i="5" a="1"/>
  <c r="FQ87" i="5" s="1"/>
  <c r="FQ88" i="5" a="1"/>
  <c r="FQ88" i="5" s="1"/>
  <c r="FQ91" i="5" a="1"/>
  <c r="FQ91" i="5" s="1"/>
  <c r="FQ96" i="5" a="1"/>
  <c r="FQ96" i="5" s="1"/>
  <c r="FQ58" i="5" a="1"/>
  <c r="FQ58" i="5" s="1"/>
  <c r="FQ85" i="5" a="1"/>
  <c r="FQ85" i="5" s="1"/>
  <c r="FQ86" i="5" a="1"/>
  <c r="FQ86" i="5" s="1"/>
  <c r="FQ84" i="5" a="1"/>
  <c r="FQ84" i="5" s="1"/>
  <c r="FQ81" i="5" a="1"/>
  <c r="FQ81" i="5" s="1"/>
  <c r="FQ83" i="5" a="1"/>
  <c r="FQ83" i="5" s="1"/>
  <c r="FQ95" i="5" a="1"/>
  <c r="FQ95" i="5" s="1"/>
  <c r="FQ82" i="5" a="1"/>
  <c r="FQ82" i="5" s="1"/>
  <c r="FQ94" i="5" a="1"/>
  <c r="FQ94" i="5" s="1"/>
  <c r="FQ98" i="5" a="1"/>
  <c r="FQ98" i="5" s="1"/>
  <c r="FQ102" i="5" a="1"/>
  <c r="FQ102" i="5" s="1"/>
  <c r="FQ105" i="5" a="1"/>
  <c r="FQ105" i="5" s="1"/>
  <c r="FQ89" i="5" a="1"/>
  <c r="FQ89" i="5" s="1"/>
  <c r="FQ92" i="5" a="1"/>
  <c r="FQ92" i="5" s="1"/>
  <c r="FQ100" i="5" a="1"/>
  <c r="FQ100" i="5" s="1"/>
  <c r="FQ108" i="5" a="1"/>
  <c r="FQ108" i="5" s="1"/>
  <c r="FQ104" i="5" a="1"/>
  <c r="FQ104" i="5" s="1"/>
  <c r="FQ107" i="5" a="1"/>
  <c r="FQ107" i="5" s="1"/>
  <c r="FQ90" i="5" a="1"/>
  <c r="FQ90" i="5" s="1"/>
  <c r="FQ112" i="5" a="1"/>
  <c r="FQ112" i="5" s="1"/>
  <c r="FQ114" i="5" a="1"/>
  <c r="FQ114" i="5" s="1"/>
  <c r="FQ93" i="5" a="1"/>
  <c r="FQ93" i="5" s="1"/>
  <c r="FQ97" i="5" a="1"/>
  <c r="FQ97" i="5" s="1"/>
  <c r="FQ99" i="5" a="1"/>
  <c r="FQ99" i="5" s="1"/>
  <c r="FQ103" i="5" a="1"/>
  <c r="FQ103" i="5" s="1"/>
  <c r="FQ117" i="5" a="1"/>
  <c r="FQ117" i="5" s="1"/>
  <c r="FQ106" i="5" a="1"/>
  <c r="FQ106" i="5" s="1"/>
  <c r="FQ109" i="5" a="1"/>
  <c r="FQ109" i="5" s="1"/>
  <c r="FQ113" i="5" a="1"/>
  <c r="FQ113" i="5" s="1"/>
  <c r="FQ116" i="5" a="1"/>
  <c r="FQ116" i="5" s="1"/>
  <c r="FQ110" i="5" a="1"/>
  <c r="FQ110" i="5" s="1"/>
  <c r="FQ115" i="5" a="1"/>
  <c r="FQ115" i="5" s="1"/>
  <c r="FQ101" i="5" a="1"/>
  <c r="FQ101" i="5" s="1"/>
  <c r="FQ111" i="5" a="1"/>
  <c r="FQ111" i="5" s="1"/>
  <c r="FQ121" i="5" a="1"/>
  <c r="FQ121" i="5" s="1"/>
  <c r="FQ145" i="5" a="1"/>
  <c r="FQ145" i="5" s="1"/>
  <c r="FQ148" i="5" a="1"/>
  <c r="FQ148" i="5" s="1"/>
  <c r="FQ126" i="5" a="1"/>
  <c r="FQ126" i="5" s="1"/>
  <c r="FQ127" i="5" a="1"/>
  <c r="FQ127" i="5" s="1"/>
  <c r="FQ128" i="5" a="1"/>
  <c r="FQ128" i="5" s="1"/>
  <c r="FQ118" i="5" a="1"/>
  <c r="FQ118" i="5" s="1"/>
  <c r="FQ144" i="5" a="1"/>
  <c r="FQ144" i="5" s="1"/>
  <c r="FQ147" i="5" a="1"/>
  <c r="FQ147" i="5" s="1"/>
  <c r="FQ123" i="5" a="1"/>
  <c r="FQ123" i="5" s="1"/>
  <c r="FQ124" i="5" a="1"/>
  <c r="FQ124" i="5" s="1"/>
  <c r="FQ125" i="5" a="1"/>
  <c r="FQ125" i="5" s="1"/>
  <c r="FQ132" i="5" a="1"/>
  <c r="FQ132" i="5" s="1"/>
  <c r="FQ133" i="5" a="1"/>
  <c r="FQ133" i="5" s="1"/>
  <c r="FQ134" i="5" a="1"/>
  <c r="FQ134" i="5" s="1"/>
  <c r="FQ119" i="5" a="1"/>
  <c r="FQ119" i="5" s="1"/>
  <c r="FQ120" i="5" a="1"/>
  <c r="FQ120" i="5" s="1"/>
  <c r="FQ122" i="5" a="1"/>
  <c r="FQ122" i="5" s="1"/>
  <c r="FQ129" i="5" a="1"/>
  <c r="FQ129" i="5" s="1"/>
  <c r="FQ130" i="5" a="1"/>
  <c r="FQ130" i="5" s="1"/>
  <c r="FQ131" i="5" a="1"/>
  <c r="FQ131" i="5" s="1"/>
  <c r="FQ135" i="5" a="1"/>
  <c r="FQ135" i="5" s="1"/>
  <c r="FQ139" i="5" a="1"/>
  <c r="FQ139" i="5" s="1"/>
  <c r="FQ140" i="5" a="1"/>
  <c r="FQ140" i="5" s="1"/>
  <c r="FQ159" i="5" a="1"/>
  <c r="FQ159" i="5" s="1"/>
  <c r="FQ138" i="5" a="1"/>
  <c r="FQ138" i="5" s="1"/>
  <c r="FQ153" i="5" a="1"/>
  <c r="FQ153" i="5" s="1"/>
  <c r="FQ156" i="5" a="1"/>
  <c r="FQ156" i="5" s="1"/>
  <c r="FQ137" i="5" a="1"/>
  <c r="FQ137" i="5" s="1"/>
  <c r="FQ151" i="5" a="1"/>
  <c r="FQ151" i="5" s="1"/>
  <c r="FQ158" i="5" a="1"/>
  <c r="FQ158" i="5" s="1"/>
  <c r="FQ149" i="5" a="1"/>
  <c r="FQ149" i="5" s="1"/>
  <c r="FQ155" i="5" a="1"/>
  <c r="FQ155" i="5" s="1"/>
  <c r="FQ136" i="5" a="1"/>
  <c r="FQ136" i="5" s="1"/>
  <c r="FQ141" i="5" a="1"/>
  <c r="FQ141" i="5" s="1"/>
  <c r="FQ152" i="5" a="1"/>
  <c r="FQ152" i="5" s="1"/>
  <c r="FQ157" i="5" a="1"/>
  <c r="FQ157" i="5" s="1"/>
  <c r="FQ142" i="5" a="1"/>
  <c r="FQ142" i="5" s="1"/>
  <c r="FQ143" i="5" a="1"/>
  <c r="FQ143" i="5" s="1"/>
  <c r="FQ146" i="5" a="1"/>
  <c r="FQ146" i="5" s="1"/>
  <c r="FQ150" i="5" a="1"/>
  <c r="FQ150" i="5" s="1"/>
  <c r="FQ154" i="5" a="1"/>
  <c r="FQ154" i="5" s="1"/>
  <c r="FQ169" i="5" a="1"/>
  <c r="FQ169" i="5" s="1"/>
  <c r="FQ172" i="5" a="1"/>
  <c r="FQ172" i="5" s="1"/>
  <c r="FQ175" i="5" a="1"/>
  <c r="FQ175" i="5" s="1"/>
  <c r="FQ178" i="5" a="1"/>
  <c r="FQ178" i="5" s="1"/>
  <c r="FQ179" i="5" a="1"/>
  <c r="FQ179" i="5" s="1"/>
  <c r="FQ187" i="5" a="1"/>
  <c r="FQ187" i="5" s="1"/>
  <c r="FQ188" i="5" a="1"/>
  <c r="FQ188" i="5" s="1"/>
  <c r="FQ162" i="5" a="1"/>
  <c r="FQ162" i="5" s="1"/>
  <c r="FQ165" i="5" a="1"/>
  <c r="FQ165" i="5" s="1"/>
  <c r="FQ195" i="5" a="1"/>
  <c r="FQ195" i="5" s="1"/>
  <c r="FQ198" i="5" a="1"/>
  <c r="FQ198" i="5" s="1"/>
  <c r="FQ201" i="5" a="1"/>
  <c r="FQ201" i="5" s="1"/>
  <c r="FQ168" i="5" a="1"/>
  <c r="FQ168" i="5" s="1"/>
  <c r="FQ171" i="5" a="1"/>
  <c r="FQ171" i="5" s="1"/>
  <c r="FQ174" i="5" a="1"/>
  <c r="FQ174" i="5" s="1"/>
  <c r="FQ177" i="5" a="1"/>
  <c r="FQ177" i="5" s="1"/>
  <c r="FQ183" i="5" a="1"/>
  <c r="FQ183" i="5" s="1"/>
  <c r="FQ186" i="5" a="1"/>
  <c r="FQ186" i="5" s="1"/>
  <c r="FQ194" i="5" a="1"/>
  <c r="FQ194" i="5" s="1"/>
  <c r="FQ166" i="5" a="1"/>
  <c r="FQ166" i="5" s="1"/>
  <c r="FQ192" i="5" a="1"/>
  <c r="FQ192" i="5" s="1"/>
  <c r="FQ193" i="5" a="1"/>
  <c r="FQ193" i="5" s="1"/>
  <c r="FQ197" i="5" a="1"/>
  <c r="FQ197" i="5" s="1"/>
  <c r="FQ200" i="5" a="1"/>
  <c r="FQ200" i="5" s="1"/>
  <c r="FQ161" i="5" a="1"/>
  <c r="FQ161" i="5" s="1"/>
  <c r="FQ163" i="5" a="1"/>
  <c r="FQ163" i="5" s="1"/>
  <c r="FQ167" i="5" a="1"/>
  <c r="FQ167" i="5" s="1"/>
  <c r="FQ170" i="5" a="1"/>
  <c r="FQ170" i="5" s="1"/>
  <c r="FQ173" i="5" a="1"/>
  <c r="FQ173" i="5" s="1"/>
  <c r="FQ176" i="5" a="1"/>
  <c r="FQ176" i="5" s="1"/>
  <c r="FQ180" i="5" a="1"/>
  <c r="FQ180" i="5" s="1"/>
  <c r="FQ181" i="5" a="1"/>
  <c r="FQ181" i="5" s="1"/>
  <c r="FQ182" i="5" a="1"/>
  <c r="FQ182" i="5" s="1"/>
  <c r="FQ184" i="5" a="1"/>
  <c r="FQ184" i="5" s="1"/>
  <c r="FQ185" i="5" a="1"/>
  <c r="FQ185" i="5" s="1"/>
  <c r="FQ191" i="5" a="1"/>
  <c r="FQ191" i="5" s="1"/>
  <c r="FQ160" i="5" a="1"/>
  <c r="FQ160" i="5" s="1"/>
  <c r="FQ164" i="5" a="1"/>
  <c r="FQ164" i="5" s="1"/>
  <c r="FQ189" i="5" a="1"/>
  <c r="FQ189" i="5" s="1"/>
  <c r="FQ190" i="5" a="1"/>
  <c r="FQ190" i="5" s="1"/>
  <c r="FQ196" i="5" a="1"/>
  <c r="FQ196" i="5" s="1"/>
  <c r="FQ199" i="5" a="1"/>
  <c r="FQ199" i="5" s="1"/>
  <c r="FQ202" i="5" a="1"/>
  <c r="FQ202" i="5" s="1"/>
  <c r="FQ205" i="5" a="1"/>
  <c r="FQ205" i="5" s="1"/>
  <c r="FQ203" i="5" a="1"/>
  <c r="FQ203" i="5" s="1"/>
  <c r="FQ210" i="5" a="1"/>
  <c r="FQ210" i="5" s="1"/>
  <c r="FQ218" i="5" a="1"/>
  <c r="FQ218" i="5" s="1"/>
  <c r="FQ220" i="5" a="1"/>
  <c r="FQ220" i="5" s="1"/>
  <c r="FQ224" i="5" a="1"/>
  <c r="FQ224" i="5" s="1"/>
  <c r="FQ234" i="5" a="1"/>
  <c r="FQ234" i="5" s="1"/>
  <c r="FQ208" i="5" a="1"/>
  <c r="FQ208" i="5" s="1"/>
  <c r="FQ222" i="5" a="1"/>
  <c r="FQ222" i="5" s="1"/>
  <c r="FQ223" i="5" a="1"/>
  <c r="FQ223" i="5" s="1"/>
  <c r="FQ238" i="5" a="1"/>
  <c r="FQ238" i="5" s="1"/>
  <c r="FQ241" i="5" a="1"/>
  <c r="FQ241" i="5" s="1"/>
  <c r="FQ244" i="5" a="1"/>
  <c r="FQ244" i="5" s="1"/>
  <c r="FQ209" i="5" a="1"/>
  <c r="FQ209" i="5" s="1"/>
  <c r="FQ215" i="5" a="1"/>
  <c r="FQ215" i="5" s="1"/>
  <c r="FQ228" i="5" a="1"/>
  <c r="FQ228" i="5" s="1"/>
  <c r="FQ231" i="5" a="1"/>
  <c r="FQ231" i="5" s="1"/>
  <c r="FQ206" i="5" a="1"/>
  <c r="FQ206" i="5" s="1"/>
  <c r="FQ207" i="5" a="1"/>
  <c r="FQ207" i="5" s="1"/>
  <c r="FQ214" i="5" a="1"/>
  <c r="FQ214" i="5" s="1"/>
  <c r="FQ217" i="5" a="1"/>
  <c r="FQ217" i="5" s="1"/>
  <c r="FQ225" i="5" a="1"/>
  <c r="FQ225" i="5" s="1"/>
  <c r="FQ229" i="5" a="1"/>
  <c r="FQ229" i="5" s="1"/>
  <c r="FQ233" i="5" a="1"/>
  <c r="FQ233" i="5" s="1"/>
  <c r="FQ211" i="5" a="1"/>
  <c r="FQ211" i="5" s="1"/>
  <c r="FQ212" i="5" a="1"/>
  <c r="FQ212" i="5" s="1"/>
  <c r="FQ213" i="5" a="1"/>
  <c r="FQ213" i="5" s="1"/>
  <c r="FQ219" i="5" a="1"/>
  <c r="FQ219" i="5" s="1"/>
  <c r="FQ221" i="5" a="1"/>
  <c r="FQ221" i="5" s="1"/>
  <c r="FQ226" i="5" a="1"/>
  <c r="FQ226" i="5" s="1"/>
  <c r="FQ232" i="5" a="1"/>
  <c r="FQ232" i="5" s="1"/>
  <c r="FQ235" i="5" a="1"/>
  <c r="FQ235" i="5" s="1"/>
  <c r="FQ204" i="5" a="1"/>
  <c r="FQ204" i="5" s="1"/>
  <c r="FQ216" i="5" a="1"/>
  <c r="FQ216" i="5" s="1"/>
  <c r="FQ227" i="5" a="1"/>
  <c r="FQ227" i="5" s="1"/>
  <c r="FQ230" i="5" a="1"/>
  <c r="FQ230" i="5" s="1"/>
  <c r="FQ251" i="5" a="1"/>
  <c r="FQ251" i="5" s="1"/>
  <c r="FQ273" i="5" a="1"/>
  <c r="FQ273" i="5" s="1"/>
  <c r="FQ274" i="5" a="1"/>
  <c r="FQ274" i="5" s="1"/>
  <c r="FQ281" i="5" a="1"/>
  <c r="FQ281" i="5" s="1"/>
  <c r="FQ250" i="5" a="1"/>
  <c r="FQ250" i="5" s="1"/>
  <c r="FQ256" i="5" a="1"/>
  <c r="FQ256" i="5" s="1"/>
  <c r="FQ259" i="5" a="1"/>
  <c r="FQ259" i="5" s="1"/>
  <c r="FQ262" i="5" a="1"/>
  <c r="FQ262" i="5" s="1"/>
  <c r="FQ265" i="5" a="1"/>
  <c r="FQ265" i="5" s="1"/>
  <c r="FQ268" i="5" a="1"/>
  <c r="FQ268" i="5" s="1"/>
  <c r="FQ279" i="5" a="1"/>
  <c r="FQ279" i="5" s="1"/>
  <c r="FQ280" i="5" a="1"/>
  <c r="FQ280" i="5" s="1"/>
  <c r="FQ283" i="5" a="1"/>
  <c r="FQ283" i="5" s="1"/>
  <c r="FQ286" i="5" a="1"/>
  <c r="FQ286" i="5" s="1"/>
  <c r="FQ289" i="5" a="1"/>
  <c r="FQ289" i="5" s="1"/>
  <c r="FQ240" i="5" a="1"/>
  <c r="FQ240" i="5" s="1"/>
  <c r="FQ243" i="5" a="1"/>
  <c r="FQ243" i="5" s="1"/>
  <c r="FQ247" i="5" a="1"/>
  <c r="FQ247" i="5" s="1"/>
  <c r="FQ275" i="5" a="1"/>
  <c r="FQ275" i="5" s="1"/>
  <c r="FQ276" i="5" a="1"/>
  <c r="FQ276" i="5" s="1"/>
  <c r="FQ278" i="5" a="1"/>
  <c r="FQ278" i="5" s="1"/>
  <c r="FQ239" i="5" a="1"/>
  <c r="FQ239" i="5" s="1"/>
  <c r="FQ242" i="5" a="1"/>
  <c r="FQ242" i="5" s="1"/>
  <c r="FQ245" i="5" a="1"/>
  <c r="FQ245" i="5" s="1"/>
  <c r="FQ246" i="5" a="1"/>
  <c r="FQ246" i="5" s="1"/>
  <c r="FQ249" i="5" a="1"/>
  <c r="FQ249" i="5" s="1"/>
  <c r="FQ255" i="5" a="1"/>
  <c r="FQ255" i="5" s="1"/>
  <c r="FQ258" i="5" a="1"/>
  <c r="FQ258" i="5" s="1"/>
  <c r="FQ261" i="5" a="1"/>
  <c r="FQ261" i="5" s="1"/>
  <c r="FQ264" i="5" a="1"/>
  <c r="FQ264" i="5" s="1"/>
  <c r="FQ267" i="5" a="1"/>
  <c r="FQ267" i="5" s="1"/>
  <c r="FQ270" i="5" a="1"/>
  <c r="FQ270" i="5" s="1"/>
  <c r="FQ277" i="5" a="1"/>
  <c r="FQ277" i="5" s="1"/>
  <c r="FQ282" i="5" a="1"/>
  <c r="FQ282" i="5" s="1"/>
  <c r="FQ285" i="5" a="1"/>
  <c r="FQ285" i="5" s="1"/>
  <c r="FQ288" i="5" a="1"/>
  <c r="FQ288" i="5" s="1"/>
  <c r="FQ236" i="5" a="1"/>
  <c r="FQ236" i="5" s="1"/>
  <c r="FQ271" i="5" a="1"/>
  <c r="FQ271" i="5" s="1"/>
  <c r="FQ237" i="5" a="1"/>
  <c r="FQ237" i="5" s="1"/>
  <c r="FQ248" i="5" a="1"/>
  <c r="FQ248" i="5" s="1"/>
  <c r="FQ252" i="5" a="1"/>
  <c r="FQ252" i="5" s="1"/>
  <c r="FQ253" i="5" a="1"/>
  <c r="FQ253" i="5" s="1"/>
  <c r="FQ254" i="5" a="1"/>
  <c r="FQ254" i="5" s="1"/>
  <c r="FQ257" i="5" a="1"/>
  <c r="FQ257" i="5" s="1"/>
  <c r="FQ260" i="5" a="1"/>
  <c r="FQ260" i="5" s="1"/>
  <c r="FQ263" i="5" a="1"/>
  <c r="FQ263" i="5" s="1"/>
  <c r="FQ266" i="5" a="1"/>
  <c r="FQ266" i="5" s="1"/>
  <c r="FQ269" i="5" a="1"/>
  <c r="FQ269" i="5" s="1"/>
  <c r="FQ272" i="5" a="1"/>
  <c r="FQ272" i="5" s="1"/>
  <c r="FQ284" i="5" a="1"/>
  <c r="FQ284" i="5" s="1"/>
  <c r="FQ287" i="5" a="1"/>
  <c r="FQ287" i="5" s="1"/>
  <c r="FQ290" i="5" a="1"/>
  <c r="FQ290" i="5" s="1"/>
  <c r="FQ293" i="5" a="1"/>
  <c r="FQ293" i="5" s="1"/>
  <c r="FK32" i="5" a="1"/>
  <c r="FK32" i="5" s="1"/>
  <c r="FK37" i="5" a="1"/>
  <c r="FK37" i="5" s="1"/>
  <c r="FK321" i="5" a="1"/>
  <c r="FK321" i="5" s="1"/>
  <c r="FK33" i="5" a="1"/>
  <c r="FK33" i="5" s="1"/>
  <c r="FK34" i="5" a="1"/>
  <c r="FK34" i="5" s="1"/>
  <c r="FK35" i="5" a="1"/>
  <c r="FK35" i="5" s="1"/>
  <c r="FK319" i="5" a="1"/>
  <c r="FK319" i="5" s="1"/>
  <c r="FK320" i="5" a="1"/>
  <c r="FK320" i="5" s="1"/>
  <c r="FK30" i="5" a="1"/>
  <c r="FK30" i="5" s="1"/>
  <c r="FK38" i="5" a="1"/>
  <c r="FK38" i="5" s="1"/>
  <c r="FK39" i="5" a="1"/>
  <c r="FK39" i="5" s="1"/>
  <c r="FK36" i="5" a="1"/>
  <c r="FK36" i="5" s="1"/>
  <c r="FK43" i="5" a="1"/>
  <c r="FK43" i="5" s="1"/>
  <c r="FK31" i="5" a="1"/>
  <c r="FK31" i="5" s="1"/>
  <c r="FK40" i="5" a="1"/>
  <c r="FK40" i="5" s="1"/>
  <c r="FK41" i="5" a="1"/>
  <c r="FK41" i="5" s="1"/>
  <c r="FK42" i="5" a="1"/>
  <c r="FK42" i="5" s="1"/>
  <c r="FK52" i="5" a="1"/>
  <c r="FK52" i="5" s="1"/>
  <c r="FK44" i="5" a="1"/>
  <c r="FK44" i="5" s="1"/>
  <c r="FK49" i="5" a="1"/>
  <c r="FK49" i="5" s="1"/>
  <c r="FK45" i="5" a="1"/>
  <c r="FK45" i="5" s="1"/>
  <c r="FK51" i="5" a="1"/>
  <c r="FK51" i="5" s="1"/>
  <c r="FK61" i="5" a="1"/>
  <c r="FK61" i="5" s="1"/>
  <c r="FK64" i="5" a="1"/>
  <c r="FK64" i="5" s="1"/>
  <c r="FK66" i="5" a="1"/>
  <c r="FK66" i="5" s="1"/>
  <c r="FK46" i="5" a="1"/>
  <c r="FK46" i="5" s="1"/>
  <c r="FK50" i="5" a="1"/>
  <c r="FK50" i="5" s="1"/>
  <c r="FK57" i="5" a="1"/>
  <c r="FK57" i="5" s="1"/>
  <c r="FK58" i="5" a="1"/>
  <c r="FK58" i="5" s="1"/>
  <c r="FK63" i="5" a="1"/>
  <c r="FK63" i="5" s="1"/>
  <c r="FK54" i="5" a="1"/>
  <c r="FK54" i="5" s="1"/>
  <c r="FK56" i="5" a="1"/>
  <c r="FK56" i="5" s="1"/>
  <c r="FK53" i="5" a="1"/>
  <c r="FK53" i="5" s="1"/>
  <c r="FK55" i="5" a="1"/>
  <c r="FK55" i="5" s="1"/>
  <c r="FK68" i="5" a="1"/>
  <c r="FK68" i="5" s="1"/>
  <c r="FK47" i="5" a="1"/>
  <c r="FK47" i="5" s="1"/>
  <c r="FK48" i="5" a="1"/>
  <c r="FK48" i="5" s="1"/>
  <c r="FK59" i="5" a="1"/>
  <c r="FK59" i="5" s="1"/>
  <c r="FK67" i="5" a="1"/>
  <c r="FK67" i="5" s="1"/>
  <c r="FK69" i="5" a="1"/>
  <c r="FK69" i="5" s="1"/>
  <c r="FK60" i="5" a="1"/>
  <c r="FK60" i="5" s="1"/>
  <c r="FK73" i="5" a="1"/>
  <c r="FK73" i="5" s="1"/>
  <c r="FK74" i="5" a="1"/>
  <c r="FK74" i="5" s="1"/>
  <c r="FK82" i="5" a="1"/>
  <c r="FK82" i="5" s="1"/>
  <c r="FK72" i="5" a="1"/>
  <c r="FK72" i="5" s="1"/>
  <c r="FK75" i="5" a="1"/>
  <c r="FK75" i="5" s="1"/>
  <c r="FK76" i="5" a="1"/>
  <c r="FK76" i="5" s="1"/>
  <c r="FK77" i="5" a="1"/>
  <c r="FK77" i="5" s="1"/>
  <c r="FK71" i="5" a="1"/>
  <c r="FK71" i="5" s="1"/>
  <c r="FK78" i="5" a="1"/>
  <c r="FK78" i="5" s="1"/>
  <c r="FK62" i="5" a="1"/>
  <c r="FK62" i="5" s="1"/>
  <c r="FK65" i="5" a="1"/>
  <c r="FK65" i="5" s="1"/>
  <c r="FK70" i="5" a="1"/>
  <c r="FK70" i="5" s="1"/>
  <c r="FK84" i="5" a="1"/>
  <c r="FK84" i="5" s="1"/>
  <c r="FK85" i="5" a="1"/>
  <c r="FK85" i="5" s="1"/>
  <c r="FK83" i="5" a="1"/>
  <c r="FK83" i="5" s="1"/>
  <c r="FK90" i="5" a="1"/>
  <c r="FK90" i="5" s="1"/>
  <c r="FK81" i="5" a="1"/>
  <c r="FK81" i="5" s="1"/>
  <c r="FK88" i="5" a="1"/>
  <c r="FK88" i="5" s="1"/>
  <c r="FK89" i="5" a="1"/>
  <c r="FK89" i="5" s="1"/>
  <c r="FK91" i="5" a="1"/>
  <c r="FK91" i="5" s="1"/>
  <c r="FK94" i="5" a="1"/>
  <c r="FK94" i="5" s="1"/>
  <c r="FK93" i="5" a="1"/>
  <c r="FK93" i="5" s="1"/>
  <c r="FK105" i="5" a="1"/>
  <c r="FK105" i="5" s="1"/>
  <c r="FK80" i="5" a="1"/>
  <c r="FK80" i="5" s="1"/>
  <c r="FK95" i="5" a="1"/>
  <c r="FK95" i="5" s="1"/>
  <c r="FK97" i="5" a="1"/>
  <c r="FK97" i="5" s="1"/>
  <c r="FK101" i="5" a="1"/>
  <c r="FK101" i="5" s="1"/>
  <c r="FK107" i="5" a="1"/>
  <c r="FK107" i="5" s="1"/>
  <c r="FK108" i="5" a="1"/>
  <c r="FK108" i="5" s="1"/>
  <c r="FK79" i="5" a="1"/>
  <c r="FK79" i="5" s="1"/>
  <c r="FK86" i="5" a="1"/>
  <c r="FK86" i="5" s="1"/>
  <c r="FK99" i="5" a="1"/>
  <c r="FK99" i="5" s="1"/>
  <c r="FK102" i="5" a="1"/>
  <c r="FK102" i="5" s="1"/>
  <c r="FK104" i="5" a="1"/>
  <c r="FK104" i="5" s="1"/>
  <c r="FK110" i="5" a="1"/>
  <c r="FK110" i="5" s="1"/>
  <c r="FK92" i="5" a="1"/>
  <c r="FK92" i="5" s="1"/>
  <c r="FK109" i="5" a="1"/>
  <c r="FK109" i="5" s="1"/>
  <c r="FK114" i="5" a="1"/>
  <c r="FK114" i="5" s="1"/>
  <c r="FK117" i="5" a="1"/>
  <c r="FK117" i="5" s="1"/>
  <c r="FK96" i="5" a="1"/>
  <c r="FK96" i="5" s="1"/>
  <c r="FK98" i="5" a="1"/>
  <c r="FK98" i="5" s="1"/>
  <c r="FK100" i="5" a="1"/>
  <c r="FK100" i="5" s="1"/>
  <c r="FK103" i="5" a="1"/>
  <c r="FK103" i="5" s="1"/>
  <c r="FK87" i="5" a="1"/>
  <c r="FK87" i="5" s="1"/>
  <c r="FK106" i="5" a="1"/>
  <c r="FK106" i="5" s="1"/>
  <c r="FK111" i="5" a="1"/>
  <c r="FK111" i="5" s="1"/>
  <c r="FK115" i="5" a="1"/>
  <c r="FK115" i="5" s="1"/>
  <c r="FK120" i="5" a="1"/>
  <c r="FK120" i="5" s="1"/>
  <c r="FK119" i="5" a="1"/>
  <c r="FK119" i="5" s="1"/>
  <c r="FK112" i="5" a="1"/>
  <c r="FK112" i="5" s="1"/>
  <c r="FK113" i="5" a="1"/>
  <c r="FK113" i="5" s="1"/>
  <c r="FK116" i="5" a="1"/>
  <c r="FK116" i="5" s="1"/>
  <c r="FK145" i="5" a="1"/>
  <c r="FK145" i="5" s="1"/>
  <c r="FK148" i="5" a="1"/>
  <c r="FK148" i="5" s="1"/>
  <c r="FK123" i="5" a="1"/>
  <c r="FK123" i="5" s="1"/>
  <c r="FK124" i="5" a="1"/>
  <c r="FK124" i="5" s="1"/>
  <c r="FK125" i="5" a="1"/>
  <c r="FK125" i="5" s="1"/>
  <c r="FK132" i="5" a="1"/>
  <c r="FK132" i="5" s="1"/>
  <c r="FK133" i="5" a="1"/>
  <c r="FK133" i="5" s="1"/>
  <c r="FK141" i="5" a="1"/>
  <c r="FK141" i="5" s="1"/>
  <c r="FK144" i="5" a="1"/>
  <c r="FK144" i="5" s="1"/>
  <c r="FK147" i="5" a="1"/>
  <c r="FK147" i="5" s="1"/>
  <c r="FK122" i="5" a="1"/>
  <c r="FK122" i="5" s="1"/>
  <c r="FK129" i="5" a="1"/>
  <c r="FK129" i="5" s="1"/>
  <c r="FK130" i="5" a="1"/>
  <c r="FK130" i="5" s="1"/>
  <c r="FK131" i="5" a="1"/>
  <c r="FK131" i="5" s="1"/>
  <c r="FK118" i="5" a="1"/>
  <c r="FK118" i="5" s="1"/>
  <c r="FK121" i="5" a="1"/>
  <c r="FK121" i="5" s="1"/>
  <c r="FK126" i="5" a="1"/>
  <c r="FK126" i="5" s="1"/>
  <c r="FK127" i="5" a="1"/>
  <c r="FK127" i="5" s="1"/>
  <c r="FK128" i="5" a="1"/>
  <c r="FK128" i="5" s="1"/>
  <c r="FK135" i="5" a="1"/>
  <c r="FK135" i="5" s="1"/>
  <c r="FK134" i="5" a="1"/>
  <c r="FK134" i="5" s="1"/>
  <c r="FK138" i="5" a="1"/>
  <c r="FK138" i="5" s="1"/>
  <c r="FK142" i="5" a="1"/>
  <c r="FK142" i="5" s="1"/>
  <c r="FK153" i="5" a="1"/>
  <c r="FK153" i="5" s="1"/>
  <c r="FK155" i="5" a="1"/>
  <c r="FK155" i="5" s="1"/>
  <c r="FK158" i="5" a="1"/>
  <c r="FK158" i="5" s="1"/>
  <c r="FK143" i="5" a="1"/>
  <c r="FK143" i="5" s="1"/>
  <c r="FK146" i="5" a="1"/>
  <c r="FK146" i="5" s="1"/>
  <c r="FK151" i="5" a="1"/>
  <c r="FK151" i="5" s="1"/>
  <c r="FK137" i="5" a="1"/>
  <c r="FK137" i="5" s="1"/>
  <c r="FK149" i="5" a="1"/>
  <c r="FK149" i="5" s="1"/>
  <c r="FK154" i="5" a="1"/>
  <c r="FK154" i="5" s="1"/>
  <c r="FK157" i="5" a="1"/>
  <c r="FK157" i="5" s="1"/>
  <c r="FK152" i="5" a="1"/>
  <c r="FK152" i="5" s="1"/>
  <c r="FK136" i="5" a="1"/>
  <c r="FK136" i="5" s="1"/>
  <c r="FK139" i="5" a="1"/>
  <c r="FK139" i="5" s="1"/>
  <c r="FK140" i="5" a="1"/>
  <c r="FK140" i="5" s="1"/>
  <c r="FK156" i="5" a="1"/>
  <c r="FK156" i="5" s="1"/>
  <c r="FK150" i="5" a="1"/>
  <c r="FK150" i="5" s="1"/>
  <c r="FK165" i="5" a="1"/>
  <c r="FK165" i="5" s="1"/>
  <c r="FK169" i="5" a="1"/>
  <c r="FK169" i="5" s="1"/>
  <c r="FK172" i="5" a="1"/>
  <c r="FK172" i="5" s="1"/>
  <c r="FK175" i="5" a="1"/>
  <c r="FK175" i="5" s="1"/>
  <c r="FK183" i="5" a="1"/>
  <c r="FK183" i="5" s="1"/>
  <c r="FK186" i="5" a="1"/>
  <c r="FK186" i="5" s="1"/>
  <c r="FK193" i="5" a="1"/>
  <c r="FK193" i="5" s="1"/>
  <c r="FK194" i="5" a="1"/>
  <c r="FK194" i="5" s="1"/>
  <c r="FK163" i="5" a="1"/>
  <c r="FK163" i="5" s="1"/>
  <c r="FK195" i="5" a="1"/>
  <c r="FK195" i="5" s="1"/>
  <c r="FK198" i="5" a="1"/>
  <c r="FK198" i="5" s="1"/>
  <c r="FK201" i="5" a="1"/>
  <c r="FK201" i="5" s="1"/>
  <c r="FK168" i="5" a="1"/>
  <c r="FK168" i="5" s="1"/>
  <c r="FK171" i="5" a="1"/>
  <c r="FK171" i="5" s="1"/>
  <c r="FK174" i="5" a="1"/>
  <c r="FK174" i="5" s="1"/>
  <c r="FK177" i="5" a="1"/>
  <c r="FK177" i="5" s="1"/>
  <c r="FK180" i="5" a="1"/>
  <c r="FK180" i="5" s="1"/>
  <c r="FK181" i="5" a="1"/>
  <c r="FK181" i="5" s="1"/>
  <c r="FK182" i="5" a="1"/>
  <c r="FK182" i="5" s="1"/>
  <c r="FK184" i="5" a="1"/>
  <c r="FK184" i="5" s="1"/>
  <c r="FK191" i="5" a="1"/>
  <c r="FK191" i="5" s="1"/>
  <c r="FK192" i="5" a="1"/>
  <c r="FK192" i="5" s="1"/>
  <c r="FK159" i="5" a="1"/>
  <c r="FK159" i="5" s="1"/>
  <c r="FK162" i="5" a="1"/>
  <c r="FK162" i="5" s="1"/>
  <c r="FK166" i="5" a="1"/>
  <c r="FK166" i="5" s="1"/>
  <c r="FK185" i="5" a="1"/>
  <c r="FK185" i="5" s="1"/>
  <c r="FK189" i="5" a="1"/>
  <c r="FK189" i="5" s="1"/>
  <c r="FK190" i="5" a="1"/>
  <c r="FK190" i="5" s="1"/>
  <c r="FK197" i="5" a="1"/>
  <c r="FK197" i="5" s="1"/>
  <c r="FK200" i="5" a="1"/>
  <c r="FK200" i="5" s="1"/>
  <c r="FK203" i="5" a="1"/>
  <c r="FK203" i="5" s="1"/>
  <c r="FK161" i="5" a="1"/>
  <c r="FK161" i="5" s="1"/>
  <c r="FK164" i="5" a="1"/>
  <c r="FK164" i="5" s="1"/>
  <c r="FK167" i="5" a="1"/>
  <c r="FK167" i="5" s="1"/>
  <c r="FK170" i="5" a="1"/>
  <c r="FK170" i="5" s="1"/>
  <c r="FK173" i="5" a="1"/>
  <c r="FK173" i="5" s="1"/>
  <c r="FK176" i="5" a="1"/>
  <c r="FK176" i="5" s="1"/>
  <c r="FK178" i="5" a="1"/>
  <c r="FK178" i="5" s="1"/>
  <c r="FK179" i="5" a="1"/>
  <c r="FK179" i="5" s="1"/>
  <c r="FK187" i="5" a="1"/>
  <c r="FK187" i="5" s="1"/>
  <c r="FK160" i="5" a="1"/>
  <c r="FK160" i="5" s="1"/>
  <c r="FK188" i="5" a="1"/>
  <c r="FK188" i="5" s="1"/>
  <c r="FK196" i="5" a="1"/>
  <c r="FK196" i="5" s="1"/>
  <c r="FK199" i="5" a="1"/>
  <c r="FK199" i="5" s="1"/>
  <c r="FK202" i="5" a="1"/>
  <c r="FK202" i="5" s="1"/>
  <c r="FK205" i="5" a="1"/>
  <c r="FK205" i="5" s="1"/>
  <c r="FK208" i="5" a="1"/>
  <c r="FK208" i="5" s="1"/>
  <c r="FK210" i="5" a="1"/>
  <c r="FK210" i="5" s="1"/>
  <c r="FK217" i="5" a="1"/>
  <c r="FK217" i="5" s="1"/>
  <c r="FK223" i="5" a="1"/>
  <c r="FK223" i="5" s="1"/>
  <c r="FK228" i="5" a="1"/>
  <c r="FK228" i="5" s="1"/>
  <c r="FK229" i="5" a="1"/>
  <c r="FK229" i="5" s="1"/>
  <c r="FK214" i="5" a="1"/>
  <c r="FK214" i="5" s="1"/>
  <c r="FK219" i="5" a="1"/>
  <c r="FK219" i="5" s="1"/>
  <c r="FK225" i="5" a="1"/>
  <c r="FK225" i="5" s="1"/>
  <c r="FK226" i="5" a="1"/>
  <c r="FK226" i="5" s="1"/>
  <c r="FK235" i="5" a="1"/>
  <c r="FK235" i="5" s="1"/>
  <c r="FK236" i="5" a="1"/>
  <c r="FK236" i="5" s="1"/>
  <c r="FK238" i="5" a="1"/>
  <c r="FK238" i="5" s="1"/>
  <c r="FK241" i="5" a="1"/>
  <c r="FK241" i="5" s="1"/>
  <c r="FK244" i="5" a="1"/>
  <c r="FK244" i="5" s="1"/>
  <c r="FK204" i="5" a="1"/>
  <c r="FK204" i="5" s="1"/>
  <c r="FK207" i="5" a="1"/>
  <c r="FK207" i="5" s="1"/>
  <c r="FK209" i="5" a="1"/>
  <c r="FK209" i="5" s="1"/>
  <c r="FK221" i="5" a="1"/>
  <c r="FK221" i="5" s="1"/>
  <c r="FK224" i="5" a="1"/>
  <c r="FK224" i="5" s="1"/>
  <c r="FK232" i="5" a="1"/>
  <c r="FK232" i="5" s="1"/>
  <c r="FK206" i="5" a="1"/>
  <c r="FK206" i="5" s="1"/>
  <c r="FK213" i="5" a="1"/>
  <c r="FK213" i="5" s="1"/>
  <c r="FK216" i="5" a="1"/>
  <c r="FK216" i="5" s="1"/>
  <c r="FK220" i="5" a="1"/>
  <c r="FK220" i="5" s="1"/>
  <c r="FK227" i="5" a="1"/>
  <c r="FK227" i="5" s="1"/>
  <c r="FK230" i="5" a="1"/>
  <c r="FK230" i="5" s="1"/>
  <c r="FK211" i="5" a="1"/>
  <c r="FK211" i="5" s="1"/>
  <c r="FK212" i="5" a="1"/>
  <c r="FK212" i="5" s="1"/>
  <c r="FK215" i="5" a="1"/>
  <c r="FK215" i="5" s="1"/>
  <c r="FK218" i="5" a="1"/>
  <c r="FK218" i="5" s="1"/>
  <c r="FK222" i="5" a="1"/>
  <c r="FK222" i="5" s="1"/>
  <c r="FK234" i="5" a="1"/>
  <c r="FK234" i="5" s="1"/>
  <c r="FK231" i="5" a="1"/>
  <c r="FK231" i="5" s="1"/>
  <c r="FK239" i="5" a="1"/>
  <c r="FK239" i="5" s="1"/>
  <c r="FK242" i="5" a="1"/>
  <c r="FK242" i="5" s="1"/>
  <c r="FK248" i="5" a="1"/>
  <c r="FK248" i="5" s="1"/>
  <c r="FK275" i="5" a="1"/>
  <c r="FK275" i="5" s="1"/>
  <c r="FK256" i="5" a="1"/>
  <c r="FK256" i="5" s="1"/>
  <c r="FK259" i="5" a="1"/>
  <c r="FK259" i="5" s="1"/>
  <c r="FK262" i="5" a="1"/>
  <c r="FK262" i="5" s="1"/>
  <c r="FK265" i="5" a="1"/>
  <c r="FK265" i="5" s="1"/>
  <c r="FK268" i="5" a="1"/>
  <c r="FK268" i="5" s="1"/>
  <c r="FK276" i="5" a="1"/>
  <c r="FK276" i="5" s="1"/>
  <c r="FK283" i="5" a="1"/>
  <c r="FK283" i="5" s="1"/>
  <c r="FK286" i="5" a="1"/>
  <c r="FK286" i="5" s="1"/>
  <c r="FK289" i="5" a="1"/>
  <c r="FK289" i="5" s="1"/>
  <c r="FK271" i="5" a="1"/>
  <c r="FK271" i="5" s="1"/>
  <c r="FK277" i="5" a="1"/>
  <c r="FK277" i="5" s="1"/>
  <c r="FK237" i="5" a="1"/>
  <c r="FK237" i="5" s="1"/>
  <c r="FK247" i="5" a="1"/>
  <c r="FK247" i="5" s="1"/>
  <c r="FK252" i="5" a="1"/>
  <c r="FK252" i="5" s="1"/>
  <c r="FK253" i="5" a="1"/>
  <c r="FK253" i="5" s="1"/>
  <c r="FK255" i="5" a="1"/>
  <c r="FK255" i="5" s="1"/>
  <c r="FK258" i="5" a="1"/>
  <c r="FK258" i="5" s="1"/>
  <c r="FK261" i="5" a="1"/>
  <c r="FK261" i="5" s="1"/>
  <c r="FK264" i="5" a="1"/>
  <c r="FK264" i="5" s="1"/>
  <c r="FK267" i="5" a="1"/>
  <c r="FK267" i="5" s="1"/>
  <c r="FK270" i="5" a="1"/>
  <c r="FK270" i="5" s="1"/>
  <c r="FK282" i="5" a="1"/>
  <c r="FK282" i="5" s="1"/>
  <c r="FK285" i="5" a="1"/>
  <c r="FK285" i="5" s="1"/>
  <c r="FK288" i="5" a="1"/>
  <c r="FK288" i="5" s="1"/>
  <c r="FK246" i="5" a="1"/>
  <c r="FK246" i="5" s="1"/>
  <c r="FK249" i="5" a="1"/>
  <c r="FK249" i="5" s="1"/>
  <c r="FK251" i="5" a="1"/>
  <c r="FK251" i="5" s="1"/>
  <c r="FK272" i="5" a="1"/>
  <c r="FK272" i="5" s="1"/>
  <c r="FK273" i="5" a="1"/>
  <c r="FK273" i="5" s="1"/>
  <c r="FK278" i="5" a="1"/>
  <c r="FK278" i="5" s="1"/>
  <c r="FK281" i="5" a="1"/>
  <c r="FK281" i="5" s="1"/>
  <c r="FK233" i="5" a="1"/>
  <c r="FK233" i="5" s="1"/>
  <c r="FK240" i="5" a="1"/>
  <c r="FK240" i="5" s="1"/>
  <c r="FK243" i="5" a="1"/>
  <c r="FK243" i="5" s="1"/>
  <c r="FK245" i="5" a="1"/>
  <c r="FK245" i="5" s="1"/>
  <c r="FK250" i="5" a="1"/>
  <c r="FK250" i="5" s="1"/>
  <c r="FK254" i="5" a="1"/>
  <c r="FK254" i="5" s="1"/>
  <c r="FK257" i="5" a="1"/>
  <c r="FK257" i="5" s="1"/>
  <c r="FK260" i="5" a="1"/>
  <c r="FK260" i="5" s="1"/>
  <c r="FK263" i="5" a="1"/>
  <c r="FK263" i="5" s="1"/>
  <c r="FK266" i="5" a="1"/>
  <c r="FK266" i="5" s="1"/>
  <c r="FK269" i="5" a="1"/>
  <c r="FK269" i="5" s="1"/>
  <c r="FK274" i="5" a="1"/>
  <c r="FK274" i="5" s="1"/>
  <c r="FK279" i="5" a="1"/>
  <c r="FK279" i="5" s="1"/>
  <c r="FK280" i="5" a="1"/>
  <c r="FK280" i="5" s="1"/>
  <c r="FK284" i="5" a="1"/>
  <c r="FK284" i="5" s="1"/>
  <c r="FK287" i="5" a="1"/>
  <c r="FK287" i="5" s="1"/>
  <c r="FK290" i="5" a="1"/>
  <c r="FK290" i="5" s="1"/>
  <c r="FK293" i="5" a="1"/>
  <c r="FK293" i="5" s="1"/>
  <c r="FE319" i="5" a="1"/>
  <c r="FE319" i="5" s="1"/>
  <c r="FE320" i="5" a="1"/>
  <c r="FE320" i="5" s="1"/>
  <c r="FE30" i="5" a="1"/>
  <c r="FE30" i="5" s="1"/>
  <c r="FE34" i="5" a="1"/>
  <c r="FE34" i="5" s="1"/>
  <c r="FE31" i="5" a="1"/>
  <c r="FE31" i="5" s="1"/>
  <c r="FE321" i="5" a="1"/>
  <c r="FE321" i="5" s="1"/>
  <c r="FE39" i="5" a="1"/>
  <c r="FE39" i="5" s="1"/>
  <c r="FE40" i="5" a="1"/>
  <c r="FE40" i="5" s="1"/>
  <c r="FE32" i="5" a="1"/>
  <c r="FE32" i="5" s="1"/>
  <c r="FE41" i="5" a="1"/>
  <c r="FE41" i="5" s="1"/>
  <c r="FE36" i="5" a="1"/>
  <c r="FE36" i="5" s="1"/>
  <c r="FE37" i="5" a="1"/>
  <c r="FE37" i="5" s="1"/>
  <c r="FE42" i="5" a="1"/>
  <c r="FE42" i="5" s="1"/>
  <c r="FE46" i="5" a="1"/>
  <c r="FE46" i="5" s="1"/>
  <c r="FE47" i="5" a="1"/>
  <c r="FE47" i="5" s="1"/>
  <c r="FE49" i="5" a="1"/>
  <c r="FE49" i="5" s="1"/>
  <c r="FE50" i="5" a="1"/>
  <c r="FE50" i="5" s="1"/>
  <c r="FE44" i="5" a="1"/>
  <c r="FE44" i="5" s="1"/>
  <c r="FE45" i="5" a="1"/>
  <c r="FE45" i="5" s="1"/>
  <c r="FE48" i="5" a="1"/>
  <c r="FE48" i="5" s="1"/>
  <c r="FE62" i="5" a="1"/>
  <c r="FE62" i="5" s="1"/>
  <c r="FE65" i="5" a="1"/>
  <c r="FE65" i="5" s="1"/>
  <c r="FE66" i="5" a="1"/>
  <c r="FE66" i="5" s="1"/>
  <c r="FE35" i="5" a="1"/>
  <c r="FE35" i="5" s="1"/>
  <c r="FE38" i="5" a="1"/>
  <c r="FE38" i="5" s="1"/>
  <c r="FE43" i="5" a="1"/>
  <c r="FE43" i="5" s="1"/>
  <c r="FE57" i="5" a="1"/>
  <c r="FE57" i="5" s="1"/>
  <c r="FE59" i="5" a="1"/>
  <c r="FE59" i="5" s="1"/>
  <c r="FE53" i="5" a="1"/>
  <c r="FE53" i="5" s="1"/>
  <c r="FE63" i="5" a="1"/>
  <c r="FE63" i="5" s="1"/>
  <c r="FE52" i="5" a="1"/>
  <c r="FE52" i="5" s="1"/>
  <c r="FE73" i="5" a="1"/>
  <c r="FE73" i="5" s="1"/>
  <c r="FE74" i="5" a="1"/>
  <c r="FE74" i="5" s="1"/>
  <c r="FE56" i="5" a="1"/>
  <c r="FE56" i="5" s="1"/>
  <c r="FE60" i="5" a="1"/>
  <c r="FE60" i="5" s="1"/>
  <c r="FE33" i="5" a="1"/>
  <c r="FE33" i="5" s="1"/>
  <c r="FE51" i="5" a="1"/>
  <c r="FE51" i="5" s="1"/>
  <c r="FE54" i="5" a="1"/>
  <c r="FE54" i="5" s="1"/>
  <c r="FE55" i="5" a="1"/>
  <c r="FE55" i="5" s="1"/>
  <c r="FE61" i="5" a="1"/>
  <c r="FE61" i="5" s="1"/>
  <c r="FE64" i="5" a="1"/>
  <c r="FE64" i="5" s="1"/>
  <c r="FE79" i="5" a="1"/>
  <c r="FE79" i="5" s="1"/>
  <c r="FE80" i="5" a="1"/>
  <c r="FE80" i="5" s="1"/>
  <c r="FE72" i="5" a="1"/>
  <c r="FE72" i="5" s="1"/>
  <c r="FE69" i="5" a="1"/>
  <c r="FE69" i="5" s="1"/>
  <c r="FE82" i="5" a="1"/>
  <c r="FE82" i="5" s="1"/>
  <c r="FE58" i="5" a="1"/>
  <c r="FE58" i="5" s="1"/>
  <c r="FE68" i="5" a="1"/>
  <c r="FE68" i="5" s="1"/>
  <c r="FE71" i="5" a="1"/>
  <c r="FE71" i="5" s="1"/>
  <c r="FE75" i="5" a="1"/>
  <c r="FE75" i="5" s="1"/>
  <c r="FE67" i="5" a="1"/>
  <c r="FE67" i="5" s="1"/>
  <c r="FE83" i="5" a="1"/>
  <c r="FE83" i="5" s="1"/>
  <c r="FE94" i="5" a="1"/>
  <c r="FE94" i="5" s="1"/>
  <c r="FE88" i="5" a="1"/>
  <c r="FE88" i="5" s="1"/>
  <c r="FE89" i="5" a="1"/>
  <c r="FE89" i="5" s="1"/>
  <c r="FE91" i="5" a="1"/>
  <c r="FE91" i="5" s="1"/>
  <c r="FE77" i="5" a="1"/>
  <c r="FE77" i="5" s="1"/>
  <c r="FE81" i="5" a="1"/>
  <c r="FE81" i="5" s="1"/>
  <c r="FE87" i="5" a="1"/>
  <c r="FE87" i="5" s="1"/>
  <c r="FE78" i="5" a="1"/>
  <c r="FE78" i="5" s="1"/>
  <c r="FE85" i="5" a="1"/>
  <c r="FE85" i="5" s="1"/>
  <c r="FE86" i="5" a="1"/>
  <c r="FE86" i="5" s="1"/>
  <c r="FE90" i="5" a="1"/>
  <c r="FE90" i="5" s="1"/>
  <c r="FE92" i="5" a="1"/>
  <c r="FE92" i="5" s="1"/>
  <c r="FE105" i="5" a="1"/>
  <c r="FE105" i="5" s="1"/>
  <c r="FE107" i="5" a="1"/>
  <c r="FE107" i="5" s="1"/>
  <c r="FE108" i="5" a="1"/>
  <c r="FE108" i="5" s="1"/>
  <c r="FE110" i="5" a="1"/>
  <c r="FE110" i="5" s="1"/>
  <c r="FE76" i="5" a="1"/>
  <c r="FE76" i="5" s="1"/>
  <c r="FE84" i="5" a="1"/>
  <c r="FE84" i="5" s="1"/>
  <c r="FE98" i="5" a="1"/>
  <c r="FE98" i="5" s="1"/>
  <c r="FE93" i="5" a="1"/>
  <c r="FE93" i="5" s="1"/>
  <c r="FE100" i="5" a="1"/>
  <c r="FE100" i="5" s="1"/>
  <c r="FE104" i="5" a="1"/>
  <c r="FE104" i="5" s="1"/>
  <c r="FE70" i="5" a="1"/>
  <c r="FE70" i="5" s="1"/>
  <c r="FE95" i="5" a="1"/>
  <c r="FE95" i="5" s="1"/>
  <c r="FE101" i="5" a="1"/>
  <c r="FE101" i="5" s="1"/>
  <c r="FE103" i="5" a="1"/>
  <c r="FE103" i="5" s="1"/>
  <c r="FE109" i="5" a="1"/>
  <c r="FE109" i="5" s="1"/>
  <c r="FE114" i="5" a="1"/>
  <c r="FE114" i="5" s="1"/>
  <c r="FE117" i="5" a="1"/>
  <c r="FE117" i="5" s="1"/>
  <c r="FE96" i="5" a="1"/>
  <c r="FE96" i="5" s="1"/>
  <c r="FE97" i="5" a="1"/>
  <c r="FE97" i="5" s="1"/>
  <c r="FE102" i="5" a="1"/>
  <c r="FE102" i="5" s="1"/>
  <c r="FE119" i="5" a="1"/>
  <c r="FE119" i="5" s="1"/>
  <c r="FE111" i="5" a="1"/>
  <c r="FE111" i="5" s="1"/>
  <c r="FE113" i="5" a="1"/>
  <c r="FE113" i="5" s="1"/>
  <c r="FE116" i="5" a="1"/>
  <c r="FE116" i="5" s="1"/>
  <c r="FE112" i="5" a="1"/>
  <c r="FE112" i="5" s="1"/>
  <c r="FE115" i="5" a="1"/>
  <c r="FE115" i="5" s="1"/>
  <c r="FE99" i="5" a="1"/>
  <c r="FE99" i="5" s="1"/>
  <c r="FE106" i="5" a="1"/>
  <c r="FE106" i="5" s="1"/>
  <c r="FE141" i="5" a="1"/>
  <c r="FE141" i="5" s="1"/>
  <c r="FE145" i="5" a="1"/>
  <c r="FE145" i="5" s="1"/>
  <c r="FE148" i="5" a="1"/>
  <c r="FE148" i="5" s="1"/>
  <c r="FE120" i="5" a="1"/>
  <c r="FE120" i="5" s="1"/>
  <c r="FE122" i="5" a="1"/>
  <c r="FE122" i="5" s="1"/>
  <c r="FE129" i="5" a="1"/>
  <c r="FE129" i="5" s="1"/>
  <c r="FE130" i="5" a="1"/>
  <c r="FE130" i="5" s="1"/>
  <c r="FE131" i="5" a="1"/>
  <c r="FE131" i="5" s="1"/>
  <c r="FE118" i="5" a="1"/>
  <c r="FE118" i="5" s="1"/>
  <c r="FE144" i="5" a="1"/>
  <c r="FE144" i="5" s="1"/>
  <c r="FE147" i="5" a="1"/>
  <c r="FE147" i="5" s="1"/>
  <c r="FE126" i="5" a="1"/>
  <c r="FE126" i="5" s="1"/>
  <c r="FE127" i="5" a="1"/>
  <c r="FE127" i="5" s="1"/>
  <c r="FE128" i="5" a="1"/>
  <c r="FE128" i="5" s="1"/>
  <c r="FE121" i="5" a="1"/>
  <c r="FE121" i="5" s="1"/>
  <c r="FE123" i="5" a="1"/>
  <c r="FE123" i="5" s="1"/>
  <c r="FE124" i="5" a="1"/>
  <c r="FE124" i="5" s="1"/>
  <c r="FE125" i="5" a="1"/>
  <c r="FE125" i="5" s="1"/>
  <c r="FE132" i="5" a="1"/>
  <c r="FE132" i="5" s="1"/>
  <c r="FE133" i="5" a="1"/>
  <c r="FE133" i="5" s="1"/>
  <c r="FE134" i="5" a="1"/>
  <c r="FE134" i="5" s="1"/>
  <c r="FE138" i="5" a="1"/>
  <c r="FE138" i="5" s="1"/>
  <c r="FE151" i="5" a="1"/>
  <c r="FE151" i="5" s="1"/>
  <c r="FE154" i="5" a="1"/>
  <c r="FE154" i="5" s="1"/>
  <c r="FE135" i="5" a="1"/>
  <c r="FE135" i="5" s="1"/>
  <c r="FE142" i="5" a="1"/>
  <c r="FE142" i="5" s="1"/>
  <c r="FE149" i="5" a="1"/>
  <c r="FE149" i="5" s="1"/>
  <c r="FE156" i="5" a="1"/>
  <c r="FE156" i="5" s="1"/>
  <c r="FE137" i="5" a="1"/>
  <c r="FE137" i="5" s="1"/>
  <c r="FE139" i="5" a="1"/>
  <c r="FE139" i="5" s="1"/>
  <c r="FE140" i="5" a="1"/>
  <c r="FE140" i="5" s="1"/>
  <c r="FE143" i="5" a="1"/>
  <c r="FE143" i="5" s="1"/>
  <c r="FE146" i="5" a="1"/>
  <c r="FE146" i="5" s="1"/>
  <c r="FE152" i="5" a="1"/>
  <c r="FE152" i="5" s="1"/>
  <c r="FE150" i="5" a="1"/>
  <c r="FE150" i="5" s="1"/>
  <c r="FE155" i="5" a="1"/>
  <c r="FE155" i="5" s="1"/>
  <c r="FE136" i="5" a="1"/>
  <c r="FE136" i="5" s="1"/>
  <c r="FE153" i="5" a="1"/>
  <c r="FE153" i="5" s="1"/>
  <c r="FE157" i="5" a="1"/>
  <c r="FE157" i="5" s="1"/>
  <c r="FE165" i="5" a="1"/>
  <c r="FE165" i="5" s="1"/>
  <c r="FE169" i="5" a="1"/>
  <c r="FE169" i="5" s="1"/>
  <c r="FE172" i="5" a="1"/>
  <c r="FE172" i="5" s="1"/>
  <c r="FE175" i="5" a="1"/>
  <c r="FE175" i="5" s="1"/>
  <c r="FE180" i="5" a="1"/>
  <c r="FE180" i="5" s="1"/>
  <c r="FE181" i="5" a="1"/>
  <c r="FE181" i="5" s="1"/>
  <c r="FE182" i="5" a="1"/>
  <c r="FE182" i="5" s="1"/>
  <c r="FE190" i="5" a="1"/>
  <c r="FE190" i="5" s="1"/>
  <c r="FE191" i="5" a="1"/>
  <c r="FE191" i="5" s="1"/>
  <c r="FE185" i="5" a="1"/>
  <c r="FE185" i="5" s="1"/>
  <c r="FE189" i="5" a="1"/>
  <c r="FE189" i="5" s="1"/>
  <c r="FE195" i="5" a="1"/>
  <c r="FE195" i="5" s="1"/>
  <c r="FE198" i="5" a="1"/>
  <c r="FE198" i="5" s="1"/>
  <c r="FE201" i="5" a="1"/>
  <c r="FE201" i="5" s="1"/>
  <c r="FE166" i="5" a="1"/>
  <c r="FE166" i="5" s="1"/>
  <c r="FE168" i="5" a="1"/>
  <c r="FE168" i="5" s="1"/>
  <c r="FE171" i="5" a="1"/>
  <c r="FE171" i="5" s="1"/>
  <c r="FE174" i="5" a="1"/>
  <c r="FE174" i="5" s="1"/>
  <c r="FE177" i="5" a="1"/>
  <c r="FE177" i="5" s="1"/>
  <c r="FE178" i="5" a="1"/>
  <c r="FE178" i="5" s="1"/>
  <c r="FE179" i="5" a="1"/>
  <c r="FE179" i="5" s="1"/>
  <c r="FE188" i="5" a="1"/>
  <c r="FE188" i="5" s="1"/>
  <c r="FE164" i="5" a="1"/>
  <c r="FE164" i="5" s="1"/>
  <c r="FE186" i="5" a="1"/>
  <c r="FE186" i="5" s="1"/>
  <c r="FE187" i="5" a="1"/>
  <c r="FE187" i="5" s="1"/>
  <c r="FE197" i="5" a="1"/>
  <c r="FE197" i="5" s="1"/>
  <c r="FE200" i="5" a="1"/>
  <c r="FE200" i="5" s="1"/>
  <c r="FE203" i="5" a="1"/>
  <c r="FE203" i="5" s="1"/>
  <c r="FE158" i="5" a="1"/>
  <c r="FE158" i="5" s="1"/>
  <c r="FE161" i="5" a="1"/>
  <c r="FE161" i="5" s="1"/>
  <c r="FE163" i="5" a="1"/>
  <c r="FE163" i="5" s="1"/>
  <c r="FE167" i="5" a="1"/>
  <c r="FE167" i="5" s="1"/>
  <c r="FE170" i="5" a="1"/>
  <c r="FE170" i="5" s="1"/>
  <c r="FE173" i="5" a="1"/>
  <c r="FE173" i="5" s="1"/>
  <c r="FE176" i="5" a="1"/>
  <c r="FE176" i="5" s="1"/>
  <c r="FE183" i="5" a="1"/>
  <c r="FE183" i="5" s="1"/>
  <c r="FE194" i="5" a="1"/>
  <c r="FE194" i="5" s="1"/>
  <c r="FE159" i="5" a="1"/>
  <c r="FE159" i="5" s="1"/>
  <c r="FE160" i="5" a="1"/>
  <c r="FE160" i="5" s="1"/>
  <c r="FE162" i="5" a="1"/>
  <c r="FE162" i="5" s="1"/>
  <c r="FE184" i="5" a="1"/>
  <c r="FE184" i="5" s="1"/>
  <c r="FE192" i="5" a="1"/>
  <c r="FE192" i="5" s="1"/>
  <c r="FE193" i="5" a="1"/>
  <c r="FE193" i="5" s="1"/>
  <c r="FE196" i="5" a="1"/>
  <c r="FE196" i="5" s="1"/>
  <c r="FE199" i="5" a="1"/>
  <c r="FE199" i="5" s="1"/>
  <c r="FE202" i="5" a="1"/>
  <c r="FE202" i="5" s="1"/>
  <c r="FE205" i="5" a="1"/>
  <c r="FE205" i="5" s="1"/>
  <c r="FE206" i="5" a="1"/>
  <c r="FE206" i="5" s="1"/>
  <c r="FE210" i="5" a="1"/>
  <c r="FE210" i="5" s="1"/>
  <c r="FE216" i="5" a="1"/>
  <c r="FE216" i="5" s="1"/>
  <c r="FE224" i="5" a="1"/>
  <c r="FE224" i="5" s="1"/>
  <c r="FE207" i="5" a="1"/>
  <c r="FE207" i="5" s="1"/>
  <c r="FE234" i="5" a="1"/>
  <c r="FE234" i="5" s="1"/>
  <c r="FE238" i="5" a="1"/>
  <c r="FE238" i="5" s="1"/>
  <c r="FE241" i="5" a="1"/>
  <c r="FE241" i="5" s="1"/>
  <c r="FE244" i="5" a="1"/>
  <c r="FE244" i="5" s="1"/>
  <c r="FE209" i="5" a="1"/>
  <c r="FE209" i="5" s="1"/>
  <c r="FE213" i="5" a="1"/>
  <c r="FE213" i="5" s="1"/>
  <c r="FE215" i="5" a="1"/>
  <c r="FE215" i="5" s="1"/>
  <c r="FE218" i="5" a="1"/>
  <c r="FE218" i="5" s="1"/>
  <c r="FE220" i="5" a="1"/>
  <c r="FE220" i="5" s="1"/>
  <c r="FE222" i="5" a="1"/>
  <c r="FE222" i="5" s="1"/>
  <c r="FE227" i="5" a="1"/>
  <c r="FE227" i="5" s="1"/>
  <c r="FE217" i="5" a="1"/>
  <c r="FE217" i="5" s="1"/>
  <c r="FE231" i="5" a="1"/>
  <c r="FE231" i="5" s="1"/>
  <c r="FE233" i="5" a="1"/>
  <c r="FE233" i="5" s="1"/>
  <c r="FE211" i="5" a="1"/>
  <c r="FE211" i="5" s="1"/>
  <c r="FE212" i="5" a="1"/>
  <c r="FE212" i="5" s="1"/>
  <c r="FE214" i="5" a="1"/>
  <c r="FE214" i="5" s="1"/>
  <c r="FE221" i="5" a="1"/>
  <c r="FE221" i="5" s="1"/>
  <c r="FE223" i="5" a="1"/>
  <c r="FE223" i="5" s="1"/>
  <c r="FE225" i="5" a="1"/>
  <c r="FE225" i="5" s="1"/>
  <c r="FE226" i="5" a="1"/>
  <c r="FE226" i="5" s="1"/>
  <c r="FE228" i="5" a="1"/>
  <c r="FE228" i="5" s="1"/>
  <c r="FE235" i="5" a="1"/>
  <c r="FE235" i="5" s="1"/>
  <c r="FE204" i="5" a="1"/>
  <c r="FE204" i="5" s="1"/>
  <c r="FE208" i="5" a="1"/>
  <c r="FE208" i="5" s="1"/>
  <c r="FE219" i="5" a="1"/>
  <c r="FE219" i="5" s="1"/>
  <c r="FE229" i="5" a="1"/>
  <c r="FE229" i="5" s="1"/>
  <c r="FE230" i="5" a="1"/>
  <c r="FE230" i="5" s="1"/>
  <c r="FE232" i="5" a="1"/>
  <c r="FE232" i="5" s="1"/>
  <c r="FE276" i="5" a="1"/>
  <c r="FE276" i="5" s="1"/>
  <c r="FE277" i="5" a="1"/>
  <c r="FE277" i="5" s="1"/>
  <c r="FE237" i="5" a="1"/>
  <c r="FE237" i="5" s="1"/>
  <c r="FE245" i="5" a="1"/>
  <c r="FE245" i="5" s="1"/>
  <c r="FE248" i="5" a="1"/>
  <c r="FE248" i="5" s="1"/>
  <c r="FE252" i="5" a="1"/>
  <c r="FE252" i="5" s="1"/>
  <c r="FE253" i="5" a="1"/>
  <c r="FE253" i="5" s="1"/>
  <c r="FE256" i="5" a="1"/>
  <c r="FE256" i="5" s="1"/>
  <c r="FE259" i="5" a="1"/>
  <c r="FE259" i="5" s="1"/>
  <c r="FE262" i="5" a="1"/>
  <c r="FE262" i="5" s="1"/>
  <c r="FE265" i="5" a="1"/>
  <c r="FE265" i="5" s="1"/>
  <c r="FE268" i="5" a="1"/>
  <c r="FE268" i="5" s="1"/>
  <c r="FE271" i="5" a="1"/>
  <c r="FE271" i="5" s="1"/>
  <c r="FE283" i="5" a="1"/>
  <c r="FE283" i="5" s="1"/>
  <c r="FE286" i="5" a="1"/>
  <c r="FE286" i="5" s="1"/>
  <c r="FE289" i="5" a="1"/>
  <c r="FE289" i="5" s="1"/>
  <c r="FE240" i="5" a="1"/>
  <c r="FE240" i="5" s="1"/>
  <c r="FE243" i="5" a="1"/>
  <c r="FE243" i="5" s="1"/>
  <c r="FE251" i="5" a="1"/>
  <c r="FE251" i="5" s="1"/>
  <c r="FE272" i="5" a="1"/>
  <c r="FE272" i="5" s="1"/>
  <c r="FE278" i="5" a="1"/>
  <c r="FE278" i="5" s="1"/>
  <c r="FE281" i="5" a="1"/>
  <c r="FE281" i="5" s="1"/>
  <c r="FE236" i="5" a="1"/>
  <c r="FE236" i="5" s="1"/>
  <c r="FE239" i="5" a="1"/>
  <c r="FE239" i="5" s="1"/>
  <c r="FE242" i="5" a="1"/>
  <c r="FE242" i="5" s="1"/>
  <c r="FE250" i="5" a="1"/>
  <c r="FE250" i="5" s="1"/>
  <c r="FE255" i="5" a="1"/>
  <c r="FE255" i="5" s="1"/>
  <c r="FE258" i="5" a="1"/>
  <c r="FE258" i="5" s="1"/>
  <c r="FE261" i="5" a="1"/>
  <c r="FE261" i="5" s="1"/>
  <c r="FE264" i="5" a="1"/>
  <c r="FE264" i="5" s="1"/>
  <c r="FE267" i="5" a="1"/>
  <c r="FE267" i="5" s="1"/>
  <c r="FE270" i="5" a="1"/>
  <c r="FE270" i="5" s="1"/>
  <c r="FE273" i="5" a="1"/>
  <c r="FE273" i="5" s="1"/>
  <c r="FE279" i="5" a="1"/>
  <c r="FE279" i="5" s="1"/>
  <c r="FE280" i="5" a="1"/>
  <c r="FE280" i="5" s="1"/>
  <c r="FE282" i="5" a="1"/>
  <c r="FE282" i="5" s="1"/>
  <c r="FE285" i="5" a="1"/>
  <c r="FE285" i="5" s="1"/>
  <c r="FE288" i="5" a="1"/>
  <c r="FE288" i="5" s="1"/>
  <c r="FE247" i="5" a="1"/>
  <c r="FE247" i="5" s="1"/>
  <c r="FE274" i="5" a="1"/>
  <c r="FE274" i="5" s="1"/>
  <c r="FE246" i="5" a="1"/>
  <c r="FE246" i="5" s="1"/>
  <c r="FE249" i="5" a="1"/>
  <c r="FE249" i="5" s="1"/>
  <c r="FE254" i="5" a="1"/>
  <c r="FE254" i="5" s="1"/>
  <c r="FE257" i="5" a="1"/>
  <c r="FE257" i="5" s="1"/>
  <c r="FE260" i="5" a="1"/>
  <c r="FE260" i="5" s="1"/>
  <c r="FE263" i="5" a="1"/>
  <c r="FE263" i="5" s="1"/>
  <c r="FE266" i="5" a="1"/>
  <c r="FE266" i="5" s="1"/>
  <c r="FE269" i="5" a="1"/>
  <c r="FE269" i="5" s="1"/>
  <c r="FE275" i="5" a="1"/>
  <c r="FE275" i="5" s="1"/>
  <c r="FE284" i="5" a="1"/>
  <c r="FE284" i="5" s="1"/>
  <c r="FE287" i="5" a="1"/>
  <c r="FE287" i="5" s="1"/>
  <c r="FE290" i="5" a="1"/>
  <c r="FE290" i="5" s="1"/>
  <c r="FE293" i="5" a="1"/>
  <c r="FE293" i="5" s="1"/>
  <c r="GF29" i="5" a="1"/>
  <c r="GF29" i="5" s="1"/>
  <c r="GB29" i="5" a="1"/>
  <c r="GB29" i="5" s="1"/>
  <c r="FW29" i="5" a="1"/>
  <c r="FW29" i="5" s="1"/>
  <c r="FS29" i="5" a="1"/>
  <c r="FS29" i="5" s="1"/>
  <c r="FN29" i="5" a="1"/>
  <c r="FN29" i="5" s="1"/>
  <c r="FJ29" i="5" a="1"/>
  <c r="FJ29" i="5" s="1"/>
  <c r="FE29" i="5" a="1"/>
  <c r="FE29" i="5" s="1"/>
  <c r="GG318" i="5" a="1"/>
  <c r="GG318" i="5" s="1"/>
  <c r="GA318" i="5" a="1"/>
  <c r="GA318" i="5" s="1"/>
  <c r="FU318" i="5" a="1"/>
  <c r="FU318" i="5" s="1"/>
  <c r="FO318" i="5" a="1"/>
  <c r="FO318" i="5" s="1"/>
  <c r="FI318" i="5" a="1"/>
  <c r="FI318" i="5" s="1"/>
  <c r="FC318" i="5" a="1"/>
  <c r="FC318" i="5" s="1"/>
  <c r="GE317" i="5" a="1"/>
  <c r="GE317" i="5" s="1"/>
  <c r="FY317" i="5" a="1"/>
  <c r="FY317" i="5" s="1"/>
  <c r="FS317" i="5" a="1"/>
  <c r="FS317" i="5" s="1"/>
  <c r="FM317" i="5" a="1"/>
  <c r="FM317" i="5" s="1"/>
  <c r="FG317" i="5" a="1"/>
  <c r="FG317" i="5" s="1"/>
  <c r="FA317" i="5" a="1"/>
  <c r="FA317" i="5" s="1"/>
  <c r="GI316" i="5" a="1"/>
  <c r="GI316" i="5" s="1"/>
  <c r="GC316" i="5" a="1"/>
  <c r="GC316" i="5" s="1"/>
  <c r="FW316" i="5" a="1"/>
  <c r="FW316" i="5" s="1"/>
  <c r="FQ316" i="5" a="1"/>
  <c r="FQ316" i="5" s="1"/>
  <c r="FK316" i="5" a="1"/>
  <c r="FK316" i="5" s="1"/>
  <c r="FE316" i="5" a="1"/>
  <c r="FE316" i="5" s="1"/>
  <c r="GG315" i="5" a="1"/>
  <c r="GG315" i="5" s="1"/>
  <c r="GA315" i="5" a="1"/>
  <c r="GA315" i="5" s="1"/>
  <c r="FU315" i="5" a="1"/>
  <c r="FU315" i="5" s="1"/>
  <c r="FO315" i="5" a="1"/>
  <c r="FO315" i="5" s="1"/>
  <c r="FI315" i="5" a="1"/>
  <c r="FI315" i="5" s="1"/>
  <c r="FC315" i="5" a="1"/>
  <c r="FC315" i="5" s="1"/>
  <c r="GE314" i="5" a="1"/>
  <c r="GE314" i="5" s="1"/>
  <c r="FY314" i="5" a="1"/>
  <c r="FY314" i="5" s="1"/>
  <c r="FS314" i="5" a="1"/>
  <c r="FS314" i="5" s="1"/>
  <c r="FM314" i="5" a="1"/>
  <c r="FM314" i="5" s="1"/>
  <c r="FG314" i="5" a="1"/>
  <c r="FG314" i="5" s="1"/>
  <c r="FA314" i="5" a="1"/>
  <c r="FA314" i="5" s="1"/>
  <c r="GI313" i="5" a="1"/>
  <c r="GI313" i="5" s="1"/>
  <c r="GC313" i="5" a="1"/>
  <c r="GC313" i="5" s="1"/>
  <c r="FW313" i="5" a="1"/>
  <c r="FW313" i="5" s="1"/>
  <c r="FQ313" i="5" a="1"/>
  <c r="FQ313" i="5" s="1"/>
  <c r="FK313" i="5" a="1"/>
  <c r="FK313" i="5" s="1"/>
  <c r="FE313" i="5" a="1"/>
  <c r="FE313" i="5" s="1"/>
  <c r="GG312" i="5" a="1"/>
  <c r="GG312" i="5" s="1"/>
  <c r="GA312" i="5" a="1"/>
  <c r="GA312" i="5" s="1"/>
  <c r="FU312" i="5" a="1"/>
  <c r="FU312" i="5" s="1"/>
  <c r="FO312" i="5" a="1"/>
  <c r="FO312" i="5" s="1"/>
  <c r="FI312" i="5" a="1"/>
  <c r="FI312" i="5" s="1"/>
  <c r="FC312" i="5" a="1"/>
  <c r="FC312" i="5" s="1"/>
  <c r="GE311" i="5" a="1"/>
  <c r="GE311" i="5" s="1"/>
  <c r="FY311" i="5" a="1"/>
  <c r="FY311" i="5" s="1"/>
  <c r="FS311" i="5" a="1"/>
  <c r="FS311" i="5" s="1"/>
  <c r="FM311" i="5" a="1"/>
  <c r="FM311" i="5" s="1"/>
  <c r="FG311" i="5" a="1"/>
  <c r="FG311" i="5" s="1"/>
  <c r="FA311" i="5" a="1"/>
  <c r="FA311" i="5" s="1"/>
  <c r="GI310" i="5" a="1"/>
  <c r="GI310" i="5" s="1"/>
  <c r="GC310" i="5" a="1"/>
  <c r="GC310" i="5" s="1"/>
  <c r="FW310" i="5" a="1"/>
  <c r="FW310" i="5" s="1"/>
  <c r="FQ310" i="5" a="1"/>
  <c r="FQ310" i="5" s="1"/>
  <c r="FK310" i="5" a="1"/>
  <c r="FK310" i="5" s="1"/>
  <c r="FE310" i="5" a="1"/>
  <c r="FE310" i="5" s="1"/>
  <c r="GG309" i="5" a="1"/>
  <c r="GG309" i="5" s="1"/>
  <c r="GA309" i="5" a="1"/>
  <c r="GA309" i="5" s="1"/>
  <c r="FU309" i="5" a="1"/>
  <c r="FU309" i="5" s="1"/>
  <c r="FO309" i="5" a="1"/>
  <c r="FO309" i="5" s="1"/>
  <c r="FI309" i="5" a="1"/>
  <c r="FI309" i="5" s="1"/>
  <c r="FC309" i="5" a="1"/>
  <c r="FC309" i="5" s="1"/>
  <c r="GE308" i="5" a="1"/>
  <c r="GE308" i="5" s="1"/>
  <c r="FY308" i="5" a="1"/>
  <c r="FY308" i="5" s="1"/>
  <c r="FS308" i="5" a="1"/>
  <c r="FS308" i="5" s="1"/>
  <c r="FM308" i="5" a="1"/>
  <c r="FM308" i="5" s="1"/>
  <c r="FG308" i="5" a="1"/>
  <c r="FG308" i="5" s="1"/>
  <c r="FA308" i="5" a="1"/>
  <c r="FA308" i="5" s="1"/>
  <c r="GI307" i="5" a="1"/>
  <c r="GI307" i="5" s="1"/>
  <c r="GC307" i="5" a="1"/>
  <c r="GC307" i="5" s="1"/>
  <c r="FW307" i="5" a="1"/>
  <c r="FW307" i="5" s="1"/>
  <c r="FN307" i="5" a="1"/>
  <c r="FN307" i="5" s="1"/>
  <c r="FE307" i="5" a="1"/>
  <c r="FE307" i="5" s="1"/>
  <c r="GJ306" i="5" a="1"/>
  <c r="GJ306" i="5" s="1"/>
  <c r="GB306" i="5" a="1"/>
  <c r="GB306" i="5" s="1"/>
  <c r="FX306" i="5" a="1"/>
  <c r="FX306" i="5" s="1"/>
  <c r="FQ306" i="5" a="1"/>
  <c r="FQ306" i="5" s="1"/>
  <c r="FJ306" i="5" a="1"/>
  <c r="FJ306" i="5" s="1"/>
  <c r="FF306" i="5" a="1"/>
  <c r="FF306" i="5" s="1"/>
  <c r="GF305" i="5" a="1"/>
  <c r="GF305" i="5" s="1"/>
  <c r="GB305" i="5" a="1"/>
  <c r="GB305" i="5" s="1"/>
  <c r="FU305" i="5" a="1"/>
  <c r="FU305" i="5" s="1"/>
  <c r="FN305" i="5" a="1"/>
  <c r="FN305" i="5" s="1"/>
  <c r="FJ305" i="5" a="1"/>
  <c r="FJ305" i="5" s="1"/>
  <c r="FC305" i="5" a="1"/>
  <c r="FC305" i="5" s="1"/>
  <c r="GJ304" i="5" a="1"/>
  <c r="GJ304" i="5" s="1"/>
  <c r="GF304" i="5" a="1"/>
  <c r="GF304" i="5" s="1"/>
  <c r="FY304" i="5" a="1"/>
  <c r="FY304" i="5" s="1"/>
  <c r="FR304" i="5" a="1"/>
  <c r="FR304" i="5" s="1"/>
  <c r="FN304" i="5" a="1"/>
  <c r="FN304" i="5" s="1"/>
  <c r="FG301" i="5" a="1"/>
  <c r="FG301" i="5" s="1"/>
  <c r="FC301" i="5" a="1"/>
  <c r="FC301" i="5" s="1"/>
  <c r="GC300" i="5" a="1"/>
  <c r="GC300" i="5" s="1"/>
  <c r="FY300" i="5" a="1"/>
  <c r="FY300" i="5" s="1"/>
  <c r="FK300" i="5" a="1"/>
  <c r="FK300" i="5" s="1"/>
  <c r="FG300" i="5" a="1"/>
  <c r="FG300" i="5" s="1"/>
  <c r="GG299" i="5" a="1"/>
  <c r="GG299" i="5" s="1"/>
  <c r="GC299" i="5" a="1"/>
  <c r="GC299" i="5" s="1"/>
  <c r="FO299" i="5" a="1"/>
  <c r="FO299" i="5" s="1"/>
  <c r="FK299" i="5" a="1"/>
  <c r="FK299" i="5" s="1"/>
  <c r="GG298" i="5" a="1"/>
  <c r="GG298" i="5" s="1"/>
  <c r="FS298" i="5" a="1"/>
  <c r="FS298" i="5" s="1"/>
  <c r="FO298" i="5" a="1"/>
  <c r="FO298" i="5" s="1"/>
  <c r="FA298" i="5" a="1"/>
  <c r="FA298" i="5" s="1"/>
  <c r="FW297" i="5" a="1"/>
  <c r="FW297" i="5" s="1"/>
  <c r="FS297" i="5" a="1"/>
  <c r="FS297" i="5" s="1"/>
  <c r="FE297" i="5" a="1"/>
  <c r="FE297" i="5" s="1"/>
  <c r="FA297" i="5" a="1"/>
  <c r="FA297" i="5" s="1"/>
  <c r="GA296" i="5" a="1"/>
  <c r="GA296" i="5" s="1"/>
  <c r="FW296" i="5" a="1"/>
  <c r="FW296" i="5" s="1"/>
  <c r="FI296" i="5" a="1"/>
  <c r="FI296" i="5" s="1"/>
  <c r="FE296" i="5" a="1"/>
  <c r="FE296" i="5" s="1"/>
  <c r="GG295" i="5" a="1"/>
  <c r="GG295" i="5" s="1"/>
  <c r="GA295" i="5" a="1"/>
  <c r="GA295" i="5" s="1"/>
  <c r="FU295" i="5" a="1"/>
  <c r="FU295" i="5" s="1"/>
  <c r="FO295" i="5" a="1"/>
  <c r="FO295" i="5" s="1"/>
  <c r="FI295" i="5" a="1"/>
  <c r="FI295" i="5" s="1"/>
  <c r="FC295" i="5" a="1"/>
  <c r="FC295" i="5" s="1"/>
  <c r="GE294" i="5" a="1"/>
  <c r="GE294" i="5" s="1"/>
  <c r="FX294" i="5" a="1"/>
  <c r="FX294" i="5" s="1"/>
  <c r="FO294" i="5" a="1"/>
  <c r="FO294" i="5" s="1"/>
  <c r="FF294" i="5" a="1"/>
  <c r="FF294" i="5" s="1"/>
  <c r="GD293" i="5" a="1"/>
  <c r="GD293" i="5" s="1"/>
  <c r="FU293" i="5" a="1"/>
  <c r="FU293" i="5" s="1"/>
  <c r="FJ293" i="5" a="1"/>
  <c r="FJ293" i="5" s="1"/>
  <c r="GE292" i="5" a="1"/>
  <c r="GE292" i="5" s="1"/>
  <c r="FS292" i="5" a="1"/>
  <c r="FS292" i="5" s="1"/>
  <c r="FG292" i="5" a="1"/>
  <c r="FG292" i="5" s="1"/>
  <c r="GC291" i="5" a="1"/>
  <c r="GC291" i="5" s="1"/>
  <c r="FQ291" i="5" a="1"/>
  <c r="FQ291" i="5" s="1"/>
  <c r="FE291" i="5" a="1"/>
  <c r="FE291" i="5" s="1"/>
  <c r="GH290" i="5" a="1"/>
  <c r="GH290" i="5" s="1"/>
  <c r="FV290" i="5" a="1"/>
  <c r="FV290" i="5" s="1"/>
  <c r="FJ321" i="5" a="1"/>
  <c r="FJ321" i="5" s="1"/>
  <c r="FJ33" i="5" a="1"/>
  <c r="FJ33" i="5" s="1"/>
  <c r="FJ34" i="5" a="1"/>
  <c r="FJ34" i="5" s="1"/>
  <c r="FJ319" i="5" a="1"/>
  <c r="FJ319" i="5" s="1"/>
  <c r="FJ320" i="5" a="1"/>
  <c r="FJ320" i="5" s="1"/>
  <c r="FJ30" i="5" a="1"/>
  <c r="FJ30" i="5" s="1"/>
  <c r="FJ36" i="5" a="1"/>
  <c r="FJ36" i="5" s="1"/>
  <c r="FJ31" i="5" a="1"/>
  <c r="FJ31" i="5" s="1"/>
  <c r="FJ32" i="5" a="1"/>
  <c r="FJ32" i="5" s="1"/>
  <c r="FJ37" i="5" a="1"/>
  <c r="FJ37" i="5" s="1"/>
  <c r="FJ38" i="5" a="1"/>
  <c r="FJ38" i="5" s="1"/>
  <c r="FJ39" i="5" a="1"/>
  <c r="FJ39" i="5" s="1"/>
  <c r="FJ43" i="5" a="1"/>
  <c r="FJ43" i="5" s="1"/>
  <c r="FJ35" i="5" a="1"/>
  <c r="FJ35" i="5" s="1"/>
  <c r="FJ40" i="5" a="1"/>
  <c r="FJ40" i="5" s="1"/>
  <c r="FJ41" i="5" a="1"/>
  <c r="FJ41" i="5" s="1"/>
  <c r="FJ44" i="5" a="1"/>
  <c r="FJ44" i="5" s="1"/>
  <c r="FJ49" i="5" a="1"/>
  <c r="FJ49" i="5" s="1"/>
  <c r="FJ45" i="5" a="1"/>
  <c r="FJ45" i="5" s="1"/>
  <c r="FJ46" i="5" a="1"/>
  <c r="FJ46" i="5" s="1"/>
  <c r="FJ47" i="5" a="1"/>
  <c r="FJ47" i="5" s="1"/>
  <c r="FJ48" i="5" a="1"/>
  <c r="FJ48" i="5" s="1"/>
  <c r="FJ50" i="5" a="1"/>
  <c r="FJ50" i="5" s="1"/>
  <c r="FJ51" i="5" a="1"/>
  <c r="FJ51" i="5" s="1"/>
  <c r="FJ53" i="5" a="1"/>
  <c r="FJ53" i="5" s="1"/>
  <c r="FJ56" i="5" a="1"/>
  <c r="FJ56" i="5" s="1"/>
  <c r="FJ42" i="5" a="1"/>
  <c r="FJ42" i="5" s="1"/>
  <c r="FJ57" i="5" a="1"/>
  <c r="FJ57" i="5" s="1"/>
  <c r="FJ63" i="5" a="1"/>
  <c r="FJ63" i="5" s="1"/>
  <c r="FJ52" i="5" a="1"/>
  <c r="FJ52" i="5" s="1"/>
  <c r="FJ54" i="5" a="1"/>
  <c r="FJ54" i="5" s="1"/>
  <c r="FJ65" i="5" a="1"/>
  <c r="FJ65" i="5" s="1"/>
  <c r="FJ66" i="5" a="1"/>
  <c r="FJ66" i="5" s="1"/>
  <c r="FJ55" i="5" a="1"/>
  <c r="FJ55" i="5" s="1"/>
  <c r="FJ59" i="5" a="1"/>
  <c r="FJ59" i="5" s="1"/>
  <c r="FJ67" i="5" a="1"/>
  <c r="FJ67" i="5" s="1"/>
  <c r="FJ70" i="5" a="1"/>
  <c r="FJ70" i="5" s="1"/>
  <c r="FJ60" i="5" a="1"/>
  <c r="FJ60" i="5" s="1"/>
  <c r="FJ61" i="5" a="1"/>
  <c r="FJ61" i="5" s="1"/>
  <c r="FJ71" i="5" a="1"/>
  <c r="FJ71" i="5" s="1"/>
  <c r="FJ72" i="5" a="1"/>
  <c r="FJ72" i="5" s="1"/>
  <c r="FJ58" i="5" a="1"/>
  <c r="FJ58" i="5" s="1"/>
  <c r="FJ69" i="5" a="1"/>
  <c r="FJ69" i="5" s="1"/>
  <c r="FJ76" i="5" a="1"/>
  <c r="FJ76" i="5" s="1"/>
  <c r="FJ77" i="5" a="1"/>
  <c r="FJ77" i="5" s="1"/>
  <c r="FJ78" i="5" a="1"/>
  <c r="FJ78" i="5" s="1"/>
  <c r="FJ68" i="5" a="1"/>
  <c r="FJ68" i="5" s="1"/>
  <c r="FJ79" i="5" a="1"/>
  <c r="FJ79" i="5" s="1"/>
  <c r="FJ62" i="5" a="1"/>
  <c r="FJ62" i="5" s="1"/>
  <c r="FJ64" i="5" a="1"/>
  <c r="FJ64" i="5" s="1"/>
  <c r="FJ73" i="5" a="1"/>
  <c r="FJ73" i="5" s="1"/>
  <c r="FJ83" i="5" a="1"/>
  <c r="FJ83" i="5" s="1"/>
  <c r="FJ95" i="5" a="1"/>
  <c r="FJ95" i="5" s="1"/>
  <c r="FJ81" i="5" a="1"/>
  <c r="FJ81" i="5" s="1"/>
  <c r="FJ82" i="5" a="1"/>
  <c r="FJ82" i="5" s="1"/>
  <c r="FJ89" i="5" a="1"/>
  <c r="FJ89" i="5" s="1"/>
  <c r="FJ91" i="5" a="1"/>
  <c r="FJ91" i="5" s="1"/>
  <c r="FJ74" i="5" a="1"/>
  <c r="FJ74" i="5" s="1"/>
  <c r="FJ88" i="5" a="1"/>
  <c r="FJ88" i="5" s="1"/>
  <c r="FJ86" i="5" a="1"/>
  <c r="FJ86" i="5" s="1"/>
  <c r="FJ87" i="5" a="1"/>
  <c r="FJ87" i="5" s="1"/>
  <c r="FJ92" i="5" a="1"/>
  <c r="FJ92" i="5" s="1"/>
  <c r="FJ80" i="5" a="1"/>
  <c r="FJ80" i="5" s="1"/>
  <c r="FJ102" i="5" a="1"/>
  <c r="FJ102" i="5" s="1"/>
  <c r="FJ107" i="5" a="1"/>
  <c r="FJ107" i="5" s="1"/>
  <c r="FJ108" i="5" a="1"/>
  <c r="FJ108" i="5" s="1"/>
  <c r="FJ110" i="5" a="1"/>
  <c r="FJ110" i="5" s="1"/>
  <c r="FJ111" i="5" a="1"/>
  <c r="FJ111" i="5" s="1"/>
  <c r="FJ115" i="5" a="1"/>
  <c r="FJ115" i="5" s="1"/>
  <c r="FJ85" i="5" a="1"/>
  <c r="FJ85" i="5" s="1"/>
  <c r="FJ99" i="5" a="1"/>
  <c r="FJ99" i="5" s="1"/>
  <c r="FJ104" i="5" a="1"/>
  <c r="FJ104" i="5" s="1"/>
  <c r="FJ94" i="5" a="1"/>
  <c r="FJ94" i="5" s="1"/>
  <c r="FJ100" i="5" a="1"/>
  <c r="FJ100" i="5" s="1"/>
  <c r="FJ109" i="5" a="1"/>
  <c r="FJ109" i="5" s="1"/>
  <c r="FJ75" i="5" a="1"/>
  <c r="FJ75" i="5" s="1"/>
  <c r="FJ84" i="5" a="1"/>
  <c r="FJ84" i="5" s="1"/>
  <c r="FJ96" i="5" a="1"/>
  <c r="FJ96" i="5" s="1"/>
  <c r="FJ98" i="5" a="1"/>
  <c r="FJ98" i="5" s="1"/>
  <c r="FJ103" i="5" a="1"/>
  <c r="FJ103" i="5" s="1"/>
  <c r="FJ106" i="5" a="1"/>
  <c r="FJ106" i="5" s="1"/>
  <c r="FJ112" i="5" a="1"/>
  <c r="FJ112" i="5" s="1"/>
  <c r="FJ90" i="5" a="1"/>
  <c r="FJ90" i="5" s="1"/>
  <c r="FJ93" i="5" a="1"/>
  <c r="FJ93" i="5" s="1"/>
  <c r="FJ97" i="5" a="1"/>
  <c r="FJ97" i="5" s="1"/>
  <c r="FJ119" i="5" a="1"/>
  <c r="FJ119" i="5" s="1"/>
  <c r="FJ114" i="5" a="1"/>
  <c r="FJ114" i="5" s="1"/>
  <c r="FJ117" i="5" a="1"/>
  <c r="FJ117" i="5" s="1"/>
  <c r="FJ101" i="5" a="1"/>
  <c r="FJ101" i="5" s="1"/>
  <c r="FJ105" i="5" a="1"/>
  <c r="FJ105" i="5" s="1"/>
  <c r="FJ113" i="5" a="1"/>
  <c r="FJ113" i="5" s="1"/>
  <c r="FJ116" i="5" a="1"/>
  <c r="FJ116" i="5" s="1"/>
  <c r="FJ120" i="5" a="1"/>
  <c r="FJ120" i="5" s="1"/>
  <c r="FJ121" i="5" a="1"/>
  <c r="FJ121" i="5" s="1"/>
  <c r="FJ123" i="5" a="1"/>
  <c r="FJ123" i="5" s="1"/>
  <c r="FJ124" i="5" a="1"/>
  <c r="FJ124" i="5" s="1"/>
  <c r="FJ132" i="5" a="1"/>
  <c r="FJ132" i="5" s="1"/>
  <c r="FJ133" i="5" a="1"/>
  <c r="FJ133" i="5" s="1"/>
  <c r="FJ141" i="5" a="1"/>
  <c r="FJ141" i="5" s="1"/>
  <c r="FJ142" i="5" a="1"/>
  <c r="FJ142" i="5" s="1"/>
  <c r="FJ122" i="5" a="1"/>
  <c r="FJ122" i="5" s="1"/>
  <c r="FJ131" i="5" a="1"/>
  <c r="FJ131" i="5" s="1"/>
  <c r="FJ129" i="5" a="1"/>
  <c r="FJ129" i="5" s="1"/>
  <c r="FJ130" i="5" a="1"/>
  <c r="FJ130" i="5" s="1"/>
  <c r="FJ128" i="5" a="1"/>
  <c r="FJ128" i="5" s="1"/>
  <c r="FJ118" i="5" a="1"/>
  <c r="FJ118" i="5" s="1"/>
  <c r="FJ126" i="5" a="1"/>
  <c r="FJ126" i="5" s="1"/>
  <c r="FJ127" i="5" a="1"/>
  <c r="FJ127" i="5" s="1"/>
  <c r="FJ135" i="5" a="1"/>
  <c r="FJ135" i="5" s="1"/>
  <c r="FJ125" i="5" a="1"/>
  <c r="FJ125" i="5" s="1"/>
  <c r="FJ134" i="5" a="1"/>
  <c r="FJ134" i="5" s="1"/>
  <c r="FJ143" i="5" a="1"/>
  <c r="FJ143" i="5" s="1"/>
  <c r="FJ146" i="5" a="1"/>
  <c r="FJ146" i="5" s="1"/>
  <c r="FJ151" i="5" a="1"/>
  <c r="FJ151" i="5" s="1"/>
  <c r="FJ157" i="5" a="1"/>
  <c r="FJ157" i="5" s="1"/>
  <c r="FJ137" i="5" a="1"/>
  <c r="FJ137" i="5" s="1"/>
  <c r="FJ149" i="5" a="1"/>
  <c r="FJ149" i="5" s="1"/>
  <c r="FJ154" i="5" a="1"/>
  <c r="FJ154" i="5" s="1"/>
  <c r="FJ140" i="5" a="1"/>
  <c r="FJ140" i="5" s="1"/>
  <c r="FJ152" i="5" a="1"/>
  <c r="FJ152" i="5" s="1"/>
  <c r="FJ156" i="5" a="1"/>
  <c r="FJ156" i="5" s="1"/>
  <c r="FJ136" i="5" a="1"/>
  <c r="FJ136" i="5" s="1"/>
  <c r="FJ139" i="5" a="1"/>
  <c r="FJ139" i="5" s="1"/>
  <c r="FJ145" i="5" a="1"/>
  <c r="FJ145" i="5" s="1"/>
  <c r="FJ148" i="5" a="1"/>
  <c r="FJ148" i="5" s="1"/>
  <c r="FJ150" i="5" a="1"/>
  <c r="FJ150" i="5" s="1"/>
  <c r="FJ138" i="5" a="1"/>
  <c r="FJ138" i="5" s="1"/>
  <c r="FJ144" i="5" a="1"/>
  <c r="FJ144" i="5" s="1"/>
  <c r="FJ147" i="5" a="1"/>
  <c r="FJ147" i="5" s="1"/>
  <c r="FJ153" i="5" a="1"/>
  <c r="FJ153" i="5" s="1"/>
  <c r="FJ155" i="5" a="1"/>
  <c r="FJ155" i="5" s="1"/>
  <c r="FJ158" i="5" a="1"/>
  <c r="FJ158" i="5" s="1"/>
  <c r="FJ163" i="5" a="1"/>
  <c r="FJ163" i="5" s="1"/>
  <c r="FJ182" i="5" a="1"/>
  <c r="FJ182" i="5" s="1"/>
  <c r="FJ192" i="5" a="1"/>
  <c r="FJ192" i="5" s="1"/>
  <c r="FJ195" i="5" a="1"/>
  <c r="FJ195" i="5" s="1"/>
  <c r="FJ198" i="5" a="1"/>
  <c r="FJ198" i="5" s="1"/>
  <c r="FJ201" i="5" a="1"/>
  <c r="FJ201" i="5" s="1"/>
  <c r="FJ204" i="5" a="1"/>
  <c r="FJ204" i="5" s="1"/>
  <c r="FJ162" i="5" a="1"/>
  <c r="FJ162" i="5" s="1"/>
  <c r="FJ168" i="5" a="1"/>
  <c r="FJ168" i="5" s="1"/>
  <c r="FJ171" i="5" a="1"/>
  <c r="FJ171" i="5" s="1"/>
  <c r="FJ174" i="5" a="1"/>
  <c r="FJ174" i="5" s="1"/>
  <c r="FJ177" i="5" a="1"/>
  <c r="FJ177" i="5" s="1"/>
  <c r="FJ180" i="5" a="1"/>
  <c r="FJ180" i="5" s="1"/>
  <c r="FJ181" i="5" a="1"/>
  <c r="FJ181" i="5" s="1"/>
  <c r="FJ184" i="5" a="1"/>
  <c r="FJ184" i="5" s="1"/>
  <c r="FJ185" i="5" a="1"/>
  <c r="FJ185" i="5" s="1"/>
  <c r="FJ189" i="5" a="1"/>
  <c r="FJ189" i="5" s="1"/>
  <c r="FJ191" i="5" a="1"/>
  <c r="FJ191" i="5" s="1"/>
  <c r="FJ159" i="5" a="1"/>
  <c r="FJ159" i="5" s="1"/>
  <c r="FJ161" i="5" a="1"/>
  <c r="FJ161" i="5" s="1"/>
  <c r="FJ166" i="5" a="1"/>
  <c r="FJ166" i="5" s="1"/>
  <c r="FJ179" i="5" a="1"/>
  <c r="FJ179" i="5" s="1"/>
  <c r="FJ190" i="5" a="1"/>
  <c r="FJ190" i="5" s="1"/>
  <c r="FJ197" i="5" a="1"/>
  <c r="FJ197" i="5" s="1"/>
  <c r="FJ200" i="5" a="1"/>
  <c r="FJ200" i="5" s="1"/>
  <c r="FJ203" i="5" a="1"/>
  <c r="FJ203" i="5" s="1"/>
  <c r="FJ206" i="5" a="1"/>
  <c r="FJ206" i="5" s="1"/>
  <c r="FJ164" i="5" a="1"/>
  <c r="FJ164" i="5" s="1"/>
  <c r="FJ167" i="5" a="1"/>
  <c r="FJ167" i="5" s="1"/>
  <c r="FJ170" i="5" a="1"/>
  <c r="FJ170" i="5" s="1"/>
  <c r="FJ173" i="5" a="1"/>
  <c r="FJ173" i="5" s="1"/>
  <c r="FJ176" i="5" a="1"/>
  <c r="FJ176" i="5" s="1"/>
  <c r="FJ178" i="5" a="1"/>
  <c r="FJ178" i="5" s="1"/>
  <c r="FJ187" i="5" a="1"/>
  <c r="FJ187" i="5" s="1"/>
  <c r="FJ188" i="5" a="1"/>
  <c r="FJ188" i="5" s="1"/>
  <c r="FJ160" i="5" a="1"/>
  <c r="FJ160" i="5" s="1"/>
  <c r="FJ196" i="5" a="1"/>
  <c r="FJ196" i="5" s="1"/>
  <c r="FJ199" i="5" a="1"/>
  <c r="FJ199" i="5" s="1"/>
  <c r="FJ202" i="5" a="1"/>
  <c r="FJ202" i="5" s="1"/>
  <c r="FJ165" i="5" a="1"/>
  <c r="FJ165" i="5" s="1"/>
  <c r="FJ169" i="5" a="1"/>
  <c r="FJ169" i="5" s="1"/>
  <c r="FJ172" i="5" a="1"/>
  <c r="FJ172" i="5" s="1"/>
  <c r="FJ175" i="5" a="1"/>
  <c r="FJ175" i="5" s="1"/>
  <c r="FJ183" i="5" a="1"/>
  <c r="FJ183" i="5" s="1"/>
  <c r="FJ186" i="5" a="1"/>
  <c r="FJ186" i="5" s="1"/>
  <c r="FJ193" i="5" a="1"/>
  <c r="FJ193" i="5" s="1"/>
  <c r="FJ194" i="5" a="1"/>
  <c r="FJ194" i="5" s="1"/>
  <c r="FJ205" i="5" a="1"/>
  <c r="FJ205" i="5" s="1"/>
  <c r="FJ207" i="5" a="1"/>
  <c r="FJ207" i="5" s="1"/>
  <c r="FJ214" i="5" a="1"/>
  <c r="FJ214" i="5" s="1"/>
  <c r="FJ219" i="5" a="1"/>
  <c r="FJ219" i="5" s="1"/>
  <c r="FJ221" i="5" a="1"/>
  <c r="FJ221" i="5" s="1"/>
  <c r="FJ226" i="5" a="1"/>
  <c r="FJ226" i="5" s="1"/>
  <c r="FJ235" i="5" a="1"/>
  <c r="FJ235" i="5" s="1"/>
  <c r="FJ238" i="5" a="1"/>
  <c r="FJ238" i="5" s="1"/>
  <c r="FJ209" i="5" a="1"/>
  <c r="FJ209" i="5" s="1"/>
  <c r="FJ213" i="5" a="1"/>
  <c r="FJ213" i="5" s="1"/>
  <c r="FJ216" i="5" a="1"/>
  <c r="FJ216" i="5" s="1"/>
  <c r="FJ224" i="5" a="1"/>
  <c r="FJ224" i="5" s="1"/>
  <c r="FJ230" i="5" a="1"/>
  <c r="FJ230" i="5" s="1"/>
  <c r="FJ232" i="5" a="1"/>
  <c r="FJ232" i="5" s="1"/>
  <c r="FJ218" i="5" a="1"/>
  <c r="FJ218" i="5" s="1"/>
  <c r="FJ220" i="5" a="1"/>
  <c r="FJ220" i="5" s="1"/>
  <c r="FJ222" i="5" a="1"/>
  <c r="FJ222" i="5" s="1"/>
  <c r="FJ227" i="5" a="1"/>
  <c r="FJ227" i="5" s="1"/>
  <c r="FJ234" i="5" a="1"/>
  <c r="FJ234" i="5" s="1"/>
  <c r="FJ237" i="5" a="1"/>
  <c r="FJ237" i="5" s="1"/>
  <c r="FJ240" i="5" a="1"/>
  <c r="FJ240" i="5" s="1"/>
  <c r="FJ243" i="5" a="1"/>
  <c r="FJ243" i="5" s="1"/>
  <c r="FJ246" i="5" a="1"/>
  <c r="FJ246" i="5" s="1"/>
  <c r="FJ249" i="5" a="1"/>
  <c r="FJ249" i="5" s="1"/>
  <c r="FJ211" i="5" a="1"/>
  <c r="FJ211" i="5" s="1"/>
  <c r="FJ212" i="5" a="1"/>
  <c r="FJ212" i="5" s="1"/>
  <c r="FJ215" i="5" a="1"/>
  <c r="FJ215" i="5" s="1"/>
  <c r="FJ231" i="5" a="1"/>
  <c r="FJ231" i="5" s="1"/>
  <c r="FJ233" i="5" a="1"/>
  <c r="FJ233" i="5" s="1"/>
  <c r="FJ239" i="5" a="1"/>
  <c r="FJ239" i="5" s="1"/>
  <c r="FJ242" i="5" a="1"/>
  <c r="FJ242" i="5" s="1"/>
  <c r="FJ208" i="5" a="1"/>
  <c r="FJ208" i="5" s="1"/>
  <c r="FJ210" i="5" a="1"/>
  <c r="FJ210" i="5" s="1"/>
  <c r="FJ217" i="5" a="1"/>
  <c r="FJ217" i="5" s="1"/>
  <c r="FJ223" i="5" a="1"/>
  <c r="FJ223" i="5" s="1"/>
  <c r="FJ225" i="5" a="1"/>
  <c r="FJ225" i="5" s="1"/>
  <c r="FJ228" i="5" a="1"/>
  <c r="FJ228" i="5" s="1"/>
  <c r="FJ229" i="5" a="1"/>
  <c r="FJ229" i="5" s="1"/>
  <c r="FJ236" i="5" a="1"/>
  <c r="FJ236" i="5" s="1"/>
  <c r="FJ256" i="5" a="1"/>
  <c r="FJ256" i="5" s="1"/>
  <c r="FJ259" i="5" a="1"/>
  <c r="FJ259" i="5" s="1"/>
  <c r="FJ262" i="5" a="1"/>
  <c r="FJ262" i="5" s="1"/>
  <c r="FJ265" i="5" a="1"/>
  <c r="FJ265" i="5" s="1"/>
  <c r="FJ268" i="5" a="1"/>
  <c r="FJ268" i="5" s="1"/>
  <c r="FJ283" i="5" a="1"/>
  <c r="FJ283" i="5" s="1"/>
  <c r="FJ286" i="5" a="1"/>
  <c r="FJ286" i="5" s="1"/>
  <c r="FJ289" i="5" a="1"/>
  <c r="FJ289" i="5" s="1"/>
  <c r="FJ292" i="5" a="1"/>
  <c r="FJ292" i="5" s="1"/>
  <c r="FJ271" i="5" a="1"/>
  <c r="FJ271" i="5" s="1"/>
  <c r="FJ277" i="5" a="1"/>
  <c r="FJ277" i="5" s="1"/>
  <c r="FJ244" i="5" a="1"/>
  <c r="FJ244" i="5" s="1"/>
  <c r="FJ247" i="5" a="1"/>
  <c r="FJ247" i="5" s="1"/>
  <c r="FJ251" i="5" a="1"/>
  <c r="FJ251" i="5" s="1"/>
  <c r="FJ252" i="5" a="1"/>
  <c r="FJ252" i="5" s="1"/>
  <c r="FJ253" i="5" a="1"/>
  <c r="FJ253" i="5" s="1"/>
  <c r="FJ255" i="5" a="1"/>
  <c r="FJ255" i="5" s="1"/>
  <c r="FJ258" i="5" a="1"/>
  <c r="FJ258" i="5" s="1"/>
  <c r="FJ261" i="5" a="1"/>
  <c r="FJ261" i="5" s="1"/>
  <c r="FJ264" i="5" a="1"/>
  <c r="FJ264" i="5" s="1"/>
  <c r="FJ267" i="5" a="1"/>
  <c r="FJ267" i="5" s="1"/>
  <c r="FJ270" i="5" a="1"/>
  <c r="FJ270" i="5" s="1"/>
  <c r="FJ278" i="5" a="1"/>
  <c r="FJ278" i="5" s="1"/>
  <c r="FJ282" i="5" a="1"/>
  <c r="FJ282" i="5" s="1"/>
  <c r="FJ285" i="5" a="1"/>
  <c r="FJ285" i="5" s="1"/>
  <c r="FJ288" i="5" a="1"/>
  <c r="FJ288" i="5" s="1"/>
  <c r="FJ291" i="5" a="1"/>
  <c r="FJ291" i="5" s="1"/>
  <c r="FJ294" i="5" a="1"/>
  <c r="FJ294" i="5" s="1"/>
  <c r="FJ241" i="5" a="1"/>
  <c r="FJ241" i="5" s="1"/>
  <c r="FJ272" i="5" a="1"/>
  <c r="FJ272" i="5" s="1"/>
  <c r="FJ273" i="5" a="1"/>
  <c r="FJ273" i="5" s="1"/>
  <c r="FJ280" i="5" a="1"/>
  <c r="FJ280" i="5" s="1"/>
  <c r="FJ281" i="5" a="1"/>
  <c r="FJ281" i="5" s="1"/>
  <c r="FJ245" i="5" a="1"/>
  <c r="FJ245" i="5" s="1"/>
  <c r="FJ250" i="5" a="1"/>
  <c r="FJ250" i="5" s="1"/>
  <c r="FJ254" i="5" a="1"/>
  <c r="FJ254" i="5" s="1"/>
  <c r="FJ257" i="5" a="1"/>
  <c r="FJ257" i="5" s="1"/>
  <c r="FJ260" i="5" a="1"/>
  <c r="FJ260" i="5" s="1"/>
  <c r="FJ263" i="5" a="1"/>
  <c r="FJ263" i="5" s="1"/>
  <c r="FJ266" i="5" a="1"/>
  <c r="FJ266" i="5" s="1"/>
  <c r="FJ269" i="5" a="1"/>
  <c r="FJ269" i="5" s="1"/>
  <c r="FJ274" i="5" a="1"/>
  <c r="FJ274" i="5" s="1"/>
  <c r="FJ279" i="5" a="1"/>
  <c r="FJ279" i="5" s="1"/>
  <c r="FJ284" i="5" a="1"/>
  <c r="FJ284" i="5" s="1"/>
  <c r="FJ287" i="5" a="1"/>
  <c r="FJ287" i="5" s="1"/>
  <c r="FJ248" i="5" a="1"/>
  <c r="FJ248" i="5" s="1"/>
  <c r="FJ275" i="5" a="1"/>
  <c r="FJ275" i="5" s="1"/>
  <c r="FJ276" i="5" a="1"/>
  <c r="FJ276" i="5" s="1"/>
  <c r="GJ29" i="5" a="1"/>
  <c r="GJ29" i="5" s="1"/>
  <c r="FR29" i="5" a="1"/>
  <c r="FR29" i="5" s="1"/>
  <c r="FZ318" i="5" a="1"/>
  <c r="FZ318" i="5" s="1"/>
  <c r="FN318" i="5" a="1"/>
  <c r="FN318" i="5" s="1"/>
  <c r="GJ317" i="5" a="1"/>
  <c r="GJ317" i="5" s="1"/>
  <c r="FX317" i="5" a="1"/>
  <c r="FX317" i="5" s="1"/>
  <c r="FL317" i="5" a="1"/>
  <c r="FL317" i="5" s="1"/>
  <c r="GB316" i="5" a="1"/>
  <c r="GB316" i="5" s="1"/>
  <c r="FP316" i="5" a="1"/>
  <c r="FP316" i="5" s="1"/>
  <c r="FD316" i="5" a="1"/>
  <c r="FD316" i="5" s="1"/>
  <c r="GF315" i="5" a="1"/>
  <c r="GF315" i="5" s="1"/>
  <c r="FT315" i="5" a="1"/>
  <c r="FT315" i="5" s="1"/>
  <c r="FH315" i="5" a="1"/>
  <c r="FH315" i="5" s="1"/>
  <c r="GJ314" i="5" a="1"/>
  <c r="GJ314" i="5" s="1"/>
  <c r="FX314" i="5" a="1"/>
  <c r="FX314" i="5" s="1"/>
  <c r="FR314" i="5" a="1"/>
  <c r="FR314" i="5" s="1"/>
  <c r="FL314" i="5" a="1"/>
  <c r="FL314" i="5" s="1"/>
  <c r="FF314" i="5" a="1"/>
  <c r="FF314" i="5" s="1"/>
  <c r="GH313" i="5" a="1"/>
  <c r="GH313" i="5" s="1"/>
  <c r="GB313" i="5" a="1"/>
  <c r="GB313" i="5" s="1"/>
  <c r="FV313" i="5" a="1"/>
  <c r="FV313" i="5" s="1"/>
  <c r="FP313" i="5" a="1"/>
  <c r="FP313" i="5" s="1"/>
  <c r="FJ313" i="5" a="1"/>
  <c r="FJ313" i="5" s="1"/>
  <c r="FD313" i="5" a="1"/>
  <c r="FD313" i="5" s="1"/>
  <c r="GF312" i="5" a="1"/>
  <c r="GF312" i="5" s="1"/>
  <c r="FZ312" i="5" a="1"/>
  <c r="FZ312" i="5" s="1"/>
  <c r="FT312" i="5" a="1"/>
  <c r="FT312" i="5" s="1"/>
  <c r="FN312" i="5" a="1"/>
  <c r="FN312" i="5" s="1"/>
  <c r="FH312" i="5" a="1"/>
  <c r="FH312" i="5" s="1"/>
  <c r="FB312" i="5" a="1"/>
  <c r="FB312" i="5" s="1"/>
  <c r="GJ311" i="5" a="1"/>
  <c r="GJ311" i="5" s="1"/>
  <c r="GD311" i="5" a="1"/>
  <c r="GD311" i="5" s="1"/>
  <c r="FX311" i="5" a="1"/>
  <c r="FX311" i="5" s="1"/>
  <c r="FR311" i="5" a="1"/>
  <c r="FR311" i="5" s="1"/>
  <c r="FL311" i="5" a="1"/>
  <c r="FL311" i="5" s="1"/>
  <c r="FF311" i="5" a="1"/>
  <c r="FF311" i="5" s="1"/>
  <c r="GH310" i="5" a="1"/>
  <c r="GH310" i="5" s="1"/>
  <c r="GB310" i="5" a="1"/>
  <c r="GB310" i="5" s="1"/>
  <c r="FV310" i="5" a="1"/>
  <c r="FV310" i="5" s="1"/>
  <c r="FP310" i="5" a="1"/>
  <c r="FP310" i="5" s="1"/>
  <c r="FJ310" i="5" a="1"/>
  <c r="FJ310" i="5" s="1"/>
  <c r="FD310" i="5" a="1"/>
  <c r="FD310" i="5" s="1"/>
  <c r="GF309" i="5" a="1"/>
  <c r="GF309" i="5" s="1"/>
  <c r="FZ309" i="5" a="1"/>
  <c r="FZ309" i="5" s="1"/>
  <c r="FT309" i="5" a="1"/>
  <c r="FT309" i="5" s="1"/>
  <c r="FN309" i="5" a="1"/>
  <c r="FN309" i="5" s="1"/>
  <c r="FH309" i="5" a="1"/>
  <c r="FH309" i="5" s="1"/>
  <c r="FB309" i="5" a="1"/>
  <c r="FB309" i="5" s="1"/>
  <c r="GJ308" i="5" a="1"/>
  <c r="GJ308" i="5" s="1"/>
  <c r="GD308" i="5" a="1"/>
  <c r="GD308" i="5" s="1"/>
  <c r="FX308" i="5" a="1"/>
  <c r="FX308" i="5" s="1"/>
  <c r="FR308" i="5" a="1"/>
  <c r="FR308" i="5" s="1"/>
  <c r="FL308" i="5" a="1"/>
  <c r="FL308" i="5" s="1"/>
  <c r="FF308" i="5" a="1"/>
  <c r="FF308" i="5" s="1"/>
  <c r="GH307" i="5" a="1"/>
  <c r="GH307" i="5" s="1"/>
  <c r="GB307" i="5" a="1"/>
  <c r="GB307" i="5" s="1"/>
  <c r="FV307" i="5" a="1"/>
  <c r="FV307" i="5" s="1"/>
  <c r="FR307" i="5" a="1"/>
  <c r="FR307" i="5" s="1"/>
  <c r="FM307" i="5" a="1"/>
  <c r="FM307" i="5" s="1"/>
  <c r="FI307" i="5" a="1"/>
  <c r="FI307" i="5" s="1"/>
  <c r="FD307" i="5" a="1"/>
  <c r="FD307" i="5" s="1"/>
  <c r="GI306" i="5" a="1"/>
  <c r="GI306" i="5" s="1"/>
  <c r="GE306" i="5" a="1"/>
  <c r="GE306" i="5" s="1"/>
  <c r="GA306" i="5" a="1"/>
  <c r="GA306" i="5" s="1"/>
  <c r="FT306" i="5" a="1"/>
  <c r="FT306" i="5" s="1"/>
  <c r="FM306" i="5" a="1"/>
  <c r="FM306" i="5" s="1"/>
  <c r="FI306" i="5" a="1"/>
  <c r="FI306" i="5" s="1"/>
  <c r="FB306" i="5" a="1"/>
  <c r="FB306" i="5" s="1"/>
  <c r="GI305" i="5" a="1"/>
  <c r="GI305" i="5" s="1"/>
  <c r="GE305" i="5" a="1"/>
  <c r="GE305" i="5" s="1"/>
  <c r="FX305" i="5" a="1"/>
  <c r="FX305" i="5" s="1"/>
  <c r="FQ305" i="5" a="1"/>
  <c r="FQ305" i="5" s="1"/>
  <c r="FM305" i="5" a="1"/>
  <c r="FM305" i="5" s="1"/>
  <c r="FF305" i="5" a="1"/>
  <c r="FF305" i="5" s="1"/>
  <c r="GI304" i="5" a="1"/>
  <c r="GI304" i="5" s="1"/>
  <c r="GB304" i="5" a="1"/>
  <c r="GB304" i="5" s="1"/>
  <c r="FU304" i="5" a="1"/>
  <c r="FU304" i="5" s="1"/>
  <c r="FQ304" i="5" a="1"/>
  <c r="FQ304" i="5" s="1"/>
  <c r="FJ304" i="5" a="1"/>
  <c r="FJ304" i="5" s="1"/>
  <c r="FG304" i="5" a="1"/>
  <c r="FG304" i="5" s="1"/>
  <c r="FD304" i="5" a="1"/>
  <c r="FD304" i="5" s="1"/>
  <c r="FA304" i="5" a="1"/>
  <c r="FA304" i="5" s="1"/>
  <c r="GI303" i="5" a="1"/>
  <c r="GI303" i="5" s="1"/>
  <c r="GF303" i="5" a="1"/>
  <c r="GF303" i="5" s="1"/>
  <c r="GC303" i="5" a="1"/>
  <c r="GC303" i="5" s="1"/>
  <c r="FZ303" i="5" a="1"/>
  <c r="FZ303" i="5" s="1"/>
  <c r="FW303" i="5" a="1"/>
  <c r="FW303" i="5" s="1"/>
  <c r="FT303" i="5" a="1"/>
  <c r="FT303" i="5" s="1"/>
  <c r="FQ303" i="5" a="1"/>
  <c r="FQ303" i="5" s="1"/>
  <c r="FN303" i="5" a="1"/>
  <c r="FN303" i="5" s="1"/>
  <c r="FK303" i="5" a="1"/>
  <c r="FK303" i="5" s="1"/>
  <c r="FH303" i="5" a="1"/>
  <c r="FH303" i="5" s="1"/>
  <c r="FE303" i="5" a="1"/>
  <c r="FE303" i="5" s="1"/>
  <c r="FB303" i="5" a="1"/>
  <c r="FB303" i="5" s="1"/>
  <c r="GJ302" i="5" a="1"/>
  <c r="GJ302" i="5" s="1"/>
  <c r="GG302" i="5" a="1"/>
  <c r="GG302" i="5" s="1"/>
  <c r="GD302" i="5" a="1"/>
  <c r="GD302" i="5" s="1"/>
  <c r="GA302" i="5" a="1"/>
  <c r="GA302" i="5" s="1"/>
  <c r="FX302" i="5" a="1"/>
  <c r="FX302" i="5" s="1"/>
  <c r="FU302" i="5" a="1"/>
  <c r="FU302" i="5" s="1"/>
  <c r="FR302" i="5" a="1"/>
  <c r="FR302" i="5" s="1"/>
  <c r="FO302" i="5" a="1"/>
  <c r="FO302" i="5" s="1"/>
  <c r="FL302" i="5" a="1"/>
  <c r="FL302" i="5" s="1"/>
  <c r="FI302" i="5" a="1"/>
  <c r="FI302" i="5" s="1"/>
  <c r="FF302" i="5" a="1"/>
  <c r="FF302" i="5" s="1"/>
  <c r="FC302" i="5" a="1"/>
  <c r="FC302" i="5" s="1"/>
  <c r="GH301" i="5" a="1"/>
  <c r="GH301" i="5" s="1"/>
  <c r="GE301" i="5" a="1"/>
  <c r="GE301" i="5" s="1"/>
  <c r="GB301" i="5" a="1"/>
  <c r="GB301" i="5" s="1"/>
  <c r="FY301" i="5" a="1"/>
  <c r="FY301" i="5" s="1"/>
  <c r="FV301" i="5" a="1"/>
  <c r="FV301" i="5" s="1"/>
  <c r="FS301" i="5" a="1"/>
  <c r="FS301" i="5" s="1"/>
  <c r="FP301" i="5" a="1"/>
  <c r="FP301" i="5" s="1"/>
  <c r="FK301" i="5" a="1"/>
  <c r="FK301" i="5" s="1"/>
  <c r="FF301" i="5" a="1"/>
  <c r="FF301" i="5" s="1"/>
  <c r="FB301" i="5" a="1"/>
  <c r="FB301" i="5" s="1"/>
  <c r="GG300" i="5" a="1"/>
  <c r="GG300" i="5" s="1"/>
  <c r="GB300" i="5" a="1"/>
  <c r="GB300" i="5" s="1"/>
  <c r="FX300" i="5" a="1"/>
  <c r="FX300" i="5" s="1"/>
  <c r="FT300" i="5" a="1"/>
  <c r="FT300" i="5" s="1"/>
  <c r="FO300" i="5" a="1"/>
  <c r="FO300" i="5" s="1"/>
  <c r="FJ300" i="5" a="1"/>
  <c r="FJ300" i="5" s="1"/>
  <c r="FF300" i="5" a="1"/>
  <c r="FF300" i="5" s="1"/>
  <c r="FB300" i="5" a="1"/>
  <c r="FB300" i="5" s="1"/>
  <c r="GF299" i="5" a="1"/>
  <c r="GF299" i="5" s="1"/>
  <c r="GB299" i="5" a="1"/>
  <c r="GB299" i="5" s="1"/>
  <c r="FX299" i="5" a="1"/>
  <c r="FX299" i="5" s="1"/>
  <c r="FS299" i="5" a="1"/>
  <c r="FS299" i="5" s="1"/>
  <c r="FN299" i="5" a="1"/>
  <c r="FN299" i="5" s="1"/>
  <c r="FJ299" i="5" a="1"/>
  <c r="FJ299" i="5" s="1"/>
  <c r="FA299" i="5" a="1"/>
  <c r="FA299" i="5" s="1"/>
  <c r="GJ298" i="5" a="1"/>
  <c r="GJ298" i="5" s="1"/>
  <c r="GF298" i="5" a="1"/>
  <c r="GF298" i="5" s="1"/>
  <c r="GB298" i="5" a="1"/>
  <c r="GB298" i="5" s="1"/>
  <c r="FW298" i="5" a="1"/>
  <c r="FW298" i="5" s="1"/>
  <c r="FR298" i="5" a="1"/>
  <c r="FR298" i="5" s="1"/>
  <c r="FN298" i="5" a="1"/>
  <c r="FN298" i="5" s="1"/>
  <c r="FJ298" i="5" a="1"/>
  <c r="FJ298" i="5" s="1"/>
  <c r="FE298" i="5" a="1"/>
  <c r="FE298" i="5" s="1"/>
  <c r="GJ297" i="5" a="1"/>
  <c r="GJ297" i="5" s="1"/>
  <c r="GF297" i="5" a="1"/>
  <c r="GF297" i="5" s="1"/>
  <c r="GA297" i="5" a="1"/>
  <c r="GA297" i="5" s="1"/>
  <c r="FV297" i="5" a="1"/>
  <c r="FV297" i="5" s="1"/>
  <c r="FR297" i="5" a="1"/>
  <c r="FR297" i="5" s="1"/>
  <c r="FN297" i="5" a="1"/>
  <c r="FN297" i="5" s="1"/>
  <c r="FI297" i="5" a="1"/>
  <c r="FI297" i="5" s="1"/>
  <c r="FD297" i="5" a="1"/>
  <c r="FD297" i="5" s="1"/>
  <c r="GJ296" i="5" a="1"/>
  <c r="GJ296" i="5" s="1"/>
  <c r="GE296" i="5" a="1"/>
  <c r="GE296" i="5" s="1"/>
  <c r="FZ296" i="5" a="1"/>
  <c r="FZ296" i="5" s="1"/>
  <c r="FV296" i="5" a="1"/>
  <c r="FV296" i="5" s="1"/>
  <c r="FR296" i="5" a="1"/>
  <c r="FR296" i="5" s="1"/>
  <c r="FM296" i="5" a="1"/>
  <c r="FM296" i="5" s="1"/>
  <c r="FH296" i="5" a="1"/>
  <c r="FH296" i="5" s="1"/>
  <c r="FD296" i="5" a="1"/>
  <c r="FD296" i="5" s="1"/>
  <c r="GF295" i="5" a="1"/>
  <c r="GF295" i="5" s="1"/>
  <c r="FZ295" i="5" a="1"/>
  <c r="FZ295" i="5" s="1"/>
  <c r="FT295" i="5" a="1"/>
  <c r="FT295" i="5" s="1"/>
  <c r="FN295" i="5" a="1"/>
  <c r="FN295" i="5" s="1"/>
  <c r="FH295" i="5" a="1"/>
  <c r="FH295" i="5" s="1"/>
  <c r="FB295" i="5" a="1"/>
  <c r="FB295" i="5" s="1"/>
  <c r="GD294" i="5" a="1"/>
  <c r="GD294" i="5" s="1"/>
  <c r="FW294" i="5" a="1"/>
  <c r="FW294" i="5" s="1"/>
  <c r="FN294" i="5" a="1"/>
  <c r="FN294" i="5" s="1"/>
  <c r="FE294" i="5" a="1"/>
  <c r="FE294" i="5" s="1"/>
  <c r="FS293" i="5" a="1"/>
  <c r="FS293" i="5" s="1"/>
  <c r="FI293" i="5" a="1"/>
  <c r="FI293" i="5" s="1"/>
  <c r="GC292" i="5" a="1"/>
  <c r="GC292" i="5" s="1"/>
  <c r="FQ292" i="5" a="1"/>
  <c r="FQ292" i="5" s="1"/>
  <c r="FE292" i="5" a="1"/>
  <c r="FE292" i="5" s="1"/>
  <c r="GJ31" i="5" a="1"/>
  <c r="GJ31" i="5" s="1"/>
  <c r="GJ32" i="5" a="1"/>
  <c r="GJ32" i="5" s="1"/>
  <c r="GJ36" i="5" a="1"/>
  <c r="GJ36" i="5" s="1"/>
  <c r="GJ33" i="5" a="1"/>
  <c r="GJ33" i="5" s="1"/>
  <c r="GJ321" i="5" a="1"/>
  <c r="GJ321" i="5" s="1"/>
  <c r="GJ30" i="5" a="1"/>
  <c r="GJ30" i="5" s="1"/>
  <c r="GJ37" i="5" a="1"/>
  <c r="GJ37" i="5" s="1"/>
  <c r="GJ38" i="5" a="1"/>
  <c r="GJ38" i="5" s="1"/>
  <c r="GJ34" i="5" a="1"/>
  <c r="GJ34" i="5" s="1"/>
  <c r="GJ39" i="5" a="1"/>
  <c r="GJ39" i="5" s="1"/>
  <c r="GJ319" i="5" a="1"/>
  <c r="GJ319" i="5" s="1"/>
  <c r="GJ40" i="5" a="1"/>
  <c r="GJ40" i="5" s="1"/>
  <c r="GJ53" i="5" a="1"/>
  <c r="GJ53" i="5" s="1"/>
  <c r="GJ320" i="5" a="1"/>
  <c r="GJ320" i="5" s="1"/>
  <c r="GJ43" i="5" a="1"/>
  <c r="GJ43" i="5" s="1"/>
  <c r="GJ48" i="5" a="1"/>
  <c r="GJ48" i="5" s="1"/>
  <c r="GJ41" i="5" a="1"/>
  <c r="GJ41" i="5" s="1"/>
  <c r="GJ42" i="5" a="1"/>
  <c r="GJ42" i="5" s="1"/>
  <c r="GJ47" i="5" a="1"/>
  <c r="GJ47" i="5" s="1"/>
  <c r="GJ51" i="5" a="1"/>
  <c r="GJ51" i="5" s="1"/>
  <c r="GJ44" i="5" a="1"/>
  <c r="GJ44" i="5" s="1"/>
  <c r="GJ35" i="5" a="1"/>
  <c r="GJ35" i="5" s="1"/>
  <c r="GJ45" i="5" a="1"/>
  <c r="GJ45" i="5" s="1"/>
  <c r="GJ50" i="5" a="1"/>
  <c r="GJ50" i="5" s="1"/>
  <c r="GJ61" i="5" a="1"/>
  <c r="GJ61" i="5" s="1"/>
  <c r="GJ66" i="5" a="1"/>
  <c r="GJ66" i="5" s="1"/>
  <c r="GJ49" i="5" a="1"/>
  <c r="GJ49" i="5" s="1"/>
  <c r="GJ58" i="5" a="1"/>
  <c r="GJ58" i="5" s="1"/>
  <c r="GJ57" i="5" a="1"/>
  <c r="GJ57" i="5" s="1"/>
  <c r="GJ62" i="5" a="1"/>
  <c r="GJ62" i="5" s="1"/>
  <c r="GJ63" i="5" a="1"/>
  <c r="GJ63" i="5" s="1"/>
  <c r="GJ46" i="5" a="1"/>
  <c r="GJ46" i="5" s="1"/>
  <c r="GJ55" i="5" a="1"/>
  <c r="GJ55" i="5" s="1"/>
  <c r="GJ56" i="5" a="1"/>
  <c r="GJ56" i="5" s="1"/>
  <c r="GJ64" i="5" a="1"/>
  <c r="GJ64" i="5" s="1"/>
  <c r="GJ65" i="5" a="1"/>
  <c r="GJ65" i="5" s="1"/>
  <c r="GJ68" i="5" a="1"/>
  <c r="GJ68" i="5" s="1"/>
  <c r="GJ54" i="5" a="1"/>
  <c r="GJ54" i="5" s="1"/>
  <c r="GJ59" i="5" a="1"/>
  <c r="GJ59" i="5" s="1"/>
  <c r="GJ69" i="5" a="1"/>
  <c r="GJ69" i="5" s="1"/>
  <c r="GJ70" i="5" a="1"/>
  <c r="GJ70" i="5" s="1"/>
  <c r="GJ52" i="5" a="1"/>
  <c r="GJ52" i="5" s="1"/>
  <c r="GJ60" i="5" a="1"/>
  <c r="GJ60" i="5" s="1"/>
  <c r="GJ74" i="5" a="1"/>
  <c r="GJ74" i="5" s="1"/>
  <c r="GJ71" i="5" a="1"/>
  <c r="GJ71" i="5" s="1"/>
  <c r="GJ75" i="5" a="1"/>
  <c r="GJ75" i="5" s="1"/>
  <c r="GJ76" i="5" a="1"/>
  <c r="GJ76" i="5" s="1"/>
  <c r="GJ77" i="5" a="1"/>
  <c r="GJ77" i="5" s="1"/>
  <c r="GJ73" i="5" a="1"/>
  <c r="GJ73" i="5" s="1"/>
  <c r="GJ78" i="5" a="1"/>
  <c r="GJ78" i="5" s="1"/>
  <c r="GJ79" i="5" a="1"/>
  <c r="GJ79" i="5" s="1"/>
  <c r="GJ67" i="5" a="1"/>
  <c r="GJ67" i="5" s="1"/>
  <c r="GJ72" i="5" a="1"/>
  <c r="GJ72" i="5" s="1"/>
  <c r="GJ89" i="5" a="1"/>
  <c r="GJ89" i="5" s="1"/>
  <c r="GJ93" i="5" a="1"/>
  <c r="GJ93" i="5" s="1"/>
  <c r="GJ95" i="5" a="1"/>
  <c r="GJ95" i="5" s="1"/>
  <c r="GJ81" i="5" a="1"/>
  <c r="GJ81" i="5" s="1"/>
  <c r="GJ82" i="5" a="1"/>
  <c r="GJ82" i="5" s="1"/>
  <c r="GJ87" i="5" a="1"/>
  <c r="GJ87" i="5" s="1"/>
  <c r="GJ88" i="5" a="1"/>
  <c r="GJ88" i="5" s="1"/>
  <c r="GJ86" i="5" a="1"/>
  <c r="GJ86" i="5" s="1"/>
  <c r="GJ80" i="5" a="1"/>
  <c r="GJ80" i="5" s="1"/>
  <c r="GJ84" i="5" a="1"/>
  <c r="GJ84" i="5" s="1"/>
  <c r="GJ85" i="5" a="1"/>
  <c r="GJ85" i="5" s="1"/>
  <c r="GJ91" i="5" a="1"/>
  <c r="GJ91" i="5" s="1"/>
  <c r="GJ83" i="5" a="1"/>
  <c r="GJ83" i="5" s="1"/>
  <c r="GJ100" i="5" a="1"/>
  <c r="GJ100" i="5" s="1"/>
  <c r="GJ109" i="5" a="1"/>
  <c r="GJ109" i="5" s="1"/>
  <c r="GJ113" i="5" a="1"/>
  <c r="GJ113" i="5" s="1"/>
  <c r="GJ116" i="5" a="1"/>
  <c r="GJ116" i="5" s="1"/>
  <c r="GJ90" i="5" a="1"/>
  <c r="GJ90" i="5" s="1"/>
  <c r="GJ92" i="5" a="1"/>
  <c r="GJ92" i="5" s="1"/>
  <c r="GJ94" i="5" a="1"/>
  <c r="GJ94" i="5" s="1"/>
  <c r="GJ97" i="5" a="1"/>
  <c r="GJ97" i="5" s="1"/>
  <c r="GJ99" i="5" a="1"/>
  <c r="GJ99" i="5" s="1"/>
  <c r="GJ101" i="5" a="1"/>
  <c r="GJ101" i="5" s="1"/>
  <c r="GJ102" i="5" a="1"/>
  <c r="GJ102" i="5" s="1"/>
  <c r="GJ105" i="5" a="1"/>
  <c r="GJ105" i="5" s="1"/>
  <c r="GJ106" i="5" a="1"/>
  <c r="GJ106" i="5" s="1"/>
  <c r="GJ107" i="5" a="1"/>
  <c r="GJ107" i="5" s="1"/>
  <c r="GJ96" i="5" a="1"/>
  <c r="GJ96" i="5" s="1"/>
  <c r="GJ104" i="5" a="1"/>
  <c r="GJ104" i="5" s="1"/>
  <c r="GJ98" i="5" a="1"/>
  <c r="GJ98" i="5" s="1"/>
  <c r="GJ114" i="5" a="1"/>
  <c r="GJ114" i="5" s="1"/>
  <c r="GJ103" i="5" a="1"/>
  <c r="GJ103" i="5" s="1"/>
  <c r="GJ111" i="5" a="1"/>
  <c r="GJ111" i="5" s="1"/>
  <c r="GJ108" i="5" a="1"/>
  <c r="GJ108" i="5" s="1"/>
  <c r="GJ112" i="5" a="1"/>
  <c r="GJ112" i="5" s="1"/>
  <c r="GJ110" i="5" a="1"/>
  <c r="GJ110" i="5" s="1"/>
  <c r="GJ115" i="5" a="1"/>
  <c r="GJ115" i="5" s="1"/>
  <c r="GJ118" i="5" a="1"/>
  <c r="GJ118" i="5" s="1"/>
  <c r="GJ119" i="5" a="1"/>
  <c r="GJ119" i="5" s="1"/>
  <c r="GJ121" i="5" a="1"/>
  <c r="GJ121" i="5" s="1"/>
  <c r="GJ122" i="5" a="1"/>
  <c r="GJ122" i="5" s="1"/>
  <c r="GJ130" i="5" a="1"/>
  <c r="GJ130" i="5" s="1"/>
  <c r="GJ131" i="5" a="1"/>
  <c r="GJ131" i="5" s="1"/>
  <c r="GJ140" i="5" a="1"/>
  <c r="GJ140" i="5" s="1"/>
  <c r="GJ117" i="5" a="1"/>
  <c r="GJ117" i="5" s="1"/>
  <c r="GJ120" i="5" a="1"/>
  <c r="GJ120" i="5" s="1"/>
  <c r="GJ129" i="5" a="1"/>
  <c r="GJ129" i="5" s="1"/>
  <c r="GJ127" i="5" a="1"/>
  <c r="GJ127" i="5" s="1"/>
  <c r="GJ128" i="5" a="1"/>
  <c r="GJ128" i="5" s="1"/>
  <c r="GJ126" i="5" a="1"/>
  <c r="GJ126" i="5" s="1"/>
  <c r="GJ124" i="5" a="1"/>
  <c r="GJ124" i="5" s="1"/>
  <c r="GJ125" i="5" a="1"/>
  <c r="GJ125" i="5" s="1"/>
  <c r="GJ133" i="5" a="1"/>
  <c r="GJ133" i="5" s="1"/>
  <c r="GJ134" i="5" a="1"/>
  <c r="GJ134" i="5" s="1"/>
  <c r="GJ123" i="5" a="1"/>
  <c r="GJ123" i="5" s="1"/>
  <c r="GJ132" i="5" a="1"/>
  <c r="GJ132" i="5" s="1"/>
  <c r="GJ143" i="5" a="1"/>
  <c r="GJ143" i="5" s="1"/>
  <c r="GJ146" i="5" a="1"/>
  <c r="GJ146" i="5" s="1"/>
  <c r="GJ149" i="5" a="1"/>
  <c r="GJ149" i="5" s="1"/>
  <c r="GJ155" i="5" a="1"/>
  <c r="GJ155" i="5" s="1"/>
  <c r="GJ158" i="5" a="1"/>
  <c r="GJ158" i="5" s="1"/>
  <c r="GJ152" i="5" a="1"/>
  <c r="GJ152" i="5" s="1"/>
  <c r="GJ157" i="5" a="1"/>
  <c r="GJ157" i="5" s="1"/>
  <c r="GJ138" i="5" a="1"/>
  <c r="GJ138" i="5" s="1"/>
  <c r="GJ139" i="5" a="1"/>
  <c r="GJ139" i="5" s="1"/>
  <c r="GJ142" i="5" a="1"/>
  <c r="GJ142" i="5" s="1"/>
  <c r="GJ145" i="5" a="1"/>
  <c r="GJ145" i="5" s="1"/>
  <c r="GJ150" i="5" a="1"/>
  <c r="GJ150" i="5" s="1"/>
  <c r="GJ154" i="5" a="1"/>
  <c r="GJ154" i="5" s="1"/>
  <c r="GJ135" i="5" a="1"/>
  <c r="GJ135" i="5" s="1"/>
  <c r="GJ137" i="5" a="1"/>
  <c r="GJ137" i="5" s="1"/>
  <c r="GJ141" i="5" a="1"/>
  <c r="GJ141" i="5" s="1"/>
  <c r="GJ148" i="5" a="1"/>
  <c r="GJ148" i="5" s="1"/>
  <c r="GJ144" i="5" a="1"/>
  <c r="GJ144" i="5" s="1"/>
  <c r="GJ147" i="5" a="1"/>
  <c r="GJ147" i="5" s="1"/>
  <c r="GJ136" i="5" a="1"/>
  <c r="GJ136" i="5" s="1"/>
  <c r="GJ151" i="5" a="1"/>
  <c r="GJ151" i="5" s="1"/>
  <c r="GJ153" i="5" a="1"/>
  <c r="GJ153" i="5" s="1"/>
  <c r="GJ156" i="5" a="1"/>
  <c r="GJ156" i="5" s="1"/>
  <c r="GJ180" i="5" a="1"/>
  <c r="GJ180" i="5" s="1"/>
  <c r="GJ183" i="5" a="1"/>
  <c r="GJ183" i="5" s="1"/>
  <c r="GJ184" i="5" a="1"/>
  <c r="GJ184" i="5" s="1"/>
  <c r="GJ190" i="5" a="1"/>
  <c r="GJ190" i="5" s="1"/>
  <c r="GJ196" i="5" a="1"/>
  <c r="GJ196" i="5" s="1"/>
  <c r="GJ199" i="5" a="1"/>
  <c r="GJ199" i="5" s="1"/>
  <c r="GJ202" i="5" a="1"/>
  <c r="GJ202" i="5" s="1"/>
  <c r="GJ205" i="5" a="1"/>
  <c r="GJ205" i="5" s="1"/>
  <c r="GJ159" i="5" a="1"/>
  <c r="GJ159" i="5" s="1"/>
  <c r="GJ166" i="5" a="1"/>
  <c r="GJ166" i="5" s="1"/>
  <c r="GJ169" i="5" a="1"/>
  <c r="GJ169" i="5" s="1"/>
  <c r="GJ172" i="5" a="1"/>
  <c r="GJ172" i="5" s="1"/>
  <c r="GJ175" i="5" a="1"/>
  <c r="GJ175" i="5" s="1"/>
  <c r="GJ178" i="5" a="1"/>
  <c r="GJ178" i="5" s="1"/>
  <c r="GJ179" i="5" a="1"/>
  <c r="GJ179" i="5" s="1"/>
  <c r="GJ189" i="5" a="1"/>
  <c r="GJ189" i="5" s="1"/>
  <c r="GJ161" i="5" a="1"/>
  <c r="GJ161" i="5" s="1"/>
  <c r="GJ162" i="5" a="1"/>
  <c r="GJ162" i="5" s="1"/>
  <c r="GJ164" i="5" a="1"/>
  <c r="GJ164" i="5" s="1"/>
  <c r="GJ187" i="5" a="1"/>
  <c r="GJ187" i="5" s="1"/>
  <c r="GJ188" i="5" a="1"/>
  <c r="GJ188" i="5" s="1"/>
  <c r="GJ195" i="5" a="1"/>
  <c r="GJ195" i="5" s="1"/>
  <c r="GJ198" i="5" a="1"/>
  <c r="GJ198" i="5" s="1"/>
  <c r="GJ201" i="5" a="1"/>
  <c r="GJ201" i="5" s="1"/>
  <c r="GJ204" i="5" a="1"/>
  <c r="GJ204" i="5" s="1"/>
  <c r="GJ168" i="5" a="1"/>
  <c r="GJ168" i="5" s="1"/>
  <c r="GJ171" i="5" a="1"/>
  <c r="GJ171" i="5" s="1"/>
  <c r="GJ174" i="5" a="1"/>
  <c r="GJ174" i="5" s="1"/>
  <c r="GJ177" i="5" a="1"/>
  <c r="GJ177" i="5" s="1"/>
  <c r="GJ160" i="5" a="1"/>
  <c r="GJ160" i="5" s="1"/>
  <c r="GJ165" i="5" a="1"/>
  <c r="GJ165" i="5" s="1"/>
  <c r="GJ185" i="5" a="1"/>
  <c r="GJ185" i="5" s="1"/>
  <c r="GJ186" i="5" a="1"/>
  <c r="GJ186" i="5" s="1"/>
  <c r="GJ193" i="5" a="1"/>
  <c r="GJ193" i="5" s="1"/>
  <c r="GJ194" i="5" a="1"/>
  <c r="GJ194" i="5" s="1"/>
  <c r="GJ197" i="5" a="1"/>
  <c r="GJ197" i="5" s="1"/>
  <c r="GJ200" i="5" a="1"/>
  <c r="GJ200" i="5" s="1"/>
  <c r="GJ163" i="5" a="1"/>
  <c r="GJ163" i="5" s="1"/>
  <c r="GJ167" i="5" a="1"/>
  <c r="GJ167" i="5" s="1"/>
  <c r="GJ170" i="5" a="1"/>
  <c r="GJ170" i="5" s="1"/>
  <c r="GJ173" i="5" a="1"/>
  <c r="GJ173" i="5" s="1"/>
  <c r="GJ176" i="5" a="1"/>
  <c r="GJ176" i="5" s="1"/>
  <c r="GJ181" i="5" a="1"/>
  <c r="GJ181" i="5" s="1"/>
  <c r="GJ182" i="5" a="1"/>
  <c r="GJ182" i="5" s="1"/>
  <c r="GJ191" i="5" a="1"/>
  <c r="GJ191" i="5" s="1"/>
  <c r="GJ192" i="5" a="1"/>
  <c r="GJ192" i="5" s="1"/>
  <c r="GJ233" i="5" a="1"/>
  <c r="GJ233" i="5" s="1"/>
  <c r="GJ207" i="5" a="1"/>
  <c r="GJ207" i="5" s="1"/>
  <c r="GJ210" i="5" a="1"/>
  <c r="GJ210" i="5" s="1"/>
  <c r="GJ214" i="5" a="1"/>
  <c r="GJ214" i="5" s="1"/>
  <c r="GJ217" i="5" a="1"/>
  <c r="GJ217" i="5" s="1"/>
  <c r="GJ219" i="5" a="1"/>
  <c r="GJ219" i="5" s="1"/>
  <c r="GJ226" i="5" a="1"/>
  <c r="GJ226" i="5" s="1"/>
  <c r="GJ216" i="5" a="1"/>
  <c r="GJ216" i="5" s="1"/>
  <c r="GJ221" i="5" a="1"/>
  <c r="GJ221" i="5" s="1"/>
  <c r="GJ232" i="5" a="1"/>
  <c r="GJ232" i="5" s="1"/>
  <c r="GJ235" i="5" a="1"/>
  <c r="GJ235" i="5" s="1"/>
  <c r="GJ238" i="5" a="1"/>
  <c r="GJ238" i="5" s="1"/>
  <c r="GJ241" i="5" a="1"/>
  <c r="GJ241" i="5" s="1"/>
  <c r="GJ244" i="5" a="1"/>
  <c r="GJ244" i="5" s="1"/>
  <c r="GJ247" i="5" a="1"/>
  <c r="GJ247" i="5" s="1"/>
  <c r="GJ209" i="5" a="1"/>
  <c r="GJ209" i="5" s="1"/>
  <c r="GJ213" i="5" a="1"/>
  <c r="GJ213" i="5" s="1"/>
  <c r="GJ220" i="5" a="1"/>
  <c r="GJ220" i="5" s="1"/>
  <c r="GJ222" i="5" a="1"/>
  <c r="GJ222" i="5" s="1"/>
  <c r="GJ224" i="5" a="1"/>
  <c r="GJ224" i="5" s="1"/>
  <c r="GJ227" i="5" a="1"/>
  <c r="GJ227" i="5" s="1"/>
  <c r="GJ230" i="5" a="1"/>
  <c r="GJ230" i="5" s="1"/>
  <c r="GJ234" i="5" a="1"/>
  <c r="GJ234" i="5" s="1"/>
  <c r="GJ203" i="5" a="1"/>
  <c r="GJ203" i="5" s="1"/>
  <c r="GJ206" i="5" a="1"/>
  <c r="GJ206" i="5" s="1"/>
  <c r="GJ208" i="5" a="1"/>
  <c r="GJ208" i="5" s="1"/>
  <c r="GJ218" i="5" a="1"/>
  <c r="GJ218" i="5" s="1"/>
  <c r="GJ229" i="5" a="1"/>
  <c r="GJ229" i="5" s="1"/>
  <c r="GJ236" i="5" a="1"/>
  <c r="GJ236" i="5" s="1"/>
  <c r="GJ237" i="5" a="1"/>
  <c r="GJ237" i="5" s="1"/>
  <c r="GJ240" i="5" a="1"/>
  <c r="GJ240" i="5" s="1"/>
  <c r="GJ211" i="5" a="1"/>
  <c r="GJ211" i="5" s="1"/>
  <c r="GJ212" i="5" a="1"/>
  <c r="GJ212" i="5" s="1"/>
  <c r="GJ215" i="5" a="1"/>
  <c r="GJ215" i="5" s="1"/>
  <c r="GJ223" i="5" a="1"/>
  <c r="GJ223" i="5" s="1"/>
  <c r="GJ225" i="5" a="1"/>
  <c r="GJ225" i="5" s="1"/>
  <c r="GJ228" i="5" a="1"/>
  <c r="GJ228" i="5" s="1"/>
  <c r="GJ231" i="5" a="1"/>
  <c r="GJ231" i="5" s="1"/>
  <c r="GJ252" i="5" a="1"/>
  <c r="GJ252" i="5" s="1"/>
  <c r="GJ253" i="5" a="1"/>
  <c r="GJ253" i="5" s="1"/>
  <c r="GJ254" i="5" a="1"/>
  <c r="GJ254" i="5" s="1"/>
  <c r="GJ257" i="5" a="1"/>
  <c r="GJ257" i="5" s="1"/>
  <c r="GJ260" i="5" a="1"/>
  <c r="GJ260" i="5" s="1"/>
  <c r="GJ263" i="5" a="1"/>
  <c r="GJ263" i="5" s="1"/>
  <c r="GJ266" i="5" a="1"/>
  <c r="GJ266" i="5" s="1"/>
  <c r="GJ269" i="5" a="1"/>
  <c r="GJ269" i="5" s="1"/>
  <c r="GJ281" i="5" a="1"/>
  <c r="GJ281" i="5" s="1"/>
  <c r="GJ284" i="5" a="1"/>
  <c r="GJ284" i="5" s="1"/>
  <c r="GJ287" i="5" a="1"/>
  <c r="GJ287" i="5" s="1"/>
  <c r="GJ290" i="5" a="1"/>
  <c r="GJ290" i="5" s="1"/>
  <c r="GJ239" i="5" a="1"/>
  <c r="GJ239" i="5" s="1"/>
  <c r="GJ242" i="5" a="1"/>
  <c r="GJ242" i="5" s="1"/>
  <c r="GJ246" i="5" a="1"/>
  <c r="GJ246" i="5" s="1"/>
  <c r="GJ275" i="5" a="1"/>
  <c r="GJ275" i="5" s="1"/>
  <c r="GJ243" i="5" a="1"/>
  <c r="GJ243" i="5" s="1"/>
  <c r="GJ249" i="5" a="1"/>
  <c r="GJ249" i="5" s="1"/>
  <c r="GJ250" i="5" a="1"/>
  <c r="GJ250" i="5" s="1"/>
  <c r="GJ251" i="5" a="1"/>
  <c r="GJ251" i="5" s="1"/>
  <c r="GJ256" i="5" a="1"/>
  <c r="GJ256" i="5" s="1"/>
  <c r="GJ259" i="5" a="1"/>
  <c r="GJ259" i="5" s="1"/>
  <c r="GJ262" i="5" a="1"/>
  <c r="GJ262" i="5" s="1"/>
  <c r="GJ265" i="5" a="1"/>
  <c r="GJ265" i="5" s="1"/>
  <c r="GJ268" i="5" a="1"/>
  <c r="GJ268" i="5" s="1"/>
  <c r="GJ276" i="5" a="1"/>
  <c r="GJ276" i="5" s="1"/>
  <c r="GJ277" i="5" a="1"/>
  <c r="GJ277" i="5" s="1"/>
  <c r="GJ280" i="5" a="1"/>
  <c r="GJ280" i="5" s="1"/>
  <c r="GJ283" i="5" a="1"/>
  <c r="GJ283" i="5" s="1"/>
  <c r="GJ286" i="5" a="1"/>
  <c r="GJ286" i="5" s="1"/>
  <c r="GJ289" i="5" a="1"/>
  <c r="GJ289" i="5" s="1"/>
  <c r="GJ292" i="5" a="1"/>
  <c r="GJ292" i="5" s="1"/>
  <c r="GJ248" i="5" a="1"/>
  <c r="GJ248" i="5" s="1"/>
  <c r="GJ271" i="5" a="1"/>
  <c r="GJ271" i="5" s="1"/>
  <c r="GJ278" i="5" a="1"/>
  <c r="GJ278" i="5" s="1"/>
  <c r="GJ279" i="5" a="1"/>
  <c r="GJ279" i="5" s="1"/>
  <c r="GJ245" i="5" a="1"/>
  <c r="GJ245" i="5" s="1"/>
  <c r="GJ255" i="5" a="1"/>
  <c r="GJ255" i="5" s="1"/>
  <c r="GJ258" i="5" a="1"/>
  <c r="GJ258" i="5" s="1"/>
  <c r="GJ261" i="5" a="1"/>
  <c r="GJ261" i="5" s="1"/>
  <c r="GJ264" i="5" a="1"/>
  <c r="GJ264" i="5" s="1"/>
  <c r="GJ267" i="5" a="1"/>
  <c r="GJ267" i="5" s="1"/>
  <c r="GJ270" i="5" a="1"/>
  <c r="GJ270" i="5" s="1"/>
  <c r="GJ272" i="5" a="1"/>
  <c r="GJ272" i="5" s="1"/>
  <c r="GJ282" i="5" a="1"/>
  <c r="GJ282" i="5" s="1"/>
  <c r="GJ285" i="5" a="1"/>
  <c r="GJ285" i="5" s="1"/>
  <c r="GJ288" i="5" a="1"/>
  <c r="GJ288" i="5" s="1"/>
  <c r="GJ273" i="5" a="1"/>
  <c r="GJ273" i="5" s="1"/>
  <c r="GJ274" i="5" a="1"/>
  <c r="GJ274" i="5" s="1"/>
  <c r="FF321" i="5" a="1"/>
  <c r="FF321" i="5" s="1"/>
  <c r="FF32" i="5" a="1"/>
  <c r="FF32" i="5" s="1"/>
  <c r="FF33" i="5" a="1"/>
  <c r="FF33" i="5" s="1"/>
  <c r="FF35" i="5" a="1"/>
  <c r="FF35" i="5" s="1"/>
  <c r="FF37" i="5" a="1"/>
  <c r="FF37" i="5" s="1"/>
  <c r="FF319" i="5" a="1"/>
  <c r="FF319" i="5" s="1"/>
  <c r="FF320" i="5" a="1"/>
  <c r="FF320" i="5" s="1"/>
  <c r="FF30" i="5" a="1"/>
  <c r="FF30" i="5" s="1"/>
  <c r="FF34" i="5" a="1"/>
  <c r="FF34" i="5" s="1"/>
  <c r="FF36" i="5" a="1"/>
  <c r="FF36" i="5" s="1"/>
  <c r="FF38" i="5" a="1"/>
  <c r="FF38" i="5" s="1"/>
  <c r="FF44" i="5" a="1"/>
  <c r="FF44" i="5" s="1"/>
  <c r="FF31" i="5" a="1"/>
  <c r="FF31" i="5" s="1"/>
  <c r="FF39" i="5" a="1"/>
  <c r="FF39" i="5" s="1"/>
  <c r="FF40" i="5" a="1"/>
  <c r="FF40" i="5" s="1"/>
  <c r="FF41" i="5" a="1"/>
  <c r="FF41" i="5" s="1"/>
  <c r="FF43" i="5" a="1"/>
  <c r="FF43" i="5" s="1"/>
  <c r="FF45" i="5" a="1"/>
  <c r="FF45" i="5" s="1"/>
  <c r="FF46" i="5" a="1"/>
  <c r="FF46" i="5" s="1"/>
  <c r="FF47" i="5" a="1"/>
  <c r="FF47" i="5" s="1"/>
  <c r="FF49" i="5" a="1"/>
  <c r="FF49" i="5" s="1"/>
  <c r="FF50" i="5" a="1"/>
  <c r="FF50" i="5" s="1"/>
  <c r="FF55" i="5" a="1"/>
  <c r="FF55" i="5" s="1"/>
  <c r="FF57" i="5" a="1"/>
  <c r="FF57" i="5" s="1"/>
  <c r="FF42" i="5" a="1"/>
  <c r="FF42" i="5" s="1"/>
  <c r="FF48" i="5" a="1"/>
  <c r="FF48" i="5" s="1"/>
  <c r="FF53" i="5" a="1"/>
  <c r="FF53" i="5" s="1"/>
  <c r="FF54" i="5" a="1"/>
  <c r="FF54" i="5" s="1"/>
  <c r="FF63" i="5" a="1"/>
  <c r="FF63" i="5" s="1"/>
  <c r="FF58" i="5" a="1"/>
  <c r="FF58" i="5" s="1"/>
  <c r="FF68" i="5" a="1"/>
  <c r="FF68" i="5" s="1"/>
  <c r="FF52" i="5" a="1"/>
  <c r="FF52" i="5" s="1"/>
  <c r="FF64" i="5" a="1"/>
  <c r="FF64" i="5" s="1"/>
  <c r="FF65" i="5" a="1"/>
  <c r="FF65" i="5" s="1"/>
  <c r="FF67" i="5" a="1"/>
  <c r="FF67" i="5" s="1"/>
  <c r="FF71" i="5" a="1"/>
  <c r="FF71" i="5" s="1"/>
  <c r="FF72" i="5" a="1"/>
  <c r="FF72" i="5" s="1"/>
  <c r="FF73" i="5" a="1"/>
  <c r="FF73" i="5" s="1"/>
  <c r="FF56" i="5" a="1"/>
  <c r="FF56" i="5" s="1"/>
  <c r="FF59" i="5" a="1"/>
  <c r="FF59" i="5" s="1"/>
  <c r="FF60" i="5" a="1"/>
  <c r="FF60" i="5" s="1"/>
  <c r="FF70" i="5" a="1"/>
  <c r="FF70" i="5" s="1"/>
  <c r="FF77" i="5" a="1"/>
  <c r="FF77" i="5" s="1"/>
  <c r="FF83" i="5" a="1"/>
  <c r="FF83" i="5" s="1"/>
  <c r="FF61" i="5" a="1"/>
  <c r="FF61" i="5" s="1"/>
  <c r="FF78" i="5" a="1"/>
  <c r="FF78" i="5" s="1"/>
  <c r="FF51" i="5" a="1"/>
  <c r="FF51" i="5" s="1"/>
  <c r="FF62" i="5" a="1"/>
  <c r="FF62" i="5" s="1"/>
  <c r="FF80" i="5" a="1"/>
  <c r="FF80" i="5" s="1"/>
  <c r="FF69" i="5" a="1"/>
  <c r="FF69" i="5" s="1"/>
  <c r="FF76" i="5" a="1"/>
  <c r="FF76" i="5" s="1"/>
  <c r="FF79" i="5" a="1"/>
  <c r="FF79" i="5" s="1"/>
  <c r="FF74" i="5" a="1"/>
  <c r="FF74" i="5" s="1"/>
  <c r="FF82" i="5" a="1"/>
  <c r="FF82" i="5" s="1"/>
  <c r="FF89" i="5" a="1"/>
  <c r="FF89" i="5" s="1"/>
  <c r="FF91" i="5" a="1"/>
  <c r="FF91" i="5" s="1"/>
  <c r="FF75" i="5" a="1"/>
  <c r="FF75" i="5" s="1"/>
  <c r="FF81" i="5" a="1"/>
  <c r="FF81" i="5" s="1"/>
  <c r="FF87" i="5" a="1"/>
  <c r="FF87" i="5" s="1"/>
  <c r="FF88" i="5" a="1"/>
  <c r="FF88" i="5" s="1"/>
  <c r="FF66" i="5" a="1"/>
  <c r="FF66" i="5" s="1"/>
  <c r="FF92" i="5" a="1"/>
  <c r="FF92" i="5" s="1"/>
  <c r="FF111" i="5" a="1"/>
  <c r="FF111" i="5" s="1"/>
  <c r="FF113" i="5" a="1"/>
  <c r="FF113" i="5" s="1"/>
  <c r="FF116" i="5" a="1"/>
  <c r="FF116" i="5" s="1"/>
  <c r="FF86" i="5" a="1"/>
  <c r="FF86" i="5" s="1"/>
  <c r="FF99" i="5" a="1"/>
  <c r="FF99" i="5" s="1"/>
  <c r="FF105" i="5" a="1"/>
  <c r="FF105" i="5" s="1"/>
  <c r="FF107" i="5" a="1"/>
  <c r="FF107" i="5" s="1"/>
  <c r="FF108" i="5" a="1"/>
  <c r="FF108" i="5" s="1"/>
  <c r="FF110" i="5" a="1"/>
  <c r="FF110" i="5" s="1"/>
  <c r="FF84" i="5" a="1"/>
  <c r="FF84" i="5" s="1"/>
  <c r="FF90" i="5" a="1"/>
  <c r="FF90" i="5" s="1"/>
  <c r="FF93" i="5" a="1"/>
  <c r="FF93" i="5" s="1"/>
  <c r="FF98" i="5" a="1"/>
  <c r="FF98" i="5" s="1"/>
  <c r="FF100" i="5" a="1"/>
  <c r="FF100" i="5" s="1"/>
  <c r="FF104" i="5" a="1"/>
  <c r="FF104" i="5" s="1"/>
  <c r="FF112" i="5" a="1"/>
  <c r="FF112" i="5" s="1"/>
  <c r="FF85" i="5" a="1"/>
  <c r="FF85" i="5" s="1"/>
  <c r="FF95" i="5" a="1"/>
  <c r="FF95" i="5" s="1"/>
  <c r="FF103" i="5" a="1"/>
  <c r="FF103" i="5" s="1"/>
  <c r="FF94" i="5" a="1"/>
  <c r="FF94" i="5" s="1"/>
  <c r="FF96" i="5" a="1"/>
  <c r="FF96" i="5" s="1"/>
  <c r="FF97" i="5" a="1"/>
  <c r="FF97" i="5" s="1"/>
  <c r="FF120" i="5" a="1"/>
  <c r="FF120" i="5" s="1"/>
  <c r="FF101" i="5" a="1"/>
  <c r="FF101" i="5" s="1"/>
  <c r="FF115" i="5" a="1"/>
  <c r="FF115" i="5" s="1"/>
  <c r="FF109" i="5" a="1"/>
  <c r="FF109" i="5" s="1"/>
  <c r="FF102" i="5" a="1"/>
  <c r="FF102" i="5" s="1"/>
  <c r="FF106" i="5" a="1"/>
  <c r="FF106" i="5" s="1"/>
  <c r="FF114" i="5" a="1"/>
  <c r="FF114" i="5" s="1"/>
  <c r="FF117" i="5" a="1"/>
  <c r="FF117" i="5" s="1"/>
  <c r="FF118" i="5" a="1"/>
  <c r="FF118" i="5" s="1"/>
  <c r="FF121" i="5" a="1"/>
  <c r="FF121" i="5" s="1"/>
  <c r="FF124" i="5" a="1"/>
  <c r="FF124" i="5" s="1"/>
  <c r="FF125" i="5" a="1"/>
  <c r="FF125" i="5" s="1"/>
  <c r="FF133" i="5" a="1"/>
  <c r="FF133" i="5" s="1"/>
  <c r="FF134" i="5" a="1"/>
  <c r="FF134" i="5" s="1"/>
  <c r="FF142" i="5" a="1"/>
  <c r="FF142" i="5" s="1"/>
  <c r="FF123" i="5" a="1"/>
  <c r="FF123" i="5" s="1"/>
  <c r="FF132" i="5" a="1"/>
  <c r="FF132" i="5" s="1"/>
  <c r="FF122" i="5" a="1"/>
  <c r="FF122" i="5" s="1"/>
  <c r="FF130" i="5" a="1"/>
  <c r="FF130" i="5" s="1"/>
  <c r="FF131" i="5" a="1"/>
  <c r="FF131" i="5" s="1"/>
  <c r="FF119" i="5" a="1"/>
  <c r="FF119" i="5" s="1"/>
  <c r="FF129" i="5" a="1"/>
  <c r="FF129" i="5" s="1"/>
  <c r="FF127" i="5" a="1"/>
  <c r="FF127" i="5" s="1"/>
  <c r="FF128" i="5" a="1"/>
  <c r="FF128" i="5" s="1"/>
  <c r="FF126" i="5" a="1"/>
  <c r="FF126" i="5" s="1"/>
  <c r="FF135" i="5" a="1"/>
  <c r="FF135" i="5" s="1"/>
  <c r="FF136" i="5" a="1"/>
  <c r="FF136" i="5" s="1"/>
  <c r="FF141" i="5" a="1"/>
  <c r="FF141" i="5" s="1"/>
  <c r="FF145" i="5" a="1"/>
  <c r="FF145" i="5" s="1"/>
  <c r="FF148" i="5" a="1"/>
  <c r="FF148" i="5" s="1"/>
  <c r="FF153" i="5" a="1"/>
  <c r="FF153" i="5" s="1"/>
  <c r="FF157" i="5" a="1"/>
  <c r="FF157" i="5" s="1"/>
  <c r="FF138" i="5" a="1"/>
  <c r="FF138" i="5" s="1"/>
  <c r="FF151" i="5" a="1"/>
  <c r="FF151" i="5" s="1"/>
  <c r="FF154" i="5" a="1"/>
  <c r="FF154" i="5" s="1"/>
  <c r="FF144" i="5" a="1"/>
  <c r="FF144" i="5" s="1"/>
  <c r="FF147" i="5" a="1"/>
  <c r="FF147" i="5" s="1"/>
  <c r="FF137" i="5" a="1"/>
  <c r="FF137" i="5" s="1"/>
  <c r="FF140" i="5" a="1"/>
  <c r="FF140" i="5" s="1"/>
  <c r="FF149" i="5" a="1"/>
  <c r="FF149" i="5" s="1"/>
  <c r="FF156" i="5" a="1"/>
  <c r="FF156" i="5" s="1"/>
  <c r="FF139" i="5" a="1"/>
  <c r="FF139" i="5" s="1"/>
  <c r="FF143" i="5" a="1"/>
  <c r="FF143" i="5" s="1"/>
  <c r="FF146" i="5" a="1"/>
  <c r="FF146" i="5" s="1"/>
  <c r="FF152" i="5" a="1"/>
  <c r="FF152" i="5" s="1"/>
  <c r="FF150" i="5" a="1"/>
  <c r="FF150" i="5" s="1"/>
  <c r="FF155" i="5" a="1"/>
  <c r="FF155" i="5" s="1"/>
  <c r="FF160" i="5" a="1"/>
  <c r="FF160" i="5" s="1"/>
  <c r="FF159" i="5" a="1"/>
  <c r="FF159" i="5" s="1"/>
  <c r="FF161" i="5" a="1"/>
  <c r="FF161" i="5" s="1"/>
  <c r="FF162" i="5" a="1"/>
  <c r="FF162" i="5" s="1"/>
  <c r="FF163" i="5" a="1"/>
  <c r="FF163" i="5" s="1"/>
  <c r="FF183" i="5" a="1"/>
  <c r="FF183" i="5" s="1"/>
  <c r="FF193" i="5" a="1"/>
  <c r="FF193" i="5" s="1"/>
  <c r="FF194" i="5" a="1"/>
  <c r="FF194" i="5" s="1"/>
  <c r="FF196" i="5" a="1"/>
  <c r="FF196" i="5" s="1"/>
  <c r="FF199" i="5" a="1"/>
  <c r="FF199" i="5" s="1"/>
  <c r="FF202" i="5" a="1"/>
  <c r="FF202" i="5" s="1"/>
  <c r="FF205" i="5" a="1"/>
  <c r="FF205" i="5" s="1"/>
  <c r="FF165" i="5" a="1"/>
  <c r="FF165" i="5" s="1"/>
  <c r="FF169" i="5" a="1"/>
  <c r="FF169" i="5" s="1"/>
  <c r="FF172" i="5" a="1"/>
  <c r="FF172" i="5" s="1"/>
  <c r="FF175" i="5" a="1"/>
  <c r="FF175" i="5" s="1"/>
  <c r="FF181" i="5" a="1"/>
  <c r="FF181" i="5" s="1"/>
  <c r="FF182" i="5" a="1"/>
  <c r="FF182" i="5" s="1"/>
  <c r="FF184" i="5" a="1"/>
  <c r="FF184" i="5" s="1"/>
  <c r="FF190" i="5" a="1"/>
  <c r="FF190" i="5" s="1"/>
  <c r="FF192" i="5" a="1"/>
  <c r="FF192" i="5" s="1"/>
  <c r="FF180" i="5" a="1"/>
  <c r="FF180" i="5" s="1"/>
  <c r="FF185" i="5" a="1"/>
  <c r="FF185" i="5" s="1"/>
  <c r="FF189" i="5" a="1"/>
  <c r="FF189" i="5" s="1"/>
  <c r="FF191" i="5" a="1"/>
  <c r="FF191" i="5" s="1"/>
  <c r="FF195" i="5" a="1"/>
  <c r="FF195" i="5" s="1"/>
  <c r="FF198" i="5" a="1"/>
  <c r="FF198" i="5" s="1"/>
  <c r="FF201" i="5" a="1"/>
  <c r="FF201" i="5" s="1"/>
  <c r="FF204" i="5" a="1"/>
  <c r="FF204" i="5" s="1"/>
  <c r="FF166" i="5" a="1"/>
  <c r="FF166" i="5" s="1"/>
  <c r="FF168" i="5" a="1"/>
  <c r="FF168" i="5" s="1"/>
  <c r="FF171" i="5" a="1"/>
  <c r="FF171" i="5" s="1"/>
  <c r="FF174" i="5" a="1"/>
  <c r="FF174" i="5" s="1"/>
  <c r="FF177" i="5" a="1"/>
  <c r="FF177" i="5" s="1"/>
  <c r="FF178" i="5" a="1"/>
  <c r="FF178" i="5" s="1"/>
  <c r="FF179" i="5" a="1"/>
  <c r="FF179" i="5" s="1"/>
  <c r="FF188" i="5" a="1"/>
  <c r="FF188" i="5" s="1"/>
  <c r="FF164" i="5" a="1"/>
  <c r="FF164" i="5" s="1"/>
  <c r="FF187" i="5" a="1"/>
  <c r="FF187" i="5" s="1"/>
  <c r="FF197" i="5" a="1"/>
  <c r="FF197" i="5" s="1"/>
  <c r="FF200" i="5" a="1"/>
  <c r="FF200" i="5" s="1"/>
  <c r="FF158" i="5" a="1"/>
  <c r="FF158" i="5" s="1"/>
  <c r="FF167" i="5" a="1"/>
  <c r="FF167" i="5" s="1"/>
  <c r="FF170" i="5" a="1"/>
  <c r="FF170" i="5" s="1"/>
  <c r="FF173" i="5" a="1"/>
  <c r="FF173" i="5" s="1"/>
  <c r="FF176" i="5" a="1"/>
  <c r="FF176" i="5" s="1"/>
  <c r="FF186" i="5" a="1"/>
  <c r="FF186" i="5" s="1"/>
  <c r="FF208" i="5" a="1"/>
  <c r="FF208" i="5" s="1"/>
  <c r="FF219" i="5" a="1"/>
  <c r="FF219" i="5" s="1"/>
  <c r="FF221" i="5" a="1"/>
  <c r="FF221" i="5" s="1"/>
  <c r="FF226" i="5" a="1"/>
  <c r="FF226" i="5" s="1"/>
  <c r="FF232" i="5" a="1"/>
  <c r="FF232" i="5" s="1"/>
  <c r="FF235" i="5" a="1"/>
  <c r="FF235" i="5" s="1"/>
  <c r="FF206" i="5" a="1"/>
  <c r="FF206" i="5" s="1"/>
  <c r="FF210" i="5" a="1"/>
  <c r="FF210" i="5" s="1"/>
  <c r="FF216" i="5" a="1"/>
  <c r="FF216" i="5" s="1"/>
  <c r="FF229" i="5" a="1"/>
  <c r="FF229" i="5" s="1"/>
  <c r="FF230" i="5" a="1"/>
  <c r="FF230" i="5" s="1"/>
  <c r="FF207" i="5" a="1"/>
  <c r="FF207" i="5" s="1"/>
  <c r="FF224" i="5" a="1"/>
  <c r="FF224" i="5" s="1"/>
  <c r="FF234" i="5" a="1"/>
  <c r="FF234" i="5" s="1"/>
  <c r="FF238" i="5" a="1"/>
  <c r="FF238" i="5" s="1"/>
  <c r="FF241" i="5" a="1"/>
  <c r="FF241" i="5" s="1"/>
  <c r="FF244" i="5" a="1"/>
  <c r="FF244" i="5" s="1"/>
  <c r="FF247" i="5" a="1"/>
  <c r="FF247" i="5" s="1"/>
  <c r="FF203" i="5" a="1"/>
  <c r="FF203" i="5" s="1"/>
  <c r="FF209" i="5" a="1"/>
  <c r="FF209" i="5" s="1"/>
  <c r="FF213" i="5" a="1"/>
  <c r="FF213" i="5" s="1"/>
  <c r="FF218" i="5" a="1"/>
  <c r="FF218" i="5" s="1"/>
  <c r="FF222" i="5" a="1"/>
  <c r="FF222" i="5" s="1"/>
  <c r="FF227" i="5" a="1"/>
  <c r="FF227" i="5" s="1"/>
  <c r="FF215" i="5" a="1"/>
  <c r="FF215" i="5" s="1"/>
  <c r="FF220" i="5" a="1"/>
  <c r="FF220" i="5" s="1"/>
  <c r="FF231" i="5" a="1"/>
  <c r="FF231" i="5" s="1"/>
  <c r="FF237" i="5" a="1"/>
  <c r="FF237" i="5" s="1"/>
  <c r="FF240" i="5" a="1"/>
  <c r="FF240" i="5" s="1"/>
  <c r="FF243" i="5" a="1"/>
  <c r="FF243" i="5" s="1"/>
  <c r="FF211" i="5" a="1"/>
  <c r="FF211" i="5" s="1"/>
  <c r="FF212" i="5" a="1"/>
  <c r="FF212" i="5" s="1"/>
  <c r="FF214" i="5" a="1"/>
  <c r="FF214" i="5" s="1"/>
  <c r="FF217" i="5" a="1"/>
  <c r="FF217" i="5" s="1"/>
  <c r="FF223" i="5" a="1"/>
  <c r="FF223" i="5" s="1"/>
  <c r="FF225" i="5" a="1"/>
  <c r="FF225" i="5" s="1"/>
  <c r="FF228" i="5" a="1"/>
  <c r="FF228" i="5" s="1"/>
  <c r="FF246" i="5" a="1"/>
  <c r="FF246" i="5" s="1"/>
  <c r="FF249" i="5" a="1"/>
  <c r="FF249" i="5" s="1"/>
  <c r="FF254" i="5" a="1"/>
  <c r="FF254" i="5" s="1"/>
  <c r="FF257" i="5" a="1"/>
  <c r="FF257" i="5" s="1"/>
  <c r="FF260" i="5" a="1"/>
  <c r="FF260" i="5" s="1"/>
  <c r="FF263" i="5" a="1"/>
  <c r="FF263" i="5" s="1"/>
  <c r="FF266" i="5" a="1"/>
  <c r="FF266" i="5" s="1"/>
  <c r="FF269" i="5" a="1"/>
  <c r="FF269" i="5" s="1"/>
  <c r="FF275" i="5" a="1"/>
  <c r="FF275" i="5" s="1"/>
  <c r="FF284" i="5" a="1"/>
  <c r="FF284" i="5" s="1"/>
  <c r="FF287" i="5" a="1"/>
  <c r="FF287" i="5" s="1"/>
  <c r="FF290" i="5" a="1"/>
  <c r="FF290" i="5" s="1"/>
  <c r="FF293" i="5" a="1"/>
  <c r="FF293" i="5" s="1"/>
  <c r="FF276" i="5" a="1"/>
  <c r="FF276" i="5" s="1"/>
  <c r="FF277" i="5" a="1"/>
  <c r="FF277" i="5" s="1"/>
  <c r="FF245" i="5" a="1"/>
  <c r="FF245" i="5" s="1"/>
  <c r="FF248" i="5" a="1"/>
  <c r="FF248" i="5" s="1"/>
  <c r="FF252" i="5" a="1"/>
  <c r="FF252" i="5" s="1"/>
  <c r="FF253" i="5" a="1"/>
  <c r="FF253" i="5" s="1"/>
  <c r="FF256" i="5" a="1"/>
  <c r="FF256" i="5" s="1"/>
  <c r="FF259" i="5" a="1"/>
  <c r="FF259" i="5" s="1"/>
  <c r="FF262" i="5" a="1"/>
  <c r="FF262" i="5" s="1"/>
  <c r="FF265" i="5" a="1"/>
  <c r="FF265" i="5" s="1"/>
  <c r="FF268" i="5" a="1"/>
  <c r="FF268" i="5" s="1"/>
  <c r="FF271" i="5" a="1"/>
  <c r="FF271" i="5" s="1"/>
  <c r="FF283" i="5" a="1"/>
  <c r="FF283" i="5" s="1"/>
  <c r="FF286" i="5" a="1"/>
  <c r="FF286" i="5" s="1"/>
  <c r="FF289" i="5" a="1"/>
  <c r="FF289" i="5" s="1"/>
  <c r="FF292" i="5" a="1"/>
  <c r="FF292" i="5" s="1"/>
  <c r="FF272" i="5" a="1"/>
  <c r="FF272" i="5" s="1"/>
  <c r="FF278" i="5" a="1"/>
  <c r="FF278" i="5" s="1"/>
  <c r="FF281" i="5" a="1"/>
  <c r="FF281" i="5" s="1"/>
  <c r="FF233" i="5" a="1"/>
  <c r="FF233" i="5" s="1"/>
  <c r="FF236" i="5" a="1"/>
  <c r="FF236" i="5" s="1"/>
  <c r="FF239" i="5" a="1"/>
  <c r="FF239" i="5" s="1"/>
  <c r="FF242" i="5" a="1"/>
  <c r="FF242" i="5" s="1"/>
  <c r="FF250" i="5" a="1"/>
  <c r="FF250" i="5" s="1"/>
  <c r="FF251" i="5" a="1"/>
  <c r="FF251" i="5" s="1"/>
  <c r="FF255" i="5" a="1"/>
  <c r="FF255" i="5" s="1"/>
  <c r="FF258" i="5" a="1"/>
  <c r="FF258" i="5" s="1"/>
  <c r="FF261" i="5" a="1"/>
  <c r="FF261" i="5" s="1"/>
  <c r="FF264" i="5" a="1"/>
  <c r="FF264" i="5" s="1"/>
  <c r="FF267" i="5" a="1"/>
  <c r="FF267" i="5" s="1"/>
  <c r="FF270" i="5" a="1"/>
  <c r="FF270" i="5" s="1"/>
  <c r="FF280" i="5" a="1"/>
  <c r="FF280" i="5" s="1"/>
  <c r="FF282" i="5" a="1"/>
  <c r="FF282" i="5" s="1"/>
  <c r="FF285" i="5" a="1"/>
  <c r="FF285" i="5" s="1"/>
  <c r="FF288" i="5" a="1"/>
  <c r="FF288" i="5" s="1"/>
  <c r="FF273" i="5" a="1"/>
  <c r="FF273" i="5" s="1"/>
  <c r="FF274" i="5" a="1"/>
  <c r="FF274" i="5" s="1"/>
  <c r="FF279" i="5" a="1"/>
  <c r="FF279" i="5" s="1"/>
  <c r="GB321" i="5" a="1"/>
  <c r="GB321" i="5" s="1"/>
  <c r="GB34" i="5" a="1"/>
  <c r="GB34" i="5" s="1"/>
  <c r="GB319" i="5" a="1"/>
  <c r="GB319" i="5" s="1"/>
  <c r="GB320" i="5" a="1"/>
  <c r="GB320" i="5" s="1"/>
  <c r="GB30" i="5" a="1"/>
  <c r="GB30" i="5" s="1"/>
  <c r="GB31" i="5" a="1"/>
  <c r="GB31" i="5" s="1"/>
  <c r="GB32" i="5" a="1"/>
  <c r="GB32" i="5" s="1"/>
  <c r="GB36" i="5" a="1"/>
  <c r="GB36" i="5" s="1"/>
  <c r="GB37" i="5" a="1"/>
  <c r="GB37" i="5" s="1"/>
  <c r="GB33" i="5" a="1"/>
  <c r="GB33" i="5" s="1"/>
  <c r="GB41" i="5" a="1"/>
  <c r="GB41" i="5" s="1"/>
  <c r="GB43" i="5" a="1"/>
  <c r="GB43" i="5" s="1"/>
  <c r="GB49" i="5" a="1"/>
  <c r="GB49" i="5" s="1"/>
  <c r="GB48" i="5" a="1"/>
  <c r="GB48" i="5" s="1"/>
  <c r="GB35" i="5" a="1"/>
  <c r="GB35" i="5" s="1"/>
  <c r="GB38" i="5" a="1"/>
  <c r="GB38" i="5" s="1"/>
  <c r="GB39" i="5" a="1"/>
  <c r="GB39" i="5" s="1"/>
  <c r="GB42" i="5" a="1"/>
  <c r="GB42" i="5" s="1"/>
  <c r="GB50" i="5" a="1"/>
  <c r="GB50" i="5" s="1"/>
  <c r="GB56" i="5" a="1"/>
  <c r="GB56" i="5" s="1"/>
  <c r="GB44" i="5" a="1"/>
  <c r="GB44" i="5" s="1"/>
  <c r="GB47" i="5" a="1"/>
  <c r="GB47" i="5" s="1"/>
  <c r="GB40" i="5" a="1"/>
  <c r="GB40" i="5" s="1"/>
  <c r="GB45" i="5" a="1"/>
  <c r="GB45" i="5" s="1"/>
  <c r="GB61" i="5" a="1"/>
  <c r="GB61" i="5" s="1"/>
  <c r="GB64" i="5" a="1"/>
  <c r="GB64" i="5" s="1"/>
  <c r="GB54" i="5" a="1"/>
  <c r="GB54" i="5" s="1"/>
  <c r="GB58" i="5" a="1"/>
  <c r="GB58" i="5" s="1"/>
  <c r="GB52" i="5" a="1"/>
  <c r="GB52" i="5" s="1"/>
  <c r="GB55" i="5" a="1"/>
  <c r="GB55" i="5" s="1"/>
  <c r="GB66" i="5" a="1"/>
  <c r="GB66" i="5" s="1"/>
  <c r="GB67" i="5" a="1"/>
  <c r="GB67" i="5" s="1"/>
  <c r="GB60" i="5" a="1"/>
  <c r="GB60" i="5" s="1"/>
  <c r="GB59" i="5" a="1"/>
  <c r="GB59" i="5" s="1"/>
  <c r="GB62" i="5" a="1"/>
  <c r="GB62" i="5" s="1"/>
  <c r="GB70" i="5" a="1"/>
  <c r="GB70" i="5" s="1"/>
  <c r="GB63" i="5" a="1"/>
  <c r="GB63" i="5" s="1"/>
  <c r="GB71" i="5" a="1"/>
  <c r="GB71" i="5" s="1"/>
  <c r="GB72" i="5" a="1"/>
  <c r="GB72" i="5" s="1"/>
  <c r="GB51" i="5" a="1"/>
  <c r="GB51" i="5" s="1"/>
  <c r="GB53" i="5" a="1"/>
  <c r="GB53" i="5" s="1"/>
  <c r="GB57" i="5" a="1"/>
  <c r="GB57" i="5" s="1"/>
  <c r="GB73" i="5" a="1"/>
  <c r="GB73" i="5" s="1"/>
  <c r="GB74" i="5" a="1"/>
  <c r="GB74" i="5" s="1"/>
  <c r="GB76" i="5" a="1"/>
  <c r="GB76" i="5" s="1"/>
  <c r="GB77" i="5" a="1"/>
  <c r="GB77" i="5" s="1"/>
  <c r="GB78" i="5" a="1"/>
  <c r="GB78" i="5" s="1"/>
  <c r="GB46" i="5" a="1"/>
  <c r="GB46" i="5" s="1"/>
  <c r="GB65" i="5" a="1"/>
  <c r="GB65" i="5" s="1"/>
  <c r="GB69" i="5" a="1"/>
  <c r="GB69" i="5" s="1"/>
  <c r="GB79" i="5" a="1"/>
  <c r="GB79" i="5" s="1"/>
  <c r="GB68" i="5" a="1"/>
  <c r="GB68" i="5" s="1"/>
  <c r="GB80" i="5" a="1"/>
  <c r="GB80" i="5" s="1"/>
  <c r="GB95" i="5" a="1"/>
  <c r="GB95" i="5" s="1"/>
  <c r="GB82" i="5" a="1"/>
  <c r="GB82" i="5" s="1"/>
  <c r="GB88" i="5" a="1"/>
  <c r="GB88" i="5" s="1"/>
  <c r="GB93" i="5" a="1"/>
  <c r="GB93" i="5" s="1"/>
  <c r="GB81" i="5" a="1"/>
  <c r="GB81" i="5" s="1"/>
  <c r="GB86" i="5" a="1"/>
  <c r="GB86" i="5" s="1"/>
  <c r="GB87" i="5" a="1"/>
  <c r="GB87" i="5" s="1"/>
  <c r="GB91" i="5" a="1"/>
  <c r="GB91" i="5" s="1"/>
  <c r="GB102" i="5" a="1"/>
  <c r="GB102" i="5" s="1"/>
  <c r="GB110" i="5" a="1"/>
  <c r="GB110" i="5" s="1"/>
  <c r="GB112" i="5" a="1"/>
  <c r="GB112" i="5" s="1"/>
  <c r="GB115" i="5" a="1"/>
  <c r="GB115" i="5" s="1"/>
  <c r="GB97" i="5" a="1"/>
  <c r="GB97" i="5" s="1"/>
  <c r="GB104" i="5" a="1"/>
  <c r="GB104" i="5" s="1"/>
  <c r="GB109" i="5" a="1"/>
  <c r="GB109" i="5" s="1"/>
  <c r="GB83" i="5" a="1"/>
  <c r="GB83" i="5" s="1"/>
  <c r="GB89" i="5" a="1"/>
  <c r="GB89" i="5" s="1"/>
  <c r="GB92" i="5" a="1"/>
  <c r="GB92" i="5" s="1"/>
  <c r="GB94" i="5" a="1"/>
  <c r="GB94" i="5" s="1"/>
  <c r="GB99" i="5" a="1"/>
  <c r="GB99" i="5" s="1"/>
  <c r="GB108" i="5" a="1"/>
  <c r="GB108" i="5" s="1"/>
  <c r="GB85" i="5" a="1"/>
  <c r="GB85" i="5" s="1"/>
  <c r="GB90" i="5" a="1"/>
  <c r="GB90" i="5" s="1"/>
  <c r="GB96" i="5" a="1"/>
  <c r="GB96" i="5" s="1"/>
  <c r="GB103" i="5" a="1"/>
  <c r="GB103" i="5" s="1"/>
  <c r="GB106" i="5" a="1"/>
  <c r="GB106" i="5" s="1"/>
  <c r="GB111" i="5" a="1"/>
  <c r="GB111" i="5" s="1"/>
  <c r="GB75" i="5" a="1"/>
  <c r="GB75" i="5" s="1"/>
  <c r="GB84" i="5" a="1"/>
  <c r="GB84" i="5" s="1"/>
  <c r="GB107" i="5" a="1"/>
  <c r="GB107" i="5" s="1"/>
  <c r="GB119" i="5" a="1"/>
  <c r="GB119" i="5" s="1"/>
  <c r="GB98" i="5" a="1"/>
  <c r="GB98" i="5" s="1"/>
  <c r="GB101" i="5" a="1"/>
  <c r="GB101" i="5" s="1"/>
  <c r="GB114" i="5" a="1"/>
  <c r="GB114" i="5" s="1"/>
  <c r="GB105" i="5" a="1"/>
  <c r="GB105" i="5" s="1"/>
  <c r="GB113" i="5" a="1"/>
  <c r="GB113" i="5" s="1"/>
  <c r="GB116" i="5" a="1"/>
  <c r="GB116" i="5" s="1"/>
  <c r="GB100" i="5" a="1"/>
  <c r="GB100" i="5" s="1"/>
  <c r="GB117" i="5" a="1"/>
  <c r="GB117" i="5" s="1"/>
  <c r="GB120" i="5" a="1"/>
  <c r="GB120" i="5" s="1"/>
  <c r="GB123" i="5" a="1"/>
  <c r="GB123" i="5" s="1"/>
  <c r="GB124" i="5" a="1"/>
  <c r="GB124" i="5" s="1"/>
  <c r="GB132" i="5" a="1"/>
  <c r="GB132" i="5" s="1"/>
  <c r="GB133" i="5" a="1"/>
  <c r="GB133" i="5" s="1"/>
  <c r="GB141" i="5" a="1"/>
  <c r="GB141" i="5" s="1"/>
  <c r="GB118" i="5" a="1"/>
  <c r="GB118" i="5" s="1"/>
  <c r="GB122" i="5" a="1"/>
  <c r="GB122" i="5" s="1"/>
  <c r="GB131" i="5" a="1"/>
  <c r="GB131" i="5" s="1"/>
  <c r="GB121" i="5" a="1"/>
  <c r="GB121" i="5" s="1"/>
  <c r="GB129" i="5" a="1"/>
  <c r="GB129" i="5" s="1"/>
  <c r="GB130" i="5" a="1"/>
  <c r="GB130" i="5" s="1"/>
  <c r="GB128" i="5" a="1"/>
  <c r="GB128" i="5" s="1"/>
  <c r="GB126" i="5" a="1"/>
  <c r="GB126" i="5" s="1"/>
  <c r="GB127" i="5" a="1"/>
  <c r="GB127" i="5" s="1"/>
  <c r="GB135" i="5" a="1"/>
  <c r="GB135" i="5" s="1"/>
  <c r="GB125" i="5" a="1"/>
  <c r="GB125" i="5" s="1"/>
  <c r="GB134" i="5" a="1"/>
  <c r="GB134" i="5" s="1"/>
  <c r="GB143" i="5" a="1"/>
  <c r="GB143" i="5" s="1"/>
  <c r="GB146" i="5" a="1"/>
  <c r="GB146" i="5" s="1"/>
  <c r="GB137" i="5" a="1"/>
  <c r="GB137" i="5" s="1"/>
  <c r="GB140" i="5" a="1"/>
  <c r="GB140" i="5" s="1"/>
  <c r="GB155" i="5" a="1"/>
  <c r="GB155" i="5" s="1"/>
  <c r="GB151" i="5" a="1"/>
  <c r="GB151" i="5" s="1"/>
  <c r="GB157" i="5" a="1"/>
  <c r="GB157" i="5" s="1"/>
  <c r="GB160" i="5" a="1"/>
  <c r="GB160" i="5" s="1"/>
  <c r="GB136" i="5" a="1"/>
  <c r="GB136" i="5" s="1"/>
  <c r="GB139" i="5" a="1"/>
  <c r="GB139" i="5" s="1"/>
  <c r="GB142" i="5" a="1"/>
  <c r="GB142" i="5" s="1"/>
  <c r="GB145" i="5" a="1"/>
  <c r="GB145" i="5" s="1"/>
  <c r="GB149" i="5" a="1"/>
  <c r="GB149" i="5" s="1"/>
  <c r="GB154" i="5" a="1"/>
  <c r="GB154" i="5" s="1"/>
  <c r="GB138" i="5" a="1"/>
  <c r="GB138" i="5" s="1"/>
  <c r="GB148" i="5" a="1"/>
  <c r="GB148" i="5" s="1"/>
  <c r="GB152" i="5" a="1"/>
  <c r="GB152" i="5" s="1"/>
  <c r="GB156" i="5" a="1"/>
  <c r="GB156" i="5" s="1"/>
  <c r="GB144" i="5" a="1"/>
  <c r="GB144" i="5" s="1"/>
  <c r="GB147" i="5" a="1"/>
  <c r="GB147" i="5" s="1"/>
  <c r="GB150" i="5" a="1"/>
  <c r="GB150" i="5" s="1"/>
  <c r="GB153" i="5" a="1"/>
  <c r="GB153" i="5" s="1"/>
  <c r="GB161" i="5" a="1"/>
  <c r="GB161" i="5" s="1"/>
  <c r="GB182" i="5" a="1"/>
  <c r="GB182" i="5" s="1"/>
  <c r="GB185" i="5" a="1"/>
  <c r="GB185" i="5" s="1"/>
  <c r="GB192" i="5" a="1"/>
  <c r="GB192" i="5" s="1"/>
  <c r="GB193" i="5" a="1"/>
  <c r="GB193" i="5" s="1"/>
  <c r="GB195" i="5" a="1"/>
  <c r="GB195" i="5" s="1"/>
  <c r="GB198" i="5" a="1"/>
  <c r="GB198" i="5" s="1"/>
  <c r="GB201" i="5" a="1"/>
  <c r="GB201" i="5" s="1"/>
  <c r="GB204" i="5" a="1"/>
  <c r="GB204" i="5" s="1"/>
  <c r="GB162" i="5" a="1"/>
  <c r="GB162" i="5" s="1"/>
  <c r="GB165" i="5" a="1"/>
  <c r="GB165" i="5" s="1"/>
  <c r="GB168" i="5" a="1"/>
  <c r="GB168" i="5" s="1"/>
  <c r="GB171" i="5" a="1"/>
  <c r="GB171" i="5" s="1"/>
  <c r="GB174" i="5" a="1"/>
  <c r="GB174" i="5" s="1"/>
  <c r="GB177" i="5" a="1"/>
  <c r="GB177" i="5" s="1"/>
  <c r="GB180" i="5" a="1"/>
  <c r="GB180" i="5" s="1"/>
  <c r="GB181" i="5" a="1"/>
  <c r="GB181" i="5" s="1"/>
  <c r="GB183" i="5" a="1"/>
  <c r="GB183" i="5" s="1"/>
  <c r="GB184" i="5" a="1"/>
  <c r="GB184" i="5" s="1"/>
  <c r="GB189" i="5" a="1"/>
  <c r="GB189" i="5" s="1"/>
  <c r="GB191" i="5" a="1"/>
  <c r="GB191" i="5" s="1"/>
  <c r="GB163" i="5" a="1"/>
  <c r="GB163" i="5" s="1"/>
  <c r="GB179" i="5" a="1"/>
  <c r="GB179" i="5" s="1"/>
  <c r="GB190" i="5" a="1"/>
  <c r="GB190" i="5" s="1"/>
  <c r="GB194" i="5" a="1"/>
  <c r="GB194" i="5" s="1"/>
  <c r="GB197" i="5" a="1"/>
  <c r="GB197" i="5" s="1"/>
  <c r="GB200" i="5" a="1"/>
  <c r="GB200" i="5" s="1"/>
  <c r="GB203" i="5" a="1"/>
  <c r="GB203" i="5" s="1"/>
  <c r="GB158" i="5" a="1"/>
  <c r="GB158" i="5" s="1"/>
  <c r="GB167" i="5" a="1"/>
  <c r="GB167" i="5" s="1"/>
  <c r="GB170" i="5" a="1"/>
  <c r="GB170" i="5" s="1"/>
  <c r="GB173" i="5" a="1"/>
  <c r="GB173" i="5" s="1"/>
  <c r="GB176" i="5" a="1"/>
  <c r="GB176" i="5" s="1"/>
  <c r="GB178" i="5" a="1"/>
  <c r="GB178" i="5" s="1"/>
  <c r="GB188" i="5" a="1"/>
  <c r="GB188" i="5" s="1"/>
  <c r="GB159" i="5" a="1"/>
  <c r="GB159" i="5" s="1"/>
  <c r="GB166" i="5" a="1"/>
  <c r="GB166" i="5" s="1"/>
  <c r="GB187" i="5" a="1"/>
  <c r="GB187" i="5" s="1"/>
  <c r="GB196" i="5" a="1"/>
  <c r="GB196" i="5" s="1"/>
  <c r="GB199" i="5" a="1"/>
  <c r="GB199" i="5" s="1"/>
  <c r="GB202" i="5" a="1"/>
  <c r="GB202" i="5" s="1"/>
  <c r="GB164" i="5" a="1"/>
  <c r="GB164" i="5" s="1"/>
  <c r="GB169" i="5" a="1"/>
  <c r="GB169" i="5" s="1"/>
  <c r="GB172" i="5" a="1"/>
  <c r="GB172" i="5" s="1"/>
  <c r="GB175" i="5" a="1"/>
  <c r="GB175" i="5" s="1"/>
  <c r="GB186" i="5" a="1"/>
  <c r="GB186" i="5" s="1"/>
  <c r="GB223" i="5" a="1"/>
  <c r="GB223" i="5" s="1"/>
  <c r="GB225" i="5" a="1"/>
  <c r="GB225" i="5" s="1"/>
  <c r="GB228" i="5" a="1"/>
  <c r="GB228" i="5" s="1"/>
  <c r="GB233" i="5" a="1"/>
  <c r="GB233" i="5" s="1"/>
  <c r="GB238" i="5" a="1"/>
  <c r="GB238" i="5" s="1"/>
  <c r="GB208" i="5" a="1"/>
  <c r="GB208" i="5" s="1"/>
  <c r="GB209" i="5" a="1"/>
  <c r="GB209" i="5" s="1"/>
  <c r="GB217" i="5" a="1"/>
  <c r="GB217" i="5" s="1"/>
  <c r="GB226" i="5" a="1"/>
  <c r="GB226" i="5" s="1"/>
  <c r="GB206" i="5" a="1"/>
  <c r="GB206" i="5" s="1"/>
  <c r="GB214" i="5" a="1"/>
  <c r="GB214" i="5" s="1"/>
  <c r="GB219" i="5" a="1"/>
  <c r="GB219" i="5" s="1"/>
  <c r="GB221" i="5" a="1"/>
  <c r="GB221" i="5" s="1"/>
  <c r="GB235" i="5" a="1"/>
  <c r="GB235" i="5" s="1"/>
  <c r="GB237" i="5" a="1"/>
  <c r="GB237" i="5" s="1"/>
  <c r="GB240" i="5" a="1"/>
  <c r="GB240" i="5" s="1"/>
  <c r="GB243" i="5" a="1"/>
  <c r="GB243" i="5" s="1"/>
  <c r="GB246" i="5" a="1"/>
  <c r="GB246" i="5" s="1"/>
  <c r="GB249" i="5" a="1"/>
  <c r="GB249" i="5" s="1"/>
  <c r="GB205" i="5" a="1"/>
  <c r="GB205" i="5" s="1"/>
  <c r="GB211" i="5" a="1"/>
  <c r="GB211" i="5" s="1"/>
  <c r="GB212" i="5" a="1"/>
  <c r="GB212" i="5" s="1"/>
  <c r="GB216" i="5" a="1"/>
  <c r="GB216" i="5" s="1"/>
  <c r="GB222" i="5" a="1"/>
  <c r="GB222" i="5" s="1"/>
  <c r="GB224" i="5" a="1"/>
  <c r="GB224" i="5" s="1"/>
  <c r="GB227" i="5" a="1"/>
  <c r="GB227" i="5" s="1"/>
  <c r="GB230" i="5" a="1"/>
  <c r="GB230" i="5" s="1"/>
  <c r="GB232" i="5" a="1"/>
  <c r="GB232" i="5" s="1"/>
  <c r="GB207" i="5" a="1"/>
  <c r="GB207" i="5" s="1"/>
  <c r="GB218" i="5" a="1"/>
  <c r="GB218" i="5" s="1"/>
  <c r="GB220" i="5" a="1"/>
  <c r="GB220" i="5" s="1"/>
  <c r="GB234" i="5" a="1"/>
  <c r="GB234" i="5" s="1"/>
  <c r="GB239" i="5" a="1"/>
  <c r="GB239" i="5" s="1"/>
  <c r="GB242" i="5" a="1"/>
  <c r="GB242" i="5" s="1"/>
  <c r="GB210" i="5" a="1"/>
  <c r="GB210" i="5" s="1"/>
  <c r="GB213" i="5" a="1"/>
  <c r="GB213" i="5" s="1"/>
  <c r="GB215" i="5" a="1"/>
  <c r="GB215" i="5" s="1"/>
  <c r="GB229" i="5" a="1"/>
  <c r="GB229" i="5" s="1"/>
  <c r="GB231" i="5" a="1"/>
  <c r="GB231" i="5" s="1"/>
  <c r="GB241" i="5" a="1"/>
  <c r="GB241" i="5" s="1"/>
  <c r="GB256" i="5" a="1"/>
  <c r="GB256" i="5" s="1"/>
  <c r="GB259" i="5" a="1"/>
  <c r="GB259" i="5" s="1"/>
  <c r="GB262" i="5" a="1"/>
  <c r="GB262" i="5" s="1"/>
  <c r="GB265" i="5" a="1"/>
  <c r="GB265" i="5" s="1"/>
  <c r="GB268" i="5" a="1"/>
  <c r="GB268" i="5" s="1"/>
  <c r="GB283" i="5" a="1"/>
  <c r="GB283" i="5" s="1"/>
  <c r="GB286" i="5" a="1"/>
  <c r="GB286" i="5" s="1"/>
  <c r="GB289" i="5" a="1"/>
  <c r="GB289" i="5" s="1"/>
  <c r="GB292" i="5" a="1"/>
  <c r="GB292" i="5" s="1"/>
  <c r="GB272" i="5" a="1"/>
  <c r="GB272" i="5" s="1"/>
  <c r="GB273" i="5" a="1"/>
  <c r="GB273" i="5" s="1"/>
  <c r="GB244" i="5" a="1"/>
  <c r="GB244" i="5" s="1"/>
  <c r="GB248" i="5" a="1"/>
  <c r="GB248" i="5" s="1"/>
  <c r="GB251" i="5" a="1"/>
  <c r="GB251" i="5" s="1"/>
  <c r="GB252" i="5" a="1"/>
  <c r="GB252" i="5" s="1"/>
  <c r="GB253" i="5" a="1"/>
  <c r="GB253" i="5" s="1"/>
  <c r="GB255" i="5" a="1"/>
  <c r="GB255" i="5" s="1"/>
  <c r="GB258" i="5" a="1"/>
  <c r="GB258" i="5" s="1"/>
  <c r="GB261" i="5" a="1"/>
  <c r="GB261" i="5" s="1"/>
  <c r="GB264" i="5" a="1"/>
  <c r="GB264" i="5" s="1"/>
  <c r="GB267" i="5" a="1"/>
  <c r="GB267" i="5" s="1"/>
  <c r="GB270" i="5" a="1"/>
  <c r="GB270" i="5" s="1"/>
  <c r="GB274" i="5" a="1"/>
  <c r="GB274" i="5" s="1"/>
  <c r="GB282" i="5" a="1"/>
  <c r="GB282" i="5" s="1"/>
  <c r="GB285" i="5" a="1"/>
  <c r="GB285" i="5" s="1"/>
  <c r="GB288" i="5" a="1"/>
  <c r="GB288" i="5" s="1"/>
  <c r="GB291" i="5" a="1"/>
  <c r="GB291" i="5" s="1"/>
  <c r="GB294" i="5" a="1"/>
  <c r="GB294" i="5" s="1"/>
  <c r="GB275" i="5" a="1"/>
  <c r="GB275" i="5" s="1"/>
  <c r="GB276" i="5" a="1"/>
  <c r="GB276" i="5" s="1"/>
  <c r="GB280" i="5" a="1"/>
  <c r="GB280" i="5" s="1"/>
  <c r="GB281" i="5" a="1"/>
  <c r="GB281" i="5" s="1"/>
  <c r="GB236" i="5" a="1"/>
  <c r="GB236" i="5" s="1"/>
  <c r="GB245" i="5" a="1"/>
  <c r="GB245" i="5" s="1"/>
  <c r="GB250" i="5" a="1"/>
  <c r="GB250" i="5" s="1"/>
  <c r="GB254" i="5" a="1"/>
  <c r="GB254" i="5" s="1"/>
  <c r="GB257" i="5" a="1"/>
  <c r="GB257" i="5" s="1"/>
  <c r="GB260" i="5" a="1"/>
  <c r="GB260" i="5" s="1"/>
  <c r="GB263" i="5" a="1"/>
  <c r="GB263" i="5" s="1"/>
  <c r="GB266" i="5" a="1"/>
  <c r="GB266" i="5" s="1"/>
  <c r="GB269" i="5" a="1"/>
  <c r="GB269" i="5" s="1"/>
  <c r="GB279" i="5" a="1"/>
  <c r="GB279" i="5" s="1"/>
  <c r="GB284" i="5" a="1"/>
  <c r="GB284" i="5" s="1"/>
  <c r="GB287" i="5" a="1"/>
  <c r="GB287" i="5" s="1"/>
  <c r="GB247" i="5" a="1"/>
  <c r="GB247" i="5" s="1"/>
  <c r="GB271" i="5" a="1"/>
  <c r="GB271" i="5" s="1"/>
  <c r="GB277" i="5" a="1"/>
  <c r="GB277" i="5" s="1"/>
  <c r="GB278" i="5" a="1"/>
  <c r="GB278" i="5" s="1"/>
  <c r="FT318" i="5" a="1"/>
  <c r="FT318" i="5" s="1"/>
  <c r="FH318" i="5" a="1"/>
  <c r="FH318" i="5" s="1"/>
  <c r="FB318" i="5" a="1"/>
  <c r="FB318" i="5" s="1"/>
  <c r="GD317" i="5" a="1"/>
  <c r="GD317" i="5" s="1"/>
  <c r="FR317" i="5" a="1"/>
  <c r="FR317" i="5" s="1"/>
  <c r="FF317" i="5" a="1"/>
  <c r="FF317" i="5" s="1"/>
  <c r="GH316" i="5" a="1"/>
  <c r="GH316" i="5" s="1"/>
  <c r="FV316" i="5" a="1"/>
  <c r="FV316" i="5" s="1"/>
  <c r="FJ316" i="5" a="1"/>
  <c r="FJ316" i="5" s="1"/>
  <c r="FZ315" i="5" a="1"/>
  <c r="FZ315" i="5" s="1"/>
  <c r="FN315" i="5" a="1"/>
  <c r="FN315" i="5" s="1"/>
  <c r="FB315" i="5" a="1"/>
  <c r="FB315" i="5" s="1"/>
  <c r="GD314" i="5" a="1"/>
  <c r="GD314" i="5" s="1"/>
  <c r="GG321" i="5" a="1"/>
  <c r="GG321" i="5" s="1"/>
  <c r="GG319" i="5" a="1"/>
  <c r="GG319" i="5" s="1"/>
  <c r="GG320" i="5" a="1"/>
  <c r="GG320" i="5" s="1"/>
  <c r="GG30" i="5" a="1"/>
  <c r="GG30" i="5" s="1"/>
  <c r="GG34" i="5" a="1"/>
  <c r="GG34" i="5" s="1"/>
  <c r="GG31" i="5" a="1"/>
  <c r="GG31" i="5" s="1"/>
  <c r="GG36" i="5" a="1"/>
  <c r="GG36" i="5" s="1"/>
  <c r="GG32" i="5" a="1"/>
  <c r="GG32" i="5" s="1"/>
  <c r="GG41" i="5" a="1"/>
  <c r="GG41" i="5" s="1"/>
  <c r="GG33" i="5" a="1"/>
  <c r="GG33" i="5" s="1"/>
  <c r="GG35" i="5" a="1"/>
  <c r="GG35" i="5" s="1"/>
  <c r="GG42" i="5" a="1"/>
  <c r="GG42" i="5" s="1"/>
  <c r="GG37" i="5" a="1"/>
  <c r="GG37" i="5" s="1"/>
  <c r="GG38" i="5" a="1"/>
  <c r="GG38" i="5" s="1"/>
  <c r="GG40" i="5" a="1"/>
  <c r="GG40" i="5" s="1"/>
  <c r="GG45" i="5" a="1"/>
  <c r="GG45" i="5" s="1"/>
  <c r="GG46" i="5" a="1"/>
  <c r="GG46" i="5" s="1"/>
  <c r="GG44" i="5" a="1"/>
  <c r="GG44" i="5" s="1"/>
  <c r="GG49" i="5" a="1"/>
  <c r="GG49" i="5" s="1"/>
  <c r="GG48" i="5" a="1"/>
  <c r="GG48" i="5" s="1"/>
  <c r="GG50" i="5" a="1"/>
  <c r="GG50" i="5" s="1"/>
  <c r="GG51" i="5" a="1"/>
  <c r="GG51" i="5" s="1"/>
  <c r="GG52" i="5" a="1"/>
  <c r="GG52" i="5" s="1"/>
  <c r="GG59" i="5" a="1"/>
  <c r="GG59" i="5" s="1"/>
  <c r="GG64" i="5" a="1"/>
  <c r="GG64" i="5" s="1"/>
  <c r="GG39" i="5" a="1"/>
  <c r="GG39" i="5" s="1"/>
  <c r="GG47" i="5" a="1"/>
  <c r="GG47" i="5" s="1"/>
  <c r="GG53" i="5" a="1"/>
  <c r="GG53" i="5" s="1"/>
  <c r="GG55" i="5" a="1"/>
  <c r="GG55" i="5" s="1"/>
  <c r="GG43" i="5" a="1"/>
  <c r="GG43" i="5" s="1"/>
  <c r="GG56" i="5" a="1"/>
  <c r="GG56" i="5" s="1"/>
  <c r="GG61" i="5" a="1"/>
  <c r="GG61" i="5" s="1"/>
  <c r="GG58" i="5" a="1"/>
  <c r="GG58" i="5" s="1"/>
  <c r="GG60" i="5" a="1"/>
  <c r="GG60" i="5" s="1"/>
  <c r="GG54" i="5" a="1"/>
  <c r="GG54" i="5" s="1"/>
  <c r="GG62" i="5" a="1"/>
  <c r="GG62" i="5" s="1"/>
  <c r="GG67" i="5" a="1"/>
  <c r="GG67" i="5" s="1"/>
  <c r="GG68" i="5" a="1"/>
  <c r="GG68" i="5" s="1"/>
  <c r="GG57" i="5" a="1"/>
  <c r="GG57" i="5" s="1"/>
  <c r="GG65" i="5" a="1"/>
  <c r="GG65" i="5" s="1"/>
  <c r="GG73" i="5" a="1"/>
  <c r="GG73" i="5" s="1"/>
  <c r="GG81" i="5" a="1"/>
  <c r="GG81" i="5" s="1"/>
  <c r="GG82" i="5" a="1"/>
  <c r="GG82" i="5" s="1"/>
  <c r="GG69" i="5" a="1"/>
  <c r="GG69" i="5" s="1"/>
  <c r="GG74" i="5" a="1"/>
  <c r="GG74" i="5" s="1"/>
  <c r="GG63" i="5" a="1"/>
  <c r="GG63" i="5" s="1"/>
  <c r="GG72" i="5" a="1"/>
  <c r="GG72" i="5" s="1"/>
  <c r="GG75" i="5" a="1"/>
  <c r="GG75" i="5" s="1"/>
  <c r="GG76" i="5" a="1"/>
  <c r="GG76" i="5" s="1"/>
  <c r="GG66" i="5" a="1"/>
  <c r="GG66" i="5" s="1"/>
  <c r="GG77" i="5" a="1"/>
  <c r="GG77" i="5" s="1"/>
  <c r="GG71" i="5" a="1"/>
  <c r="GG71" i="5" s="1"/>
  <c r="GG78" i="5" a="1"/>
  <c r="GG78" i="5" s="1"/>
  <c r="GG80" i="5" a="1"/>
  <c r="GG80" i="5" s="1"/>
  <c r="GG83" i="5" a="1"/>
  <c r="GG83" i="5" s="1"/>
  <c r="GG84" i="5" a="1"/>
  <c r="GG84" i="5" s="1"/>
  <c r="GG89" i="5" a="1"/>
  <c r="GG89" i="5" s="1"/>
  <c r="GG90" i="5" a="1"/>
  <c r="GG90" i="5" s="1"/>
  <c r="GG87" i="5" a="1"/>
  <c r="GG87" i="5" s="1"/>
  <c r="GG88" i="5" a="1"/>
  <c r="GG88" i="5" s="1"/>
  <c r="GG93" i="5" a="1"/>
  <c r="GG93" i="5" s="1"/>
  <c r="GG70" i="5" a="1"/>
  <c r="GG70" i="5" s="1"/>
  <c r="GG86" i="5" a="1"/>
  <c r="GG86" i="5" s="1"/>
  <c r="GG98" i="5" a="1"/>
  <c r="GG98" i="5" s="1"/>
  <c r="GG104" i="5" a="1"/>
  <c r="GG104" i="5" s="1"/>
  <c r="GG100" i="5" a="1"/>
  <c r="GG100" i="5" s="1"/>
  <c r="GG108" i="5" a="1"/>
  <c r="GG108" i="5" s="1"/>
  <c r="GG79" i="5" a="1"/>
  <c r="GG79" i="5" s="1"/>
  <c r="GG97" i="5" a="1"/>
  <c r="GG97" i="5" s="1"/>
  <c r="GG101" i="5" a="1"/>
  <c r="GG101" i="5" s="1"/>
  <c r="GG102" i="5" a="1"/>
  <c r="GG102" i="5" s="1"/>
  <c r="GG103" i="5" a="1"/>
  <c r="GG103" i="5" s="1"/>
  <c r="GG109" i="5" a="1"/>
  <c r="GG109" i="5" s="1"/>
  <c r="GG91" i="5" a="1"/>
  <c r="GG91" i="5" s="1"/>
  <c r="GG95" i="5" a="1"/>
  <c r="GG95" i="5" s="1"/>
  <c r="GG99" i="5" a="1"/>
  <c r="GG99" i="5" s="1"/>
  <c r="GG106" i="5" a="1"/>
  <c r="GG106" i="5" s="1"/>
  <c r="GG113" i="5" a="1"/>
  <c r="GG113" i="5" s="1"/>
  <c r="GG116" i="5" a="1"/>
  <c r="GG116" i="5" s="1"/>
  <c r="GG85" i="5" a="1"/>
  <c r="GG85" i="5" s="1"/>
  <c r="GG92" i="5" a="1"/>
  <c r="GG92" i="5" s="1"/>
  <c r="GG94" i="5" a="1"/>
  <c r="GG94" i="5" s="1"/>
  <c r="GG96" i="5" a="1"/>
  <c r="GG96" i="5" s="1"/>
  <c r="GG112" i="5" a="1"/>
  <c r="GG112" i="5" s="1"/>
  <c r="GG119" i="5" a="1"/>
  <c r="GG119" i="5" s="1"/>
  <c r="GG107" i="5" a="1"/>
  <c r="GG107" i="5" s="1"/>
  <c r="GG110" i="5" a="1"/>
  <c r="GG110" i="5" s="1"/>
  <c r="GG118" i="5" a="1"/>
  <c r="GG118" i="5" s="1"/>
  <c r="GG115" i="5" a="1"/>
  <c r="GG115" i="5" s="1"/>
  <c r="GG105" i="5" a="1"/>
  <c r="GG105" i="5" s="1"/>
  <c r="GG117" i="5" a="1"/>
  <c r="GG117" i="5" s="1"/>
  <c r="GG111" i="5" a="1"/>
  <c r="GG111" i="5" s="1"/>
  <c r="GG114" i="5" a="1"/>
  <c r="GG114" i="5" s="1"/>
  <c r="GG144" i="5" a="1"/>
  <c r="GG144" i="5" s="1"/>
  <c r="GG147" i="5" a="1"/>
  <c r="GG147" i="5" s="1"/>
  <c r="GG148" i="5" a="1"/>
  <c r="GG148" i="5" s="1"/>
  <c r="GG122" i="5" a="1"/>
  <c r="GG122" i="5" s="1"/>
  <c r="GG123" i="5" a="1"/>
  <c r="GG123" i="5" s="1"/>
  <c r="GG124" i="5" a="1"/>
  <c r="GG124" i="5" s="1"/>
  <c r="GG131" i="5" a="1"/>
  <c r="GG131" i="5" s="1"/>
  <c r="GG132" i="5" a="1"/>
  <c r="GG132" i="5" s="1"/>
  <c r="GG133" i="5" a="1"/>
  <c r="GG133" i="5" s="1"/>
  <c r="GG140" i="5" a="1"/>
  <c r="GG140" i="5" s="1"/>
  <c r="GG143" i="5" a="1"/>
  <c r="GG143" i="5" s="1"/>
  <c r="GG146" i="5" a="1"/>
  <c r="GG146" i="5" s="1"/>
  <c r="GG120" i="5" a="1"/>
  <c r="GG120" i="5" s="1"/>
  <c r="GG121" i="5" a="1"/>
  <c r="GG121" i="5" s="1"/>
  <c r="GG128" i="5" a="1"/>
  <c r="GG128" i="5" s="1"/>
  <c r="GG129" i="5" a="1"/>
  <c r="GG129" i="5" s="1"/>
  <c r="GG130" i="5" a="1"/>
  <c r="GG130" i="5" s="1"/>
  <c r="GG125" i="5" a="1"/>
  <c r="GG125" i="5" s="1"/>
  <c r="GG126" i="5" a="1"/>
  <c r="GG126" i="5" s="1"/>
  <c r="GG127" i="5" a="1"/>
  <c r="GG127" i="5" s="1"/>
  <c r="GG134" i="5" a="1"/>
  <c r="GG134" i="5" s="1"/>
  <c r="GG135" i="5" a="1"/>
  <c r="GG135" i="5" s="1"/>
  <c r="GG137" i="5" a="1"/>
  <c r="GG137" i="5" s="1"/>
  <c r="GG141" i="5" a="1"/>
  <c r="GG141" i="5" s="1"/>
  <c r="GG142" i="5" a="1"/>
  <c r="GG142" i="5" s="1"/>
  <c r="GG145" i="5" a="1"/>
  <c r="GG145" i="5" s="1"/>
  <c r="GG153" i="5" a="1"/>
  <c r="GG153" i="5" s="1"/>
  <c r="GG156" i="5" a="1"/>
  <c r="GG156" i="5" s="1"/>
  <c r="GG151" i="5" a="1"/>
  <c r="GG151" i="5" s="1"/>
  <c r="GG136" i="5" a="1"/>
  <c r="GG136" i="5" s="1"/>
  <c r="GG155" i="5" a="1"/>
  <c r="GG155" i="5" s="1"/>
  <c r="GG149" i="5" a="1"/>
  <c r="GG149" i="5" s="1"/>
  <c r="GG138" i="5" a="1"/>
  <c r="GG138" i="5" s="1"/>
  <c r="GG139" i="5" a="1"/>
  <c r="GG139" i="5" s="1"/>
  <c r="GG152" i="5" a="1"/>
  <c r="GG152" i="5" s="1"/>
  <c r="GG154" i="5" a="1"/>
  <c r="GG154" i="5" s="1"/>
  <c r="GG157" i="5" a="1"/>
  <c r="GG157" i="5" s="1"/>
  <c r="GG150" i="5" a="1"/>
  <c r="GG150" i="5" s="1"/>
  <c r="GG159" i="5" a="1"/>
  <c r="GG159" i="5" s="1"/>
  <c r="GG158" i="5" a="1"/>
  <c r="GG158" i="5" s="1"/>
  <c r="GG168" i="5" a="1"/>
  <c r="GG168" i="5" s="1"/>
  <c r="GG171" i="5" a="1"/>
  <c r="GG171" i="5" s="1"/>
  <c r="GG174" i="5" a="1"/>
  <c r="GG174" i="5" s="1"/>
  <c r="GG177" i="5" a="1"/>
  <c r="GG177" i="5" s="1"/>
  <c r="GG182" i="5" a="1"/>
  <c r="GG182" i="5" s="1"/>
  <c r="GG185" i="5" a="1"/>
  <c r="GG185" i="5" s="1"/>
  <c r="GG192" i="5" a="1"/>
  <c r="GG192" i="5" s="1"/>
  <c r="GG193" i="5" a="1"/>
  <c r="GG193" i="5" s="1"/>
  <c r="GG165" i="5" a="1"/>
  <c r="GG165" i="5" s="1"/>
  <c r="GG194" i="5" a="1"/>
  <c r="GG194" i="5" s="1"/>
  <c r="GG197" i="5" a="1"/>
  <c r="GG197" i="5" s="1"/>
  <c r="GG200" i="5" a="1"/>
  <c r="GG200" i="5" s="1"/>
  <c r="GG163" i="5" a="1"/>
  <c r="GG163" i="5" s="1"/>
  <c r="GG167" i="5" a="1"/>
  <c r="GG167" i="5" s="1"/>
  <c r="GG170" i="5" a="1"/>
  <c r="GG170" i="5" s="1"/>
  <c r="GG173" i="5" a="1"/>
  <c r="GG173" i="5" s="1"/>
  <c r="GG176" i="5" a="1"/>
  <c r="GG176" i="5" s="1"/>
  <c r="GG179" i="5" a="1"/>
  <c r="GG179" i="5" s="1"/>
  <c r="GG180" i="5" a="1"/>
  <c r="GG180" i="5" s="1"/>
  <c r="GG181" i="5" a="1"/>
  <c r="GG181" i="5" s="1"/>
  <c r="GG183" i="5" a="1"/>
  <c r="GG183" i="5" s="1"/>
  <c r="GG184" i="5" a="1"/>
  <c r="GG184" i="5" s="1"/>
  <c r="GG190" i="5" a="1"/>
  <c r="GG190" i="5" s="1"/>
  <c r="GG191" i="5" a="1"/>
  <c r="GG191" i="5" s="1"/>
  <c r="GG161" i="5" a="1"/>
  <c r="GG161" i="5" s="1"/>
  <c r="GG162" i="5" a="1"/>
  <c r="GG162" i="5" s="1"/>
  <c r="GG166" i="5" a="1"/>
  <c r="GG166" i="5" s="1"/>
  <c r="GG189" i="5" a="1"/>
  <c r="GG189" i="5" s="1"/>
  <c r="GG196" i="5" a="1"/>
  <c r="GG196" i="5" s="1"/>
  <c r="GG199" i="5" a="1"/>
  <c r="GG199" i="5" s="1"/>
  <c r="GG202" i="5" a="1"/>
  <c r="GG202" i="5" s="1"/>
  <c r="GG160" i="5" a="1"/>
  <c r="GG160" i="5" s="1"/>
  <c r="GG164" i="5" a="1"/>
  <c r="GG164" i="5" s="1"/>
  <c r="GG169" i="5" a="1"/>
  <c r="GG169" i="5" s="1"/>
  <c r="GG172" i="5" a="1"/>
  <c r="GG172" i="5" s="1"/>
  <c r="GG175" i="5" a="1"/>
  <c r="GG175" i="5" s="1"/>
  <c r="GG178" i="5" a="1"/>
  <c r="GG178" i="5" s="1"/>
  <c r="GG188" i="5" a="1"/>
  <c r="GG188" i="5" s="1"/>
  <c r="GG186" i="5" a="1"/>
  <c r="GG186" i="5" s="1"/>
  <c r="GG187" i="5" a="1"/>
  <c r="GG187" i="5" s="1"/>
  <c r="GG195" i="5" a="1"/>
  <c r="GG195" i="5" s="1"/>
  <c r="GG198" i="5" a="1"/>
  <c r="GG198" i="5" s="1"/>
  <c r="GG201" i="5" a="1"/>
  <c r="GG201" i="5" s="1"/>
  <c r="GG204" i="5" a="1"/>
  <c r="GG204" i="5" s="1"/>
  <c r="GG208" i="5" a="1"/>
  <c r="GG208" i="5" s="1"/>
  <c r="GG209" i="5" a="1"/>
  <c r="GG209" i="5" s="1"/>
  <c r="GG213" i="5" a="1"/>
  <c r="GG213" i="5" s="1"/>
  <c r="GG218" i="5" a="1"/>
  <c r="GG218" i="5" s="1"/>
  <c r="GG220" i="5" a="1"/>
  <c r="GG220" i="5" s="1"/>
  <c r="GG223" i="5" a="1"/>
  <c r="GG223" i="5" s="1"/>
  <c r="GG228" i="5" a="1"/>
  <c r="GG228" i="5" s="1"/>
  <c r="GG236" i="5" a="1"/>
  <c r="GG236" i="5" s="1"/>
  <c r="GG206" i="5" a="1"/>
  <c r="GG206" i="5" s="1"/>
  <c r="GG215" i="5" a="1"/>
  <c r="GG215" i="5" s="1"/>
  <c r="GG225" i="5" a="1"/>
  <c r="GG225" i="5" s="1"/>
  <c r="GG229" i="5" a="1"/>
  <c r="GG229" i="5" s="1"/>
  <c r="GG231" i="5" a="1"/>
  <c r="GG231" i="5" s="1"/>
  <c r="GG237" i="5" a="1"/>
  <c r="GG237" i="5" s="1"/>
  <c r="GG240" i="5" a="1"/>
  <c r="GG240" i="5" s="1"/>
  <c r="GG243" i="5" a="1"/>
  <c r="GG243" i="5" s="1"/>
  <c r="GG203" i="5" a="1"/>
  <c r="GG203" i="5" s="1"/>
  <c r="GG211" i="5" a="1"/>
  <c r="GG211" i="5" s="1"/>
  <c r="GG212" i="5" a="1"/>
  <c r="GG212" i="5" s="1"/>
  <c r="GG214" i="5" a="1"/>
  <c r="GG214" i="5" s="1"/>
  <c r="GG217" i="5" a="1"/>
  <c r="GG217" i="5" s="1"/>
  <c r="GG219" i="5" a="1"/>
  <c r="GG219" i="5" s="1"/>
  <c r="GG226" i="5" a="1"/>
  <c r="GG226" i="5" s="1"/>
  <c r="GG233" i="5" a="1"/>
  <c r="GG233" i="5" s="1"/>
  <c r="GG221" i="5" a="1"/>
  <c r="GG221" i="5" s="1"/>
  <c r="GG232" i="5" a="1"/>
  <c r="GG232" i="5" s="1"/>
  <c r="GG235" i="5" a="1"/>
  <c r="GG235" i="5" s="1"/>
  <c r="GG207" i="5" a="1"/>
  <c r="GG207" i="5" s="1"/>
  <c r="GG210" i="5" a="1"/>
  <c r="GG210" i="5" s="1"/>
  <c r="GG216" i="5" a="1"/>
  <c r="GG216" i="5" s="1"/>
  <c r="GG230" i="5" a="1"/>
  <c r="GG230" i="5" s="1"/>
  <c r="GG205" i="5" a="1"/>
  <c r="GG205" i="5" s="1"/>
  <c r="GG222" i="5" a="1"/>
  <c r="GG222" i="5" s="1"/>
  <c r="GG224" i="5" a="1"/>
  <c r="GG224" i="5" s="1"/>
  <c r="GG227" i="5" a="1"/>
  <c r="GG227" i="5" s="1"/>
  <c r="GG234" i="5" a="1"/>
  <c r="GG234" i="5" s="1"/>
  <c r="GG248" i="5" a="1"/>
  <c r="GG248" i="5" s="1"/>
  <c r="GG271" i="5" a="1"/>
  <c r="GG271" i="5" s="1"/>
  <c r="GG272" i="5" a="1"/>
  <c r="GG272" i="5" s="1"/>
  <c r="GG245" i="5" a="1"/>
  <c r="GG245" i="5" s="1"/>
  <c r="GG255" i="5" a="1"/>
  <c r="GG255" i="5" s="1"/>
  <c r="GG258" i="5" a="1"/>
  <c r="GG258" i="5" s="1"/>
  <c r="GG261" i="5" a="1"/>
  <c r="GG261" i="5" s="1"/>
  <c r="GG264" i="5" a="1"/>
  <c r="GG264" i="5" s="1"/>
  <c r="GG267" i="5" a="1"/>
  <c r="GG267" i="5" s="1"/>
  <c r="GG270" i="5" a="1"/>
  <c r="GG270" i="5" s="1"/>
  <c r="GG273" i="5" a="1"/>
  <c r="GG273" i="5" s="1"/>
  <c r="GG282" i="5" a="1"/>
  <c r="GG282" i="5" s="1"/>
  <c r="GG285" i="5" a="1"/>
  <c r="GG285" i="5" s="1"/>
  <c r="GG288" i="5" a="1"/>
  <c r="GG288" i="5" s="1"/>
  <c r="GG241" i="5" a="1"/>
  <c r="GG241" i="5" s="1"/>
  <c r="GG253" i="5" a="1"/>
  <c r="GG253" i="5" s="1"/>
  <c r="GG274" i="5" a="1"/>
  <c r="GG274" i="5" s="1"/>
  <c r="GG238" i="5" a="1"/>
  <c r="GG238" i="5" s="1"/>
  <c r="GG247" i="5" a="1"/>
  <c r="GG247" i="5" s="1"/>
  <c r="GG251" i="5" a="1"/>
  <c r="GG251" i="5" s="1"/>
  <c r="GG252" i="5" a="1"/>
  <c r="GG252" i="5" s="1"/>
  <c r="GG254" i="5" a="1"/>
  <c r="GG254" i="5" s="1"/>
  <c r="GG257" i="5" a="1"/>
  <c r="GG257" i="5" s="1"/>
  <c r="GG260" i="5" a="1"/>
  <c r="GG260" i="5" s="1"/>
  <c r="GG263" i="5" a="1"/>
  <c r="GG263" i="5" s="1"/>
  <c r="GG266" i="5" a="1"/>
  <c r="GG266" i="5" s="1"/>
  <c r="GG269" i="5" a="1"/>
  <c r="GG269" i="5" s="1"/>
  <c r="GG275" i="5" a="1"/>
  <c r="GG275" i="5" s="1"/>
  <c r="GG281" i="5" a="1"/>
  <c r="GG281" i="5" s="1"/>
  <c r="GG284" i="5" a="1"/>
  <c r="GG284" i="5" s="1"/>
  <c r="GG287" i="5" a="1"/>
  <c r="GG287" i="5" s="1"/>
  <c r="GG250" i="5" a="1"/>
  <c r="GG250" i="5" s="1"/>
  <c r="GG276" i="5" a="1"/>
  <c r="GG276" i="5" s="1"/>
  <c r="GG280" i="5" a="1"/>
  <c r="GG280" i="5" s="1"/>
  <c r="GG239" i="5" a="1"/>
  <c r="GG239" i="5" s="1"/>
  <c r="GG242" i="5" a="1"/>
  <c r="GG242" i="5" s="1"/>
  <c r="GG244" i="5" a="1"/>
  <c r="GG244" i="5" s="1"/>
  <c r="GG246" i="5" a="1"/>
  <c r="GG246" i="5" s="1"/>
  <c r="GG249" i="5" a="1"/>
  <c r="GG249" i="5" s="1"/>
  <c r="GG256" i="5" a="1"/>
  <c r="GG256" i="5" s="1"/>
  <c r="GG259" i="5" a="1"/>
  <c r="GG259" i="5" s="1"/>
  <c r="GG262" i="5" a="1"/>
  <c r="GG262" i="5" s="1"/>
  <c r="GG265" i="5" a="1"/>
  <c r="GG265" i="5" s="1"/>
  <c r="GG268" i="5" a="1"/>
  <c r="GG268" i="5" s="1"/>
  <c r="GG277" i="5" a="1"/>
  <c r="GG277" i="5" s="1"/>
  <c r="GG278" i="5" a="1"/>
  <c r="GG278" i="5" s="1"/>
  <c r="GG279" i="5" a="1"/>
  <c r="GG279" i="5" s="1"/>
  <c r="GG283" i="5" a="1"/>
  <c r="GG283" i="5" s="1"/>
  <c r="GG286" i="5" a="1"/>
  <c r="GG286" i="5" s="1"/>
  <c r="GG289" i="5" a="1"/>
  <c r="GG289" i="5" s="1"/>
  <c r="GG292" i="5" a="1"/>
  <c r="GG292" i="5" s="1"/>
  <c r="GA31" i="5" a="1"/>
  <c r="GA31" i="5" s="1"/>
  <c r="GA32" i="5" a="1"/>
  <c r="GA32" i="5" s="1"/>
  <c r="GA33" i="5" a="1"/>
  <c r="GA33" i="5" s="1"/>
  <c r="GA35" i="5" a="1"/>
  <c r="GA35" i="5" s="1"/>
  <c r="GA321" i="5" a="1"/>
  <c r="GA321" i="5" s="1"/>
  <c r="GA319" i="5" a="1"/>
  <c r="GA319" i="5" s="1"/>
  <c r="GA34" i="5" a="1"/>
  <c r="GA34" i="5" s="1"/>
  <c r="GA37" i="5" a="1"/>
  <c r="GA37" i="5" s="1"/>
  <c r="GA38" i="5" a="1"/>
  <c r="GA38" i="5" s="1"/>
  <c r="GA320" i="5" a="1"/>
  <c r="GA320" i="5" s="1"/>
  <c r="GA39" i="5" a="1"/>
  <c r="GA39" i="5" s="1"/>
  <c r="GA42" i="5" a="1"/>
  <c r="GA42" i="5" s="1"/>
  <c r="GA36" i="5" a="1"/>
  <c r="GA36" i="5" s="1"/>
  <c r="GA52" i="5" a="1"/>
  <c r="GA52" i="5" s="1"/>
  <c r="GA50" i="5" a="1"/>
  <c r="GA50" i="5" s="1"/>
  <c r="GA53" i="5" a="1"/>
  <c r="GA53" i="5" s="1"/>
  <c r="GA40" i="5" a="1"/>
  <c r="GA40" i="5" s="1"/>
  <c r="GA41" i="5" a="1"/>
  <c r="GA41" i="5" s="1"/>
  <c r="GA45" i="5" a="1"/>
  <c r="GA45" i="5" s="1"/>
  <c r="GA43" i="5" a="1"/>
  <c r="GA43" i="5" s="1"/>
  <c r="GA51" i="5" a="1"/>
  <c r="GA51" i="5" s="1"/>
  <c r="GA54" i="5" a="1"/>
  <c r="GA54" i="5" s="1"/>
  <c r="GA30" i="5" a="1"/>
  <c r="GA30" i="5" s="1"/>
  <c r="GA46" i="5" a="1"/>
  <c r="GA46" i="5" s="1"/>
  <c r="GA48" i="5" a="1"/>
  <c r="GA48" i="5" s="1"/>
  <c r="GA49" i="5" a="1"/>
  <c r="GA49" i="5" s="1"/>
  <c r="GA55" i="5" a="1"/>
  <c r="GA55" i="5" s="1"/>
  <c r="GA44" i="5" a="1"/>
  <c r="GA44" i="5" s="1"/>
  <c r="GA59" i="5" a="1"/>
  <c r="GA59" i="5" s="1"/>
  <c r="GA60" i="5" a="1"/>
  <c r="GA60" i="5" s="1"/>
  <c r="GA47" i="5" a="1"/>
  <c r="GA47" i="5" s="1"/>
  <c r="GA62" i="5" a="1"/>
  <c r="GA62" i="5" s="1"/>
  <c r="GA56" i="5" a="1"/>
  <c r="GA56" i="5" s="1"/>
  <c r="GA58" i="5" a="1"/>
  <c r="GA58" i="5" s="1"/>
  <c r="GA63" i="5" a="1"/>
  <c r="GA63" i="5" s="1"/>
  <c r="GA72" i="5" a="1"/>
  <c r="GA72" i="5" s="1"/>
  <c r="GA73" i="5" a="1"/>
  <c r="GA73" i="5" s="1"/>
  <c r="GA57" i="5" a="1"/>
  <c r="GA57" i="5" s="1"/>
  <c r="GA64" i="5" a="1"/>
  <c r="GA64" i="5" s="1"/>
  <c r="GA65" i="5" a="1"/>
  <c r="GA65" i="5" s="1"/>
  <c r="GA78" i="5" a="1"/>
  <c r="GA78" i="5" s="1"/>
  <c r="GA79" i="5" a="1"/>
  <c r="GA79" i="5" s="1"/>
  <c r="GA69" i="5" a="1"/>
  <c r="GA69" i="5" s="1"/>
  <c r="GA67" i="5" a="1"/>
  <c r="GA67" i="5" s="1"/>
  <c r="GA81" i="5" a="1"/>
  <c r="GA81" i="5" s="1"/>
  <c r="GA61" i="5" a="1"/>
  <c r="GA61" i="5" s="1"/>
  <c r="GA66" i="5" a="1"/>
  <c r="GA66" i="5" s="1"/>
  <c r="GA68" i="5" a="1"/>
  <c r="GA68" i="5" s="1"/>
  <c r="GA71" i="5" a="1"/>
  <c r="GA71" i="5" s="1"/>
  <c r="GA74" i="5" a="1"/>
  <c r="GA74" i="5" s="1"/>
  <c r="GA82" i="5" a="1"/>
  <c r="GA82" i="5" s="1"/>
  <c r="GA92" i="5" a="1"/>
  <c r="GA92" i="5" s="1"/>
  <c r="GA87" i="5" a="1"/>
  <c r="GA87" i="5" s="1"/>
  <c r="GA88" i="5" a="1"/>
  <c r="GA88" i="5" s="1"/>
  <c r="GA86" i="5" a="1"/>
  <c r="GA86" i="5" s="1"/>
  <c r="GA91" i="5" a="1"/>
  <c r="GA91" i="5" s="1"/>
  <c r="GA70" i="5" a="1"/>
  <c r="GA70" i="5" s="1"/>
  <c r="GA75" i="5" a="1"/>
  <c r="GA75" i="5" s="1"/>
  <c r="GA77" i="5" a="1"/>
  <c r="GA77" i="5" s="1"/>
  <c r="GA84" i="5" a="1"/>
  <c r="GA84" i="5" s="1"/>
  <c r="GA85" i="5" a="1"/>
  <c r="GA85" i="5" s="1"/>
  <c r="GA89" i="5" a="1"/>
  <c r="GA89" i="5" s="1"/>
  <c r="GA104" i="5" a="1"/>
  <c r="GA104" i="5" s="1"/>
  <c r="GA109" i="5" a="1"/>
  <c r="GA109" i="5" s="1"/>
  <c r="GA80" i="5" a="1"/>
  <c r="GA80" i="5" s="1"/>
  <c r="GA83" i="5" a="1"/>
  <c r="GA83" i="5" s="1"/>
  <c r="GA94" i="5" a="1"/>
  <c r="GA94" i="5" s="1"/>
  <c r="GA99" i="5" a="1"/>
  <c r="GA99" i="5" s="1"/>
  <c r="GA108" i="5" a="1"/>
  <c r="GA108" i="5" s="1"/>
  <c r="GA90" i="5" a="1"/>
  <c r="GA90" i="5" s="1"/>
  <c r="GA96" i="5" a="1"/>
  <c r="GA96" i="5" s="1"/>
  <c r="GA103" i="5" a="1"/>
  <c r="GA103" i="5" s="1"/>
  <c r="GA106" i="5" a="1"/>
  <c r="GA106" i="5" s="1"/>
  <c r="GA107" i="5" a="1"/>
  <c r="GA107" i="5" s="1"/>
  <c r="GA95" i="5" a="1"/>
  <c r="GA95" i="5" s="1"/>
  <c r="GA98" i="5" a="1"/>
  <c r="GA98" i="5" s="1"/>
  <c r="GA100" i="5" a="1"/>
  <c r="GA100" i="5" s="1"/>
  <c r="GA113" i="5" a="1"/>
  <c r="GA113" i="5" s="1"/>
  <c r="GA116" i="5" a="1"/>
  <c r="GA116" i="5" s="1"/>
  <c r="GA93" i="5" a="1"/>
  <c r="GA93" i="5" s="1"/>
  <c r="GA101" i="5" a="1"/>
  <c r="GA101" i="5" s="1"/>
  <c r="GA102" i="5" a="1"/>
  <c r="GA102" i="5" s="1"/>
  <c r="GA76" i="5" a="1"/>
  <c r="GA76" i="5" s="1"/>
  <c r="GA97" i="5" a="1"/>
  <c r="GA97" i="5" s="1"/>
  <c r="GA112" i="5" a="1"/>
  <c r="GA112" i="5" s="1"/>
  <c r="GA114" i="5" a="1"/>
  <c r="GA114" i="5" s="1"/>
  <c r="GA105" i="5" a="1"/>
  <c r="GA105" i="5" s="1"/>
  <c r="GA118" i="5" a="1"/>
  <c r="GA118" i="5" s="1"/>
  <c r="GA110" i="5" a="1"/>
  <c r="GA110" i="5" s="1"/>
  <c r="GA111" i="5" a="1"/>
  <c r="GA111" i="5" s="1"/>
  <c r="GA117" i="5" a="1"/>
  <c r="GA117" i="5" s="1"/>
  <c r="GA115" i="5" a="1"/>
  <c r="GA115" i="5" s="1"/>
  <c r="GA140" i="5" a="1"/>
  <c r="GA140" i="5" s="1"/>
  <c r="GA144" i="5" a="1"/>
  <c r="GA144" i="5" s="1"/>
  <c r="GA147" i="5" a="1"/>
  <c r="GA147" i="5" s="1"/>
  <c r="GA121" i="5" a="1"/>
  <c r="GA121" i="5" s="1"/>
  <c r="GA128" i="5" a="1"/>
  <c r="GA128" i="5" s="1"/>
  <c r="GA129" i="5" a="1"/>
  <c r="GA129" i="5" s="1"/>
  <c r="GA130" i="5" a="1"/>
  <c r="GA130" i="5" s="1"/>
  <c r="GA143" i="5" a="1"/>
  <c r="GA143" i="5" s="1"/>
  <c r="GA146" i="5" a="1"/>
  <c r="GA146" i="5" s="1"/>
  <c r="GA120" i="5" a="1"/>
  <c r="GA120" i="5" s="1"/>
  <c r="GA125" i="5" a="1"/>
  <c r="GA125" i="5" s="1"/>
  <c r="GA126" i="5" a="1"/>
  <c r="GA126" i="5" s="1"/>
  <c r="GA127" i="5" a="1"/>
  <c r="GA127" i="5" s="1"/>
  <c r="GA134" i="5" a="1"/>
  <c r="GA134" i="5" s="1"/>
  <c r="GA119" i="5" a="1"/>
  <c r="GA119" i="5" s="1"/>
  <c r="GA122" i="5" a="1"/>
  <c r="GA122" i="5" s="1"/>
  <c r="GA123" i="5" a="1"/>
  <c r="GA123" i="5" s="1"/>
  <c r="GA124" i="5" a="1"/>
  <c r="GA124" i="5" s="1"/>
  <c r="GA131" i="5" a="1"/>
  <c r="GA131" i="5" s="1"/>
  <c r="GA132" i="5" a="1"/>
  <c r="GA132" i="5" s="1"/>
  <c r="GA133" i="5" a="1"/>
  <c r="GA133" i="5" s="1"/>
  <c r="GA137" i="5" a="1"/>
  <c r="GA137" i="5" s="1"/>
  <c r="GA141" i="5" a="1"/>
  <c r="GA141" i="5" s="1"/>
  <c r="GA151" i="5" a="1"/>
  <c r="GA151" i="5" s="1"/>
  <c r="GA157" i="5" a="1"/>
  <c r="GA157" i="5" s="1"/>
  <c r="GA136" i="5" a="1"/>
  <c r="GA136" i="5" s="1"/>
  <c r="GA138" i="5" a="1"/>
  <c r="GA138" i="5" s="1"/>
  <c r="GA139" i="5" a="1"/>
  <c r="GA139" i="5" s="1"/>
  <c r="GA142" i="5" a="1"/>
  <c r="GA142" i="5" s="1"/>
  <c r="GA145" i="5" a="1"/>
  <c r="GA145" i="5" s="1"/>
  <c r="GA149" i="5" a="1"/>
  <c r="GA149" i="5" s="1"/>
  <c r="GA154" i="5" a="1"/>
  <c r="GA154" i="5" s="1"/>
  <c r="GA159" i="5" a="1"/>
  <c r="GA159" i="5" s="1"/>
  <c r="GA148" i="5" a="1"/>
  <c r="GA148" i="5" s="1"/>
  <c r="GA152" i="5" a="1"/>
  <c r="GA152" i="5" s="1"/>
  <c r="GA156" i="5" a="1"/>
  <c r="GA156" i="5" s="1"/>
  <c r="GA150" i="5" a="1"/>
  <c r="GA150" i="5" s="1"/>
  <c r="GA153" i="5" a="1"/>
  <c r="GA153" i="5" s="1"/>
  <c r="GA135" i="5" a="1"/>
  <c r="GA135" i="5" s="1"/>
  <c r="GA155" i="5" a="1"/>
  <c r="GA155" i="5" s="1"/>
  <c r="GA158" i="5" a="1"/>
  <c r="GA158" i="5" s="1"/>
  <c r="GA165" i="5" a="1"/>
  <c r="GA165" i="5" s="1"/>
  <c r="GA168" i="5" a="1"/>
  <c r="GA168" i="5" s="1"/>
  <c r="GA171" i="5" a="1"/>
  <c r="GA171" i="5" s="1"/>
  <c r="GA174" i="5" a="1"/>
  <c r="GA174" i="5" s="1"/>
  <c r="GA177" i="5" a="1"/>
  <c r="GA177" i="5" s="1"/>
  <c r="GA179" i="5" a="1"/>
  <c r="GA179" i="5" s="1"/>
  <c r="GA180" i="5" a="1"/>
  <c r="GA180" i="5" s="1"/>
  <c r="GA181" i="5" a="1"/>
  <c r="GA181" i="5" s="1"/>
  <c r="GA184" i="5" a="1"/>
  <c r="GA184" i="5" s="1"/>
  <c r="GA189" i="5" a="1"/>
  <c r="GA189" i="5" s="1"/>
  <c r="GA190" i="5" a="1"/>
  <c r="GA190" i="5" s="1"/>
  <c r="GA163" i="5" a="1"/>
  <c r="GA163" i="5" s="1"/>
  <c r="GA188" i="5" a="1"/>
  <c r="GA188" i="5" s="1"/>
  <c r="GA194" i="5" a="1"/>
  <c r="GA194" i="5" s="1"/>
  <c r="GA197" i="5" a="1"/>
  <c r="GA197" i="5" s="1"/>
  <c r="GA200" i="5" a="1"/>
  <c r="GA200" i="5" s="1"/>
  <c r="GA160" i="5" a="1"/>
  <c r="GA160" i="5" s="1"/>
  <c r="GA167" i="5" a="1"/>
  <c r="GA167" i="5" s="1"/>
  <c r="GA170" i="5" a="1"/>
  <c r="GA170" i="5" s="1"/>
  <c r="GA173" i="5" a="1"/>
  <c r="GA173" i="5" s="1"/>
  <c r="GA176" i="5" a="1"/>
  <c r="GA176" i="5" s="1"/>
  <c r="GA178" i="5" a="1"/>
  <c r="GA178" i="5" s="1"/>
  <c r="GA166" i="5" a="1"/>
  <c r="GA166" i="5" s="1"/>
  <c r="GA187" i="5" a="1"/>
  <c r="GA187" i="5" s="1"/>
  <c r="GA196" i="5" a="1"/>
  <c r="GA196" i="5" s="1"/>
  <c r="GA199" i="5" a="1"/>
  <c r="GA199" i="5" s="1"/>
  <c r="GA202" i="5" a="1"/>
  <c r="GA202" i="5" s="1"/>
  <c r="GA164" i="5" a="1"/>
  <c r="GA164" i="5" s="1"/>
  <c r="GA169" i="5" a="1"/>
  <c r="GA169" i="5" s="1"/>
  <c r="GA172" i="5" a="1"/>
  <c r="GA172" i="5" s="1"/>
  <c r="GA175" i="5" a="1"/>
  <c r="GA175" i="5" s="1"/>
  <c r="GA182" i="5" a="1"/>
  <c r="GA182" i="5" s="1"/>
  <c r="GA186" i="5" a="1"/>
  <c r="GA186" i="5" s="1"/>
  <c r="GA193" i="5" a="1"/>
  <c r="GA193" i="5" s="1"/>
  <c r="GA161" i="5" a="1"/>
  <c r="GA161" i="5" s="1"/>
  <c r="GA162" i="5" a="1"/>
  <c r="GA162" i="5" s="1"/>
  <c r="GA183" i="5" a="1"/>
  <c r="GA183" i="5" s="1"/>
  <c r="GA185" i="5" a="1"/>
  <c r="GA185" i="5" s="1"/>
  <c r="GA191" i="5" a="1"/>
  <c r="GA191" i="5" s="1"/>
  <c r="GA192" i="5" a="1"/>
  <c r="GA192" i="5" s="1"/>
  <c r="GA195" i="5" a="1"/>
  <c r="GA195" i="5" s="1"/>
  <c r="GA198" i="5" a="1"/>
  <c r="GA198" i="5" s="1"/>
  <c r="GA201" i="5" a="1"/>
  <c r="GA201" i="5" s="1"/>
  <c r="GA204" i="5" a="1"/>
  <c r="GA204" i="5" s="1"/>
  <c r="GA208" i="5" a="1"/>
  <c r="GA208" i="5" s="1"/>
  <c r="GA209" i="5" a="1"/>
  <c r="GA209" i="5" s="1"/>
  <c r="GA214" i="5" a="1"/>
  <c r="GA214" i="5" s="1"/>
  <c r="GA217" i="5" a="1"/>
  <c r="GA217" i="5" s="1"/>
  <c r="GA219" i="5" a="1"/>
  <c r="GA219" i="5" s="1"/>
  <c r="GA226" i="5" a="1"/>
  <c r="GA226" i="5" s="1"/>
  <c r="GA206" i="5" a="1"/>
  <c r="GA206" i="5" s="1"/>
  <c r="GA216" i="5" a="1"/>
  <c r="GA216" i="5" s="1"/>
  <c r="GA221" i="5" a="1"/>
  <c r="GA221" i="5" s="1"/>
  <c r="GA232" i="5" a="1"/>
  <c r="GA232" i="5" s="1"/>
  <c r="GA235" i="5" a="1"/>
  <c r="GA235" i="5" s="1"/>
  <c r="GA237" i="5" a="1"/>
  <c r="GA237" i="5" s="1"/>
  <c r="GA240" i="5" a="1"/>
  <c r="GA240" i="5" s="1"/>
  <c r="GA243" i="5" a="1"/>
  <c r="GA243" i="5" s="1"/>
  <c r="GA205" i="5" a="1"/>
  <c r="GA205" i="5" s="1"/>
  <c r="GA211" i="5" a="1"/>
  <c r="GA211" i="5" s="1"/>
  <c r="GA212" i="5" a="1"/>
  <c r="GA212" i="5" s="1"/>
  <c r="GA220" i="5" a="1"/>
  <c r="GA220" i="5" s="1"/>
  <c r="GA222" i="5" a="1"/>
  <c r="GA222" i="5" s="1"/>
  <c r="GA224" i="5" a="1"/>
  <c r="GA224" i="5" s="1"/>
  <c r="GA227" i="5" a="1"/>
  <c r="GA227" i="5" s="1"/>
  <c r="GA230" i="5" a="1"/>
  <c r="GA230" i="5" s="1"/>
  <c r="GA234" i="5" a="1"/>
  <c r="GA234" i="5" s="1"/>
  <c r="GA207" i="5" a="1"/>
  <c r="GA207" i="5" s="1"/>
  <c r="GA218" i="5" a="1"/>
  <c r="GA218" i="5" s="1"/>
  <c r="GA210" i="5" a="1"/>
  <c r="GA210" i="5" s="1"/>
  <c r="GA213" i="5" a="1"/>
  <c r="GA213" i="5" s="1"/>
  <c r="GA215" i="5" a="1"/>
  <c r="GA215" i="5" s="1"/>
  <c r="GA223" i="5" a="1"/>
  <c r="GA223" i="5" s="1"/>
  <c r="GA225" i="5" a="1"/>
  <c r="GA225" i="5" s="1"/>
  <c r="GA228" i="5" a="1"/>
  <c r="GA228" i="5" s="1"/>
  <c r="GA229" i="5" a="1"/>
  <c r="GA229" i="5" s="1"/>
  <c r="GA231" i="5" a="1"/>
  <c r="GA231" i="5" s="1"/>
  <c r="GA236" i="5" a="1"/>
  <c r="GA236" i="5" s="1"/>
  <c r="GA203" i="5" a="1"/>
  <c r="GA203" i="5" s="1"/>
  <c r="GA246" i="5" a="1"/>
  <c r="GA246" i="5" s="1"/>
  <c r="GA249" i="5" a="1"/>
  <c r="GA249" i="5" s="1"/>
  <c r="GA253" i="5" a="1"/>
  <c r="GA253" i="5" s="1"/>
  <c r="GA273" i="5" a="1"/>
  <c r="GA273" i="5" s="1"/>
  <c r="GA238" i="5" a="1"/>
  <c r="GA238" i="5" s="1"/>
  <c r="GA244" i="5" a="1"/>
  <c r="GA244" i="5" s="1"/>
  <c r="GA248" i="5" a="1"/>
  <c r="GA248" i="5" s="1"/>
  <c r="GA251" i="5" a="1"/>
  <c r="GA251" i="5" s="1"/>
  <c r="GA252" i="5" a="1"/>
  <c r="GA252" i="5" s="1"/>
  <c r="GA255" i="5" a="1"/>
  <c r="GA255" i="5" s="1"/>
  <c r="GA258" i="5" a="1"/>
  <c r="GA258" i="5" s="1"/>
  <c r="GA261" i="5" a="1"/>
  <c r="GA261" i="5" s="1"/>
  <c r="GA264" i="5" a="1"/>
  <c r="GA264" i="5" s="1"/>
  <c r="GA267" i="5" a="1"/>
  <c r="GA267" i="5" s="1"/>
  <c r="GA270" i="5" a="1"/>
  <c r="GA270" i="5" s="1"/>
  <c r="GA274" i="5" a="1"/>
  <c r="GA274" i="5" s="1"/>
  <c r="GA281" i="5" a="1"/>
  <c r="GA281" i="5" s="1"/>
  <c r="GA282" i="5" a="1"/>
  <c r="GA282" i="5" s="1"/>
  <c r="GA285" i="5" a="1"/>
  <c r="GA285" i="5" s="1"/>
  <c r="GA288" i="5" a="1"/>
  <c r="GA288" i="5" s="1"/>
  <c r="GA239" i="5" a="1"/>
  <c r="GA239" i="5" s="1"/>
  <c r="GA242" i="5" a="1"/>
  <c r="GA242" i="5" s="1"/>
  <c r="GA250" i="5" a="1"/>
  <c r="GA250" i="5" s="1"/>
  <c r="GA275" i="5" a="1"/>
  <c r="GA275" i="5" s="1"/>
  <c r="GA276" i="5" a="1"/>
  <c r="GA276" i="5" s="1"/>
  <c r="GA280" i="5" a="1"/>
  <c r="GA280" i="5" s="1"/>
  <c r="GA233" i="5" a="1"/>
  <c r="GA233" i="5" s="1"/>
  <c r="GA245" i="5" a="1"/>
  <c r="GA245" i="5" s="1"/>
  <c r="GA254" i="5" a="1"/>
  <c r="GA254" i="5" s="1"/>
  <c r="GA257" i="5" a="1"/>
  <c r="GA257" i="5" s="1"/>
  <c r="GA260" i="5" a="1"/>
  <c r="GA260" i="5" s="1"/>
  <c r="GA263" i="5" a="1"/>
  <c r="GA263" i="5" s="1"/>
  <c r="GA266" i="5" a="1"/>
  <c r="GA266" i="5" s="1"/>
  <c r="GA269" i="5" a="1"/>
  <c r="GA269" i="5" s="1"/>
  <c r="GA278" i="5" a="1"/>
  <c r="GA278" i="5" s="1"/>
  <c r="GA279" i="5" a="1"/>
  <c r="GA279" i="5" s="1"/>
  <c r="GA284" i="5" a="1"/>
  <c r="GA284" i="5" s="1"/>
  <c r="GA287" i="5" a="1"/>
  <c r="GA287" i="5" s="1"/>
  <c r="GA247" i="5" a="1"/>
  <c r="GA247" i="5" s="1"/>
  <c r="GA271" i="5" a="1"/>
  <c r="GA271" i="5" s="1"/>
  <c r="GA277" i="5" a="1"/>
  <c r="GA277" i="5" s="1"/>
  <c r="GA241" i="5" a="1"/>
  <c r="GA241" i="5" s="1"/>
  <c r="GA256" i="5" a="1"/>
  <c r="GA256" i="5" s="1"/>
  <c r="GA259" i="5" a="1"/>
  <c r="GA259" i="5" s="1"/>
  <c r="GA262" i="5" a="1"/>
  <c r="GA262" i="5" s="1"/>
  <c r="GA265" i="5" a="1"/>
  <c r="GA265" i="5" s="1"/>
  <c r="GA268" i="5" a="1"/>
  <c r="GA268" i="5" s="1"/>
  <c r="GA272" i="5" a="1"/>
  <c r="GA272" i="5" s="1"/>
  <c r="GA283" i="5" a="1"/>
  <c r="GA283" i="5" s="1"/>
  <c r="GA286" i="5" a="1"/>
  <c r="GA286" i="5" s="1"/>
  <c r="GA289" i="5" a="1"/>
  <c r="GA289" i="5" s="1"/>
  <c r="GA292" i="5" a="1"/>
  <c r="GA292" i="5" s="1"/>
  <c r="FU32" i="5" a="1"/>
  <c r="FU32" i="5" s="1"/>
  <c r="FU37" i="5" a="1"/>
  <c r="FU37" i="5" s="1"/>
  <c r="FU33" i="5" a="1"/>
  <c r="FU33" i="5" s="1"/>
  <c r="FU35" i="5" a="1"/>
  <c r="FU35" i="5" s="1"/>
  <c r="FU321" i="5" a="1"/>
  <c r="FU321" i="5" s="1"/>
  <c r="FU319" i="5" a="1"/>
  <c r="FU319" i="5" s="1"/>
  <c r="FU320" i="5" a="1"/>
  <c r="FU320" i="5" s="1"/>
  <c r="FU30" i="5" a="1"/>
  <c r="FU30" i="5" s="1"/>
  <c r="FU36" i="5" a="1"/>
  <c r="FU36" i="5" s="1"/>
  <c r="FU43" i="5" a="1"/>
  <c r="FU43" i="5" s="1"/>
  <c r="FU38" i="5" a="1"/>
  <c r="FU38" i="5" s="1"/>
  <c r="FU42" i="5" a="1"/>
  <c r="FU42" i="5" s="1"/>
  <c r="FU39" i="5" a="1"/>
  <c r="FU39" i="5" s="1"/>
  <c r="FU34" i="5" a="1"/>
  <c r="FU34" i="5" s="1"/>
  <c r="FU40" i="5" a="1"/>
  <c r="FU40" i="5" s="1"/>
  <c r="FU41" i="5" a="1"/>
  <c r="FU41" i="5" s="1"/>
  <c r="FU45" i="5" a="1"/>
  <c r="FU45" i="5" s="1"/>
  <c r="FU46" i="5" a="1"/>
  <c r="FU46" i="5" s="1"/>
  <c r="FU44" i="5" a="1"/>
  <c r="FU44" i="5" s="1"/>
  <c r="FU47" i="5" a="1"/>
  <c r="FU47" i="5" s="1"/>
  <c r="FU53" i="5" a="1"/>
  <c r="FU53" i="5" s="1"/>
  <c r="FU62" i="5" a="1"/>
  <c r="FU62" i="5" s="1"/>
  <c r="FU54" i="5" a="1"/>
  <c r="FU54" i="5" s="1"/>
  <c r="FU57" i="5" a="1"/>
  <c r="FU57" i="5" s="1"/>
  <c r="FU59" i="5" a="1"/>
  <c r="FU59" i="5" s="1"/>
  <c r="FU51" i="5" a="1"/>
  <c r="FU51" i="5" s="1"/>
  <c r="FU66" i="5" a="1"/>
  <c r="FU66" i="5" s="1"/>
  <c r="FU67" i="5" a="1"/>
  <c r="FU67" i="5" s="1"/>
  <c r="FU58" i="5" a="1"/>
  <c r="FU58" i="5" s="1"/>
  <c r="FU63" i="5" a="1"/>
  <c r="FU63" i="5" s="1"/>
  <c r="FU49" i="5" a="1"/>
  <c r="FU49" i="5" s="1"/>
  <c r="FU50" i="5" a="1"/>
  <c r="FU50" i="5" s="1"/>
  <c r="FU55" i="5" a="1"/>
  <c r="FU55" i="5" s="1"/>
  <c r="FU56" i="5" a="1"/>
  <c r="FU56" i="5" s="1"/>
  <c r="FU65" i="5" a="1"/>
  <c r="FU65" i="5" s="1"/>
  <c r="FU69" i="5" a="1"/>
  <c r="FU69" i="5" s="1"/>
  <c r="FU70" i="5" a="1"/>
  <c r="FU70" i="5" s="1"/>
  <c r="FU52" i="5" a="1"/>
  <c r="FU52" i="5" s="1"/>
  <c r="FU71" i="5" a="1"/>
  <c r="FU71" i="5" s="1"/>
  <c r="FU61" i="5" a="1"/>
  <c r="FU61" i="5" s="1"/>
  <c r="FU72" i="5" a="1"/>
  <c r="FU72" i="5" s="1"/>
  <c r="FU75" i="5" a="1"/>
  <c r="FU75" i="5" s="1"/>
  <c r="FU76" i="5" a="1"/>
  <c r="FU76" i="5" s="1"/>
  <c r="FU48" i="5" a="1"/>
  <c r="FU48" i="5" s="1"/>
  <c r="FU77" i="5" a="1"/>
  <c r="FU77" i="5" s="1"/>
  <c r="FU74" i="5" a="1"/>
  <c r="FU74" i="5" s="1"/>
  <c r="FU78" i="5" a="1"/>
  <c r="FU78" i="5" s="1"/>
  <c r="FU79" i="5" a="1"/>
  <c r="FU79" i="5" s="1"/>
  <c r="FU64" i="5" a="1"/>
  <c r="FU64" i="5" s="1"/>
  <c r="FU60" i="5" a="1"/>
  <c r="FU60" i="5" s="1"/>
  <c r="FU73" i="5" a="1"/>
  <c r="FU73" i="5" s="1"/>
  <c r="FU86" i="5" a="1"/>
  <c r="FU86" i="5" s="1"/>
  <c r="FU87" i="5" a="1"/>
  <c r="FU87" i="5" s="1"/>
  <c r="FU90" i="5" a="1"/>
  <c r="FU90" i="5" s="1"/>
  <c r="FU93" i="5" a="1"/>
  <c r="FU93" i="5" s="1"/>
  <c r="FU84" i="5" a="1"/>
  <c r="FU84" i="5" s="1"/>
  <c r="FU85" i="5" a="1"/>
  <c r="FU85" i="5" s="1"/>
  <c r="FU81" i="5" a="1"/>
  <c r="FU81" i="5" s="1"/>
  <c r="FU83" i="5" a="1"/>
  <c r="FU83" i="5" s="1"/>
  <c r="FU94" i="5" a="1"/>
  <c r="FU94" i="5" s="1"/>
  <c r="FU88" i="5" a="1"/>
  <c r="FU88" i="5" s="1"/>
  <c r="FU101" i="5" a="1"/>
  <c r="FU101" i="5" s="1"/>
  <c r="FU102" i="5" a="1"/>
  <c r="FU102" i="5" s="1"/>
  <c r="FU104" i="5" a="1"/>
  <c r="FU104" i="5" s="1"/>
  <c r="FU108" i="5" a="1"/>
  <c r="FU108" i="5" s="1"/>
  <c r="FU82" i="5" a="1"/>
  <c r="FU82" i="5" s="1"/>
  <c r="FU98" i="5" a="1"/>
  <c r="FU98" i="5" s="1"/>
  <c r="FU107" i="5" a="1"/>
  <c r="FU107" i="5" s="1"/>
  <c r="FU96" i="5" a="1"/>
  <c r="FU96" i="5" s="1"/>
  <c r="FU97" i="5" a="1"/>
  <c r="FU97" i="5" s="1"/>
  <c r="FU103" i="5" a="1"/>
  <c r="FU103" i="5" s="1"/>
  <c r="FU106" i="5" a="1"/>
  <c r="FU106" i="5" s="1"/>
  <c r="FU110" i="5" a="1"/>
  <c r="FU110" i="5" s="1"/>
  <c r="FU95" i="5" a="1"/>
  <c r="FU95" i="5" s="1"/>
  <c r="FU100" i="5" a="1"/>
  <c r="FU100" i="5" s="1"/>
  <c r="FU111" i="5" a="1"/>
  <c r="FU111" i="5" s="1"/>
  <c r="FU112" i="5" a="1"/>
  <c r="FU112" i="5" s="1"/>
  <c r="FU113" i="5" a="1"/>
  <c r="FU113" i="5" s="1"/>
  <c r="FU116" i="5" a="1"/>
  <c r="FU116" i="5" s="1"/>
  <c r="FU68" i="5" a="1"/>
  <c r="FU68" i="5" s="1"/>
  <c r="FU80" i="5" a="1"/>
  <c r="FU80" i="5" s="1"/>
  <c r="FU89" i="5" a="1"/>
  <c r="FU89" i="5" s="1"/>
  <c r="FU91" i="5" a="1"/>
  <c r="FU91" i="5" s="1"/>
  <c r="FU92" i="5" a="1"/>
  <c r="FU92" i="5" s="1"/>
  <c r="FU99" i="5" a="1"/>
  <c r="FU99" i="5" s="1"/>
  <c r="FU31" i="5" a="1"/>
  <c r="FU31" i="5" s="1"/>
  <c r="FU105" i="5" a="1"/>
  <c r="FU105" i="5" s="1"/>
  <c r="FU115" i="5" a="1"/>
  <c r="FU115" i="5" s="1"/>
  <c r="FU118" i="5" a="1"/>
  <c r="FU118" i="5" s="1"/>
  <c r="FU119" i="5" a="1"/>
  <c r="FU119" i="5" s="1"/>
  <c r="FU114" i="5" a="1"/>
  <c r="FU114" i="5" s="1"/>
  <c r="FU109" i="5" a="1"/>
  <c r="FU109" i="5" s="1"/>
  <c r="FU117" i="5" a="1"/>
  <c r="FU117" i="5" s="1"/>
  <c r="FU144" i="5" a="1"/>
  <c r="FU144" i="5" s="1"/>
  <c r="FU147" i="5" a="1"/>
  <c r="FU147" i="5" s="1"/>
  <c r="FU125" i="5" a="1"/>
  <c r="FU125" i="5" s="1"/>
  <c r="FU126" i="5" a="1"/>
  <c r="FU126" i="5" s="1"/>
  <c r="FU127" i="5" a="1"/>
  <c r="FU127" i="5" s="1"/>
  <c r="FU142" i="5" a="1"/>
  <c r="FU142" i="5" s="1"/>
  <c r="FU143" i="5" a="1"/>
  <c r="FU143" i="5" s="1"/>
  <c r="FU146" i="5" a="1"/>
  <c r="FU146" i="5" s="1"/>
  <c r="FU120" i="5" a="1"/>
  <c r="FU120" i="5" s="1"/>
  <c r="FU122" i="5" a="1"/>
  <c r="FU122" i="5" s="1"/>
  <c r="FU123" i="5" a="1"/>
  <c r="FU123" i="5" s="1"/>
  <c r="FU124" i="5" a="1"/>
  <c r="FU124" i="5" s="1"/>
  <c r="FU131" i="5" a="1"/>
  <c r="FU131" i="5" s="1"/>
  <c r="FU132" i="5" a="1"/>
  <c r="FU132" i="5" s="1"/>
  <c r="FU133" i="5" a="1"/>
  <c r="FU133" i="5" s="1"/>
  <c r="FU121" i="5" a="1"/>
  <c r="FU121" i="5" s="1"/>
  <c r="FU128" i="5" a="1"/>
  <c r="FU128" i="5" s="1"/>
  <c r="FU129" i="5" a="1"/>
  <c r="FU129" i="5" s="1"/>
  <c r="FU130" i="5" a="1"/>
  <c r="FU130" i="5" s="1"/>
  <c r="FU137" i="5" a="1"/>
  <c r="FU137" i="5" s="1"/>
  <c r="FU138" i="5" a="1"/>
  <c r="FU138" i="5" s="1"/>
  <c r="FU139" i="5" a="1"/>
  <c r="FU139" i="5" s="1"/>
  <c r="FU151" i="5" a="1"/>
  <c r="FU151" i="5" s="1"/>
  <c r="FU156" i="5" a="1"/>
  <c r="FU156" i="5" s="1"/>
  <c r="FU159" i="5" a="1"/>
  <c r="FU159" i="5" s="1"/>
  <c r="FU141" i="5" a="1"/>
  <c r="FU141" i="5" s="1"/>
  <c r="FU149" i="5" a="1"/>
  <c r="FU149" i="5" s="1"/>
  <c r="FU153" i="5" a="1"/>
  <c r="FU153" i="5" s="1"/>
  <c r="FU134" i="5" a="1"/>
  <c r="FU134" i="5" s="1"/>
  <c r="FU135" i="5" a="1"/>
  <c r="FU135" i="5" s="1"/>
  <c r="FU136" i="5" a="1"/>
  <c r="FU136" i="5" s="1"/>
  <c r="FU158" i="5" a="1"/>
  <c r="FU158" i="5" s="1"/>
  <c r="FU152" i="5" a="1"/>
  <c r="FU152" i="5" s="1"/>
  <c r="FU155" i="5" a="1"/>
  <c r="FU155" i="5" s="1"/>
  <c r="FU145" i="5" a="1"/>
  <c r="FU145" i="5" s="1"/>
  <c r="FU150" i="5" a="1"/>
  <c r="FU150" i="5" s="1"/>
  <c r="FU157" i="5" a="1"/>
  <c r="FU157" i="5" s="1"/>
  <c r="FU140" i="5" a="1"/>
  <c r="FU140" i="5" s="1"/>
  <c r="FU148" i="5" a="1"/>
  <c r="FU148" i="5" s="1"/>
  <c r="FU154" i="5" a="1"/>
  <c r="FU154" i="5" s="1"/>
  <c r="FU161" i="5" a="1"/>
  <c r="FU161" i="5" s="1"/>
  <c r="FU168" i="5" a="1"/>
  <c r="FU168" i="5" s="1"/>
  <c r="FU171" i="5" a="1"/>
  <c r="FU171" i="5" s="1"/>
  <c r="FU174" i="5" a="1"/>
  <c r="FU174" i="5" s="1"/>
  <c r="FU177" i="5" a="1"/>
  <c r="FU177" i="5" s="1"/>
  <c r="FU178" i="5" a="1"/>
  <c r="FU178" i="5" s="1"/>
  <c r="FU187" i="5" a="1"/>
  <c r="FU187" i="5" s="1"/>
  <c r="FU162" i="5" a="1"/>
  <c r="FU162" i="5" s="1"/>
  <c r="FU194" i="5" a="1"/>
  <c r="FU194" i="5" s="1"/>
  <c r="FU197" i="5" a="1"/>
  <c r="FU197" i="5" s="1"/>
  <c r="FU200" i="5" a="1"/>
  <c r="FU200" i="5" s="1"/>
  <c r="FU166" i="5" a="1"/>
  <c r="FU166" i="5" s="1"/>
  <c r="FU167" i="5" a="1"/>
  <c r="FU167" i="5" s="1"/>
  <c r="FU170" i="5" a="1"/>
  <c r="FU170" i="5" s="1"/>
  <c r="FU173" i="5" a="1"/>
  <c r="FU173" i="5" s="1"/>
  <c r="FU176" i="5" a="1"/>
  <c r="FU176" i="5" s="1"/>
  <c r="FU182" i="5" a="1"/>
  <c r="FU182" i="5" s="1"/>
  <c r="FU186" i="5" a="1"/>
  <c r="FU186" i="5" s="1"/>
  <c r="FU193" i="5" a="1"/>
  <c r="FU193" i="5" s="1"/>
  <c r="FU160" i="5" a="1"/>
  <c r="FU160" i="5" s="1"/>
  <c r="FU164" i="5" a="1"/>
  <c r="FU164" i="5" s="1"/>
  <c r="FU183" i="5" a="1"/>
  <c r="FU183" i="5" s="1"/>
  <c r="FU185" i="5" a="1"/>
  <c r="FU185" i="5" s="1"/>
  <c r="FU191" i="5" a="1"/>
  <c r="FU191" i="5" s="1"/>
  <c r="FU192" i="5" a="1"/>
  <c r="FU192" i="5" s="1"/>
  <c r="FU196" i="5" a="1"/>
  <c r="FU196" i="5" s="1"/>
  <c r="FU199" i="5" a="1"/>
  <c r="FU199" i="5" s="1"/>
  <c r="FU202" i="5" a="1"/>
  <c r="FU202" i="5" s="1"/>
  <c r="FU163" i="5" a="1"/>
  <c r="FU163" i="5" s="1"/>
  <c r="FU169" i="5" a="1"/>
  <c r="FU169" i="5" s="1"/>
  <c r="FU172" i="5" a="1"/>
  <c r="FU172" i="5" s="1"/>
  <c r="FU175" i="5" a="1"/>
  <c r="FU175" i="5" s="1"/>
  <c r="FU179" i="5" a="1"/>
  <c r="FU179" i="5" s="1"/>
  <c r="FU180" i="5" a="1"/>
  <c r="FU180" i="5" s="1"/>
  <c r="FU181" i="5" a="1"/>
  <c r="FU181" i="5" s="1"/>
  <c r="FU184" i="5" a="1"/>
  <c r="FU184" i="5" s="1"/>
  <c r="FU190" i="5" a="1"/>
  <c r="FU190" i="5" s="1"/>
  <c r="FU165" i="5" a="1"/>
  <c r="FU165" i="5" s="1"/>
  <c r="FU188" i="5" a="1"/>
  <c r="FU188" i="5" s="1"/>
  <c r="FU189" i="5" a="1"/>
  <c r="FU189" i="5" s="1"/>
  <c r="FU195" i="5" a="1"/>
  <c r="FU195" i="5" s="1"/>
  <c r="FU198" i="5" a="1"/>
  <c r="FU198" i="5" s="1"/>
  <c r="FU201" i="5" a="1"/>
  <c r="FU201" i="5" s="1"/>
  <c r="FU204" i="5" a="1"/>
  <c r="FU204" i="5" s="1"/>
  <c r="FU209" i="5" a="1"/>
  <c r="FU209" i="5" s="1"/>
  <c r="FU220" i="5" a="1"/>
  <c r="FU220" i="5" s="1"/>
  <c r="FU227" i="5" a="1"/>
  <c r="FU227" i="5" s="1"/>
  <c r="FU234" i="5" a="1"/>
  <c r="FU234" i="5" s="1"/>
  <c r="FU236" i="5" a="1"/>
  <c r="FU236" i="5" s="1"/>
  <c r="FU206" i="5" a="1"/>
  <c r="FU206" i="5" s="1"/>
  <c r="FU215" i="5" a="1"/>
  <c r="FU215" i="5" s="1"/>
  <c r="FU218" i="5" a="1"/>
  <c r="FU218" i="5" s="1"/>
  <c r="FU228" i="5" a="1"/>
  <c r="FU228" i="5" s="1"/>
  <c r="FU231" i="5" a="1"/>
  <c r="FU231" i="5" s="1"/>
  <c r="FU237" i="5" a="1"/>
  <c r="FU237" i="5" s="1"/>
  <c r="FU240" i="5" a="1"/>
  <c r="FU240" i="5" s="1"/>
  <c r="FU243" i="5" a="1"/>
  <c r="FU243" i="5" s="1"/>
  <c r="FU203" i="5" a="1"/>
  <c r="FU203" i="5" s="1"/>
  <c r="FU207" i="5" a="1"/>
  <c r="FU207" i="5" s="1"/>
  <c r="FU211" i="5" a="1"/>
  <c r="FU211" i="5" s="1"/>
  <c r="FU212" i="5" a="1"/>
  <c r="FU212" i="5" s="1"/>
  <c r="FU217" i="5" a="1"/>
  <c r="FU217" i="5" s="1"/>
  <c r="FU223" i="5" a="1"/>
  <c r="FU223" i="5" s="1"/>
  <c r="FU225" i="5" a="1"/>
  <c r="FU225" i="5" s="1"/>
  <c r="FU229" i="5" a="1"/>
  <c r="FU229" i="5" s="1"/>
  <c r="FU233" i="5" a="1"/>
  <c r="FU233" i="5" s="1"/>
  <c r="FU213" i="5" a="1"/>
  <c r="FU213" i="5" s="1"/>
  <c r="FU219" i="5" a="1"/>
  <c r="FU219" i="5" s="1"/>
  <c r="FU226" i="5" a="1"/>
  <c r="FU226" i="5" s="1"/>
  <c r="FU235" i="5" a="1"/>
  <c r="FU235" i="5" s="1"/>
  <c r="FU210" i="5" a="1"/>
  <c r="FU210" i="5" s="1"/>
  <c r="FU214" i="5" a="1"/>
  <c r="FU214" i="5" s="1"/>
  <c r="FU221" i="5" a="1"/>
  <c r="FU221" i="5" s="1"/>
  <c r="FU205" i="5" a="1"/>
  <c r="FU205" i="5" s="1"/>
  <c r="FU208" i="5" a="1"/>
  <c r="FU208" i="5" s="1"/>
  <c r="FU216" i="5" a="1"/>
  <c r="FU216" i="5" s="1"/>
  <c r="FU222" i="5" a="1"/>
  <c r="FU222" i="5" s="1"/>
  <c r="FU224" i="5" a="1"/>
  <c r="FU224" i="5" s="1"/>
  <c r="FU230" i="5" a="1"/>
  <c r="FU230" i="5" s="1"/>
  <c r="FU232" i="5" a="1"/>
  <c r="FU232" i="5" s="1"/>
  <c r="FU250" i="5" a="1"/>
  <c r="FU250" i="5" s="1"/>
  <c r="FU274" i="5" a="1"/>
  <c r="FU274" i="5" s="1"/>
  <c r="FU275" i="5" a="1"/>
  <c r="FU275" i="5" s="1"/>
  <c r="FU280" i="5" a="1"/>
  <c r="FU280" i="5" s="1"/>
  <c r="FU246" i="5" a="1"/>
  <c r="FU246" i="5" s="1"/>
  <c r="FU249" i="5" a="1"/>
  <c r="FU249" i="5" s="1"/>
  <c r="FU255" i="5" a="1"/>
  <c r="FU255" i="5" s="1"/>
  <c r="FU258" i="5" a="1"/>
  <c r="FU258" i="5" s="1"/>
  <c r="FU261" i="5" a="1"/>
  <c r="FU261" i="5" s="1"/>
  <c r="FU264" i="5" a="1"/>
  <c r="FU264" i="5" s="1"/>
  <c r="FU267" i="5" a="1"/>
  <c r="FU267" i="5" s="1"/>
  <c r="FU270" i="5" a="1"/>
  <c r="FU270" i="5" s="1"/>
  <c r="FU276" i="5" a="1"/>
  <c r="FU276" i="5" s="1"/>
  <c r="FU278" i="5" a="1"/>
  <c r="FU278" i="5" s="1"/>
  <c r="FU279" i="5" a="1"/>
  <c r="FU279" i="5" s="1"/>
  <c r="FU282" i="5" a="1"/>
  <c r="FU282" i="5" s="1"/>
  <c r="FU285" i="5" a="1"/>
  <c r="FU285" i="5" s="1"/>
  <c r="FU288" i="5" a="1"/>
  <c r="FU288" i="5" s="1"/>
  <c r="FU241" i="5" a="1"/>
  <c r="FU241" i="5" s="1"/>
  <c r="FU248" i="5" a="1"/>
  <c r="FU248" i="5" s="1"/>
  <c r="FU277" i="5" a="1"/>
  <c r="FU277" i="5" s="1"/>
  <c r="FU244" i="5" a="1"/>
  <c r="FU244" i="5" s="1"/>
  <c r="FU254" i="5" a="1"/>
  <c r="FU254" i="5" s="1"/>
  <c r="FU257" i="5" a="1"/>
  <c r="FU257" i="5" s="1"/>
  <c r="FU260" i="5" a="1"/>
  <c r="FU260" i="5" s="1"/>
  <c r="FU263" i="5" a="1"/>
  <c r="FU263" i="5" s="1"/>
  <c r="FU266" i="5" a="1"/>
  <c r="FU266" i="5" s="1"/>
  <c r="FU269" i="5" a="1"/>
  <c r="FU269" i="5" s="1"/>
  <c r="FU271" i="5" a="1"/>
  <c r="FU271" i="5" s="1"/>
  <c r="FU284" i="5" a="1"/>
  <c r="FU284" i="5" s="1"/>
  <c r="FU287" i="5" a="1"/>
  <c r="FU287" i="5" s="1"/>
  <c r="FU253" i="5" a="1"/>
  <c r="FU253" i="5" s="1"/>
  <c r="FU272" i="5" a="1"/>
  <c r="FU272" i="5" s="1"/>
  <c r="FU273" i="5" a="1"/>
  <c r="FU273" i="5" s="1"/>
  <c r="FU238" i="5" a="1"/>
  <c r="FU238" i="5" s="1"/>
  <c r="FU239" i="5" a="1"/>
  <c r="FU239" i="5" s="1"/>
  <c r="FU242" i="5" a="1"/>
  <c r="FU242" i="5" s="1"/>
  <c r="FU245" i="5" a="1"/>
  <c r="FU245" i="5" s="1"/>
  <c r="FU247" i="5" a="1"/>
  <c r="FU247" i="5" s="1"/>
  <c r="FU251" i="5" a="1"/>
  <c r="FU251" i="5" s="1"/>
  <c r="FU252" i="5" a="1"/>
  <c r="FU252" i="5" s="1"/>
  <c r="FU256" i="5" a="1"/>
  <c r="FU256" i="5" s="1"/>
  <c r="FU259" i="5" a="1"/>
  <c r="FU259" i="5" s="1"/>
  <c r="FU262" i="5" a="1"/>
  <c r="FU262" i="5" s="1"/>
  <c r="FU265" i="5" a="1"/>
  <c r="FU265" i="5" s="1"/>
  <c r="FU268" i="5" a="1"/>
  <c r="FU268" i="5" s="1"/>
  <c r="FU281" i="5" a="1"/>
  <c r="FU281" i="5" s="1"/>
  <c r="FU283" i="5" a="1"/>
  <c r="FU283" i="5" s="1"/>
  <c r="FU286" i="5" a="1"/>
  <c r="FU286" i="5" s="1"/>
  <c r="FU289" i="5" a="1"/>
  <c r="FU289" i="5" s="1"/>
  <c r="FU292" i="5" a="1"/>
  <c r="FU292" i="5" s="1"/>
  <c r="FO321" i="5" a="1"/>
  <c r="FO321" i="5" s="1"/>
  <c r="FO319" i="5" a="1"/>
  <c r="FO319" i="5" s="1"/>
  <c r="FO320" i="5" a="1"/>
  <c r="FO320" i="5" s="1"/>
  <c r="FO34" i="5" a="1"/>
  <c r="FO34" i="5" s="1"/>
  <c r="FO30" i="5" a="1"/>
  <c r="FO30" i="5" s="1"/>
  <c r="FO31" i="5" a="1"/>
  <c r="FO31" i="5" s="1"/>
  <c r="FO36" i="5" a="1"/>
  <c r="FO36" i="5" s="1"/>
  <c r="FO39" i="5" a="1"/>
  <c r="FO39" i="5" s="1"/>
  <c r="FO40" i="5" a="1"/>
  <c r="FO40" i="5" s="1"/>
  <c r="FO41" i="5" a="1"/>
  <c r="FO41" i="5" s="1"/>
  <c r="FO44" i="5" a="1"/>
  <c r="FO44" i="5" s="1"/>
  <c r="FO33" i="5" a="1"/>
  <c r="FO33" i="5" s="1"/>
  <c r="FO48" i="5" a="1"/>
  <c r="FO48" i="5" s="1"/>
  <c r="FO42" i="5" a="1"/>
  <c r="FO42" i="5" s="1"/>
  <c r="FO43" i="5" a="1"/>
  <c r="FO43" i="5" s="1"/>
  <c r="FO49" i="5" a="1"/>
  <c r="FO49" i="5" s="1"/>
  <c r="FO51" i="5" a="1"/>
  <c r="FO51" i="5" s="1"/>
  <c r="FO57" i="5" a="1"/>
  <c r="FO57" i="5" s="1"/>
  <c r="FO37" i="5" a="1"/>
  <c r="FO37" i="5" s="1"/>
  <c r="FO46" i="5" a="1"/>
  <c r="FO46" i="5" s="1"/>
  <c r="FO50" i="5" a="1"/>
  <c r="FO50" i="5" s="1"/>
  <c r="FO53" i="5" a="1"/>
  <c r="FO53" i="5" s="1"/>
  <c r="FO54" i="5" a="1"/>
  <c r="FO54" i="5" s="1"/>
  <c r="FO58" i="5" a="1"/>
  <c r="FO58" i="5" s="1"/>
  <c r="FO32" i="5" a="1"/>
  <c r="FO32" i="5" s="1"/>
  <c r="FO45" i="5" a="1"/>
  <c r="FO45" i="5" s="1"/>
  <c r="FO47" i="5" a="1"/>
  <c r="FO47" i="5" s="1"/>
  <c r="FO52" i="5" a="1"/>
  <c r="FO52" i="5" s="1"/>
  <c r="FO63" i="5" a="1"/>
  <c r="FO63" i="5" s="1"/>
  <c r="FO64" i="5" a="1"/>
  <c r="FO64" i="5" s="1"/>
  <c r="FO59" i="5" a="1"/>
  <c r="FO59" i="5" s="1"/>
  <c r="FO66" i="5" a="1"/>
  <c r="FO66" i="5" s="1"/>
  <c r="FO67" i="5" a="1"/>
  <c r="FO67" i="5" s="1"/>
  <c r="FO60" i="5" a="1"/>
  <c r="FO60" i="5" s="1"/>
  <c r="FO61" i="5" a="1"/>
  <c r="FO61" i="5" s="1"/>
  <c r="FO68" i="5" a="1"/>
  <c r="FO68" i="5" s="1"/>
  <c r="FO35" i="5" a="1"/>
  <c r="FO35" i="5" s="1"/>
  <c r="FO55" i="5" a="1"/>
  <c r="FO55" i="5" s="1"/>
  <c r="FO56" i="5" a="1"/>
  <c r="FO56" i="5" s="1"/>
  <c r="FO72" i="5" a="1"/>
  <c r="FO72" i="5" s="1"/>
  <c r="FO74" i="5" a="1"/>
  <c r="FO74" i="5" s="1"/>
  <c r="FO81" i="5" a="1"/>
  <c r="FO81" i="5" s="1"/>
  <c r="FO82" i="5" a="1"/>
  <c r="FO82" i="5" s="1"/>
  <c r="FO65" i="5" a="1"/>
  <c r="FO65" i="5" s="1"/>
  <c r="FO71" i="5" a="1"/>
  <c r="FO71" i="5" s="1"/>
  <c r="FO75" i="5" a="1"/>
  <c r="FO75" i="5" s="1"/>
  <c r="FO76" i="5" a="1"/>
  <c r="FO76" i="5" s="1"/>
  <c r="FO70" i="5" a="1"/>
  <c r="FO70" i="5" s="1"/>
  <c r="FO77" i="5" a="1"/>
  <c r="FO77" i="5" s="1"/>
  <c r="FO38" i="5" a="1"/>
  <c r="FO38" i="5" s="1"/>
  <c r="FO73" i="5" a="1"/>
  <c r="FO73" i="5" s="1"/>
  <c r="FO83" i="5" a="1"/>
  <c r="FO83" i="5" s="1"/>
  <c r="FO84" i="5" a="1"/>
  <c r="FO84" i="5" s="1"/>
  <c r="FO79" i="5" a="1"/>
  <c r="FO79" i="5" s="1"/>
  <c r="FO69" i="5" a="1"/>
  <c r="FO69" i="5" s="1"/>
  <c r="FO78" i="5" a="1"/>
  <c r="FO78" i="5" s="1"/>
  <c r="FO89" i="5" a="1"/>
  <c r="FO89" i="5" s="1"/>
  <c r="FO90" i="5" a="1"/>
  <c r="FO90" i="5" s="1"/>
  <c r="FO91" i="5" a="1"/>
  <c r="FO91" i="5" s="1"/>
  <c r="FO62" i="5" a="1"/>
  <c r="FO62" i="5" s="1"/>
  <c r="FO87" i="5" a="1"/>
  <c r="FO87" i="5" s="1"/>
  <c r="FO88" i="5" a="1"/>
  <c r="FO88" i="5" s="1"/>
  <c r="FO92" i="5" a="1"/>
  <c r="FO92" i="5" s="1"/>
  <c r="FO97" i="5" a="1"/>
  <c r="FO97" i="5" s="1"/>
  <c r="FO104" i="5" a="1"/>
  <c r="FO104" i="5" s="1"/>
  <c r="FO107" i="5" a="1"/>
  <c r="FO107" i="5" s="1"/>
  <c r="FO111" i="5" a="1"/>
  <c r="FO111" i="5" s="1"/>
  <c r="FO112" i="5" a="1"/>
  <c r="FO112" i="5" s="1"/>
  <c r="FO110" i="5" a="1"/>
  <c r="FO110" i="5" s="1"/>
  <c r="FO80" i="5" a="1"/>
  <c r="FO80" i="5" s="1"/>
  <c r="FO85" i="5" a="1"/>
  <c r="FO85" i="5" s="1"/>
  <c r="FO96" i="5" a="1"/>
  <c r="FO96" i="5" s="1"/>
  <c r="FO99" i="5" a="1"/>
  <c r="FO99" i="5" s="1"/>
  <c r="FO101" i="5" a="1"/>
  <c r="FO101" i="5" s="1"/>
  <c r="FO102" i="5" a="1"/>
  <c r="FO102" i="5" s="1"/>
  <c r="FO103" i="5" a="1"/>
  <c r="FO103" i="5" s="1"/>
  <c r="FO106" i="5" a="1"/>
  <c r="FO106" i="5" s="1"/>
  <c r="FO109" i="5" a="1"/>
  <c r="FO109" i="5" s="1"/>
  <c r="FO93" i="5" a="1"/>
  <c r="FO93" i="5" s="1"/>
  <c r="FO100" i="5" a="1"/>
  <c r="FO100" i="5" s="1"/>
  <c r="FO113" i="5" a="1"/>
  <c r="FO113" i="5" s="1"/>
  <c r="FO116" i="5" a="1"/>
  <c r="FO116" i="5" s="1"/>
  <c r="FO86" i="5" a="1"/>
  <c r="FO86" i="5" s="1"/>
  <c r="FO95" i="5" a="1"/>
  <c r="FO95" i="5" s="1"/>
  <c r="FO98" i="5" a="1"/>
  <c r="FO98" i="5" s="1"/>
  <c r="FO94" i="5" a="1"/>
  <c r="FO94" i="5" s="1"/>
  <c r="FO119" i="5" a="1"/>
  <c r="FO119" i="5" s="1"/>
  <c r="FO120" i="5" a="1"/>
  <c r="FO120" i="5" s="1"/>
  <c r="FO108" i="5" a="1"/>
  <c r="FO108" i="5" s="1"/>
  <c r="FO118" i="5" a="1"/>
  <c r="FO118" i="5" s="1"/>
  <c r="FO115" i="5" a="1"/>
  <c r="FO115" i="5" s="1"/>
  <c r="FO105" i="5" a="1"/>
  <c r="FO105" i="5" s="1"/>
  <c r="FO114" i="5" a="1"/>
  <c r="FO114" i="5" s="1"/>
  <c r="FO117" i="5" a="1"/>
  <c r="FO117" i="5" s="1"/>
  <c r="FO142" i="5" a="1"/>
  <c r="FO142" i="5" s="1"/>
  <c r="FO144" i="5" a="1"/>
  <c r="FO144" i="5" s="1"/>
  <c r="FO147" i="5" a="1"/>
  <c r="FO147" i="5" s="1"/>
  <c r="FO122" i="5" a="1"/>
  <c r="FO122" i="5" s="1"/>
  <c r="FO123" i="5" a="1"/>
  <c r="FO123" i="5" s="1"/>
  <c r="FO124" i="5" a="1"/>
  <c r="FO124" i="5" s="1"/>
  <c r="FO131" i="5" a="1"/>
  <c r="FO131" i="5" s="1"/>
  <c r="FO132" i="5" a="1"/>
  <c r="FO132" i="5" s="1"/>
  <c r="FO133" i="5" a="1"/>
  <c r="FO133" i="5" s="1"/>
  <c r="FO143" i="5" a="1"/>
  <c r="FO143" i="5" s="1"/>
  <c r="FO146" i="5" a="1"/>
  <c r="FO146" i="5" s="1"/>
  <c r="FO128" i="5" a="1"/>
  <c r="FO128" i="5" s="1"/>
  <c r="FO129" i="5" a="1"/>
  <c r="FO129" i="5" s="1"/>
  <c r="FO130" i="5" a="1"/>
  <c r="FO130" i="5" s="1"/>
  <c r="FO121" i="5" a="1"/>
  <c r="FO121" i="5" s="1"/>
  <c r="FO125" i="5" a="1"/>
  <c r="FO125" i="5" s="1"/>
  <c r="FO126" i="5" a="1"/>
  <c r="FO126" i="5" s="1"/>
  <c r="FO127" i="5" a="1"/>
  <c r="FO127" i="5" s="1"/>
  <c r="FO134" i="5" a="1"/>
  <c r="FO134" i="5" s="1"/>
  <c r="FO135" i="5" a="1"/>
  <c r="FO135" i="5" s="1"/>
  <c r="FO137" i="5" a="1"/>
  <c r="FO137" i="5" s="1"/>
  <c r="FO145" i="5" a="1"/>
  <c r="FO145" i="5" s="1"/>
  <c r="FO148" i="5" a="1"/>
  <c r="FO148" i="5" s="1"/>
  <c r="FO155" i="5" a="1"/>
  <c r="FO155" i="5" s="1"/>
  <c r="FO149" i="5" a="1"/>
  <c r="FO149" i="5" s="1"/>
  <c r="FO136" i="5" a="1"/>
  <c r="FO136" i="5" s="1"/>
  <c r="FO141" i="5" a="1"/>
  <c r="FO141" i="5" s="1"/>
  <c r="FO152" i="5" a="1"/>
  <c r="FO152" i="5" s="1"/>
  <c r="FO154" i="5" a="1"/>
  <c r="FO154" i="5" s="1"/>
  <c r="FO157" i="5" a="1"/>
  <c r="FO157" i="5" s="1"/>
  <c r="FO140" i="5" a="1"/>
  <c r="FO140" i="5" s="1"/>
  <c r="FO150" i="5" a="1"/>
  <c r="FO150" i="5" s="1"/>
  <c r="FO138" i="5" a="1"/>
  <c r="FO138" i="5" s="1"/>
  <c r="FO139" i="5" a="1"/>
  <c r="FO139" i="5" s="1"/>
  <c r="FO153" i="5" a="1"/>
  <c r="FO153" i="5" s="1"/>
  <c r="FO156" i="5" a="1"/>
  <c r="FO156" i="5" s="1"/>
  <c r="FO151" i="5" a="1"/>
  <c r="FO151" i="5" s="1"/>
  <c r="FO158" i="5" a="1"/>
  <c r="FO158" i="5" s="1"/>
  <c r="FO159" i="5" a="1"/>
  <c r="FO159" i="5" s="1"/>
  <c r="FO161" i="5" a="1"/>
  <c r="FO161" i="5" s="1"/>
  <c r="FO168" i="5" a="1"/>
  <c r="FO168" i="5" s="1"/>
  <c r="FO171" i="5" a="1"/>
  <c r="FO171" i="5" s="1"/>
  <c r="FO174" i="5" a="1"/>
  <c r="FO174" i="5" s="1"/>
  <c r="FO177" i="5" a="1"/>
  <c r="FO177" i="5" s="1"/>
  <c r="FO182" i="5" a="1"/>
  <c r="FO182" i="5" s="1"/>
  <c r="FO183" i="5" a="1"/>
  <c r="FO183" i="5" s="1"/>
  <c r="FO186" i="5" a="1"/>
  <c r="FO186" i="5" s="1"/>
  <c r="FO192" i="5" a="1"/>
  <c r="FO192" i="5" s="1"/>
  <c r="FO193" i="5" a="1"/>
  <c r="FO193" i="5" s="1"/>
  <c r="FO194" i="5" a="1"/>
  <c r="FO194" i="5" s="1"/>
  <c r="FO163" i="5" a="1"/>
  <c r="FO163" i="5" s="1"/>
  <c r="FO166" i="5" a="1"/>
  <c r="FO166" i="5" s="1"/>
  <c r="FO184" i="5" a="1"/>
  <c r="FO184" i="5" s="1"/>
  <c r="FO185" i="5" a="1"/>
  <c r="FO185" i="5" s="1"/>
  <c r="FO197" i="5" a="1"/>
  <c r="FO197" i="5" s="1"/>
  <c r="FO200" i="5" a="1"/>
  <c r="FO200" i="5" s="1"/>
  <c r="FO164" i="5" a="1"/>
  <c r="FO164" i="5" s="1"/>
  <c r="FO167" i="5" a="1"/>
  <c r="FO167" i="5" s="1"/>
  <c r="FO170" i="5" a="1"/>
  <c r="FO170" i="5" s="1"/>
  <c r="FO173" i="5" a="1"/>
  <c r="FO173" i="5" s="1"/>
  <c r="FO176" i="5" a="1"/>
  <c r="FO176" i="5" s="1"/>
  <c r="FO179" i="5" a="1"/>
  <c r="FO179" i="5" s="1"/>
  <c r="FO180" i="5" a="1"/>
  <c r="FO180" i="5" s="1"/>
  <c r="FO181" i="5" a="1"/>
  <c r="FO181" i="5" s="1"/>
  <c r="FO190" i="5" a="1"/>
  <c r="FO190" i="5" s="1"/>
  <c r="FO191" i="5" a="1"/>
  <c r="FO191" i="5" s="1"/>
  <c r="FO160" i="5" a="1"/>
  <c r="FO160" i="5" s="1"/>
  <c r="FO162" i="5" a="1"/>
  <c r="FO162" i="5" s="1"/>
  <c r="FO188" i="5" a="1"/>
  <c r="FO188" i="5" s="1"/>
  <c r="FO189" i="5" a="1"/>
  <c r="FO189" i="5" s="1"/>
  <c r="FO196" i="5" a="1"/>
  <c r="FO196" i="5" s="1"/>
  <c r="FO199" i="5" a="1"/>
  <c r="FO199" i="5" s="1"/>
  <c r="FO202" i="5" a="1"/>
  <c r="FO202" i="5" s="1"/>
  <c r="FO169" i="5" a="1"/>
  <c r="FO169" i="5" s="1"/>
  <c r="FO172" i="5" a="1"/>
  <c r="FO172" i="5" s="1"/>
  <c r="FO175" i="5" a="1"/>
  <c r="FO175" i="5" s="1"/>
  <c r="FO178" i="5" a="1"/>
  <c r="FO178" i="5" s="1"/>
  <c r="FO187" i="5" a="1"/>
  <c r="FO187" i="5" s="1"/>
  <c r="FO165" i="5" a="1"/>
  <c r="FO165" i="5" s="1"/>
  <c r="FO195" i="5" a="1"/>
  <c r="FO195" i="5" s="1"/>
  <c r="FO198" i="5" a="1"/>
  <c r="FO198" i="5" s="1"/>
  <c r="FO201" i="5" a="1"/>
  <c r="FO201" i="5" s="1"/>
  <c r="FO204" i="5" a="1"/>
  <c r="FO204" i="5" s="1"/>
  <c r="FO209" i="5" a="1"/>
  <c r="FO209" i="5" s="1"/>
  <c r="FO214" i="5" a="1"/>
  <c r="FO214" i="5" s="1"/>
  <c r="FO217" i="5" a="1"/>
  <c r="FO217" i="5" s="1"/>
  <c r="FO219" i="5" a="1"/>
  <c r="FO219" i="5" s="1"/>
  <c r="FO225" i="5" a="1"/>
  <c r="FO225" i="5" s="1"/>
  <c r="FO233" i="5" a="1"/>
  <c r="FO233" i="5" s="1"/>
  <c r="FO206" i="5" a="1"/>
  <c r="FO206" i="5" s="1"/>
  <c r="FO207" i="5" a="1"/>
  <c r="FO207" i="5" s="1"/>
  <c r="FO221" i="5" a="1"/>
  <c r="FO221" i="5" s="1"/>
  <c r="FO226" i="5" a="1"/>
  <c r="FO226" i="5" s="1"/>
  <c r="FO229" i="5" a="1"/>
  <c r="FO229" i="5" s="1"/>
  <c r="FO232" i="5" a="1"/>
  <c r="FO232" i="5" s="1"/>
  <c r="FO235" i="5" a="1"/>
  <c r="FO235" i="5" s="1"/>
  <c r="FO237" i="5" a="1"/>
  <c r="FO237" i="5" s="1"/>
  <c r="FO240" i="5" a="1"/>
  <c r="FO240" i="5" s="1"/>
  <c r="FO243" i="5" a="1"/>
  <c r="FO243" i="5" s="1"/>
  <c r="FO205" i="5" a="1"/>
  <c r="FO205" i="5" s="1"/>
  <c r="FO211" i="5" a="1"/>
  <c r="FO211" i="5" s="1"/>
  <c r="FO212" i="5" a="1"/>
  <c r="FO212" i="5" s="1"/>
  <c r="FO213" i="5" a="1"/>
  <c r="FO213" i="5" s="1"/>
  <c r="FO216" i="5" a="1"/>
  <c r="FO216" i="5" s="1"/>
  <c r="FO230" i="5" a="1"/>
  <c r="FO230" i="5" s="1"/>
  <c r="FO236" i="5" a="1"/>
  <c r="FO236" i="5" s="1"/>
  <c r="FO224" i="5" a="1"/>
  <c r="FO224" i="5" s="1"/>
  <c r="FO227" i="5" a="1"/>
  <c r="FO227" i="5" s="1"/>
  <c r="FO234" i="5" a="1"/>
  <c r="FO234" i="5" s="1"/>
  <c r="FO208" i="5" a="1"/>
  <c r="FO208" i="5" s="1"/>
  <c r="FO210" i="5" a="1"/>
  <c r="FO210" i="5" s="1"/>
  <c r="FO218" i="5" a="1"/>
  <c r="FO218" i="5" s="1"/>
  <c r="FO220" i="5" a="1"/>
  <c r="FO220" i="5" s="1"/>
  <c r="FO222" i="5" a="1"/>
  <c r="FO222" i="5" s="1"/>
  <c r="FO228" i="5" a="1"/>
  <c r="FO228" i="5" s="1"/>
  <c r="FO203" i="5" a="1"/>
  <c r="FO203" i="5" s="1"/>
  <c r="FO215" i="5" a="1"/>
  <c r="FO215" i="5" s="1"/>
  <c r="FO223" i="5" a="1"/>
  <c r="FO223" i="5" s="1"/>
  <c r="FO231" i="5" a="1"/>
  <c r="FO231" i="5" s="1"/>
  <c r="FO247" i="5" a="1"/>
  <c r="FO247" i="5" s="1"/>
  <c r="FO276" i="5" a="1"/>
  <c r="FO276" i="5" s="1"/>
  <c r="FO245" i="5" a="1"/>
  <c r="FO245" i="5" s="1"/>
  <c r="FO255" i="5" a="1"/>
  <c r="FO255" i="5" s="1"/>
  <c r="FO258" i="5" a="1"/>
  <c r="FO258" i="5" s="1"/>
  <c r="FO261" i="5" a="1"/>
  <c r="FO261" i="5" s="1"/>
  <c r="FO264" i="5" a="1"/>
  <c r="FO264" i="5" s="1"/>
  <c r="FO267" i="5" a="1"/>
  <c r="FO267" i="5" s="1"/>
  <c r="FO270" i="5" a="1"/>
  <c r="FO270" i="5" s="1"/>
  <c r="FO277" i="5" a="1"/>
  <c r="FO277" i="5" s="1"/>
  <c r="FO282" i="5" a="1"/>
  <c r="FO282" i="5" s="1"/>
  <c r="FO285" i="5" a="1"/>
  <c r="FO285" i="5" s="1"/>
  <c r="FO288" i="5" a="1"/>
  <c r="FO288" i="5" s="1"/>
  <c r="FO239" i="5" a="1"/>
  <c r="FO239" i="5" s="1"/>
  <c r="FO242" i="5" a="1"/>
  <c r="FO242" i="5" s="1"/>
  <c r="FO246" i="5" a="1"/>
  <c r="FO246" i="5" s="1"/>
  <c r="FO249" i="5" a="1"/>
  <c r="FO249" i="5" s="1"/>
  <c r="FO253" i="5" a="1"/>
  <c r="FO253" i="5" s="1"/>
  <c r="FO271" i="5" a="1"/>
  <c r="FO271" i="5" s="1"/>
  <c r="FO272" i="5" a="1"/>
  <c r="FO272" i="5" s="1"/>
  <c r="FO238" i="5" a="1"/>
  <c r="FO238" i="5" s="1"/>
  <c r="FO248" i="5" a="1"/>
  <c r="FO248" i="5" s="1"/>
  <c r="FO251" i="5" a="1"/>
  <c r="FO251" i="5" s="1"/>
  <c r="FO252" i="5" a="1"/>
  <c r="FO252" i="5" s="1"/>
  <c r="FO254" i="5" a="1"/>
  <c r="FO254" i="5" s="1"/>
  <c r="FO257" i="5" a="1"/>
  <c r="FO257" i="5" s="1"/>
  <c r="FO260" i="5" a="1"/>
  <c r="FO260" i="5" s="1"/>
  <c r="FO263" i="5" a="1"/>
  <c r="FO263" i="5" s="1"/>
  <c r="FO266" i="5" a="1"/>
  <c r="FO266" i="5" s="1"/>
  <c r="FO269" i="5" a="1"/>
  <c r="FO269" i="5" s="1"/>
  <c r="FO273" i="5" a="1"/>
  <c r="FO273" i="5" s="1"/>
  <c r="FO281" i="5" a="1"/>
  <c r="FO281" i="5" s="1"/>
  <c r="FO284" i="5" a="1"/>
  <c r="FO284" i="5" s="1"/>
  <c r="FO287" i="5" a="1"/>
  <c r="FO287" i="5" s="1"/>
  <c r="FO250" i="5" a="1"/>
  <c r="FO250" i="5" s="1"/>
  <c r="FO274" i="5" a="1"/>
  <c r="FO274" i="5" s="1"/>
  <c r="FO278" i="5" a="1"/>
  <c r="FO278" i="5" s="1"/>
  <c r="FO280" i="5" a="1"/>
  <c r="FO280" i="5" s="1"/>
  <c r="FO241" i="5" a="1"/>
  <c r="FO241" i="5" s="1"/>
  <c r="FO244" i="5" a="1"/>
  <c r="FO244" i="5" s="1"/>
  <c r="FO256" i="5" a="1"/>
  <c r="FO256" i="5" s="1"/>
  <c r="FO259" i="5" a="1"/>
  <c r="FO259" i="5" s="1"/>
  <c r="FO262" i="5" a="1"/>
  <c r="FO262" i="5" s="1"/>
  <c r="FO265" i="5" a="1"/>
  <c r="FO265" i="5" s="1"/>
  <c r="FO268" i="5" a="1"/>
  <c r="FO268" i="5" s="1"/>
  <c r="FO275" i="5" a="1"/>
  <c r="FO275" i="5" s="1"/>
  <c r="FO279" i="5" a="1"/>
  <c r="FO279" i="5" s="1"/>
  <c r="FO283" i="5" a="1"/>
  <c r="FO283" i="5" s="1"/>
  <c r="FO286" i="5" a="1"/>
  <c r="FO286" i="5" s="1"/>
  <c r="FO289" i="5" a="1"/>
  <c r="FO289" i="5" s="1"/>
  <c r="FO292" i="5" a="1"/>
  <c r="FO292" i="5" s="1"/>
  <c r="FI30" i="5" a="1"/>
  <c r="FI30" i="5" s="1"/>
  <c r="FI36" i="5" a="1"/>
  <c r="FI36" i="5" s="1"/>
  <c r="FI31" i="5" a="1"/>
  <c r="FI31" i="5" s="1"/>
  <c r="FI32" i="5" a="1"/>
  <c r="FI32" i="5" s="1"/>
  <c r="FI321" i="5" a="1"/>
  <c r="FI321" i="5" s="1"/>
  <c r="FI33" i="5" a="1"/>
  <c r="FI33" i="5" s="1"/>
  <c r="FI35" i="5" a="1"/>
  <c r="FI35" i="5" s="1"/>
  <c r="FI40" i="5" a="1"/>
  <c r="FI40" i="5" s="1"/>
  <c r="FI41" i="5" a="1"/>
  <c r="FI41" i="5" s="1"/>
  <c r="FI34" i="5" a="1"/>
  <c r="FI34" i="5" s="1"/>
  <c r="FI319" i="5" a="1"/>
  <c r="FI319" i="5" s="1"/>
  <c r="FI42" i="5" a="1"/>
  <c r="FI42" i="5" s="1"/>
  <c r="FI38" i="5" a="1"/>
  <c r="FI38" i="5" s="1"/>
  <c r="FI44" i="5" a="1"/>
  <c r="FI44" i="5" s="1"/>
  <c r="FI45" i="5" a="1"/>
  <c r="FI45" i="5" s="1"/>
  <c r="FI46" i="5" a="1"/>
  <c r="FI46" i="5" s="1"/>
  <c r="FI48" i="5" a="1"/>
  <c r="FI48" i="5" s="1"/>
  <c r="FI39" i="5" a="1"/>
  <c r="FI39" i="5" s="1"/>
  <c r="FI47" i="5" a="1"/>
  <c r="FI47" i="5" s="1"/>
  <c r="FI50" i="5" a="1"/>
  <c r="FI50" i="5" s="1"/>
  <c r="FI43" i="5" a="1"/>
  <c r="FI43" i="5" s="1"/>
  <c r="FI320" i="5" a="1"/>
  <c r="FI320" i="5" s="1"/>
  <c r="FI52" i="5" a="1"/>
  <c r="FI52" i="5" s="1"/>
  <c r="FI60" i="5" a="1"/>
  <c r="FI60" i="5" s="1"/>
  <c r="FI65" i="5" a="1"/>
  <c r="FI65" i="5" s="1"/>
  <c r="FI49" i="5" a="1"/>
  <c r="FI49" i="5" s="1"/>
  <c r="FI59" i="5" a="1"/>
  <c r="FI59" i="5" s="1"/>
  <c r="FI55" i="5" a="1"/>
  <c r="FI55" i="5" s="1"/>
  <c r="FI56" i="5" a="1"/>
  <c r="FI56" i="5" s="1"/>
  <c r="FI67" i="5" a="1"/>
  <c r="FI67" i="5" s="1"/>
  <c r="FI69" i="5" a="1"/>
  <c r="FI69" i="5" s="1"/>
  <c r="FI51" i="5" a="1"/>
  <c r="FI51" i="5" s="1"/>
  <c r="FI53" i="5" a="1"/>
  <c r="FI53" i="5" s="1"/>
  <c r="FI61" i="5" a="1"/>
  <c r="FI61" i="5" s="1"/>
  <c r="FI57" i="5" a="1"/>
  <c r="FI57" i="5" s="1"/>
  <c r="FI58" i="5" a="1"/>
  <c r="FI58" i="5" s="1"/>
  <c r="FI72" i="5" a="1"/>
  <c r="FI72" i="5" s="1"/>
  <c r="FI73" i="5" a="1"/>
  <c r="FI73" i="5" s="1"/>
  <c r="FI62" i="5" a="1"/>
  <c r="FI62" i="5" s="1"/>
  <c r="FI78" i="5" a="1"/>
  <c r="FI78" i="5" s="1"/>
  <c r="FI79" i="5" a="1"/>
  <c r="FI79" i="5" s="1"/>
  <c r="FI66" i="5" a="1"/>
  <c r="FI66" i="5" s="1"/>
  <c r="FI68" i="5" a="1"/>
  <c r="FI68" i="5" s="1"/>
  <c r="FI64" i="5" a="1"/>
  <c r="FI64" i="5" s="1"/>
  <c r="FI71" i="5" a="1"/>
  <c r="FI71" i="5" s="1"/>
  <c r="FI81" i="5" a="1"/>
  <c r="FI81" i="5" s="1"/>
  <c r="FI70" i="5" a="1"/>
  <c r="FI70" i="5" s="1"/>
  <c r="FI74" i="5" a="1"/>
  <c r="FI74" i="5" s="1"/>
  <c r="FI63" i="5" a="1"/>
  <c r="FI63" i="5" s="1"/>
  <c r="FI75" i="5" a="1"/>
  <c r="FI75" i="5" s="1"/>
  <c r="FI89" i="5" a="1"/>
  <c r="FI89" i="5" s="1"/>
  <c r="FI91" i="5" a="1"/>
  <c r="FI91" i="5" s="1"/>
  <c r="FI76" i="5" a="1"/>
  <c r="FI76" i="5" s="1"/>
  <c r="FI87" i="5" a="1"/>
  <c r="FI87" i="5" s="1"/>
  <c r="FI88" i="5" a="1"/>
  <c r="FI88" i="5" s="1"/>
  <c r="FI37" i="5" a="1"/>
  <c r="FI37" i="5" s="1"/>
  <c r="FI86" i="5" a="1"/>
  <c r="FI86" i="5" s="1"/>
  <c r="FI92" i="5" a="1"/>
  <c r="FI92" i="5" s="1"/>
  <c r="FI80" i="5" a="1"/>
  <c r="FI80" i="5" s="1"/>
  <c r="FI84" i="5" a="1"/>
  <c r="FI84" i="5" s="1"/>
  <c r="FI85" i="5" a="1"/>
  <c r="FI85" i="5" s="1"/>
  <c r="FI93" i="5" a="1"/>
  <c r="FI93" i="5" s="1"/>
  <c r="FI54" i="5" a="1"/>
  <c r="FI54" i="5" s="1"/>
  <c r="FI95" i="5" a="1"/>
  <c r="FI95" i="5" s="1"/>
  <c r="FI99" i="5" a="1"/>
  <c r="FI99" i="5" s="1"/>
  <c r="FI100" i="5" a="1"/>
  <c r="FI100" i="5" s="1"/>
  <c r="FI104" i="5" a="1"/>
  <c r="FI104" i="5" s="1"/>
  <c r="FI94" i="5" a="1"/>
  <c r="FI94" i="5" s="1"/>
  <c r="FI98" i="5" a="1"/>
  <c r="FI98" i="5" s="1"/>
  <c r="FI109" i="5" a="1"/>
  <c r="FI109" i="5" s="1"/>
  <c r="FI82" i="5" a="1"/>
  <c r="FI82" i="5" s="1"/>
  <c r="FI96" i="5" a="1"/>
  <c r="FI96" i="5" s="1"/>
  <c r="FI103" i="5" a="1"/>
  <c r="FI103" i="5" s="1"/>
  <c r="FI106" i="5" a="1"/>
  <c r="FI106" i="5" s="1"/>
  <c r="FI77" i="5" a="1"/>
  <c r="FI77" i="5" s="1"/>
  <c r="FI97" i="5" a="1"/>
  <c r="FI97" i="5" s="1"/>
  <c r="FI113" i="5" a="1"/>
  <c r="FI113" i="5" s="1"/>
  <c r="FI116" i="5" a="1"/>
  <c r="FI116" i="5" s="1"/>
  <c r="FI90" i="5" a="1"/>
  <c r="FI90" i="5" s="1"/>
  <c r="FI101" i="5" a="1"/>
  <c r="FI101" i="5" s="1"/>
  <c r="FI102" i="5" a="1"/>
  <c r="FI102" i="5" s="1"/>
  <c r="FI83" i="5" a="1"/>
  <c r="FI83" i="5" s="1"/>
  <c r="FI110" i="5" a="1"/>
  <c r="FI110" i="5" s="1"/>
  <c r="FI112" i="5" a="1"/>
  <c r="FI112" i="5" s="1"/>
  <c r="FI114" i="5" a="1"/>
  <c r="FI114" i="5" s="1"/>
  <c r="FI117" i="5" a="1"/>
  <c r="FI117" i="5" s="1"/>
  <c r="FI105" i="5" a="1"/>
  <c r="FI105" i="5" s="1"/>
  <c r="FI118" i="5" a="1"/>
  <c r="FI118" i="5" s="1"/>
  <c r="FI107" i="5" a="1"/>
  <c r="FI107" i="5" s="1"/>
  <c r="FI111" i="5" a="1"/>
  <c r="FI111" i="5" s="1"/>
  <c r="FI108" i="5" a="1"/>
  <c r="FI108" i="5" s="1"/>
  <c r="FI115" i="5" a="1"/>
  <c r="FI115" i="5" s="1"/>
  <c r="FI144" i="5" a="1"/>
  <c r="FI144" i="5" s="1"/>
  <c r="FI147" i="5" a="1"/>
  <c r="FI147" i="5" s="1"/>
  <c r="FI128" i="5" a="1"/>
  <c r="FI128" i="5" s="1"/>
  <c r="FI129" i="5" a="1"/>
  <c r="FI129" i="5" s="1"/>
  <c r="FI130" i="5" a="1"/>
  <c r="FI130" i="5" s="1"/>
  <c r="FI143" i="5" a="1"/>
  <c r="FI143" i="5" s="1"/>
  <c r="FI146" i="5" a="1"/>
  <c r="FI146" i="5" s="1"/>
  <c r="FI125" i="5" a="1"/>
  <c r="FI125" i="5" s="1"/>
  <c r="FI126" i="5" a="1"/>
  <c r="FI126" i="5" s="1"/>
  <c r="FI127" i="5" a="1"/>
  <c r="FI127" i="5" s="1"/>
  <c r="FI134" i="5" a="1"/>
  <c r="FI134" i="5" s="1"/>
  <c r="FI121" i="5" a="1"/>
  <c r="FI121" i="5" s="1"/>
  <c r="FI119" i="5" a="1"/>
  <c r="FI119" i="5" s="1"/>
  <c r="FI120" i="5" a="1"/>
  <c r="FI120" i="5" s="1"/>
  <c r="FI122" i="5" a="1"/>
  <c r="FI122" i="5" s="1"/>
  <c r="FI123" i="5" a="1"/>
  <c r="FI123" i="5" s="1"/>
  <c r="FI124" i="5" a="1"/>
  <c r="FI124" i="5" s="1"/>
  <c r="FI131" i="5" a="1"/>
  <c r="FI131" i="5" s="1"/>
  <c r="FI132" i="5" a="1"/>
  <c r="FI132" i="5" s="1"/>
  <c r="FI133" i="5" a="1"/>
  <c r="FI133" i="5" s="1"/>
  <c r="FI137" i="5" a="1"/>
  <c r="FI137" i="5" s="1"/>
  <c r="FI149" i="5" a="1"/>
  <c r="FI149" i="5" s="1"/>
  <c r="FI154" i="5" a="1"/>
  <c r="FI154" i="5" s="1"/>
  <c r="FI159" i="5" a="1"/>
  <c r="FI159" i="5" s="1"/>
  <c r="FI140" i="5" a="1"/>
  <c r="FI140" i="5" s="1"/>
  <c r="FI152" i="5" a="1"/>
  <c r="FI152" i="5" s="1"/>
  <c r="FI156" i="5" a="1"/>
  <c r="FI156" i="5" s="1"/>
  <c r="FI136" i="5" a="1"/>
  <c r="FI136" i="5" s="1"/>
  <c r="FI139" i="5" a="1"/>
  <c r="FI139" i="5" s="1"/>
  <c r="FI145" i="5" a="1"/>
  <c r="FI145" i="5" s="1"/>
  <c r="FI148" i="5" a="1"/>
  <c r="FI148" i="5" s="1"/>
  <c r="FI150" i="5" a="1"/>
  <c r="FI150" i="5" s="1"/>
  <c r="FI135" i="5" a="1"/>
  <c r="FI135" i="5" s="1"/>
  <c r="FI141" i="5" a="1"/>
  <c r="FI141" i="5" s="1"/>
  <c r="FI155" i="5" a="1"/>
  <c r="FI155" i="5" s="1"/>
  <c r="FI138" i="5" a="1"/>
  <c r="FI138" i="5" s="1"/>
  <c r="FI142" i="5" a="1"/>
  <c r="FI142" i="5" s="1"/>
  <c r="FI153" i="5" a="1"/>
  <c r="FI153" i="5" s="1"/>
  <c r="FI151" i="5" a="1"/>
  <c r="FI151" i="5" s="1"/>
  <c r="FI157" i="5" a="1"/>
  <c r="FI157" i="5" s="1"/>
  <c r="FI161" i="5" a="1"/>
  <c r="FI161" i="5" s="1"/>
  <c r="FI168" i="5" a="1"/>
  <c r="FI168" i="5" s="1"/>
  <c r="FI171" i="5" a="1"/>
  <c r="FI171" i="5" s="1"/>
  <c r="FI174" i="5" a="1"/>
  <c r="FI174" i="5" s="1"/>
  <c r="FI177" i="5" a="1"/>
  <c r="FI177" i="5" s="1"/>
  <c r="FI179" i="5" a="1"/>
  <c r="FI179" i="5" s="1"/>
  <c r="FI180" i="5" a="1"/>
  <c r="FI180" i="5" s="1"/>
  <c r="FI181" i="5" a="1"/>
  <c r="FI181" i="5" s="1"/>
  <c r="FI184" i="5" a="1"/>
  <c r="FI184" i="5" s="1"/>
  <c r="FI189" i="5" a="1"/>
  <c r="FI189" i="5" s="1"/>
  <c r="FI190" i="5" a="1"/>
  <c r="FI190" i="5" s="1"/>
  <c r="FI158" i="5" a="1"/>
  <c r="FI158" i="5" s="1"/>
  <c r="FI166" i="5" a="1"/>
  <c r="FI166" i="5" s="1"/>
  <c r="FI188" i="5" a="1"/>
  <c r="FI188" i="5" s="1"/>
  <c r="FI197" i="5" a="1"/>
  <c r="FI197" i="5" s="1"/>
  <c r="FI200" i="5" a="1"/>
  <c r="FI200" i="5" s="1"/>
  <c r="FI203" i="5" a="1"/>
  <c r="FI203" i="5" s="1"/>
  <c r="FI164" i="5" a="1"/>
  <c r="FI164" i="5" s="1"/>
  <c r="FI167" i="5" a="1"/>
  <c r="FI167" i="5" s="1"/>
  <c r="FI170" i="5" a="1"/>
  <c r="FI170" i="5" s="1"/>
  <c r="FI173" i="5" a="1"/>
  <c r="FI173" i="5" s="1"/>
  <c r="FI176" i="5" a="1"/>
  <c r="FI176" i="5" s="1"/>
  <c r="FI178" i="5" a="1"/>
  <c r="FI178" i="5" s="1"/>
  <c r="FI187" i="5" a="1"/>
  <c r="FI187" i="5" s="1"/>
  <c r="FI160" i="5" a="1"/>
  <c r="FI160" i="5" s="1"/>
  <c r="FI196" i="5" a="1"/>
  <c r="FI196" i="5" s="1"/>
  <c r="FI199" i="5" a="1"/>
  <c r="FI199" i="5" s="1"/>
  <c r="FI202" i="5" a="1"/>
  <c r="FI202" i="5" s="1"/>
  <c r="FI163" i="5" a="1"/>
  <c r="FI163" i="5" s="1"/>
  <c r="FI165" i="5" a="1"/>
  <c r="FI165" i="5" s="1"/>
  <c r="FI169" i="5" a="1"/>
  <c r="FI169" i="5" s="1"/>
  <c r="FI172" i="5" a="1"/>
  <c r="FI172" i="5" s="1"/>
  <c r="FI175" i="5" a="1"/>
  <c r="FI175" i="5" s="1"/>
  <c r="FI182" i="5" a="1"/>
  <c r="FI182" i="5" s="1"/>
  <c r="FI183" i="5" a="1"/>
  <c r="FI183" i="5" s="1"/>
  <c r="FI186" i="5" a="1"/>
  <c r="FI186" i="5" s="1"/>
  <c r="FI193" i="5" a="1"/>
  <c r="FI193" i="5" s="1"/>
  <c r="FI194" i="5" a="1"/>
  <c r="FI194" i="5" s="1"/>
  <c r="FI162" i="5" a="1"/>
  <c r="FI162" i="5" s="1"/>
  <c r="FI185" i="5" a="1"/>
  <c r="FI185" i="5" s="1"/>
  <c r="FI191" i="5" a="1"/>
  <c r="FI191" i="5" s="1"/>
  <c r="FI192" i="5" a="1"/>
  <c r="FI192" i="5" s="1"/>
  <c r="FI195" i="5" a="1"/>
  <c r="FI195" i="5" s="1"/>
  <c r="FI198" i="5" a="1"/>
  <c r="FI198" i="5" s="1"/>
  <c r="FI201" i="5" a="1"/>
  <c r="FI201" i="5" s="1"/>
  <c r="FI204" i="5" a="1"/>
  <c r="FI204" i="5" s="1"/>
  <c r="FI209" i="5" a="1"/>
  <c r="FI209" i="5" s="1"/>
  <c r="FI213" i="5" a="1"/>
  <c r="FI213" i="5" s="1"/>
  <c r="FI224" i="5" a="1"/>
  <c r="FI224" i="5" s="1"/>
  <c r="FI230" i="5" a="1"/>
  <c r="FI230" i="5" s="1"/>
  <c r="FI234" i="5" a="1"/>
  <c r="FI234" i="5" s="1"/>
  <c r="FI218" i="5" a="1"/>
  <c r="FI218" i="5" s="1"/>
  <c r="FI220" i="5" a="1"/>
  <c r="FI220" i="5" s="1"/>
  <c r="FI222" i="5" a="1"/>
  <c r="FI222" i="5" s="1"/>
  <c r="FI227" i="5" a="1"/>
  <c r="FI227" i="5" s="1"/>
  <c r="FI237" i="5" a="1"/>
  <c r="FI237" i="5" s="1"/>
  <c r="FI240" i="5" a="1"/>
  <c r="FI240" i="5" s="1"/>
  <c r="FI243" i="5" a="1"/>
  <c r="FI243" i="5" s="1"/>
  <c r="FI206" i="5" a="1"/>
  <c r="FI206" i="5" s="1"/>
  <c r="FI211" i="5" a="1"/>
  <c r="FI211" i="5" s="1"/>
  <c r="FI212" i="5" a="1"/>
  <c r="FI212" i="5" s="1"/>
  <c r="FI215" i="5" a="1"/>
  <c r="FI215" i="5" s="1"/>
  <c r="FI231" i="5" a="1"/>
  <c r="FI231" i="5" s="1"/>
  <c r="FI223" i="5" a="1"/>
  <c r="FI223" i="5" s="1"/>
  <c r="FI225" i="5" a="1"/>
  <c r="FI225" i="5" s="1"/>
  <c r="FI228" i="5" a="1"/>
  <c r="FI228" i="5" s="1"/>
  <c r="FI233" i="5" a="1"/>
  <c r="FI233" i="5" s="1"/>
  <c r="FI208" i="5" a="1"/>
  <c r="FI208" i="5" s="1"/>
  <c r="FI210" i="5" a="1"/>
  <c r="FI210" i="5" s="1"/>
  <c r="FI214" i="5" a="1"/>
  <c r="FI214" i="5" s="1"/>
  <c r="FI217" i="5" a="1"/>
  <c r="FI217" i="5" s="1"/>
  <c r="FI219" i="5" a="1"/>
  <c r="FI219" i="5" s="1"/>
  <c r="FI229" i="5" a="1"/>
  <c r="FI229" i="5" s="1"/>
  <c r="FI236" i="5" a="1"/>
  <c r="FI236" i="5" s="1"/>
  <c r="FI205" i="5" a="1"/>
  <c r="FI205" i="5" s="1"/>
  <c r="FI207" i="5" a="1"/>
  <c r="FI207" i="5" s="1"/>
  <c r="FI216" i="5" a="1"/>
  <c r="FI216" i="5" s="1"/>
  <c r="FI221" i="5" a="1"/>
  <c r="FI221" i="5" s="1"/>
  <c r="FI226" i="5" a="1"/>
  <c r="FI226" i="5" s="1"/>
  <c r="FI232" i="5" a="1"/>
  <c r="FI232" i="5" s="1"/>
  <c r="FI253" i="5" a="1"/>
  <c r="FI253" i="5" s="1"/>
  <c r="FI271" i="5" a="1"/>
  <c r="FI271" i="5" s="1"/>
  <c r="FI277" i="5" a="1"/>
  <c r="FI277" i="5" s="1"/>
  <c r="FI278" i="5" a="1"/>
  <c r="FI278" i="5" s="1"/>
  <c r="FI238" i="5" a="1"/>
  <c r="FI238" i="5" s="1"/>
  <c r="FI244" i="5" a="1"/>
  <c r="FI244" i="5" s="1"/>
  <c r="FI247" i="5" a="1"/>
  <c r="FI247" i="5" s="1"/>
  <c r="FI251" i="5" a="1"/>
  <c r="FI251" i="5" s="1"/>
  <c r="FI252" i="5" a="1"/>
  <c r="FI252" i="5" s="1"/>
  <c r="FI255" i="5" a="1"/>
  <c r="FI255" i="5" s="1"/>
  <c r="FI258" i="5" a="1"/>
  <c r="FI258" i="5" s="1"/>
  <c r="FI261" i="5" a="1"/>
  <c r="FI261" i="5" s="1"/>
  <c r="FI264" i="5" a="1"/>
  <c r="FI264" i="5" s="1"/>
  <c r="FI267" i="5" a="1"/>
  <c r="FI267" i="5" s="1"/>
  <c r="FI270" i="5" a="1"/>
  <c r="FI270" i="5" s="1"/>
  <c r="FI272" i="5" a="1"/>
  <c r="FI272" i="5" s="1"/>
  <c r="FI281" i="5" a="1"/>
  <c r="FI281" i="5" s="1"/>
  <c r="FI282" i="5" a="1"/>
  <c r="FI282" i="5" s="1"/>
  <c r="FI285" i="5" a="1"/>
  <c r="FI285" i="5" s="1"/>
  <c r="FI288" i="5" a="1"/>
  <c r="FI288" i="5" s="1"/>
  <c r="FI235" i="5" a="1"/>
  <c r="FI235" i="5" s="1"/>
  <c r="FI241" i="5" a="1"/>
  <c r="FI241" i="5" s="1"/>
  <c r="FI250" i="5" a="1"/>
  <c r="FI250" i="5" s="1"/>
  <c r="FI273" i="5" a="1"/>
  <c r="FI273" i="5" s="1"/>
  <c r="FI280" i="5" a="1"/>
  <c r="FI280" i="5" s="1"/>
  <c r="FI245" i="5" a="1"/>
  <c r="FI245" i="5" s="1"/>
  <c r="FI246" i="5" a="1"/>
  <c r="FI246" i="5" s="1"/>
  <c r="FI249" i="5" a="1"/>
  <c r="FI249" i="5" s="1"/>
  <c r="FI254" i="5" a="1"/>
  <c r="FI254" i="5" s="1"/>
  <c r="FI257" i="5" a="1"/>
  <c r="FI257" i="5" s="1"/>
  <c r="FI260" i="5" a="1"/>
  <c r="FI260" i="5" s="1"/>
  <c r="FI263" i="5" a="1"/>
  <c r="FI263" i="5" s="1"/>
  <c r="FI266" i="5" a="1"/>
  <c r="FI266" i="5" s="1"/>
  <c r="FI269" i="5" a="1"/>
  <c r="FI269" i="5" s="1"/>
  <c r="FI274" i="5" a="1"/>
  <c r="FI274" i="5" s="1"/>
  <c r="FI279" i="5" a="1"/>
  <c r="FI279" i="5" s="1"/>
  <c r="FI284" i="5" a="1"/>
  <c r="FI284" i="5" s="1"/>
  <c r="FI287" i="5" a="1"/>
  <c r="FI287" i="5" s="1"/>
  <c r="FI248" i="5" a="1"/>
  <c r="FI248" i="5" s="1"/>
  <c r="FI275" i="5" a="1"/>
  <c r="FI275" i="5" s="1"/>
  <c r="FI276" i="5" a="1"/>
  <c r="FI276" i="5" s="1"/>
  <c r="FI239" i="5" a="1"/>
  <c r="FI239" i="5" s="1"/>
  <c r="FI242" i="5" a="1"/>
  <c r="FI242" i="5" s="1"/>
  <c r="FI256" i="5" a="1"/>
  <c r="FI256" i="5" s="1"/>
  <c r="FI259" i="5" a="1"/>
  <c r="FI259" i="5" s="1"/>
  <c r="FI262" i="5" a="1"/>
  <c r="FI262" i="5" s="1"/>
  <c r="FI265" i="5" a="1"/>
  <c r="FI265" i="5" s="1"/>
  <c r="FI268" i="5" a="1"/>
  <c r="FI268" i="5" s="1"/>
  <c r="FI283" i="5" a="1"/>
  <c r="FI283" i="5" s="1"/>
  <c r="FI286" i="5" a="1"/>
  <c r="FI286" i="5" s="1"/>
  <c r="FI289" i="5" a="1"/>
  <c r="FI289" i="5" s="1"/>
  <c r="FI292" i="5" a="1"/>
  <c r="FI292" i="5" s="1"/>
  <c r="FC31" i="5" a="1"/>
  <c r="FC31" i="5" s="1"/>
  <c r="FC321" i="5" a="1"/>
  <c r="FC321" i="5" s="1"/>
  <c r="FC32" i="5" a="1"/>
  <c r="FC32" i="5" s="1"/>
  <c r="FC35" i="5" a="1"/>
  <c r="FC35" i="5" s="1"/>
  <c r="FC37" i="5" a="1"/>
  <c r="FC37" i="5" s="1"/>
  <c r="FC319" i="5" a="1"/>
  <c r="FC319" i="5" s="1"/>
  <c r="FC320" i="5" a="1"/>
  <c r="FC320" i="5" s="1"/>
  <c r="FC33" i="5" a="1"/>
  <c r="FC33" i="5" s="1"/>
  <c r="FC30" i="5" a="1"/>
  <c r="FC30" i="5" s="1"/>
  <c r="FC43" i="5" a="1"/>
  <c r="FC43" i="5" s="1"/>
  <c r="FC42" i="5" a="1"/>
  <c r="FC42" i="5" s="1"/>
  <c r="FC36" i="5" a="1"/>
  <c r="FC36" i="5" s="1"/>
  <c r="FC38" i="5" a="1"/>
  <c r="FC38" i="5" s="1"/>
  <c r="FC40" i="5" a="1"/>
  <c r="FC40" i="5" s="1"/>
  <c r="FC51" i="5" a="1"/>
  <c r="FC51" i="5" s="1"/>
  <c r="FC53" i="5" a="1"/>
  <c r="FC53" i="5" s="1"/>
  <c r="FC41" i="5" a="1"/>
  <c r="FC41" i="5" s="1"/>
  <c r="FC54" i="5" a="1"/>
  <c r="FC54" i="5" s="1"/>
  <c r="FC34" i="5" a="1"/>
  <c r="FC34" i="5" s="1"/>
  <c r="FC45" i="5" a="1"/>
  <c r="FC45" i="5" s="1"/>
  <c r="FC47" i="5" a="1"/>
  <c r="FC47" i="5" s="1"/>
  <c r="FC48" i="5" a="1"/>
  <c r="FC48" i="5" s="1"/>
  <c r="FC39" i="5" a="1"/>
  <c r="FC39" i="5" s="1"/>
  <c r="FC56" i="5" a="1"/>
  <c r="FC56" i="5" s="1"/>
  <c r="FC58" i="5" a="1"/>
  <c r="FC58" i="5" s="1"/>
  <c r="FC61" i="5" a="1"/>
  <c r="FC61" i="5" s="1"/>
  <c r="FC44" i="5" a="1"/>
  <c r="FC44" i="5" s="1"/>
  <c r="FC46" i="5" a="1"/>
  <c r="FC46" i="5" s="1"/>
  <c r="FC52" i="5" a="1"/>
  <c r="FC52" i="5" s="1"/>
  <c r="FC66" i="5" a="1"/>
  <c r="FC66" i="5" s="1"/>
  <c r="FC60" i="5" a="1"/>
  <c r="FC60" i="5" s="1"/>
  <c r="FC55" i="5" a="1"/>
  <c r="FC55" i="5" s="1"/>
  <c r="FC59" i="5" a="1"/>
  <c r="FC59" i="5" s="1"/>
  <c r="FC62" i="5" a="1"/>
  <c r="FC62" i="5" s="1"/>
  <c r="FC69" i="5" a="1"/>
  <c r="FC69" i="5" s="1"/>
  <c r="FC70" i="5" a="1"/>
  <c r="FC70" i="5" s="1"/>
  <c r="FC63" i="5" a="1"/>
  <c r="FC63" i="5" s="1"/>
  <c r="FC71" i="5" a="1"/>
  <c r="FC71" i="5" s="1"/>
  <c r="FC49" i="5" a="1"/>
  <c r="FC49" i="5" s="1"/>
  <c r="FC50" i="5" a="1"/>
  <c r="FC50" i="5" s="1"/>
  <c r="FC57" i="5" a="1"/>
  <c r="FC57" i="5" s="1"/>
  <c r="FC75" i="5" a="1"/>
  <c r="FC75" i="5" s="1"/>
  <c r="FC76" i="5" a="1"/>
  <c r="FC76" i="5" s="1"/>
  <c r="FC74" i="5" a="1"/>
  <c r="FC74" i="5" s="1"/>
  <c r="FC77" i="5" a="1"/>
  <c r="FC77" i="5" s="1"/>
  <c r="FC67" i="5" a="1"/>
  <c r="FC67" i="5" s="1"/>
  <c r="FC68" i="5" a="1"/>
  <c r="FC68" i="5" s="1"/>
  <c r="FC73" i="5" a="1"/>
  <c r="FC73" i="5" s="1"/>
  <c r="FC78" i="5" a="1"/>
  <c r="FC78" i="5" s="1"/>
  <c r="FC79" i="5" a="1"/>
  <c r="FC79" i="5" s="1"/>
  <c r="FC80" i="5" a="1"/>
  <c r="FC80" i="5" s="1"/>
  <c r="FC64" i="5" a="1"/>
  <c r="FC64" i="5" s="1"/>
  <c r="FC72" i="5" a="1"/>
  <c r="FC72" i="5" s="1"/>
  <c r="FC81" i="5" a="1"/>
  <c r="FC81" i="5" s="1"/>
  <c r="FC86" i="5" a="1"/>
  <c r="FC86" i="5" s="1"/>
  <c r="FC87" i="5" a="1"/>
  <c r="FC87" i="5" s="1"/>
  <c r="FC90" i="5" a="1"/>
  <c r="FC90" i="5" s="1"/>
  <c r="FC65" i="5" a="1"/>
  <c r="FC65" i="5" s="1"/>
  <c r="FC85" i="5" a="1"/>
  <c r="FC85" i="5" s="1"/>
  <c r="FC92" i="5" a="1"/>
  <c r="FC92" i="5" s="1"/>
  <c r="FC84" i="5" a="1"/>
  <c r="FC84" i="5" s="1"/>
  <c r="FC93" i="5" a="1"/>
  <c r="FC93" i="5" s="1"/>
  <c r="FC95" i="5" a="1"/>
  <c r="FC95" i="5" s="1"/>
  <c r="FC83" i="5" a="1"/>
  <c r="FC83" i="5" s="1"/>
  <c r="FC91" i="5" a="1"/>
  <c r="FC91" i="5" s="1"/>
  <c r="FC94" i="5" a="1"/>
  <c r="FC94" i="5" s="1"/>
  <c r="FC97" i="5" a="1"/>
  <c r="FC97" i="5" s="1"/>
  <c r="FC101" i="5" a="1"/>
  <c r="FC101" i="5" s="1"/>
  <c r="FC102" i="5" a="1"/>
  <c r="FC102" i="5" s="1"/>
  <c r="FC103" i="5" a="1"/>
  <c r="FC103" i="5" s="1"/>
  <c r="FC104" i="5" a="1"/>
  <c r="FC104" i="5" s="1"/>
  <c r="FC109" i="5" a="1"/>
  <c r="FC109" i="5" s="1"/>
  <c r="FC89" i="5" a="1"/>
  <c r="FC89" i="5" s="1"/>
  <c r="FC106" i="5" a="1"/>
  <c r="FC106" i="5" s="1"/>
  <c r="FC110" i="5" a="1"/>
  <c r="FC110" i="5" s="1"/>
  <c r="FC96" i="5" a="1"/>
  <c r="FC96" i="5" s="1"/>
  <c r="FC99" i="5" a="1"/>
  <c r="FC99" i="5" s="1"/>
  <c r="FC107" i="5" a="1"/>
  <c r="FC107" i="5" s="1"/>
  <c r="FC111" i="5" a="1"/>
  <c r="FC111" i="5" s="1"/>
  <c r="FC116" i="5" a="1"/>
  <c r="FC116" i="5" s="1"/>
  <c r="FC88" i="5" a="1"/>
  <c r="FC88" i="5" s="1"/>
  <c r="FC100" i="5" a="1"/>
  <c r="FC100" i="5" s="1"/>
  <c r="FC82" i="5" a="1"/>
  <c r="FC82" i="5" s="1"/>
  <c r="FC105" i="5" a="1"/>
  <c r="FC105" i="5" s="1"/>
  <c r="FC112" i="5" a="1"/>
  <c r="FC112" i="5" s="1"/>
  <c r="FC98" i="5" a="1"/>
  <c r="FC98" i="5" s="1"/>
  <c r="FC115" i="5" a="1"/>
  <c r="FC115" i="5" s="1"/>
  <c r="FC108" i="5" a="1"/>
  <c r="FC108" i="5" s="1"/>
  <c r="FC118" i="5" a="1"/>
  <c r="FC118" i="5" s="1"/>
  <c r="FC119" i="5" a="1"/>
  <c r="FC119" i="5" s="1"/>
  <c r="FC120" i="5" a="1"/>
  <c r="FC120" i="5" s="1"/>
  <c r="FC114" i="5" a="1"/>
  <c r="FC114" i="5" s="1"/>
  <c r="FC117" i="5" a="1"/>
  <c r="FC117" i="5" s="1"/>
  <c r="FC113" i="5" a="1"/>
  <c r="FC113" i="5" s="1"/>
  <c r="FC144" i="5" a="1"/>
  <c r="FC144" i="5" s="1"/>
  <c r="FC147" i="5" a="1"/>
  <c r="FC147" i="5" s="1"/>
  <c r="FC125" i="5" a="1"/>
  <c r="FC125" i="5" s="1"/>
  <c r="FC126" i="5" a="1"/>
  <c r="FC126" i="5" s="1"/>
  <c r="FC127" i="5" a="1"/>
  <c r="FC127" i="5" s="1"/>
  <c r="FC134" i="5" a="1"/>
  <c r="FC134" i="5" s="1"/>
  <c r="FC142" i="5" a="1"/>
  <c r="FC142" i="5" s="1"/>
  <c r="FC143" i="5" a="1"/>
  <c r="FC143" i="5" s="1"/>
  <c r="FC146" i="5" a="1"/>
  <c r="FC146" i="5" s="1"/>
  <c r="FC121" i="5" a="1"/>
  <c r="FC121" i="5" s="1"/>
  <c r="FC122" i="5" a="1"/>
  <c r="FC122" i="5" s="1"/>
  <c r="FC123" i="5" a="1"/>
  <c r="FC123" i="5" s="1"/>
  <c r="FC124" i="5" a="1"/>
  <c r="FC124" i="5" s="1"/>
  <c r="FC131" i="5" a="1"/>
  <c r="FC131" i="5" s="1"/>
  <c r="FC132" i="5" a="1"/>
  <c r="FC132" i="5" s="1"/>
  <c r="FC133" i="5" a="1"/>
  <c r="FC133" i="5" s="1"/>
  <c r="FC128" i="5" a="1"/>
  <c r="FC128" i="5" s="1"/>
  <c r="FC129" i="5" a="1"/>
  <c r="FC129" i="5" s="1"/>
  <c r="FC130" i="5" a="1"/>
  <c r="FC130" i="5" s="1"/>
  <c r="FC136" i="5" a="1"/>
  <c r="FC136" i="5" s="1"/>
  <c r="FC135" i="5" a="1"/>
  <c r="FC135" i="5" s="1"/>
  <c r="FC137" i="5" a="1"/>
  <c r="FC137" i="5" s="1"/>
  <c r="FC139" i="5" a="1"/>
  <c r="FC139" i="5" s="1"/>
  <c r="FC158" i="5" a="1"/>
  <c r="FC158" i="5" s="1"/>
  <c r="FC152" i="5" a="1"/>
  <c r="FC152" i="5" s="1"/>
  <c r="FC155" i="5" a="1"/>
  <c r="FC155" i="5" s="1"/>
  <c r="FC150" i="5" a="1"/>
  <c r="FC150" i="5" s="1"/>
  <c r="FC157" i="5" a="1"/>
  <c r="FC157" i="5" s="1"/>
  <c r="FC160" i="5" a="1"/>
  <c r="FC160" i="5" s="1"/>
  <c r="FC141" i="5" a="1"/>
  <c r="FC141" i="5" s="1"/>
  <c r="FC153" i="5" a="1"/>
  <c r="FC153" i="5" s="1"/>
  <c r="FC154" i="5" a="1"/>
  <c r="FC154" i="5" s="1"/>
  <c r="FC138" i="5" a="1"/>
  <c r="FC138" i="5" s="1"/>
  <c r="FC145" i="5" a="1"/>
  <c r="FC145" i="5" s="1"/>
  <c r="FC148" i="5" a="1"/>
  <c r="FC148" i="5" s="1"/>
  <c r="FC151" i="5" a="1"/>
  <c r="FC151" i="5" s="1"/>
  <c r="FC156" i="5" a="1"/>
  <c r="FC156" i="5" s="1"/>
  <c r="FC140" i="5" a="1"/>
  <c r="FC140" i="5" s="1"/>
  <c r="FC149" i="5" a="1"/>
  <c r="FC149" i="5" s="1"/>
  <c r="FC161" i="5" a="1"/>
  <c r="FC161" i="5" s="1"/>
  <c r="FC166" i="5" a="1"/>
  <c r="FC166" i="5" s="1"/>
  <c r="FC168" i="5" a="1"/>
  <c r="FC168" i="5" s="1"/>
  <c r="FC171" i="5" a="1"/>
  <c r="FC171" i="5" s="1"/>
  <c r="FC174" i="5" a="1"/>
  <c r="FC174" i="5" s="1"/>
  <c r="FC177" i="5" a="1"/>
  <c r="FC177" i="5" s="1"/>
  <c r="FC178" i="5" a="1"/>
  <c r="FC178" i="5" s="1"/>
  <c r="FC162" i="5" a="1"/>
  <c r="FC162" i="5" s="1"/>
  <c r="FC163" i="5" a="1"/>
  <c r="FC163" i="5" s="1"/>
  <c r="FC164" i="5" a="1"/>
  <c r="FC164" i="5" s="1"/>
  <c r="FC186" i="5" a="1"/>
  <c r="FC186" i="5" s="1"/>
  <c r="FC187" i="5" a="1"/>
  <c r="FC187" i="5" s="1"/>
  <c r="FC197" i="5" a="1"/>
  <c r="FC197" i="5" s="1"/>
  <c r="FC200" i="5" a="1"/>
  <c r="FC200" i="5" s="1"/>
  <c r="FC203" i="5" a="1"/>
  <c r="FC203" i="5" s="1"/>
  <c r="FC167" i="5" a="1"/>
  <c r="FC167" i="5" s="1"/>
  <c r="FC170" i="5" a="1"/>
  <c r="FC170" i="5" s="1"/>
  <c r="FC173" i="5" a="1"/>
  <c r="FC173" i="5" s="1"/>
  <c r="FC176" i="5" a="1"/>
  <c r="FC176" i="5" s="1"/>
  <c r="FC182" i="5" a="1"/>
  <c r="FC182" i="5" s="1"/>
  <c r="FC183" i="5" a="1"/>
  <c r="FC183" i="5" s="1"/>
  <c r="FC193" i="5" a="1"/>
  <c r="FC193" i="5" s="1"/>
  <c r="FC194" i="5" a="1"/>
  <c r="FC194" i="5" s="1"/>
  <c r="FC165" i="5" a="1"/>
  <c r="FC165" i="5" s="1"/>
  <c r="FC184" i="5" a="1"/>
  <c r="FC184" i="5" s="1"/>
  <c r="FC185" i="5" a="1"/>
  <c r="FC185" i="5" s="1"/>
  <c r="FC191" i="5" a="1"/>
  <c r="FC191" i="5" s="1"/>
  <c r="FC192" i="5" a="1"/>
  <c r="FC192" i="5" s="1"/>
  <c r="FC196" i="5" a="1"/>
  <c r="FC196" i="5" s="1"/>
  <c r="FC199" i="5" a="1"/>
  <c r="FC199" i="5" s="1"/>
  <c r="FC202" i="5" a="1"/>
  <c r="FC202" i="5" s="1"/>
  <c r="FC159" i="5" a="1"/>
  <c r="FC159" i="5" s="1"/>
  <c r="FC169" i="5" a="1"/>
  <c r="FC169" i="5" s="1"/>
  <c r="FC172" i="5" a="1"/>
  <c r="FC172" i="5" s="1"/>
  <c r="FC175" i="5" a="1"/>
  <c r="FC175" i="5" s="1"/>
  <c r="FC179" i="5" a="1"/>
  <c r="FC179" i="5" s="1"/>
  <c r="FC180" i="5" a="1"/>
  <c r="FC180" i="5" s="1"/>
  <c r="FC181" i="5" a="1"/>
  <c r="FC181" i="5" s="1"/>
  <c r="FC190" i="5" a="1"/>
  <c r="FC190" i="5" s="1"/>
  <c r="FC188" i="5" a="1"/>
  <c r="FC188" i="5" s="1"/>
  <c r="FC189" i="5" a="1"/>
  <c r="FC189" i="5" s="1"/>
  <c r="FC195" i="5" a="1"/>
  <c r="FC195" i="5" s="1"/>
  <c r="FC198" i="5" a="1"/>
  <c r="FC198" i="5" s="1"/>
  <c r="FC201" i="5" a="1"/>
  <c r="FC201" i="5" s="1"/>
  <c r="FC204" i="5" a="1"/>
  <c r="FC204" i="5" s="1"/>
  <c r="FC209" i="5" a="1"/>
  <c r="FC209" i="5" s="1"/>
  <c r="FC213" i="5" a="1"/>
  <c r="FC213" i="5" s="1"/>
  <c r="FC217" i="5" a="1"/>
  <c r="FC217" i="5" s="1"/>
  <c r="FC233" i="5" a="1"/>
  <c r="FC233" i="5" s="1"/>
  <c r="FC236" i="5" a="1"/>
  <c r="FC236" i="5" s="1"/>
  <c r="FC225" i="5" a="1"/>
  <c r="FC225" i="5" s="1"/>
  <c r="FC228" i="5" a="1"/>
  <c r="FC228" i="5" s="1"/>
  <c r="FC235" i="5" a="1"/>
  <c r="FC235" i="5" s="1"/>
  <c r="FC237" i="5" a="1"/>
  <c r="FC237" i="5" s="1"/>
  <c r="FC240" i="5" a="1"/>
  <c r="FC240" i="5" s="1"/>
  <c r="FC243" i="5" a="1"/>
  <c r="FC243" i="5" s="1"/>
  <c r="FC246" i="5" a="1"/>
  <c r="FC246" i="5" s="1"/>
  <c r="FC205" i="5" a="1"/>
  <c r="FC205" i="5" s="1"/>
  <c r="FC211" i="5" a="1"/>
  <c r="FC211" i="5" s="1"/>
  <c r="FC212" i="5" a="1"/>
  <c r="FC212" i="5" s="1"/>
  <c r="FC214" i="5" a="1"/>
  <c r="FC214" i="5" s="1"/>
  <c r="FC219" i="5" a="1"/>
  <c r="FC219" i="5" s="1"/>
  <c r="FC221" i="5" a="1"/>
  <c r="FC221" i="5" s="1"/>
  <c r="FC223" i="5" a="1"/>
  <c r="FC223" i="5" s="1"/>
  <c r="FC226" i="5" a="1"/>
  <c r="FC226" i="5" s="1"/>
  <c r="FC229" i="5" a="1"/>
  <c r="FC229" i="5" s="1"/>
  <c r="FC208" i="5" a="1"/>
  <c r="FC208" i="5" s="1"/>
  <c r="FC216" i="5" a="1"/>
  <c r="FC216" i="5" s="1"/>
  <c r="FC224" i="5" a="1"/>
  <c r="FC224" i="5" s="1"/>
  <c r="FC230" i="5" a="1"/>
  <c r="FC230" i="5" s="1"/>
  <c r="FC232" i="5" a="1"/>
  <c r="FC232" i="5" s="1"/>
  <c r="FC210" i="5" a="1"/>
  <c r="FC210" i="5" s="1"/>
  <c r="FC222" i="5" a="1"/>
  <c r="FC222" i="5" s="1"/>
  <c r="FC234" i="5" a="1"/>
  <c r="FC234" i="5" s="1"/>
  <c r="FC206" i="5" a="1"/>
  <c r="FC206" i="5" s="1"/>
  <c r="FC207" i="5" a="1"/>
  <c r="FC207" i="5" s="1"/>
  <c r="FC215" i="5" a="1"/>
  <c r="FC215" i="5" s="1"/>
  <c r="FC218" i="5" a="1"/>
  <c r="FC218" i="5" s="1"/>
  <c r="FC220" i="5" a="1"/>
  <c r="FC220" i="5" s="1"/>
  <c r="FC227" i="5" a="1"/>
  <c r="FC227" i="5" s="1"/>
  <c r="FC231" i="5" a="1"/>
  <c r="FC231" i="5" s="1"/>
  <c r="FC250" i="5" a="1"/>
  <c r="FC250" i="5" s="1"/>
  <c r="FC272" i="5" a="1"/>
  <c r="FC272" i="5" s="1"/>
  <c r="FC273" i="5" a="1"/>
  <c r="FC273" i="5" s="1"/>
  <c r="FC280" i="5" a="1"/>
  <c r="FC280" i="5" s="1"/>
  <c r="FC255" i="5" a="1"/>
  <c r="FC255" i="5" s="1"/>
  <c r="FC258" i="5" a="1"/>
  <c r="FC258" i="5" s="1"/>
  <c r="FC261" i="5" a="1"/>
  <c r="FC261" i="5" s="1"/>
  <c r="FC264" i="5" a="1"/>
  <c r="FC264" i="5" s="1"/>
  <c r="FC267" i="5" a="1"/>
  <c r="FC267" i="5" s="1"/>
  <c r="FC270" i="5" a="1"/>
  <c r="FC270" i="5" s="1"/>
  <c r="FC279" i="5" a="1"/>
  <c r="FC279" i="5" s="1"/>
  <c r="FC282" i="5" a="1"/>
  <c r="FC282" i="5" s="1"/>
  <c r="FC285" i="5" a="1"/>
  <c r="FC285" i="5" s="1"/>
  <c r="FC288" i="5" a="1"/>
  <c r="FC288" i="5" s="1"/>
  <c r="FC239" i="5" a="1"/>
  <c r="FC239" i="5" s="1"/>
  <c r="FC242" i="5" a="1"/>
  <c r="FC242" i="5" s="1"/>
  <c r="FC247" i="5" a="1"/>
  <c r="FC247" i="5" s="1"/>
  <c r="FC274" i="5" a="1"/>
  <c r="FC274" i="5" s="1"/>
  <c r="FC275" i="5" a="1"/>
  <c r="FC275" i="5" s="1"/>
  <c r="FC244" i="5" a="1"/>
  <c r="FC244" i="5" s="1"/>
  <c r="FC254" i="5" a="1"/>
  <c r="FC254" i="5" s="1"/>
  <c r="FC257" i="5" a="1"/>
  <c r="FC257" i="5" s="1"/>
  <c r="FC260" i="5" a="1"/>
  <c r="FC260" i="5" s="1"/>
  <c r="FC263" i="5" a="1"/>
  <c r="FC263" i="5" s="1"/>
  <c r="FC266" i="5" a="1"/>
  <c r="FC266" i="5" s="1"/>
  <c r="FC269" i="5" a="1"/>
  <c r="FC269" i="5" s="1"/>
  <c r="FC276" i="5" a="1"/>
  <c r="FC276" i="5" s="1"/>
  <c r="FC284" i="5" a="1"/>
  <c r="FC284" i="5" s="1"/>
  <c r="FC287" i="5" a="1"/>
  <c r="FC287" i="5" s="1"/>
  <c r="FC290" i="5" a="1"/>
  <c r="FC290" i="5" s="1"/>
  <c r="FC249" i="5" a="1"/>
  <c r="FC249" i="5" s="1"/>
  <c r="FC253" i="5" a="1"/>
  <c r="FC253" i="5" s="1"/>
  <c r="FC277" i="5" a="1"/>
  <c r="FC277" i="5" s="1"/>
  <c r="FC238" i="5" a="1"/>
  <c r="FC238" i="5" s="1"/>
  <c r="FC241" i="5" a="1"/>
  <c r="FC241" i="5" s="1"/>
  <c r="FC245" i="5" a="1"/>
  <c r="FC245" i="5" s="1"/>
  <c r="FC248" i="5" a="1"/>
  <c r="FC248" i="5" s="1"/>
  <c r="FC251" i="5" a="1"/>
  <c r="FC251" i="5" s="1"/>
  <c r="FC252" i="5" a="1"/>
  <c r="FC252" i="5" s="1"/>
  <c r="FC256" i="5" a="1"/>
  <c r="FC256" i="5" s="1"/>
  <c r="FC259" i="5" a="1"/>
  <c r="FC259" i="5" s="1"/>
  <c r="FC262" i="5" a="1"/>
  <c r="FC262" i="5" s="1"/>
  <c r="FC265" i="5" a="1"/>
  <c r="FC265" i="5" s="1"/>
  <c r="FC268" i="5" a="1"/>
  <c r="FC268" i="5" s="1"/>
  <c r="FC271" i="5" a="1"/>
  <c r="FC271" i="5" s="1"/>
  <c r="FC278" i="5" a="1"/>
  <c r="FC278" i="5" s="1"/>
  <c r="FC281" i="5" a="1"/>
  <c r="FC281" i="5" s="1"/>
  <c r="FC283" i="5" a="1"/>
  <c r="FC283" i="5" s="1"/>
  <c r="FC286" i="5" a="1"/>
  <c r="FC286" i="5" s="1"/>
  <c r="FC289" i="5" a="1"/>
  <c r="FC289" i="5" s="1"/>
  <c r="FC292" i="5" a="1"/>
  <c r="FC292" i="5" s="1"/>
  <c r="GI29" i="5" a="1"/>
  <c r="GI29" i="5" s="1"/>
  <c r="GE29" i="5" a="1"/>
  <c r="GE29" i="5" s="1"/>
  <c r="FZ29" i="5" a="1"/>
  <c r="FZ29" i="5" s="1"/>
  <c r="FV29" i="5" a="1"/>
  <c r="FV29" i="5" s="1"/>
  <c r="FQ29" i="5" a="1"/>
  <c r="FQ29" i="5" s="1"/>
  <c r="FM29" i="5" a="1"/>
  <c r="FM29" i="5" s="1"/>
  <c r="FH29" i="5" a="1"/>
  <c r="FH29" i="5" s="1"/>
  <c r="FD29" i="5" a="1"/>
  <c r="FD29" i="5" s="1"/>
  <c r="GE318" i="5" a="1"/>
  <c r="GE318" i="5" s="1"/>
  <c r="FY318" i="5" a="1"/>
  <c r="FY318" i="5" s="1"/>
  <c r="FS318" i="5" a="1"/>
  <c r="FS318" i="5" s="1"/>
  <c r="FM318" i="5" a="1"/>
  <c r="FM318" i="5" s="1"/>
  <c r="FG318" i="5" a="1"/>
  <c r="FG318" i="5" s="1"/>
  <c r="FA318" i="5" a="1"/>
  <c r="FA318" i="5" s="1"/>
  <c r="GI317" i="5" a="1"/>
  <c r="GI317" i="5" s="1"/>
  <c r="GC317" i="5" a="1"/>
  <c r="GC317" i="5" s="1"/>
  <c r="FW317" i="5" a="1"/>
  <c r="FW317" i="5" s="1"/>
  <c r="FQ317" i="5" a="1"/>
  <c r="FQ317" i="5" s="1"/>
  <c r="FK317" i="5" a="1"/>
  <c r="FK317" i="5" s="1"/>
  <c r="FE317" i="5" a="1"/>
  <c r="FE317" i="5" s="1"/>
  <c r="GG316" i="5" a="1"/>
  <c r="GG316" i="5" s="1"/>
  <c r="GA316" i="5" a="1"/>
  <c r="GA316" i="5" s="1"/>
  <c r="FU316" i="5" a="1"/>
  <c r="FU316" i="5" s="1"/>
  <c r="FO316" i="5" a="1"/>
  <c r="FO316" i="5" s="1"/>
  <c r="FI316" i="5" a="1"/>
  <c r="FI316" i="5" s="1"/>
  <c r="FC316" i="5" a="1"/>
  <c r="FC316" i="5" s="1"/>
  <c r="GE315" i="5" a="1"/>
  <c r="GE315" i="5" s="1"/>
  <c r="FY315" i="5" a="1"/>
  <c r="FY315" i="5" s="1"/>
  <c r="FS315" i="5" a="1"/>
  <c r="FS315" i="5" s="1"/>
  <c r="FM315" i="5" a="1"/>
  <c r="FM315" i="5" s="1"/>
  <c r="FG315" i="5" a="1"/>
  <c r="FG315" i="5" s="1"/>
  <c r="FA315" i="5" a="1"/>
  <c r="FA315" i="5" s="1"/>
  <c r="GI314" i="5" a="1"/>
  <c r="GI314" i="5" s="1"/>
  <c r="GC314" i="5" a="1"/>
  <c r="GC314" i="5" s="1"/>
  <c r="FW314" i="5" a="1"/>
  <c r="FW314" i="5" s="1"/>
  <c r="FQ314" i="5" a="1"/>
  <c r="FQ314" i="5" s="1"/>
  <c r="FK314" i="5" a="1"/>
  <c r="FK314" i="5" s="1"/>
  <c r="FE314" i="5" a="1"/>
  <c r="FE314" i="5" s="1"/>
  <c r="GG313" i="5" a="1"/>
  <c r="GG313" i="5" s="1"/>
  <c r="GA313" i="5" a="1"/>
  <c r="GA313" i="5" s="1"/>
  <c r="FU313" i="5" a="1"/>
  <c r="FU313" i="5" s="1"/>
  <c r="FO313" i="5" a="1"/>
  <c r="FO313" i="5" s="1"/>
  <c r="FI313" i="5" a="1"/>
  <c r="FI313" i="5" s="1"/>
  <c r="FC313" i="5" a="1"/>
  <c r="FC313" i="5" s="1"/>
  <c r="GE312" i="5" a="1"/>
  <c r="GE312" i="5" s="1"/>
  <c r="FY312" i="5" a="1"/>
  <c r="FY312" i="5" s="1"/>
  <c r="FS312" i="5" a="1"/>
  <c r="FS312" i="5" s="1"/>
  <c r="FM312" i="5" a="1"/>
  <c r="FM312" i="5" s="1"/>
  <c r="FG312" i="5" a="1"/>
  <c r="FG312" i="5" s="1"/>
  <c r="FA312" i="5" a="1"/>
  <c r="FA312" i="5" s="1"/>
  <c r="GI311" i="5" a="1"/>
  <c r="GI311" i="5" s="1"/>
  <c r="GC311" i="5" a="1"/>
  <c r="GC311" i="5" s="1"/>
  <c r="FW311" i="5" a="1"/>
  <c r="FW311" i="5" s="1"/>
  <c r="FQ311" i="5" a="1"/>
  <c r="FQ311" i="5" s="1"/>
  <c r="FK311" i="5" a="1"/>
  <c r="FK311" i="5" s="1"/>
  <c r="FE311" i="5" a="1"/>
  <c r="FE311" i="5" s="1"/>
  <c r="GG310" i="5" a="1"/>
  <c r="GG310" i="5" s="1"/>
  <c r="GA310" i="5" a="1"/>
  <c r="GA310" i="5" s="1"/>
  <c r="FU310" i="5" a="1"/>
  <c r="FU310" i="5" s="1"/>
  <c r="FO310" i="5" a="1"/>
  <c r="FO310" i="5" s="1"/>
  <c r="FI310" i="5" a="1"/>
  <c r="FI310" i="5" s="1"/>
  <c r="FC310" i="5" a="1"/>
  <c r="FC310" i="5" s="1"/>
  <c r="GE309" i="5" a="1"/>
  <c r="GE309" i="5" s="1"/>
  <c r="FY309" i="5" a="1"/>
  <c r="FY309" i="5" s="1"/>
  <c r="FS309" i="5" a="1"/>
  <c r="FS309" i="5" s="1"/>
  <c r="FM309" i="5" a="1"/>
  <c r="FM309" i="5" s="1"/>
  <c r="FG309" i="5" a="1"/>
  <c r="FG309" i="5" s="1"/>
  <c r="FA309" i="5" a="1"/>
  <c r="FA309" i="5" s="1"/>
  <c r="GI308" i="5" a="1"/>
  <c r="GI308" i="5" s="1"/>
  <c r="GC308" i="5" a="1"/>
  <c r="GC308" i="5" s="1"/>
  <c r="FW308" i="5" a="1"/>
  <c r="FW308" i="5" s="1"/>
  <c r="FQ308" i="5" a="1"/>
  <c r="FQ308" i="5" s="1"/>
  <c r="FK308" i="5" a="1"/>
  <c r="FK308" i="5" s="1"/>
  <c r="FE308" i="5" a="1"/>
  <c r="FE308" i="5" s="1"/>
  <c r="GG307" i="5" a="1"/>
  <c r="GG307" i="5" s="1"/>
  <c r="GA307" i="5" a="1"/>
  <c r="GA307" i="5" s="1"/>
  <c r="FQ307" i="5" a="1"/>
  <c r="FQ307" i="5" s="1"/>
  <c r="GD306" i="5" a="1"/>
  <c r="GD306" i="5" s="1"/>
  <c r="FW306" i="5" a="1"/>
  <c r="FW306" i="5" s="1"/>
  <c r="FP306" i="5" a="1"/>
  <c r="FP306" i="5" s="1"/>
  <c r="FL306" i="5" a="1"/>
  <c r="FL306" i="5" s="1"/>
  <c r="FE306" i="5" a="1"/>
  <c r="FE306" i="5" s="1"/>
  <c r="GA305" i="5" a="1"/>
  <c r="GA305" i="5" s="1"/>
  <c r="FT305" i="5" a="1"/>
  <c r="FT305" i="5" s="1"/>
  <c r="FI305" i="5" a="1"/>
  <c r="FI305" i="5" s="1"/>
  <c r="FB305" i="5" a="1"/>
  <c r="FB305" i="5" s="1"/>
  <c r="GE304" i="5" a="1"/>
  <c r="GE304" i="5" s="1"/>
  <c r="FX304" i="5" a="1"/>
  <c r="FX304" i="5" s="1"/>
  <c r="FM304" i="5" a="1"/>
  <c r="FM304" i="5" s="1"/>
  <c r="FO301" i="5" a="1"/>
  <c r="FO301" i="5" s="1"/>
  <c r="FA301" i="5" a="1"/>
  <c r="FA301" i="5" s="1"/>
  <c r="FW300" i="5" a="1"/>
  <c r="FW300" i="5" s="1"/>
  <c r="FS300" i="5" a="1"/>
  <c r="FS300" i="5" s="1"/>
  <c r="FE300" i="5" a="1"/>
  <c r="FE300" i="5" s="1"/>
  <c r="FA300" i="5" a="1"/>
  <c r="FA300" i="5" s="1"/>
  <c r="GA299" i="5" a="1"/>
  <c r="GA299" i="5" s="1"/>
  <c r="FW299" i="5" a="1"/>
  <c r="FW299" i="5" s="1"/>
  <c r="FI299" i="5" a="1"/>
  <c r="FI299" i="5" s="1"/>
  <c r="FE299" i="5" a="1"/>
  <c r="FE299" i="5" s="1"/>
  <c r="GE298" i="5" a="1"/>
  <c r="GE298" i="5" s="1"/>
  <c r="GA298" i="5" a="1"/>
  <c r="GA298" i="5" s="1"/>
  <c r="FM298" i="5" a="1"/>
  <c r="FM298" i="5" s="1"/>
  <c r="FI298" i="5" a="1"/>
  <c r="FI298" i="5" s="1"/>
  <c r="GI297" i="5" a="1"/>
  <c r="GI297" i="5" s="1"/>
  <c r="GE297" i="5" a="1"/>
  <c r="GE297" i="5" s="1"/>
  <c r="FQ297" i="5" a="1"/>
  <c r="FQ297" i="5" s="1"/>
  <c r="FM297" i="5" a="1"/>
  <c r="FM297" i="5" s="1"/>
  <c r="GI296" i="5" a="1"/>
  <c r="GI296" i="5" s="1"/>
  <c r="FU296" i="5" a="1"/>
  <c r="FU296" i="5" s="1"/>
  <c r="FQ296" i="5" a="1"/>
  <c r="FQ296" i="5" s="1"/>
  <c r="FC296" i="5" a="1"/>
  <c r="FC296" i="5" s="1"/>
  <c r="GE295" i="5" a="1"/>
  <c r="GE295" i="5" s="1"/>
  <c r="FY295" i="5" a="1"/>
  <c r="FY295" i="5" s="1"/>
  <c r="FS295" i="5" a="1"/>
  <c r="FS295" i="5" s="1"/>
  <c r="FM295" i="5" a="1"/>
  <c r="FM295" i="5" s="1"/>
  <c r="FG295" i="5" a="1"/>
  <c r="FG295" i="5" s="1"/>
  <c r="FA295" i="5" a="1"/>
  <c r="FA295" i="5" s="1"/>
  <c r="GI294" i="5" a="1"/>
  <c r="GI294" i="5" s="1"/>
  <c r="GC294" i="5" a="1"/>
  <c r="GC294" i="5" s="1"/>
  <c r="FU294" i="5" a="1"/>
  <c r="FU294" i="5" s="1"/>
  <c r="FL294" i="5" a="1"/>
  <c r="FL294" i="5" s="1"/>
  <c r="FC294" i="5" a="1"/>
  <c r="FC294" i="5" s="1"/>
  <c r="GJ293" i="5" a="1"/>
  <c r="GJ293" i="5" s="1"/>
  <c r="GA293" i="5" a="1"/>
  <c r="GA293" i="5" s="1"/>
  <c r="FG293" i="5" a="1"/>
  <c r="FG293" i="5" s="1"/>
  <c r="FZ292" i="5" a="1"/>
  <c r="FZ292" i="5" s="1"/>
  <c r="FN292" i="5" a="1"/>
  <c r="FN292" i="5" s="1"/>
  <c r="FB292" i="5" a="1"/>
  <c r="FB292" i="5" s="1"/>
  <c r="GJ291" i="5" a="1"/>
  <c r="GJ291" i="5" s="1"/>
  <c r="FX291" i="5" a="1"/>
  <c r="FX291" i="5" s="1"/>
  <c r="FL291" i="5" a="1"/>
  <c r="FL291" i="5" s="1"/>
  <c r="GE290" i="5" a="1"/>
  <c r="GE290" i="5" s="1"/>
  <c r="FS290" i="5" a="1"/>
  <c r="FS290" i="5" s="1"/>
  <c r="FG290" i="5" a="1"/>
  <c r="FG290" i="5" s="1"/>
  <c r="FR30" i="5" a="1"/>
  <c r="FR30" i="5" s="1"/>
  <c r="FR36" i="5" a="1"/>
  <c r="FR36" i="5" s="1"/>
  <c r="FR31" i="5" a="1"/>
  <c r="FR31" i="5" s="1"/>
  <c r="FR32" i="5" a="1"/>
  <c r="FR32" i="5" s="1"/>
  <c r="FR37" i="5" a="1"/>
  <c r="FR37" i="5" s="1"/>
  <c r="FR321" i="5" a="1"/>
  <c r="FR321" i="5" s="1"/>
  <c r="FR41" i="5" a="1"/>
  <c r="FR41" i="5" s="1"/>
  <c r="FR320" i="5" a="1"/>
  <c r="FR320" i="5" s="1"/>
  <c r="FR34" i="5" a="1"/>
  <c r="FR34" i="5" s="1"/>
  <c r="FR38" i="5" a="1"/>
  <c r="FR38" i="5" s="1"/>
  <c r="FR42" i="5" a="1"/>
  <c r="FR42" i="5" s="1"/>
  <c r="FR35" i="5" a="1"/>
  <c r="FR35" i="5" s="1"/>
  <c r="FR40" i="5" a="1"/>
  <c r="FR40" i="5" s="1"/>
  <c r="FR48" i="5" a="1"/>
  <c r="FR48" i="5" s="1"/>
  <c r="FR49" i="5" a="1"/>
  <c r="FR49" i="5" s="1"/>
  <c r="FR50" i="5" a="1"/>
  <c r="FR50" i="5" s="1"/>
  <c r="FR33" i="5" a="1"/>
  <c r="FR33" i="5" s="1"/>
  <c r="FR45" i="5" a="1"/>
  <c r="FR45" i="5" s="1"/>
  <c r="FR46" i="5" a="1"/>
  <c r="FR46" i="5" s="1"/>
  <c r="FR47" i="5" a="1"/>
  <c r="FR47" i="5" s="1"/>
  <c r="FR52" i="5" a="1"/>
  <c r="FR52" i="5" s="1"/>
  <c r="FR319" i="5" a="1"/>
  <c r="FR319" i="5" s="1"/>
  <c r="FR51" i="5" a="1"/>
  <c r="FR51" i="5" s="1"/>
  <c r="FR56" i="5" a="1"/>
  <c r="FR56" i="5" s="1"/>
  <c r="FR60" i="5" a="1"/>
  <c r="FR60" i="5" s="1"/>
  <c r="FR43" i="5" a="1"/>
  <c r="FR43" i="5" s="1"/>
  <c r="FR39" i="5" a="1"/>
  <c r="FR39" i="5" s="1"/>
  <c r="FR55" i="5" a="1"/>
  <c r="FR55" i="5" s="1"/>
  <c r="FR58" i="5" a="1"/>
  <c r="FR58" i="5" s="1"/>
  <c r="FR61" i="5" a="1"/>
  <c r="FR61" i="5" s="1"/>
  <c r="FR57" i="5" a="1"/>
  <c r="FR57" i="5" s="1"/>
  <c r="FR62" i="5" a="1"/>
  <c r="FR62" i="5" s="1"/>
  <c r="FR68" i="5" a="1"/>
  <c r="FR68" i="5" s="1"/>
  <c r="FR59" i="5" a="1"/>
  <c r="FR59" i="5" s="1"/>
  <c r="FR63" i="5" a="1"/>
  <c r="FR63" i="5" s="1"/>
  <c r="FR69" i="5" a="1"/>
  <c r="FR69" i="5" s="1"/>
  <c r="FR70" i="5" a="1"/>
  <c r="FR70" i="5" s="1"/>
  <c r="FR44" i="5" a="1"/>
  <c r="FR44" i="5" s="1"/>
  <c r="FR54" i="5" a="1"/>
  <c r="FR54" i="5" s="1"/>
  <c r="FR64" i="5" a="1"/>
  <c r="FR64" i="5" s="1"/>
  <c r="FR67" i="5" a="1"/>
  <c r="FR67" i="5" s="1"/>
  <c r="FR73" i="5" a="1"/>
  <c r="FR73" i="5" s="1"/>
  <c r="FR75" i="5" a="1"/>
  <c r="FR75" i="5" s="1"/>
  <c r="FR76" i="5" a="1"/>
  <c r="FR76" i="5" s="1"/>
  <c r="FR65" i="5" a="1"/>
  <c r="FR65" i="5" s="1"/>
  <c r="FR77" i="5" a="1"/>
  <c r="FR77" i="5" s="1"/>
  <c r="FR66" i="5" a="1"/>
  <c r="FR66" i="5" s="1"/>
  <c r="FR72" i="5" a="1"/>
  <c r="FR72" i="5" s="1"/>
  <c r="FR78" i="5" a="1"/>
  <c r="FR78" i="5" s="1"/>
  <c r="FR79" i="5" a="1"/>
  <c r="FR79" i="5" s="1"/>
  <c r="FR53" i="5" a="1"/>
  <c r="FR53" i="5" s="1"/>
  <c r="FR74" i="5" a="1"/>
  <c r="FR74" i="5" s="1"/>
  <c r="FR82" i="5" a="1"/>
  <c r="FR82" i="5" s="1"/>
  <c r="FR89" i="5" a="1"/>
  <c r="FR89" i="5" s="1"/>
  <c r="FR80" i="5" a="1"/>
  <c r="FR80" i="5" s="1"/>
  <c r="FR87" i="5" a="1"/>
  <c r="FR87" i="5" s="1"/>
  <c r="FR88" i="5" a="1"/>
  <c r="FR88" i="5" s="1"/>
  <c r="FR90" i="5" a="1"/>
  <c r="FR90" i="5" s="1"/>
  <c r="FR91" i="5" a="1"/>
  <c r="FR91" i="5" s="1"/>
  <c r="FR86" i="5" a="1"/>
  <c r="FR86" i="5" s="1"/>
  <c r="FR93" i="5" a="1"/>
  <c r="FR93" i="5" s="1"/>
  <c r="FR71" i="5" a="1"/>
  <c r="FR71" i="5" s="1"/>
  <c r="FR84" i="5" a="1"/>
  <c r="FR84" i="5" s="1"/>
  <c r="FR85" i="5" a="1"/>
  <c r="FR85" i="5" s="1"/>
  <c r="FR109" i="5" a="1"/>
  <c r="FR109" i="5" s="1"/>
  <c r="FR113" i="5" a="1"/>
  <c r="FR113" i="5" s="1"/>
  <c r="FR116" i="5" a="1"/>
  <c r="FR116" i="5" s="1"/>
  <c r="FR94" i="5" a="1"/>
  <c r="FR94" i="5" s="1"/>
  <c r="FR95" i="5" a="1"/>
  <c r="FR95" i="5" s="1"/>
  <c r="FR101" i="5" a="1"/>
  <c r="FR101" i="5" s="1"/>
  <c r="FR102" i="5" a="1"/>
  <c r="FR102" i="5" s="1"/>
  <c r="FR105" i="5" a="1"/>
  <c r="FR105" i="5" s="1"/>
  <c r="FR92" i="5" a="1"/>
  <c r="FR92" i="5" s="1"/>
  <c r="FR98" i="5" a="1"/>
  <c r="FR98" i="5" s="1"/>
  <c r="FR100" i="5" a="1"/>
  <c r="FR100" i="5" s="1"/>
  <c r="FR104" i="5" a="1"/>
  <c r="FR104" i="5" s="1"/>
  <c r="FR107" i="5" a="1"/>
  <c r="FR107" i="5" s="1"/>
  <c r="FR108" i="5" a="1"/>
  <c r="FR108" i="5" s="1"/>
  <c r="FR81" i="5" a="1"/>
  <c r="FR81" i="5" s="1"/>
  <c r="FR83" i="5" a="1"/>
  <c r="FR83" i="5" s="1"/>
  <c r="FR96" i="5" a="1"/>
  <c r="FR96" i="5" s="1"/>
  <c r="FR97" i="5" a="1"/>
  <c r="FR97" i="5" s="1"/>
  <c r="FR99" i="5" a="1"/>
  <c r="FR99" i="5" s="1"/>
  <c r="FR111" i="5" a="1"/>
  <c r="FR111" i="5" s="1"/>
  <c r="FR114" i="5" a="1"/>
  <c r="FR114" i="5" s="1"/>
  <c r="FR117" i="5" a="1"/>
  <c r="FR117" i="5" s="1"/>
  <c r="FR106" i="5" a="1"/>
  <c r="FR106" i="5" s="1"/>
  <c r="FR103" i="5" a="1"/>
  <c r="FR103" i="5" s="1"/>
  <c r="FR110" i="5" a="1"/>
  <c r="FR110" i="5" s="1"/>
  <c r="FR112" i="5" a="1"/>
  <c r="FR112" i="5" s="1"/>
  <c r="FR115" i="5" a="1"/>
  <c r="FR115" i="5" s="1"/>
  <c r="FR118" i="5" a="1"/>
  <c r="FR118" i="5" s="1"/>
  <c r="FR119" i="5" a="1"/>
  <c r="FR119" i="5" s="1"/>
  <c r="FR122" i="5" a="1"/>
  <c r="FR122" i="5" s="1"/>
  <c r="FR130" i="5" a="1"/>
  <c r="FR130" i="5" s="1"/>
  <c r="FR131" i="5" a="1"/>
  <c r="FR131" i="5" s="1"/>
  <c r="FR120" i="5" a="1"/>
  <c r="FR120" i="5" s="1"/>
  <c r="FR121" i="5" a="1"/>
  <c r="FR121" i="5" s="1"/>
  <c r="FR129" i="5" a="1"/>
  <c r="FR129" i="5" s="1"/>
  <c r="FR127" i="5" a="1"/>
  <c r="FR127" i="5" s="1"/>
  <c r="FR128" i="5" a="1"/>
  <c r="FR128" i="5" s="1"/>
  <c r="FR126" i="5" a="1"/>
  <c r="FR126" i="5" s="1"/>
  <c r="FR124" i="5" a="1"/>
  <c r="FR124" i="5" s="1"/>
  <c r="FR125" i="5" a="1"/>
  <c r="FR125" i="5" s="1"/>
  <c r="FR133" i="5" a="1"/>
  <c r="FR133" i="5" s="1"/>
  <c r="FR134" i="5" a="1"/>
  <c r="FR134" i="5" s="1"/>
  <c r="FR123" i="5" a="1"/>
  <c r="FR123" i="5" s="1"/>
  <c r="FR132" i="5" a="1"/>
  <c r="FR132" i="5" s="1"/>
  <c r="FR142" i="5" a="1"/>
  <c r="FR142" i="5" s="1"/>
  <c r="FR143" i="5" a="1"/>
  <c r="FR143" i="5" s="1"/>
  <c r="FR146" i="5" a="1"/>
  <c r="FR146" i="5" s="1"/>
  <c r="FR150" i="5" a="1"/>
  <c r="FR150" i="5" s="1"/>
  <c r="FR154" i="5" a="1"/>
  <c r="FR154" i="5" s="1"/>
  <c r="FR135" i="5" a="1"/>
  <c r="FR135" i="5" s="1"/>
  <c r="FR140" i="5" a="1"/>
  <c r="FR140" i="5" s="1"/>
  <c r="FR138" i="5" a="1"/>
  <c r="FR138" i="5" s="1"/>
  <c r="FR139" i="5" a="1"/>
  <c r="FR139" i="5" s="1"/>
  <c r="FR145" i="5" a="1"/>
  <c r="FR145" i="5" s="1"/>
  <c r="FR148" i="5" a="1"/>
  <c r="FR148" i="5" s="1"/>
  <c r="FR159" i="5" a="1"/>
  <c r="FR159" i="5" s="1"/>
  <c r="FR137" i="5" a="1"/>
  <c r="FR137" i="5" s="1"/>
  <c r="FR151" i="5" a="1"/>
  <c r="FR151" i="5" s="1"/>
  <c r="FR153" i="5" a="1"/>
  <c r="FR153" i="5" s="1"/>
  <c r="FR156" i="5" a="1"/>
  <c r="FR156" i="5" s="1"/>
  <c r="FR144" i="5" a="1"/>
  <c r="FR144" i="5" s="1"/>
  <c r="FR147" i="5" a="1"/>
  <c r="FR147" i="5" s="1"/>
  <c r="FR149" i="5" a="1"/>
  <c r="FR149" i="5" s="1"/>
  <c r="FR155" i="5" a="1"/>
  <c r="FR155" i="5" s="1"/>
  <c r="FR136" i="5" a="1"/>
  <c r="FR136" i="5" s="1"/>
  <c r="FR141" i="5" a="1"/>
  <c r="FR141" i="5" s="1"/>
  <c r="FR152" i="5" a="1"/>
  <c r="FR152" i="5" s="1"/>
  <c r="FR157" i="5" a="1"/>
  <c r="FR157" i="5" s="1"/>
  <c r="FR160" i="5" a="1"/>
  <c r="FR160" i="5" s="1"/>
  <c r="FR161" i="5" a="1"/>
  <c r="FR161" i="5" s="1"/>
  <c r="FR163" i="5" a="1"/>
  <c r="FR163" i="5" s="1"/>
  <c r="FR164" i="5" a="1"/>
  <c r="FR164" i="5" s="1"/>
  <c r="FR180" i="5" a="1"/>
  <c r="FR180" i="5" s="1"/>
  <c r="FR190" i="5" a="1"/>
  <c r="FR190" i="5" s="1"/>
  <c r="FR196" i="5" a="1"/>
  <c r="FR196" i="5" s="1"/>
  <c r="FR199" i="5" a="1"/>
  <c r="FR199" i="5" s="1"/>
  <c r="FR202" i="5" a="1"/>
  <c r="FR202" i="5" s="1"/>
  <c r="FR205" i="5" a="1"/>
  <c r="FR205" i="5" s="1"/>
  <c r="FR169" i="5" a="1"/>
  <c r="FR169" i="5" s="1"/>
  <c r="FR172" i="5" a="1"/>
  <c r="FR172" i="5" s="1"/>
  <c r="FR175" i="5" a="1"/>
  <c r="FR175" i="5" s="1"/>
  <c r="FR178" i="5" a="1"/>
  <c r="FR178" i="5" s="1"/>
  <c r="FR179" i="5" a="1"/>
  <c r="FR179" i="5" s="1"/>
  <c r="FR187" i="5" a="1"/>
  <c r="FR187" i="5" s="1"/>
  <c r="FR188" i="5" a="1"/>
  <c r="FR188" i="5" s="1"/>
  <c r="FR189" i="5" a="1"/>
  <c r="FR189" i="5" s="1"/>
  <c r="FR158" i="5" a="1"/>
  <c r="FR158" i="5" s="1"/>
  <c r="FR162" i="5" a="1"/>
  <c r="FR162" i="5" s="1"/>
  <c r="FR165" i="5" a="1"/>
  <c r="FR165" i="5" s="1"/>
  <c r="FR195" i="5" a="1"/>
  <c r="FR195" i="5" s="1"/>
  <c r="FR198" i="5" a="1"/>
  <c r="FR198" i="5" s="1"/>
  <c r="FR201" i="5" a="1"/>
  <c r="FR201" i="5" s="1"/>
  <c r="FR204" i="5" a="1"/>
  <c r="FR204" i="5" s="1"/>
  <c r="FR168" i="5" a="1"/>
  <c r="FR168" i="5" s="1"/>
  <c r="FR171" i="5" a="1"/>
  <c r="FR171" i="5" s="1"/>
  <c r="FR174" i="5" a="1"/>
  <c r="FR174" i="5" s="1"/>
  <c r="FR177" i="5" a="1"/>
  <c r="FR177" i="5" s="1"/>
  <c r="FR183" i="5" a="1"/>
  <c r="FR183" i="5" s="1"/>
  <c r="FR186" i="5" a="1"/>
  <c r="FR186" i="5" s="1"/>
  <c r="FR193" i="5" a="1"/>
  <c r="FR193" i="5" s="1"/>
  <c r="FR194" i="5" a="1"/>
  <c r="FR194" i="5" s="1"/>
  <c r="FR197" i="5" a="1"/>
  <c r="FR197" i="5" s="1"/>
  <c r="FR200" i="5" a="1"/>
  <c r="FR200" i="5" s="1"/>
  <c r="FR166" i="5" a="1"/>
  <c r="FR166" i="5" s="1"/>
  <c r="FR167" i="5" a="1"/>
  <c r="FR167" i="5" s="1"/>
  <c r="FR170" i="5" a="1"/>
  <c r="FR170" i="5" s="1"/>
  <c r="FR173" i="5" a="1"/>
  <c r="FR173" i="5" s="1"/>
  <c r="FR176" i="5" a="1"/>
  <c r="FR176" i="5" s="1"/>
  <c r="FR181" i="5" a="1"/>
  <c r="FR181" i="5" s="1"/>
  <c r="FR182" i="5" a="1"/>
  <c r="FR182" i="5" s="1"/>
  <c r="FR184" i="5" a="1"/>
  <c r="FR184" i="5" s="1"/>
  <c r="FR185" i="5" a="1"/>
  <c r="FR185" i="5" s="1"/>
  <c r="FR191" i="5" a="1"/>
  <c r="FR191" i="5" s="1"/>
  <c r="FR192" i="5" a="1"/>
  <c r="FR192" i="5" s="1"/>
  <c r="FR216" i="5" a="1"/>
  <c r="FR216" i="5" s="1"/>
  <c r="FR221" i="5" a="1"/>
  <c r="FR221" i="5" s="1"/>
  <c r="FR226" i="5" a="1"/>
  <c r="FR226" i="5" s="1"/>
  <c r="FR232" i="5" a="1"/>
  <c r="FR232" i="5" s="1"/>
  <c r="FR235" i="5" a="1"/>
  <c r="FR235" i="5" s="1"/>
  <c r="FR203" i="5" a="1"/>
  <c r="FR203" i="5" s="1"/>
  <c r="FR210" i="5" a="1"/>
  <c r="FR210" i="5" s="1"/>
  <c r="FR220" i="5" a="1"/>
  <c r="FR220" i="5" s="1"/>
  <c r="FR224" i="5" a="1"/>
  <c r="FR224" i="5" s="1"/>
  <c r="FR227" i="5" a="1"/>
  <c r="FR227" i="5" s="1"/>
  <c r="FR230" i="5" a="1"/>
  <c r="FR230" i="5" s="1"/>
  <c r="FR234" i="5" a="1"/>
  <c r="FR234" i="5" s="1"/>
  <c r="FR236" i="5" a="1"/>
  <c r="FR236" i="5" s="1"/>
  <c r="FR208" i="5" a="1"/>
  <c r="FR208" i="5" s="1"/>
  <c r="FR218" i="5" a="1"/>
  <c r="FR218" i="5" s="1"/>
  <c r="FR222" i="5" a="1"/>
  <c r="FR222" i="5" s="1"/>
  <c r="FR238" i="5" a="1"/>
  <c r="FR238" i="5" s="1"/>
  <c r="FR241" i="5" a="1"/>
  <c r="FR241" i="5" s="1"/>
  <c r="FR244" i="5" a="1"/>
  <c r="FR244" i="5" s="1"/>
  <c r="FR247" i="5" a="1"/>
  <c r="FR247" i="5" s="1"/>
  <c r="FR209" i="5" a="1"/>
  <c r="FR209" i="5" s="1"/>
  <c r="FR215" i="5" a="1"/>
  <c r="FR215" i="5" s="1"/>
  <c r="FR223" i="5" a="1"/>
  <c r="FR223" i="5" s="1"/>
  <c r="FR228" i="5" a="1"/>
  <c r="FR228" i="5" s="1"/>
  <c r="FR231" i="5" a="1"/>
  <c r="FR231" i="5" s="1"/>
  <c r="FR206" i="5" a="1"/>
  <c r="FR206" i="5" s="1"/>
  <c r="FR207" i="5" a="1"/>
  <c r="FR207" i="5" s="1"/>
  <c r="FR225" i="5" a="1"/>
  <c r="FR225" i="5" s="1"/>
  <c r="FR229" i="5" a="1"/>
  <c r="FR229" i="5" s="1"/>
  <c r="FR233" i="5" a="1"/>
  <c r="FR233" i="5" s="1"/>
  <c r="FR237" i="5" a="1"/>
  <c r="FR237" i="5" s="1"/>
  <c r="FR240" i="5" a="1"/>
  <c r="FR240" i="5" s="1"/>
  <c r="FR243" i="5" a="1"/>
  <c r="FR243" i="5" s="1"/>
  <c r="FR211" i="5" a="1"/>
  <c r="FR211" i="5" s="1"/>
  <c r="FR212" i="5" a="1"/>
  <c r="FR212" i="5" s="1"/>
  <c r="FR213" i="5" a="1"/>
  <c r="FR213" i="5" s="1"/>
  <c r="FR214" i="5" a="1"/>
  <c r="FR214" i="5" s="1"/>
  <c r="FR217" i="5" a="1"/>
  <c r="FR217" i="5" s="1"/>
  <c r="FR219" i="5" a="1"/>
  <c r="FR219" i="5" s="1"/>
  <c r="FR248" i="5" a="1"/>
  <c r="FR248" i="5" s="1"/>
  <c r="FR252" i="5" a="1"/>
  <c r="FR252" i="5" s="1"/>
  <c r="FR253" i="5" a="1"/>
  <c r="FR253" i="5" s="1"/>
  <c r="FR254" i="5" a="1"/>
  <c r="FR254" i="5" s="1"/>
  <c r="FR257" i="5" a="1"/>
  <c r="FR257" i="5" s="1"/>
  <c r="FR260" i="5" a="1"/>
  <c r="FR260" i="5" s="1"/>
  <c r="FR263" i="5" a="1"/>
  <c r="FR263" i="5" s="1"/>
  <c r="FR266" i="5" a="1"/>
  <c r="FR266" i="5" s="1"/>
  <c r="FR269" i="5" a="1"/>
  <c r="FR269" i="5" s="1"/>
  <c r="FR272" i="5" a="1"/>
  <c r="FR272" i="5" s="1"/>
  <c r="FR284" i="5" a="1"/>
  <c r="FR284" i="5" s="1"/>
  <c r="FR287" i="5" a="1"/>
  <c r="FR287" i="5" s="1"/>
  <c r="FR290" i="5" a="1"/>
  <c r="FR290" i="5" s="1"/>
  <c r="FR273" i="5" a="1"/>
  <c r="FR273" i="5" s="1"/>
  <c r="FR274" i="5" a="1"/>
  <c r="FR274" i="5" s="1"/>
  <c r="FR281" i="5" a="1"/>
  <c r="FR281" i="5" s="1"/>
  <c r="FR250" i="5" a="1"/>
  <c r="FR250" i="5" s="1"/>
  <c r="FR251" i="5" a="1"/>
  <c r="FR251" i="5" s="1"/>
  <c r="FR256" i="5" a="1"/>
  <c r="FR256" i="5" s="1"/>
  <c r="FR259" i="5" a="1"/>
  <c r="FR259" i="5" s="1"/>
  <c r="FR262" i="5" a="1"/>
  <c r="FR262" i="5" s="1"/>
  <c r="FR265" i="5" a="1"/>
  <c r="FR265" i="5" s="1"/>
  <c r="FR268" i="5" a="1"/>
  <c r="FR268" i="5" s="1"/>
  <c r="FR280" i="5" a="1"/>
  <c r="FR280" i="5" s="1"/>
  <c r="FR283" i="5" a="1"/>
  <c r="FR283" i="5" s="1"/>
  <c r="FR286" i="5" a="1"/>
  <c r="FR286" i="5" s="1"/>
  <c r="FR289" i="5" a="1"/>
  <c r="FR289" i="5" s="1"/>
  <c r="FR292" i="5" a="1"/>
  <c r="FR292" i="5" s="1"/>
  <c r="FR275" i="5" a="1"/>
  <c r="FR275" i="5" s="1"/>
  <c r="FR278" i="5" a="1"/>
  <c r="FR278" i="5" s="1"/>
  <c r="FR279" i="5" a="1"/>
  <c r="FR279" i="5" s="1"/>
  <c r="FR239" i="5" a="1"/>
  <c r="FR239" i="5" s="1"/>
  <c r="FR242" i="5" a="1"/>
  <c r="FR242" i="5" s="1"/>
  <c r="FR245" i="5" a="1"/>
  <c r="FR245" i="5" s="1"/>
  <c r="FR246" i="5" a="1"/>
  <c r="FR246" i="5" s="1"/>
  <c r="FR249" i="5" a="1"/>
  <c r="FR249" i="5" s="1"/>
  <c r="FR255" i="5" a="1"/>
  <c r="FR255" i="5" s="1"/>
  <c r="FR258" i="5" a="1"/>
  <c r="FR258" i="5" s="1"/>
  <c r="FR261" i="5" a="1"/>
  <c r="FR261" i="5" s="1"/>
  <c r="FR264" i="5" a="1"/>
  <c r="FR264" i="5" s="1"/>
  <c r="FR267" i="5" a="1"/>
  <c r="FR267" i="5" s="1"/>
  <c r="FR270" i="5" a="1"/>
  <c r="FR270" i="5" s="1"/>
  <c r="FR276" i="5" a="1"/>
  <c r="FR276" i="5" s="1"/>
  <c r="FR277" i="5" a="1"/>
  <c r="FR277" i="5" s="1"/>
  <c r="FR282" i="5" a="1"/>
  <c r="FR282" i="5" s="1"/>
  <c r="FR285" i="5" a="1"/>
  <c r="FR285" i="5" s="1"/>
  <c r="FR288" i="5" a="1"/>
  <c r="FR288" i="5" s="1"/>
  <c r="FR271" i="5" a="1"/>
  <c r="FR271" i="5" s="1"/>
  <c r="GH321" i="5" a="1"/>
  <c r="GH321" i="5" s="1"/>
  <c r="GH30" i="5" a="1"/>
  <c r="GH30" i="5" s="1"/>
  <c r="GH34" i="5" a="1"/>
  <c r="GH34" i="5" s="1"/>
  <c r="GH319" i="5" a="1"/>
  <c r="GH319" i="5" s="1"/>
  <c r="GH320" i="5" a="1"/>
  <c r="GH320" i="5" s="1"/>
  <c r="GH31" i="5" a="1"/>
  <c r="GH31" i="5" s="1"/>
  <c r="GH39" i="5" a="1"/>
  <c r="GH39" i="5" s="1"/>
  <c r="GH40" i="5" a="1"/>
  <c r="GH40" i="5" s="1"/>
  <c r="GH41" i="5" a="1"/>
  <c r="GH41" i="5" s="1"/>
  <c r="GH32" i="5" a="1"/>
  <c r="GH32" i="5" s="1"/>
  <c r="GH35" i="5" a="1"/>
  <c r="GH35" i="5" s="1"/>
  <c r="GH42" i="5" a="1"/>
  <c r="GH42" i="5" s="1"/>
  <c r="GH51" i="5" a="1"/>
  <c r="GH51" i="5" s="1"/>
  <c r="GH36" i="5" a="1"/>
  <c r="GH36" i="5" s="1"/>
  <c r="GH45" i="5" a="1"/>
  <c r="GH45" i="5" s="1"/>
  <c r="GH44" i="5" a="1"/>
  <c r="GH44" i="5" s="1"/>
  <c r="GH46" i="5" a="1"/>
  <c r="GH46" i="5" s="1"/>
  <c r="GH49" i="5" a="1"/>
  <c r="GH49" i="5" s="1"/>
  <c r="GH52" i="5" a="1"/>
  <c r="GH52" i="5" s="1"/>
  <c r="GH43" i="5" a="1"/>
  <c r="GH43" i="5" s="1"/>
  <c r="GH50" i="5" a="1"/>
  <c r="GH50" i="5" s="1"/>
  <c r="GH33" i="5" a="1"/>
  <c r="GH33" i="5" s="1"/>
  <c r="GH37" i="5" a="1"/>
  <c r="GH37" i="5" s="1"/>
  <c r="GH48" i="5" a="1"/>
  <c r="GH48" i="5" s="1"/>
  <c r="GH57" i="5" a="1"/>
  <c r="GH57" i="5" s="1"/>
  <c r="GH65" i="5" a="1"/>
  <c r="GH65" i="5" s="1"/>
  <c r="GH38" i="5" a="1"/>
  <c r="GH38" i="5" s="1"/>
  <c r="GH54" i="5" a="1"/>
  <c r="GH54" i="5" s="1"/>
  <c r="GH59" i="5" a="1"/>
  <c r="GH59" i="5" s="1"/>
  <c r="GH53" i="5" a="1"/>
  <c r="GH53" i="5" s="1"/>
  <c r="GH56" i="5" a="1"/>
  <c r="GH56" i="5" s="1"/>
  <c r="GH47" i="5" a="1"/>
  <c r="GH47" i="5" s="1"/>
  <c r="GH60" i="5" a="1"/>
  <c r="GH60" i="5" s="1"/>
  <c r="GH61" i="5" a="1"/>
  <c r="GH61" i="5" s="1"/>
  <c r="GH66" i="5" a="1"/>
  <c r="GH66" i="5" s="1"/>
  <c r="GH73" i="5" a="1"/>
  <c r="GH73" i="5" s="1"/>
  <c r="GH58" i="5" a="1"/>
  <c r="GH58" i="5" s="1"/>
  <c r="GH62" i="5" a="1"/>
  <c r="GH62" i="5" s="1"/>
  <c r="GH55" i="5" a="1"/>
  <c r="GH55" i="5" s="1"/>
  <c r="GH71" i="5" a="1"/>
  <c r="GH71" i="5" s="1"/>
  <c r="GH79" i="5" a="1"/>
  <c r="GH79" i="5" s="1"/>
  <c r="GH70" i="5" a="1"/>
  <c r="GH70" i="5" s="1"/>
  <c r="GH67" i="5" a="1"/>
  <c r="GH67" i="5" s="1"/>
  <c r="GH69" i="5" a="1"/>
  <c r="GH69" i="5" s="1"/>
  <c r="GH63" i="5" a="1"/>
  <c r="GH63" i="5" s="1"/>
  <c r="GH72" i="5" a="1"/>
  <c r="GH72" i="5" s="1"/>
  <c r="GH74" i="5" a="1"/>
  <c r="GH74" i="5" s="1"/>
  <c r="GH75" i="5" a="1"/>
  <c r="GH75" i="5" s="1"/>
  <c r="GH68" i="5" a="1"/>
  <c r="GH68" i="5" s="1"/>
  <c r="GH85" i="5" a="1"/>
  <c r="GH85" i="5" s="1"/>
  <c r="GH91" i="5" a="1"/>
  <c r="GH91" i="5" s="1"/>
  <c r="GH77" i="5" a="1"/>
  <c r="GH77" i="5" s="1"/>
  <c r="GH78" i="5" a="1"/>
  <c r="GH78" i="5" s="1"/>
  <c r="GH80" i="5" a="1"/>
  <c r="GH80" i="5" s="1"/>
  <c r="GH83" i="5" a="1"/>
  <c r="GH83" i="5" s="1"/>
  <c r="GH84" i="5" a="1"/>
  <c r="GH84" i="5" s="1"/>
  <c r="GH64" i="5" a="1"/>
  <c r="GH64" i="5" s="1"/>
  <c r="GH90" i="5" a="1"/>
  <c r="GH90" i="5" s="1"/>
  <c r="GH92" i="5" a="1"/>
  <c r="GH92" i="5" s="1"/>
  <c r="GH94" i="5" a="1"/>
  <c r="GH94" i="5" s="1"/>
  <c r="GH76" i="5" a="1"/>
  <c r="GH76" i="5" s="1"/>
  <c r="GH89" i="5" a="1"/>
  <c r="GH89" i="5" s="1"/>
  <c r="GH95" i="5" a="1"/>
  <c r="GH95" i="5" s="1"/>
  <c r="GH96" i="5" a="1"/>
  <c r="GH96" i="5" s="1"/>
  <c r="GH115" i="5" a="1"/>
  <c r="GH115" i="5" s="1"/>
  <c r="GH82" i="5" a="1"/>
  <c r="GH82" i="5" s="1"/>
  <c r="GH86" i="5" a="1"/>
  <c r="GH86" i="5" s="1"/>
  <c r="GH88" i="5" a="1"/>
  <c r="GH88" i="5" s="1"/>
  <c r="GH98" i="5" a="1"/>
  <c r="GH98" i="5" s="1"/>
  <c r="GH104" i="5" a="1"/>
  <c r="GH104" i="5" s="1"/>
  <c r="GH93" i="5" a="1"/>
  <c r="GH93" i="5" s="1"/>
  <c r="GH108" i="5" a="1"/>
  <c r="GH108" i="5" s="1"/>
  <c r="GH81" i="5" a="1"/>
  <c r="GH81" i="5" s="1"/>
  <c r="GH87" i="5" a="1"/>
  <c r="GH87" i="5" s="1"/>
  <c r="GH100" i="5" a="1"/>
  <c r="GH100" i="5" s="1"/>
  <c r="GH101" i="5" a="1"/>
  <c r="GH101" i="5" s="1"/>
  <c r="GH103" i="5" a="1"/>
  <c r="GH103" i="5" s="1"/>
  <c r="GH109" i="5" a="1"/>
  <c r="GH109" i="5" s="1"/>
  <c r="GH110" i="5" a="1"/>
  <c r="GH110" i="5" s="1"/>
  <c r="GH97" i="5" a="1"/>
  <c r="GH97" i="5" s="1"/>
  <c r="GH99" i="5" a="1"/>
  <c r="GH99" i="5" s="1"/>
  <c r="GH102" i="5" a="1"/>
  <c r="GH102" i="5" s="1"/>
  <c r="GH111" i="5" a="1"/>
  <c r="GH111" i="5" s="1"/>
  <c r="GH114" i="5" a="1"/>
  <c r="GH114" i="5" s="1"/>
  <c r="GH112" i="5" a="1"/>
  <c r="GH112" i="5" s="1"/>
  <c r="GH106" i="5" a="1"/>
  <c r="GH106" i="5" s="1"/>
  <c r="GH113" i="5" a="1"/>
  <c r="GH113" i="5" s="1"/>
  <c r="GH116" i="5" a="1"/>
  <c r="GH116" i="5" s="1"/>
  <c r="GH119" i="5" a="1"/>
  <c r="GH119" i="5" s="1"/>
  <c r="GH107" i="5" a="1"/>
  <c r="GH107" i="5" s="1"/>
  <c r="GH105" i="5" a="1"/>
  <c r="GH105" i="5" s="1"/>
  <c r="GH117" i="5" a="1"/>
  <c r="GH117" i="5" s="1"/>
  <c r="GH126" i="5" a="1"/>
  <c r="GH126" i="5" s="1"/>
  <c r="GH127" i="5" a="1"/>
  <c r="GH127" i="5" s="1"/>
  <c r="GH135" i="5" a="1"/>
  <c r="GH135" i="5" s="1"/>
  <c r="GH125" i="5" a="1"/>
  <c r="GH125" i="5" s="1"/>
  <c r="GH123" i="5" a="1"/>
  <c r="GH123" i="5" s="1"/>
  <c r="GH124" i="5" a="1"/>
  <c r="GH124" i="5" s="1"/>
  <c r="GH132" i="5" a="1"/>
  <c r="GH132" i="5" s="1"/>
  <c r="GH133" i="5" a="1"/>
  <c r="GH133" i="5" s="1"/>
  <c r="GH141" i="5" a="1"/>
  <c r="GH141" i="5" s="1"/>
  <c r="GH122" i="5" a="1"/>
  <c r="GH122" i="5" s="1"/>
  <c r="GH131" i="5" a="1"/>
  <c r="GH131" i="5" s="1"/>
  <c r="GH118" i="5" a="1"/>
  <c r="GH118" i="5" s="1"/>
  <c r="GH120" i="5" a="1"/>
  <c r="GH120" i="5" s="1"/>
  <c r="GH121" i="5" a="1"/>
  <c r="GH121" i="5" s="1"/>
  <c r="GH129" i="5" a="1"/>
  <c r="GH129" i="5" s="1"/>
  <c r="GH130" i="5" a="1"/>
  <c r="GH130" i="5" s="1"/>
  <c r="GH128" i="5" a="1"/>
  <c r="GH128" i="5" s="1"/>
  <c r="GH134" i="5" a="1"/>
  <c r="GH134" i="5" s="1"/>
  <c r="GH138" i="5" a="1"/>
  <c r="GH138" i="5" s="1"/>
  <c r="GH140" i="5" a="1"/>
  <c r="GH140" i="5" s="1"/>
  <c r="GH150" i="5" a="1"/>
  <c r="GH150" i="5" s="1"/>
  <c r="GH154" i="5" a="1"/>
  <c r="GH154" i="5" s="1"/>
  <c r="GH137" i="5" a="1"/>
  <c r="GH137" i="5" s="1"/>
  <c r="GH142" i="5" a="1"/>
  <c r="GH142" i="5" s="1"/>
  <c r="GH145" i="5" a="1"/>
  <c r="GH145" i="5" s="1"/>
  <c r="GH153" i="5" a="1"/>
  <c r="GH153" i="5" s="1"/>
  <c r="GH156" i="5" a="1"/>
  <c r="GH156" i="5" s="1"/>
  <c r="GH148" i="5" a="1"/>
  <c r="GH148" i="5" s="1"/>
  <c r="GH136" i="5" a="1"/>
  <c r="GH136" i="5" s="1"/>
  <c r="GH144" i="5" a="1"/>
  <c r="GH144" i="5" s="1"/>
  <c r="GH147" i="5" a="1"/>
  <c r="GH147" i="5" s="1"/>
  <c r="GH151" i="5" a="1"/>
  <c r="GH151" i="5" s="1"/>
  <c r="GH143" i="5" a="1"/>
  <c r="GH143" i="5" s="1"/>
  <c r="GH146" i="5" a="1"/>
  <c r="GH146" i="5" s="1"/>
  <c r="GH149" i="5" a="1"/>
  <c r="GH149" i="5" s="1"/>
  <c r="GH155" i="5" a="1"/>
  <c r="GH155" i="5" s="1"/>
  <c r="GH139" i="5" a="1"/>
  <c r="GH139" i="5" s="1"/>
  <c r="GH152" i="5" a="1"/>
  <c r="GH152" i="5" s="1"/>
  <c r="GH157" i="5" a="1"/>
  <c r="GH157" i="5" s="1"/>
  <c r="GH160" i="5" a="1"/>
  <c r="GH160" i="5" s="1"/>
  <c r="GH187" i="5" a="1"/>
  <c r="GH187" i="5" s="1"/>
  <c r="GH195" i="5" a="1"/>
  <c r="GH195" i="5" s="1"/>
  <c r="GH198" i="5" a="1"/>
  <c r="GH198" i="5" s="1"/>
  <c r="GH201" i="5" a="1"/>
  <c r="GH201" i="5" s="1"/>
  <c r="GH204" i="5" a="1"/>
  <c r="GH204" i="5" s="1"/>
  <c r="GH158" i="5" a="1"/>
  <c r="GH158" i="5" s="1"/>
  <c r="GH168" i="5" a="1"/>
  <c r="GH168" i="5" s="1"/>
  <c r="GH171" i="5" a="1"/>
  <c r="GH171" i="5" s="1"/>
  <c r="GH174" i="5" a="1"/>
  <c r="GH174" i="5" s="1"/>
  <c r="GH177" i="5" a="1"/>
  <c r="GH177" i="5" s="1"/>
  <c r="GH186" i="5" a="1"/>
  <c r="GH186" i="5" s="1"/>
  <c r="GH192" i="5" a="1"/>
  <c r="GH192" i="5" s="1"/>
  <c r="GH165" i="5" a="1"/>
  <c r="GH165" i="5" s="1"/>
  <c r="GH182" i="5" a="1"/>
  <c r="GH182" i="5" s="1"/>
  <c r="GH185" i="5" a="1"/>
  <c r="GH185" i="5" s="1"/>
  <c r="GH193" i="5" a="1"/>
  <c r="GH193" i="5" s="1"/>
  <c r="GH194" i="5" a="1"/>
  <c r="GH194" i="5" s="1"/>
  <c r="GH197" i="5" a="1"/>
  <c r="GH197" i="5" s="1"/>
  <c r="GH200" i="5" a="1"/>
  <c r="GH200" i="5" s="1"/>
  <c r="GH203" i="5" a="1"/>
  <c r="GH203" i="5" s="1"/>
  <c r="GH163" i="5" a="1"/>
  <c r="GH163" i="5" s="1"/>
  <c r="GH167" i="5" a="1"/>
  <c r="GH167" i="5" s="1"/>
  <c r="GH170" i="5" a="1"/>
  <c r="GH170" i="5" s="1"/>
  <c r="GH173" i="5" a="1"/>
  <c r="GH173" i="5" s="1"/>
  <c r="GH176" i="5" a="1"/>
  <c r="GH176" i="5" s="1"/>
  <c r="GH180" i="5" a="1"/>
  <c r="GH180" i="5" s="1"/>
  <c r="GH181" i="5" a="1"/>
  <c r="GH181" i="5" s="1"/>
  <c r="GH183" i="5" a="1"/>
  <c r="GH183" i="5" s="1"/>
  <c r="GH184" i="5" a="1"/>
  <c r="GH184" i="5" s="1"/>
  <c r="GH190" i="5" a="1"/>
  <c r="GH190" i="5" s="1"/>
  <c r="GH191" i="5" a="1"/>
  <c r="GH191" i="5" s="1"/>
  <c r="GH159" i="5" a="1"/>
  <c r="GH159" i="5" s="1"/>
  <c r="GH161" i="5" a="1"/>
  <c r="GH161" i="5" s="1"/>
  <c r="GH166" i="5" a="1"/>
  <c r="GH166" i="5" s="1"/>
  <c r="GH179" i="5" a="1"/>
  <c r="GH179" i="5" s="1"/>
  <c r="GH189" i="5" a="1"/>
  <c r="GH189" i="5" s="1"/>
  <c r="GH196" i="5" a="1"/>
  <c r="GH196" i="5" s="1"/>
  <c r="GH199" i="5" a="1"/>
  <c r="GH199" i="5" s="1"/>
  <c r="GH202" i="5" a="1"/>
  <c r="GH202" i="5" s="1"/>
  <c r="GH162" i="5" a="1"/>
  <c r="GH162" i="5" s="1"/>
  <c r="GH164" i="5" a="1"/>
  <c r="GH164" i="5" s="1"/>
  <c r="GH169" i="5" a="1"/>
  <c r="GH169" i="5" s="1"/>
  <c r="GH172" i="5" a="1"/>
  <c r="GH172" i="5" s="1"/>
  <c r="GH175" i="5" a="1"/>
  <c r="GH175" i="5" s="1"/>
  <c r="GH178" i="5" a="1"/>
  <c r="GH178" i="5" s="1"/>
  <c r="GH188" i="5" a="1"/>
  <c r="GH188" i="5" s="1"/>
  <c r="GH205" i="5" a="1"/>
  <c r="GH205" i="5" s="1"/>
  <c r="GH224" i="5" a="1"/>
  <c r="GH224" i="5" s="1"/>
  <c r="GH227" i="5" a="1"/>
  <c r="GH227" i="5" s="1"/>
  <c r="GH234" i="5" a="1"/>
  <c r="GH234" i="5" s="1"/>
  <c r="GH238" i="5" a="1"/>
  <c r="GH238" i="5" s="1"/>
  <c r="GH209" i="5" a="1"/>
  <c r="GH209" i="5" s="1"/>
  <c r="GH213" i="5" a="1"/>
  <c r="GH213" i="5" s="1"/>
  <c r="GH218" i="5" a="1"/>
  <c r="GH218" i="5" s="1"/>
  <c r="GH220" i="5" a="1"/>
  <c r="GH220" i="5" s="1"/>
  <c r="GH222" i="5" a="1"/>
  <c r="GH222" i="5" s="1"/>
  <c r="GH236" i="5" a="1"/>
  <c r="GH236" i="5" s="1"/>
  <c r="GH206" i="5" a="1"/>
  <c r="GH206" i="5" s="1"/>
  <c r="GH208" i="5" a="1"/>
  <c r="GH208" i="5" s="1"/>
  <c r="GH215" i="5" a="1"/>
  <c r="GH215" i="5" s="1"/>
  <c r="GH223" i="5" a="1"/>
  <c r="GH223" i="5" s="1"/>
  <c r="GH225" i="5" a="1"/>
  <c r="GH225" i="5" s="1"/>
  <c r="GH228" i="5" a="1"/>
  <c r="GH228" i="5" s="1"/>
  <c r="GH229" i="5" a="1"/>
  <c r="GH229" i="5" s="1"/>
  <c r="GH237" i="5" a="1"/>
  <c r="GH237" i="5" s="1"/>
  <c r="GH240" i="5" a="1"/>
  <c r="GH240" i="5" s="1"/>
  <c r="GH243" i="5" a="1"/>
  <c r="GH243" i="5" s="1"/>
  <c r="GH246" i="5" a="1"/>
  <c r="GH246" i="5" s="1"/>
  <c r="GH211" i="5" a="1"/>
  <c r="GH211" i="5" s="1"/>
  <c r="GH212" i="5" a="1"/>
  <c r="GH212" i="5" s="1"/>
  <c r="GH231" i="5" a="1"/>
  <c r="GH231" i="5" s="1"/>
  <c r="GH233" i="5" a="1"/>
  <c r="GH233" i="5" s="1"/>
  <c r="GH214" i="5" a="1"/>
  <c r="GH214" i="5" s="1"/>
  <c r="GH217" i="5" a="1"/>
  <c r="GH217" i="5" s="1"/>
  <c r="GH219" i="5" a="1"/>
  <c r="GH219" i="5" s="1"/>
  <c r="GH221" i="5" a="1"/>
  <c r="GH221" i="5" s="1"/>
  <c r="GH226" i="5" a="1"/>
  <c r="GH226" i="5" s="1"/>
  <c r="GH239" i="5" a="1"/>
  <c r="GH239" i="5" s="1"/>
  <c r="GH242" i="5" a="1"/>
  <c r="GH242" i="5" s="1"/>
  <c r="GH207" i="5" a="1"/>
  <c r="GH207" i="5" s="1"/>
  <c r="GH210" i="5" a="1"/>
  <c r="GH210" i="5" s="1"/>
  <c r="GH216" i="5" a="1"/>
  <c r="GH216" i="5" s="1"/>
  <c r="GH230" i="5" a="1"/>
  <c r="GH230" i="5" s="1"/>
  <c r="GH244" i="5" a="1"/>
  <c r="GH244" i="5" s="1"/>
  <c r="GH249" i="5" a="1"/>
  <c r="GH249" i="5" s="1"/>
  <c r="GH250" i="5" a="1"/>
  <c r="GH250" i="5" s="1"/>
  <c r="GH256" i="5" a="1"/>
  <c r="GH256" i="5" s="1"/>
  <c r="GH259" i="5" a="1"/>
  <c r="GH259" i="5" s="1"/>
  <c r="GH262" i="5" a="1"/>
  <c r="GH262" i="5" s="1"/>
  <c r="GH265" i="5" a="1"/>
  <c r="GH265" i="5" s="1"/>
  <c r="GH268" i="5" a="1"/>
  <c r="GH268" i="5" s="1"/>
  <c r="GH277" i="5" a="1"/>
  <c r="GH277" i="5" s="1"/>
  <c r="GH279" i="5" a="1"/>
  <c r="GH279" i="5" s="1"/>
  <c r="GH283" i="5" a="1"/>
  <c r="GH283" i="5" s="1"/>
  <c r="GH286" i="5" a="1"/>
  <c r="GH286" i="5" s="1"/>
  <c r="GH289" i="5" a="1"/>
  <c r="GH289" i="5" s="1"/>
  <c r="GH292" i="5" a="1"/>
  <c r="GH292" i="5" s="1"/>
  <c r="GH248" i="5" a="1"/>
  <c r="GH248" i="5" s="1"/>
  <c r="GH271" i="5" a="1"/>
  <c r="GH271" i="5" s="1"/>
  <c r="GH278" i="5" a="1"/>
  <c r="GH278" i="5" s="1"/>
  <c r="GH235" i="5" a="1"/>
  <c r="GH235" i="5" s="1"/>
  <c r="GH245" i="5" a="1"/>
  <c r="GH245" i="5" s="1"/>
  <c r="GH255" i="5" a="1"/>
  <c r="GH255" i="5" s="1"/>
  <c r="GH258" i="5" a="1"/>
  <c r="GH258" i="5" s="1"/>
  <c r="GH261" i="5" a="1"/>
  <c r="GH261" i="5" s="1"/>
  <c r="GH264" i="5" a="1"/>
  <c r="GH264" i="5" s="1"/>
  <c r="GH267" i="5" a="1"/>
  <c r="GH267" i="5" s="1"/>
  <c r="GH270" i="5" a="1"/>
  <c r="GH270" i="5" s="1"/>
  <c r="GH272" i="5" a="1"/>
  <c r="GH272" i="5" s="1"/>
  <c r="GH273" i="5" a="1"/>
  <c r="GH273" i="5" s="1"/>
  <c r="GH282" i="5" a="1"/>
  <c r="GH282" i="5" s="1"/>
  <c r="GH285" i="5" a="1"/>
  <c r="GH285" i="5" s="1"/>
  <c r="GH288" i="5" a="1"/>
  <c r="GH288" i="5" s="1"/>
  <c r="GH291" i="5" a="1"/>
  <c r="GH291" i="5" s="1"/>
  <c r="GH241" i="5" a="1"/>
  <c r="GH241" i="5" s="1"/>
  <c r="GH274" i="5" a="1"/>
  <c r="GH274" i="5" s="1"/>
  <c r="GH232" i="5" a="1"/>
  <c r="GH232" i="5" s="1"/>
  <c r="GH247" i="5" a="1"/>
  <c r="GH247" i="5" s="1"/>
  <c r="GH251" i="5" a="1"/>
  <c r="GH251" i="5" s="1"/>
  <c r="GH252" i="5" a="1"/>
  <c r="GH252" i="5" s="1"/>
  <c r="GH253" i="5" a="1"/>
  <c r="GH253" i="5" s="1"/>
  <c r="GH254" i="5" a="1"/>
  <c r="GH254" i="5" s="1"/>
  <c r="GH257" i="5" a="1"/>
  <c r="GH257" i="5" s="1"/>
  <c r="GH260" i="5" a="1"/>
  <c r="GH260" i="5" s="1"/>
  <c r="GH263" i="5" a="1"/>
  <c r="GH263" i="5" s="1"/>
  <c r="GH266" i="5" a="1"/>
  <c r="GH266" i="5" s="1"/>
  <c r="GH269" i="5" a="1"/>
  <c r="GH269" i="5" s="1"/>
  <c r="GH281" i="5" a="1"/>
  <c r="GH281" i="5" s="1"/>
  <c r="GH284" i="5" a="1"/>
  <c r="GH284" i="5" s="1"/>
  <c r="GH287" i="5" a="1"/>
  <c r="GH287" i="5" s="1"/>
  <c r="GH275" i="5" a="1"/>
  <c r="GH275" i="5" s="1"/>
  <c r="GH276" i="5" a="1"/>
  <c r="GH276" i="5" s="1"/>
  <c r="GH280" i="5" a="1"/>
  <c r="GH280" i="5" s="1"/>
  <c r="FP32" i="5" a="1"/>
  <c r="FP32" i="5" s="1"/>
  <c r="FP35" i="5" a="1"/>
  <c r="FP35" i="5" s="1"/>
  <c r="FP37" i="5" a="1"/>
  <c r="FP37" i="5" s="1"/>
  <c r="FP33" i="5" a="1"/>
  <c r="FP33" i="5" s="1"/>
  <c r="FP321" i="5" a="1"/>
  <c r="FP321" i="5" s="1"/>
  <c r="FP34" i="5" a="1"/>
  <c r="FP34" i="5" s="1"/>
  <c r="FP319" i="5" a="1"/>
  <c r="FP319" i="5" s="1"/>
  <c r="FP320" i="5" a="1"/>
  <c r="FP320" i="5" s="1"/>
  <c r="FP30" i="5" a="1"/>
  <c r="FP30" i="5" s="1"/>
  <c r="FP42" i="5" a="1"/>
  <c r="FP42" i="5" s="1"/>
  <c r="FP36" i="5" a="1"/>
  <c r="FP36" i="5" s="1"/>
  <c r="FP38" i="5" a="1"/>
  <c r="FP38" i="5" s="1"/>
  <c r="FP39" i="5" a="1"/>
  <c r="FP39" i="5" s="1"/>
  <c r="FP40" i="5" a="1"/>
  <c r="FP40" i="5" s="1"/>
  <c r="FP41" i="5" a="1"/>
  <c r="FP41" i="5" s="1"/>
  <c r="FP44" i="5" a="1"/>
  <c r="FP44" i="5" s="1"/>
  <c r="FP53" i="5" a="1"/>
  <c r="FP53" i="5" s="1"/>
  <c r="FP43" i="5" a="1"/>
  <c r="FP43" i="5" s="1"/>
  <c r="FP48" i="5" a="1"/>
  <c r="FP48" i="5" s="1"/>
  <c r="FP49" i="5" a="1"/>
  <c r="FP49" i="5" s="1"/>
  <c r="FP50" i="5" a="1"/>
  <c r="FP50" i="5" s="1"/>
  <c r="FP46" i="5" a="1"/>
  <c r="FP46" i="5" s="1"/>
  <c r="FP57" i="5" a="1"/>
  <c r="FP57" i="5" s="1"/>
  <c r="FP64" i="5" a="1"/>
  <c r="FP64" i="5" s="1"/>
  <c r="FP31" i="5" a="1"/>
  <c r="FP31" i="5" s="1"/>
  <c r="FP62" i="5" a="1"/>
  <c r="FP62" i="5" s="1"/>
  <c r="FP52" i="5" a="1"/>
  <c r="FP52" i="5" s="1"/>
  <c r="FP63" i="5" a="1"/>
  <c r="FP63" i="5" s="1"/>
  <c r="FP59" i="5" a="1"/>
  <c r="FP59" i="5" s="1"/>
  <c r="FP65" i="5" a="1"/>
  <c r="FP65" i="5" s="1"/>
  <c r="FP73" i="5" a="1"/>
  <c r="FP73" i="5" s="1"/>
  <c r="FP54" i="5" a="1"/>
  <c r="FP54" i="5" s="1"/>
  <c r="FP58" i="5" a="1"/>
  <c r="FP58" i="5" s="1"/>
  <c r="FP45" i="5" a="1"/>
  <c r="FP45" i="5" s="1"/>
  <c r="FP47" i="5" a="1"/>
  <c r="FP47" i="5" s="1"/>
  <c r="FP51" i="5" a="1"/>
  <c r="FP51" i="5" s="1"/>
  <c r="FP60" i="5" a="1"/>
  <c r="FP60" i="5" s="1"/>
  <c r="FP69" i="5" a="1"/>
  <c r="FP69" i="5" s="1"/>
  <c r="FP79" i="5" a="1"/>
  <c r="FP79" i="5" s="1"/>
  <c r="FP55" i="5" a="1"/>
  <c r="FP55" i="5" s="1"/>
  <c r="FP66" i="5" a="1"/>
  <c r="FP66" i="5" s="1"/>
  <c r="FP68" i="5" a="1"/>
  <c r="FP68" i="5" s="1"/>
  <c r="FP72" i="5" a="1"/>
  <c r="FP72" i="5" s="1"/>
  <c r="FP74" i="5" a="1"/>
  <c r="FP74" i="5" s="1"/>
  <c r="FP75" i="5" a="1"/>
  <c r="FP75" i="5" s="1"/>
  <c r="FP56" i="5" a="1"/>
  <c r="FP56" i="5" s="1"/>
  <c r="FP61" i="5" a="1"/>
  <c r="FP61" i="5" s="1"/>
  <c r="FP71" i="5" a="1"/>
  <c r="FP71" i="5" s="1"/>
  <c r="FP85" i="5" a="1"/>
  <c r="FP85" i="5" s="1"/>
  <c r="FP93" i="5" a="1"/>
  <c r="FP93" i="5" s="1"/>
  <c r="FP70" i="5" a="1"/>
  <c r="FP70" i="5" s="1"/>
  <c r="FP83" i="5" a="1"/>
  <c r="FP83" i="5" s="1"/>
  <c r="FP84" i="5" a="1"/>
  <c r="FP84" i="5" s="1"/>
  <c r="FP81" i="5" a="1"/>
  <c r="FP81" i="5" s="1"/>
  <c r="FP94" i="5" a="1"/>
  <c r="FP94" i="5" s="1"/>
  <c r="FP77" i="5" a="1"/>
  <c r="FP77" i="5" s="1"/>
  <c r="FP78" i="5" a="1"/>
  <c r="FP78" i="5" s="1"/>
  <c r="FP82" i="5" a="1"/>
  <c r="FP82" i="5" s="1"/>
  <c r="FP89" i="5" a="1"/>
  <c r="FP89" i="5" s="1"/>
  <c r="FP90" i="5" a="1"/>
  <c r="FP90" i="5" s="1"/>
  <c r="FP92" i="5" a="1"/>
  <c r="FP92" i="5" s="1"/>
  <c r="FP108" i="5" a="1"/>
  <c r="FP108" i="5" s="1"/>
  <c r="FP115" i="5" a="1"/>
  <c r="FP115" i="5" s="1"/>
  <c r="FP87" i="5" a="1"/>
  <c r="FP87" i="5" s="1"/>
  <c r="FP91" i="5" a="1"/>
  <c r="FP91" i="5" s="1"/>
  <c r="FP104" i="5" a="1"/>
  <c r="FP104" i="5" s="1"/>
  <c r="FP107" i="5" a="1"/>
  <c r="FP107" i="5" s="1"/>
  <c r="FP67" i="5" a="1"/>
  <c r="FP67" i="5" s="1"/>
  <c r="FP97" i="5" a="1"/>
  <c r="FP97" i="5" s="1"/>
  <c r="FP76" i="5" a="1"/>
  <c r="FP76" i="5" s="1"/>
  <c r="FP80" i="5" a="1"/>
  <c r="FP80" i="5" s="1"/>
  <c r="FP96" i="5" a="1"/>
  <c r="FP96" i="5" s="1"/>
  <c r="FP99" i="5" a="1"/>
  <c r="FP99" i="5" s="1"/>
  <c r="FP101" i="5" a="1"/>
  <c r="FP101" i="5" s="1"/>
  <c r="FP103" i="5" a="1"/>
  <c r="FP103" i="5" s="1"/>
  <c r="FP106" i="5" a="1"/>
  <c r="FP106" i="5" s="1"/>
  <c r="FP109" i="5" a="1"/>
  <c r="FP109" i="5" s="1"/>
  <c r="FP110" i="5" a="1"/>
  <c r="FP110" i="5" s="1"/>
  <c r="FP102" i="5" a="1"/>
  <c r="FP102" i="5" s="1"/>
  <c r="FP86" i="5" a="1"/>
  <c r="FP86" i="5" s="1"/>
  <c r="FP88" i="5" a="1"/>
  <c r="FP88" i="5" s="1"/>
  <c r="FP95" i="5" a="1"/>
  <c r="FP95" i="5" s="1"/>
  <c r="FP114" i="5" a="1"/>
  <c r="FP114" i="5" s="1"/>
  <c r="FP117" i="5" a="1"/>
  <c r="FP117" i="5" s="1"/>
  <c r="FP100" i="5" a="1"/>
  <c r="FP100" i="5" s="1"/>
  <c r="FP112" i="5" a="1"/>
  <c r="FP112" i="5" s="1"/>
  <c r="FP113" i="5" a="1"/>
  <c r="FP113" i="5" s="1"/>
  <c r="FP116" i="5" a="1"/>
  <c r="FP116" i="5" s="1"/>
  <c r="FP119" i="5" a="1"/>
  <c r="FP119" i="5" s="1"/>
  <c r="FP98" i="5" a="1"/>
  <c r="FP98" i="5" s="1"/>
  <c r="FP111" i="5" a="1"/>
  <c r="FP111" i="5" s="1"/>
  <c r="FP105" i="5" a="1"/>
  <c r="FP105" i="5" s="1"/>
  <c r="FP126" i="5" a="1"/>
  <c r="FP126" i="5" s="1"/>
  <c r="FP127" i="5" a="1"/>
  <c r="FP127" i="5" s="1"/>
  <c r="FP135" i="5" a="1"/>
  <c r="FP135" i="5" s="1"/>
  <c r="FP118" i="5" a="1"/>
  <c r="FP118" i="5" s="1"/>
  <c r="FP125" i="5" a="1"/>
  <c r="FP125" i="5" s="1"/>
  <c r="FP123" i="5" a="1"/>
  <c r="FP123" i="5" s="1"/>
  <c r="FP124" i="5" a="1"/>
  <c r="FP124" i="5" s="1"/>
  <c r="FP132" i="5" a="1"/>
  <c r="FP132" i="5" s="1"/>
  <c r="FP133" i="5" a="1"/>
  <c r="FP133" i="5" s="1"/>
  <c r="FP141" i="5" a="1"/>
  <c r="FP141" i="5" s="1"/>
  <c r="FP142" i="5" a="1"/>
  <c r="FP142" i="5" s="1"/>
  <c r="FP122" i="5" a="1"/>
  <c r="FP122" i="5" s="1"/>
  <c r="FP131" i="5" a="1"/>
  <c r="FP131" i="5" s="1"/>
  <c r="FP120" i="5" a="1"/>
  <c r="FP120" i="5" s="1"/>
  <c r="FP129" i="5" a="1"/>
  <c r="FP129" i="5" s="1"/>
  <c r="FP130" i="5" a="1"/>
  <c r="FP130" i="5" s="1"/>
  <c r="FP121" i="5" a="1"/>
  <c r="FP121" i="5" s="1"/>
  <c r="FP128" i="5" a="1"/>
  <c r="FP128" i="5" s="1"/>
  <c r="FP138" i="5" a="1"/>
  <c r="FP138" i="5" s="1"/>
  <c r="FP134" i="5" a="1"/>
  <c r="FP134" i="5" s="1"/>
  <c r="FP137" i="5" a="1"/>
  <c r="FP137" i="5" s="1"/>
  <c r="FP145" i="5" a="1"/>
  <c r="FP145" i="5" s="1"/>
  <c r="FP148" i="5" a="1"/>
  <c r="FP148" i="5" s="1"/>
  <c r="FP151" i="5" a="1"/>
  <c r="FP151" i="5" s="1"/>
  <c r="FP149" i="5" a="1"/>
  <c r="FP149" i="5" s="1"/>
  <c r="FP155" i="5" a="1"/>
  <c r="FP155" i="5" s="1"/>
  <c r="FP160" i="5" a="1"/>
  <c r="FP160" i="5" s="1"/>
  <c r="FP136" i="5" a="1"/>
  <c r="FP136" i="5" s="1"/>
  <c r="FP144" i="5" a="1"/>
  <c r="FP144" i="5" s="1"/>
  <c r="FP147" i="5" a="1"/>
  <c r="FP147" i="5" s="1"/>
  <c r="FP152" i="5" a="1"/>
  <c r="FP152" i="5" s="1"/>
  <c r="FP157" i="5" a="1"/>
  <c r="FP157" i="5" s="1"/>
  <c r="FP140" i="5" a="1"/>
  <c r="FP140" i="5" s="1"/>
  <c r="FP143" i="5" a="1"/>
  <c r="FP143" i="5" s="1"/>
  <c r="FP146" i="5" a="1"/>
  <c r="FP146" i="5" s="1"/>
  <c r="FP150" i="5" a="1"/>
  <c r="FP150" i="5" s="1"/>
  <c r="FP154" i="5" a="1"/>
  <c r="FP154" i="5" s="1"/>
  <c r="FP139" i="5" a="1"/>
  <c r="FP139" i="5" s="1"/>
  <c r="FP153" i="5" a="1"/>
  <c r="FP153" i="5" s="1"/>
  <c r="FP156" i="5" a="1"/>
  <c r="FP156" i="5" s="1"/>
  <c r="FP158" i="5" a="1"/>
  <c r="FP158" i="5" s="1"/>
  <c r="FP165" i="5" a="1"/>
  <c r="FP165" i="5" s="1"/>
  <c r="FP195" i="5" a="1"/>
  <c r="FP195" i="5" s="1"/>
  <c r="FP198" i="5" a="1"/>
  <c r="FP198" i="5" s="1"/>
  <c r="FP201" i="5" a="1"/>
  <c r="FP201" i="5" s="1"/>
  <c r="FP204" i="5" a="1"/>
  <c r="FP204" i="5" s="1"/>
  <c r="FP159" i="5" a="1"/>
  <c r="FP159" i="5" s="1"/>
  <c r="FP168" i="5" a="1"/>
  <c r="FP168" i="5" s="1"/>
  <c r="FP171" i="5" a="1"/>
  <c r="FP171" i="5" s="1"/>
  <c r="FP174" i="5" a="1"/>
  <c r="FP174" i="5" s="1"/>
  <c r="FP177" i="5" a="1"/>
  <c r="FP177" i="5" s="1"/>
  <c r="FP183" i="5" a="1"/>
  <c r="FP183" i="5" s="1"/>
  <c r="FP186" i="5" a="1"/>
  <c r="FP186" i="5" s="1"/>
  <c r="FP192" i="5" a="1"/>
  <c r="FP192" i="5" s="1"/>
  <c r="FP194" i="5" a="1"/>
  <c r="FP194" i="5" s="1"/>
  <c r="FP161" i="5" a="1"/>
  <c r="FP161" i="5" s="1"/>
  <c r="FP166" i="5" a="1"/>
  <c r="FP166" i="5" s="1"/>
  <c r="FP182" i="5" a="1"/>
  <c r="FP182" i="5" s="1"/>
  <c r="FP184" i="5" a="1"/>
  <c r="FP184" i="5" s="1"/>
  <c r="FP193" i="5" a="1"/>
  <c r="FP193" i="5" s="1"/>
  <c r="FP197" i="5" a="1"/>
  <c r="FP197" i="5" s="1"/>
  <c r="FP200" i="5" a="1"/>
  <c r="FP200" i="5" s="1"/>
  <c r="FP203" i="5" a="1"/>
  <c r="FP203" i="5" s="1"/>
  <c r="FP163" i="5" a="1"/>
  <c r="FP163" i="5" s="1"/>
  <c r="FP164" i="5" a="1"/>
  <c r="FP164" i="5" s="1"/>
  <c r="FP167" i="5" a="1"/>
  <c r="FP167" i="5" s="1"/>
  <c r="FP170" i="5" a="1"/>
  <c r="FP170" i="5" s="1"/>
  <c r="FP173" i="5" a="1"/>
  <c r="FP173" i="5" s="1"/>
  <c r="FP176" i="5" a="1"/>
  <c r="FP176" i="5" s="1"/>
  <c r="FP180" i="5" a="1"/>
  <c r="FP180" i="5" s="1"/>
  <c r="FP181" i="5" a="1"/>
  <c r="FP181" i="5" s="1"/>
  <c r="FP185" i="5" a="1"/>
  <c r="FP185" i="5" s="1"/>
  <c r="FP190" i="5" a="1"/>
  <c r="FP190" i="5" s="1"/>
  <c r="FP191" i="5" a="1"/>
  <c r="FP191" i="5" s="1"/>
  <c r="FP179" i="5" a="1"/>
  <c r="FP179" i="5" s="1"/>
  <c r="FP189" i="5" a="1"/>
  <c r="FP189" i="5" s="1"/>
  <c r="FP196" i="5" a="1"/>
  <c r="FP196" i="5" s="1"/>
  <c r="FP199" i="5" a="1"/>
  <c r="FP199" i="5" s="1"/>
  <c r="FP202" i="5" a="1"/>
  <c r="FP202" i="5" s="1"/>
  <c r="FP162" i="5" a="1"/>
  <c r="FP162" i="5" s="1"/>
  <c r="FP169" i="5" a="1"/>
  <c r="FP169" i="5" s="1"/>
  <c r="FP172" i="5" a="1"/>
  <c r="FP172" i="5" s="1"/>
  <c r="FP175" i="5" a="1"/>
  <c r="FP175" i="5" s="1"/>
  <c r="FP178" i="5" a="1"/>
  <c r="FP178" i="5" s="1"/>
  <c r="FP187" i="5" a="1"/>
  <c r="FP187" i="5" s="1"/>
  <c r="FP188" i="5" a="1"/>
  <c r="FP188" i="5" s="1"/>
  <c r="FP208" i="5" a="1"/>
  <c r="FP208" i="5" s="1"/>
  <c r="FP215" i="5" a="1"/>
  <c r="FP215" i="5" s="1"/>
  <c r="FP222" i="5" a="1"/>
  <c r="FP222" i="5" s="1"/>
  <c r="FP223" i="5" a="1"/>
  <c r="FP223" i="5" s="1"/>
  <c r="FP228" i="5" a="1"/>
  <c r="FP228" i="5" s="1"/>
  <c r="FP238" i="5" a="1"/>
  <c r="FP238" i="5" s="1"/>
  <c r="FP209" i="5" a="1"/>
  <c r="FP209" i="5" s="1"/>
  <c r="FP225" i="5" a="1"/>
  <c r="FP225" i="5" s="1"/>
  <c r="FP231" i="5" a="1"/>
  <c r="FP231" i="5" s="1"/>
  <c r="FP233" i="5" a="1"/>
  <c r="FP233" i="5" s="1"/>
  <c r="FP206" i="5" a="1"/>
  <c r="FP206" i="5" s="1"/>
  <c r="FP207" i="5" a="1"/>
  <c r="FP207" i="5" s="1"/>
  <c r="FP214" i="5" a="1"/>
  <c r="FP214" i="5" s="1"/>
  <c r="FP217" i="5" a="1"/>
  <c r="FP217" i="5" s="1"/>
  <c r="FP219" i="5" a="1"/>
  <c r="FP219" i="5" s="1"/>
  <c r="FP221" i="5" a="1"/>
  <c r="FP221" i="5" s="1"/>
  <c r="FP229" i="5" a="1"/>
  <c r="FP229" i="5" s="1"/>
  <c r="FP237" i="5" a="1"/>
  <c r="FP237" i="5" s="1"/>
  <c r="FP240" i="5" a="1"/>
  <c r="FP240" i="5" s="1"/>
  <c r="FP243" i="5" a="1"/>
  <c r="FP243" i="5" s="1"/>
  <c r="FP246" i="5" a="1"/>
  <c r="FP246" i="5" s="1"/>
  <c r="FP249" i="5" a="1"/>
  <c r="FP249" i="5" s="1"/>
  <c r="FP205" i="5" a="1"/>
  <c r="FP205" i="5" s="1"/>
  <c r="FP211" i="5" a="1"/>
  <c r="FP211" i="5" s="1"/>
  <c r="FP212" i="5" a="1"/>
  <c r="FP212" i="5" s="1"/>
  <c r="FP213" i="5" a="1"/>
  <c r="FP213" i="5" s="1"/>
  <c r="FP216" i="5" a="1"/>
  <c r="FP216" i="5" s="1"/>
  <c r="FP226" i="5" a="1"/>
  <c r="FP226" i="5" s="1"/>
  <c r="FP230" i="5" a="1"/>
  <c r="FP230" i="5" s="1"/>
  <c r="FP232" i="5" a="1"/>
  <c r="FP232" i="5" s="1"/>
  <c r="FP235" i="5" a="1"/>
  <c r="FP235" i="5" s="1"/>
  <c r="FP224" i="5" a="1"/>
  <c r="FP224" i="5" s="1"/>
  <c r="FP227" i="5" a="1"/>
  <c r="FP227" i="5" s="1"/>
  <c r="FP234" i="5" a="1"/>
  <c r="FP234" i="5" s="1"/>
  <c r="FP239" i="5" a="1"/>
  <c r="FP239" i="5" s="1"/>
  <c r="FP242" i="5" a="1"/>
  <c r="FP242" i="5" s="1"/>
  <c r="FP210" i="5" a="1"/>
  <c r="FP210" i="5" s="1"/>
  <c r="FP218" i="5" a="1"/>
  <c r="FP218" i="5" s="1"/>
  <c r="FP220" i="5" a="1"/>
  <c r="FP220" i="5" s="1"/>
  <c r="FP241" i="5" a="1"/>
  <c r="FP241" i="5" s="1"/>
  <c r="FP244" i="5" a="1"/>
  <c r="FP244" i="5" s="1"/>
  <c r="FP250" i="5" a="1"/>
  <c r="FP250" i="5" s="1"/>
  <c r="FP256" i="5" a="1"/>
  <c r="FP256" i="5" s="1"/>
  <c r="FP259" i="5" a="1"/>
  <c r="FP259" i="5" s="1"/>
  <c r="FP262" i="5" a="1"/>
  <c r="FP262" i="5" s="1"/>
  <c r="FP265" i="5" a="1"/>
  <c r="FP265" i="5" s="1"/>
  <c r="FP268" i="5" a="1"/>
  <c r="FP268" i="5" s="1"/>
  <c r="FP278" i="5" a="1"/>
  <c r="FP278" i="5" s="1"/>
  <c r="FP279" i="5" a="1"/>
  <c r="FP279" i="5" s="1"/>
  <c r="FP283" i="5" a="1"/>
  <c r="FP283" i="5" s="1"/>
  <c r="FP286" i="5" a="1"/>
  <c r="FP286" i="5" s="1"/>
  <c r="FP289" i="5" a="1"/>
  <c r="FP289" i="5" s="1"/>
  <c r="FP292" i="5" a="1"/>
  <c r="FP292" i="5" s="1"/>
  <c r="FP247" i="5" a="1"/>
  <c r="FP247" i="5" s="1"/>
  <c r="FP275" i="5" a="1"/>
  <c r="FP275" i="5" s="1"/>
  <c r="FP276" i="5" a="1"/>
  <c r="FP276" i="5" s="1"/>
  <c r="FP245" i="5" a="1"/>
  <c r="FP245" i="5" s="1"/>
  <c r="FP255" i="5" a="1"/>
  <c r="FP255" i="5" s="1"/>
  <c r="FP258" i="5" a="1"/>
  <c r="FP258" i="5" s="1"/>
  <c r="FP261" i="5" a="1"/>
  <c r="FP261" i="5" s="1"/>
  <c r="FP264" i="5" a="1"/>
  <c r="FP264" i="5" s="1"/>
  <c r="FP267" i="5" a="1"/>
  <c r="FP267" i="5" s="1"/>
  <c r="FP270" i="5" a="1"/>
  <c r="FP270" i="5" s="1"/>
  <c r="FP277" i="5" a="1"/>
  <c r="FP277" i="5" s="1"/>
  <c r="FP282" i="5" a="1"/>
  <c r="FP282" i="5" s="1"/>
  <c r="FP285" i="5" a="1"/>
  <c r="FP285" i="5" s="1"/>
  <c r="FP288" i="5" a="1"/>
  <c r="FP288" i="5" s="1"/>
  <c r="FP291" i="5" a="1"/>
  <c r="FP291" i="5" s="1"/>
  <c r="FP294" i="5" a="1"/>
  <c r="FP294" i="5" s="1"/>
  <c r="FP236" i="5" a="1"/>
  <c r="FP236" i="5" s="1"/>
  <c r="FP271" i="5" a="1"/>
  <c r="FP271" i="5" s="1"/>
  <c r="FP248" i="5" a="1"/>
  <c r="FP248" i="5" s="1"/>
  <c r="FP251" i="5" a="1"/>
  <c r="FP251" i="5" s="1"/>
  <c r="FP252" i="5" a="1"/>
  <c r="FP252" i="5" s="1"/>
  <c r="FP253" i="5" a="1"/>
  <c r="FP253" i="5" s="1"/>
  <c r="FP254" i="5" a="1"/>
  <c r="FP254" i="5" s="1"/>
  <c r="FP257" i="5" a="1"/>
  <c r="FP257" i="5" s="1"/>
  <c r="FP260" i="5" a="1"/>
  <c r="FP260" i="5" s="1"/>
  <c r="FP263" i="5" a="1"/>
  <c r="FP263" i="5" s="1"/>
  <c r="FP266" i="5" a="1"/>
  <c r="FP266" i="5" s="1"/>
  <c r="FP269" i="5" a="1"/>
  <c r="FP269" i="5" s="1"/>
  <c r="FP272" i="5" a="1"/>
  <c r="FP272" i="5" s="1"/>
  <c r="FP273" i="5" a="1"/>
  <c r="FP273" i="5" s="1"/>
  <c r="FP284" i="5" a="1"/>
  <c r="FP284" i="5" s="1"/>
  <c r="FP287" i="5" a="1"/>
  <c r="FP287" i="5" s="1"/>
  <c r="FP274" i="5" a="1"/>
  <c r="FP274" i="5" s="1"/>
  <c r="FP280" i="5" a="1"/>
  <c r="FP280" i="5" s="1"/>
  <c r="FP281" i="5" a="1"/>
  <c r="FP281" i="5" s="1"/>
  <c r="GF319" i="5" a="1"/>
  <c r="GF319" i="5" s="1"/>
  <c r="GF320" i="5" a="1"/>
  <c r="GF320" i="5" s="1"/>
  <c r="GF30" i="5" a="1"/>
  <c r="GF30" i="5" s="1"/>
  <c r="GF31" i="5" a="1"/>
  <c r="GF31" i="5" s="1"/>
  <c r="GF36" i="5" a="1"/>
  <c r="GF36" i="5" s="1"/>
  <c r="GF32" i="5" a="1"/>
  <c r="GF32" i="5" s="1"/>
  <c r="GF33" i="5" a="1"/>
  <c r="GF33" i="5" s="1"/>
  <c r="GF35" i="5" a="1"/>
  <c r="GF35" i="5" s="1"/>
  <c r="GF321" i="5" a="1"/>
  <c r="GF321" i="5" s="1"/>
  <c r="GF42" i="5" a="1"/>
  <c r="GF42" i="5" s="1"/>
  <c r="GF37" i="5" a="1"/>
  <c r="GF37" i="5" s="1"/>
  <c r="GF38" i="5" a="1"/>
  <c r="GF38" i="5" s="1"/>
  <c r="GF39" i="5" a="1"/>
  <c r="GF39" i="5" s="1"/>
  <c r="GF49" i="5" a="1"/>
  <c r="GF49" i="5" s="1"/>
  <c r="GF50" i="5" a="1"/>
  <c r="GF50" i="5" s="1"/>
  <c r="GF41" i="5" a="1"/>
  <c r="GF41" i="5" s="1"/>
  <c r="GF48" i="5" a="1"/>
  <c r="GF48" i="5" s="1"/>
  <c r="GF53" i="5" a="1"/>
  <c r="GF53" i="5" s="1"/>
  <c r="GF55" i="5" a="1"/>
  <c r="GF55" i="5" s="1"/>
  <c r="GF46" i="5" a="1"/>
  <c r="GF46" i="5" s="1"/>
  <c r="GF40" i="5" a="1"/>
  <c r="GF40" i="5" s="1"/>
  <c r="GF47" i="5" a="1"/>
  <c r="GF47" i="5" s="1"/>
  <c r="GF61" i="5" a="1"/>
  <c r="GF61" i="5" s="1"/>
  <c r="GF44" i="5" a="1"/>
  <c r="GF44" i="5" s="1"/>
  <c r="GF58" i="5" a="1"/>
  <c r="GF58" i="5" s="1"/>
  <c r="GF59" i="5" a="1"/>
  <c r="GF59" i="5" s="1"/>
  <c r="GF66" i="5" a="1"/>
  <c r="GF66" i="5" s="1"/>
  <c r="GF51" i="5" a="1"/>
  <c r="GF51" i="5" s="1"/>
  <c r="GF54" i="5" a="1"/>
  <c r="GF54" i="5" s="1"/>
  <c r="GF62" i="5" a="1"/>
  <c r="GF62" i="5" s="1"/>
  <c r="GF57" i="5" a="1"/>
  <c r="GF57" i="5" s="1"/>
  <c r="GF63" i="5" a="1"/>
  <c r="GF63" i="5" s="1"/>
  <c r="GF69" i="5" a="1"/>
  <c r="GF69" i="5" s="1"/>
  <c r="GF45" i="5" a="1"/>
  <c r="GF45" i="5" s="1"/>
  <c r="GF52" i="5" a="1"/>
  <c r="GF52" i="5" s="1"/>
  <c r="GF64" i="5" a="1"/>
  <c r="GF64" i="5" s="1"/>
  <c r="GF65" i="5" a="1"/>
  <c r="GF65" i="5" s="1"/>
  <c r="GF70" i="5" a="1"/>
  <c r="GF70" i="5" s="1"/>
  <c r="GF71" i="5" a="1"/>
  <c r="GF71" i="5" s="1"/>
  <c r="GF34" i="5" a="1"/>
  <c r="GF34" i="5" s="1"/>
  <c r="GF43" i="5" a="1"/>
  <c r="GF43" i="5" s="1"/>
  <c r="GF56" i="5" a="1"/>
  <c r="GF56" i="5" s="1"/>
  <c r="GF60" i="5" a="1"/>
  <c r="GF60" i="5" s="1"/>
  <c r="GF72" i="5" a="1"/>
  <c r="GF72" i="5" s="1"/>
  <c r="GF75" i="5" a="1"/>
  <c r="GF75" i="5" s="1"/>
  <c r="GF67" i="5" a="1"/>
  <c r="GF67" i="5" s="1"/>
  <c r="GF76" i="5" a="1"/>
  <c r="GF76" i="5" s="1"/>
  <c r="GF77" i="5" a="1"/>
  <c r="GF77" i="5" s="1"/>
  <c r="GF68" i="5" a="1"/>
  <c r="GF68" i="5" s="1"/>
  <c r="GF78" i="5" a="1"/>
  <c r="GF78" i="5" s="1"/>
  <c r="GF79" i="5" a="1"/>
  <c r="GF79" i="5" s="1"/>
  <c r="GF73" i="5" a="1"/>
  <c r="GF73" i="5" s="1"/>
  <c r="GF92" i="5" a="1"/>
  <c r="GF92" i="5" s="1"/>
  <c r="GF94" i="5" a="1"/>
  <c r="GF94" i="5" s="1"/>
  <c r="GF95" i="5" a="1"/>
  <c r="GF95" i="5" s="1"/>
  <c r="GF74" i="5" a="1"/>
  <c r="GF74" i="5" s="1"/>
  <c r="GF88" i="5" a="1"/>
  <c r="GF88" i="5" s="1"/>
  <c r="GF81" i="5" a="1"/>
  <c r="GF81" i="5" s="1"/>
  <c r="GF82" i="5" a="1"/>
  <c r="GF82" i="5" s="1"/>
  <c r="GF87" i="5" a="1"/>
  <c r="GF87" i="5" s="1"/>
  <c r="GF85" i="5" a="1"/>
  <c r="GF85" i="5" s="1"/>
  <c r="GF86" i="5" a="1"/>
  <c r="GF86" i="5" s="1"/>
  <c r="GF91" i="5" a="1"/>
  <c r="GF91" i="5" s="1"/>
  <c r="GF101" i="5" a="1"/>
  <c r="GF101" i="5" s="1"/>
  <c r="GF108" i="5" a="1"/>
  <c r="GF108" i="5" s="1"/>
  <c r="GF109" i="5" a="1"/>
  <c r="GF109" i="5" s="1"/>
  <c r="GF110" i="5" a="1"/>
  <c r="GF110" i="5" s="1"/>
  <c r="GF112" i="5" a="1"/>
  <c r="GF112" i="5" s="1"/>
  <c r="GF114" i="5" a="1"/>
  <c r="GF114" i="5" s="1"/>
  <c r="GF93" i="5" a="1"/>
  <c r="GF93" i="5" s="1"/>
  <c r="GF97" i="5" a="1"/>
  <c r="GF97" i="5" s="1"/>
  <c r="GF99" i="5" a="1"/>
  <c r="GF99" i="5" s="1"/>
  <c r="GF102" i="5" a="1"/>
  <c r="GF102" i="5" s="1"/>
  <c r="GF103" i="5" a="1"/>
  <c r="GF103" i="5" s="1"/>
  <c r="GF80" i="5" a="1"/>
  <c r="GF80" i="5" s="1"/>
  <c r="GF84" i="5" a="1"/>
  <c r="GF84" i="5" s="1"/>
  <c r="GF106" i="5" a="1"/>
  <c r="GF106" i="5" s="1"/>
  <c r="GF96" i="5" a="1"/>
  <c r="GF96" i="5" s="1"/>
  <c r="GF105" i="5" a="1"/>
  <c r="GF105" i="5" s="1"/>
  <c r="GF107" i="5" a="1"/>
  <c r="GF107" i="5" s="1"/>
  <c r="GF111" i="5" a="1"/>
  <c r="GF111" i="5" s="1"/>
  <c r="GF83" i="5" a="1"/>
  <c r="GF83" i="5" s="1"/>
  <c r="GF89" i="5" a="1"/>
  <c r="GF89" i="5" s="1"/>
  <c r="GF90" i="5" a="1"/>
  <c r="GF90" i="5" s="1"/>
  <c r="GF100" i="5" a="1"/>
  <c r="GF100" i="5" s="1"/>
  <c r="GF104" i="5" a="1"/>
  <c r="GF104" i="5" s="1"/>
  <c r="GF113" i="5" a="1"/>
  <c r="GF113" i="5" s="1"/>
  <c r="GF116" i="5" a="1"/>
  <c r="GF116" i="5" s="1"/>
  <c r="GF98" i="5" a="1"/>
  <c r="GF98" i="5" s="1"/>
  <c r="GF115" i="5" a="1"/>
  <c r="GF115" i="5" s="1"/>
  <c r="GF117" i="5" a="1"/>
  <c r="GF117" i="5" s="1"/>
  <c r="GF119" i="5" a="1"/>
  <c r="GF119" i="5" s="1"/>
  <c r="GF120" i="5" a="1"/>
  <c r="GF120" i="5" s="1"/>
  <c r="GF122" i="5" a="1"/>
  <c r="GF122" i="5" s="1"/>
  <c r="GF123" i="5" a="1"/>
  <c r="GF123" i="5" s="1"/>
  <c r="GF131" i="5" a="1"/>
  <c r="GF131" i="5" s="1"/>
  <c r="GF132" i="5" a="1"/>
  <c r="GF132" i="5" s="1"/>
  <c r="GF140" i="5" a="1"/>
  <c r="GF140" i="5" s="1"/>
  <c r="GF141" i="5" a="1"/>
  <c r="GF141" i="5" s="1"/>
  <c r="GF121" i="5" a="1"/>
  <c r="GF121" i="5" s="1"/>
  <c r="GF130" i="5" a="1"/>
  <c r="GF130" i="5" s="1"/>
  <c r="GF128" i="5" a="1"/>
  <c r="GF128" i="5" s="1"/>
  <c r="GF129" i="5" a="1"/>
  <c r="GF129" i="5" s="1"/>
  <c r="GF118" i="5" a="1"/>
  <c r="GF118" i="5" s="1"/>
  <c r="GF127" i="5" a="1"/>
  <c r="GF127" i="5" s="1"/>
  <c r="GF125" i="5" a="1"/>
  <c r="GF125" i="5" s="1"/>
  <c r="GF126" i="5" a="1"/>
  <c r="GF126" i="5" s="1"/>
  <c r="GF134" i="5" a="1"/>
  <c r="GF134" i="5" s="1"/>
  <c r="GF135" i="5" a="1"/>
  <c r="GF135" i="5" s="1"/>
  <c r="GF124" i="5" a="1"/>
  <c r="GF124" i="5" s="1"/>
  <c r="GF133" i="5" a="1"/>
  <c r="GF133" i="5" s="1"/>
  <c r="GF151" i="5" a="1"/>
  <c r="GF151" i="5" s="1"/>
  <c r="GF155" i="5" a="1"/>
  <c r="GF155" i="5" s="1"/>
  <c r="GF136" i="5" a="1"/>
  <c r="GF136" i="5" s="1"/>
  <c r="GF148" i="5" a="1"/>
  <c r="GF148" i="5" s="1"/>
  <c r="GF149" i="5" a="1"/>
  <c r="GF149" i="5" s="1"/>
  <c r="GF139" i="5" a="1"/>
  <c r="GF139" i="5" s="1"/>
  <c r="GF144" i="5" a="1"/>
  <c r="GF144" i="5" s="1"/>
  <c r="GF147" i="5" a="1"/>
  <c r="GF147" i="5" s="1"/>
  <c r="GF160" i="5" a="1"/>
  <c r="GF160" i="5" s="1"/>
  <c r="GF138" i="5" a="1"/>
  <c r="GF138" i="5" s="1"/>
  <c r="GF143" i="5" a="1"/>
  <c r="GF143" i="5" s="1"/>
  <c r="GF146" i="5" a="1"/>
  <c r="GF146" i="5" s="1"/>
  <c r="GF152" i="5" a="1"/>
  <c r="GF152" i="5" s="1"/>
  <c r="GF154" i="5" a="1"/>
  <c r="GF154" i="5" s="1"/>
  <c r="GF157" i="5" a="1"/>
  <c r="GF157" i="5" s="1"/>
  <c r="GF150" i="5" a="1"/>
  <c r="GF150" i="5" s="1"/>
  <c r="GF156" i="5" a="1"/>
  <c r="GF156" i="5" s="1"/>
  <c r="GF137" i="5" a="1"/>
  <c r="GF137" i="5" s="1"/>
  <c r="GF142" i="5" a="1"/>
  <c r="GF142" i="5" s="1"/>
  <c r="GF145" i="5" a="1"/>
  <c r="GF145" i="5" s="1"/>
  <c r="GF153" i="5" a="1"/>
  <c r="GF153" i="5" s="1"/>
  <c r="GF158" i="5" a="1"/>
  <c r="GF158" i="5" s="1"/>
  <c r="GF165" i="5" a="1"/>
  <c r="GF165" i="5" s="1"/>
  <c r="GF181" i="5" a="1"/>
  <c r="GF181" i="5" s="1"/>
  <c r="GF184" i="5" a="1"/>
  <c r="GF184" i="5" s="1"/>
  <c r="GF191" i="5" a="1"/>
  <c r="GF191" i="5" s="1"/>
  <c r="GF194" i="5" a="1"/>
  <c r="GF194" i="5" s="1"/>
  <c r="GF197" i="5" a="1"/>
  <c r="GF197" i="5" s="1"/>
  <c r="GF200" i="5" a="1"/>
  <c r="GF200" i="5" s="1"/>
  <c r="GF203" i="5" a="1"/>
  <c r="GF203" i="5" s="1"/>
  <c r="GF161" i="5" a="1"/>
  <c r="GF161" i="5" s="1"/>
  <c r="GF163" i="5" a="1"/>
  <c r="GF163" i="5" s="1"/>
  <c r="GF167" i="5" a="1"/>
  <c r="GF167" i="5" s="1"/>
  <c r="GF170" i="5" a="1"/>
  <c r="GF170" i="5" s="1"/>
  <c r="GF173" i="5" a="1"/>
  <c r="GF173" i="5" s="1"/>
  <c r="GF176" i="5" a="1"/>
  <c r="GF176" i="5" s="1"/>
  <c r="GF179" i="5" a="1"/>
  <c r="GF179" i="5" s="1"/>
  <c r="GF180" i="5" a="1"/>
  <c r="GF180" i="5" s="1"/>
  <c r="GF183" i="5" a="1"/>
  <c r="GF183" i="5" s="1"/>
  <c r="GF190" i="5" a="1"/>
  <c r="GF190" i="5" s="1"/>
  <c r="GF162" i="5" a="1"/>
  <c r="GF162" i="5" s="1"/>
  <c r="GF166" i="5" a="1"/>
  <c r="GF166" i="5" s="1"/>
  <c r="GF178" i="5" a="1"/>
  <c r="GF178" i="5" s="1"/>
  <c r="GF189" i="5" a="1"/>
  <c r="GF189" i="5" s="1"/>
  <c r="GF196" i="5" a="1"/>
  <c r="GF196" i="5" s="1"/>
  <c r="GF199" i="5" a="1"/>
  <c r="GF199" i="5" s="1"/>
  <c r="GF202" i="5" a="1"/>
  <c r="GF202" i="5" s="1"/>
  <c r="GF205" i="5" a="1"/>
  <c r="GF205" i="5" s="1"/>
  <c r="GF159" i="5" a="1"/>
  <c r="GF159" i="5" s="1"/>
  <c r="GF164" i="5" a="1"/>
  <c r="GF164" i="5" s="1"/>
  <c r="GF169" i="5" a="1"/>
  <c r="GF169" i="5" s="1"/>
  <c r="GF172" i="5" a="1"/>
  <c r="GF172" i="5" s="1"/>
  <c r="GF175" i="5" a="1"/>
  <c r="GF175" i="5" s="1"/>
  <c r="GF187" i="5" a="1"/>
  <c r="GF187" i="5" s="1"/>
  <c r="GF188" i="5" a="1"/>
  <c r="GF188" i="5" s="1"/>
  <c r="GF186" i="5" a="1"/>
  <c r="GF186" i="5" s="1"/>
  <c r="GF195" i="5" a="1"/>
  <c r="GF195" i="5" s="1"/>
  <c r="GF198" i="5" a="1"/>
  <c r="GF198" i="5" s="1"/>
  <c r="GF201" i="5" a="1"/>
  <c r="GF201" i="5" s="1"/>
  <c r="GF168" i="5" a="1"/>
  <c r="GF168" i="5" s="1"/>
  <c r="GF171" i="5" a="1"/>
  <c r="GF171" i="5" s="1"/>
  <c r="GF174" i="5" a="1"/>
  <c r="GF174" i="5" s="1"/>
  <c r="GF177" i="5" a="1"/>
  <c r="GF177" i="5" s="1"/>
  <c r="GF182" i="5" a="1"/>
  <c r="GF182" i="5" s="1"/>
  <c r="GF185" i="5" a="1"/>
  <c r="GF185" i="5" s="1"/>
  <c r="GF192" i="5" a="1"/>
  <c r="GF192" i="5" s="1"/>
  <c r="GF193" i="5" a="1"/>
  <c r="GF193" i="5" s="1"/>
  <c r="GF206" i="5" a="1"/>
  <c r="GF206" i="5" s="1"/>
  <c r="GF217" i="5" a="1"/>
  <c r="GF217" i="5" s="1"/>
  <c r="GF225" i="5" a="1"/>
  <c r="GF225" i="5" s="1"/>
  <c r="GF226" i="5" a="1"/>
  <c r="GF226" i="5" s="1"/>
  <c r="GF231" i="5" a="1"/>
  <c r="GF231" i="5" s="1"/>
  <c r="GF233" i="5" a="1"/>
  <c r="GF233" i="5" s="1"/>
  <c r="GF237" i="5" a="1"/>
  <c r="GF237" i="5" s="1"/>
  <c r="GF204" i="5" a="1"/>
  <c r="GF204" i="5" s="1"/>
  <c r="GF211" i="5" a="1"/>
  <c r="GF211" i="5" s="1"/>
  <c r="GF212" i="5" a="1"/>
  <c r="GF212" i="5" s="1"/>
  <c r="GF214" i="5" a="1"/>
  <c r="GF214" i="5" s="1"/>
  <c r="GF219" i="5" a="1"/>
  <c r="GF219" i="5" s="1"/>
  <c r="GF221" i="5" a="1"/>
  <c r="GF221" i="5" s="1"/>
  <c r="GF235" i="5" a="1"/>
  <c r="GF235" i="5" s="1"/>
  <c r="GF230" i="5" a="1"/>
  <c r="GF230" i="5" s="1"/>
  <c r="GF232" i="5" a="1"/>
  <c r="GF232" i="5" s="1"/>
  <c r="GF239" i="5" a="1"/>
  <c r="GF239" i="5" s="1"/>
  <c r="GF242" i="5" a="1"/>
  <c r="GF242" i="5" s="1"/>
  <c r="GF245" i="5" a="1"/>
  <c r="GF245" i="5" s="1"/>
  <c r="GF248" i="5" a="1"/>
  <c r="GF248" i="5" s="1"/>
  <c r="GF207" i="5" a="1"/>
  <c r="GF207" i="5" s="1"/>
  <c r="GF210" i="5" a="1"/>
  <c r="GF210" i="5" s="1"/>
  <c r="GF216" i="5" a="1"/>
  <c r="GF216" i="5" s="1"/>
  <c r="GF224" i="5" a="1"/>
  <c r="GF224" i="5" s="1"/>
  <c r="GF220" i="5" a="1"/>
  <c r="GF220" i="5" s="1"/>
  <c r="GF222" i="5" a="1"/>
  <c r="GF222" i="5" s="1"/>
  <c r="GF227" i="5" a="1"/>
  <c r="GF227" i="5" s="1"/>
  <c r="GF234" i="5" a="1"/>
  <c r="GF234" i="5" s="1"/>
  <c r="GF236" i="5" a="1"/>
  <c r="GF236" i="5" s="1"/>
  <c r="GF238" i="5" a="1"/>
  <c r="GF238" i="5" s="1"/>
  <c r="GF241" i="5" a="1"/>
  <c r="GF241" i="5" s="1"/>
  <c r="GF208" i="5" a="1"/>
  <c r="GF208" i="5" s="1"/>
  <c r="GF209" i="5" a="1"/>
  <c r="GF209" i="5" s="1"/>
  <c r="GF213" i="5" a="1"/>
  <c r="GF213" i="5" s="1"/>
  <c r="GF215" i="5" a="1"/>
  <c r="GF215" i="5" s="1"/>
  <c r="GF218" i="5" a="1"/>
  <c r="GF218" i="5" s="1"/>
  <c r="GF223" i="5" a="1"/>
  <c r="GF223" i="5" s="1"/>
  <c r="GF228" i="5" a="1"/>
  <c r="GF228" i="5" s="1"/>
  <c r="GF229" i="5" a="1"/>
  <c r="GF229" i="5" s="1"/>
  <c r="GF243" i="5" a="1"/>
  <c r="GF243" i="5" s="1"/>
  <c r="GF253" i="5" a="1"/>
  <c r="GF253" i="5" s="1"/>
  <c r="GF255" i="5" a="1"/>
  <c r="GF255" i="5" s="1"/>
  <c r="GF258" i="5" a="1"/>
  <c r="GF258" i="5" s="1"/>
  <c r="GF261" i="5" a="1"/>
  <c r="GF261" i="5" s="1"/>
  <c r="GF264" i="5" a="1"/>
  <c r="GF264" i="5" s="1"/>
  <c r="GF267" i="5" a="1"/>
  <c r="GF267" i="5" s="1"/>
  <c r="GF270" i="5" a="1"/>
  <c r="GF270" i="5" s="1"/>
  <c r="GF273" i="5" a="1"/>
  <c r="GF273" i="5" s="1"/>
  <c r="GF282" i="5" a="1"/>
  <c r="GF282" i="5" s="1"/>
  <c r="GF285" i="5" a="1"/>
  <c r="GF285" i="5" s="1"/>
  <c r="GF288" i="5" a="1"/>
  <c r="GF288" i="5" s="1"/>
  <c r="GF291" i="5" a="1"/>
  <c r="GF291" i="5" s="1"/>
  <c r="GF274" i="5" a="1"/>
  <c r="GF274" i="5" s="1"/>
  <c r="GF275" i="5" a="1"/>
  <c r="GF275" i="5" s="1"/>
  <c r="GF247" i="5" a="1"/>
  <c r="GF247" i="5" s="1"/>
  <c r="GF250" i="5" a="1"/>
  <c r="GF250" i="5" s="1"/>
  <c r="GF251" i="5" a="1"/>
  <c r="GF251" i="5" s="1"/>
  <c r="GF252" i="5" a="1"/>
  <c r="GF252" i="5" s="1"/>
  <c r="GF254" i="5" a="1"/>
  <c r="GF254" i="5" s="1"/>
  <c r="GF257" i="5" a="1"/>
  <c r="GF257" i="5" s="1"/>
  <c r="GF260" i="5" a="1"/>
  <c r="GF260" i="5" s="1"/>
  <c r="GF263" i="5" a="1"/>
  <c r="GF263" i="5" s="1"/>
  <c r="GF266" i="5" a="1"/>
  <c r="GF266" i="5" s="1"/>
  <c r="GF269" i="5" a="1"/>
  <c r="GF269" i="5" s="1"/>
  <c r="GF281" i="5" a="1"/>
  <c r="GF281" i="5" s="1"/>
  <c r="GF284" i="5" a="1"/>
  <c r="GF284" i="5" s="1"/>
  <c r="GF287" i="5" a="1"/>
  <c r="GF287" i="5" s="1"/>
  <c r="GF290" i="5" a="1"/>
  <c r="GF290" i="5" s="1"/>
  <c r="GF293" i="5" a="1"/>
  <c r="GF293" i="5" s="1"/>
  <c r="GF276" i="5" a="1"/>
  <c r="GF276" i="5" s="1"/>
  <c r="GF279" i="5" a="1"/>
  <c r="GF279" i="5" s="1"/>
  <c r="GF280" i="5" a="1"/>
  <c r="GF280" i="5" s="1"/>
  <c r="GF240" i="5" a="1"/>
  <c r="GF240" i="5" s="1"/>
  <c r="GF244" i="5" a="1"/>
  <c r="GF244" i="5" s="1"/>
  <c r="GF246" i="5" a="1"/>
  <c r="GF246" i="5" s="1"/>
  <c r="GF249" i="5" a="1"/>
  <c r="GF249" i="5" s="1"/>
  <c r="GF256" i="5" a="1"/>
  <c r="GF256" i="5" s="1"/>
  <c r="GF259" i="5" a="1"/>
  <c r="GF259" i="5" s="1"/>
  <c r="GF262" i="5" a="1"/>
  <c r="GF262" i="5" s="1"/>
  <c r="GF265" i="5" a="1"/>
  <c r="GF265" i="5" s="1"/>
  <c r="GF268" i="5" a="1"/>
  <c r="GF268" i="5" s="1"/>
  <c r="GF277" i="5" a="1"/>
  <c r="GF277" i="5" s="1"/>
  <c r="GF278" i="5" a="1"/>
  <c r="GF278" i="5" s="1"/>
  <c r="GF283" i="5" a="1"/>
  <c r="GF283" i="5" s="1"/>
  <c r="GF286" i="5" a="1"/>
  <c r="GF286" i="5" s="1"/>
  <c r="GF289" i="5" a="1"/>
  <c r="GF289" i="5" s="1"/>
  <c r="GF271" i="5" a="1"/>
  <c r="GF271" i="5" s="1"/>
  <c r="GF272" i="5" a="1"/>
  <c r="GF272" i="5" s="1"/>
  <c r="FT33" i="5" a="1"/>
  <c r="FT33" i="5" s="1"/>
  <c r="FT35" i="5" a="1"/>
  <c r="FT35" i="5" s="1"/>
  <c r="FT321" i="5" a="1"/>
  <c r="FT321" i="5" s="1"/>
  <c r="FT34" i="5" a="1"/>
  <c r="FT34" i="5" s="1"/>
  <c r="FT319" i="5" a="1"/>
  <c r="FT319" i="5" s="1"/>
  <c r="FT320" i="5" a="1"/>
  <c r="FT320" i="5" s="1"/>
  <c r="FT30" i="5" a="1"/>
  <c r="FT30" i="5" s="1"/>
  <c r="FT31" i="5" a="1"/>
  <c r="FT31" i="5" s="1"/>
  <c r="FT38" i="5" a="1"/>
  <c r="FT38" i="5" s="1"/>
  <c r="FT39" i="5" a="1"/>
  <c r="FT39" i="5" s="1"/>
  <c r="FT40" i="5" a="1"/>
  <c r="FT40" i="5" s="1"/>
  <c r="FT41" i="5" a="1"/>
  <c r="FT41" i="5" s="1"/>
  <c r="FT37" i="5" a="1"/>
  <c r="FT37" i="5" s="1"/>
  <c r="FT44" i="5" a="1"/>
  <c r="FT44" i="5" s="1"/>
  <c r="FT43" i="5" a="1"/>
  <c r="FT43" i="5" s="1"/>
  <c r="FT48" i="5" a="1"/>
  <c r="FT48" i="5" s="1"/>
  <c r="FT51" i="5" a="1"/>
  <c r="FT51" i="5" s="1"/>
  <c r="FT47" i="5" a="1"/>
  <c r="FT47" i="5" s="1"/>
  <c r="FT45" i="5" a="1"/>
  <c r="FT45" i="5" s="1"/>
  <c r="FT54" i="5" a="1"/>
  <c r="FT54" i="5" s="1"/>
  <c r="FT55" i="5" a="1"/>
  <c r="FT55" i="5" s="1"/>
  <c r="FT64" i="5" a="1"/>
  <c r="FT64" i="5" s="1"/>
  <c r="FT66" i="5" a="1"/>
  <c r="FT66" i="5" s="1"/>
  <c r="FT42" i="5" a="1"/>
  <c r="FT42" i="5" s="1"/>
  <c r="FT50" i="5" a="1"/>
  <c r="FT50" i="5" s="1"/>
  <c r="FT56" i="5" a="1"/>
  <c r="FT56" i="5" s="1"/>
  <c r="FT58" i="5" a="1"/>
  <c r="FT58" i="5" s="1"/>
  <c r="FT59" i="5" a="1"/>
  <c r="FT59" i="5" s="1"/>
  <c r="FT49" i="5" a="1"/>
  <c r="FT49" i="5" s="1"/>
  <c r="FT53" i="5" a="1"/>
  <c r="FT53" i="5" s="1"/>
  <c r="FT52" i="5" a="1"/>
  <c r="FT52" i="5" s="1"/>
  <c r="FT72" i="5" a="1"/>
  <c r="FT72" i="5" s="1"/>
  <c r="FT46" i="5" a="1"/>
  <c r="FT46" i="5" s="1"/>
  <c r="FT60" i="5" a="1"/>
  <c r="FT60" i="5" s="1"/>
  <c r="FT61" i="5" a="1"/>
  <c r="FT61" i="5" s="1"/>
  <c r="FT73" i="5" a="1"/>
  <c r="FT73" i="5" s="1"/>
  <c r="FT32" i="5" a="1"/>
  <c r="FT32" i="5" s="1"/>
  <c r="FT57" i="5" a="1"/>
  <c r="FT57" i="5" s="1"/>
  <c r="FT36" i="5" a="1"/>
  <c r="FT36" i="5" s="1"/>
  <c r="FT74" i="5" a="1"/>
  <c r="FT74" i="5" s="1"/>
  <c r="FT78" i="5" a="1"/>
  <c r="FT78" i="5" s="1"/>
  <c r="FT62" i="5" a="1"/>
  <c r="FT62" i="5" s="1"/>
  <c r="FT63" i="5" a="1"/>
  <c r="FT63" i="5" s="1"/>
  <c r="FT71" i="5" a="1"/>
  <c r="FT71" i="5" s="1"/>
  <c r="FT81" i="5" a="1"/>
  <c r="FT81" i="5" s="1"/>
  <c r="FT67" i="5" a="1"/>
  <c r="FT67" i="5" s="1"/>
  <c r="FT65" i="5" a="1"/>
  <c r="FT65" i="5" s="1"/>
  <c r="FT68" i="5" a="1"/>
  <c r="FT68" i="5" s="1"/>
  <c r="FT70" i="5" a="1"/>
  <c r="FT70" i="5" s="1"/>
  <c r="FT75" i="5" a="1"/>
  <c r="FT75" i="5" s="1"/>
  <c r="FT79" i="5" a="1"/>
  <c r="FT79" i="5" s="1"/>
  <c r="FT84" i="5" a="1"/>
  <c r="FT84" i="5" s="1"/>
  <c r="FT83" i="5" a="1"/>
  <c r="FT83" i="5" s="1"/>
  <c r="FT76" i="5" a="1"/>
  <c r="FT76" i="5" s="1"/>
  <c r="FT94" i="5" a="1"/>
  <c r="FT94" i="5" s="1"/>
  <c r="FT69" i="5" a="1"/>
  <c r="FT69" i="5" s="1"/>
  <c r="FT80" i="5" a="1"/>
  <c r="FT80" i="5" s="1"/>
  <c r="FT82" i="5" a="1"/>
  <c r="FT82" i="5" s="1"/>
  <c r="FT88" i="5" a="1"/>
  <c r="FT88" i="5" s="1"/>
  <c r="FT89" i="5" a="1"/>
  <c r="FT89" i="5" s="1"/>
  <c r="FT86" i="5" a="1"/>
  <c r="FT86" i="5" s="1"/>
  <c r="FT107" i="5" a="1"/>
  <c r="FT107" i="5" s="1"/>
  <c r="FT114" i="5" a="1"/>
  <c r="FT114" i="5" s="1"/>
  <c r="FT117" i="5" a="1"/>
  <c r="FT117" i="5" s="1"/>
  <c r="FT96" i="5" a="1"/>
  <c r="FT96" i="5" s="1"/>
  <c r="FT97" i="5" a="1"/>
  <c r="FT97" i="5" s="1"/>
  <c r="FT100" i="5" a="1"/>
  <c r="FT100" i="5" s="1"/>
  <c r="FT103" i="5" a="1"/>
  <c r="FT103" i="5" s="1"/>
  <c r="FT106" i="5" a="1"/>
  <c r="FT106" i="5" s="1"/>
  <c r="FT110" i="5" a="1"/>
  <c r="FT110" i="5" s="1"/>
  <c r="FT95" i="5" a="1"/>
  <c r="FT95" i="5" s="1"/>
  <c r="FT99" i="5" a="1"/>
  <c r="FT99" i="5" s="1"/>
  <c r="FT91" i="5" a="1"/>
  <c r="FT91" i="5" s="1"/>
  <c r="FT92" i="5" a="1"/>
  <c r="FT92" i="5" s="1"/>
  <c r="FT105" i="5" a="1"/>
  <c r="FT105" i="5" s="1"/>
  <c r="FT109" i="5" a="1"/>
  <c r="FT109" i="5" s="1"/>
  <c r="FT87" i="5" a="1"/>
  <c r="FT87" i="5" s="1"/>
  <c r="FT90" i="5" a="1"/>
  <c r="FT90" i="5" s="1"/>
  <c r="FT101" i="5" a="1"/>
  <c r="FT101" i="5" s="1"/>
  <c r="FT77" i="5" a="1"/>
  <c r="FT77" i="5" s="1"/>
  <c r="FT85" i="5" a="1"/>
  <c r="FT85" i="5" s="1"/>
  <c r="FT93" i="5" a="1"/>
  <c r="FT93" i="5" s="1"/>
  <c r="FT115" i="5" a="1"/>
  <c r="FT115" i="5" s="1"/>
  <c r="FT112" i="5" a="1"/>
  <c r="FT112" i="5" s="1"/>
  <c r="FT111" i="5" a="1"/>
  <c r="FT111" i="5" s="1"/>
  <c r="FT102" i="5" a="1"/>
  <c r="FT102" i="5" s="1"/>
  <c r="FT108" i="5" a="1"/>
  <c r="FT108" i="5" s="1"/>
  <c r="FT104" i="5" a="1"/>
  <c r="FT104" i="5" s="1"/>
  <c r="FT98" i="5" a="1"/>
  <c r="FT98" i="5" s="1"/>
  <c r="FT113" i="5" a="1"/>
  <c r="FT113" i="5" s="1"/>
  <c r="FT116" i="5" a="1"/>
  <c r="FT116" i="5" s="1"/>
  <c r="FT119" i="5" a="1"/>
  <c r="FT119" i="5" s="1"/>
  <c r="FT125" i="5" a="1"/>
  <c r="FT125" i="5" s="1"/>
  <c r="FT126" i="5" a="1"/>
  <c r="FT126" i="5" s="1"/>
  <c r="FT134" i="5" a="1"/>
  <c r="FT134" i="5" s="1"/>
  <c r="FT135" i="5" a="1"/>
  <c r="FT135" i="5" s="1"/>
  <c r="FT124" i="5" a="1"/>
  <c r="FT124" i="5" s="1"/>
  <c r="FT133" i="5" a="1"/>
  <c r="FT133" i="5" s="1"/>
  <c r="FT120" i="5" a="1"/>
  <c r="FT120" i="5" s="1"/>
  <c r="FT122" i="5" a="1"/>
  <c r="FT122" i="5" s="1"/>
  <c r="FT123" i="5" a="1"/>
  <c r="FT123" i="5" s="1"/>
  <c r="FT131" i="5" a="1"/>
  <c r="FT131" i="5" s="1"/>
  <c r="FT132" i="5" a="1"/>
  <c r="FT132" i="5" s="1"/>
  <c r="FT141" i="5" a="1"/>
  <c r="FT141" i="5" s="1"/>
  <c r="FT118" i="5" a="1"/>
  <c r="FT118" i="5" s="1"/>
  <c r="FT121" i="5" a="1"/>
  <c r="FT121" i="5" s="1"/>
  <c r="FT130" i="5" a="1"/>
  <c r="FT130" i="5" s="1"/>
  <c r="FT128" i="5" a="1"/>
  <c r="FT128" i="5" s="1"/>
  <c r="FT129" i="5" a="1"/>
  <c r="FT129" i="5" s="1"/>
  <c r="FT127" i="5" a="1"/>
  <c r="FT127" i="5" s="1"/>
  <c r="FT144" i="5" a="1"/>
  <c r="FT144" i="5" s="1"/>
  <c r="FT147" i="5" a="1"/>
  <c r="FT147" i="5" s="1"/>
  <c r="FT149" i="5" a="1"/>
  <c r="FT149" i="5" s="1"/>
  <c r="FT153" i="5" a="1"/>
  <c r="FT153" i="5" s="1"/>
  <c r="FT158" i="5" a="1"/>
  <c r="FT158" i="5" s="1"/>
  <c r="FT136" i="5" a="1"/>
  <c r="FT136" i="5" s="1"/>
  <c r="FT143" i="5" a="1"/>
  <c r="FT143" i="5" s="1"/>
  <c r="FT146" i="5" a="1"/>
  <c r="FT146" i="5" s="1"/>
  <c r="FT152" i="5" a="1"/>
  <c r="FT152" i="5" s="1"/>
  <c r="FT155" i="5" a="1"/>
  <c r="FT155" i="5" s="1"/>
  <c r="FT142" i="5" a="1"/>
  <c r="FT142" i="5" s="1"/>
  <c r="FT145" i="5" a="1"/>
  <c r="FT145" i="5" s="1"/>
  <c r="FT150" i="5" a="1"/>
  <c r="FT150" i="5" s="1"/>
  <c r="FT157" i="5" a="1"/>
  <c r="FT157" i="5" s="1"/>
  <c r="FT139" i="5" a="1"/>
  <c r="FT139" i="5" s="1"/>
  <c r="FT140" i="5" a="1"/>
  <c r="FT140" i="5" s="1"/>
  <c r="FT148" i="5" a="1"/>
  <c r="FT148" i="5" s="1"/>
  <c r="FT154" i="5" a="1"/>
  <c r="FT154" i="5" s="1"/>
  <c r="FT137" i="5" a="1"/>
  <c r="FT137" i="5" s="1"/>
  <c r="FT138" i="5" a="1"/>
  <c r="FT138" i="5" s="1"/>
  <c r="FT151" i="5" a="1"/>
  <c r="FT151" i="5" s="1"/>
  <c r="FT156" i="5" a="1"/>
  <c r="FT156" i="5" s="1"/>
  <c r="FT162" i="5" a="1"/>
  <c r="FT162" i="5" s="1"/>
  <c r="FT194" i="5" a="1"/>
  <c r="FT194" i="5" s="1"/>
  <c r="FT197" i="5" a="1"/>
  <c r="FT197" i="5" s="1"/>
  <c r="FT200" i="5" a="1"/>
  <c r="FT200" i="5" s="1"/>
  <c r="FT203" i="5" a="1"/>
  <c r="FT203" i="5" s="1"/>
  <c r="FT166" i="5" a="1"/>
  <c r="FT166" i="5" s="1"/>
  <c r="FT167" i="5" a="1"/>
  <c r="FT167" i="5" s="1"/>
  <c r="FT170" i="5" a="1"/>
  <c r="FT170" i="5" s="1"/>
  <c r="FT173" i="5" a="1"/>
  <c r="FT173" i="5" s="1"/>
  <c r="FT176" i="5" a="1"/>
  <c r="FT176" i="5" s="1"/>
  <c r="FT182" i="5" a="1"/>
  <c r="FT182" i="5" s="1"/>
  <c r="FT183" i="5" a="1"/>
  <c r="FT183" i="5" s="1"/>
  <c r="FT186" i="5" a="1"/>
  <c r="FT186" i="5" s="1"/>
  <c r="FT191" i="5" a="1"/>
  <c r="FT191" i="5" s="1"/>
  <c r="FT193" i="5" a="1"/>
  <c r="FT193" i="5" s="1"/>
  <c r="FT160" i="5" a="1"/>
  <c r="FT160" i="5" s="1"/>
  <c r="FT164" i="5" a="1"/>
  <c r="FT164" i="5" s="1"/>
  <c r="FT181" i="5" a="1"/>
  <c r="FT181" i="5" s="1"/>
  <c r="FT184" i="5" a="1"/>
  <c r="FT184" i="5" s="1"/>
  <c r="FT185" i="5" a="1"/>
  <c r="FT185" i="5" s="1"/>
  <c r="FT192" i="5" a="1"/>
  <c r="FT192" i="5" s="1"/>
  <c r="FT196" i="5" a="1"/>
  <c r="FT196" i="5" s="1"/>
  <c r="FT199" i="5" a="1"/>
  <c r="FT199" i="5" s="1"/>
  <c r="FT202" i="5" a="1"/>
  <c r="FT202" i="5" s="1"/>
  <c r="FT205" i="5" a="1"/>
  <c r="FT205" i="5" s="1"/>
  <c r="FT163" i="5" a="1"/>
  <c r="FT163" i="5" s="1"/>
  <c r="FT169" i="5" a="1"/>
  <c r="FT169" i="5" s="1"/>
  <c r="FT172" i="5" a="1"/>
  <c r="FT172" i="5" s="1"/>
  <c r="FT175" i="5" a="1"/>
  <c r="FT175" i="5" s="1"/>
  <c r="FT179" i="5" a="1"/>
  <c r="FT179" i="5" s="1"/>
  <c r="FT180" i="5" a="1"/>
  <c r="FT180" i="5" s="1"/>
  <c r="FT189" i="5" a="1"/>
  <c r="FT189" i="5" s="1"/>
  <c r="FT190" i="5" a="1"/>
  <c r="FT190" i="5" s="1"/>
  <c r="FT159" i="5" a="1"/>
  <c r="FT159" i="5" s="1"/>
  <c r="FT161" i="5" a="1"/>
  <c r="FT161" i="5" s="1"/>
  <c r="FT165" i="5" a="1"/>
  <c r="FT165" i="5" s="1"/>
  <c r="FT178" i="5" a="1"/>
  <c r="FT178" i="5" s="1"/>
  <c r="FT187" i="5" a="1"/>
  <c r="FT187" i="5" s="1"/>
  <c r="FT188" i="5" a="1"/>
  <c r="FT188" i="5" s="1"/>
  <c r="FT195" i="5" a="1"/>
  <c r="FT195" i="5" s="1"/>
  <c r="FT198" i="5" a="1"/>
  <c r="FT198" i="5" s="1"/>
  <c r="FT201" i="5" a="1"/>
  <c r="FT201" i="5" s="1"/>
  <c r="FT168" i="5" a="1"/>
  <c r="FT168" i="5" s="1"/>
  <c r="FT171" i="5" a="1"/>
  <c r="FT171" i="5" s="1"/>
  <c r="FT174" i="5" a="1"/>
  <c r="FT174" i="5" s="1"/>
  <c r="FT177" i="5" a="1"/>
  <c r="FT177" i="5" s="1"/>
  <c r="FT206" i="5" a="1"/>
  <c r="FT206" i="5" s="1"/>
  <c r="FT223" i="5" a="1"/>
  <c r="FT223" i="5" s="1"/>
  <c r="FT228" i="5" a="1"/>
  <c r="FT228" i="5" s="1"/>
  <c r="FT231" i="5" a="1"/>
  <c r="FT231" i="5" s="1"/>
  <c r="FT233" i="5" a="1"/>
  <c r="FT233" i="5" s="1"/>
  <c r="FT237" i="5" a="1"/>
  <c r="FT237" i="5" s="1"/>
  <c r="FT204" i="5" a="1"/>
  <c r="FT204" i="5" s="1"/>
  <c r="FT207" i="5" a="1"/>
  <c r="FT207" i="5" s="1"/>
  <c r="FT211" i="5" a="1"/>
  <c r="FT211" i="5" s="1"/>
  <c r="FT212" i="5" a="1"/>
  <c r="FT212" i="5" s="1"/>
  <c r="FT217" i="5" a="1"/>
  <c r="FT217" i="5" s="1"/>
  <c r="FT225" i="5" a="1"/>
  <c r="FT225" i="5" s="1"/>
  <c r="FT229" i="5" a="1"/>
  <c r="FT229" i="5" s="1"/>
  <c r="FT213" i="5" a="1"/>
  <c r="FT213" i="5" s="1"/>
  <c r="FT214" i="5" a="1"/>
  <c r="FT214" i="5" s="1"/>
  <c r="FT219" i="5" a="1"/>
  <c r="FT219" i="5" s="1"/>
  <c r="FT226" i="5" a="1"/>
  <c r="FT226" i="5" s="1"/>
  <c r="FT235" i="5" a="1"/>
  <c r="FT235" i="5" s="1"/>
  <c r="FT239" i="5" a="1"/>
  <c r="FT239" i="5" s="1"/>
  <c r="FT242" i="5" a="1"/>
  <c r="FT242" i="5" s="1"/>
  <c r="FT245" i="5" a="1"/>
  <c r="FT245" i="5" s="1"/>
  <c r="FT248" i="5" a="1"/>
  <c r="FT248" i="5" s="1"/>
  <c r="FT210" i="5" a="1"/>
  <c r="FT210" i="5" s="1"/>
  <c r="FT221" i="5" a="1"/>
  <c r="FT221" i="5" s="1"/>
  <c r="FT224" i="5" a="1"/>
  <c r="FT224" i="5" s="1"/>
  <c r="FT232" i="5" a="1"/>
  <c r="FT232" i="5" s="1"/>
  <c r="FT208" i="5" a="1"/>
  <c r="FT208" i="5" s="1"/>
  <c r="FT216" i="5" a="1"/>
  <c r="FT216" i="5" s="1"/>
  <c r="FT220" i="5" a="1"/>
  <c r="FT220" i="5" s="1"/>
  <c r="FT222" i="5" a="1"/>
  <c r="FT222" i="5" s="1"/>
  <c r="FT227" i="5" a="1"/>
  <c r="FT227" i="5" s="1"/>
  <c r="FT230" i="5" a="1"/>
  <c r="FT230" i="5" s="1"/>
  <c r="FT236" i="5" a="1"/>
  <c r="FT236" i="5" s="1"/>
  <c r="FT238" i="5" a="1"/>
  <c r="FT238" i="5" s="1"/>
  <c r="FT241" i="5" a="1"/>
  <c r="FT241" i="5" s="1"/>
  <c r="FT209" i="5" a="1"/>
  <c r="FT209" i="5" s="1"/>
  <c r="FT215" i="5" a="1"/>
  <c r="FT215" i="5" s="1"/>
  <c r="FT218" i="5" a="1"/>
  <c r="FT218" i="5" s="1"/>
  <c r="FT246" i="5" a="1"/>
  <c r="FT246" i="5" s="1"/>
  <c r="FT249" i="5" a="1"/>
  <c r="FT249" i="5" s="1"/>
  <c r="FT255" i="5" a="1"/>
  <c r="FT255" i="5" s="1"/>
  <c r="FT258" i="5" a="1"/>
  <c r="FT258" i="5" s="1"/>
  <c r="FT261" i="5" a="1"/>
  <c r="FT261" i="5" s="1"/>
  <c r="FT264" i="5" a="1"/>
  <c r="FT264" i="5" s="1"/>
  <c r="FT267" i="5" a="1"/>
  <c r="FT267" i="5" s="1"/>
  <c r="FT270" i="5" a="1"/>
  <c r="FT270" i="5" s="1"/>
  <c r="FT276" i="5" a="1"/>
  <c r="FT276" i="5" s="1"/>
  <c r="FT278" i="5" a="1"/>
  <c r="FT278" i="5" s="1"/>
  <c r="FT282" i="5" a="1"/>
  <c r="FT282" i="5" s="1"/>
  <c r="FT285" i="5" a="1"/>
  <c r="FT285" i="5" s="1"/>
  <c r="FT288" i="5" a="1"/>
  <c r="FT288" i="5" s="1"/>
  <c r="FT291" i="5" a="1"/>
  <c r="FT291" i="5" s="1"/>
  <c r="FT277" i="5" a="1"/>
  <c r="FT277" i="5" s="1"/>
  <c r="FT244" i="5" a="1"/>
  <c r="FT244" i="5" s="1"/>
  <c r="FT253" i="5" a="1"/>
  <c r="FT253" i="5" s="1"/>
  <c r="FT254" i="5" a="1"/>
  <c r="FT254" i="5" s="1"/>
  <c r="FT257" i="5" a="1"/>
  <c r="FT257" i="5" s="1"/>
  <c r="FT260" i="5" a="1"/>
  <c r="FT260" i="5" s="1"/>
  <c r="FT263" i="5" a="1"/>
  <c r="FT263" i="5" s="1"/>
  <c r="FT266" i="5" a="1"/>
  <c r="FT266" i="5" s="1"/>
  <c r="FT269" i="5" a="1"/>
  <c r="FT269" i="5" s="1"/>
  <c r="FT271" i="5" a="1"/>
  <c r="FT271" i="5" s="1"/>
  <c r="FT272" i="5" a="1"/>
  <c r="FT272" i="5" s="1"/>
  <c r="FT284" i="5" a="1"/>
  <c r="FT284" i="5" s="1"/>
  <c r="FT287" i="5" a="1"/>
  <c r="FT287" i="5" s="1"/>
  <c r="FT290" i="5" a="1"/>
  <c r="FT290" i="5" s="1"/>
  <c r="FT293" i="5" a="1"/>
  <c r="FT293" i="5" s="1"/>
  <c r="FT234" i="5" a="1"/>
  <c r="FT234" i="5" s="1"/>
  <c r="FT273" i="5" a="1"/>
  <c r="FT273" i="5" s="1"/>
  <c r="FT240" i="5" a="1"/>
  <c r="FT240" i="5" s="1"/>
  <c r="FT243" i="5" a="1"/>
  <c r="FT243" i="5" s="1"/>
  <c r="FT247" i="5" a="1"/>
  <c r="FT247" i="5" s="1"/>
  <c r="FT250" i="5" a="1"/>
  <c r="FT250" i="5" s="1"/>
  <c r="FT251" i="5" a="1"/>
  <c r="FT251" i="5" s="1"/>
  <c r="FT252" i="5" a="1"/>
  <c r="FT252" i="5" s="1"/>
  <c r="FT256" i="5" a="1"/>
  <c r="FT256" i="5" s="1"/>
  <c r="FT259" i="5" a="1"/>
  <c r="FT259" i="5" s="1"/>
  <c r="FT262" i="5" a="1"/>
  <c r="FT262" i="5" s="1"/>
  <c r="FT265" i="5" a="1"/>
  <c r="FT265" i="5" s="1"/>
  <c r="FT268" i="5" a="1"/>
  <c r="FT268" i="5" s="1"/>
  <c r="FT281" i="5" a="1"/>
  <c r="FT281" i="5" s="1"/>
  <c r="FT283" i="5" a="1"/>
  <c r="FT283" i="5" s="1"/>
  <c r="FT286" i="5" a="1"/>
  <c r="FT286" i="5" s="1"/>
  <c r="FT289" i="5" a="1"/>
  <c r="FT289" i="5" s="1"/>
  <c r="FT274" i="5" a="1"/>
  <c r="FT274" i="5" s="1"/>
  <c r="FT275" i="5" a="1"/>
  <c r="FT275" i="5" s="1"/>
  <c r="FT279" i="5" a="1"/>
  <c r="FT279" i="5" s="1"/>
  <c r="FT280" i="5" a="1"/>
  <c r="FT280" i="5" s="1"/>
  <c r="FH31" i="5" a="1"/>
  <c r="FH31" i="5" s="1"/>
  <c r="FH32" i="5" a="1"/>
  <c r="FH32" i="5" s="1"/>
  <c r="FH37" i="5" a="1"/>
  <c r="FH37" i="5" s="1"/>
  <c r="FH321" i="5" a="1"/>
  <c r="FH321" i="5" s="1"/>
  <c r="FH319" i="5" a="1"/>
  <c r="FH319" i="5" s="1"/>
  <c r="FH320" i="5" a="1"/>
  <c r="FH320" i="5" s="1"/>
  <c r="FH36" i="5" a="1"/>
  <c r="FH36" i="5" s="1"/>
  <c r="FH41" i="5" a="1"/>
  <c r="FH41" i="5" s="1"/>
  <c r="FH30" i="5" a="1"/>
  <c r="FH30" i="5" s="1"/>
  <c r="FH34" i="5" a="1"/>
  <c r="FH34" i="5" s="1"/>
  <c r="FH42" i="5" a="1"/>
  <c r="FH42" i="5" s="1"/>
  <c r="FH38" i="5" a="1"/>
  <c r="FH38" i="5" s="1"/>
  <c r="FH43" i="5" a="1"/>
  <c r="FH43" i="5" s="1"/>
  <c r="FH44" i="5" a="1"/>
  <c r="FH44" i="5" s="1"/>
  <c r="FH39" i="5" a="1"/>
  <c r="FH39" i="5" s="1"/>
  <c r="FH51" i="5" a="1"/>
  <c r="FH51" i="5" s="1"/>
  <c r="FH53" i="5" a="1"/>
  <c r="FH53" i="5" s="1"/>
  <c r="FH40" i="5" a="1"/>
  <c r="FH40" i="5" s="1"/>
  <c r="FH54" i="5" a="1"/>
  <c r="FH54" i="5" s="1"/>
  <c r="FH46" i="5" a="1"/>
  <c r="FH46" i="5" s="1"/>
  <c r="FH49" i="5" a="1"/>
  <c r="FH49" i="5" s="1"/>
  <c r="FH50" i="5" a="1"/>
  <c r="FH50" i="5" s="1"/>
  <c r="FH59" i="5" a="1"/>
  <c r="FH59" i="5" s="1"/>
  <c r="FH66" i="5" a="1"/>
  <c r="FH66" i="5" s="1"/>
  <c r="FH48" i="5" a="1"/>
  <c r="FH48" i="5" s="1"/>
  <c r="FH55" i="5" a="1"/>
  <c r="FH55" i="5" s="1"/>
  <c r="FH56" i="5" a="1"/>
  <c r="FH56" i="5" s="1"/>
  <c r="FH57" i="5" a="1"/>
  <c r="FH57" i="5" s="1"/>
  <c r="FH61" i="5" a="1"/>
  <c r="FH61" i="5" s="1"/>
  <c r="FH58" i="5" a="1"/>
  <c r="FH58" i="5" s="1"/>
  <c r="FH60" i="5" a="1"/>
  <c r="FH60" i="5" s="1"/>
  <c r="FH47" i="5" a="1"/>
  <c r="FH47" i="5" s="1"/>
  <c r="FH62" i="5" a="1"/>
  <c r="FH62" i="5" s="1"/>
  <c r="FH35" i="5" a="1"/>
  <c r="FH35" i="5" s="1"/>
  <c r="FH45" i="5" a="1"/>
  <c r="FH45" i="5" s="1"/>
  <c r="FH52" i="5" a="1"/>
  <c r="FH52" i="5" s="1"/>
  <c r="FH63" i="5" a="1"/>
  <c r="FH63" i="5" s="1"/>
  <c r="FH68" i="5" a="1"/>
  <c r="FH68" i="5" s="1"/>
  <c r="FH67" i="5" a="1"/>
  <c r="FH67" i="5" s="1"/>
  <c r="FH71" i="5" a="1"/>
  <c r="FH71" i="5" s="1"/>
  <c r="FH81" i="5" a="1"/>
  <c r="FH81" i="5" s="1"/>
  <c r="FH64" i="5" a="1"/>
  <c r="FH64" i="5" s="1"/>
  <c r="FH70" i="5" a="1"/>
  <c r="FH70" i="5" s="1"/>
  <c r="FH74" i="5" a="1"/>
  <c r="FH74" i="5" s="1"/>
  <c r="FH75" i="5" a="1"/>
  <c r="FH75" i="5" s="1"/>
  <c r="FH33" i="5" a="1"/>
  <c r="FH33" i="5" s="1"/>
  <c r="FH65" i="5" a="1"/>
  <c r="FH65" i="5" s="1"/>
  <c r="FH73" i="5" a="1"/>
  <c r="FH73" i="5" s="1"/>
  <c r="FH76" i="5" a="1"/>
  <c r="FH76" i="5" s="1"/>
  <c r="FH77" i="5" a="1"/>
  <c r="FH77" i="5" s="1"/>
  <c r="FH69" i="5" a="1"/>
  <c r="FH69" i="5" s="1"/>
  <c r="FH72" i="5" a="1"/>
  <c r="FH72" i="5" s="1"/>
  <c r="FH87" i="5" a="1"/>
  <c r="FH87" i="5" s="1"/>
  <c r="FH85" i="5" a="1"/>
  <c r="FH85" i="5" s="1"/>
  <c r="FH86" i="5" a="1"/>
  <c r="FH86" i="5" s="1"/>
  <c r="FH79" i="5" a="1"/>
  <c r="FH79" i="5" s="1"/>
  <c r="FH80" i="5" a="1"/>
  <c r="FH80" i="5" s="1"/>
  <c r="FH84" i="5" a="1"/>
  <c r="FH84" i="5" s="1"/>
  <c r="FH90" i="5" a="1"/>
  <c r="FH90" i="5" s="1"/>
  <c r="FH93" i="5" a="1"/>
  <c r="FH93" i="5" s="1"/>
  <c r="FH83" i="5" a="1"/>
  <c r="FH83" i="5" s="1"/>
  <c r="FH78" i="5" a="1"/>
  <c r="FH78" i="5" s="1"/>
  <c r="FH94" i="5" a="1"/>
  <c r="FH94" i="5" s="1"/>
  <c r="FH98" i="5" a="1"/>
  <c r="FH98" i="5" s="1"/>
  <c r="FH109" i="5" a="1"/>
  <c r="FH109" i="5" s="1"/>
  <c r="FH112" i="5" a="1"/>
  <c r="FH112" i="5" s="1"/>
  <c r="FH114" i="5" a="1"/>
  <c r="FH114" i="5" s="1"/>
  <c r="FH117" i="5" a="1"/>
  <c r="FH117" i="5" s="1"/>
  <c r="FH82" i="5" a="1"/>
  <c r="FH82" i="5" s="1"/>
  <c r="FH88" i="5" a="1"/>
  <c r="FH88" i="5" s="1"/>
  <c r="FH96" i="5" a="1"/>
  <c r="FH96" i="5" s="1"/>
  <c r="FH103" i="5" a="1"/>
  <c r="FH103" i="5" s="1"/>
  <c r="FH106" i="5" a="1"/>
  <c r="FH106" i="5" s="1"/>
  <c r="FH92" i="5" a="1"/>
  <c r="FH92" i="5" s="1"/>
  <c r="FH97" i="5" a="1"/>
  <c r="FH97" i="5" s="1"/>
  <c r="FH101" i="5" a="1"/>
  <c r="FH101" i="5" s="1"/>
  <c r="FH89" i="5" a="1"/>
  <c r="FH89" i="5" s="1"/>
  <c r="FH102" i="5" a="1"/>
  <c r="FH102" i="5" s="1"/>
  <c r="FH105" i="5" a="1"/>
  <c r="FH105" i="5" s="1"/>
  <c r="FH107" i="5" a="1"/>
  <c r="FH107" i="5" s="1"/>
  <c r="FH108" i="5" a="1"/>
  <c r="FH108" i="5" s="1"/>
  <c r="FH111" i="5" a="1"/>
  <c r="FH111" i="5" s="1"/>
  <c r="FH91" i="5" a="1"/>
  <c r="FH91" i="5" s="1"/>
  <c r="FH99" i="5" a="1"/>
  <c r="FH99" i="5" s="1"/>
  <c r="FH95" i="5" a="1"/>
  <c r="FH95" i="5" s="1"/>
  <c r="FH110" i="5" a="1"/>
  <c r="FH110" i="5" s="1"/>
  <c r="FH104" i="5" a="1"/>
  <c r="FH104" i="5" s="1"/>
  <c r="FH113" i="5" a="1"/>
  <c r="FH113" i="5" s="1"/>
  <c r="FH116" i="5" a="1"/>
  <c r="FH116" i="5" s="1"/>
  <c r="FH115" i="5" a="1"/>
  <c r="FH115" i="5" s="1"/>
  <c r="FH100" i="5" a="1"/>
  <c r="FH100" i="5" s="1"/>
  <c r="FH128" i="5" a="1"/>
  <c r="FH128" i="5" s="1"/>
  <c r="FH129" i="5" a="1"/>
  <c r="FH129" i="5" s="1"/>
  <c r="FH127" i="5" a="1"/>
  <c r="FH127" i="5" s="1"/>
  <c r="FH121" i="5" a="1"/>
  <c r="FH121" i="5" s="1"/>
  <c r="FH125" i="5" a="1"/>
  <c r="FH125" i="5" s="1"/>
  <c r="FH126" i="5" a="1"/>
  <c r="FH126" i="5" s="1"/>
  <c r="FH134" i="5" a="1"/>
  <c r="FH134" i="5" s="1"/>
  <c r="FH135" i="5" a="1"/>
  <c r="FH135" i="5" s="1"/>
  <c r="FH118" i="5" a="1"/>
  <c r="FH118" i="5" s="1"/>
  <c r="FH124" i="5" a="1"/>
  <c r="FH124" i="5" s="1"/>
  <c r="FH133" i="5" a="1"/>
  <c r="FH133" i="5" s="1"/>
  <c r="FH119" i="5" a="1"/>
  <c r="FH119" i="5" s="1"/>
  <c r="FH120" i="5" a="1"/>
  <c r="FH120" i="5" s="1"/>
  <c r="FH122" i="5" a="1"/>
  <c r="FH122" i="5" s="1"/>
  <c r="FH123" i="5" a="1"/>
  <c r="FH123" i="5" s="1"/>
  <c r="FH131" i="5" a="1"/>
  <c r="FH131" i="5" s="1"/>
  <c r="FH132" i="5" a="1"/>
  <c r="FH132" i="5" s="1"/>
  <c r="FH130" i="5" a="1"/>
  <c r="FH130" i="5" s="1"/>
  <c r="FH139" i="5" a="1"/>
  <c r="FH139" i="5" s="1"/>
  <c r="FH140" i="5" a="1"/>
  <c r="FH140" i="5" s="1"/>
  <c r="FH152" i="5" a="1"/>
  <c r="FH152" i="5" s="1"/>
  <c r="FH156" i="5" a="1"/>
  <c r="FH156" i="5" s="1"/>
  <c r="FH136" i="5" a="1"/>
  <c r="FH136" i="5" s="1"/>
  <c r="FH145" i="5" a="1"/>
  <c r="FH145" i="5" s="1"/>
  <c r="FH148" i="5" a="1"/>
  <c r="FH148" i="5" s="1"/>
  <c r="FH150" i="5" a="1"/>
  <c r="FH150" i="5" s="1"/>
  <c r="FH155" i="5" a="1"/>
  <c r="FH155" i="5" s="1"/>
  <c r="FH141" i="5" a="1"/>
  <c r="FH141" i="5" s="1"/>
  <c r="FH138" i="5" a="1"/>
  <c r="FH138" i="5" s="1"/>
  <c r="FH142" i="5" a="1"/>
  <c r="FH142" i="5" s="1"/>
  <c r="FH153" i="5" a="1"/>
  <c r="FH153" i="5" s="1"/>
  <c r="FH144" i="5" a="1"/>
  <c r="FH144" i="5" s="1"/>
  <c r="FH147" i="5" a="1"/>
  <c r="FH147" i="5" s="1"/>
  <c r="FH151" i="5" a="1"/>
  <c r="FH151" i="5" s="1"/>
  <c r="FH157" i="5" a="1"/>
  <c r="FH157" i="5" s="1"/>
  <c r="FH137" i="5" a="1"/>
  <c r="FH137" i="5" s="1"/>
  <c r="FH143" i="5" a="1"/>
  <c r="FH143" i="5" s="1"/>
  <c r="FH146" i="5" a="1"/>
  <c r="FH146" i="5" s="1"/>
  <c r="FH149" i="5" a="1"/>
  <c r="FH149" i="5" s="1"/>
  <c r="FH154" i="5" a="1"/>
  <c r="FH154" i="5" s="1"/>
  <c r="FH159" i="5" a="1"/>
  <c r="FH159" i="5" s="1"/>
  <c r="FH158" i="5" a="1"/>
  <c r="FH158" i="5" s="1"/>
  <c r="FH178" i="5" a="1"/>
  <c r="FH178" i="5" s="1"/>
  <c r="FH188" i="5" a="1"/>
  <c r="FH188" i="5" s="1"/>
  <c r="FH197" i="5" a="1"/>
  <c r="FH197" i="5" s="1"/>
  <c r="FH200" i="5" a="1"/>
  <c r="FH200" i="5" s="1"/>
  <c r="FH203" i="5" a="1"/>
  <c r="FH203" i="5" s="1"/>
  <c r="FH206" i="5" a="1"/>
  <c r="FH206" i="5" s="1"/>
  <c r="FH164" i="5" a="1"/>
  <c r="FH164" i="5" s="1"/>
  <c r="FH167" i="5" a="1"/>
  <c r="FH167" i="5" s="1"/>
  <c r="FH170" i="5" a="1"/>
  <c r="FH170" i="5" s="1"/>
  <c r="FH173" i="5" a="1"/>
  <c r="FH173" i="5" s="1"/>
  <c r="FH176" i="5" a="1"/>
  <c r="FH176" i="5" s="1"/>
  <c r="FH187" i="5" a="1"/>
  <c r="FH187" i="5" s="1"/>
  <c r="FH160" i="5" a="1"/>
  <c r="FH160" i="5" s="1"/>
  <c r="FH186" i="5" a="1"/>
  <c r="FH186" i="5" s="1"/>
  <c r="FH194" i="5" a="1"/>
  <c r="FH194" i="5" s="1"/>
  <c r="FH196" i="5" a="1"/>
  <c r="FH196" i="5" s="1"/>
  <c r="FH199" i="5" a="1"/>
  <c r="FH199" i="5" s="1"/>
  <c r="FH202" i="5" a="1"/>
  <c r="FH202" i="5" s="1"/>
  <c r="FH205" i="5" a="1"/>
  <c r="FH205" i="5" s="1"/>
  <c r="FH163" i="5" a="1"/>
  <c r="FH163" i="5" s="1"/>
  <c r="FH165" i="5" a="1"/>
  <c r="FH165" i="5" s="1"/>
  <c r="FH169" i="5" a="1"/>
  <c r="FH169" i="5" s="1"/>
  <c r="FH172" i="5" a="1"/>
  <c r="FH172" i="5" s="1"/>
  <c r="FH175" i="5" a="1"/>
  <c r="FH175" i="5" s="1"/>
  <c r="FH182" i="5" a="1"/>
  <c r="FH182" i="5" s="1"/>
  <c r="FH183" i="5" a="1"/>
  <c r="FH183" i="5" s="1"/>
  <c r="FH192" i="5" a="1"/>
  <c r="FH192" i="5" s="1"/>
  <c r="FH193" i="5" a="1"/>
  <c r="FH193" i="5" s="1"/>
  <c r="FH161" i="5" a="1"/>
  <c r="FH161" i="5" s="1"/>
  <c r="FH162" i="5" a="1"/>
  <c r="FH162" i="5" s="1"/>
  <c r="FH181" i="5" a="1"/>
  <c r="FH181" i="5" s="1"/>
  <c r="FH184" i="5" a="1"/>
  <c r="FH184" i="5" s="1"/>
  <c r="FH185" i="5" a="1"/>
  <c r="FH185" i="5" s="1"/>
  <c r="FH191" i="5" a="1"/>
  <c r="FH191" i="5" s="1"/>
  <c r="FH195" i="5" a="1"/>
  <c r="FH195" i="5" s="1"/>
  <c r="FH198" i="5" a="1"/>
  <c r="FH198" i="5" s="1"/>
  <c r="FH201" i="5" a="1"/>
  <c r="FH201" i="5" s="1"/>
  <c r="FH166" i="5" a="1"/>
  <c r="FH166" i="5" s="1"/>
  <c r="FH168" i="5" a="1"/>
  <c r="FH168" i="5" s="1"/>
  <c r="FH171" i="5" a="1"/>
  <c r="FH171" i="5" s="1"/>
  <c r="FH174" i="5" a="1"/>
  <c r="FH174" i="5" s="1"/>
  <c r="FH177" i="5" a="1"/>
  <c r="FH177" i="5" s="1"/>
  <c r="FH179" i="5" a="1"/>
  <c r="FH179" i="5" s="1"/>
  <c r="FH180" i="5" a="1"/>
  <c r="FH180" i="5" s="1"/>
  <c r="FH189" i="5" a="1"/>
  <c r="FH189" i="5" s="1"/>
  <c r="FH190" i="5" a="1"/>
  <c r="FH190" i="5" s="1"/>
  <c r="FH220" i="5" a="1"/>
  <c r="FH220" i="5" s="1"/>
  <c r="FH222" i="5" a="1"/>
  <c r="FH222" i="5" s="1"/>
  <c r="FH237" i="5" a="1"/>
  <c r="FH237" i="5" s="1"/>
  <c r="FH204" i="5" a="1"/>
  <c r="FH204" i="5" s="1"/>
  <c r="FH211" i="5" a="1"/>
  <c r="FH211" i="5" s="1"/>
  <c r="FH212" i="5" a="1"/>
  <c r="FH212" i="5" s="1"/>
  <c r="FH215" i="5" a="1"/>
  <c r="FH215" i="5" s="1"/>
  <c r="FH231" i="5" a="1"/>
  <c r="FH231" i="5" s="1"/>
  <c r="FH214" i="5" a="1"/>
  <c r="FH214" i="5" s="1"/>
  <c r="FH217" i="5" a="1"/>
  <c r="FH217" i="5" s="1"/>
  <c r="FH223" i="5" a="1"/>
  <c r="FH223" i="5" s="1"/>
  <c r="FH225" i="5" a="1"/>
  <c r="FH225" i="5" s="1"/>
  <c r="FH228" i="5" a="1"/>
  <c r="FH228" i="5" s="1"/>
  <c r="FH233" i="5" a="1"/>
  <c r="FH233" i="5" s="1"/>
  <c r="FH236" i="5" a="1"/>
  <c r="FH236" i="5" s="1"/>
  <c r="FH239" i="5" a="1"/>
  <c r="FH239" i="5" s="1"/>
  <c r="FH242" i="5" a="1"/>
  <c r="FH242" i="5" s="1"/>
  <c r="FH245" i="5" a="1"/>
  <c r="FH245" i="5" s="1"/>
  <c r="FH248" i="5" a="1"/>
  <c r="FH248" i="5" s="1"/>
  <c r="FH208" i="5" a="1"/>
  <c r="FH208" i="5" s="1"/>
  <c r="FH210" i="5" a="1"/>
  <c r="FH210" i="5" s="1"/>
  <c r="FH219" i="5" a="1"/>
  <c r="FH219" i="5" s="1"/>
  <c r="FH221" i="5" a="1"/>
  <c r="FH221" i="5" s="1"/>
  <c r="FH226" i="5" a="1"/>
  <c r="FH226" i="5" s="1"/>
  <c r="FH229" i="5" a="1"/>
  <c r="FH229" i="5" s="1"/>
  <c r="FH232" i="5" a="1"/>
  <c r="FH232" i="5" s="1"/>
  <c r="FH235" i="5" a="1"/>
  <c r="FH235" i="5" s="1"/>
  <c r="FH207" i="5" a="1"/>
  <c r="FH207" i="5" s="1"/>
  <c r="FH216" i="5" a="1"/>
  <c r="FH216" i="5" s="1"/>
  <c r="FH230" i="5" a="1"/>
  <c r="FH230" i="5" s="1"/>
  <c r="FH238" i="5" a="1"/>
  <c r="FH238" i="5" s="1"/>
  <c r="FH241" i="5" a="1"/>
  <c r="FH241" i="5" s="1"/>
  <c r="FH209" i="5" a="1"/>
  <c r="FH209" i="5" s="1"/>
  <c r="FH213" i="5" a="1"/>
  <c r="FH213" i="5" s="1"/>
  <c r="FH218" i="5" a="1"/>
  <c r="FH218" i="5" s="1"/>
  <c r="FH224" i="5" a="1"/>
  <c r="FH224" i="5" s="1"/>
  <c r="FH227" i="5" a="1"/>
  <c r="FH227" i="5" s="1"/>
  <c r="FH234" i="5" a="1"/>
  <c r="FH234" i="5" s="1"/>
  <c r="FH244" i="5" a="1"/>
  <c r="FH244" i="5" s="1"/>
  <c r="FH247" i="5" a="1"/>
  <c r="FH247" i="5" s="1"/>
  <c r="FH250" i="5" a="1"/>
  <c r="FH250" i="5" s="1"/>
  <c r="FH251" i="5" a="1"/>
  <c r="FH251" i="5" s="1"/>
  <c r="FH252" i="5" a="1"/>
  <c r="FH252" i="5" s="1"/>
  <c r="FH255" i="5" a="1"/>
  <c r="FH255" i="5" s="1"/>
  <c r="FH258" i="5" a="1"/>
  <c r="FH258" i="5" s="1"/>
  <c r="FH261" i="5" a="1"/>
  <c r="FH261" i="5" s="1"/>
  <c r="FH264" i="5" a="1"/>
  <c r="FH264" i="5" s="1"/>
  <c r="FH267" i="5" a="1"/>
  <c r="FH267" i="5" s="1"/>
  <c r="FH270" i="5" a="1"/>
  <c r="FH270" i="5" s="1"/>
  <c r="FH281" i="5" a="1"/>
  <c r="FH281" i="5" s="1"/>
  <c r="FH282" i="5" a="1"/>
  <c r="FH282" i="5" s="1"/>
  <c r="FH285" i="5" a="1"/>
  <c r="FH285" i="5" s="1"/>
  <c r="FH288" i="5" a="1"/>
  <c r="FH288" i="5" s="1"/>
  <c r="FH291" i="5" a="1"/>
  <c r="FH291" i="5" s="1"/>
  <c r="FH273" i="5" a="1"/>
  <c r="FH273" i="5" s="1"/>
  <c r="FH279" i="5" a="1"/>
  <c r="FH279" i="5" s="1"/>
  <c r="FH280" i="5" a="1"/>
  <c r="FH280" i="5" s="1"/>
  <c r="FH246" i="5" a="1"/>
  <c r="FH246" i="5" s="1"/>
  <c r="FH249" i="5" a="1"/>
  <c r="FH249" i="5" s="1"/>
  <c r="FH254" i="5" a="1"/>
  <c r="FH254" i="5" s="1"/>
  <c r="FH257" i="5" a="1"/>
  <c r="FH257" i="5" s="1"/>
  <c r="FH260" i="5" a="1"/>
  <c r="FH260" i="5" s="1"/>
  <c r="FH263" i="5" a="1"/>
  <c r="FH263" i="5" s="1"/>
  <c r="FH266" i="5" a="1"/>
  <c r="FH266" i="5" s="1"/>
  <c r="FH269" i="5" a="1"/>
  <c r="FH269" i="5" s="1"/>
  <c r="FH274" i="5" a="1"/>
  <c r="FH274" i="5" s="1"/>
  <c r="FH275" i="5" a="1"/>
  <c r="FH275" i="5" s="1"/>
  <c r="FH284" i="5" a="1"/>
  <c r="FH284" i="5" s="1"/>
  <c r="FH287" i="5" a="1"/>
  <c r="FH287" i="5" s="1"/>
  <c r="FH290" i="5" a="1"/>
  <c r="FH290" i="5" s="1"/>
  <c r="FH293" i="5" a="1"/>
  <c r="FH293" i="5" s="1"/>
  <c r="FH276" i="5" a="1"/>
  <c r="FH276" i="5" s="1"/>
  <c r="FH240" i="5" a="1"/>
  <c r="FH240" i="5" s="1"/>
  <c r="FH243" i="5" a="1"/>
  <c r="FH243" i="5" s="1"/>
  <c r="FH253" i="5" a="1"/>
  <c r="FH253" i="5" s="1"/>
  <c r="FH256" i="5" a="1"/>
  <c r="FH256" i="5" s="1"/>
  <c r="FH259" i="5" a="1"/>
  <c r="FH259" i="5" s="1"/>
  <c r="FH262" i="5" a="1"/>
  <c r="FH262" i="5" s="1"/>
  <c r="FH265" i="5" a="1"/>
  <c r="FH265" i="5" s="1"/>
  <c r="FH268" i="5" a="1"/>
  <c r="FH268" i="5" s="1"/>
  <c r="FH283" i="5" a="1"/>
  <c r="FH283" i="5" s="1"/>
  <c r="FH286" i="5" a="1"/>
  <c r="FH286" i="5" s="1"/>
  <c r="FH289" i="5" a="1"/>
  <c r="FH289" i="5" s="1"/>
  <c r="FH271" i="5" a="1"/>
  <c r="FH271" i="5" s="1"/>
  <c r="FH272" i="5" a="1"/>
  <c r="FH272" i="5" s="1"/>
  <c r="FH277" i="5" a="1"/>
  <c r="FH277" i="5" s="1"/>
  <c r="FH278" i="5" a="1"/>
  <c r="FH278" i="5" s="1"/>
  <c r="GD29" i="5" a="1"/>
  <c r="GD29" i="5" s="1"/>
  <c r="FL29" i="5" a="1"/>
  <c r="FL29" i="5" s="1"/>
  <c r="GJ318" i="5" a="1"/>
  <c r="GJ318" i="5" s="1"/>
  <c r="FX318" i="5" a="1"/>
  <c r="FX318" i="5" s="1"/>
  <c r="FL318" i="5" a="1"/>
  <c r="FL318" i="5" s="1"/>
  <c r="GB317" i="5" a="1"/>
  <c r="GB317" i="5" s="1"/>
  <c r="FP317" i="5" a="1"/>
  <c r="FP317" i="5" s="1"/>
  <c r="FD317" i="5" a="1"/>
  <c r="FD317" i="5" s="1"/>
  <c r="GF316" i="5" a="1"/>
  <c r="GF316" i="5" s="1"/>
  <c r="FT316" i="5" a="1"/>
  <c r="FT316" i="5" s="1"/>
  <c r="FH316" i="5" a="1"/>
  <c r="FH316" i="5" s="1"/>
  <c r="GJ315" i="5" a="1"/>
  <c r="GJ315" i="5" s="1"/>
  <c r="FX315" i="5" a="1"/>
  <c r="FX315" i="5" s="1"/>
  <c r="FL315" i="5" a="1"/>
  <c r="FL315" i="5" s="1"/>
  <c r="GB314" i="5" a="1"/>
  <c r="GB314" i="5" s="1"/>
  <c r="FV314" i="5" a="1"/>
  <c r="FV314" i="5" s="1"/>
  <c r="FP314" i="5" a="1"/>
  <c r="FP314" i="5" s="1"/>
  <c r="FJ314" i="5" a="1"/>
  <c r="FJ314" i="5" s="1"/>
  <c r="GF313" i="5" a="1"/>
  <c r="GF313" i="5" s="1"/>
  <c r="FZ313" i="5" a="1"/>
  <c r="FZ313" i="5" s="1"/>
  <c r="FT313" i="5" a="1"/>
  <c r="FT313" i="5" s="1"/>
  <c r="FN313" i="5" a="1"/>
  <c r="FN313" i="5" s="1"/>
  <c r="FH313" i="5" a="1"/>
  <c r="FH313" i="5" s="1"/>
  <c r="FB313" i="5" a="1"/>
  <c r="FB313" i="5" s="1"/>
  <c r="GJ312" i="5" a="1"/>
  <c r="GJ312" i="5" s="1"/>
  <c r="GD312" i="5" a="1"/>
  <c r="GD312" i="5" s="1"/>
  <c r="FX312" i="5" a="1"/>
  <c r="FX312" i="5" s="1"/>
  <c r="FR312" i="5" a="1"/>
  <c r="FR312" i="5" s="1"/>
  <c r="FL312" i="5" a="1"/>
  <c r="FL312" i="5" s="1"/>
  <c r="FF312" i="5" a="1"/>
  <c r="FF312" i="5" s="1"/>
  <c r="GH311" i="5" a="1"/>
  <c r="GH311" i="5" s="1"/>
  <c r="GB311" i="5" a="1"/>
  <c r="GB311" i="5" s="1"/>
  <c r="FV311" i="5" a="1"/>
  <c r="FV311" i="5" s="1"/>
  <c r="FP311" i="5" a="1"/>
  <c r="FP311" i="5" s="1"/>
  <c r="FJ311" i="5" a="1"/>
  <c r="FJ311" i="5" s="1"/>
  <c r="FD311" i="5" a="1"/>
  <c r="FD311" i="5" s="1"/>
  <c r="GF310" i="5" a="1"/>
  <c r="GF310" i="5" s="1"/>
  <c r="FZ310" i="5" a="1"/>
  <c r="FZ310" i="5" s="1"/>
  <c r="FT310" i="5" a="1"/>
  <c r="FT310" i="5" s="1"/>
  <c r="FN310" i="5" a="1"/>
  <c r="FN310" i="5" s="1"/>
  <c r="FH310" i="5" a="1"/>
  <c r="FH310" i="5" s="1"/>
  <c r="FB310" i="5" a="1"/>
  <c r="FB310" i="5" s="1"/>
  <c r="GJ309" i="5" a="1"/>
  <c r="GJ309" i="5" s="1"/>
  <c r="GD309" i="5" a="1"/>
  <c r="GD309" i="5" s="1"/>
  <c r="FX309" i="5" a="1"/>
  <c r="FX309" i="5" s="1"/>
  <c r="FR309" i="5" a="1"/>
  <c r="FR309" i="5" s="1"/>
  <c r="FL309" i="5" a="1"/>
  <c r="FL309" i="5" s="1"/>
  <c r="FF309" i="5" a="1"/>
  <c r="FF309" i="5" s="1"/>
  <c r="GH308" i="5" a="1"/>
  <c r="GH308" i="5" s="1"/>
  <c r="GB308" i="5" a="1"/>
  <c r="GB308" i="5" s="1"/>
  <c r="FV308" i="5" a="1"/>
  <c r="FV308" i="5" s="1"/>
  <c r="FP308" i="5" a="1"/>
  <c r="FP308" i="5" s="1"/>
  <c r="FJ308" i="5" a="1"/>
  <c r="FJ308" i="5" s="1"/>
  <c r="FD308" i="5" a="1"/>
  <c r="FD308" i="5" s="1"/>
  <c r="GF307" i="5" a="1"/>
  <c r="GF307" i="5" s="1"/>
  <c r="FZ307" i="5" a="1"/>
  <c r="FZ307" i="5" s="1"/>
  <c r="FU307" i="5" a="1"/>
  <c r="FU307" i="5" s="1"/>
  <c r="FP307" i="5" a="1"/>
  <c r="FP307" i="5" s="1"/>
  <c r="FL307" i="5" a="1"/>
  <c r="FL307" i="5" s="1"/>
  <c r="FG307" i="5" a="1"/>
  <c r="FG307" i="5" s="1"/>
  <c r="FC307" i="5" a="1"/>
  <c r="FC307" i="5" s="1"/>
  <c r="GH306" i="5" a="1"/>
  <c r="GH306" i="5" s="1"/>
  <c r="FZ306" i="5" a="1"/>
  <c r="FZ306" i="5" s="1"/>
  <c r="FS306" i="5" a="1"/>
  <c r="FS306" i="5" s="1"/>
  <c r="FO306" i="5" a="1"/>
  <c r="FO306" i="5" s="1"/>
  <c r="FH306" i="5" a="1"/>
  <c r="FH306" i="5" s="1"/>
  <c r="FA306" i="5" a="1"/>
  <c r="FA306" i="5" s="1"/>
  <c r="GD305" i="5" a="1"/>
  <c r="GD305" i="5" s="1"/>
  <c r="FW305" i="5" a="1"/>
  <c r="FW305" i="5" s="1"/>
  <c r="FS305" i="5" a="1"/>
  <c r="FS305" i="5" s="1"/>
  <c r="FL305" i="5" a="1"/>
  <c r="FL305" i="5" s="1"/>
  <c r="FE305" i="5" a="1"/>
  <c r="FE305" i="5" s="1"/>
  <c r="FA305" i="5" a="1"/>
  <c r="FA305" i="5" s="1"/>
  <c r="GH304" i="5" a="1"/>
  <c r="GH304" i="5" s="1"/>
  <c r="GA304" i="5" a="1"/>
  <c r="GA304" i="5" s="1"/>
  <c r="FW304" i="5" a="1"/>
  <c r="FW304" i="5" s="1"/>
  <c r="FP304" i="5" a="1"/>
  <c r="FP304" i="5" s="1"/>
  <c r="FI304" i="5" a="1"/>
  <c r="FI304" i="5" s="1"/>
  <c r="FF304" i="5" a="1"/>
  <c r="FF304" i="5" s="1"/>
  <c r="FC304" i="5" a="1"/>
  <c r="FC304" i="5" s="1"/>
  <c r="GH303" i="5" a="1"/>
  <c r="GH303" i="5" s="1"/>
  <c r="GE303" i="5" a="1"/>
  <c r="GE303" i="5" s="1"/>
  <c r="GB303" i="5" a="1"/>
  <c r="GB303" i="5" s="1"/>
  <c r="FY303" i="5" a="1"/>
  <c r="FY303" i="5" s="1"/>
  <c r="FV303" i="5" a="1"/>
  <c r="FV303" i="5" s="1"/>
  <c r="FP303" i="5" a="1"/>
  <c r="FP303" i="5" s="1"/>
  <c r="FM303" i="5" a="1"/>
  <c r="FM303" i="5" s="1"/>
  <c r="FJ303" i="5" a="1"/>
  <c r="FJ303" i="5" s="1"/>
  <c r="FG303" i="5" a="1"/>
  <c r="FG303" i="5" s="1"/>
  <c r="FD303" i="5" a="1"/>
  <c r="FD303" i="5" s="1"/>
  <c r="FA303" i="5" a="1"/>
  <c r="FA303" i="5" s="1"/>
  <c r="GI302" i="5" a="1"/>
  <c r="GI302" i="5" s="1"/>
  <c r="GF302" i="5" a="1"/>
  <c r="GF302" i="5" s="1"/>
  <c r="GC302" i="5" a="1"/>
  <c r="GC302" i="5" s="1"/>
  <c r="FZ302" i="5" a="1"/>
  <c r="FZ302" i="5" s="1"/>
  <c r="FW302" i="5" a="1"/>
  <c r="FW302" i="5" s="1"/>
  <c r="FT302" i="5" a="1"/>
  <c r="FT302" i="5" s="1"/>
  <c r="FQ302" i="5" a="1"/>
  <c r="FQ302" i="5" s="1"/>
  <c r="FN302" i="5" a="1"/>
  <c r="FN302" i="5" s="1"/>
  <c r="FK302" i="5" a="1"/>
  <c r="FK302" i="5" s="1"/>
  <c r="FH302" i="5" a="1"/>
  <c r="FH302" i="5" s="1"/>
  <c r="FE302" i="5" a="1"/>
  <c r="FE302" i="5" s="1"/>
  <c r="FB302" i="5" a="1"/>
  <c r="FB302" i="5" s="1"/>
  <c r="GJ301" i="5" a="1"/>
  <c r="GJ301" i="5" s="1"/>
  <c r="GG301" i="5" a="1"/>
  <c r="GG301" i="5" s="1"/>
  <c r="GD301" i="5" a="1"/>
  <c r="GD301" i="5" s="1"/>
  <c r="GA301" i="5" a="1"/>
  <c r="GA301" i="5" s="1"/>
  <c r="FX301" i="5" a="1"/>
  <c r="FX301" i="5" s="1"/>
  <c r="FU301" i="5" a="1"/>
  <c r="FU301" i="5" s="1"/>
  <c r="FR301" i="5" a="1"/>
  <c r="FR301" i="5" s="1"/>
  <c r="FN301" i="5" a="1"/>
  <c r="FN301" i="5" s="1"/>
  <c r="FJ301" i="5" a="1"/>
  <c r="FJ301" i="5" s="1"/>
  <c r="FE301" i="5" a="1"/>
  <c r="FE301" i="5" s="1"/>
  <c r="GJ300" i="5" a="1"/>
  <c r="GJ300" i="5" s="1"/>
  <c r="GF300" i="5" a="1"/>
  <c r="GF300" i="5" s="1"/>
  <c r="GA300" i="5" a="1"/>
  <c r="GA300" i="5" s="1"/>
  <c r="FV300" i="5" a="1"/>
  <c r="FV300" i="5" s="1"/>
  <c r="FR300" i="5" a="1"/>
  <c r="FR300" i="5" s="1"/>
  <c r="FI300" i="5" a="1"/>
  <c r="FI300" i="5" s="1"/>
  <c r="FD300" i="5" a="1"/>
  <c r="FD300" i="5" s="1"/>
  <c r="GJ299" i="5" a="1"/>
  <c r="GJ299" i="5" s="1"/>
  <c r="FZ299" i="5" a="1"/>
  <c r="FZ299" i="5" s="1"/>
  <c r="FV299" i="5" a="1"/>
  <c r="FV299" i="5" s="1"/>
  <c r="FR299" i="5" a="1"/>
  <c r="FR299" i="5" s="1"/>
  <c r="FM299" i="5" a="1"/>
  <c r="FM299" i="5" s="1"/>
  <c r="FH299" i="5" a="1"/>
  <c r="FH299" i="5" s="1"/>
  <c r="FD299" i="5" a="1"/>
  <c r="FD299" i="5" s="1"/>
  <c r="GI298" i="5" a="1"/>
  <c r="GI298" i="5" s="1"/>
  <c r="GD298" i="5" a="1"/>
  <c r="GD298" i="5" s="1"/>
  <c r="FZ298" i="5" a="1"/>
  <c r="FZ298" i="5" s="1"/>
  <c r="FQ298" i="5" a="1"/>
  <c r="FQ298" i="5" s="1"/>
  <c r="FL298" i="5" a="1"/>
  <c r="FL298" i="5" s="1"/>
  <c r="FH298" i="5" a="1"/>
  <c r="FH298" i="5" s="1"/>
  <c r="FD298" i="5" a="1"/>
  <c r="FD298" i="5" s="1"/>
  <c r="GH297" i="5" a="1"/>
  <c r="GH297" i="5" s="1"/>
  <c r="GD297" i="5" a="1"/>
  <c r="GD297" i="5" s="1"/>
  <c r="FU297" i="5" a="1"/>
  <c r="FU297" i="5" s="1"/>
  <c r="FP297" i="5" a="1"/>
  <c r="FP297" i="5" s="1"/>
  <c r="FL297" i="5" a="1"/>
  <c r="FL297" i="5" s="1"/>
  <c r="FH297" i="5" a="1"/>
  <c r="FH297" i="5" s="1"/>
  <c r="FC297" i="5" a="1"/>
  <c r="FC297" i="5" s="1"/>
  <c r="GH296" i="5" a="1"/>
  <c r="GH296" i="5" s="1"/>
  <c r="GD296" i="5" a="1"/>
  <c r="GD296" i="5" s="1"/>
  <c r="FY296" i="5" a="1"/>
  <c r="FY296" i="5" s="1"/>
  <c r="FT296" i="5" a="1"/>
  <c r="FT296" i="5" s="1"/>
  <c r="FP296" i="5" a="1"/>
  <c r="FP296" i="5" s="1"/>
  <c r="FL296" i="5" a="1"/>
  <c r="FL296" i="5" s="1"/>
  <c r="FB296" i="5" a="1"/>
  <c r="FB296" i="5" s="1"/>
  <c r="GJ295" i="5" a="1"/>
  <c r="GJ295" i="5" s="1"/>
  <c r="GD295" i="5" a="1"/>
  <c r="GD295" i="5" s="1"/>
  <c r="FR295" i="5" a="1"/>
  <c r="FR295" i="5" s="1"/>
  <c r="FL295" i="5" a="1"/>
  <c r="FL295" i="5" s="1"/>
  <c r="FF295" i="5" a="1"/>
  <c r="FF295" i="5" s="1"/>
  <c r="GH294" i="5" a="1"/>
  <c r="GH294" i="5" s="1"/>
  <c r="GA294" i="5" a="1"/>
  <c r="GA294" i="5" s="1"/>
  <c r="FT294" i="5" a="1"/>
  <c r="FT294" i="5" s="1"/>
  <c r="FK294" i="5" a="1"/>
  <c r="FK294" i="5" s="1"/>
  <c r="GH293" i="5" a="1"/>
  <c r="GH293" i="5" s="1"/>
  <c r="FY293" i="5" a="1"/>
  <c r="FY293" i="5" s="1"/>
  <c r="FP293" i="5" a="1"/>
  <c r="FP293" i="5" s="1"/>
  <c r="GI291" i="5" a="1"/>
  <c r="GI291" i="5" s="1"/>
  <c r="FW291" i="5" a="1"/>
  <c r="FW291" i="5" s="1"/>
  <c r="FK291" i="5" a="1"/>
  <c r="FK291" i="5" s="1"/>
  <c r="GB290" i="5" a="1"/>
  <c r="GB290" i="5" s="1"/>
  <c r="FP290" i="5" a="1"/>
  <c r="FP290" i="5" s="1"/>
  <c r="FX321" i="5" a="1"/>
  <c r="FX321" i="5" s="1"/>
  <c r="FX319" i="5" a="1"/>
  <c r="FX319" i="5" s="1"/>
  <c r="FX320" i="5" a="1"/>
  <c r="FX320" i="5" s="1"/>
  <c r="FX34" i="5" a="1"/>
  <c r="FX34" i="5" s="1"/>
  <c r="FX30" i="5" a="1"/>
  <c r="FX30" i="5" s="1"/>
  <c r="FX31" i="5" a="1"/>
  <c r="FX31" i="5" s="1"/>
  <c r="FX32" i="5" a="1"/>
  <c r="FX32" i="5" s="1"/>
  <c r="FX37" i="5" a="1"/>
  <c r="FX37" i="5" s="1"/>
  <c r="FX39" i="5" a="1"/>
  <c r="FX39" i="5" s="1"/>
  <c r="FX40" i="5" a="1"/>
  <c r="FX40" i="5" s="1"/>
  <c r="FX44" i="5" a="1"/>
  <c r="FX44" i="5" s="1"/>
  <c r="FX41" i="5" a="1"/>
  <c r="FX41" i="5" s="1"/>
  <c r="FX36" i="5" a="1"/>
  <c r="FX36" i="5" s="1"/>
  <c r="FX33" i="5" a="1"/>
  <c r="FX33" i="5" s="1"/>
  <c r="FX35" i="5" a="1"/>
  <c r="FX35" i="5" s="1"/>
  <c r="FX38" i="5" a="1"/>
  <c r="FX38" i="5" s="1"/>
  <c r="FX42" i="5" a="1"/>
  <c r="FX42" i="5" s="1"/>
  <c r="FX43" i="5" a="1"/>
  <c r="FX43" i="5" s="1"/>
  <c r="FX51" i="5" a="1"/>
  <c r="FX51" i="5" s="1"/>
  <c r="FX48" i="5" a="1"/>
  <c r="FX48" i="5" s="1"/>
  <c r="FX49" i="5" a="1"/>
  <c r="FX49" i="5" s="1"/>
  <c r="FX50" i="5" a="1"/>
  <c r="FX50" i="5" s="1"/>
  <c r="FX52" i="5" a="1"/>
  <c r="FX52" i="5" s="1"/>
  <c r="FX54" i="5" a="1"/>
  <c r="FX54" i="5" s="1"/>
  <c r="FX57" i="5" a="1"/>
  <c r="FX57" i="5" s="1"/>
  <c r="FX46" i="5" a="1"/>
  <c r="FX46" i="5" s="1"/>
  <c r="FX56" i="5" a="1"/>
  <c r="FX56" i="5" s="1"/>
  <c r="FX64" i="5" a="1"/>
  <c r="FX64" i="5" s="1"/>
  <c r="FX47" i="5" a="1"/>
  <c r="FX47" i="5" s="1"/>
  <c r="FX53" i="5" a="1"/>
  <c r="FX53" i="5" s="1"/>
  <c r="FX58" i="5" a="1"/>
  <c r="FX58" i="5" s="1"/>
  <c r="FX65" i="5" a="1"/>
  <c r="FX65" i="5" s="1"/>
  <c r="FX68" i="5" a="1"/>
  <c r="FX68" i="5" s="1"/>
  <c r="FX45" i="5" a="1"/>
  <c r="FX45" i="5" s="1"/>
  <c r="FX60" i="5" a="1"/>
  <c r="FX60" i="5" s="1"/>
  <c r="FX61" i="5" a="1"/>
  <c r="FX61" i="5" s="1"/>
  <c r="FX71" i="5" a="1"/>
  <c r="FX71" i="5" s="1"/>
  <c r="FX62" i="5" a="1"/>
  <c r="FX62" i="5" s="1"/>
  <c r="FX72" i="5" a="1"/>
  <c r="FX72" i="5" s="1"/>
  <c r="FX73" i="5" a="1"/>
  <c r="FX73" i="5" s="1"/>
  <c r="FX55" i="5" a="1"/>
  <c r="FX55" i="5" s="1"/>
  <c r="FX59" i="5" a="1"/>
  <c r="FX59" i="5" s="1"/>
  <c r="FX67" i="5" a="1"/>
  <c r="FX67" i="5" s="1"/>
  <c r="FX74" i="5" a="1"/>
  <c r="FX74" i="5" s="1"/>
  <c r="FX77" i="5" a="1"/>
  <c r="FX77" i="5" s="1"/>
  <c r="FX78" i="5" a="1"/>
  <c r="FX78" i="5" s="1"/>
  <c r="FX66" i="5" a="1"/>
  <c r="FX66" i="5" s="1"/>
  <c r="FX70" i="5" a="1"/>
  <c r="FX70" i="5" s="1"/>
  <c r="FX80" i="5" a="1"/>
  <c r="FX80" i="5" s="1"/>
  <c r="FX63" i="5" a="1"/>
  <c r="FX63" i="5" s="1"/>
  <c r="FX69" i="5" a="1"/>
  <c r="FX69" i="5" s="1"/>
  <c r="FX83" i="5" a="1"/>
  <c r="FX83" i="5" s="1"/>
  <c r="FX75" i="5" a="1"/>
  <c r="FX75" i="5" s="1"/>
  <c r="FX82" i="5" a="1"/>
  <c r="FX82" i="5" s="1"/>
  <c r="FX92" i="5" a="1"/>
  <c r="FX92" i="5" s="1"/>
  <c r="FX79" i="5" a="1"/>
  <c r="FX79" i="5" s="1"/>
  <c r="FX87" i="5" a="1"/>
  <c r="FX87" i="5" s="1"/>
  <c r="FX88" i="5" a="1"/>
  <c r="FX88" i="5" s="1"/>
  <c r="FX93" i="5" a="1"/>
  <c r="FX93" i="5" s="1"/>
  <c r="FX81" i="5" a="1"/>
  <c r="FX81" i="5" s="1"/>
  <c r="FX85" i="5" a="1"/>
  <c r="FX85" i="5" s="1"/>
  <c r="FX95" i="5" a="1"/>
  <c r="FX95" i="5" s="1"/>
  <c r="FX113" i="5" a="1"/>
  <c r="FX113" i="5" s="1"/>
  <c r="FX116" i="5" a="1"/>
  <c r="FX116" i="5" s="1"/>
  <c r="FX90" i="5" a="1"/>
  <c r="FX90" i="5" s="1"/>
  <c r="FX97" i="5" a="1"/>
  <c r="FX97" i="5" s="1"/>
  <c r="FX105" i="5" a="1"/>
  <c r="FX105" i="5" s="1"/>
  <c r="FX109" i="5" a="1"/>
  <c r="FX109" i="5" s="1"/>
  <c r="FX99" i="5" a="1"/>
  <c r="FX99" i="5" s="1"/>
  <c r="FX86" i="5" a="1"/>
  <c r="FX86" i="5" s="1"/>
  <c r="FX100" i="5" a="1"/>
  <c r="FX100" i="5" s="1"/>
  <c r="FX104" i="5" a="1"/>
  <c r="FX104" i="5" s="1"/>
  <c r="FX108" i="5" a="1"/>
  <c r="FX108" i="5" s="1"/>
  <c r="FX76" i="5" a="1"/>
  <c r="FX76" i="5" s="1"/>
  <c r="FX84" i="5" a="1"/>
  <c r="FX84" i="5" s="1"/>
  <c r="FX96" i="5" a="1"/>
  <c r="FX96" i="5" s="1"/>
  <c r="FX89" i="5" a="1"/>
  <c r="FX89" i="5" s="1"/>
  <c r="FX91" i="5" a="1"/>
  <c r="FX91" i="5" s="1"/>
  <c r="FX94" i="5" a="1"/>
  <c r="FX94" i="5" s="1"/>
  <c r="FX98" i="5" a="1"/>
  <c r="FX98" i="5" s="1"/>
  <c r="FX103" i="5" a="1"/>
  <c r="FX103" i="5" s="1"/>
  <c r="FX120" i="5" a="1"/>
  <c r="FX120" i="5" s="1"/>
  <c r="FX101" i="5" a="1"/>
  <c r="FX101" i="5" s="1"/>
  <c r="FX111" i="5" a="1"/>
  <c r="FX111" i="5" s="1"/>
  <c r="FX117" i="5" a="1"/>
  <c r="FX117" i="5" s="1"/>
  <c r="FX110" i="5" a="1"/>
  <c r="FX110" i="5" s="1"/>
  <c r="FX115" i="5" a="1"/>
  <c r="FX115" i="5" s="1"/>
  <c r="FX102" i="5" a="1"/>
  <c r="FX102" i="5" s="1"/>
  <c r="FX112" i="5" a="1"/>
  <c r="FX112" i="5" s="1"/>
  <c r="FX106" i="5" a="1"/>
  <c r="FX106" i="5" s="1"/>
  <c r="FX107" i="5" a="1"/>
  <c r="FX107" i="5" s="1"/>
  <c r="FX114" i="5" a="1"/>
  <c r="FX114" i="5" s="1"/>
  <c r="FX118" i="5" a="1"/>
  <c r="FX118" i="5" s="1"/>
  <c r="FX124" i="5" a="1"/>
  <c r="FX124" i="5" s="1"/>
  <c r="FX125" i="5" a="1"/>
  <c r="FX125" i="5" s="1"/>
  <c r="FX133" i="5" a="1"/>
  <c r="FX133" i="5" s="1"/>
  <c r="FX134" i="5" a="1"/>
  <c r="FX134" i="5" s="1"/>
  <c r="FX142" i="5" a="1"/>
  <c r="FX142" i="5" s="1"/>
  <c r="FX123" i="5" a="1"/>
  <c r="FX123" i="5" s="1"/>
  <c r="FX132" i="5" a="1"/>
  <c r="FX132" i="5" s="1"/>
  <c r="FX121" i="5" a="1"/>
  <c r="FX121" i="5" s="1"/>
  <c r="FX122" i="5" a="1"/>
  <c r="FX122" i="5" s="1"/>
  <c r="FX130" i="5" a="1"/>
  <c r="FX130" i="5" s="1"/>
  <c r="FX131" i="5" a="1"/>
  <c r="FX131" i="5" s="1"/>
  <c r="FX148" i="5" a="1"/>
  <c r="FX148" i="5" s="1"/>
  <c r="FX119" i="5" a="1"/>
  <c r="FX119" i="5" s="1"/>
  <c r="FX129" i="5" a="1"/>
  <c r="FX129" i="5" s="1"/>
  <c r="FX127" i="5" a="1"/>
  <c r="FX127" i="5" s="1"/>
  <c r="FX128" i="5" a="1"/>
  <c r="FX128" i="5" s="1"/>
  <c r="FX126" i="5" a="1"/>
  <c r="FX126" i="5" s="1"/>
  <c r="FX135" i="5" a="1"/>
  <c r="FX135" i="5" s="1"/>
  <c r="FX145" i="5" a="1"/>
  <c r="FX145" i="5" s="1"/>
  <c r="FX152" i="5" a="1"/>
  <c r="FX152" i="5" s="1"/>
  <c r="FX153" i="5" a="1"/>
  <c r="FX153" i="5" s="1"/>
  <c r="FX158" i="5" a="1"/>
  <c r="FX158" i="5" s="1"/>
  <c r="FX150" i="5" a="1"/>
  <c r="FX150" i="5" s="1"/>
  <c r="FX155" i="5" a="1"/>
  <c r="FX155" i="5" s="1"/>
  <c r="FX144" i="5" a="1"/>
  <c r="FX144" i="5" s="1"/>
  <c r="FX147" i="5" a="1"/>
  <c r="FX147" i="5" s="1"/>
  <c r="FX157" i="5" a="1"/>
  <c r="FX157" i="5" s="1"/>
  <c r="FX137" i="5" a="1"/>
  <c r="FX137" i="5" s="1"/>
  <c r="FX140" i="5" a="1"/>
  <c r="FX140" i="5" s="1"/>
  <c r="FX151" i="5" a="1"/>
  <c r="FX151" i="5" s="1"/>
  <c r="FX154" i="5" a="1"/>
  <c r="FX154" i="5" s="1"/>
  <c r="FX138" i="5" a="1"/>
  <c r="FX138" i="5" s="1"/>
  <c r="FX139" i="5" a="1"/>
  <c r="FX139" i="5" s="1"/>
  <c r="FX141" i="5" a="1"/>
  <c r="FX141" i="5" s="1"/>
  <c r="FX143" i="5" a="1"/>
  <c r="FX143" i="5" s="1"/>
  <c r="FX146" i="5" a="1"/>
  <c r="FX146" i="5" s="1"/>
  <c r="FX136" i="5" a="1"/>
  <c r="FX136" i="5" s="1"/>
  <c r="FX149" i="5" a="1"/>
  <c r="FX149" i="5" s="1"/>
  <c r="FX156" i="5" a="1"/>
  <c r="FX156" i="5" s="1"/>
  <c r="FX159" i="5" a="1"/>
  <c r="FX159" i="5" s="1"/>
  <c r="FX161" i="5" a="1"/>
  <c r="FX161" i="5" s="1"/>
  <c r="FX162" i="5" a="1"/>
  <c r="FX162" i="5" s="1"/>
  <c r="FX164" i="5" a="1"/>
  <c r="FX164" i="5" s="1"/>
  <c r="FX186" i="5" a="1"/>
  <c r="FX186" i="5" s="1"/>
  <c r="FX193" i="5" a="1"/>
  <c r="FX193" i="5" s="1"/>
  <c r="FX196" i="5" a="1"/>
  <c r="FX196" i="5" s="1"/>
  <c r="FX199" i="5" a="1"/>
  <c r="FX199" i="5" s="1"/>
  <c r="FX202" i="5" a="1"/>
  <c r="FX202" i="5" s="1"/>
  <c r="FX205" i="5" a="1"/>
  <c r="FX205" i="5" s="1"/>
  <c r="FX169" i="5" a="1"/>
  <c r="FX169" i="5" s="1"/>
  <c r="FX172" i="5" a="1"/>
  <c r="FX172" i="5" s="1"/>
  <c r="FX175" i="5" a="1"/>
  <c r="FX175" i="5" s="1"/>
  <c r="FX181" i="5" a="1"/>
  <c r="FX181" i="5" s="1"/>
  <c r="FX182" i="5" a="1"/>
  <c r="FX182" i="5" s="1"/>
  <c r="FX183" i="5" a="1"/>
  <c r="FX183" i="5" s="1"/>
  <c r="FX184" i="5" a="1"/>
  <c r="FX184" i="5" s="1"/>
  <c r="FX190" i="5" a="1"/>
  <c r="FX190" i="5" s="1"/>
  <c r="FX192" i="5" a="1"/>
  <c r="FX192" i="5" s="1"/>
  <c r="FX180" i="5" a="1"/>
  <c r="FX180" i="5" s="1"/>
  <c r="FX185" i="5" a="1"/>
  <c r="FX185" i="5" s="1"/>
  <c r="FX191" i="5" a="1"/>
  <c r="FX191" i="5" s="1"/>
  <c r="FX195" i="5" a="1"/>
  <c r="FX195" i="5" s="1"/>
  <c r="FX198" i="5" a="1"/>
  <c r="FX198" i="5" s="1"/>
  <c r="FX201" i="5" a="1"/>
  <c r="FX201" i="5" s="1"/>
  <c r="FX204" i="5" a="1"/>
  <c r="FX204" i="5" s="1"/>
  <c r="FX163" i="5" a="1"/>
  <c r="FX163" i="5" s="1"/>
  <c r="FX165" i="5" a="1"/>
  <c r="FX165" i="5" s="1"/>
  <c r="FX168" i="5" a="1"/>
  <c r="FX168" i="5" s="1"/>
  <c r="FX171" i="5" a="1"/>
  <c r="FX171" i="5" s="1"/>
  <c r="FX174" i="5" a="1"/>
  <c r="FX174" i="5" s="1"/>
  <c r="FX177" i="5" a="1"/>
  <c r="FX177" i="5" s="1"/>
  <c r="FX178" i="5" a="1"/>
  <c r="FX178" i="5" s="1"/>
  <c r="FX179" i="5" a="1"/>
  <c r="FX179" i="5" s="1"/>
  <c r="FX189" i="5" a="1"/>
  <c r="FX189" i="5" s="1"/>
  <c r="FX187" i="5" a="1"/>
  <c r="FX187" i="5" s="1"/>
  <c r="FX188" i="5" a="1"/>
  <c r="FX188" i="5" s="1"/>
  <c r="FX194" i="5" a="1"/>
  <c r="FX194" i="5" s="1"/>
  <c r="FX197" i="5" a="1"/>
  <c r="FX197" i="5" s="1"/>
  <c r="FX200" i="5" a="1"/>
  <c r="FX200" i="5" s="1"/>
  <c r="FX160" i="5" a="1"/>
  <c r="FX160" i="5" s="1"/>
  <c r="FX166" i="5" a="1"/>
  <c r="FX166" i="5" s="1"/>
  <c r="FX167" i="5" a="1"/>
  <c r="FX167" i="5" s="1"/>
  <c r="FX170" i="5" a="1"/>
  <c r="FX170" i="5" s="1"/>
  <c r="FX173" i="5" a="1"/>
  <c r="FX173" i="5" s="1"/>
  <c r="FX176" i="5" a="1"/>
  <c r="FX176" i="5" s="1"/>
  <c r="FX207" i="5" a="1"/>
  <c r="FX207" i="5" s="1"/>
  <c r="FX215" i="5" a="1"/>
  <c r="FX215" i="5" s="1"/>
  <c r="FX225" i="5" a="1"/>
  <c r="FX225" i="5" s="1"/>
  <c r="FX231" i="5" a="1"/>
  <c r="FX231" i="5" s="1"/>
  <c r="FX210" i="5" a="1"/>
  <c r="FX210" i="5" s="1"/>
  <c r="FX213" i="5" a="1"/>
  <c r="FX213" i="5" s="1"/>
  <c r="FX214" i="5" a="1"/>
  <c r="FX214" i="5" s="1"/>
  <c r="FX217" i="5" a="1"/>
  <c r="FX217" i="5" s="1"/>
  <c r="FX219" i="5" a="1"/>
  <c r="FX219" i="5" s="1"/>
  <c r="FX226" i="5" a="1"/>
  <c r="FX226" i="5" s="1"/>
  <c r="FX229" i="5" a="1"/>
  <c r="FX229" i="5" s="1"/>
  <c r="FX233" i="5" a="1"/>
  <c r="FX233" i="5" s="1"/>
  <c r="FX208" i="5" a="1"/>
  <c r="FX208" i="5" s="1"/>
  <c r="FX221" i="5" a="1"/>
  <c r="FX221" i="5" s="1"/>
  <c r="FX232" i="5" a="1"/>
  <c r="FX232" i="5" s="1"/>
  <c r="FX235" i="5" a="1"/>
  <c r="FX235" i="5" s="1"/>
  <c r="FX238" i="5" a="1"/>
  <c r="FX238" i="5" s="1"/>
  <c r="FX241" i="5" a="1"/>
  <c r="FX241" i="5" s="1"/>
  <c r="FX244" i="5" a="1"/>
  <c r="FX244" i="5" s="1"/>
  <c r="FX247" i="5" a="1"/>
  <c r="FX247" i="5" s="1"/>
  <c r="FX209" i="5" a="1"/>
  <c r="FX209" i="5" s="1"/>
  <c r="FX216" i="5" a="1"/>
  <c r="FX216" i="5" s="1"/>
  <c r="FX230" i="5" a="1"/>
  <c r="FX230" i="5" s="1"/>
  <c r="FX203" i="5" a="1"/>
  <c r="FX203" i="5" s="1"/>
  <c r="FX206" i="5" a="1"/>
  <c r="FX206" i="5" s="1"/>
  <c r="FX222" i="5" a="1"/>
  <c r="FX222" i="5" s="1"/>
  <c r="FX224" i="5" a="1"/>
  <c r="FX224" i="5" s="1"/>
  <c r="FX227" i="5" a="1"/>
  <c r="FX227" i="5" s="1"/>
  <c r="FX234" i="5" a="1"/>
  <c r="FX234" i="5" s="1"/>
  <c r="FX237" i="5" a="1"/>
  <c r="FX237" i="5" s="1"/>
  <c r="FX240" i="5" a="1"/>
  <c r="FX240" i="5" s="1"/>
  <c r="FX211" i="5" a="1"/>
  <c r="FX211" i="5" s="1"/>
  <c r="FX212" i="5" a="1"/>
  <c r="FX212" i="5" s="1"/>
  <c r="FX218" i="5" a="1"/>
  <c r="FX218" i="5" s="1"/>
  <c r="FX220" i="5" a="1"/>
  <c r="FX220" i="5" s="1"/>
  <c r="FX223" i="5" a="1"/>
  <c r="FX223" i="5" s="1"/>
  <c r="FX228" i="5" a="1"/>
  <c r="FX228" i="5" s="1"/>
  <c r="FX243" i="5" a="1"/>
  <c r="FX243" i="5" s="1"/>
  <c r="FX254" i="5" a="1"/>
  <c r="FX254" i="5" s="1"/>
  <c r="FX257" i="5" a="1"/>
  <c r="FX257" i="5" s="1"/>
  <c r="FX260" i="5" a="1"/>
  <c r="FX260" i="5" s="1"/>
  <c r="FX263" i="5" a="1"/>
  <c r="FX263" i="5" s="1"/>
  <c r="FX266" i="5" a="1"/>
  <c r="FX266" i="5" s="1"/>
  <c r="FX269" i="5" a="1"/>
  <c r="FX269" i="5" s="1"/>
  <c r="FX271" i="5" a="1"/>
  <c r="FX271" i="5" s="1"/>
  <c r="FX284" i="5" a="1"/>
  <c r="FX284" i="5" s="1"/>
  <c r="FX287" i="5" a="1"/>
  <c r="FX287" i="5" s="1"/>
  <c r="FX290" i="5" a="1"/>
  <c r="FX290" i="5" s="1"/>
  <c r="FX239" i="5" a="1"/>
  <c r="FX239" i="5" s="1"/>
  <c r="FX242" i="5" a="1"/>
  <c r="FX242" i="5" s="1"/>
  <c r="FX272" i="5" a="1"/>
  <c r="FX272" i="5" s="1"/>
  <c r="FX236" i="5" a="1"/>
  <c r="FX236" i="5" s="1"/>
  <c r="FX245" i="5" a="1"/>
  <c r="FX245" i="5" s="1"/>
  <c r="FX252" i="5" a="1"/>
  <c r="FX252" i="5" s="1"/>
  <c r="FX253" i="5" a="1"/>
  <c r="FX253" i="5" s="1"/>
  <c r="FX256" i="5" a="1"/>
  <c r="FX256" i="5" s="1"/>
  <c r="FX259" i="5" a="1"/>
  <c r="FX259" i="5" s="1"/>
  <c r="FX262" i="5" a="1"/>
  <c r="FX262" i="5" s="1"/>
  <c r="FX265" i="5" a="1"/>
  <c r="FX265" i="5" s="1"/>
  <c r="FX268" i="5" a="1"/>
  <c r="FX268" i="5" s="1"/>
  <c r="FX283" i="5" a="1"/>
  <c r="FX283" i="5" s="1"/>
  <c r="FX286" i="5" a="1"/>
  <c r="FX286" i="5" s="1"/>
  <c r="FX289" i="5" a="1"/>
  <c r="FX289" i="5" s="1"/>
  <c r="FX292" i="5" a="1"/>
  <c r="FX292" i="5" s="1"/>
  <c r="FX246" i="5" a="1"/>
  <c r="FX246" i="5" s="1"/>
  <c r="FX249" i="5" a="1"/>
  <c r="FX249" i="5" s="1"/>
  <c r="FX273" i="5" a="1"/>
  <c r="FX273" i="5" s="1"/>
  <c r="FX274" i="5" a="1"/>
  <c r="FX274" i="5" s="1"/>
  <c r="FX281" i="5" a="1"/>
  <c r="FX281" i="5" s="1"/>
  <c r="FX250" i="5" a="1"/>
  <c r="FX250" i="5" s="1"/>
  <c r="FX251" i="5" a="1"/>
  <c r="FX251" i="5" s="1"/>
  <c r="FX255" i="5" a="1"/>
  <c r="FX255" i="5" s="1"/>
  <c r="FX258" i="5" a="1"/>
  <c r="FX258" i="5" s="1"/>
  <c r="FX261" i="5" a="1"/>
  <c r="FX261" i="5" s="1"/>
  <c r="FX264" i="5" a="1"/>
  <c r="FX264" i="5" s="1"/>
  <c r="FX267" i="5" a="1"/>
  <c r="FX267" i="5" s="1"/>
  <c r="FX270" i="5" a="1"/>
  <c r="FX270" i="5" s="1"/>
  <c r="FX275" i="5" a="1"/>
  <c r="FX275" i="5" s="1"/>
  <c r="FX280" i="5" a="1"/>
  <c r="FX280" i="5" s="1"/>
  <c r="FX282" i="5" a="1"/>
  <c r="FX282" i="5" s="1"/>
  <c r="FX285" i="5" a="1"/>
  <c r="FX285" i="5" s="1"/>
  <c r="FX288" i="5" a="1"/>
  <c r="FX288" i="5" s="1"/>
  <c r="FX248" i="5" a="1"/>
  <c r="FX248" i="5" s="1"/>
  <c r="FX276" i="5" a="1"/>
  <c r="FX276" i="5" s="1"/>
  <c r="FX277" i="5" a="1"/>
  <c r="FX277" i="5" s="1"/>
  <c r="FX278" i="5" a="1"/>
  <c r="FX278" i="5" s="1"/>
  <c r="FX279" i="5" a="1"/>
  <c r="FX279" i="5" s="1"/>
  <c r="FV30" i="5" a="1"/>
  <c r="FV30" i="5" s="1"/>
  <c r="FV31" i="5" a="1"/>
  <c r="FV31" i="5" s="1"/>
  <c r="FV36" i="5" a="1"/>
  <c r="FV36" i="5" s="1"/>
  <c r="FV32" i="5" a="1"/>
  <c r="FV32" i="5" s="1"/>
  <c r="FV33" i="5" a="1"/>
  <c r="FV33" i="5" s="1"/>
  <c r="FV35" i="5" a="1"/>
  <c r="FV35" i="5" s="1"/>
  <c r="FV321" i="5" a="1"/>
  <c r="FV321" i="5" s="1"/>
  <c r="FV319" i="5" a="1"/>
  <c r="FV319" i="5" s="1"/>
  <c r="FV320" i="5" a="1"/>
  <c r="FV320" i="5" s="1"/>
  <c r="FV38" i="5" a="1"/>
  <c r="FV38" i="5" s="1"/>
  <c r="FV42" i="5" a="1"/>
  <c r="FV42" i="5" s="1"/>
  <c r="FV39" i="5" a="1"/>
  <c r="FV39" i="5" s="1"/>
  <c r="FV37" i="5" a="1"/>
  <c r="FV37" i="5" s="1"/>
  <c r="FV52" i="5" a="1"/>
  <c r="FV52" i="5" s="1"/>
  <c r="FV34" i="5" a="1"/>
  <c r="FV34" i="5" s="1"/>
  <c r="FV40" i="5" a="1"/>
  <c r="FV40" i="5" s="1"/>
  <c r="FV44" i="5" a="1"/>
  <c r="FV44" i="5" s="1"/>
  <c r="FV45" i="5" a="1"/>
  <c r="FV45" i="5" s="1"/>
  <c r="FV46" i="5" a="1"/>
  <c r="FV46" i="5" s="1"/>
  <c r="FV47" i="5" a="1"/>
  <c r="FV47" i="5" s="1"/>
  <c r="FV55" i="5" a="1"/>
  <c r="FV55" i="5" s="1"/>
  <c r="FV49" i="5" a="1"/>
  <c r="FV49" i="5" s="1"/>
  <c r="FV60" i="5" a="1"/>
  <c r="FV60" i="5" s="1"/>
  <c r="FV48" i="5" a="1"/>
  <c r="FV48" i="5" s="1"/>
  <c r="FV61" i="5" a="1"/>
  <c r="FV61" i="5" s="1"/>
  <c r="FV62" i="5" a="1"/>
  <c r="FV62" i="5" s="1"/>
  <c r="FV51" i="5" a="1"/>
  <c r="FV51" i="5" s="1"/>
  <c r="FV54" i="5" a="1"/>
  <c r="FV54" i="5" s="1"/>
  <c r="FV59" i="5" a="1"/>
  <c r="FV59" i="5" s="1"/>
  <c r="FV53" i="5" a="1"/>
  <c r="FV53" i="5" s="1"/>
  <c r="FV63" i="5" a="1"/>
  <c r="FV63" i="5" s="1"/>
  <c r="FV66" i="5" a="1"/>
  <c r="FV66" i="5" s="1"/>
  <c r="FV67" i="5" a="1"/>
  <c r="FV67" i="5" s="1"/>
  <c r="FV50" i="5" a="1"/>
  <c r="FV50" i="5" s="1"/>
  <c r="FV58" i="5" a="1"/>
  <c r="FV58" i="5" s="1"/>
  <c r="FV64" i="5" a="1"/>
  <c r="FV64" i="5" s="1"/>
  <c r="FV65" i="5" a="1"/>
  <c r="FV65" i="5" s="1"/>
  <c r="FV68" i="5" a="1"/>
  <c r="FV68" i="5" s="1"/>
  <c r="FV69" i="5" a="1"/>
  <c r="FV69" i="5" s="1"/>
  <c r="FV43" i="5" a="1"/>
  <c r="FV43" i="5" s="1"/>
  <c r="FV56" i="5" a="1"/>
  <c r="FV56" i="5" s="1"/>
  <c r="FV73" i="5" a="1"/>
  <c r="FV73" i="5" s="1"/>
  <c r="FV82" i="5" a="1"/>
  <c r="FV82" i="5" s="1"/>
  <c r="FV41" i="5" a="1"/>
  <c r="FV41" i="5" s="1"/>
  <c r="FV57" i="5" a="1"/>
  <c r="FV57" i="5" s="1"/>
  <c r="FV72" i="5" a="1"/>
  <c r="FV72" i="5" s="1"/>
  <c r="FV75" i="5" a="1"/>
  <c r="FV75" i="5" s="1"/>
  <c r="FV76" i="5" a="1"/>
  <c r="FV76" i="5" s="1"/>
  <c r="FV77" i="5" a="1"/>
  <c r="FV77" i="5" s="1"/>
  <c r="FV78" i="5" a="1"/>
  <c r="FV78" i="5" s="1"/>
  <c r="FV71" i="5" a="1"/>
  <c r="FV71" i="5" s="1"/>
  <c r="FV74" i="5" a="1"/>
  <c r="FV74" i="5" s="1"/>
  <c r="FV80" i="5" a="1"/>
  <c r="FV80" i="5" s="1"/>
  <c r="FV88" i="5" a="1"/>
  <c r="FV88" i="5" s="1"/>
  <c r="FV92" i="5" a="1"/>
  <c r="FV92" i="5" s="1"/>
  <c r="FV79" i="5" a="1"/>
  <c r="FV79" i="5" s="1"/>
  <c r="FV86" i="5" a="1"/>
  <c r="FV86" i="5" s="1"/>
  <c r="FV87" i="5" a="1"/>
  <c r="FV87" i="5" s="1"/>
  <c r="FV89" i="5" a="1"/>
  <c r="FV89" i="5" s="1"/>
  <c r="FV90" i="5" a="1"/>
  <c r="FV90" i="5" s="1"/>
  <c r="FV91" i="5" a="1"/>
  <c r="FV91" i="5" s="1"/>
  <c r="FV70" i="5" a="1"/>
  <c r="FV70" i="5" s="1"/>
  <c r="FV85" i="5" a="1"/>
  <c r="FV85" i="5" s="1"/>
  <c r="FV81" i="5" a="1"/>
  <c r="FV81" i="5" s="1"/>
  <c r="FV83" i="5" a="1"/>
  <c r="FV83" i="5" s="1"/>
  <c r="FV84" i="5" a="1"/>
  <c r="FV84" i="5" s="1"/>
  <c r="FV115" i="5" a="1"/>
  <c r="FV115" i="5" s="1"/>
  <c r="FV93" i="5" a="1"/>
  <c r="FV93" i="5" s="1"/>
  <c r="FV101" i="5" a="1"/>
  <c r="FV101" i="5" s="1"/>
  <c r="FV104" i="5" a="1"/>
  <c r="FV104" i="5" s="1"/>
  <c r="FV108" i="5" a="1"/>
  <c r="FV108" i="5" s="1"/>
  <c r="FV98" i="5" a="1"/>
  <c r="FV98" i="5" s="1"/>
  <c r="FV102" i="5" a="1"/>
  <c r="FV102" i="5" s="1"/>
  <c r="FV96" i="5" a="1"/>
  <c r="FV96" i="5" s="1"/>
  <c r="FV103" i="5" a="1"/>
  <c r="FV103" i="5" s="1"/>
  <c r="FV106" i="5" a="1"/>
  <c r="FV106" i="5" s="1"/>
  <c r="FV107" i="5" a="1"/>
  <c r="FV107" i="5" s="1"/>
  <c r="FV94" i="5" a="1"/>
  <c r="FV94" i="5" s="1"/>
  <c r="FV95" i="5" a="1"/>
  <c r="FV95" i="5" s="1"/>
  <c r="FV97" i="5" a="1"/>
  <c r="FV97" i="5" s="1"/>
  <c r="FV110" i="5" a="1"/>
  <c r="FV110" i="5" s="1"/>
  <c r="FV113" i="5" a="1"/>
  <c r="FV113" i="5" s="1"/>
  <c r="FV116" i="5" a="1"/>
  <c r="FV116" i="5" s="1"/>
  <c r="FV99" i="5" a="1"/>
  <c r="FV99" i="5" s="1"/>
  <c r="FV105" i="5" a="1"/>
  <c r="FV105" i="5" s="1"/>
  <c r="FV112" i="5" a="1"/>
  <c r="FV112" i="5" s="1"/>
  <c r="FV100" i="5" a="1"/>
  <c r="FV100" i="5" s="1"/>
  <c r="FV114" i="5" a="1"/>
  <c r="FV114" i="5" s="1"/>
  <c r="FV109" i="5" a="1"/>
  <c r="FV109" i="5" s="1"/>
  <c r="FV111" i="5" a="1"/>
  <c r="FV111" i="5" s="1"/>
  <c r="FV117" i="5" a="1"/>
  <c r="FV117" i="5" s="1"/>
  <c r="FV121" i="5" a="1"/>
  <c r="FV121" i="5" s="1"/>
  <c r="FV129" i="5" a="1"/>
  <c r="FV129" i="5" s="1"/>
  <c r="FV130" i="5" a="1"/>
  <c r="FV130" i="5" s="1"/>
  <c r="FV148" i="5" a="1"/>
  <c r="FV148" i="5" s="1"/>
  <c r="FV128" i="5" a="1"/>
  <c r="FV128" i="5" s="1"/>
  <c r="FV119" i="5" a="1"/>
  <c r="FV119" i="5" s="1"/>
  <c r="FV126" i="5" a="1"/>
  <c r="FV126" i="5" s="1"/>
  <c r="FV127" i="5" a="1"/>
  <c r="FV127" i="5" s="1"/>
  <c r="FV135" i="5" a="1"/>
  <c r="FV135" i="5" s="1"/>
  <c r="FV125" i="5" a="1"/>
  <c r="FV125" i="5" s="1"/>
  <c r="FV134" i="5" a="1"/>
  <c r="FV134" i="5" s="1"/>
  <c r="FV118" i="5" a="1"/>
  <c r="FV118" i="5" s="1"/>
  <c r="FV120" i="5" a="1"/>
  <c r="FV120" i="5" s="1"/>
  <c r="FV123" i="5" a="1"/>
  <c r="FV123" i="5" s="1"/>
  <c r="FV124" i="5" a="1"/>
  <c r="FV124" i="5" s="1"/>
  <c r="FV132" i="5" a="1"/>
  <c r="FV132" i="5" s="1"/>
  <c r="FV133" i="5" a="1"/>
  <c r="FV133" i="5" s="1"/>
  <c r="FV122" i="5" a="1"/>
  <c r="FV122" i="5" s="1"/>
  <c r="FV131" i="5" a="1"/>
  <c r="FV131" i="5" s="1"/>
  <c r="FV140" i="5" a="1"/>
  <c r="FV140" i="5" s="1"/>
  <c r="FV154" i="5" a="1"/>
  <c r="FV154" i="5" s="1"/>
  <c r="FV157" i="5" a="1"/>
  <c r="FV157" i="5" s="1"/>
  <c r="FV137" i="5" a="1"/>
  <c r="FV137" i="5" s="1"/>
  <c r="FV139" i="5" a="1"/>
  <c r="FV139" i="5" s="1"/>
  <c r="FV144" i="5" a="1"/>
  <c r="FV144" i="5" s="1"/>
  <c r="FV147" i="5" a="1"/>
  <c r="FV147" i="5" s="1"/>
  <c r="FV151" i="5" a="1"/>
  <c r="FV151" i="5" s="1"/>
  <c r="FV156" i="5" a="1"/>
  <c r="FV156" i="5" s="1"/>
  <c r="FV138" i="5" a="1"/>
  <c r="FV138" i="5" s="1"/>
  <c r="FV141" i="5" a="1"/>
  <c r="FV141" i="5" s="1"/>
  <c r="FV143" i="5" a="1"/>
  <c r="FV143" i="5" s="1"/>
  <c r="FV146" i="5" a="1"/>
  <c r="FV146" i="5" s="1"/>
  <c r="FV149" i="5" a="1"/>
  <c r="FV149" i="5" s="1"/>
  <c r="FV153" i="5" a="1"/>
  <c r="FV153" i="5" s="1"/>
  <c r="FV136" i="5" a="1"/>
  <c r="FV136" i="5" s="1"/>
  <c r="FV142" i="5" a="1"/>
  <c r="FV142" i="5" s="1"/>
  <c r="FV152" i="5" a="1"/>
  <c r="FV152" i="5" s="1"/>
  <c r="FV145" i="5" a="1"/>
  <c r="FV145" i="5" s="1"/>
  <c r="FV150" i="5" a="1"/>
  <c r="FV150" i="5" s="1"/>
  <c r="FV155" i="5" a="1"/>
  <c r="FV155" i="5" s="1"/>
  <c r="FV160" i="5" a="1"/>
  <c r="FV160" i="5" s="1"/>
  <c r="FV163" i="5" a="1"/>
  <c r="FV163" i="5" s="1"/>
  <c r="FV179" i="5" a="1"/>
  <c r="FV179" i="5" s="1"/>
  <c r="FV189" i="5" a="1"/>
  <c r="FV189" i="5" s="1"/>
  <c r="FV195" i="5" a="1"/>
  <c r="FV195" i="5" s="1"/>
  <c r="FV198" i="5" a="1"/>
  <c r="FV198" i="5" s="1"/>
  <c r="FV201" i="5" a="1"/>
  <c r="FV201" i="5" s="1"/>
  <c r="FV204" i="5" a="1"/>
  <c r="FV204" i="5" s="1"/>
  <c r="FV165" i="5" a="1"/>
  <c r="FV165" i="5" s="1"/>
  <c r="FV168" i="5" a="1"/>
  <c r="FV168" i="5" s="1"/>
  <c r="FV171" i="5" a="1"/>
  <c r="FV171" i="5" s="1"/>
  <c r="FV174" i="5" a="1"/>
  <c r="FV174" i="5" s="1"/>
  <c r="FV177" i="5" a="1"/>
  <c r="FV177" i="5" s="1"/>
  <c r="FV178" i="5" a="1"/>
  <c r="FV178" i="5" s="1"/>
  <c r="FV187" i="5" a="1"/>
  <c r="FV187" i="5" s="1"/>
  <c r="FV188" i="5" a="1"/>
  <c r="FV188" i="5" s="1"/>
  <c r="FV161" i="5" a="1"/>
  <c r="FV161" i="5" s="1"/>
  <c r="FV194" i="5" a="1"/>
  <c r="FV194" i="5" s="1"/>
  <c r="FV197" i="5" a="1"/>
  <c r="FV197" i="5" s="1"/>
  <c r="FV200" i="5" a="1"/>
  <c r="FV200" i="5" s="1"/>
  <c r="FV203" i="5" a="1"/>
  <c r="FV203" i="5" s="1"/>
  <c r="FV162" i="5" a="1"/>
  <c r="FV162" i="5" s="1"/>
  <c r="FV166" i="5" a="1"/>
  <c r="FV166" i="5" s="1"/>
  <c r="FV167" i="5" a="1"/>
  <c r="FV167" i="5" s="1"/>
  <c r="FV170" i="5" a="1"/>
  <c r="FV170" i="5" s="1"/>
  <c r="FV173" i="5" a="1"/>
  <c r="FV173" i="5" s="1"/>
  <c r="FV176" i="5" a="1"/>
  <c r="FV176" i="5" s="1"/>
  <c r="FV186" i="5" a="1"/>
  <c r="FV186" i="5" s="1"/>
  <c r="FV164" i="5" a="1"/>
  <c r="FV164" i="5" s="1"/>
  <c r="FV182" i="5" a="1"/>
  <c r="FV182" i="5" s="1"/>
  <c r="FV183" i="5" a="1"/>
  <c r="FV183" i="5" s="1"/>
  <c r="FV192" i="5" a="1"/>
  <c r="FV192" i="5" s="1"/>
  <c r="FV193" i="5" a="1"/>
  <c r="FV193" i="5" s="1"/>
  <c r="FV196" i="5" a="1"/>
  <c r="FV196" i="5" s="1"/>
  <c r="FV199" i="5" a="1"/>
  <c r="FV199" i="5" s="1"/>
  <c r="FV202" i="5" a="1"/>
  <c r="FV202" i="5" s="1"/>
  <c r="FV158" i="5" a="1"/>
  <c r="FV158" i="5" s="1"/>
  <c r="FV159" i="5" a="1"/>
  <c r="FV159" i="5" s="1"/>
  <c r="FV169" i="5" a="1"/>
  <c r="FV169" i="5" s="1"/>
  <c r="FV172" i="5" a="1"/>
  <c r="FV172" i="5" s="1"/>
  <c r="FV175" i="5" a="1"/>
  <c r="FV175" i="5" s="1"/>
  <c r="FV180" i="5" a="1"/>
  <c r="FV180" i="5" s="1"/>
  <c r="FV181" i="5" a="1"/>
  <c r="FV181" i="5" s="1"/>
  <c r="FV184" i="5" a="1"/>
  <c r="FV184" i="5" s="1"/>
  <c r="FV185" i="5" a="1"/>
  <c r="FV185" i="5" s="1"/>
  <c r="FV190" i="5" a="1"/>
  <c r="FV190" i="5" s="1"/>
  <c r="FV191" i="5" a="1"/>
  <c r="FV191" i="5" s="1"/>
  <c r="FV205" i="5" a="1"/>
  <c r="FV205" i="5" s="1"/>
  <c r="FV208" i="5" a="1"/>
  <c r="FV208" i="5" s="1"/>
  <c r="FV224" i="5" a="1"/>
  <c r="FV224" i="5" s="1"/>
  <c r="FV230" i="5" a="1"/>
  <c r="FV230" i="5" s="1"/>
  <c r="FV232" i="5" a="1"/>
  <c r="FV232" i="5" s="1"/>
  <c r="FV238" i="5" a="1"/>
  <c r="FV238" i="5" s="1"/>
  <c r="FV209" i="5" a="1"/>
  <c r="FV209" i="5" s="1"/>
  <c r="FV216" i="5" a="1"/>
  <c r="FV216" i="5" s="1"/>
  <c r="FV222" i="5" a="1"/>
  <c r="FV222" i="5" s="1"/>
  <c r="FV227" i="5" a="1"/>
  <c r="FV227" i="5" s="1"/>
  <c r="FV236" i="5" a="1"/>
  <c r="FV236" i="5" s="1"/>
  <c r="FV206" i="5" a="1"/>
  <c r="FV206" i="5" s="1"/>
  <c r="FV215" i="5" a="1"/>
  <c r="FV215" i="5" s="1"/>
  <c r="FV218" i="5" a="1"/>
  <c r="FV218" i="5" s="1"/>
  <c r="FV220" i="5" a="1"/>
  <c r="FV220" i="5" s="1"/>
  <c r="FV228" i="5" a="1"/>
  <c r="FV228" i="5" s="1"/>
  <c r="FV234" i="5" a="1"/>
  <c r="FV234" i="5" s="1"/>
  <c r="FV237" i="5" a="1"/>
  <c r="FV237" i="5" s="1"/>
  <c r="FV240" i="5" a="1"/>
  <c r="FV240" i="5" s="1"/>
  <c r="FV243" i="5" a="1"/>
  <c r="FV243" i="5" s="1"/>
  <c r="FV246" i="5" a="1"/>
  <c r="FV246" i="5" s="1"/>
  <c r="FV249" i="5" a="1"/>
  <c r="FV249" i="5" s="1"/>
  <c r="FV207" i="5" a="1"/>
  <c r="FV207" i="5" s="1"/>
  <c r="FV211" i="5" a="1"/>
  <c r="FV211" i="5" s="1"/>
  <c r="FV212" i="5" a="1"/>
  <c r="FV212" i="5" s="1"/>
  <c r="FV223" i="5" a="1"/>
  <c r="FV223" i="5" s="1"/>
  <c r="FV231" i="5" a="1"/>
  <c r="FV231" i="5" s="1"/>
  <c r="FV233" i="5" a="1"/>
  <c r="FV233" i="5" s="1"/>
  <c r="FV213" i="5" a="1"/>
  <c r="FV213" i="5" s="1"/>
  <c r="FV217" i="5" a="1"/>
  <c r="FV217" i="5" s="1"/>
  <c r="FV219" i="5" a="1"/>
  <c r="FV219" i="5" s="1"/>
  <c r="FV225" i="5" a="1"/>
  <c r="FV225" i="5" s="1"/>
  <c r="FV226" i="5" a="1"/>
  <c r="FV226" i="5" s="1"/>
  <c r="FV229" i="5" a="1"/>
  <c r="FV229" i="5" s="1"/>
  <c r="FV239" i="5" a="1"/>
  <c r="FV239" i="5" s="1"/>
  <c r="FV242" i="5" a="1"/>
  <c r="FV242" i="5" s="1"/>
  <c r="FV210" i="5" a="1"/>
  <c r="FV210" i="5" s="1"/>
  <c r="FV214" i="5" a="1"/>
  <c r="FV214" i="5" s="1"/>
  <c r="FV221" i="5" a="1"/>
  <c r="FV221" i="5" s="1"/>
  <c r="FV245" i="5" a="1"/>
  <c r="FV245" i="5" s="1"/>
  <c r="FV247" i="5" a="1"/>
  <c r="FV247" i="5" s="1"/>
  <c r="FV251" i="5" a="1"/>
  <c r="FV251" i="5" s="1"/>
  <c r="FV252" i="5" a="1"/>
  <c r="FV252" i="5" s="1"/>
  <c r="FV253" i="5" a="1"/>
  <c r="FV253" i="5" s="1"/>
  <c r="FV256" i="5" a="1"/>
  <c r="FV256" i="5" s="1"/>
  <c r="FV259" i="5" a="1"/>
  <c r="FV259" i="5" s="1"/>
  <c r="FV262" i="5" a="1"/>
  <c r="FV262" i="5" s="1"/>
  <c r="FV265" i="5" a="1"/>
  <c r="FV265" i="5" s="1"/>
  <c r="FV268" i="5" a="1"/>
  <c r="FV268" i="5" s="1"/>
  <c r="FV283" i="5" a="1"/>
  <c r="FV283" i="5" s="1"/>
  <c r="FV286" i="5" a="1"/>
  <c r="FV286" i="5" s="1"/>
  <c r="FV289" i="5" a="1"/>
  <c r="FV289" i="5" s="1"/>
  <c r="FV292" i="5" a="1"/>
  <c r="FV292" i="5" s="1"/>
  <c r="FV274" i="5" a="1"/>
  <c r="FV274" i="5" s="1"/>
  <c r="FV280" i="5" a="1"/>
  <c r="FV280" i="5" s="1"/>
  <c r="FV281" i="5" a="1"/>
  <c r="FV281" i="5" s="1"/>
  <c r="FV250" i="5" a="1"/>
  <c r="FV250" i="5" s="1"/>
  <c r="FV255" i="5" a="1"/>
  <c r="FV255" i="5" s="1"/>
  <c r="FV258" i="5" a="1"/>
  <c r="FV258" i="5" s="1"/>
  <c r="FV261" i="5" a="1"/>
  <c r="FV261" i="5" s="1"/>
  <c r="FV264" i="5" a="1"/>
  <c r="FV264" i="5" s="1"/>
  <c r="FV267" i="5" a="1"/>
  <c r="FV267" i="5" s="1"/>
  <c r="FV270" i="5" a="1"/>
  <c r="FV270" i="5" s="1"/>
  <c r="FV275" i="5" a="1"/>
  <c r="FV275" i="5" s="1"/>
  <c r="FV276" i="5" a="1"/>
  <c r="FV276" i="5" s="1"/>
  <c r="FV279" i="5" a="1"/>
  <c r="FV279" i="5" s="1"/>
  <c r="FV282" i="5" a="1"/>
  <c r="FV282" i="5" s="1"/>
  <c r="FV285" i="5" a="1"/>
  <c r="FV285" i="5" s="1"/>
  <c r="FV288" i="5" a="1"/>
  <c r="FV288" i="5" s="1"/>
  <c r="FV291" i="5" a="1"/>
  <c r="FV291" i="5" s="1"/>
  <c r="FV294" i="5" a="1"/>
  <c r="FV294" i="5" s="1"/>
  <c r="FV241" i="5" a="1"/>
  <c r="FV241" i="5" s="1"/>
  <c r="FV248" i="5" a="1"/>
  <c r="FV248" i="5" s="1"/>
  <c r="FV277" i="5" a="1"/>
  <c r="FV277" i="5" s="1"/>
  <c r="FV278" i="5" a="1"/>
  <c r="FV278" i="5" s="1"/>
  <c r="FV244" i="5" a="1"/>
  <c r="FV244" i="5" s="1"/>
  <c r="FV254" i="5" a="1"/>
  <c r="FV254" i="5" s="1"/>
  <c r="FV257" i="5" a="1"/>
  <c r="FV257" i="5" s="1"/>
  <c r="FV260" i="5" a="1"/>
  <c r="FV260" i="5" s="1"/>
  <c r="FV263" i="5" a="1"/>
  <c r="FV263" i="5" s="1"/>
  <c r="FV266" i="5" a="1"/>
  <c r="FV266" i="5" s="1"/>
  <c r="FV269" i="5" a="1"/>
  <c r="FV269" i="5" s="1"/>
  <c r="FV271" i="5" a="1"/>
  <c r="FV271" i="5" s="1"/>
  <c r="FV284" i="5" a="1"/>
  <c r="FV284" i="5" s="1"/>
  <c r="FV287" i="5" a="1"/>
  <c r="FV287" i="5" s="1"/>
  <c r="FV235" i="5" a="1"/>
  <c r="FV235" i="5" s="1"/>
  <c r="FV272" i="5" a="1"/>
  <c r="FV272" i="5" s="1"/>
  <c r="FV273" i="5" a="1"/>
  <c r="FV273" i="5" s="1"/>
  <c r="FD36" i="5" a="1"/>
  <c r="FD36" i="5" s="1"/>
  <c r="FD31" i="5" a="1"/>
  <c r="FD31" i="5" s="1"/>
  <c r="FD32" i="5" a="1"/>
  <c r="FD32" i="5" s="1"/>
  <c r="FD321" i="5" a="1"/>
  <c r="FD321" i="5" s="1"/>
  <c r="FD30" i="5" a="1"/>
  <c r="FD30" i="5" s="1"/>
  <c r="FD40" i="5" a="1"/>
  <c r="FD40" i="5" s="1"/>
  <c r="FD37" i="5" a="1"/>
  <c r="FD37" i="5" s="1"/>
  <c r="FD41" i="5" a="1"/>
  <c r="FD41" i="5" s="1"/>
  <c r="FD319" i="5" a="1"/>
  <c r="FD319" i="5" s="1"/>
  <c r="FD35" i="5" a="1"/>
  <c r="FD35" i="5" s="1"/>
  <c r="FD42" i="5" a="1"/>
  <c r="FD42" i="5" s="1"/>
  <c r="FD43" i="5" a="1"/>
  <c r="FD43" i="5" s="1"/>
  <c r="FD33" i="5" a="1"/>
  <c r="FD33" i="5" s="1"/>
  <c r="FD44" i="5" a="1"/>
  <c r="FD44" i="5" s="1"/>
  <c r="FD48" i="5" a="1"/>
  <c r="FD48" i="5" s="1"/>
  <c r="FD51" i="5" a="1"/>
  <c r="FD51" i="5" s="1"/>
  <c r="FD49" i="5" a="1"/>
  <c r="FD49" i="5" s="1"/>
  <c r="FD320" i="5" a="1"/>
  <c r="FD320" i="5" s="1"/>
  <c r="FD34" i="5" a="1"/>
  <c r="FD34" i="5" s="1"/>
  <c r="FD47" i="5" a="1"/>
  <c r="FD47" i="5" s="1"/>
  <c r="FD38" i="5" a="1"/>
  <c r="FD38" i="5" s="1"/>
  <c r="FD45" i="5" a="1"/>
  <c r="FD45" i="5" s="1"/>
  <c r="FD57" i="5" a="1"/>
  <c r="FD57" i="5" s="1"/>
  <c r="FD59" i="5" a="1"/>
  <c r="FD59" i="5" s="1"/>
  <c r="FD39" i="5" a="1"/>
  <c r="FD39" i="5" s="1"/>
  <c r="FD52" i="5" a="1"/>
  <c r="FD52" i="5" s="1"/>
  <c r="FD65" i="5" a="1"/>
  <c r="FD65" i="5" s="1"/>
  <c r="FD56" i="5" a="1"/>
  <c r="FD56" i="5" s="1"/>
  <c r="FD60" i="5" a="1"/>
  <c r="FD60" i="5" s="1"/>
  <c r="FD61" i="5" a="1"/>
  <c r="FD61" i="5" s="1"/>
  <c r="FD66" i="5" a="1"/>
  <c r="FD66" i="5" s="1"/>
  <c r="FD54" i="5" a="1"/>
  <c r="FD54" i="5" s="1"/>
  <c r="FD55" i="5" a="1"/>
  <c r="FD55" i="5" s="1"/>
  <c r="FD58" i="5" a="1"/>
  <c r="FD58" i="5" s="1"/>
  <c r="FD62" i="5" a="1"/>
  <c r="FD62" i="5" s="1"/>
  <c r="FD68" i="5" a="1"/>
  <c r="FD68" i="5" s="1"/>
  <c r="FD69" i="5" a="1"/>
  <c r="FD69" i="5" s="1"/>
  <c r="FD82" i="5" a="1"/>
  <c r="FD82" i="5" s="1"/>
  <c r="FD46" i="5" a="1"/>
  <c r="FD46" i="5" s="1"/>
  <c r="FD63" i="5" a="1"/>
  <c r="FD63" i="5" s="1"/>
  <c r="FD75" i="5" a="1"/>
  <c r="FD75" i="5" s="1"/>
  <c r="FD50" i="5" a="1"/>
  <c r="FD50" i="5" s="1"/>
  <c r="FD71" i="5" a="1"/>
  <c r="FD71" i="5" s="1"/>
  <c r="FD76" i="5" a="1"/>
  <c r="FD76" i="5" s="1"/>
  <c r="FD53" i="5" a="1"/>
  <c r="FD53" i="5" s="1"/>
  <c r="FD67" i="5" a="1"/>
  <c r="FD67" i="5" s="1"/>
  <c r="FD70" i="5" a="1"/>
  <c r="FD70" i="5" s="1"/>
  <c r="FD74" i="5" a="1"/>
  <c r="FD74" i="5" s="1"/>
  <c r="FD77" i="5" a="1"/>
  <c r="FD77" i="5" s="1"/>
  <c r="FD78" i="5" a="1"/>
  <c r="FD78" i="5" s="1"/>
  <c r="FD73" i="5" a="1"/>
  <c r="FD73" i="5" s="1"/>
  <c r="FD72" i="5" a="1"/>
  <c r="FD72" i="5" s="1"/>
  <c r="FD88" i="5" a="1"/>
  <c r="FD88" i="5" s="1"/>
  <c r="FD96" i="5" a="1"/>
  <c r="FD96" i="5" s="1"/>
  <c r="FD81" i="5" a="1"/>
  <c r="FD81" i="5" s="1"/>
  <c r="FD86" i="5" a="1"/>
  <c r="FD86" i="5" s="1"/>
  <c r="FD87" i="5" a="1"/>
  <c r="FD87" i="5" s="1"/>
  <c r="FD90" i="5" a="1"/>
  <c r="FD90" i="5" s="1"/>
  <c r="FD85" i="5" a="1"/>
  <c r="FD85" i="5" s="1"/>
  <c r="FD92" i="5" a="1"/>
  <c r="FD92" i="5" s="1"/>
  <c r="FD84" i="5" a="1"/>
  <c r="FD84" i="5" s="1"/>
  <c r="FD93" i="5" a="1"/>
  <c r="FD93" i="5" s="1"/>
  <c r="FD79" i="5" a="1"/>
  <c r="FD79" i="5" s="1"/>
  <c r="FD98" i="5" a="1"/>
  <c r="FD98" i="5" s="1"/>
  <c r="FD100" i="5" a="1"/>
  <c r="FD100" i="5" s="1"/>
  <c r="FD115" i="5" a="1"/>
  <c r="FD115" i="5" s="1"/>
  <c r="FD101" i="5" a="1"/>
  <c r="FD101" i="5" s="1"/>
  <c r="FD104" i="5" a="1"/>
  <c r="FD104" i="5" s="1"/>
  <c r="FD109" i="5" a="1"/>
  <c r="FD109" i="5" s="1"/>
  <c r="FD64" i="5" a="1"/>
  <c r="FD64" i="5" s="1"/>
  <c r="FD89" i="5" a="1"/>
  <c r="FD89" i="5" s="1"/>
  <c r="FD91" i="5" a="1"/>
  <c r="FD91" i="5" s="1"/>
  <c r="FD95" i="5" a="1"/>
  <c r="FD95" i="5" s="1"/>
  <c r="FD97" i="5" a="1"/>
  <c r="FD97" i="5" s="1"/>
  <c r="FD102" i="5" a="1"/>
  <c r="FD102" i="5" s="1"/>
  <c r="FD103" i="5" a="1"/>
  <c r="FD103" i="5" s="1"/>
  <c r="FD106" i="5" a="1"/>
  <c r="FD106" i="5" s="1"/>
  <c r="FD80" i="5" a="1"/>
  <c r="FD80" i="5" s="1"/>
  <c r="FD83" i="5" a="1"/>
  <c r="FD83" i="5" s="1"/>
  <c r="FD94" i="5" a="1"/>
  <c r="FD94" i="5" s="1"/>
  <c r="FD99" i="5" a="1"/>
  <c r="FD99" i="5" s="1"/>
  <c r="FD111" i="5" a="1"/>
  <c r="FD111" i="5" s="1"/>
  <c r="FD113" i="5" a="1"/>
  <c r="FD113" i="5" s="1"/>
  <c r="FD116" i="5" a="1"/>
  <c r="FD116" i="5" s="1"/>
  <c r="FD105" i="5" a="1"/>
  <c r="FD105" i="5" s="1"/>
  <c r="FD112" i="5" a="1"/>
  <c r="FD112" i="5" s="1"/>
  <c r="FD107" i="5" a="1"/>
  <c r="FD107" i="5" s="1"/>
  <c r="FD108" i="5" a="1"/>
  <c r="FD108" i="5" s="1"/>
  <c r="FD110" i="5" a="1"/>
  <c r="FD110" i="5" s="1"/>
  <c r="FD114" i="5" a="1"/>
  <c r="FD114" i="5" s="1"/>
  <c r="FD117" i="5" a="1"/>
  <c r="FD117" i="5" s="1"/>
  <c r="FD120" i="5" a="1"/>
  <c r="FD120" i="5" s="1"/>
  <c r="FD129" i="5" a="1"/>
  <c r="FD129" i="5" s="1"/>
  <c r="FD130" i="5" a="1"/>
  <c r="FD130" i="5" s="1"/>
  <c r="FD118" i="5" a="1"/>
  <c r="FD118" i="5" s="1"/>
  <c r="FD128" i="5" a="1"/>
  <c r="FD128" i="5" s="1"/>
  <c r="FD119" i="5" a="1"/>
  <c r="FD119" i="5" s="1"/>
  <c r="FD126" i="5" a="1"/>
  <c r="FD126" i="5" s="1"/>
  <c r="FD127" i="5" a="1"/>
  <c r="FD127" i="5" s="1"/>
  <c r="FD135" i="5" a="1"/>
  <c r="FD135" i="5" s="1"/>
  <c r="FD125" i="5" a="1"/>
  <c r="FD125" i="5" s="1"/>
  <c r="FD134" i="5" a="1"/>
  <c r="FD134" i="5" s="1"/>
  <c r="FD121" i="5" a="1"/>
  <c r="FD121" i="5" s="1"/>
  <c r="FD123" i="5" a="1"/>
  <c r="FD123" i="5" s="1"/>
  <c r="FD124" i="5" a="1"/>
  <c r="FD124" i="5" s="1"/>
  <c r="FD132" i="5" a="1"/>
  <c r="FD132" i="5" s="1"/>
  <c r="FD133" i="5" a="1"/>
  <c r="FD133" i="5" s="1"/>
  <c r="FD122" i="5" a="1"/>
  <c r="FD122" i="5" s="1"/>
  <c r="FD131" i="5" a="1"/>
  <c r="FD131" i="5" s="1"/>
  <c r="FD140" i="5" a="1"/>
  <c r="FD140" i="5" s="1"/>
  <c r="FD142" i="5" a="1"/>
  <c r="FD142" i="5" s="1"/>
  <c r="FD149" i="5" a="1"/>
  <c r="FD149" i="5" s="1"/>
  <c r="FD137" i="5" a="1"/>
  <c r="FD137" i="5" s="1"/>
  <c r="FD139" i="5" a="1"/>
  <c r="FD139" i="5" s="1"/>
  <c r="FD144" i="5" a="1"/>
  <c r="FD144" i="5" s="1"/>
  <c r="FD147" i="5" a="1"/>
  <c r="FD147" i="5" s="1"/>
  <c r="FD143" i="5" a="1"/>
  <c r="FD143" i="5" s="1"/>
  <c r="FD146" i="5" a="1"/>
  <c r="FD146" i="5" s="1"/>
  <c r="FD152" i="5" a="1"/>
  <c r="FD152" i="5" s="1"/>
  <c r="FD158" i="5" a="1"/>
  <c r="FD158" i="5" s="1"/>
  <c r="FD150" i="5" a="1"/>
  <c r="FD150" i="5" s="1"/>
  <c r="FD155" i="5" a="1"/>
  <c r="FD155" i="5" s="1"/>
  <c r="FD136" i="5" a="1"/>
  <c r="FD136" i="5" s="1"/>
  <c r="FD141" i="5" a="1"/>
  <c r="FD141" i="5" s="1"/>
  <c r="FD153" i="5" a="1"/>
  <c r="FD153" i="5" s="1"/>
  <c r="FD154" i="5" a="1"/>
  <c r="FD154" i="5" s="1"/>
  <c r="FD157" i="5" a="1"/>
  <c r="FD157" i="5" s="1"/>
  <c r="FD138" i="5" a="1"/>
  <c r="FD138" i="5" s="1"/>
  <c r="FD145" i="5" a="1"/>
  <c r="FD145" i="5" s="1"/>
  <c r="FD148" i="5" a="1"/>
  <c r="FD148" i="5" s="1"/>
  <c r="FD151" i="5" a="1"/>
  <c r="FD151" i="5" s="1"/>
  <c r="FD156" i="5" a="1"/>
  <c r="FD156" i="5" s="1"/>
  <c r="FD159" i="5" a="1"/>
  <c r="FD159" i="5" s="1"/>
  <c r="FD179" i="5" a="1"/>
  <c r="FD179" i="5" s="1"/>
  <c r="FD189" i="5" a="1"/>
  <c r="FD189" i="5" s="1"/>
  <c r="FD195" i="5" a="1"/>
  <c r="FD195" i="5" s="1"/>
  <c r="FD198" i="5" a="1"/>
  <c r="FD198" i="5" s="1"/>
  <c r="FD201" i="5" a="1"/>
  <c r="FD201" i="5" s="1"/>
  <c r="FD204" i="5" a="1"/>
  <c r="FD204" i="5" s="1"/>
  <c r="FD166" i="5" a="1"/>
  <c r="FD166" i="5" s="1"/>
  <c r="FD168" i="5" a="1"/>
  <c r="FD168" i="5" s="1"/>
  <c r="FD171" i="5" a="1"/>
  <c r="FD171" i="5" s="1"/>
  <c r="FD174" i="5" a="1"/>
  <c r="FD174" i="5" s="1"/>
  <c r="FD177" i="5" a="1"/>
  <c r="FD177" i="5" s="1"/>
  <c r="FD178" i="5" a="1"/>
  <c r="FD178" i="5" s="1"/>
  <c r="FD188" i="5" a="1"/>
  <c r="FD188" i="5" s="1"/>
  <c r="FD161" i="5" a="1"/>
  <c r="FD161" i="5" s="1"/>
  <c r="FD164" i="5" a="1"/>
  <c r="FD164" i="5" s="1"/>
  <c r="FD186" i="5" a="1"/>
  <c r="FD186" i="5" s="1"/>
  <c r="FD187" i="5" a="1"/>
  <c r="FD187" i="5" s="1"/>
  <c r="FD197" i="5" a="1"/>
  <c r="FD197" i="5" s="1"/>
  <c r="FD200" i="5" a="1"/>
  <c r="FD200" i="5" s="1"/>
  <c r="FD203" i="5" a="1"/>
  <c r="FD203" i="5" s="1"/>
  <c r="FD206" i="5" a="1"/>
  <c r="FD206" i="5" s="1"/>
  <c r="FD162" i="5" a="1"/>
  <c r="FD162" i="5" s="1"/>
  <c r="FD163" i="5" a="1"/>
  <c r="FD163" i="5" s="1"/>
  <c r="FD167" i="5" a="1"/>
  <c r="FD167" i="5" s="1"/>
  <c r="FD170" i="5" a="1"/>
  <c r="FD170" i="5" s="1"/>
  <c r="FD173" i="5" a="1"/>
  <c r="FD173" i="5" s="1"/>
  <c r="FD176" i="5" a="1"/>
  <c r="FD176" i="5" s="1"/>
  <c r="FD183" i="5" a="1"/>
  <c r="FD183" i="5" s="1"/>
  <c r="FD193" i="5" a="1"/>
  <c r="FD193" i="5" s="1"/>
  <c r="FD194" i="5" a="1"/>
  <c r="FD194" i="5" s="1"/>
  <c r="FD160" i="5" a="1"/>
  <c r="FD160" i="5" s="1"/>
  <c r="FD182" i="5" a="1"/>
  <c r="FD182" i="5" s="1"/>
  <c r="FD184" i="5" a="1"/>
  <c r="FD184" i="5" s="1"/>
  <c r="FD192" i="5" a="1"/>
  <c r="FD192" i="5" s="1"/>
  <c r="FD196" i="5" a="1"/>
  <c r="FD196" i="5" s="1"/>
  <c r="FD199" i="5" a="1"/>
  <c r="FD199" i="5" s="1"/>
  <c r="FD202" i="5" a="1"/>
  <c r="FD202" i="5" s="1"/>
  <c r="FD165" i="5" a="1"/>
  <c r="FD165" i="5" s="1"/>
  <c r="FD169" i="5" a="1"/>
  <c r="FD169" i="5" s="1"/>
  <c r="FD172" i="5" a="1"/>
  <c r="FD172" i="5" s="1"/>
  <c r="FD175" i="5" a="1"/>
  <c r="FD175" i="5" s="1"/>
  <c r="FD180" i="5" a="1"/>
  <c r="FD180" i="5" s="1"/>
  <c r="FD181" i="5" a="1"/>
  <c r="FD181" i="5" s="1"/>
  <c r="FD185" i="5" a="1"/>
  <c r="FD185" i="5" s="1"/>
  <c r="FD190" i="5" a="1"/>
  <c r="FD190" i="5" s="1"/>
  <c r="FD191" i="5" a="1"/>
  <c r="FD191" i="5" s="1"/>
  <c r="FD207" i="5" a="1"/>
  <c r="FD207" i="5" s="1"/>
  <c r="FD215" i="5" a="1"/>
  <c r="FD215" i="5" s="1"/>
  <c r="FD218" i="5" a="1"/>
  <c r="FD218" i="5" s="1"/>
  <c r="FD222" i="5" a="1"/>
  <c r="FD222" i="5" s="1"/>
  <c r="FD227" i="5" a="1"/>
  <c r="FD227" i="5" s="1"/>
  <c r="FD234" i="5" a="1"/>
  <c r="FD234" i="5" s="1"/>
  <c r="FD238" i="5" a="1"/>
  <c r="FD238" i="5" s="1"/>
  <c r="FD209" i="5" a="1"/>
  <c r="FD209" i="5" s="1"/>
  <c r="FD213" i="5" a="1"/>
  <c r="FD213" i="5" s="1"/>
  <c r="FD220" i="5" a="1"/>
  <c r="FD220" i="5" s="1"/>
  <c r="FD231" i="5" a="1"/>
  <c r="FD231" i="5" s="1"/>
  <c r="FD233" i="5" a="1"/>
  <c r="FD233" i="5" s="1"/>
  <c r="FD236" i="5" a="1"/>
  <c r="FD236" i="5" s="1"/>
  <c r="FD217" i="5" a="1"/>
  <c r="FD217" i="5" s="1"/>
  <c r="FD228" i="5" a="1"/>
  <c r="FD228" i="5" s="1"/>
  <c r="FD237" i="5" a="1"/>
  <c r="FD237" i="5" s="1"/>
  <c r="FD240" i="5" a="1"/>
  <c r="FD240" i="5" s="1"/>
  <c r="FD243" i="5" a="1"/>
  <c r="FD243" i="5" s="1"/>
  <c r="FD246" i="5" a="1"/>
  <c r="FD246" i="5" s="1"/>
  <c r="FD249" i="5" a="1"/>
  <c r="FD249" i="5" s="1"/>
  <c r="FD205" i="5" a="1"/>
  <c r="FD205" i="5" s="1"/>
  <c r="FD211" i="5" a="1"/>
  <c r="FD211" i="5" s="1"/>
  <c r="FD212" i="5" a="1"/>
  <c r="FD212" i="5" s="1"/>
  <c r="FD214" i="5" a="1"/>
  <c r="FD214" i="5" s="1"/>
  <c r="FD219" i="5" a="1"/>
  <c r="FD219" i="5" s="1"/>
  <c r="FD221" i="5" a="1"/>
  <c r="FD221" i="5" s="1"/>
  <c r="FD223" i="5" a="1"/>
  <c r="FD223" i="5" s="1"/>
  <c r="FD225" i="5" a="1"/>
  <c r="FD225" i="5" s="1"/>
  <c r="FD226" i="5" a="1"/>
  <c r="FD226" i="5" s="1"/>
  <c r="FD235" i="5" a="1"/>
  <c r="FD235" i="5" s="1"/>
  <c r="FD208" i="5" a="1"/>
  <c r="FD208" i="5" s="1"/>
  <c r="FD224" i="5" a="1"/>
  <c r="FD224" i="5" s="1"/>
  <c r="FD229" i="5" a="1"/>
  <c r="FD229" i="5" s="1"/>
  <c r="FD230" i="5" a="1"/>
  <c r="FD230" i="5" s="1"/>
  <c r="FD232" i="5" a="1"/>
  <c r="FD232" i="5" s="1"/>
  <c r="FD239" i="5" a="1"/>
  <c r="FD239" i="5" s="1"/>
  <c r="FD242" i="5" a="1"/>
  <c r="FD242" i="5" s="1"/>
  <c r="FD210" i="5" a="1"/>
  <c r="FD210" i="5" s="1"/>
  <c r="FD216" i="5" a="1"/>
  <c r="FD216" i="5" s="1"/>
  <c r="FD241" i="5" a="1"/>
  <c r="FD241" i="5" s="1"/>
  <c r="FD245" i="5" a="1"/>
  <c r="FD245" i="5" s="1"/>
  <c r="FD248" i="5" a="1"/>
  <c r="FD248" i="5" s="1"/>
  <c r="FD251" i="5" a="1"/>
  <c r="FD251" i="5" s="1"/>
  <c r="FD252" i="5" a="1"/>
  <c r="FD252" i="5" s="1"/>
  <c r="FD253" i="5" a="1"/>
  <c r="FD253" i="5" s="1"/>
  <c r="FD256" i="5" a="1"/>
  <c r="FD256" i="5" s="1"/>
  <c r="FD259" i="5" a="1"/>
  <c r="FD259" i="5" s="1"/>
  <c r="FD262" i="5" a="1"/>
  <c r="FD262" i="5" s="1"/>
  <c r="FD265" i="5" a="1"/>
  <c r="FD265" i="5" s="1"/>
  <c r="FD268" i="5" a="1"/>
  <c r="FD268" i="5" s="1"/>
  <c r="FD271" i="5" a="1"/>
  <c r="FD271" i="5" s="1"/>
  <c r="FD283" i="5" a="1"/>
  <c r="FD283" i="5" s="1"/>
  <c r="FD286" i="5" a="1"/>
  <c r="FD286" i="5" s="1"/>
  <c r="FD289" i="5" a="1"/>
  <c r="FD289" i="5" s="1"/>
  <c r="FD292" i="5" a="1"/>
  <c r="FD292" i="5" s="1"/>
  <c r="FD272" i="5" a="1"/>
  <c r="FD272" i="5" s="1"/>
  <c r="FD273" i="5" a="1"/>
  <c r="FD273" i="5" s="1"/>
  <c r="FD278" i="5" a="1"/>
  <c r="FD278" i="5" s="1"/>
  <c r="FD280" i="5" a="1"/>
  <c r="FD280" i="5" s="1"/>
  <c r="FD281" i="5" a="1"/>
  <c r="FD281" i="5" s="1"/>
  <c r="FD250" i="5" a="1"/>
  <c r="FD250" i="5" s="1"/>
  <c r="FD255" i="5" a="1"/>
  <c r="FD255" i="5" s="1"/>
  <c r="FD258" i="5" a="1"/>
  <c r="FD258" i="5" s="1"/>
  <c r="FD261" i="5" a="1"/>
  <c r="FD261" i="5" s="1"/>
  <c r="FD264" i="5" a="1"/>
  <c r="FD264" i="5" s="1"/>
  <c r="FD267" i="5" a="1"/>
  <c r="FD267" i="5" s="1"/>
  <c r="FD270" i="5" a="1"/>
  <c r="FD270" i="5" s="1"/>
  <c r="FD279" i="5" a="1"/>
  <c r="FD279" i="5" s="1"/>
  <c r="FD282" i="5" a="1"/>
  <c r="FD282" i="5" s="1"/>
  <c r="FD285" i="5" a="1"/>
  <c r="FD285" i="5" s="1"/>
  <c r="FD288" i="5" a="1"/>
  <c r="FD288" i="5" s="1"/>
  <c r="FD291" i="5" a="1"/>
  <c r="FD291" i="5" s="1"/>
  <c r="FD294" i="5" a="1"/>
  <c r="FD294" i="5" s="1"/>
  <c r="FD247" i="5" a="1"/>
  <c r="FD247" i="5" s="1"/>
  <c r="FD274" i="5" a="1"/>
  <c r="FD274" i="5" s="1"/>
  <c r="FD244" i="5" a="1"/>
  <c r="FD244" i="5" s="1"/>
  <c r="FD254" i="5" a="1"/>
  <c r="FD254" i="5" s="1"/>
  <c r="FD257" i="5" a="1"/>
  <c r="FD257" i="5" s="1"/>
  <c r="FD260" i="5" a="1"/>
  <c r="FD260" i="5" s="1"/>
  <c r="FD263" i="5" a="1"/>
  <c r="FD263" i="5" s="1"/>
  <c r="FD266" i="5" a="1"/>
  <c r="FD266" i="5" s="1"/>
  <c r="FD269" i="5" a="1"/>
  <c r="FD269" i="5" s="1"/>
  <c r="FD275" i="5" a="1"/>
  <c r="FD275" i="5" s="1"/>
  <c r="FD276" i="5" a="1"/>
  <c r="FD276" i="5" s="1"/>
  <c r="FD284" i="5" a="1"/>
  <c r="FD284" i="5" s="1"/>
  <c r="FD287" i="5" a="1"/>
  <c r="FD287" i="5" s="1"/>
  <c r="FD290" i="5" a="1"/>
  <c r="FD290" i="5" s="1"/>
  <c r="FD277" i="5" a="1"/>
  <c r="FD277" i="5" s="1"/>
  <c r="FZ32" i="5" a="1"/>
  <c r="FZ32" i="5" s="1"/>
  <c r="FZ37" i="5" a="1"/>
  <c r="FZ37" i="5" s="1"/>
  <c r="FZ33" i="5" a="1"/>
  <c r="FZ33" i="5" s="1"/>
  <c r="FZ35" i="5" a="1"/>
  <c r="FZ35" i="5" s="1"/>
  <c r="FZ321" i="5" a="1"/>
  <c r="FZ321" i="5" s="1"/>
  <c r="FZ319" i="5" a="1"/>
  <c r="FZ319" i="5" s="1"/>
  <c r="FZ320" i="5" a="1"/>
  <c r="FZ320" i="5" s="1"/>
  <c r="FZ30" i="5" a="1"/>
  <c r="FZ30" i="5" s="1"/>
  <c r="FZ31" i="5" a="1"/>
  <c r="FZ31" i="5" s="1"/>
  <c r="FZ34" i="5" a="1"/>
  <c r="FZ34" i="5" s="1"/>
  <c r="FZ38" i="5" a="1"/>
  <c r="FZ38" i="5" s="1"/>
  <c r="FZ42" i="5" a="1"/>
  <c r="FZ42" i="5" s="1"/>
  <c r="FZ39" i="5" a="1"/>
  <c r="FZ39" i="5" s="1"/>
  <c r="FZ40" i="5" a="1"/>
  <c r="FZ40" i="5" s="1"/>
  <c r="FZ43" i="5" a="1"/>
  <c r="FZ43" i="5" s="1"/>
  <c r="FZ47" i="5" a="1"/>
  <c r="FZ47" i="5" s="1"/>
  <c r="FZ44" i="5" a="1"/>
  <c r="FZ44" i="5" s="1"/>
  <c r="FZ45" i="5" a="1"/>
  <c r="FZ45" i="5" s="1"/>
  <c r="FZ46" i="5" a="1"/>
  <c r="FZ46" i="5" s="1"/>
  <c r="FZ51" i="5" a="1"/>
  <c r="FZ51" i="5" s="1"/>
  <c r="FZ48" i="5" a="1"/>
  <c r="FZ48" i="5" s="1"/>
  <c r="FZ49" i="5" a="1"/>
  <c r="FZ49" i="5" s="1"/>
  <c r="FZ50" i="5" a="1"/>
  <c r="FZ50" i="5" s="1"/>
  <c r="FZ52" i="5" a="1"/>
  <c r="FZ52" i="5" s="1"/>
  <c r="FZ55" i="5" a="1"/>
  <c r="FZ55" i="5" s="1"/>
  <c r="FZ57" i="5" a="1"/>
  <c r="FZ57" i="5" s="1"/>
  <c r="FZ60" i="5" a="1"/>
  <c r="FZ60" i="5" s="1"/>
  <c r="FZ66" i="5" a="1"/>
  <c r="FZ66" i="5" s="1"/>
  <c r="FZ36" i="5" a="1"/>
  <c r="FZ36" i="5" s="1"/>
  <c r="FZ41" i="5" a="1"/>
  <c r="FZ41" i="5" s="1"/>
  <c r="FZ56" i="5" a="1"/>
  <c r="FZ56" i="5" s="1"/>
  <c r="FZ58" i="5" a="1"/>
  <c r="FZ58" i="5" s="1"/>
  <c r="FZ63" i="5" a="1"/>
  <c r="FZ63" i="5" s="1"/>
  <c r="FZ64" i="5" a="1"/>
  <c r="FZ64" i="5" s="1"/>
  <c r="FZ65" i="5" a="1"/>
  <c r="FZ65" i="5" s="1"/>
  <c r="FZ53" i="5" a="1"/>
  <c r="FZ53" i="5" s="1"/>
  <c r="FZ67" i="5" a="1"/>
  <c r="FZ67" i="5" s="1"/>
  <c r="FZ68" i="5" a="1"/>
  <c r="FZ68" i="5" s="1"/>
  <c r="FZ54" i="5" a="1"/>
  <c r="FZ54" i="5" s="1"/>
  <c r="FZ72" i="5" a="1"/>
  <c r="FZ72" i="5" s="1"/>
  <c r="FZ81" i="5" a="1"/>
  <c r="FZ81" i="5" s="1"/>
  <c r="FZ61" i="5" a="1"/>
  <c r="FZ61" i="5" s="1"/>
  <c r="FZ71" i="5" a="1"/>
  <c r="FZ71" i="5" s="1"/>
  <c r="FZ75" i="5" a="1"/>
  <c r="FZ75" i="5" s="1"/>
  <c r="FZ74" i="5" a="1"/>
  <c r="FZ74" i="5" s="1"/>
  <c r="FZ76" i="5" a="1"/>
  <c r="FZ76" i="5" s="1"/>
  <c r="FZ77" i="5" a="1"/>
  <c r="FZ77" i="5" s="1"/>
  <c r="FZ62" i="5" a="1"/>
  <c r="FZ62" i="5" s="1"/>
  <c r="FZ70" i="5" a="1"/>
  <c r="FZ70" i="5" s="1"/>
  <c r="FZ87" i="5" a="1"/>
  <c r="FZ87" i="5" s="1"/>
  <c r="FZ93" i="5" a="1"/>
  <c r="FZ93" i="5" s="1"/>
  <c r="FZ59" i="5" a="1"/>
  <c r="FZ59" i="5" s="1"/>
  <c r="FZ85" i="5" a="1"/>
  <c r="FZ85" i="5" s="1"/>
  <c r="FZ86" i="5" a="1"/>
  <c r="FZ86" i="5" s="1"/>
  <c r="FZ89" i="5" a="1"/>
  <c r="FZ89" i="5" s="1"/>
  <c r="FZ91" i="5" a="1"/>
  <c r="FZ91" i="5" s="1"/>
  <c r="FZ78" i="5" a="1"/>
  <c r="FZ78" i="5" s="1"/>
  <c r="FZ84" i="5" a="1"/>
  <c r="FZ84" i="5" s="1"/>
  <c r="FZ90" i="5" a="1"/>
  <c r="FZ90" i="5" s="1"/>
  <c r="FZ83" i="5" a="1"/>
  <c r="FZ83" i="5" s="1"/>
  <c r="FZ69" i="5" a="1"/>
  <c r="FZ69" i="5" s="1"/>
  <c r="FZ80" i="5" a="1"/>
  <c r="FZ80" i="5" s="1"/>
  <c r="FZ94" i="5" a="1"/>
  <c r="FZ94" i="5" s="1"/>
  <c r="FZ96" i="5" a="1"/>
  <c r="FZ96" i="5" s="1"/>
  <c r="FZ114" i="5" a="1"/>
  <c r="FZ114" i="5" s="1"/>
  <c r="FZ79" i="5" a="1"/>
  <c r="FZ79" i="5" s="1"/>
  <c r="FZ92" i="5" a="1"/>
  <c r="FZ92" i="5" s="1"/>
  <c r="FZ100" i="5" a="1"/>
  <c r="FZ100" i="5" s="1"/>
  <c r="FZ103" i="5" a="1"/>
  <c r="FZ103" i="5" s="1"/>
  <c r="FZ106" i="5" a="1"/>
  <c r="FZ106" i="5" s="1"/>
  <c r="FZ107" i="5" a="1"/>
  <c r="FZ107" i="5" s="1"/>
  <c r="FZ73" i="5" a="1"/>
  <c r="FZ73" i="5" s="1"/>
  <c r="FZ95" i="5" a="1"/>
  <c r="FZ95" i="5" s="1"/>
  <c r="FZ98" i="5" a="1"/>
  <c r="FZ98" i="5" s="1"/>
  <c r="FZ101" i="5" a="1"/>
  <c r="FZ101" i="5" s="1"/>
  <c r="FZ88" i="5" a="1"/>
  <c r="FZ88" i="5" s="1"/>
  <c r="FZ102" i="5" a="1"/>
  <c r="FZ102" i="5" s="1"/>
  <c r="FZ105" i="5" a="1"/>
  <c r="FZ105" i="5" s="1"/>
  <c r="FZ82" i="5" a="1"/>
  <c r="FZ82" i="5" s="1"/>
  <c r="FZ97" i="5" a="1"/>
  <c r="FZ97" i="5" s="1"/>
  <c r="FZ109" i="5" a="1"/>
  <c r="FZ109" i="5" s="1"/>
  <c r="FZ112" i="5" a="1"/>
  <c r="FZ112" i="5" s="1"/>
  <c r="FZ99" i="5" a="1"/>
  <c r="FZ99" i="5" s="1"/>
  <c r="FZ110" i="5" a="1"/>
  <c r="FZ110" i="5" s="1"/>
  <c r="FZ111" i="5" a="1"/>
  <c r="FZ111" i="5" s="1"/>
  <c r="FZ113" i="5" a="1"/>
  <c r="FZ113" i="5" s="1"/>
  <c r="FZ116" i="5" a="1"/>
  <c r="FZ116" i="5" s="1"/>
  <c r="FZ117" i="5" a="1"/>
  <c r="FZ117" i="5" s="1"/>
  <c r="FZ115" i="5" a="1"/>
  <c r="FZ115" i="5" s="1"/>
  <c r="FZ104" i="5" a="1"/>
  <c r="FZ104" i="5" s="1"/>
  <c r="FZ108" i="5" a="1"/>
  <c r="FZ108" i="5" s="1"/>
  <c r="FZ118" i="5" a="1"/>
  <c r="FZ118" i="5" s="1"/>
  <c r="FZ128" i="5" a="1"/>
  <c r="FZ128" i="5" s="1"/>
  <c r="FZ129" i="5" a="1"/>
  <c r="FZ129" i="5" s="1"/>
  <c r="FZ127" i="5" a="1"/>
  <c r="FZ127" i="5" s="1"/>
  <c r="FZ120" i="5" a="1"/>
  <c r="FZ120" i="5" s="1"/>
  <c r="FZ125" i="5" a="1"/>
  <c r="FZ125" i="5" s="1"/>
  <c r="FZ126" i="5" a="1"/>
  <c r="FZ126" i="5" s="1"/>
  <c r="FZ134" i="5" a="1"/>
  <c r="FZ134" i="5" s="1"/>
  <c r="FZ135" i="5" a="1"/>
  <c r="FZ135" i="5" s="1"/>
  <c r="FZ124" i="5" a="1"/>
  <c r="FZ124" i="5" s="1"/>
  <c r="FZ133" i="5" a="1"/>
  <c r="FZ133" i="5" s="1"/>
  <c r="FZ119" i="5" a="1"/>
  <c r="FZ119" i="5" s="1"/>
  <c r="FZ122" i="5" a="1"/>
  <c r="FZ122" i="5" s="1"/>
  <c r="FZ123" i="5" a="1"/>
  <c r="FZ123" i="5" s="1"/>
  <c r="FZ131" i="5" a="1"/>
  <c r="FZ131" i="5" s="1"/>
  <c r="FZ132" i="5" a="1"/>
  <c r="FZ132" i="5" s="1"/>
  <c r="FZ121" i="5" a="1"/>
  <c r="FZ121" i="5" s="1"/>
  <c r="FZ130" i="5" a="1"/>
  <c r="FZ130" i="5" s="1"/>
  <c r="FZ139" i="5" a="1"/>
  <c r="FZ139" i="5" s="1"/>
  <c r="FZ141" i="5" a="1"/>
  <c r="FZ141" i="5" s="1"/>
  <c r="FZ151" i="5" a="1"/>
  <c r="FZ151" i="5" s="1"/>
  <c r="FZ157" i="5" a="1"/>
  <c r="FZ157" i="5" s="1"/>
  <c r="FZ136" i="5" a="1"/>
  <c r="FZ136" i="5" s="1"/>
  <c r="FZ138" i="5" a="1"/>
  <c r="FZ138" i="5" s="1"/>
  <c r="FZ142" i="5" a="1"/>
  <c r="FZ142" i="5" s="1"/>
  <c r="FZ145" i="5" a="1"/>
  <c r="FZ145" i="5" s="1"/>
  <c r="FZ149" i="5" a="1"/>
  <c r="FZ149" i="5" s="1"/>
  <c r="FZ154" i="5" a="1"/>
  <c r="FZ154" i="5" s="1"/>
  <c r="FZ148" i="5" a="1"/>
  <c r="FZ148" i="5" s="1"/>
  <c r="FZ152" i="5" a="1"/>
  <c r="FZ152" i="5" s="1"/>
  <c r="FZ153" i="5" a="1"/>
  <c r="FZ153" i="5" s="1"/>
  <c r="FZ156" i="5" a="1"/>
  <c r="FZ156" i="5" s="1"/>
  <c r="FZ150" i="5" a="1"/>
  <c r="FZ150" i="5" s="1"/>
  <c r="FZ155" i="5" a="1"/>
  <c r="FZ155" i="5" s="1"/>
  <c r="FZ144" i="5" a="1"/>
  <c r="FZ144" i="5" s="1"/>
  <c r="FZ147" i="5" a="1"/>
  <c r="FZ147" i="5" s="1"/>
  <c r="FZ137" i="5" a="1"/>
  <c r="FZ137" i="5" s="1"/>
  <c r="FZ140" i="5" a="1"/>
  <c r="FZ140" i="5" s="1"/>
  <c r="FZ143" i="5" a="1"/>
  <c r="FZ143" i="5" s="1"/>
  <c r="FZ146" i="5" a="1"/>
  <c r="FZ146" i="5" s="1"/>
  <c r="FZ160" i="5" a="1"/>
  <c r="FZ160" i="5" s="1"/>
  <c r="FZ163" i="5" a="1"/>
  <c r="FZ163" i="5" s="1"/>
  <c r="FZ178" i="5" a="1"/>
  <c r="FZ178" i="5" s="1"/>
  <c r="FZ188" i="5" a="1"/>
  <c r="FZ188" i="5" s="1"/>
  <c r="FZ194" i="5" a="1"/>
  <c r="FZ194" i="5" s="1"/>
  <c r="FZ197" i="5" a="1"/>
  <c r="FZ197" i="5" s="1"/>
  <c r="FZ200" i="5" a="1"/>
  <c r="FZ200" i="5" s="1"/>
  <c r="FZ203" i="5" a="1"/>
  <c r="FZ203" i="5" s="1"/>
  <c r="FZ158" i="5" a="1"/>
  <c r="FZ158" i="5" s="1"/>
  <c r="FZ166" i="5" a="1"/>
  <c r="FZ166" i="5" s="1"/>
  <c r="FZ167" i="5" a="1"/>
  <c r="FZ167" i="5" s="1"/>
  <c r="FZ170" i="5" a="1"/>
  <c r="FZ170" i="5" s="1"/>
  <c r="FZ173" i="5" a="1"/>
  <c r="FZ173" i="5" s="1"/>
  <c r="FZ176" i="5" a="1"/>
  <c r="FZ176" i="5" s="1"/>
  <c r="FZ187" i="5" a="1"/>
  <c r="FZ187" i="5" s="1"/>
  <c r="FZ196" i="5" a="1"/>
  <c r="FZ196" i="5" s="1"/>
  <c r="FZ199" i="5" a="1"/>
  <c r="FZ199" i="5" s="1"/>
  <c r="FZ202" i="5" a="1"/>
  <c r="FZ202" i="5" s="1"/>
  <c r="FZ205" i="5" a="1"/>
  <c r="FZ205" i="5" s="1"/>
  <c r="FZ159" i="5" a="1"/>
  <c r="FZ159" i="5" s="1"/>
  <c r="FZ161" i="5" a="1"/>
  <c r="FZ161" i="5" s="1"/>
  <c r="FZ164" i="5" a="1"/>
  <c r="FZ164" i="5" s="1"/>
  <c r="FZ169" i="5" a="1"/>
  <c r="FZ169" i="5" s="1"/>
  <c r="FZ172" i="5" a="1"/>
  <c r="FZ172" i="5" s="1"/>
  <c r="FZ175" i="5" a="1"/>
  <c r="FZ175" i="5" s="1"/>
  <c r="FZ182" i="5" a="1"/>
  <c r="FZ182" i="5" s="1"/>
  <c r="FZ186" i="5" a="1"/>
  <c r="FZ186" i="5" s="1"/>
  <c r="FZ192" i="5" a="1"/>
  <c r="FZ192" i="5" s="1"/>
  <c r="FZ193" i="5" a="1"/>
  <c r="FZ193" i="5" s="1"/>
  <c r="FZ162" i="5" a="1"/>
  <c r="FZ162" i="5" s="1"/>
  <c r="FZ181" i="5" a="1"/>
  <c r="FZ181" i="5" s="1"/>
  <c r="FZ183" i="5" a="1"/>
  <c r="FZ183" i="5" s="1"/>
  <c r="FZ184" i="5" a="1"/>
  <c r="FZ184" i="5" s="1"/>
  <c r="FZ185" i="5" a="1"/>
  <c r="FZ185" i="5" s="1"/>
  <c r="FZ191" i="5" a="1"/>
  <c r="FZ191" i="5" s="1"/>
  <c r="FZ195" i="5" a="1"/>
  <c r="FZ195" i="5" s="1"/>
  <c r="FZ198" i="5" a="1"/>
  <c r="FZ198" i="5" s="1"/>
  <c r="FZ201" i="5" a="1"/>
  <c r="FZ201" i="5" s="1"/>
  <c r="FZ165" i="5" a="1"/>
  <c r="FZ165" i="5" s="1"/>
  <c r="FZ168" i="5" a="1"/>
  <c r="FZ168" i="5" s="1"/>
  <c r="FZ171" i="5" a="1"/>
  <c r="FZ171" i="5" s="1"/>
  <c r="FZ174" i="5" a="1"/>
  <c r="FZ174" i="5" s="1"/>
  <c r="FZ177" i="5" a="1"/>
  <c r="FZ177" i="5" s="1"/>
  <c r="FZ179" i="5" a="1"/>
  <c r="FZ179" i="5" s="1"/>
  <c r="FZ180" i="5" a="1"/>
  <c r="FZ180" i="5" s="1"/>
  <c r="FZ189" i="5" a="1"/>
  <c r="FZ189" i="5" s="1"/>
  <c r="FZ190" i="5" a="1"/>
  <c r="FZ190" i="5" s="1"/>
  <c r="FZ206" i="5" a="1"/>
  <c r="FZ206" i="5" s="1"/>
  <c r="FZ216" i="5" a="1"/>
  <c r="FZ216" i="5" s="1"/>
  <c r="FZ227" i="5" a="1"/>
  <c r="FZ227" i="5" s="1"/>
  <c r="FZ230" i="5" a="1"/>
  <c r="FZ230" i="5" s="1"/>
  <c r="FZ237" i="5" a="1"/>
  <c r="FZ237" i="5" s="1"/>
  <c r="FZ211" i="5" a="1"/>
  <c r="FZ211" i="5" s="1"/>
  <c r="FZ212" i="5" a="1"/>
  <c r="FZ212" i="5" s="1"/>
  <c r="FZ218" i="5" a="1"/>
  <c r="FZ218" i="5" s="1"/>
  <c r="FZ220" i="5" a="1"/>
  <c r="FZ220" i="5" s="1"/>
  <c r="FZ222" i="5" a="1"/>
  <c r="FZ222" i="5" s="1"/>
  <c r="FZ224" i="5" a="1"/>
  <c r="FZ224" i="5" s="1"/>
  <c r="FZ234" i="5" a="1"/>
  <c r="FZ234" i="5" s="1"/>
  <c r="FZ207" i="5" a="1"/>
  <c r="FZ207" i="5" s="1"/>
  <c r="FZ223" i="5" a="1"/>
  <c r="FZ223" i="5" s="1"/>
  <c r="FZ236" i="5" a="1"/>
  <c r="FZ236" i="5" s="1"/>
  <c r="FZ239" i="5" a="1"/>
  <c r="FZ239" i="5" s="1"/>
  <c r="FZ242" i="5" a="1"/>
  <c r="FZ242" i="5" s="1"/>
  <c r="FZ245" i="5" a="1"/>
  <c r="FZ245" i="5" s="1"/>
  <c r="FZ248" i="5" a="1"/>
  <c r="FZ248" i="5" s="1"/>
  <c r="FZ210" i="5" a="1"/>
  <c r="FZ210" i="5" s="1"/>
  <c r="FZ213" i="5" a="1"/>
  <c r="FZ213" i="5" s="1"/>
  <c r="FZ215" i="5" a="1"/>
  <c r="FZ215" i="5" s="1"/>
  <c r="FZ225" i="5" a="1"/>
  <c r="FZ225" i="5" s="1"/>
  <c r="FZ228" i="5" a="1"/>
  <c r="FZ228" i="5" s="1"/>
  <c r="FZ229" i="5" a="1"/>
  <c r="FZ229" i="5" s="1"/>
  <c r="FZ231" i="5" a="1"/>
  <c r="FZ231" i="5" s="1"/>
  <c r="FZ204" i="5" a="1"/>
  <c r="FZ204" i="5" s="1"/>
  <c r="FZ214" i="5" a="1"/>
  <c r="FZ214" i="5" s="1"/>
  <c r="FZ217" i="5" a="1"/>
  <c r="FZ217" i="5" s="1"/>
  <c r="FZ226" i="5" a="1"/>
  <c r="FZ226" i="5" s="1"/>
  <c r="FZ233" i="5" a="1"/>
  <c r="FZ233" i="5" s="1"/>
  <c r="FZ238" i="5" a="1"/>
  <c r="FZ238" i="5" s="1"/>
  <c r="FZ241" i="5" a="1"/>
  <c r="FZ241" i="5" s="1"/>
  <c r="FZ208" i="5" a="1"/>
  <c r="FZ208" i="5" s="1"/>
  <c r="FZ209" i="5" a="1"/>
  <c r="FZ209" i="5" s="1"/>
  <c r="FZ219" i="5" a="1"/>
  <c r="FZ219" i="5" s="1"/>
  <c r="FZ221" i="5" a="1"/>
  <c r="FZ221" i="5" s="1"/>
  <c r="FZ232" i="5" a="1"/>
  <c r="FZ232" i="5" s="1"/>
  <c r="FZ235" i="5" a="1"/>
  <c r="FZ235" i="5" s="1"/>
  <c r="FZ244" i="5" a="1"/>
  <c r="FZ244" i="5" s="1"/>
  <c r="FZ250" i="5" a="1"/>
  <c r="FZ250" i="5" s="1"/>
  <c r="FZ251" i="5" a="1"/>
  <c r="FZ251" i="5" s="1"/>
  <c r="FZ252" i="5" a="1"/>
  <c r="FZ252" i="5" s="1"/>
  <c r="FZ255" i="5" a="1"/>
  <c r="FZ255" i="5" s="1"/>
  <c r="FZ258" i="5" a="1"/>
  <c r="FZ258" i="5" s="1"/>
  <c r="FZ261" i="5" a="1"/>
  <c r="FZ261" i="5" s="1"/>
  <c r="FZ264" i="5" a="1"/>
  <c r="FZ264" i="5" s="1"/>
  <c r="FZ267" i="5" a="1"/>
  <c r="FZ267" i="5" s="1"/>
  <c r="FZ270" i="5" a="1"/>
  <c r="FZ270" i="5" s="1"/>
  <c r="FZ274" i="5" a="1"/>
  <c r="FZ274" i="5" s="1"/>
  <c r="FZ275" i="5" a="1"/>
  <c r="FZ275" i="5" s="1"/>
  <c r="FZ281" i="5" a="1"/>
  <c r="FZ281" i="5" s="1"/>
  <c r="FZ282" i="5" a="1"/>
  <c r="FZ282" i="5" s="1"/>
  <c r="FZ285" i="5" a="1"/>
  <c r="FZ285" i="5" s="1"/>
  <c r="FZ288" i="5" a="1"/>
  <c r="FZ288" i="5" s="1"/>
  <c r="FZ291" i="5" a="1"/>
  <c r="FZ291" i="5" s="1"/>
  <c r="FZ240" i="5" a="1"/>
  <c r="FZ240" i="5" s="1"/>
  <c r="FZ276" i="5" a="1"/>
  <c r="FZ276" i="5" s="1"/>
  <c r="FZ279" i="5" a="1"/>
  <c r="FZ279" i="5" s="1"/>
  <c r="FZ280" i="5" a="1"/>
  <c r="FZ280" i="5" s="1"/>
  <c r="FZ243" i="5" a="1"/>
  <c r="FZ243" i="5" s="1"/>
  <c r="FZ254" i="5" a="1"/>
  <c r="FZ254" i="5" s="1"/>
  <c r="FZ257" i="5" a="1"/>
  <c r="FZ257" i="5" s="1"/>
  <c r="FZ260" i="5" a="1"/>
  <c r="FZ260" i="5" s="1"/>
  <c r="FZ263" i="5" a="1"/>
  <c r="FZ263" i="5" s="1"/>
  <c r="FZ266" i="5" a="1"/>
  <c r="FZ266" i="5" s="1"/>
  <c r="FZ269" i="5" a="1"/>
  <c r="FZ269" i="5" s="1"/>
  <c r="FZ278" i="5" a="1"/>
  <c r="FZ278" i="5" s="1"/>
  <c r="FZ284" i="5" a="1"/>
  <c r="FZ284" i="5" s="1"/>
  <c r="FZ287" i="5" a="1"/>
  <c r="FZ287" i="5" s="1"/>
  <c r="FZ290" i="5" a="1"/>
  <c r="FZ290" i="5" s="1"/>
  <c r="FZ293" i="5" a="1"/>
  <c r="FZ293" i="5" s="1"/>
  <c r="FZ247" i="5" a="1"/>
  <c r="FZ247" i="5" s="1"/>
  <c r="FZ271" i="5" a="1"/>
  <c r="FZ271" i="5" s="1"/>
  <c r="FZ272" i="5" a="1"/>
  <c r="FZ272" i="5" s="1"/>
  <c r="FZ277" i="5" a="1"/>
  <c r="FZ277" i="5" s="1"/>
  <c r="FZ253" i="5" a="1"/>
  <c r="FZ253" i="5" s="1"/>
  <c r="FZ256" i="5" a="1"/>
  <c r="FZ256" i="5" s="1"/>
  <c r="FZ259" i="5" a="1"/>
  <c r="FZ259" i="5" s="1"/>
  <c r="FZ262" i="5" a="1"/>
  <c r="FZ262" i="5" s="1"/>
  <c r="FZ265" i="5" a="1"/>
  <c r="FZ265" i="5" s="1"/>
  <c r="FZ268" i="5" a="1"/>
  <c r="FZ268" i="5" s="1"/>
  <c r="FZ283" i="5" a="1"/>
  <c r="FZ283" i="5" s="1"/>
  <c r="FZ286" i="5" a="1"/>
  <c r="FZ286" i="5" s="1"/>
  <c r="FZ289" i="5" a="1"/>
  <c r="FZ289" i="5" s="1"/>
  <c r="FZ246" i="5" a="1"/>
  <c r="FZ246" i="5" s="1"/>
  <c r="FZ249" i="5" a="1"/>
  <c r="FZ249" i="5" s="1"/>
  <c r="FZ273" i="5" a="1"/>
  <c r="FZ273" i="5" s="1"/>
  <c r="FN319" i="5" a="1"/>
  <c r="FN319" i="5" s="1"/>
  <c r="FN320" i="5" a="1"/>
  <c r="FN320" i="5" s="1"/>
  <c r="FN30" i="5" a="1"/>
  <c r="FN30" i="5" s="1"/>
  <c r="FN31" i="5" a="1"/>
  <c r="FN31" i="5" s="1"/>
  <c r="FN36" i="5" a="1"/>
  <c r="FN36" i="5" s="1"/>
  <c r="FN32" i="5" a="1"/>
  <c r="FN32" i="5" s="1"/>
  <c r="FN40" i="5" a="1"/>
  <c r="FN40" i="5" s="1"/>
  <c r="FN41" i="5" a="1"/>
  <c r="FN41" i="5" s="1"/>
  <c r="FN321" i="5" a="1"/>
  <c r="FN321" i="5" s="1"/>
  <c r="FN33" i="5" a="1"/>
  <c r="FN33" i="5" s="1"/>
  <c r="FN35" i="5" a="1"/>
  <c r="FN35" i="5" s="1"/>
  <c r="FN42" i="5" a="1"/>
  <c r="FN42" i="5" s="1"/>
  <c r="FN34" i="5" a="1"/>
  <c r="FN34" i="5" s="1"/>
  <c r="FN48" i="5" a="1"/>
  <c r="FN48" i="5" s="1"/>
  <c r="FN53" i="5" a="1"/>
  <c r="FN53" i="5" s="1"/>
  <c r="FN43" i="5" a="1"/>
  <c r="FN43" i="5" s="1"/>
  <c r="FN46" i="5" a="1"/>
  <c r="FN46" i="5" s="1"/>
  <c r="FN49" i="5" a="1"/>
  <c r="FN49" i="5" s="1"/>
  <c r="FN50" i="5" a="1"/>
  <c r="FN50" i="5" s="1"/>
  <c r="FN38" i="5" a="1"/>
  <c r="FN38" i="5" s="1"/>
  <c r="FN45" i="5" a="1"/>
  <c r="FN45" i="5" s="1"/>
  <c r="FN47" i="5" a="1"/>
  <c r="FN47" i="5" s="1"/>
  <c r="FN54" i="5" a="1"/>
  <c r="FN54" i="5" s="1"/>
  <c r="FN55" i="5" a="1"/>
  <c r="FN55" i="5" s="1"/>
  <c r="FN60" i="5" a="1"/>
  <c r="FN60" i="5" s="1"/>
  <c r="FN63" i="5" a="1"/>
  <c r="FN63" i="5" s="1"/>
  <c r="FN66" i="5" a="1"/>
  <c r="FN66" i="5" s="1"/>
  <c r="FN67" i="5" a="1"/>
  <c r="FN67" i="5" s="1"/>
  <c r="FN44" i="5" a="1"/>
  <c r="FN44" i="5" s="1"/>
  <c r="FN56" i="5" a="1"/>
  <c r="FN56" i="5" s="1"/>
  <c r="FN37" i="5" a="1"/>
  <c r="FN37" i="5" s="1"/>
  <c r="FN57" i="5" a="1"/>
  <c r="FN57" i="5" s="1"/>
  <c r="FN59" i="5" a="1"/>
  <c r="FN59" i="5" s="1"/>
  <c r="FN58" i="5" a="1"/>
  <c r="FN58" i="5" s="1"/>
  <c r="FN61" i="5" a="1"/>
  <c r="FN61" i="5" s="1"/>
  <c r="FN69" i="5" a="1"/>
  <c r="FN69" i="5" s="1"/>
  <c r="FN51" i="5" a="1"/>
  <c r="FN51" i="5" s="1"/>
  <c r="FN62" i="5" a="1"/>
  <c r="FN62" i="5" s="1"/>
  <c r="FN70" i="5" a="1"/>
  <c r="FN70" i="5" s="1"/>
  <c r="FN71" i="5" a="1"/>
  <c r="FN71" i="5" s="1"/>
  <c r="FN65" i="5" a="1"/>
  <c r="FN65" i="5" s="1"/>
  <c r="FN75" i="5" a="1"/>
  <c r="FN75" i="5" s="1"/>
  <c r="FN76" i="5" a="1"/>
  <c r="FN76" i="5" s="1"/>
  <c r="FN77" i="5" a="1"/>
  <c r="FN77" i="5" s="1"/>
  <c r="FN78" i="5" a="1"/>
  <c r="FN78" i="5" s="1"/>
  <c r="FN39" i="5" a="1"/>
  <c r="FN39" i="5" s="1"/>
  <c r="FN52" i="5" a="1"/>
  <c r="FN52" i="5" s="1"/>
  <c r="FN73" i="5" a="1"/>
  <c r="FN73" i="5" s="1"/>
  <c r="FN79" i="5" a="1"/>
  <c r="FN79" i="5" s="1"/>
  <c r="FN72" i="5" a="1"/>
  <c r="FN72" i="5" s="1"/>
  <c r="FN74" i="5" a="1"/>
  <c r="FN74" i="5" s="1"/>
  <c r="FN64" i="5" a="1"/>
  <c r="FN64" i="5" s="1"/>
  <c r="FN81" i="5" a="1"/>
  <c r="FN81" i="5" s="1"/>
  <c r="FN90" i="5" a="1"/>
  <c r="FN90" i="5" s="1"/>
  <c r="FN94" i="5" a="1"/>
  <c r="FN94" i="5" s="1"/>
  <c r="FN82" i="5" a="1"/>
  <c r="FN82" i="5" s="1"/>
  <c r="FN88" i="5" a="1"/>
  <c r="FN88" i="5" s="1"/>
  <c r="FN89" i="5" a="1"/>
  <c r="FN89" i="5" s="1"/>
  <c r="FN91" i="5" a="1"/>
  <c r="FN91" i="5" s="1"/>
  <c r="FN80" i="5" a="1"/>
  <c r="FN80" i="5" s="1"/>
  <c r="FN87" i="5" a="1"/>
  <c r="FN87" i="5" s="1"/>
  <c r="FN92" i="5" a="1"/>
  <c r="FN92" i="5" s="1"/>
  <c r="FN85" i="5" a="1"/>
  <c r="FN85" i="5" s="1"/>
  <c r="FN86" i="5" a="1"/>
  <c r="FN86" i="5" s="1"/>
  <c r="FN93" i="5" a="1"/>
  <c r="FN93" i="5" s="1"/>
  <c r="FN68" i="5" a="1"/>
  <c r="FN68" i="5" s="1"/>
  <c r="FN84" i="5" a="1"/>
  <c r="FN84" i="5" s="1"/>
  <c r="FN99" i="5" a="1"/>
  <c r="FN99" i="5" s="1"/>
  <c r="FN101" i="5" a="1"/>
  <c r="FN101" i="5" s="1"/>
  <c r="FN110" i="5" a="1"/>
  <c r="FN110" i="5" s="1"/>
  <c r="FN114" i="5" a="1"/>
  <c r="FN114" i="5" s="1"/>
  <c r="FN117" i="5" a="1"/>
  <c r="FN117" i="5" s="1"/>
  <c r="FN96" i="5" a="1"/>
  <c r="FN96" i="5" s="1"/>
  <c r="FN102" i="5" a="1"/>
  <c r="FN102" i="5" s="1"/>
  <c r="FN103" i="5" a="1"/>
  <c r="FN103" i="5" s="1"/>
  <c r="FN106" i="5" a="1"/>
  <c r="FN106" i="5" s="1"/>
  <c r="FN109" i="5" a="1"/>
  <c r="FN109" i="5" s="1"/>
  <c r="FN83" i="5" a="1"/>
  <c r="FN83" i="5" s="1"/>
  <c r="FN100" i="5" a="1"/>
  <c r="FN100" i="5" s="1"/>
  <c r="FN95" i="5" a="1"/>
  <c r="FN95" i="5" s="1"/>
  <c r="FN98" i="5" a="1"/>
  <c r="FN98" i="5" s="1"/>
  <c r="FN105" i="5" a="1"/>
  <c r="FN105" i="5" s="1"/>
  <c r="FN97" i="5" a="1"/>
  <c r="FN97" i="5" s="1"/>
  <c r="FN108" i="5" a="1"/>
  <c r="FN108" i="5" s="1"/>
  <c r="FN112" i="5" a="1"/>
  <c r="FN112" i="5" s="1"/>
  <c r="FN107" i="5" a="1"/>
  <c r="FN107" i="5" s="1"/>
  <c r="FN113" i="5" a="1"/>
  <c r="FN113" i="5" s="1"/>
  <c r="FN116" i="5" a="1"/>
  <c r="FN116" i="5" s="1"/>
  <c r="FN115" i="5" a="1"/>
  <c r="FN115" i="5" s="1"/>
  <c r="FN104" i="5" a="1"/>
  <c r="FN104" i="5" s="1"/>
  <c r="FN111" i="5" a="1"/>
  <c r="FN111" i="5" s="1"/>
  <c r="FN119" i="5" a="1"/>
  <c r="FN119" i="5" s="1"/>
  <c r="FN120" i="5" a="1"/>
  <c r="FN120" i="5" s="1"/>
  <c r="FN118" i="5" a="1"/>
  <c r="FN118" i="5" s="1"/>
  <c r="FN122" i="5" a="1"/>
  <c r="FN122" i="5" s="1"/>
  <c r="FN123" i="5" a="1"/>
  <c r="FN123" i="5" s="1"/>
  <c r="FN131" i="5" a="1"/>
  <c r="FN131" i="5" s="1"/>
  <c r="FN132" i="5" a="1"/>
  <c r="FN132" i="5" s="1"/>
  <c r="FN141" i="5" a="1"/>
  <c r="FN141" i="5" s="1"/>
  <c r="FN130" i="5" a="1"/>
  <c r="FN130" i="5" s="1"/>
  <c r="FN128" i="5" a="1"/>
  <c r="FN128" i="5" s="1"/>
  <c r="FN129" i="5" a="1"/>
  <c r="FN129" i="5" s="1"/>
  <c r="FN121" i="5" a="1"/>
  <c r="FN121" i="5" s="1"/>
  <c r="FN127" i="5" a="1"/>
  <c r="FN127" i="5" s="1"/>
  <c r="FN125" i="5" a="1"/>
  <c r="FN125" i="5" s="1"/>
  <c r="FN126" i="5" a="1"/>
  <c r="FN126" i="5" s="1"/>
  <c r="FN134" i="5" a="1"/>
  <c r="FN134" i="5" s="1"/>
  <c r="FN135" i="5" a="1"/>
  <c r="FN135" i="5" s="1"/>
  <c r="FN124" i="5" a="1"/>
  <c r="FN124" i="5" s="1"/>
  <c r="FN133" i="5" a="1"/>
  <c r="FN133" i="5" s="1"/>
  <c r="FN136" i="5" a="1"/>
  <c r="FN136" i="5" s="1"/>
  <c r="FN152" i="5" a="1"/>
  <c r="FN152" i="5" s="1"/>
  <c r="FN154" i="5" a="1"/>
  <c r="FN154" i="5" s="1"/>
  <c r="FN157" i="5" a="1"/>
  <c r="FN157" i="5" s="1"/>
  <c r="FN139" i="5" a="1"/>
  <c r="FN139" i="5" s="1"/>
  <c r="FN140" i="5" a="1"/>
  <c r="FN140" i="5" s="1"/>
  <c r="FN144" i="5" a="1"/>
  <c r="FN144" i="5" s="1"/>
  <c r="FN147" i="5" a="1"/>
  <c r="FN147" i="5" s="1"/>
  <c r="FN150" i="5" a="1"/>
  <c r="FN150" i="5" s="1"/>
  <c r="FN156" i="5" a="1"/>
  <c r="FN156" i="5" s="1"/>
  <c r="FN159" i="5" a="1"/>
  <c r="FN159" i="5" s="1"/>
  <c r="FN138" i="5" a="1"/>
  <c r="FN138" i="5" s="1"/>
  <c r="FN142" i="5" a="1"/>
  <c r="FN142" i="5" s="1"/>
  <c r="FN143" i="5" a="1"/>
  <c r="FN143" i="5" s="1"/>
  <c r="FN146" i="5" a="1"/>
  <c r="FN146" i="5" s="1"/>
  <c r="FN153" i="5" a="1"/>
  <c r="FN153" i="5" s="1"/>
  <c r="FN151" i="5" a="1"/>
  <c r="FN151" i="5" s="1"/>
  <c r="FN155" i="5" a="1"/>
  <c r="FN155" i="5" s="1"/>
  <c r="FN137" i="5" a="1"/>
  <c r="FN137" i="5" s="1"/>
  <c r="FN145" i="5" a="1"/>
  <c r="FN145" i="5" s="1"/>
  <c r="FN148" i="5" a="1"/>
  <c r="FN148" i="5" s="1"/>
  <c r="FN149" i="5" a="1"/>
  <c r="FN149" i="5" s="1"/>
  <c r="FN166" i="5" a="1"/>
  <c r="FN166" i="5" s="1"/>
  <c r="FN181" i="5" a="1"/>
  <c r="FN181" i="5" s="1"/>
  <c r="FN185" i="5" a="1"/>
  <c r="FN185" i="5" s="1"/>
  <c r="FN191" i="5" a="1"/>
  <c r="FN191" i="5" s="1"/>
  <c r="FN197" i="5" a="1"/>
  <c r="FN197" i="5" s="1"/>
  <c r="FN200" i="5" a="1"/>
  <c r="FN200" i="5" s="1"/>
  <c r="FN203" i="5" a="1"/>
  <c r="FN203" i="5" s="1"/>
  <c r="FN164" i="5" a="1"/>
  <c r="FN164" i="5" s="1"/>
  <c r="FN167" i="5" a="1"/>
  <c r="FN167" i="5" s="1"/>
  <c r="FN170" i="5" a="1"/>
  <c r="FN170" i="5" s="1"/>
  <c r="FN173" i="5" a="1"/>
  <c r="FN173" i="5" s="1"/>
  <c r="FN176" i="5" a="1"/>
  <c r="FN176" i="5" s="1"/>
  <c r="FN179" i="5" a="1"/>
  <c r="FN179" i="5" s="1"/>
  <c r="FN180" i="5" a="1"/>
  <c r="FN180" i="5" s="1"/>
  <c r="FN190" i="5" a="1"/>
  <c r="FN190" i="5" s="1"/>
  <c r="FN160" i="5" a="1"/>
  <c r="FN160" i="5" s="1"/>
  <c r="FN162" i="5" a="1"/>
  <c r="FN162" i="5" s="1"/>
  <c r="FN178" i="5" a="1"/>
  <c r="FN178" i="5" s="1"/>
  <c r="FN187" i="5" a="1"/>
  <c r="FN187" i="5" s="1"/>
  <c r="FN188" i="5" a="1"/>
  <c r="FN188" i="5" s="1"/>
  <c r="FN189" i="5" a="1"/>
  <c r="FN189" i="5" s="1"/>
  <c r="FN196" i="5" a="1"/>
  <c r="FN196" i="5" s="1"/>
  <c r="FN199" i="5" a="1"/>
  <c r="FN199" i="5" s="1"/>
  <c r="FN202" i="5" a="1"/>
  <c r="FN202" i="5" s="1"/>
  <c r="FN205" i="5" a="1"/>
  <c r="FN205" i="5" s="1"/>
  <c r="FN169" i="5" a="1"/>
  <c r="FN169" i="5" s="1"/>
  <c r="FN172" i="5" a="1"/>
  <c r="FN172" i="5" s="1"/>
  <c r="FN175" i="5" a="1"/>
  <c r="FN175" i="5" s="1"/>
  <c r="FN158" i="5" a="1"/>
  <c r="FN158" i="5" s="1"/>
  <c r="FN161" i="5" a="1"/>
  <c r="FN161" i="5" s="1"/>
  <c r="FN165" i="5" a="1"/>
  <c r="FN165" i="5" s="1"/>
  <c r="FN194" i="5" a="1"/>
  <c r="FN194" i="5" s="1"/>
  <c r="FN195" i="5" a="1"/>
  <c r="FN195" i="5" s="1"/>
  <c r="FN198" i="5" a="1"/>
  <c r="FN198" i="5" s="1"/>
  <c r="FN201" i="5" a="1"/>
  <c r="FN201" i="5" s="1"/>
  <c r="FN163" i="5" a="1"/>
  <c r="FN163" i="5" s="1"/>
  <c r="FN168" i="5" a="1"/>
  <c r="FN168" i="5" s="1"/>
  <c r="FN171" i="5" a="1"/>
  <c r="FN171" i="5" s="1"/>
  <c r="FN174" i="5" a="1"/>
  <c r="FN174" i="5" s="1"/>
  <c r="FN177" i="5" a="1"/>
  <c r="FN177" i="5" s="1"/>
  <c r="FN182" i="5" a="1"/>
  <c r="FN182" i="5" s="1"/>
  <c r="FN183" i="5" a="1"/>
  <c r="FN183" i="5" s="1"/>
  <c r="FN184" i="5" a="1"/>
  <c r="FN184" i="5" s="1"/>
  <c r="FN186" i="5" a="1"/>
  <c r="FN186" i="5" s="1"/>
  <c r="FN192" i="5" a="1"/>
  <c r="FN192" i="5" s="1"/>
  <c r="FN193" i="5" a="1"/>
  <c r="FN193" i="5" s="1"/>
  <c r="FN206" i="5" a="1"/>
  <c r="FN206" i="5" s="1"/>
  <c r="FN207" i="5" a="1"/>
  <c r="FN207" i="5" s="1"/>
  <c r="FN230" i="5" a="1"/>
  <c r="FN230" i="5" s="1"/>
  <c r="FN232" i="5" a="1"/>
  <c r="FN232" i="5" s="1"/>
  <c r="FN236" i="5" a="1"/>
  <c r="FN236" i="5" s="1"/>
  <c r="FN237" i="5" a="1"/>
  <c r="FN237" i="5" s="1"/>
  <c r="FN211" i="5" a="1"/>
  <c r="FN211" i="5" s="1"/>
  <c r="FN212" i="5" a="1"/>
  <c r="FN212" i="5" s="1"/>
  <c r="FN213" i="5" a="1"/>
  <c r="FN213" i="5" s="1"/>
  <c r="FN216" i="5" a="1"/>
  <c r="FN216" i="5" s="1"/>
  <c r="FN224" i="5" a="1"/>
  <c r="FN224" i="5" s="1"/>
  <c r="FN220" i="5" a="1"/>
  <c r="FN220" i="5" s="1"/>
  <c r="FN227" i="5" a="1"/>
  <c r="FN227" i="5" s="1"/>
  <c r="FN234" i="5" a="1"/>
  <c r="FN234" i="5" s="1"/>
  <c r="FN239" i="5" a="1"/>
  <c r="FN239" i="5" s="1"/>
  <c r="FN242" i="5" a="1"/>
  <c r="FN242" i="5" s="1"/>
  <c r="FN245" i="5" a="1"/>
  <c r="FN245" i="5" s="1"/>
  <c r="FN248" i="5" a="1"/>
  <c r="FN248" i="5" s="1"/>
  <c r="FN208" i="5" a="1"/>
  <c r="FN208" i="5" s="1"/>
  <c r="FN210" i="5" a="1"/>
  <c r="FN210" i="5" s="1"/>
  <c r="FN215" i="5" a="1"/>
  <c r="FN215" i="5" s="1"/>
  <c r="FN218" i="5" a="1"/>
  <c r="FN218" i="5" s="1"/>
  <c r="FN222" i="5" a="1"/>
  <c r="FN222" i="5" s="1"/>
  <c r="FN228" i="5" a="1"/>
  <c r="FN228" i="5" s="1"/>
  <c r="FN204" i="5" a="1"/>
  <c r="FN204" i="5" s="1"/>
  <c r="FN217" i="5" a="1"/>
  <c r="FN217" i="5" s="1"/>
  <c r="FN223" i="5" a="1"/>
  <c r="FN223" i="5" s="1"/>
  <c r="FN231" i="5" a="1"/>
  <c r="FN231" i="5" s="1"/>
  <c r="FN233" i="5" a="1"/>
  <c r="FN233" i="5" s="1"/>
  <c r="FN238" i="5" a="1"/>
  <c r="FN238" i="5" s="1"/>
  <c r="FN241" i="5" a="1"/>
  <c r="FN241" i="5" s="1"/>
  <c r="FN209" i="5" a="1"/>
  <c r="FN209" i="5" s="1"/>
  <c r="FN214" i="5" a="1"/>
  <c r="FN214" i="5" s="1"/>
  <c r="FN219" i="5" a="1"/>
  <c r="FN219" i="5" s="1"/>
  <c r="FN221" i="5" a="1"/>
  <c r="FN221" i="5" s="1"/>
  <c r="FN225" i="5" a="1"/>
  <c r="FN225" i="5" s="1"/>
  <c r="FN226" i="5" a="1"/>
  <c r="FN226" i="5" s="1"/>
  <c r="FN229" i="5" a="1"/>
  <c r="FN229" i="5" s="1"/>
  <c r="FN253" i="5" a="1"/>
  <c r="FN253" i="5" s="1"/>
  <c r="FN255" i="5" a="1"/>
  <c r="FN255" i="5" s="1"/>
  <c r="FN258" i="5" a="1"/>
  <c r="FN258" i="5" s="1"/>
  <c r="FN261" i="5" a="1"/>
  <c r="FN261" i="5" s="1"/>
  <c r="FN264" i="5" a="1"/>
  <c r="FN264" i="5" s="1"/>
  <c r="FN267" i="5" a="1"/>
  <c r="FN267" i="5" s="1"/>
  <c r="FN270" i="5" a="1"/>
  <c r="FN270" i="5" s="1"/>
  <c r="FN277" i="5" a="1"/>
  <c r="FN277" i="5" s="1"/>
  <c r="FN282" i="5" a="1"/>
  <c r="FN282" i="5" s="1"/>
  <c r="FN285" i="5" a="1"/>
  <c r="FN285" i="5" s="1"/>
  <c r="FN288" i="5" a="1"/>
  <c r="FN288" i="5" s="1"/>
  <c r="FN291" i="5" a="1"/>
  <c r="FN291" i="5" s="1"/>
  <c r="FN240" i="5" a="1"/>
  <c r="FN240" i="5" s="1"/>
  <c r="FN243" i="5" a="1"/>
  <c r="FN243" i="5" s="1"/>
  <c r="FN246" i="5" a="1"/>
  <c r="FN246" i="5" s="1"/>
  <c r="FN249" i="5" a="1"/>
  <c r="FN249" i="5" s="1"/>
  <c r="FN271" i="5" a="1"/>
  <c r="FN271" i="5" s="1"/>
  <c r="FN272" i="5" a="1"/>
  <c r="FN272" i="5" s="1"/>
  <c r="FN250" i="5" a="1"/>
  <c r="FN250" i="5" s="1"/>
  <c r="FN251" i="5" a="1"/>
  <c r="FN251" i="5" s="1"/>
  <c r="FN252" i="5" a="1"/>
  <c r="FN252" i="5" s="1"/>
  <c r="FN254" i="5" a="1"/>
  <c r="FN254" i="5" s="1"/>
  <c r="FN257" i="5" a="1"/>
  <c r="FN257" i="5" s="1"/>
  <c r="FN260" i="5" a="1"/>
  <c r="FN260" i="5" s="1"/>
  <c r="FN263" i="5" a="1"/>
  <c r="FN263" i="5" s="1"/>
  <c r="FN266" i="5" a="1"/>
  <c r="FN266" i="5" s="1"/>
  <c r="FN269" i="5" a="1"/>
  <c r="FN269" i="5" s="1"/>
  <c r="FN273" i="5" a="1"/>
  <c r="FN273" i="5" s="1"/>
  <c r="FN281" i="5" a="1"/>
  <c r="FN281" i="5" s="1"/>
  <c r="FN284" i="5" a="1"/>
  <c r="FN284" i="5" s="1"/>
  <c r="FN287" i="5" a="1"/>
  <c r="FN287" i="5" s="1"/>
  <c r="FN290" i="5" a="1"/>
  <c r="FN290" i="5" s="1"/>
  <c r="FN293" i="5" a="1"/>
  <c r="FN293" i="5" s="1"/>
  <c r="FN235" i="5" a="1"/>
  <c r="FN235" i="5" s="1"/>
  <c r="FN274" i="5" a="1"/>
  <c r="FN274" i="5" s="1"/>
  <c r="FN275" i="5" a="1"/>
  <c r="FN275" i="5" s="1"/>
  <c r="FN278" i="5" a="1"/>
  <c r="FN278" i="5" s="1"/>
  <c r="FN279" i="5" a="1"/>
  <c r="FN279" i="5" s="1"/>
  <c r="FN280" i="5" a="1"/>
  <c r="FN280" i="5" s="1"/>
  <c r="FN244" i="5" a="1"/>
  <c r="FN244" i="5" s="1"/>
  <c r="FN256" i="5" a="1"/>
  <c r="FN256" i="5" s="1"/>
  <c r="FN259" i="5" a="1"/>
  <c r="FN259" i="5" s="1"/>
  <c r="FN262" i="5" a="1"/>
  <c r="FN262" i="5" s="1"/>
  <c r="FN265" i="5" a="1"/>
  <c r="FN265" i="5" s="1"/>
  <c r="FN268" i="5" a="1"/>
  <c r="FN268" i="5" s="1"/>
  <c r="FN283" i="5" a="1"/>
  <c r="FN283" i="5" s="1"/>
  <c r="FN286" i="5" a="1"/>
  <c r="FN286" i="5" s="1"/>
  <c r="FN289" i="5" a="1"/>
  <c r="FN289" i="5" s="1"/>
  <c r="FN247" i="5" a="1"/>
  <c r="FN247" i="5" s="1"/>
  <c r="FN276" i="5" a="1"/>
  <c r="FN276" i="5" s="1"/>
  <c r="FB31" i="5" a="1"/>
  <c r="FB31" i="5" s="1"/>
  <c r="FB321" i="5" a="1"/>
  <c r="FB321" i="5" s="1"/>
  <c r="FB32" i="5" a="1"/>
  <c r="FB32" i="5" s="1"/>
  <c r="FB35" i="5" a="1"/>
  <c r="FB35" i="5" s="1"/>
  <c r="FB319" i="5" a="1"/>
  <c r="FB319" i="5" s="1"/>
  <c r="FB320" i="5" a="1"/>
  <c r="FB320" i="5" s="1"/>
  <c r="FB30" i="5" a="1"/>
  <c r="FB30" i="5" s="1"/>
  <c r="FB33" i="5" a="1"/>
  <c r="FB33" i="5" s="1"/>
  <c r="FB34" i="5" a="1"/>
  <c r="FB34" i="5" s="1"/>
  <c r="FB37" i="5" a="1"/>
  <c r="FB37" i="5" s="1"/>
  <c r="FB36" i="5" a="1"/>
  <c r="FB36" i="5" s="1"/>
  <c r="FB38" i="5" a="1"/>
  <c r="FB38" i="5" s="1"/>
  <c r="FB39" i="5" a="1"/>
  <c r="FB39" i="5" s="1"/>
  <c r="FB41" i="5" a="1"/>
  <c r="FB41" i="5" s="1"/>
  <c r="FB42" i="5" a="1"/>
  <c r="FB42" i="5" s="1"/>
  <c r="FB45" i="5" a="1"/>
  <c r="FB45" i="5" s="1"/>
  <c r="FB46" i="5" a="1"/>
  <c r="FB46" i="5" s="1"/>
  <c r="FB47" i="5" a="1"/>
  <c r="FB47" i="5" s="1"/>
  <c r="FB50" i="5" a="1"/>
  <c r="FB50" i="5" s="1"/>
  <c r="FB52" i="5" a="1"/>
  <c r="FB52" i="5" s="1"/>
  <c r="FB43" i="5" a="1"/>
  <c r="FB43" i="5" s="1"/>
  <c r="FB40" i="5" a="1"/>
  <c r="FB40" i="5" s="1"/>
  <c r="FB44" i="5" a="1"/>
  <c r="FB44" i="5" s="1"/>
  <c r="FB51" i="5" a="1"/>
  <c r="FB51" i="5" s="1"/>
  <c r="FB63" i="5" a="1"/>
  <c r="FB63" i="5" s="1"/>
  <c r="FB66" i="5" a="1"/>
  <c r="FB66" i="5" s="1"/>
  <c r="FB55" i="5" a="1"/>
  <c r="FB55" i="5" s="1"/>
  <c r="FB59" i="5" a="1"/>
  <c r="FB59" i="5" s="1"/>
  <c r="FB61" i="5" a="1"/>
  <c r="FB61" i="5" s="1"/>
  <c r="FB69" i="5" a="1"/>
  <c r="FB69" i="5" s="1"/>
  <c r="FB56" i="5" a="1"/>
  <c r="FB56" i="5" s="1"/>
  <c r="FB62" i="5" a="1"/>
  <c r="FB62" i="5" s="1"/>
  <c r="FB48" i="5" a="1"/>
  <c r="FB48" i="5" s="1"/>
  <c r="FB54" i="5" a="1"/>
  <c r="FB54" i="5" s="1"/>
  <c r="FB57" i="5" a="1"/>
  <c r="FB57" i="5" s="1"/>
  <c r="FB58" i="5" a="1"/>
  <c r="FB58" i="5" s="1"/>
  <c r="FB72" i="5" a="1"/>
  <c r="FB72" i="5" s="1"/>
  <c r="FB49" i="5" a="1"/>
  <c r="FB49" i="5" s="1"/>
  <c r="FB64" i="5" a="1"/>
  <c r="FB64" i="5" s="1"/>
  <c r="FB65" i="5" a="1"/>
  <c r="FB65" i="5" s="1"/>
  <c r="FB67" i="5" a="1"/>
  <c r="FB67" i="5" s="1"/>
  <c r="FB73" i="5" a="1"/>
  <c r="FB73" i="5" s="1"/>
  <c r="FB53" i="5" a="1"/>
  <c r="FB53" i="5" s="1"/>
  <c r="FB60" i="5" a="1"/>
  <c r="FB60" i="5" s="1"/>
  <c r="FB71" i="5" a="1"/>
  <c r="FB71" i="5" s="1"/>
  <c r="FB78" i="5" a="1"/>
  <c r="FB78" i="5" s="1"/>
  <c r="FB68" i="5" a="1"/>
  <c r="FB68" i="5" s="1"/>
  <c r="FB79" i="5" a="1"/>
  <c r="FB79" i="5" s="1"/>
  <c r="FB70" i="5" a="1"/>
  <c r="FB70" i="5" s="1"/>
  <c r="FB81" i="5" a="1"/>
  <c r="FB81" i="5" s="1"/>
  <c r="FB75" i="5" a="1"/>
  <c r="FB75" i="5" s="1"/>
  <c r="FB74" i="5" a="1"/>
  <c r="FB74" i="5" s="1"/>
  <c r="FB92" i="5" a="1"/>
  <c r="FB92" i="5" s="1"/>
  <c r="FB93" i="5" a="1"/>
  <c r="FB93" i="5" s="1"/>
  <c r="FB77" i="5" a="1"/>
  <c r="FB77" i="5" s="1"/>
  <c r="FB84" i="5" a="1"/>
  <c r="FB84" i="5" s="1"/>
  <c r="FB80" i="5" a="1"/>
  <c r="FB80" i="5" s="1"/>
  <c r="FB83" i="5" a="1"/>
  <c r="FB83" i="5" s="1"/>
  <c r="FB91" i="5" a="1"/>
  <c r="FB91" i="5" s="1"/>
  <c r="FB94" i="5" a="1"/>
  <c r="FB94" i="5" s="1"/>
  <c r="FB82" i="5" a="1"/>
  <c r="FB82" i="5" s="1"/>
  <c r="FB88" i="5" a="1"/>
  <c r="FB88" i="5" s="1"/>
  <c r="FB89" i="5" a="1"/>
  <c r="FB89" i="5" s="1"/>
  <c r="FB96" i="5" a="1"/>
  <c r="FB96" i="5" s="1"/>
  <c r="FB76" i="5" a="1"/>
  <c r="FB76" i="5" s="1"/>
  <c r="FB90" i="5" a="1"/>
  <c r="FB90" i="5" s="1"/>
  <c r="FB114" i="5" a="1"/>
  <c r="FB114" i="5" s="1"/>
  <c r="FB117" i="5" a="1"/>
  <c r="FB117" i="5" s="1"/>
  <c r="FB95" i="5" a="1"/>
  <c r="FB95" i="5" s="1"/>
  <c r="FB99" i="5" a="1"/>
  <c r="FB99" i="5" s="1"/>
  <c r="FB106" i="5" a="1"/>
  <c r="FB106" i="5" s="1"/>
  <c r="FB110" i="5" a="1"/>
  <c r="FB110" i="5" s="1"/>
  <c r="FB87" i="5" a="1"/>
  <c r="FB87" i="5" s="1"/>
  <c r="FB107" i="5" a="1"/>
  <c r="FB107" i="5" s="1"/>
  <c r="FB85" i="5" a="1"/>
  <c r="FB85" i="5" s="1"/>
  <c r="FB98" i="5" a="1"/>
  <c r="FB98" i="5" s="1"/>
  <c r="FB100" i="5" a="1"/>
  <c r="FB100" i="5" s="1"/>
  <c r="FB105" i="5" a="1"/>
  <c r="FB105" i="5" s="1"/>
  <c r="FB108" i="5" a="1"/>
  <c r="FB108" i="5" s="1"/>
  <c r="FB86" i="5" a="1"/>
  <c r="FB86" i="5" s="1"/>
  <c r="FB101" i="5" a="1"/>
  <c r="FB101" i="5" s="1"/>
  <c r="FB97" i="5" a="1"/>
  <c r="FB97" i="5" s="1"/>
  <c r="FB115" i="5" a="1"/>
  <c r="FB115" i="5" s="1"/>
  <c r="FB104" i="5" a="1"/>
  <c r="FB104" i="5" s="1"/>
  <c r="FB103" i="5" a="1"/>
  <c r="FB103" i="5" s="1"/>
  <c r="FB109" i="5" a="1"/>
  <c r="FB109" i="5" s="1"/>
  <c r="FB102" i="5" a="1"/>
  <c r="FB102" i="5" s="1"/>
  <c r="FB111" i="5" a="1"/>
  <c r="FB111" i="5" s="1"/>
  <c r="FB113" i="5" a="1"/>
  <c r="FB113" i="5" s="1"/>
  <c r="FB112" i="5" a="1"/>
  <c r="FB112" i="5" s="1"/>
  <c r="FB116" i="5" a="1"/>
  <c r="FB116" i="5" s="1"/>
  <c r="FB118" i="5" a="1"/>
  <c r="FB118" i="5" s="1"/>
  <c r="FB119" i="5" a="1"/>
  <c r="FB119" i="5" s="1"/>
  <c r="FB125" i="5" a="1"/>
  <c r="FB125" i="5" s="1"/>
  <c r="FB126" i="5" a="1"/>
  <c r="FB126" i="5" s="1"/>
  <c r="FB134" i="5" a="1"/>
  <c r="FB134" i="5" s="1"/>
  <c r="FB135" i="5" a="1"/>
  <c r="FB135" i="5" s="1"/>
  <c r="FB121" i="5" a="1"/>
  <c r="FB121" i="5" s="1"/>
  <c r="FB124" i="5" a="1"/>
  <c r="FB124" i="5" s="1"/>
  <c r="FB133" i="5" a="1"/>
  <c r="FB133" i="5" s="1"/>
  <c r="FB122" i="5" a="1"/>
  <c r="FB122" i="5" s="1"/>
  <c r="FB123" i="5" a="1"/>
  <c r="FB123" i="5" s="1"/>
  <c r="FB131" i="5" a="1"/>
  <c r="FB131" i="5" s="1"/>
  <c r="FB132" i="5" a="1"/>
  <c r="FB132" i="5" s="1"/>
  <c r="FB141" i="5" a="1"/>
  <c r="FB141" i="5" s="1"/>
  <c r="FB130" i="5" a="1"/>
  <c r="FB130" i="5" s="1"/>
  <c r="FB128" i="5" a="1"/>
  <c r="FB128" i="5" s="1"/>
  <c r="FB129" i="5" a="1"/>
  <c r="FB129" i="5" s="1"/>
  <c r="FB120" i="5" a="1"/>
  <c r="FB120" i="5" s="1"/>
  <c r="FB127" i="5" a="1"/>
  <c r="FB127" i="5" s="1"/>
  <c r="FB144" i="5" a="1"/>
  <c r="FB144" i="5" s="1"/>
  <c r="FB147" i="5" a="1"/>
  <c r="FB147" i="5" s="1"/>
  <c r="FB143" i="5" a="1"/>
  <c r="FB143" i="5" s="1"/>
  <c r="FB146" i="5" a="1"/>
  <c r="FB146" i="5" s="1"/>
  <c r="FB150" i="5" a="1"/>
  <c r="FB150" i="5" s="1"/>
  <c r="FB157" i="5" a="1"/>
  <c r="FB157" i="5" s="1"/>
  <c r="FB153" i="5" a="1"/>
  <c r="FB153" i="5" s="1"/>
  <c r="FB154" i="5" a="1"/>
  <c r="FB154" i="5" s="1"/>
  <c r="FB159" i="5" a="1"/>
  <c r="FB159" i="5" s="1"/>
  <c r="FB136" i="5" a="1"/>
  <c r="FB136" i="5" s="1"/>
  <c r="FB138" i="5" a="1"/>
  <c r="FB138" i="5" s="1"/>
  <c r="FB145" i="5" a="1"/>
  <c r="FB145" i="5" s="1"/>
  <c r="FB148" i="5" a="1"/>
  <c r="FB148" i="5" s="1"/>
  <c r="FB151" i="5" a="1"/>
  <c r="FB151" i="5" s="1"/>
  <c r="FB156" i="5" a="1"/>
  <c r="FB156" i="5" s="1"/>
  <c r="FB139" i="5" a="1"/>
  <c r="FB139" i="5" s="1"/>
  <c r="FB140" i="5" a="1"/>
  <c r="FB140" i="5" s="1"/>
  <c r="FB142" i="5" a="1"/>
  <c r="FB142" i="5" s="1"/>
  <c r="FB149" i="5" a="1"/>
  <c r="FB149" i="5" s="1"/>
  <c r="FB158" i="5" a="1"/>
  <c r="FB158" i="5" s="1"/>
  <c r="FB137" i="5" a="1"/>
  <c r="FB137" i="5" s="1"/>
  <c r="FB152" i="5" a="1"/>
  <c r="FB152" i="5" s="1"/>
  <c r="FB155" i="5" a="1"/>
  <c r="FB155" i="5" s="1"/>
  <c r="FB162" i="5" a="1"/>
  <c r="FB162" i="5" s="1"/>
  <c r="FB163" i="5" a="1"/>
  <c r="FB163" i="5" s="1"/>
  <c r="FB164" i="5" a="1"/>
  <c r="FB164" i="5" s="1"/>
  <c r="FB186" i="5" a="1"/>
  <c r="FB186" i="5" s="1"/>
  <c r="FB194" i="5" a="1"/>
  <c r="FB194" i="5" s="1"/>
  <c r="FB197" i="5" a="1"/>
  <c r="FB197" i="5" s="1"/>
  <c r="FB200" i="5" a="1"/>
  <c r="FB200" i="5" s="1"/>
  <c r="FB203" i="5" a="1"/>
  <c r="FB203" i="5" s="1"/>
  <c r="FB206" i="5" a="1"/>
  <c r="FB206" i="5" s="1"/>
  <c r="FB167" i="5" a="1"/>
  <c r="FB167" i="5" s="1"/>
  <c r="FB170" i="5" a="1"/>
  <c r="FB170" i="5" s="1"/>
  <c r="FB173" i="5" a="1"/>
  <c r="FB173" i="5" s="1"/>
  <c r="FB176" i="5" a="1"/>
  <c r="FB176" i="5" s="1"/>
  <c r="FB182" i="5" a="1"/>
  <c r="FB182" i="5" s="1"/>
  <c r="FB183" i="5" a="1"/>
  <c r="FB183" i="5" s="1"/>
  <c r="FB191" i="5" a="1"/>
  <c r="FB191" i="5" s="1"/>
  <c r="FB193" i="5" a="1"/>
  <c r="FB193" i="5" s="1"/>
  <c r="FB165" i="5" a="1"/>
  <c r="FB165" i="5" s="1"/>
  <c r="FB181" i="5" a="1"/>
  <c r="FB181" i="5" s="1"/>
  <c r="FB184" i="5" a="1"/>
  <c r="FB184" i="5" s="1"/>
  <c r="FB185" i="5" a="1"/>
  <c r="FB185" i="5" s="1"/>
  <c r="FB192" i="5" a="1"/>
  <c r="FB192" i="5" s="1"/>
  <c r="FB196" i="5" a="1"/>
  <c r="FB196" i="5" s="1"/>
  <c r="FB199" i="5" a="1"/>
  <c r="FB199" i="5" s="1"/>
  <c r="FB202" i="5" a="1"/>
  <c r="FB202" i="5" s="1"/>
  <c r="FB205" i="5" a="1"/>
  <c r="FB205" i="5" s="1"/>
  <c r="FB160" i="5" a="1"/>
  <c r="FB160" i="5" s="1"/>
  <c r="FB169" i="5" a="1"/>
  <c r="FB169" i="5" s="1"/>
  <c r="FB172" i="5" a="1"/>
  <c r="FB172" i="5" s="1"/>
  <c r="FB175" i="5" a="1"/>
  <c r="FB175" i="5" s="1"/>
  <c r="FB179" i="5" a="1"/>
  <c r="FB179" i="5" s="1"/>
  <c r="FB180" i="5" a="1"/>
  <c r="FB180" i="5" s="1"/>
  <c r="FB190" i="5" a="1"/>
  <c r="FB190" i="5" s="1"/>
  <c r="FB161" i="5" a="1"/>
  <c r="FB161" i="5" s="1"/>
  <c r="FB178" i="5" a="1"/>
  <c r="FB178" i="5" s="1"/>
  <c r="FB188" i="5" a="1"/>
  <c r="FB188" i="5" s="1"/>
  <c r="FB189" i="5" a="1"/>
  <c r="FB189" i="5" s="1"/>
  <c r="FB195" i="5" a="1"/>
  <c r="FB195" i="5" s="1"/>
  <c r="FB198" i="5" a="1"/>
  <c r="FB198" i="5" s="1"/>
  <c r="FB201" i="5" a="1"/>
  <c r="FB201" i="5" s="1"/>
  <c r="FB166" i="5" a="1"/>
  <c r="FB166" i="5" s="1"/>
  <c r="FB168" i="5" a="1"/>
  <c r="FB168" i="5" s="1"/>
  <c r="FB171" i="5" a="1"/>
  <c r="FB171" i="5" s="1"/>
  <c r="FB174" i="5" a="1"/>
  <c r="FB174" i="5" s="1"/>
  <c r="FB177" i="5" a="1"/>
  <c r="FB177" i="5" s="1"/>
  <c r="FB187" i="5" a="1"/>
  <c r="FB187" i="5" s="1"/>
  <c r="FB214" i="5" a="1"/>
  <c r="FB214" i="5" s="1"/>
  <c r="FB223" i="5" a="1"/>
  <c r="FB223" i="5" s="1"/>
  <c r="FB225" i="5" a="1"/>
  <c r="FB225" i="5" s="1"/>
  <c r="FB228" i="5" a="1"/>
  <c r="FB228" i="5" s="1"/>
  <c r="FB235" i="5" a="1"/>
  <c r="FB235" i="5" s="1"/>
  <c r="FB237" i="5" a="1"/>
  <c r="FB237" i="5" s="1"/>
  <c r="FB211" i="5" a="1"/>
  <c r="FB211" i="5" s="1"/>
  <c r="FB212" i="5" a="1"/>
  <c r="FB212" i="5" s="1"/>
  <c r="FB219" i="5" a="1"/>
  <c r="FB219" i="5" s="1"/>
  <c r="FB221" i="5" a="1"/>
  <c r="FB221" i="5" s="1"/>
  <c r="FB224" i="5" a="1"/>
  <c r="FB224" i="5" s="1"/>
  <c r="FB226" i="5" a="1"/>
  <c r="FB226" i="5" s="1"/>
  <c r="FB229" i="5" a="1"/>
  <c r="FB229" i="5" s="1"/>
  <c r="FB208" i="5" a="1"/>
  <c r="FB208" i="5" s="1"/>
  <c r="FB216" i="5" a="1"/>
  <c r="FB216" i="5" s="1"/>
  <c r="FB230" i="5" a="1"/>
  <c r="FB230" i="5" s="1"/>
  <c r="FB232" i="5" a="1"/>
  <c r="FB232" i="5" s="1"/>
  <c r="FB239" i="5" a="1"/>
  <c r="FB239" i="5" s="1"/>
  <c r="FB242" i="5" a="1"/>
  <c r="FB242" i="5" s="1"/>
  <c r="FB245" i="5" a="1"/>
  <c r="FB245" i="5" s="1"/>
  <c r="FB248" i="5" a="1"/>
  <c r="FB248" i="5" s="1"/>
  <c r="FB210" i="5" a="1"/>
  <c r="FB210" i="5" s="1"/>
  <c r="FB215" i="5" a="1"/>
  <c r="FB215" i="5" s="1"/>
  <c r="FB218" i="5" a="1"/>
  <c r="FB218" i="5" s="1"/>
  <c r="FB220" i="5" a="1"/>
  <c r="FB220" i="5" s="1"/>
  <c r="FB222" i="5" a="1"/>
  <c r="FB222" i="5" s="1"/>
  <c r="FB227" i="5" a="1"/>
  <c r="FB227" i="5" s="1"/>
  <c r="FB234" i="5" a="1"/>
  <c r="FB234" i="5" s="1"/>
  <c r="FB204" i="5" a="1"/>
  <c r="FB204" i="5" s="1"/>
  <c r="FB207" i="5" a="1"/>
  <c r="FB207" i="5" s="1"/>
  <c r="FB209" i="5" a="1"/>
  <c r="FB209" i="5" s="1"/>
  <c r="FB231" i="5" a="1"/>
  <c r="FB231" i="5" s="1"/>
  <c r="FB233" i="5" a="1"/>
  <c r="FB233" i="5" s="1"/>
  <c r="FB236" i="5" a="1"/>
  <c r="FB236" i="5" s="1"/>
  <c r="FB238" i="5" a="1"/>
  <c r="FB238" i="5" s="1"/>
  <c r="FB241" i="5" a="1"/>
  <c r="FB241" i="5" s="1"/>
  <c r="FB213" i="5" a="1"/>
  <c r="FB213" i="5" s="1"/>
  <c r="FB217" i="5" a="1"/>
  <c r="FB217" i="5" s="1"/>
  <c r="FB255" i="5" a="1"/>
  <c r="FB255" i="5" s="1"/>
  <c r="FB258" i="5" a="1"/>
  <c r="FB258" i="5" s="1"/>
  <c r="FB261" i="5" a="1"/>
  <c r="FB261" i="5" s="1"/>
  <c r="FB264" i="5" a="1"/>
  <c r="FB264" i="5" s="1"/>
  <c r="FB267" i="5" a="1"/>
  <c r="FB267" i="5" s="1"/>
  <c r="FB270" i="5" a="1"/>
  <c r="FB270" i="5" s="1"/>
  <c r="FB282" i="5" a="1"/>
  <c r="FB282" i="5" s="1"/>
  <c r="FB285" i="5" a="1"/>
  <c r="FB285" i="5" s="1"/>
  <c r="FB288" i="5" a="1"/>
  <c r="FB288" i="5" s="1"/>
  <c r="FB291" i="5" a="1"/>
  <c r="FB291" i="5" s="1"/>
  <c r="FB240" i="5" a="1"/>
  <c r="FB240" i="5" s="1"/>
  <c r="FB243" i="5" a="1"/>
  <c r="FB243" i="5" s="1"/>
  <c r="FB247" i="5" a="1"/>
  <c r="FB247" i="5" s="1"/>
  <c r="FB274" i="5" a="1"/>
  <c r="FB274" i="5" s="1"/>
  <c r="FB275" i="5" a="1"/>
  <c r="FB275" i="5" s="1"/>
  <c r="FB244" i="5" a="1"/>
  <c r="FB244" i="5" s="1"/>
  <c r="FB253" i="5" a="1"/>
  <c r="FB253" i="5" s="1"/>
  <c r="FB254" i="5" a="1"/>
  <c r="FB254" i="5" s="1"/>
  <c r="FB257" i="5" a="1"/>
  <c r="FB257" i="5" s="1"/>
  <c r="FB260" i="5" a="1"/>
  <c r="FB260" i="5" s="1"/>
  <c r="FB263" i="5" a="1"/>
  <c r="FB263" i="5" s="1"/>
  <c r="FB266" i="5" a="1"/>
  <c r="FB266" i="5" s="1"/>
  <c r="FB269" i="5" a="1"/>
  <c r="FB269" i="5" s="1"/>
  <c r="FB276" i="5" a="1"/>
  <c r="FB276" i="5" s="1"/>
  <c r="FB284" i="5" a="1"/>
  <c r="FB284" i="5" s="1"/>
  <c r="FB287" i="5" a="1"/>
  <c r="FB287" i="5" s="1"/>
  <c r="FB290" i="5" a="1"/>
  <c r="FB290" i="5" s="1"/>
  <c r="FB293" i="5" a="1"/>
  <c r="FB293" i="5" s="1"/>
  <c r="FB249" i="5" a="1"/>
  <c r="FB249" i="5" s="1"/>
  <c r="FB277" i="5" a="1"/>
  <c r="FB277" i="5" s="1"/>
  <c r="FB278" i="5" a="1"/>
  <c r="FB278" i="5" s="1"/>
  <c r="FB246" i="5" a="1"/>
  <c r="FB246" i="5" s="1"/>
  <c r="FB250" i="5" a="1"/>
  <c r="FB250" i="5" s="1"/>
  <c r="FB251" i="5" a="1"/>
  <c r="FB251" i="5" s="1"/>
  <c r="FB252" i="5" a="1"/>
  <c r="FB252" i="5" s="1"/>
  <c r="FB256" i="5" a="1"/>
  <c r="FB256" i="5" s="1"/>
  <c r="FB259" i="5" a="1"/>
  <c r="FB259" i="5" s="1"/>
  <c r="FB262" i="5" a="1"/>
  <c r="FB262" i="5" s="1"/>
  <c r="FB265" i="5" a="1"/>
  <c r="FB265" i="5" s="1"/>
  <c r="FB268" i="5" a="1"/>
  <c r="FB268" i="5" s="1"/>
  <c r="FB271" i="5" a="1"/>
  <c r="FB271" i="5" s="1"/>
  <c r="FB272" i="5" a="1"/>
  <c r="FB272" i="5" s="1"/>
  <c r="FB281" i="5" a="1"/>
  <c r="FB281" i="5" s="1"/>
  <c r="FB283" i="5" a="1"/>
  <c r="FB283" i="5" s="1"/>
  <c r="FB286" i="5" a="1"/>
  <c r="FB286" i="5" s="1"/>
  <c r="FB289" i="5" a="1"/>
  <c r="FB289" i="5" s="1"/>
  <c r="FB273" i="5" a="1"/>
  <c r="FB273" i="5" s="1"/>
  <c r="FB279" i="5" a="1"/>
  <c r="FB279" i="5" s="1"/>
  <c r="FB280" i="5" a="1"/>
  <c r="FB280" i="5" s="1"/>
  <c r="GD318" i="5" a="1"/>
  <c r="GD318" i="5" s="1"/>
  <c r="FR318" i="5" a="1"/>
  <c r="FR318" i="5" s="1"/>
  <c r="FF318" i="5" a="1"/>
  <c r="FF318" i="5" s="1"/>
  <c r="GH317" i="5" a="1"/>
  <c r="GH317" i="5" s="1"/>
  <c r="FV317" i="5" a="1"/>
  <c r="FV317" i="5" s="1"/>
  <c r="FJ317" i="5" a="1"/>
  <c r="FJ317" i="5" s="1"/>
  <c r="FZ316" i="5" a="1"/>
  <c r="FZ316" i="5" s="1"/>
  <c r="FN316" i="5" a="1"/>
  <c r="FN316" i="5" s="1"/>
  <c r="FB316" i="5" a="1"/>
  <c r="FB316" i="5" s="1"/>
  <c r="GD315" i="5" a="1"/>
  <c r="GD315" i="5" s="1"/>
  <c r="FR315" i="5" a="1"/>
  <c r="FR315" i="5" s="1"/>
  <c r="FF315" i="5" a="1"/>
  <c r="FF315" i="5" s="1"/>
  <c r="GH314" i="5" a="1"/>
  <c r="GH314" i="5" s="1"/>
  <c r="FD314" i="5" a="1"/>
  <c r="FD314" i="5" s="1"/>
  <c r="GE32" i="5" a="1"/>
  <c r="GE32" i="5" s="1"/>
  <c r="GE33" i="5" a="1"/>
  <c r="GE33" i="5" s="1"/>
  <c r="GE35" i="5" a="1"/>
  <c r="GE35" i="5" s="1"/>
  <c r="GE321" i="5" a="1"/>
  <c r="GE321" i="5" s="1"/>
  <c r="GE30" i="5" a="1"/>
  <c r="GE30" i="5" s="1"/>
  <c r="GE37" i="5" a="1"/>
  <c r="GE37" i="5" s="1"/>
  <c r="GE31" i="5" a="1"/>
  <c r="GE31" i="5" s="1"/>
  <c r="GE38" i="5" a="1"/>
  <c r="GE38" i="5" s="1"/>
  <c r="GE319" i="5" a="1"/>
  <c r="GE319" i="5" s="1"/>
  <c r="GE36" i="5" a="1"/>
  <c r="GE36" i="5" s="1"/>
  <c r="GE39" i="5" a="1"/>
  <c r="GE39" i="5" s="1"/>
  <c r="GE40" i="5" a="1"/>
  <c r="GE40" i="5" s="1"/>
  <c r="GE320" i="5" a="1"/>
  <c r="GE320" i="5" s="1"/>
  <c r="GE41" i="5" a="1"/>
  <c r="GE41" i="5" s="1"/>
  <c r="GE53" i="5" a="1"/>
  <c r="GE53" i="5" s="1"/>
  <c r="GE47" i="5" a="1"/>
  <c r="GE47" i="5" s="1"/>
  <c r="GE43" i="5" a="1"/>
  <c r="GE43" i="5" s="1"/>
  <c r="GE46" i="5" a="1"/>
  <c r="GE46" i="5" s="1"/>
  <c r="GE48" i="5" a="1"/>
  <c r="GE48" i="5" s="1"/>
  <c r="GE49" i="5" a="1"/>
  <c r="GE49" i="5" s="1"/>
  <c r="GE44" i="5" a="1"/>
  <c r="GE44" i="5" s="1"/>
  <c r="GE55" i="5" a="1"/>
  <c r="GE55" i="5" s="1"/>
  <c r="GE60" i="5" a="1"/>
  <c r="GE60" i="5" s="1"/>
  <c r="GE63" i="5" a="1"/>
  <c r="GE63" i="5" s="1"/>
  <c r="GE34" i="5" a="1"/>
  <c r="GE34" i="5" s="1"/>
  <c r="GE45" i="5" a="1"/>
  <c r="GE45" i="5" s="1"/>
  <c r="GE57" i="5" a="1"/>
  <c r="GE57" i="5" s="1"/>
  <c r="GE51" i="5" a="1"/>
  <c r="GE51" i="5" s="1"/>
  <c r="GE54" i="5" a="1"/>
  <c r="GE54" i="5" s="1"/>
  <c r="GE58" i="5" a="1"/>
  <c r="GE58" i="5" s="1"/>
  <c r="GE62" i="5" a="1"/>
  <c r="GE62" i="5" s="1"/>
  <c r="GE68" i="5" a="1"/>
  <c r="GE68" i="5" s="1"/>
  <c r="GE42" i="5" a="1"/>
  <c r="GE42" i="5" s="1"/>
  <c r="GE52" i="5" a="1"/>
  <c r="GE52" i="5" s="1"/>
  <c r="GE64" i="5" a="1"/>
  <c r="GE64" i="5" s="1"/>
  <c r="GE65" i="5" a="1"/>
  <c r="GE65" i="5" s="1"/>
  <c r="GE71" i="5" a="1"/>
  <c r="GE71" i="5" s="1"/>
  <c r="GE72" i="5" a="1"/>
  <c r="GE72" i="5" s="1"/>
  <c r="GE73" i="5" a="1"/>
  <c r="GE73" i="5" s="1"/>
  <c r="GE56" i="5" a="1"/>
  <c r="GE56" i="5" s="1"/>
  <c r="GE59" i="5" a="1"/>
  <c r="GE59" i="5" s="1"/>
  <c r="GE67" i="5" a="1"/>
  <c r="GE67" i="5" s="1"/>
  <c r="GE77" i="5" a="1"/>
  <c r="GE77" i="5" s="1"/>
  <c r="GE78" i="5" a="1"/>
  <c r="GE78" i="5" s="1"/>
  <c r="GE66" i="5" a="1"/>
  <c r="GE66" i="5" s="1"/>
  <c r="GE80" i="5" a="1"/>
  <c r="GE80" i="5" s="1"/>
  <c r="GE81" i="5" a="1"/>
  <c r="GE81" i="5" s="1"/>
  <c r="GE50" i="5" a="1"/>
  <c r="GE50" i="5" s="1"/>
  <c r="GE70" i="5" a="1"/>
  <c r="GE70" i="5" s="1"/>
  <c r="GE74" i="5" a="1"/>
  <c r="GE74" i="5" s="1"/>
  <c r="GE82" i="5" a="1"/>
  <c r="GE82" i="5" s="1"/>
  <c r="GE88" i="5" a="1"/>
  <c r="GE88" i="5" s="1"/>
  <c r="GE86" i="5" a="1"/>
  <c r="GE86" i="5" s="1"/>
  <c r="GE87" i="5" a="1"/>
  <c r="GE87" i="5" s="1"/>
  <c r="GE91" i="5" a="1"/>
  <c r="GE91" i="5" s="1"/>
  <c r="GE61" i="5" a="1"/>
  <c r="GE61" i="5" s="1"/>
  <c r="GE76" i="5" a="1"/>
  <c r="GE76" i="5" s="1"/>
  <c r="GE85" i="5" a="1"/>
  <c r="GE85" i="5" s="1"/>
  <c r="GE79" i="5" a="1"/>
  <c r="GE79" i="5" s="1"/>
  <c r="GE84" i="5" a="1"/>
  <c r="GE84" i="5" s="1"/>
  <c r="GE75" i="5" a="1"/>
  <c r="GE75" i="5" s="1"/>
  <c r="GE93" i="5" a="1"/>
  <c r="GE93" i="5" s="1"/>
  <c r="GE103" i="5" a="1"/>
  <c r="GE103" i="5" s="1"/>
  <c r="GE106" i="5" a="1"/>
  <c r="GE106" i="5" s="1"/>
  <c r="GE95" i="5" a="1"/>
  <c r="GE95" i="5" s="1"/>
  <c r="GE96" i="5" a="1"/>
  <c r="GE96" i="5" s="1"/>
  <c r="GE105" i="5" a="1"/>
  <c r="GE105" i="5" s="1"/>
  <c r="GE107" i="5" a="1"/>
  <c r="GE107" i="5" s="1"/>
  <c r="GE69" i="5" a="1"/>
  <c r="GE69" i="5" s="1"/>
  <c r="GE83" i="5" a="1"/>
  <c r="GE83" i="5" s="1"/>
  <c r="GE89" i="5" a="1"/>
  <c r="GE89" i="5" s="1"/>
  <c r="GE115" i="5" a="1"/>
  <c r="GE115" i="5" s="1"/>
  <c r="GE90" i="5" a="1"/>
  <c r="GE90" i="5" s="1"/>
  <c r="GE92" i="5" a="1"/>
  <c r="GE92" i="5" s="1"/>
  <c r="GE94" i="5" a="1"/>
  <c r="GE94" i="5" s="1"/>
  <c r="GE98" i="5" a="1"/>
  <c r="GE98" i="5" s="1"/>
  <c r="GE100" i="5" a="1"/>
  <c r="GE100" i="5" s="1"/>
  <c r="GE101" i="5" a="1"/>
  <c r="GE101" i="5" s="1"/>
  <c r="GE102" i="5" a="1"/>
  <c r="GE102" i="5" s="1"/>
  <c r="GE104" i="5" a="1"/>
  <c r="GE104" i="5" s="1"/>
  <c r="GE110" i="5" a="1"/>
  <c r="GE110" i="5" s="1"/>
  <c r="GE113" i="5" a="1"/>
  <c r="GE113" i="5" s="1"/>
  <c r="GE116" i="5" a="1"/>
  <c r="GE116" i="5" s="1"/>
  <c r="GE118" i="5" a="1"/>
  <c r="GE118" i="5" s="1"/>
  <c r="GE108" i="5" a="1"/>
  <c r="GE108" i="5" s="1"/>
  <c r="GE117" i="5" a="1"/>
  <c r="GE117" i="5" s="1"/>
  <c r="GE99" i="5" a="1"/>
  <c r="GE99" i="5" s="1"/>
  <c r="GE109" i="5" a="1"/>
  <c r="GE109" i="5" s="1"/>
  <c r="GE111" i="5" a="1"/>
  <c r="GE111" i="5" s="1"/>
  <c r="GE112" i="5" a="1"/>
  <c r="GE112" i="5" s="1"/>
  <c r="GE114" i="5" a="1"/>
  <c r="GE114" i="5" s="1"/>
  <c r="GE97" i="5" a="1"/>
  <c r="GE97" i="5" s="1"/>
  <c r="GE143" i="5" a="1"/>
  <c r="GE143" i="5" s="1"/>
  <c r="GE146" i="5" a="1"/>
  <c r="GE146" i="5" s="1"/>
  <c r="GE127" i="5" a="1"/>
  <c r="GE127" i="5" s="1"/>
  <c r="GE128" i="5" a="1"/>
  <c r="GE128" i="5" s="1"/>
  <c r="GE129" i="5" a="1"/>
  <c r="GE129" i="5" s="1"/>
  <c r="GE119" i="5" a="1"/>
  <c r="GE119" i="5" s="1"/>
  <c r="GE120" i="5" a="1"/>
  <c r="GE120" i="5" s="1"/>
  <c r="GE142" i="5" a="1"/>
  <c r="GE142" i="5" s="1"/>
  <c r="GE145" i="5" a="1"/>
  <c r="GE145" i="5" s="1"/>
  <c r="GE124" i="5" a="1"/>
  <c r="GE124" i="5" s="1"/>
  <c r="GE125" i="5" a="1"/>
  <c r="GE125" i="5" s="1"/>
  <c r="GE126" i="5" a="1"/>
  <c r="GE126" i="5" s="1"/>
  <c r="GE133" i="5" a="1"/>
  <c r="GE133" i="5" s="1"/>
  <c r="GE121" i="5" a="1"/>
  <c r="GE121" i="5" s="1"/>
  <c r="GE122" i="5" a="1"/>
  <c r="GE122" i="5" s="1"/>
  <c r="GE123" i="5" a="1"/>
  <c r="GE123" i="5" s="1"/>
  <c r="GE130" i="5" a="1"/>
  <c r="GE130" i="5" s="1"/>
  <c r="GE131" i="5" a="1"/>
  <c r="GE131" i="5" s="1"/>
  <c r="GE132" i="5" a="1"/>
  <c r="GE132" i="5" s="1"/>
  <c r="GE136" i="5" a="1"/>
  <c r="GE136" i="5" s="1"/>
  <c r="GE148" i="5" a="1"/>
  <c r="GE148" i="5" s="1"/>
  <c r="GE149" i="5" a="1"/>
  <c r="GE149" i="5" s="1"/>
  <c r="GE135" i="5" a="1"/>
  <c r="GE135" i="5" s="1"/>
  <c r="GE139" i="5" a="1"/>
  <c r="GE139" i="5" s="1"/>
  <c r="GE144" i="5" a="1"/>
  <c r="GE144" i="5" s="1"/>
  <c r="GE147" i="5" a="1"/>
  <c r="GE147" i="5" s="1"/>
  <c r="GE154" i="5" a="1"/>
  <c r="GE154" i="5" s="1"/>
  <c r="GE157" i="5" a="1"/>
  <c r="GE157" i="5" s="1"/>
  <c r="GE138" i="5" a="1"/>
  <c r="GE138" i="5" s="1"/>
  <c r="GE152" i="5" a="1"/>
  <c r="GE152" i="5" s="1"/>
  <c r="GE159" i="5" a="1"/>
  <c r="GE159" i="5" s="1"/>
  <c r="GE150" i="5" a="1"/>
  <c r="GE150" i="5" s="1"/>
  <c r="GE156" i="5" a="1"/>
  <c r="GE156" i="5" s="1"/>
  <c r="GE137" i="5" a="1"/>
  <c r="GE137" i="5" s="1"/>
  <c r="GE140" i="5" a="1"/>
  <c r="GE140" i="5" s="1"/>
  <c r="GE141" i="5" a="1"/>
  <c r="GE141" i="5" s="1"/>
  <c r="GE153" i="5" a="1"/>
  <c r="GE153" i="5" s="1"/>
  <c r="GE134" i="5" a="1"/>
  <c r="GE134" i="5" s="1"/>
  <c r="GE151" i="5" a="1"/>
  <c r="GE151" i="5" s="1"/>
  <c r="GE155" i="5" a="1"/>
  <c r="GE155" i="5" s="1"/>
  <c r="GE162" i="5" a="1"/>
  <c r="GE162" i="5" s="1"/>
  <c r="GE163" i="5" a="1"/>
  <c r="GE163" i="5" s="1"/>
  <c r="GE167" i="5" a="1"/>
  <c r="GE167" i="5" s="1"/>
  <c r="GE170" i="5" a="1"/>
  <c r="GE170" i="5" s="1"/>
  <c r="GE173" i="5" a="1"/>
  <c r="GE173" i="5" s="1"/>
  <c r="GE176" i="5" a="1"/>
  <c r="GE176" i="5" s="1"/>
  <c r="GE178" i="5" a="1"/>
  <c r="GE178" i="5" s="1"/>
  <c r="GE179" i="5" a="1"/>
  <c r="GE179" i="5" s="1"/>
  <c r="GE180" i="5" a="1"/>
  <c r="GE180" i="5" s="1"/>
  <c r="GE183" i="5" a="1"/>
  <c r="GE183" i="5" s="1"/>
  <c r="GE189" i="5" a="1"/>
  <c r="GE189" i="5" s="1"/>
  <c r="GE160" i="5" a="1"/>
  <c r="GE160" i="5" s="1"/>
  <c r="GE166" i="5" a="1"/>
  <c r="GE166" i="5" s="1"/>
  <c r="GE187" i="5" a="1"/>
  <c r="GE187" i="5" s="1"/>
  <c r="GE196" i="5" a="1"/>
  <c r="GE196" i="5" s="1"/>
  <c r="GE199" i="5" a="1"/>
  <c r="GE199" i="5" s="1"/>
  <c r="GE202" i="5" a="1"/>
  <c r="GE202" i="5" s="1"/>
  <c r="GE164" i="5" a="1"/>
  <c r="GE164" i="5" s="1"/>
  <c r="GE169" i="5" a="1"/>
  <c r="GE169" i="5" s="1"/>
  <c r="GE172" i="5" a="1"/>
  <c r="GE172" i="5" s="1"/>
  <c r="GE175" i="5" a="1"/>
  <c r="GE175" i="5" s="1"/>
  <c r="GE188" i="5" a="1"/>
  <c r="GE188" i="5" s="1"/>
  <c r="GE186" i="5" a="1"/>
  <c r="GE186" i="5" s="1"/>
  <c r="GE195" i="5" a="1"/>
  <c r="GE195" i="5" s="1"/>
  <c r="GE198" i="5" a="1"/>
  <c r="GE198" i="5" s="1"/>
  <c r="GE201" i="5" a="1"/>
  <c r="GE201" i="5" s="1"/>
  <c r="GE168" i="5" a="1"/>
  <c r="GE168" i="5" s="1"/>
  <c r="GE171" i="5" a="1"/>
  <c r="GE171" i="5" s="1"/>
  <c r="GE174" i="5" a="1"/>
  <c r="GE174" i="5" s="1"/>
  <c r="GE177" i="5" a="1"/>
  <c r="GE177" i="5" s="1"/>
  <c r="GE181" i="5" a="1"/>
  <c r="GE181" i="5" s="1"/>
  <c r="GE182" i="5" a="1"/>
  <c r="GE182" i="5" s="1"/>
  <c r="GE184" i="5" a="1"/>
  <c r="GE184" i="5" s="1"/>
  <c r="GE185" i="5" a="1"/>
  <c r="GE185" i="5" s="1"/>
  <c r="GE192" i="5" a="1"/>
  <c r="GE192" i="5" s="1"/>
  <c r="GE193" i="5" a="1"/>
  <c r="GE193" i="5" s="1"/>
  <c r="GE158" i="5" a="1"/>
  <c r="GE158" i="5" s="1"/>
  <c r="GE161" i="5" a="1"/>
  <c r="GE161" i="5" s="1"/>
  <c r="GE165" i="5" a="1"/>
  <c r="GE165" i="5" s="1"/>
  <c r="GE190" i="5" a="1"/>
  <c r="GE190" i="5" s="1"/>
  <c r="GE191" i="5" a="1"/>
  <c r="GE191" i="5" s="1"/>
  <c r="GE194" i="5" a="1"/>
  <c r="GE194" i="5" s="1"/>
  <c r="GE197" i="5" a="1"/>
  <c r="GE197" i="5" s="1"/>
  <c r="GE200" i="5" a="1"/>
  <c r="GE200" i="5" s="1"/>
  <c r="GE203" i="5" a="1"/>
  <c r="GE203" i="5" s="1"/>
  <c r="GE204" i="5" a="1"/>
  <c r="GE204" i="5" s="1"/>
  <c r="GE211" i="5" a="1"/>
  <c r="GE211" i="5" s="1"/>
  <c r="GE212" i="5" a="1"/>
  <c r="GE212" i="5" s="1"/>
  <c r="GE214" i="5" a="1"/>
  <c r="GE214" i="5" s="1"/>
  <c r="GE221" i="5" a="1"/>
  <c r="GE221" i="5" s="1"/>
  <c r="GE235" i="5" a="1"/>
  <c r="GE235" i="5" s="1"/>
  <c r="GE224" i="5" a="1"/>
  <c r="GE224" i="5" s="1"/>
  <c r="GE230" i="5" a="1"/>
  <c r="GE230" i="5" s="1"/>
  <c r="GE232" i="5" a="1"/>
  <c r="GE232" i="5" s="1"/>
  <c r="GE239" i="5" a="1"/>
  <c r="GE239" i="5" s="1"/>
  <c r="GE242" i="5" a="1"/>
  <c r="GE242" i="5" s="1"/>
  <c r="GE245" i="5" a="1"/>
  <c r="GE245" i="5" s="1"/>
  <c r="GE207" i="5" a="1"/>
  <c r="GE207" i="5" s="1"/>
  <c r="GE210" i="5" a="1"/>
  <c r="GE210" i="5" s="1"/>
  <c r="GE216" i="5" a="1"/>
  <c r="GE216" i="5" s="1"/>
  <c r="GE222" i="5" a="1"/>
  <c r="GE222" i="5" s="1"/>
  <c r="GE227" i="5" a="1"/>
  <c r="GE227" i="5" s="1"/>
  <c r="GE213" i="5" a="1"/>
  <c r="GE213" i="5" s="1"/>
  <c r="GE215" i="5" a="1"/>
  <c r="GE215" i="5" s="1"/>
  <c r="GE218" i="5" a="1"/>
  <c r="GE218" i="5" s="1"/>
  <c r="GE220" i="5" a="1"/>
  <c r="GE220" i="5" s="1"/>
  <c r="GE228" i="5" a="1"/>
  <c r="GE228" i="5" s="1"/>
  <c r="GE234" i="5" a="1"/>
  <c r="GE234" i="5" s="1"/>
  <c r="GE205" i="5" a="1"/>
  <c r="GE205" i="5" s="1"/>
  <c r="GE208" i="5" a="1"/>
  <c r="GE208" i="5" s="1"/>
  <c r="GE209" i="5" a="1"/>
  <c r="GE209" i="5" s="1"/>
  <c r="GE223" i="5" a="1"/>
  <c r="GE223" i="5" s="1"/>
  <c r="GE229" i="5" a="1"/>
  <c r="GE229" i="5" s="1"/>
  <c r="GE231" i="5" a="1"/>
  <c r="GE231" i="5" s="1"/>
  <c r="GE233" i="5" a="1"/>
  <c r="GE233" i="5" s="1"/>
  <c r="GE206" i="5" a="1"/>
  <c r="GE206" i="5" s="1"/>
  <c r="GE217" i="5" a="1"/>
  <c r="GE217" i="5" s="1"/>
  <c r="GE219" i="5" a="1"/>
  <c r="GE219" i="5" s="1"/>
  <c r="GE225" i="5" a="1"/>
  <c r="GE225" i="5" s="1"/>
  <c r="GE226" i="5" a="1"/>
  <c r="GE226" i="5" s="1"/>
  <c r="GE252" i="5" a="1"/>
  <c r="GE252" i="5" s="1"/>
  <c r="GE274" i="5" a="1"/>
  <c r="GE274" i="5" s="1"/>
  <c r="GE275" i="5" a="1"/>
  <c r="GE275" i="5" s="1"/>
  <c r="GE241" i="5" a="1"/>
  <c r="GE241" i="5" s="1"/>
  <c r="GE247" i="5" a="1"/>
  <c r="GE247" i="5" s="1"/>
  <c r="GE250" i="5" a="1"/>
  <c r="GE250" i="5" s="1"/>
  <c r="GE251" i="5" a="1"/>
  <c r="GE251" i="5" s="1"/>
  <c r="GE254" i="5" a="1"/>
  <c r="GE254" i="5" s="1"/>
  <c r="GE257" i="5" a="1"/>
  <c r="GE257" i="5" s="1"/>
  <c r="GE260" i="5" a="1"/>
  <c r="GE260" i="5" s="1"/>
  <c r="GE263" i="5" a="1"/>
  <c r="GE263" i="5" s="1"/>
  <c r="GE266" i="5" a="1"/>
  <c r="GE266" i="5" s="1"/>
  <c r="GE269" i="5" a="1"/>
  <c r="GE269" i="5" s="1"/>
  <c r="GE280" i="5" a="1"/>
  <c r="GE280" i="5" s="1"/>
  <c r="GE281" i="5" a="1"/>
  <c r="GE281" i="5" s="1"/>
  <c r="GE284" i="5" a="1"/>
  <c r="GE284" i="5" s="1"/>
  <c r="GE287" i="5" a="1"/>
  <c r="GE287" i="5" s="1"/>
  <c r="GE238" i="5" a="1"/>
  <c r="GE238" i="5" s="1"/>
  <c r="GE276" i="5" a="1"/>
  <c r="GE276" i="5" s="1"/>
  <c r="GE277" i="5" a="1"/>
  <c r="GE277" i="5" s="1"/>
  <c r="GE279" i="5" a="1"/>
  <c r="GE279" i="5" s="1"/>
  <c r="GE240" i="5" a="1"/>
  <c r="GE240" i="5" s="1"/>
  <c r="GE244" i="5" a="1"/>
  <c r="GE244" i="5" s="1"/>
  <c r="GE246" i="5" a="1"/>
  <c r="GE246" i="5" s="1"/>
  <c r="GE249" i="5" a="1"/>
  <c r="GE249" i="5" s="1"/>
  <c r="GE256" i="5" a="1"/>
  <c r="GE256" i="5" s="1"/>
  <c r="GE259" i="5" a="1"/>
  <c r="GE259" i="5" s="1"/>
  <c r="GE262" i="5" a="1"/>
  <c r="GE262" i="5" s="1"/>
  <c r="GE265" i="5" a="1"/>
  <c r="GE265" i="5" s="1"/>
  <c r="GE268" i="5" a="1"/>
  <c r="GE268" i="5" s="1"/>
  <c r="GE271" i="5" a="1"/>
  <c r="GE271" i="5" s="1"/>
  <c r="GE278" i="5" a="1"/>
  <c r="GE278" i="5" s="1"/>
  <c r="GE283" i="5" a="1"/>
  <c r="GE283" i="5" s="1"/>
  <c r="GE286" i="5" a="1"/>
  <c r="GE286" i="5" s="1"/>
  <c r="GE289" i="5" a="1"/>
  <c r="GE289" i="5" s="1"/>
  <c r="GE237" i="5" a="1"/>
  <c r="GE237" i="5" s="1"/>
  <c r="GE272" i="5" a="1"/>
  <c r="GE272" i="5" s="1"/>
  <c r="GE236" i="5" a="1"/>
  <c r="GE236" i="5" s="1"/>
  <c r="GE243" i="5" a="1"/>
  <c r="GE243" i="5" s="1"/>
  <c r="GE248" i="5" a="1"/>
  <c r="GE248" i="5" s="1"/>
  <c r="GE253" i="5" a="1"/>
  <c r="GE253" i="5" s="1"/>
  <c r="GE255" i="5" a="1"/>
  <c r="GE255" i="5" s="1"/>
  <c r="GE258" i="5" a="1"/>
  <c r="GE258" i="5" s="1"/>
  <c r="GE261" i="5" a="1"/>
  <c r="GE261" i="5" s="1"/>
  <c r="GE264" i="5" a="1"/>
  <c r="GE264" i="5" s="1"/>
  <c r="GE267" i="5" a="1"/>
  <c r="GE267" i="5" s="1"/>
  <c r="GE270" i="5" a="1"/>
  <c r="GE270" i="5" s="1"/>
  <c r="GE273" i="5" a="1"/>
  <c r="GE273" i="5" s="1"/>
  <c r="GE282" i="5" a="1"/>
  <c r="GE282" i="5" s="1"/>
  <c r="GE285" i="5" a="1"/>
  <c r="GE285" i="5" s="1"/>
  <c r="GE288" i="5" a="1"/>
  <c r="GE288" i="5" s="1"/>
  <c r="GE291" i="5" a="1"/>
  <c r="GE291" i="5" s="1"/>
  <c r="FY33" i="5" a="1"/>
  <c r="FY33" i="5" s="1"/>
  <c r="FY321" i="5" a="1"/>
  <c r="FY321" i="5" s="1"/>
  <c r="FY34" i="5" a="1"/>
  <c r="FY34" i="5" s="1"/>
  <c r="FY319" i="5" a="1"/>
  <c r="FY319" i="5" s="1"/>
  <c r="FY320" i="5" a="1"/>
  <c r="FY320" i="5" s="1"/>
  <c r="FY30" i="5" a="1"/>
  <c r="FY30" i="5" s="1"/>
  <c r="FY31" i="5" a="1"/>
  <c r="FY31" i="5" s="1"/>
  <c r="FY32" i="5" a="1"/>
  <c r="FY32" i="5" s="1"/>
  <c r="FY38" i="5" a="1"/>
  <c r="FY38" i="5" s="1"/>
  <c r="FY42" i="5" a="1"/>
  <c r="FY42" i="5" s="1"/>
  <c r="FY37" i="5" a="1"/>
  <c r="FY37" i="5" s="1"/>
  <c r="FY39" i="5" a="1"/>
  <c r="FY39" i="5" s="1"/>
  <c r="FY40" i="5" a="1"/>
  <c r="FY40" i="5" s="1"/>
  <c r="FY36" i="5" a="1"/>
  <c r="FY36" i="5" s="1"/>
  <c r="FY41" i="5" a="1"/>
  <c r="FY41" i="5" s="1"/>
  <c r="FY44" i="5" a="1"/>
  <c r="FY44" i="5" s="1"/>
  <c r="FY45" i="5" a="1"/>
  <c r="FY45" i="5" s="1"/>
  <c r="FY53" i="5" a="1"/>
  <c r="FY53" i="5" s="1"/>
  <c r="FY35" i="5" a="1"/>
  <c r="FY35" i="5" s="1"/>
  <c r="FY43" i="5" a="1"/>
  <c r="FY43" i="5" s="1"/>
  <c r="FY46" i="5" a="1"/>
  <c r="FY46" i="5" s="1"/>
  <c r="FY50" i="5" a="1"/>
  <c r="FY50" i="5" s="1"/>
  <c r="FY48" i="5" a="1"/>
  <c r="FY48" i="5" s="1"/>
  <c r="FY49" i="5" a="1"/>
  <c r="FY49" i="5" s="1"/>
  <c r="FY62" i="5" a="1"/>
  <c r="FY62" i="5" s="1"/>
  <c r="FY65" i="5" a="1"/>
  <c r="FY65" i="5" s="1"/>
  <c r="FY59" i="5" a="1"/>
  <c r="FY59" i="5" s="1"/>
  <c r="FY47" i="5" a="1"/>
  <c r="FY47" i="5" s="1"/>
  <c r="FY56" i="5" a="1"/>
  <c r="FY56" i="5" s="1"/>
  <c r="FY58" i="5" a="1"/>
  <c r="FY58" i="5" s="1"/>
  <c r="FY64" i="5" a="1"/>
  <c r="FY64" i="5" s="1"/>
  <c r="FY57" i="5" a="1"/>
  <c r="FY57" i="5" s="1"/>
  <c r="FY68" i="5" a="1"/>
  <c r="FY68" i="5" s="1"/>
  <c r="FY69" i="5" a="1"/>
  <c r="FY69" i="5" s="1"/>
  <c r="FY51" i="5" a="1"/>
  <c r="FY51" i="5" s="1"/>
  <c r="FY54" i="5" a="1"/>
  <c r="FY54" i="5" s="1"/>
  <c r="FY60" i="5" a="1"/>
  <c r="FY60" i="5" s="1"/>
  <c r="FY61" i="5" a="1"/>
  <c r="FY61" i="5" s="1"/>
  <c r="FY70" i="5" a="1"/>
  <c r="FY70" i="5" s="1"/>
  <c r="FY75" i="5" a="1"/>
  <c r="FY75" i="5" s="1"/>
  <c r="FY67" i="5" a="1"/>
  <c r="FY67" i="5" s="1"/>
  <c r="FY71" i="5" a="1"/>
  <c r="FY71" i="5" s="1"/>
  <c r="FY76" i="5" a="1"/>
  <c r="FY76" i="5" s="1"/>
  <c r="FY55" i="5" a="1"/>
  <c r="FY55" i="5" s="1"/>
  <c r="FY74" i="5" a="1"/>
  <c r="FY74" i="5" s="1"/>
  <c r="FY77" i="5" a="1"/>
  <c r="FY77" i="5" s="1"/>
  <c r="FY78" i="5" a="1"/>
  <c r="FY78" i="5" s="1"/>
  <c r="FY66" i="5" a="1"/>
  <c r="FY66" i="5" s="1"/>
  <c r="FY73" i="5" a="1"/>
  <c r="FY73" i="5" s="1"/>
  <c r="FY79" i="5" a="1"/>
  <c r="FY79" i="5" s="1"/>
  <c r="FY52" i="5" a="1"/>
  <c r="FY52" i="5" s="1"/>
  <c r="FY63" i="5" a="1"/>
  <c r="FY63" i="5" s="1"/>
  <c r="FY72" i="5" a="1"/>
  <c r="FY72" i="5" s="1"/>
  <c r="FY81" i="5" a="1"/>
  <c r="FY81" i="5" s="1"/>
  <c r="FY85" i="5" a="1"/>
  <c r="FY85" i="5" s="1"/>
  <c r="FY86" i="5" a="1"/>
  <c r="FY86" i="5" s="1"/>
  <c r="FY89" i="5" a="1"/>
  <c r="FY89" i="5" s="1"/>
  <c r="FY90" i="5" a="1"/>
  <c r="FY90" i="5" s="1"/>
  <c r="FY84" i="5" a="1"/>
  <c r="FY84" i="5" s="1"/>
  <c r="FY83" i="5" a="1"/>
  <c r="FY83" i="5" s="1"/>
  <c r="FY94" i="5" a="1"/>
  <c r="FY94" i="5" s="1"/>
  <c r="FY80" i="5" a="1"/>
  <c r="FY80" i="5" s="1"/>
  <c r="FY95" i="5" a="1"/>
  <c r="FY95" i="5" s="1"/>
  <c r="FY91" i="5" a="1"/>
  <c r="FY91" i="5" s="1"/>
  <c r="FY92" i="5" a="1"/>
  <c r="FY92" i="5" s="1"/>
  <c r="FY101" i="5" a="1"/>
  <c r="FY101" i="5" s="1"/>
  <c r="FY103" i="5" a="1"/>
  <c r="FY103" i="5" s="1"/>
  <c r="FY106" i="5" a="1"/>
  <c r="FY106" i="5" s="1"/>
  <c r="FY107" i="5" a="1"/>
  <c r="FY107" i="5" s="1"/>
  <c r="FY98" i="5" a="1"/>
  <c r="FY98" i="5" s="1"/>
  <c r="FY102" i="5" a="1"/>
  <c r="FY102" i="5" s="1"/>
  <c r="FY88" i="5" a="1"/>
  <c r="FY88" i="5" s="1"/>
  <c r="FY93" i="5" a="1"/>
  <c r="FY93" i="5" s="1"/>
  <c r="FY105" i="5" a="1"/>
  <c r="FY105" i="5" s="1"/>
  <c r="FY109" i="5" a="1"/>
  <c r="FY109" i="5" s="1"/>
  <c r="FY82" i="5" a="1"/>
  <c r="FY82" i="5" s="1"/>
  <c r="FY97" i="5" a="1"/>
  <c r="FY97" i="5" s="1"/>
  <c r="FY99" i="5" a="1"/>
  <c r="FY99" i="5" s="1"/>
  <c r="FY110" i="5" a="1"/>
  <c r="FY110" i="5" s="1"/>
  <c r="FY115" i="5" a="1"/>
  <c r="FY115" i="5" s="1"/>
  <c r="FY104" i="5" a="1"/>
  <c r="FY104" i="5" s="1"/>
  <c r="FY87" i="5" a="1"/>
  <c r="FY87" i="5" s="1"/>
  <c r="FY96" i="5" a="1"/>
  <c r="FY96" i="5" s="1"/>
  <c r="FY114" i="5" a="1"/>
  <c r="FY114" i="5" s="1"/>
  <c r="FY118" i="5" a="1"/>
  <c r="FY118" i="5" s="1"/>
  <c r="FY111" i="5" a="1"/>
  <c r="FY111" i="5" s="1"/>
  <c r="FY113" i="5" a="1"/>
  <c r="FY113" i="5" s="1"/>
  <c r="FY116" i="5" a="1"/>
  <c r="FY116" i="5" s="1"/>
  <c r="FY117" i="5" a="1"/>
  <c r="FY117" i="5" s="1"/>
  <c r="FY119" i="5" a="1"/>
  <c r="FY119" i="5" s="1"/>
  <c r="FY100" i="5" a="1"/>
  <c r="FY100" i="5" s="1"/>
  <c r="FY108" i="5" a="1"/>
  <c r="FY108" i="5" s="1"/>
  <c r="FY112" i="5" a="1"/>
  <c r="FY112" i="5" s="1"/>
  <c r="FY143" i="5" a="1"/>
  <c r="FY143" i="5" s="1"/>
  <c r="FY146" i="5" a="1"/>
  <c r="FY146" i="5" s="1"/>
  <c r="FY120" i="5" a="1"/>
  <c r="FY120" i="5" s="1"/>
  <c r="FY124" i="5" a="1"/>
  <c r="FY124" i="5" s="1"/>
  <c r="FY125" i="5" a="1"/>
  <c r="FY125" i="5" s="1"/>
  <c r="FY126" i="5" a="1"/>
  <c r="FY126" i="5" s="1"/>
  <c r="FY133" i="5" a="1"/>
  <c r="FY133" i="5" s="1"/>
  <c r="FY140" i="5" a="1"/>
  <c r="FY140" i="5" s="1"/>
  <c r="FY141" i="5" a="1"/>
  <c r="FY141" i="5" s="1"/>
  <c r="FY142" i="5" a="1"/>
  <c r="FY142" i="5" s="1"/>
  <c r="FY145" i="5" a="1"/>
  <c r="FY145" i="5" s="1"/>
  <c r="FY121" i="5" a="1"/>
  <c r="FY121" i="5" s="1"/>
  <c r="FY122" i="5" a="1"/>
  <c r="FY122" i="5" s="1"/>
  <c r="FY123" i="5" a="1"/>
  <c r="FY123" i="5" s="1"/>
  <c r="FY130" i="5" a="1"/>
  <c r="FY130" i="5" s="1"/>
  <c r="FY131" i="5" a="1"/>
  <c r="FY131" i="5" s="1"/>
  <c r="FY132" i="5" a="1"/>
  <c r="FY132" i="5" s="1"/>
  <c r="FY127" i="5" a="1"/>
  <c r="FY127" i="5" s="1"/>
  <c r="FY128" i="5" a="1"/>
  <c r="FY128" i="5" s="1"/>
  <c r="FY129" i="5" a="1"/>
  <c r="FY129" i="5" s="1"/>
  <c r="FY136" i="5" a="1"/>
  <c r="FY136" i="5" s="1"/>
  <c r="FY138" i="5" a="1"/>
  <c r="FY138" i="5" s="1"/>
  <c r="FY149" i="5" a="1"/>
  <c r="FY149" i="5" s="1"/>
  <c r="FY156" i="5" a="1"/>
  <c r="FY156" i="5" s="1"/>
  <c r="FY148" i="5" a="1"/>
  <c r="FY148" i="5" s="1"/>
  <c r="FY152" i="5" a="1"/>
  <c r="FY152" i="5" s="1"/>
  <c r="FY153" i="5" a="1"/>
  <c r="FY153" i="5" s="1"/>
  <c r="FY150" i="5" a="1"/>
  <c r="FY150" i="5" s="1"/>
  <c r="FY155" i="5" a="1"/>
  <c r="FY155" i="5" s="1"/>
  <c r="FY158" i="5" a="1"/>
  <c r="FY158" i="5" s="1"/>
  <c r="FY134" i="5" a="1"/>
  <c r="FY134" i="5" s="1"/>
  <c r="FY144" i="5" a="1"/>
  <c r="FY144" i="5" s="1"/>
  <c r="FY147" i="5" a="1"/>
  <c r="FY147" i="5" s="1"/>
  <c r="FY135" i="5" a="1"/>
  <c r="FY135" i="5" s="1"/>
  <c r="FY137" i="5" a="1"/>
  <c r="FY137" i="5" s="1"/>
  <c r="FY157" i="5" a="1"/>
  <c r="FY157" i="5" s="1"/>
  <c r="FY139" i="5" a="1"/>
  <c r="FY139" i="5" s="1"/>
  <c r="FY151" i="5" a="1"/>
  <c r="FY151" i="5" s="1"/>
  <c r="FY154" i="5" a="1"/>
  <c r="FY154" i="5" s="1"/>
  <c r="FY160" i="5" a="1"/>
  <c r="FY160" i="5" s="1"/>
  <c r="FY166" i="5" a="1"/>
  <c r="FY166" i="5" s="1"/>
  <c r="FY167" i="5" a="1"/>
  <c r="FY167" i="5" s="1"/>
  <c r="FY170" i="5" a="1"/>
  <c r="FY170" i="5" s="1"/>
  <c r="FY173" i="5" a="1"/>
  <c r="FY173" i="5" s="1"/>
  <c r="FY176" i="5" a="1"/>
  <c r="FY176" i="5" s="1"/>
  <c r="FY161" i="5" a="1"/>
  <c r="FY161" i="5" s="1"/>
  <c r="FY164" i="5" a="1"/>
  <c r="FY164" i="5" s="1"/>
  <c r="FY196" i="5" a="1"/>
  <c r="FY196" i="5" s="1"/>
  <c r="FY199" i="5" a="1"/>
  <c r="FY199" i="5" s="1"/>
  <c r="FY202" i="5" a="1"/>
  <c r="FY202" i="5" s="1"/>
  <c r="FY159" i="5" a="1"/>
  <c r="FY159" i="5" s="1"/>
  <c r="FY162" i="5" a="1"/>
  <c r="FY162" i="5" s="1"/>
  <c r="FY169" i="5" a="1"/>
  <c r="FY169" i="5" s="1"/>
  <c r="FY172" i="5" a="1"/>
  <c r="FY172" i="5" s="1"/>
  <c r="FY175" i="5" a="1"/>
  <c r="FY175" i="5" s="1"/>
  <c r="FY181" i="5" a="1"/>
  <c r="FY181" i="5" s="1"/>
  <c r="FY182" i="5" a="1"/>
  <c r="FY182" i="5" s="1"/>
  <c r="FY184" i="5" a="1"/>
  <c r="FY184" i="5" s="1"/>
  <c r="FY186" i="5" a="1"/>
  <c r="FY186" i="5" s="1"/>
  <c r="FY192" i="5" a="1"/>
  <c r="FY192" i="5" s="1"/>
  <c r="FY193" i="5" a="1"/>
  <c r="FY193" i="5" s="1"/>
  <c r="FY183" i="5" a="1"/>
  <c r="FY183" i="5" s="1"/>
  <c r="FY185" i="5" a="1"/>
  <c r="FY185" i="5" s="1"/>
  <c r="FY190" i="5" a="1"/>
  <c r="FY190" i="5" s="1"/>
  <c r="FY191" i="5" a="1"/>
  <c r="FY191" i="5" s="1"/>
  <c r="FY195" i="5" a="1"/>
  <c r="FY195" i="5" s="1"/>
  <c r="FY198" i="5" a="1"/>
  <c r="FY198" i="5" s="1"/>
  <c r="FY201" i="5" a="1"/>
  <c r="FY201" i="5" s="1"/>
  <c r="FY165" i="5" a="1"/>
  <c r="FY165" i="5" s="1"/>
  <c r="FY168" i="5" a="1"/>
  <c r="FY168" i="5" s="1"/>
  <c r="FY171" i="5" a="1"/>
  <c r="FY171" i="5" s="1"/>
  <c r="FY174" i="5" a="1"/>
  <c r="FY174" i="5" s="1"/>
  <c r="FY177" i="5" a="1"/>
  <c r="FY177" i="5" s="1"/>
  <c r="FY178" i="5" a="1"/>
  <c r="FY178" i="5" s="1"/>
  <c r="FY179" i="5" a="1"/>
  <c r="FY179" i="5" s="1"/>
  <c r="FY180" i="5" a="1"/>
  <c r="FY180" i="5" s="1"/>
  <c r="FY189" i="5" a="1"/>
  <c r="FY189" i="5" s="1"/>
  <c r="FY163" i="5" a="1"/>
  <c r="FY163" i="5" s="1"/>
  <c r="FY187" i="5" a="1"/>
  <c r="FY187" i="5" s="1"/>
  <c r="FY188" i="5" a="1"/>
  <c r="FY188" i="5" s="1"/>
  <c r="FY194" i="5" a="1"/>
  <c r="FY194" i="5" s="1"/>
  <c r="FY197" i="5" a="1"/>
  <c r="FY197" i="5" s="1"/>
  <c r="FY200" i="5" a="1"/>
  <c r="FY200" i="5" s="1"/>
  <c r="FY203" i="5" a="1"/>
  <c r="FY203" i="5" s="1"/>
  <c r="FY211" i="5" a="1"/>
  <c r="FY211" i="5" s="1"/>
  <c r="FY212" i="5" a="1"/>
  <c r="FY212" i="5" s="1"/>
  <c r="FY218" i="5" a="1"/>
  <c r="FY218" i="5" s="1"/>
  <c r="FY220" i="5" a="1"/>
  <c r="FY220" i="5" s="1"/>
  <c r="FY222" i="5" a="1"/>
  <c r="FY222" i="5" s="1"/>
  <c r="FY236" i="5" a="1"/>
  <c r="FY236" i="5" s="1"/>
  <c r="FY205" i="5" a="1"/>
  <c r="FY205" i="5" s="1"/>
  <c r="FY207" i="5" a="1"/>
  <c r="FY207" i="5" s="1"/>
  <c r="FY215" i="5" a="1"/>
  <c r="FY215" i="5" s="1"/>
  <c r="FY223" i="5" a="1"/>
  <c r="FY223" i="5" s="1"/>
  <c r="FY225" i="5" a="1"/>
  <c r="FY225" i="5" s="1"/>
  <c r="FY228" i="5" a="1"/>
  <c r="FY228" i="5" s="1"/>
  <c r="FY239" i="5" a="1"/>
  <c r="FY239" i="5" s="1"/>
  <c r="FY242" i="5" a="1"/>
  <c r="FY242" i="5" s="1"/>
  <c r="FY245" i="5" a="1"/>
  <c r="FY245" i="5" s="1"/>
  <c r="FY210" i="5" a="1"/>
  <c r="FY210" i="5" s="1"/>
  <c r="FY213" i="5" a="1"/>
  <c r="FY213" i="5" s="1"/>
  <c r="FY229" i="5" a="1"/>
  <c r="FY229" i="5" s="1"/>
  <c r="FY231" i="5" a="1"/>
  <c r="FY231" i="5" s="1"/>
  <c r="FY233" i="5" a="1"/>
  <c r="FY233" i="5" s="1"/>
  <c r="FY204" i="5" a="1"/>
  <c r="FY204" i="5" s="1"/>
  <c r="FY214" i="5" a="1"/>
  <c r="FY214" i="5" s="1"/>
  <c r="FY217" i="5" a="1"/>
  <c r="FY217" i="5" s="1"/>
  <c r="FY219" i="5" a="1"/>
  <c r="FY219" i="5" s="1"/>
  <c r="FY221" i="5" a="1"/>
  <c r="FY221" i="5" s="1"/>
  <c r="FY226" i="5" a="1"/>
  <c r="FY226" i="5" s="1"/>
  <c r="FY208" i="5" a="1"/>
  <c r="FY208" i="5" s="1"/>
  <c r="FY209" i="5" a="1"/>
  <c r="FY209" i="5" s="1"/>
  <c r="FY216" i="5" a="1"/>
  <c r="FY216" i="5" s="1"/>
  <c r="FY230" i="5" a="1"/>
  <c r="FY230" i="5" s="1"/>
  <c r="FY232" i="5" a="1"/>
  <c r="FY232" i="5" s="1"/>
  <c r="FY235" i="5" a="1"/>
  <c r="FY235" i="5" s="1"/>
  <c r="FY206" i="5" a="1"/>
  <c r="FY206" i="5" s="1"/>
  <c r="FY224" i="5" a="1"/>
  <c r="FY224" i="5" s="1"/>
  <c r="FY227" i="5" a="1"/>
  <c r="FY227" i="5" s="1"/>
  <c r="FY238" i="5" a="1"/>
  <c r="FY238" i="5" s="1"/>
  <c r="FY240" i="5" a="1"/>
  <c r="FY240" i="5" s="1"/>
  <c r="FY248" i="5" a="1"/>
  <c r="FY248" i="5" s="1"/>
  <c r="FY276" i="5" a="1"/>
  <c r="FY276" i="5" s="1"/>
  <c r="FY279" i="5" a="1"/>
  <c r="FY279" i="5" s="1"/>
  <c r="FY243" i="5" a="1"/>
  <c r="FY243" i="5" s="1"/>
  <c r="FY254" i="5" a="1"/>
  <c r="FY254" i="5" s="1"/>
  <c r="FY257" i="5" a="1"/>
  <c r="FY257" i="5" s="1"/>
  <c r="FY260" i="5" a="1"/>
  <c r="FY260" i="5" s="1"/>
  <c r="FY263" i="5" a="1"/>
  <c r="FY263" i="5" s="1"/>
  <c r="FY266" i="5" a="1"/>
  <c r="FY266" i="5" s="1"/>
  <c r="FY269" i="5" a="1"/>
  <c r="FY269" i="5" s="1"/>
  <c r="FY277" i="5" a="1"/>
  <c r="FY277" i="5" s="1"/>
  <c r="FY278" i="5" a="1"/>
  <c r="FY278" i="5" s="1"/>
  <c r="FY284" i="5" a="1"/>
  <c r="FY284" i="5" s="1"/>
  <c r="FY287" i="5" a="1"/>
  <c r="FY287" i="5" s="1"/>
  <c r="FY237" i="5" a="1"/>
  <c r="FY237" i="5" s="1"/>
  <c r="FY247" i="5" a="1"/>
  <c r="FY247" i="5" s="1"/>
  <c r="FY271" i="5" a="1"/>
  <c r="FY271" i="5" s="1"/>
  <c r="FY272" i="5" a="1"/>
  <c r="FY272" i="5" s="1"/>
  <c r="FY253" i="5" a="1"/>
  <c r="FY253" i="5" s="1"/>
  <c r="FY256" i="5" a="1"/>
  <c r="FY256" i="5" s="1"/>
  <c r="FY259" i="5" a="1"/>
  <c r="FY259" i="5" s="1"/>
  <c r="FY262" i="5" a="1"/>
  <c r="FY262" i="5" s="1"/>
  <c r="FY265" i="5" a="1"/>
  <c r="FY265" i="5" s="1"/>
  <c r="FY268" i="5" a="1"/>
  <c r="FY268" i="5" s="1"/>
  <c r="FY283" i="5" a="1"/>
  <c r="FY283" i="5" s="1"/>
  <c r="FY286" i="5" a="1"/>
  <c r="FY286" i="5" s="1"/>
  <c r="FY289" i="5" a="1"/>
  <c r="FY289" i="5" s="1"/>
  <c r="FY234" i="5" a="1"/>
  <c r="FY234" i="5" s="1"/>
  <c r="FY241" i="5" a="1"/>
  <c r="FY241" i="5" s="1"/>
  <c r="FY246" i="5" a="1"/>
  <c r="FY246" i="5" s="1"/>
  <c r="FY249" i="5" a="1"/>
  <c r="FY249" i="5" s="1"/>
  <c r="FY252" i="5" a="1"/>
  <c r="FY252" i="5" s="1"/>
  <c r="FY273" i="5" a="1"/>
  <c r="FY273" i="5" s="1"/>
  <c r="FY274" i="5" a="1"/>
  <c r="FY274" i="5" s="1"/>
  <c r="FY244" i="5" a="1"/>
  <c r="FY244" i="5" s="1"/>
  <c r="FY250" i="5" a="1"/>
  <c r="FY250" i="5" s="1"/>
  <c r="FY251" i="5" a="1"/>
  <c r="FY251" i="5" s="1"/>
  <c r="FY255" i="5" a="1"/>
  <c r="FY255" i="5" s="1"/>
  <c r="FY258" i="5" a="1"/>
  <c r="FY258" i="5" s="1"/>
  <c r="FY261" i="5" a="1"/>
  <c r="FY261" i="5" s="1"/>
  <c r="FY264" i="5" a="1"/>
  <c r="FY264" i="5" s="1"/>
  <c r="FY267" i="5" a="1"/>
  <c r="FY267" i="5" s="1"/>
  <c r="FY270" i="5" a="1"/>
  <c r="FY270" i="5" s="1"/>
  <c r="FY275" i="5" a="1"/>
  <c r="FY275" i="5" s="1"/>
  <c r="FY280" i="5" a="1"/>
  <c r="FY280" i="5" s="1"/>
  <c r="FY281" i="5" a="1"/>
  <c r="FY281" i="5" s="1"/>
  <c r="FY282" i="5" a="1"/>
  <c r="FY282" i="5" s="1"/>
  <c r="FY285" i="5" a="1"/>
  <c r="FY285" i="5" s="1"/>
  <c r="FY288" i="5" a="1"/>
  <c r="FY288" i="5" s="1"/>
  <c r="FY291" i="5" a="1"/>
  <c r="FY291" i="5" s="1"/>
  <c r="FS321" i="5" a="1"/>
  <c r="FS321" i="5" s="1"/>
  <c r="FS34" i="5" a="1"/>
  <c r="FS34" i="5" s="1"/>
  <c r="FS319" i="5" a="1"/>
  <c r="FS319" i="5" s="1"/>
  <c r="FS320" i="5" a="1"/>
  <c r="FS320" i="5" s="1"/>
  <c r="FS30" i="5" a="1"/>
  <c r="FS30" i="5" s="1"/>
  <c r="FS36" i="5" a="1"/>
  <c r="FS36" i="5" s="1"/>
  <c r="FS31" i="5" a="1"/>
  <c r="FS31" i="5" s="1"/>
  <c r="FS32" i="5" a="1"/>
  <c r="FS32" i="5" s="1"/>
  <c r="FS35" i="5" a="1"/>
  <c r="FS35" i="5" s="1"/>
  <c r="FS40" i="5" a="1"/>
  <c r="FS40" i="5" s="1"/>
  <c r="FS33" i="5" a="1"/>
  <c r="FS33" i="5" s="1"/>
  <c r="FS37" i="5" a="1"/>
  <c r="FS37" i="5" s="1"/>
  <c r="FS41" i="5" a="1"/>
  <c r="FS41" i="5" s="1"/>
  <c r="FS43" i="5" a="1"/>
  <c r="FS43" i="5" s="1"/>
  <c r="FS48" i="5" a="1"/>
  <c r="FS48" i="5" s="1"/>
  <c r="FS50" i="5" a="1"/>
  <c r="FS50" i="5" s="1"/>
  <c r="FS49" i="5" a="1"/>
  <c r="FS49" i="5" s="1"/>
  <c r="FS56" i="5" a="1"/>
  <c r="FS56" i="5" s="1"/>
  <c r="FS38" i="5" a="1"/>
  <c r="FS38" i="5" s="1"/>
  <c r="FS39" i="5" a="1"/>
  <c r="FS39" i="5" s="1"/>
  <c r="FS44" i="5" a="1"/>
  <c r="FS44" i="5" s="1"/>
  <c r="FS45" i="5" a="1"/>
  <c r="FS45" i="5" s="1"/>
  <c r="FS42" i="5" a="1"/>
  <c r="FS42" i="5" s="1"/>
  <c r="FS58" i="5" a="1"/>
  <c r="FS58" i="5" s="1"/>
  <c r="FS63" i="5" a="1"/>
  <c r="FS63" i="5" s="1"/>
  <c r="FS51" i="5" a="1"/>
  <c r="FS51" i="5" s="1"/>
  <c r="FS52" i="5" a="1"/>
  <c r="FS52" i="5" s="1"/>
  <c r="FS53" i="5" a="1"/>
  <c r="FS53" i="5" s="1"/>
  <c r="FS54" i="5" a="1"/>
  <c r="FS54" i="5" s="1"/>
  <c r="FS64" i="5" a="1"/>
  <c r="FS64" i="5" s="1"/>
  <c r="FS65" i="5" a="1"/>
  <c r="FS65" i="5" s="1"/>
  <c r="FS55" i="5" a="1"/>
  <c r="FS55" i="5" s="1"/>
  <c r="FS60" i="5" a="1"/>
  <c r="FS60" i="5" s="1"/>
  <c r="FS46" i="5" a="1"/>
  <c r="FS46" i="5" s="1"/>
  <c r="FS61" i="5" a="1"/>
  <c r="FS61" i="5" s="1"/>
  <c r="FS74" i="5" a="1"/>
  <c r="FS74" i="5" s="1"/>
  <c r="FS57" i="5" a="1"/>
  <c r="FS57" i="5" s="1"/>
  <c r="FS66" i="5" a="1"/>
  <c r="FS66" i="5" s="1"/>
  <c r="FS67" i="5" a="1"/>
  <c r="FS67" i="5" s="1"/>
  <c r="FS80" i="5" a="1"/>
  <c r="FS80" i="5" s="1"/>
  <c r="FS81" i="5" a="1"/>
  <c r="FS81" i="5" s="1"/>
  <c r="FS62" i="5" a="1"/>
  <c r="FS62" i="5" s="1"/>
  <c r="FS71" i="5" a="1"/>
  <c r="FS71" i="5" s="1"/>
  <c r="FS47" i="5" a="1"/>
  <c r="FS47" i="5" s="1"/>
  <c r="FS70" i="5" a="1"/>
  <c r="FS70" i="5" s="1"/>
  <c r="FS75" i="5" a="1"/>
  <c r="FS75" i="5" s="1"/>
  <c r="FS68" i="5" a="1"/>
  <c r="FS68" i="5" s="1"/>
  <c r="FS69" i="5" a="1"/>
  <c r="FS69" i="5" s="1"/>
  <c r="FS73" i="5" a="1"/>
  <c r="FS73" i="5" s="1"/>
  <c r="FS76" i="5" a="1"/>
  <c r="FS76" i="5" s="1"/>
  <c r="FS59" i="5" a="1"/>
  <c r="FS59" i="5" s="1"/>
  <c r="FS72" i="5" a="1"/>
  <c r="FS72" i="5" s="1"/>
  <c r="FS83" i="5" a="1"/>
  <c r="FS83" i="5" s="1"/>
  <c r="FS95" i="5" a="1"/>
  <c r="FS95" i="5" s="1"/>
  <c r="FS82" i="5" a="1"/>
  <c r="FS82" i="5" s="1"/>
  <c r="FS88" i="5" a="1"/>
  <c r="FS88" i="5" s="1"/>
  <c r="FS89" i="5" a="1"/>
  <c r="FS89" i="5" s="1"/>
  <c r="FS90" i="5" a="1"/>
  <c r="FS90" i="5" s="1"/>
  <c r="FS91" i="5" a="1"/>
  <c r="FS91" i="5" s="1"/>
  <c r="FS86" i="5" a="1"/>
  <c r="FS86" i="5" s="1"/>
  <c r="FS87" i="5" a="1"/>
  <c r="FS87" i="5" s="1"/>
  <c r="FS92" i="5" a="1"/>
  <c r="FS92" i="5" s="1"/>
  <c r="FS93" i="5" a="1"/>
  <c r="FS93" i="5" s="1"/>
  <c r="FS96" i="5" a="1"/>
  <c r="FS96" i="5" s="1"/>
  <c r="FS97" i="5" a="1"/>
  <c r="FS97" i="5" s="1"/>
  <c r="FS99" i="5" a="1"/>
  <c r="FS99" i="5" s="1"/>
  <c r="FS103" i="5" a="1"/>
  <c r="FS103" i="5" s="1"/>
  <c r="FS106" i="5" a="1"/>
  <c r="FS106" i="5" s="1"/>
  <c r="FS110" i="5" a="1"/>
  <c r="FS110" i="5" s="1"/>
  <c r="FS111" i="5" a="1"/>
  <c r="FS111" i="5" s="1"/>
  <c r="FS112" i="5" a="1"/>
  <c r="FS112" i="5" s="1"/>
  <c r="FS84" i="5" a="1"/>
  <c r="FS84" i="5" s="1"/>
  <c r="FS109" i="5" a="1"/>
  <c r="FS109" i="5" s="1"/>
  <c r="FS78" i="5" a="1"/>
  <c r="FS78" i="5" s="1"/>
  <c r="FS94" i="5" a="1"/>
  <c r="FS94" i="5" s="1"/>
  <c r="FS101" i="5" a="1"/>
  <c r="FS101" i="5" s="1"/>
  <c r="FS105" i="5" a="1"/>
  <c r="FS105" i="5" s="1"/>
  <c r="FS102" i="5" a="1"/>
  <c r="FS102" i="5" s="1"/>
  <c r="FS115" i="5" a="1"/>
  <c r="FS115" i="5" s="1"/>
  <c r="FS77" i="5" a="1"/>
  <c r="FS77" i="5" s="1"/>
  <c r="FS85" i="5" a="1"/>
  <c r="FS85" i="5" s="1"/>
  <c r="FS98" i="5" a="1"/>
  <c r="FS98" i="5" s="1"/>
  <c r="FS104" i="5" a="1"/>
  <c r="FS104" i="5" s="1"/>
  <c r="FS79" i="5" a="1"/>
  <c r="FS79" i="5" s="1"/>
  <c r="FS118" i="5" a="1"/>
  <c r="FS118" i="5" s="1"/>
  <c r="FS119" i="5" a="1"/>
  <c r="FS119" i="5" s="1"/>
  <c r="FS120" i="5" a="1"/>
  <c r="FS120" i="5" s="1"/>
  <c r="FS100" i="5" a="1"/>
  <c r="FS100" i="5" s="1"/>
  <c r="FS108" i="5" a="1"/>
  <c r="FS108" i="5" s="1"/>
  <c r="FS114" i="5" a="1"/>
  <c r="FS114" i="5" s="1"/>
  <c r="FS107" i="5" a="1"/>
  <c r="FS107" i="5" s="1"/>
  <c r="FS117" i="5" a="1"/>
  <c r="FS117" i="5" s="1"/>
  <c r="FS113" i="5" a="1"/>
  <c r="FS113" i="5" s="1"/>
  <c r="FS116" i="5" a="1"/>
  <c r="FS116" i="5" s="1"/>
  <c r="FS141" i="5" a="1"/>
  <c r="FS141" i="5" s="1"/>
  <c r="FS142" i="5" a="1"/>
  <c r="FS142" i="5" s="1"/>
  <c r="FS143" i="5" a="1"/>
  <c r="FS143" i="5" s="1"/>
  <c r="FS146" i="5" a="1"/>
  <c r="FS146" i="5" s="1"/>
  <c r="FS122" i="5" a="1"/>
  <c r="FS122" i="5" s="1"/>
  <c r="FS123" i="5" a="1"/>
  <c r="FS123" i="5" s="1"/>
  <c r="FS130" i="5" a="1"/>
  <c r="FS130" i="5" s="1"/>
  <c r="FS131" i="5" a="1"/>
  <c r="FS131" i="5" s="1"/>
  <c r="FS132" i="5" a="1"/>
  <c r="FS132" i="5" s="1"/>
  <c r="FS121" i="5" a="1"/>
  <c r="FS121" i="5" s="1"/>
  <c r="FS145" i="5" a="1"/>
  <c r="FS145" i="5" s="1"/>
  <c r="FS127" i="5" a="1"/>
  <c r="FS127" i="5" s="1"/>
  <c r="FS128" i="5" a="1"/>
  <c r="FS128" i="5" s="1"/>
  <c r="FS129" i="5" a="1"/>
  <c r="FS129" i="5" s="1"/>
  <c r="FS124" i="5" a="1"/>
  <c r="FS124" i="5" s="1"/>
  <c r="FS125" i="5" a="1"/>
  <c r="FS125" i="5" s="1"/>
  <c r="FS126" i="5" a="1"/>
  <c r="FS126" i="5" s="1"/>
  <c r="FS133" i="5" a="1"/>
  <c r="FS133" i="5" s="1"/>
  <c r="FS134" i="5" a="1"/>
  <c r="FS134" i="5" s="1"/>
  <c r="FS135" i="5" a="1"/>
  <c r="FS135" i="5" s="1"/>
  <c r="FS136" i="5" a="1"/>
  <c r="FS136" i="5" s="1"/>
  <c r="FS152" i="5" a="1"/>
  <c r="FS152" i="5" s="1"/>
  <c r="FS155" i="5" a="1"/>
  <c r="FS155" i="5" s="1"/>
  <c r="FS150" i="5" a="1"/>
  <c r="FS150" i="5" s="1"/>
  <c r="FS157" i="5" a="1"/>
  <c r="FS157" i="5" s="1"/>
  <c r="FS140" i="5" a="1"/>
  <c r="FS140" i="5" s="1"/>
  <c r="FS154" i="5" a="1"/>
  <c r="FS154" i="5" s="1"/>
  <c r="FS139" i="5" a="1"/>
  <c r="FS139" i="5" s="1"/>
  <c r="FS148" i="5" a="1"/>
  <c r="FS148" i="5" s="1"/>
  <c r="FS137" i="5" a="1"/>
  <c r="FS137" i="5" s="1"/>
  <c r="FS138" i="5" a="1"/>
  <c r="FS138" i="5" s="1"/>
  <c r="FS151" i="5" a="1"/>
  <c r="FS151" i="5" s="1"/>
  <c r="FS153" i="5" a="1"/>
  <c r="FS153" i="5" s="1"/>
  <c r="FS156" i="5" a="1"/>
  <c r="FS156" i="5" s="1"/>
  <c r="FS144" i="5" a="1"/>
  <c r="FS144" i="5" s="1"/>
  <c r="FS147" i="5" a="1"/>
  <c r="FS147" i="5" s="1"/>
  <c r="FS149" i="5" a="1"/>
  <c r="FS149" i="5" s="1"/>
  <c r="FS158" i="5" a="1"/>
  <c r="FS158" i="5" s="1"/>
  <c r="FS166" i="5" a="1"/>
  <c r="FS166" i="5" s="1"/>
  <c r="FS167" i="5" a="1"/>
  <c r="FS167" i="5" s="1"/>
  <c r="FS170" i="5" a="1"/>
  <c r="FS170" i="5" s="1"/>
  <c r="FS173" i="5" a="1"/>
  <c r="FS173" i="5" s="1"/>
  <c r="FS176" i="5" a="1"/>
  <c r="FS176" i="5" s="1"/>
  <c r="FS181" i="5" a="1"/>
  <c r="FS181" i="5" s="1"/>
  <c r="FS182" i="5" a="1"/>
  <c r="FS182" i="5" s="1"/>
  <c r="FS183" i="5" a="1"/>
  <c r="FS183" i="5" s="1"/>
  <c r="FS184" i="5" a="1"/>
  <c r="FS184" i="5" s="1"/>
  <c r="FS185" i="5" a="1"/>
  <c r="FS185" i="5" s="1"/>
  <c r="FS186" i="5" a="1"/>
  <c r="FS186" i="5" s="1"/>
  <c r="FS191" i="5" a="1"/>
  <c r="FS191" i="5" s="1"/>
  <c r="FS192" i="5" a="1"/>
  <c r="FS192" i="5" s="1"/>
  <c r="FS193" i="5" a="1"/>
  <c r="FS193" i="5" s="1"/>
  <c r="FS160" i="5" a="1"/>
  <c r="FS160" i="5" s="1"/>
  <c r="FS164" i="5" a="1"/>
  <c r="FS164" i="5" s="1"/>
  <c r="FS196" i="5" a="1"/>
  <c r="FS196" i="5" s="1"/>
  <c r="FS199" i="5" a="1"/>
  <c r="FS199" i="5" s="1"/>
  <c r="FS202" i="5" a="1"/>
  <c r="FS202" i="5" s="1"/>
  <c r="FS161" i="5" a="1"/>
  <c r="FS161" i="5" s="1"/>
  <c r="FS163" i="5" a="1"/>
  <c r="FS163" i="5" s="1"/>
  <c r="FS169" i="5" a="1"/>
  <c r="FS169" i="5" s="1"/>
  <c r="FS172" i="5" a="1"/>
  <c r="FS172" i="5" s="1"/>
  <c r="FS175" i="5" a="1"/>
  <c r="FS175" i="5" s="1"/>
  <c r="FS178" i="5" a="1"/>
  <c r="FS178" i="5" s="1"/>
  <c r="FS179" i="5" a="1"/>
  <c r="FS179" i="5" s="1"/>
  <c r="FS180" i="5" a="1"/>
  <c r="FS180" i="5" s="1"/>
  <c r="FS187" i="5" a="1"/>
  <c r="FS187" i="5" s="1"/>
  <c r="FS188" i="5" a="1"/>
  <c r="FS188" i="5" s="1"/>
  <c r="FS189" i="5" a="1"/>
  <c r="FS189" i="5" s="1"/>
  <c r="FS190" i="5" a="1"/>
  <c r="FS190" i="5" s="1"/>
  <c r="FS159" i="5" a="1"/>
  <c r="FS159" i="5" s="1"/>
  <c r="FS165" i="5" a="1"/>
  <c r="FS165" i="5" s="1"/>
  <c r="FS195" i="5" a="1"/>
  <c r="FS195" i="5" s="1"/>
  <c r="FS198" i="5" a="1"/>
  <c r="FS198" i="5" s="1"/>
  <c r="FS201" i="5" a="1"/>
  <c r="FS201" i="5" s="1"/>
  <c r="FS162" i="5" a="1"/>
  <c r="FS162" i="5" s="1"/>
  <c r="FS168" i="5" a="1"/>
  <c r="FS168" i="5" s="1"/>
  <c r="FS171" i="5" a="1"/>
  <c r="FS171" i="5" s="1"/>
  <c r="FS174" i="5" a="1"/>
  <c r="FS174" i="5" s="1"/>
  <c r="FS177" i="5" a="1"/>
  <c r="FS177" i="5" s="1"/>
  <c r="FS194" i="5" a="1"/>
  <c r="FS194" i="5" s="1"/>
  <c r="FS197" i="5" a="1"/>
  <c r="FS197" i="5" s="1"/>
  <c r="FS200" i="5" a="1"/>
  <c r="FS200" i="5" s="1"/>
  <c r="FS203" i="5" a="1"/>
  <c r="FS203" i="5" s="1"/>
  <c r="FS204" i="5" a="1"/>
  <c r="FS204" i="5" s="1"/>
  <c r="FS211" i="5" a="1"/>
  <c r="FS211" i="5" s="1"/>
  <c r="FS212" i="5" a="1"/>
  <c r="FS212" i="5" s="1"/>
  <c r="FS213" i="5" a="1"/>
  <c r="FS213" i="5" s="1"/>
  <c r="FS217" i="5" a="1"/>
  <c r="FS217" i="5" s="1"/>
  <c r="FS229" i="5" a="1"/>
  <c r="FS229" i="5" s="1"/>
  <c r="FS214" i="5" a="1"/>
  <c r="FS214" i="5" s="1"/>
  <c r="FS219" i="5" a="1"/>
  <c r="FS219" i="5" s="1"/>
  <c r="FS221" i="5" a="1"/>
  <c r="FS221" i="5" s="1"/>
  <c r="FS226" i="5" a="1"/>
  <c r="FS226" i="5" s="1"/>
  <c r="FS235" i="5" a="1"/>
  <c r="FS235" i="5" s="1"/>
  <c r="FS239" i="5" a="1"/>
  <c r="FS239" i="5" s="1"/>
  <c r="FS242" i="5" a="1"/>
  <c r="FS242" i="5" s="1"/>
  <c r="FS245" i="5" a="1"/>
  <c r="FS245" i="5" s="1"/>
  <c r="FS210" i="5" a="1"/>
  <c r="FS210" i="5" s="1"/>
  <c r="FS216" i="5" a="1"/>
  <c r="FS216" i="5" s="1"/>
  <c r="FS224" i="5" a="1"/>
  <c r="FS224" i="5" s="1"/>
  <c r="FS227" i="5" a="1"/>
  <c r="FS227" i="5" s="1"/>
  <c r="FS230" i="5" a="1"/>
  <c r="FS230" i="5" s="1"/>
  <c r="FS232" i="5" a="1"/>
  <c r="FS232" i="5" s="1"/>
  <c r="FS236" i="5" a="1"/>
  <c r="FS236" i="5" s="1"/>
  <c r="FS208" i="5" a="1"/>
  <c r="FS208" i="5" s="1"/>
  <c r="FS218" i="5" a="1"/>
  <c r="FS218" i="5" s="1"/>
  <c r="FS220" i="5" a="1"/>
  <c r="FS220" i="5" s="1"/>
  <c r="FS222" i="5" a="1"/>
  <c r="FS222" i="5" s="1"/>
  <c r="FS234" i="5" a="1"/>
  <c r="FS234" i="5" s="1"/>
  <c r="FS205" i="5" a="1"/>
  <c r="FS205" i="5" s="1"/>
  <c r="FS209" i="5" a="1"/>
  <c r="FS209" i="5" s="1"/>
  <c r="FS215" i="5" a="1"/>
  <c r="FS215" i="5" s="1"/>
  <c r="FS231" i="5" a="1"/>
  <c r="FS231" i="5" s="1"/>
  <c r="FS206" i="5" a="1"/>
  <c r="FS206" i="5" s="1"/>
  <c r="FS207" i="5" a="1"/>
  <c r="FS207" i="5" s="1"/>
  <c r="FS223" i="5" a="1"/>
  <c r="FS223" i="5" s="1"/>
  <c r="FS225" i="5" a="1"/>
  <c r="FS225" i="5" s="1"/>
  <c r="FS228" i="5" a="1"/>
  <c r="FS228" i="5" s="1"/>
  <c r="FS237" i="5" a="1"/>
  <c r="FS237" i="5" s="1"/>
  <c r="FS271" i="5" a="1"/>
  <c r="FS271" i="5" s="1"/>
  <c r="FS277" i="5" a="1"/>
  <c r="FS277" i="5" s="1"/>
  <c r="FS233" i="5" a="1"/>
  <c r="FS233" i="5" s="1"/>
  <c r="FS241" i="5" a="1"/>
  <c r="FS241" i="5" s="1"/>
  <c r="FS244" i="5" a="1"/>
  <c r="FS244" i="5" s="1"/>
  <c r="FS248" i="5" a="1"/>
  <c r="FS248" i="5" s="1"/>
  <c r="FS253" i="5" a="1"/>
  <c r="FS253" i="5" s="1"/>
  <c r="FS254" i="5" a="1"/>
  <c r="FS254" i="5" s="1"/>
  <c r="FS257" i="5" a="1"/>
  <c r="FS257" i="5" s="1"/>
  <c r="FS260" i="5" a="1"/>
  <c r="FS260" i="5" s="1"/>
  <c r="FS263" i="5" a="1"/>
  <c r="FS263" i="5" s="1"/>
  <c r="FS266" i="5" a="1"/>
  <c r="FS266" i="5" s="1"/>
  <c r="FS269" i="5" a="1"/>
  <c r="FS269" i="5" s="1"/>
  <c r="FS272" i="5" a="1"/>
  <c r="FS272" i="5" s="1"/>
  <c r="FS284" i="5" a="1"/>
  <c r="FS284" i="5" s="1"/>
  <c r="FS287" i="5" a="1"/>
  <c r="FS287" i="5" s="1"/>
  <c r="FS252" i="5" a="1"/>
  <c r="FS252" i="5" s="1"/>
  <c r="FS273" i="5" a="1"/>
  <c r="FS273" i="5" s="1"/>
  <c r="FS240" i="5" a="1"/>
  <c r="FS240" i="5" s="1"/>
  <c r="FS243" i="5" a="1"/>
  <c r="FS243" i="5" s="1"/>
  <c r="FS247" i="5" a="1"/>
  <c r="FS247" i="5" s="1"/>
  <c r="FS250" i="5" a="1"/>
  <c r="FS250" i="5" s="1"/>
  <c r="FS251" i="5" a="1"/>
  <c r="FS251" i="5" s="1"/>
  <c r="FS256" i="5" a="1"/>
  <c r="FS256" i="5" s="1"/>
  <c r="FS259" i="5" a="1"/>
  <c r="FS259" i="5" s="1"/>
  <c r="FS262" i="5" a="1"/>
  <c r="FS262" i="5" s="1"/>
  <c r="FS265" i="5" a="1"/>
  <c r="FS265" i="5" s="1"/>
  <c r="FS268" i="5" a="1"/>
  <c r="FS268" i="5" s="1"/>
  <c r="FS274" i="5" a="1"/>
  <c r="FS274" i="5" s="1"/>
  <c r="FS280" i="5" a="1"/>
  <c r="FS280" i="5" s="1"/>
  <c r="FS281" i="5" a="1"/>
  <c r="FS281" i="5" s="1"/>
  <c r="FS283" i="5" a="1"/>
  <c r="FS283" i="5" s="1"/>
  <c r="FS286" i="5" a="1"/>
  <c r="FS286" i="5" s="1"/>
  <c r="FS289" i="5" a="1"/>
  <c r="FS289" i="5" s="1"/>
  <c r="FS238" i="5" a="1"/>
  <c r="FS238" i="5" s="1"/>
  <c r="FS275" i="5" a="1"/>
  <c r="FS275" i="5" s="1"/>
  <c r="FS279" i="5" a="1"/>
  <c r="FS279" i="5" s="1"/>
  <c r="FS246" i="5" a="1"/>
  <c r="FS246" i="5" s="1"/>
  <c r="FS249" i="5" a="1"/>
  <c r="FS249" i="5" s="1"/>
  <c r="FS255" i="5" a="1"/>
  <c r="FS255" i="5" s="1"/>
  <c r="FS258" i="5" a="1"/>
  <c r="FS258" i="5" s="1"/>
  <c r="FS261" i="5" a="1"/>
  <c r="FS261" i="5" s="1"/>
  <c r="FS264" i="5" a="1"/>
  <c r="FS264" i="5" s="1"/>
  <c r="FS267" i="5" a="1"/>
  <c r="FS267" i="5" s="1"/>
  <c r="FS270" i="5" a="1"/>
  <c r="FS270" i="5" s="1"/>
  <c r="FS276" i="5" a="1"/>
  <c r="FS276" i="5" s="1"/>
  <c r="FS278" i="5" a="1"/>
  <c r="FS278" i="5" s="1"/>
  <c r="FS282" i="5" a="1"/>
  <c r="FS282" i="5" s="1"/>
  <c r="FS285" i="5" a="1"/>
  <c r="FS285" i="5" s="1"/>
  <c r="FS288" i="5" a="1"/>
  <c r="FS288" i="5" s="1"/>
  <c r="FS291" i="5" a="1"/>
  <c r="FS291" i="5" s="1"/>
  <c r="FS294" i="5" a="1"/>
  <c r="FS294" i="5" s="1"/>
  <c r="FM30" i="5" a="1"/>
  <c r="FM30" i="5" s="1"/>
  <c r="FM36" i="5" a="1"/>
  <c r="FM36" i="5" s="1"/>
  <c r="FM31" i="5" a="1"/>
  <c r="FM31" i="5" s="1"/>
  <c r="FM32" i="5" a="1"/>
  <c r="FM32" i="5" s="1"/>
  <c r="FM37" i="5" a="1"/>
  <c r="FM37" i="5" s="1"/>
  <c r="FM321" i="5" a="1"/>
  <c r="FM321" i="5" s="1"/>
  <c r="FM320" i="5" a="1"/>
  <c r="FM320" i="5" s="1"/>
  <c r="FM41" i="5" a="1"/>
  <c r="FM41" i="5" s="1"/>
  <c r="FM44" i="5" a="1"/>
  <c r="FM44" i="5" s="1"/>
  <c r="FM33" i="5" a="1"/>
  <c r="FM33" i="5" s="1"/>
  <c r="FM35" i="5" a="1"/>
  <c r="FM35" i="5" s="1"/>
  <c r="FM42" i="5" a="1"/>
  <c r="FM42" i="5" s="1"/>
  <c r="FM38" i="5" a="1"/>
  <c r="FM38" i="5" s="1"/>
  <c r="FM43" i="5" a="1"/>
  <c r="FM43" i="5" s="1"/>
  <c r="FM45" i="5" a="1"/>
  <c r="FM45" i="5" s="1"/>
  <c r="FM46" i="5" a="1"/>
  <c r="FM46" i="5" s="1"/>
  <c r="FM47" i="5" a="1"/>
  <c r="FM47" i="5" s="1"/>
  <c r="FM49" i="5" a="1"/>
  <c r="FM49" i="5" s="1"/>
  <c r="FM51" i="5" a="1"/>
  <c r="FM51" i="5" s="1"/>
  <c r="FM319" i="5" a="1"/>
  <c r="FM319" i="5" s="1"/>
  <c r="FM39" i="5" a="1"/>
  <c r="FM39" i="5" s="1"/>
  <c r="FM52" i="5" a="1"/>
  <c r="FM52" i="5" s="1"/>
  <c r="FM48" i="5" a="1"/>
  <c r="FM48" i="5" s="1"/>
  <c r="FM34" i="5" a="1"/>
  <c r="FM34" i="5" s="1"/>
  <c r="FM56" i="5" a="1"/>
  <c r="FM56" i="5" s="1"/>
  <c r="FM65" i="5" a="1"/>
  <c r="FM65" i="5" s="1"/>
  <c r="FM58" i="5" a="1"/>
  <c r="FM58" i="5" s="1"/>
  <c r="FM60" i="5" a="1"/>
  <c r="FM60" i="5" s="1"/>
  <c r="FM67" i="5" a="1"/>
  <c r="FM67" i="5" s="1"/>
  <c r="FM68" i="5" a="1"/>
  <c r="FM68" i="5" s="1"/>
  <c r="FM50" i="5" a="1"/>
  <c r="FM50" i="5" s="1"/>
  <c r="FM61" i="5" a="1"/>
  <c r="FM61" i="5" s="1"/>
  <c r="FM54" i="5" a="1"/>
  <c r="FM54" i="5" s="1"/>
  <c r="FM62" i="5" a="1"/>
  <c r="FM62" i="5" s="1"/>
  <c r="FM71" i="5" a="1"/>
  <c r="FM71" i="5" s="1"/>
  <c r="FM72" i="5" a="1"/>
  <c r="FM72" i="5" s="1"/>
  <c r="FM55" i="5" a="1"/>
  <c r="FM55" i="5" s="1"/>
  <c r="FM63" i="5" a="1"/>
  <c r="FM63" i="5" s="1"/>
  <c r="FM73" i="5" a="1"/>
  <c r="FM73" i="5" s="1"/>
  <c r="FM53" i="5" a="1"/>
  <c r="FM53" i="5" s="1"/>
  <c r="FM57" i="5" a="1"/>
  <c r="FM57" i="5" s="1"/>
  <c r="FM77" i="5" a="1"/>
  <c r="FM77" i="5" s="1"/>
  <c r="FM78" i="5" a="1"/>
  <c r="FM78" i="5" s="1"/>
  <c r="FM40" i="5" a="1"/>
  <c r="FM40" i="5" s="1"/>
  <c r="FM70" i="5" a="1"/>
  <c r="FM70" i="5" s="1"/>
  <c r="FM80" i="5" a="1"/>
  <c r="FM80" i="5" s="1"/>
  <c r="FM81" i="5" a="1"/>
  <c r="FM81" i="5" s="1"/>
  <c r="FM59" i="5" a="1"/>
  <c r="FM59" i="5" s="1"/>
  <c r="FM69" i="5" a="1"/>
  <c r="FM69" i="5" s="1"/>
  <c r="FM74" i="5" a="1"/>
  <c r="FM74" i="5" s="1"/>
  <c r="FM64" i="5" a="1"/>
  <c r="FM64" i="5" s="1"/>
  <c r="FM75" i="5" a="1"/>
  <c r="FM75" i="5" s="1"/>
  <c r="FM79" i="5" a="1"/>
  <c r="FM79" i="5" s="1"/>
  <c r="FM88" i="5" a="1"/>
  <c r="FM88" i="5" s="1"/>
  <c r="FM89" i="5" a="1"/>
  <c r="FM89" i="5" s="1"/>
  <c r="FM96" i="5" a="1"/>
  <c r="FM96" i="5" s="1"/>
  <c r="FM86" i="5" a="1"/>
  <c r="FM86" i="5" s="1"/>
  <c r="FM87" i="5" a="1"/>
  <c r="FM87" i="5" s="1"/>
  <c r="FM85" i="5" a="1"/>
  <c r="FM85" i="5" s="1"/>
  <c r="FM84" i="5" a="1"/>
  <c r="FM84" i="5" s="1"/>
  <c r="FM66" i="5" a="1"/>
  <c r="FM66" i="5" s="1"/>
  <c r="FM90" i="5" a="1"/>
  <c r="FM90" i="5" s="1"/>
  <c r="FM91" i="5" a="1"/>
  <c r="FM91" i="5" s="1"/>
  <c r="FM103" i="5" a="1"/>
  <c r="FM103" i="5" s="1"/>
  <c r="FM106" i="5" a="1"/>
  <c r="FM106" i="5" s="1"/>
  <c r="FM83" i="5" a="1"/>
  <c r="FM83" i="5" s="1"/>
  <c r="FM93" i="5" a="1"/>
  <c r="FM93" i="5" s="1"/>
  <c r="FM100" i="5" a="1"/>
  <c r="FM100" i="5" s="1"/>
  <c r="FM76" i="5" a="1"/>
  <c r="FM76" i="5" s="1"/>
  <c r="FM95" i="5" a="1"/>
  <c r="FM95" i="5" s="1"/>
  <c r="FM98" i="5" a="1"/>
  <c r="FM98" i="5" s="1"/>
  <c r="FM105" i="5" a="1"/>
  <c r="FM105" i="5" s="1"/>
  <c r="FM97" i="5" a="1"/>
  <c r="FM97" i="5" s="1"/>
  <c r="FM108" i="5" a="1"/>
  <c r="FM108" i="5" s="1"/>
  <c r="FM115" i="5" a="1"/>
  <c r="FM115" i="5" s="1"/>
  <c r="FM82" i="5" a="1"/>
  <c r="FM82" i="5" s="1"/>
  <c r="FM94" i="5" a="1"/>
  <c r="FM94" i="5" s="1"/>
  <c r="FM99" i="5" a="1"/>
  <c r="FM99" i="5" s="1"/>
  <c r="FM101" i="5" a="1"/>
  <c r="FM101" i="5" s="1"/>
  <c r="FM104" i="5" a="1"/>
  <c r="FM104" i="5" s="1"/>
  <c r="FM92" i="5" a="1"/>
  <c r="FM92" i="5" s="1"/>
  <c r="FM107" i="5" a="1"/>
  <c r="FM107" i="5" s="1"/>
  <c r="FM113" i="5" a="1"/>
  <c r="FM113" i="5" s="1"/>
  <c r="FM116" i="5" a="1"/>
  <c r="FM116" i="5" s="1"/>
  <c r="FM118" i="5" a="1"/>
  <c r="FM118" i="5" s="1"/>
  <c r="FM102" i="5" a="1"/>
  <c r="FM102" i="5" s="1"/>
  <c r="FM109" i="5" a="1"/>
  <c r="FM109" i="5" s="1"/>
  <c r="FM110" i="5" a="1"/>
  <c r="FM110" i="5" s="1"/>
  <c r="FM111" i="5" a="1"/>
  <c r="FM111" i="5" s="1"/>
  <c r="FM114" i="5" a="1"/>
  <c r="FM114" i="5" s="1"/>
  <c r="FM117" i="5" a="1"/>
  <c r="FM117" i="5" s="1"/>
  <c r="FM112" i="5" a="1"/>
  <c r="FM112" i="5" s="1"/>
  <c r="FM143" i="5" a="1"/>
  <c r="FM143" i="5" s="1"/>
  <c r="FM146" i="5" a="1"/>
  <c r="FM146" i="5" s="1"/>
  <c r="FM121" i="5" a="1"/>
  <c r="FM121" i="5" s="1"/>
  <c r="FM127" i="5" a="1"/>
  <c r="FM127" i="5" s="1"/>
  <c r="FM128" i="5" a="1"/>
  <c r="FM128" i="5" s="1"/>
  <c r="FM129" i="5" a="1"/>
  <c r="FM129" i="5" s="1"/>
  <c r="FM119" i="5" a="1"/>
  <c r="FM119" i="5" s="1"/>
  <c r="FM145" i="5" a="1"/>
  <c r="FM145" i="5" s="1"/>
  <c r="FM148" i="5" a="1"/>
  <c r="FM148" i="5" s="1"/>
  <c r="FM120" i="5" a="1"/>
  <c r="FM120" i="5" s="1"/>
  <c r="FM124" i="5" a="1"/>
  <c r="FM124" i="5" s="1"/>
  <c r="FM125" i="5" a="1"/>
  <c r="FM125" i="5" s="1"/>
  <c r="FM126" i="5" a="1"/>
  <c r="FM126" i="5" s="1"/>
  <c r="FM133" i="5" a="1"/>
  <c r="FM133" i="5" s="1"/>
  <c r="FM134" i="5" a="1"/>
  <c r="FM134" i="5" s="1"/>
  <c r="FM122" i="5" a="1"/>
  <c r="FM122" i="5" s="1"/>
  <c r="FM123" i="5" a="1"/>
  <c r="FM123" i="5" s="1"/>
  <c r="FM130" i="5" a="1"/>
  <c r="FM130" i="5" s="1"/>
  <c r="FM131" i="5" a="1"/>
  <c r="FM131" i="5" s="1"/>
  <c r="FM132" i="5" a="1"/>
  <c r="FM132" i="5" s="1"/>
  <c r="FM136" i="5" a="1"/>
  <c r="FM136" i="5" s="1"/>
  <c r="FM140" i="5" a="1"/>
  <c r="FM140" i="5" s="1"/>
  <c r="FM141" i="5" a="1"/>
  <c r="FM141" i="5" s="1"/>
  <c r="FM152" i="5" a="1"/>
  <c r="FM152" i="5" s="1"/>
  <c r="FM159" i="5" a="1"/>
  <c r="FM159" i="5" s="1"/>
  <c r="FM139" i="5" a="1"/>
  <c r="FM139" i="5" s="1"/>
  <c r="FM144" i="5" a="1"/>
  <c r="FM144" i="5" s="1"/>
  <c r="FM147" i="5" a="1"/>
  <c r="FM147" i="5" s="1"/>
  <c r="FM150" i="5" a="1"/>
  <c r="FM150" i="5" s="1"/>
  <c r="FM156" i="5" a="1"/>
  <c r="FM156" i="5" s="1"/>
  <c r="FM138" i="5" a="1"/>
  <c r="FM138" i="5" s="1"/>
  <c r="FM142" i="5" a="1"/>
  <c r="FM142" i="5" s="1"/>
  <c r="FM153" i="5" a="1"/>
  <c r="FM153" i="5" s="1"/>
  <c r="FM158" i="5" a="1"/>
  <c r="FM158" i="5" s="1"/>
  <c r="FM151" i="5" a="1"/>
  <c r="FM151" i="5" s="1"/>
  <c r="FM155" i="5" a="1"/>
  <c r="FM155" i="5" s="1"/>
  <c r="FM137" i="5" a="1"/>
  <c r="FM137" i="5" s="1"/>
  <c r="FM149" i="5" a="1"/>
  <c r="FM149" i="5" s="1"/>
  <c r="FM135" i="5" a="1"/>
  <c r="FM135" i="5" s="1"/>
  <c r="FM154" i="5" a="1"/>
  <c r="FM154" i="5" s="1"/>
  <c r="FM157" i="5" a="1"/>
  <c r="FM157" i="5" s="1"/>
  <c r="FM162" i="5" a="1"/>
  <c r="FM162" i="5" s="1"/>
  <c r="FM164" i="5" a="1"/>
  <c r="FM164" i="5" s="1"/>
  <c r="FM167" i="5" a="1"/>
  <c r="FM167" i="5" s="1"/>
  <c r="FM170" i="5" a="1"/>
  <c r="FM170" i="5" s="1"/>
  <c r="FM173" i="5" a="1"/>
  <c r="FM173" i="5" s="1"/>
  <c r="FM176" i="5" a="1"/>
  <c r="FM176" i="5" s="1"/>
  <c r="FM178" i="5" a="1"/>
  <c r="FM178" i="5" s="1"/>
  <c r="FM179" i="5" a="1"/>
  <c r="FM179" i="5" s="1"/>
  <c r="FM180" i="5" a="1"/>
  <c r="FM180" i="5" s="1"/>
  <c r="FM187" i="5" a="1"/>
  <c r="FM187" i="5" s="1"/>
  <c r="FM189" i="5" a="1"/>
  <c r="FM189" i="5" s="1"/>
  <c r="FM160" i="5" a="1"/>
  <c r="FM160" i="5" s="1"/>
  <c r="FM188" i="5" a="1"/>
  <c r="FM188" i="5" s="1"/>
  <c r="FM196" i="5" a="1"/>
  <c r="FM196" i="5" s="1"/>
  <c r="FM199" i="5" a="1"/>
  <c r="FM199" i="5" s="1"/>
  <c r="FM202" i="5" a="1"/>
  <c r="FM202" i="5" s="1"/>
  <c r="FM161" i="5" a="1"/>
  <c r="FM161" i="5" s="1"/>
  <c r="FM169" i="5" a="1"/>
  <c r="FM169" i="5" s="1"/>
  <c r="FM172" i="5" a="1"/>
  <c r="FM172" i="5" s="1"/>
  <c r="FM175" i="5" a="1"/>
  <c r="FM175" i="5" s="1"/>
  <c r="FM165" i="5" a="1"/>
  <c r="FM165" i="5" s="1"/>
  <c r="FM193" i="5" a="1"/>
  <c r="FM193" i="5" s="1"/>
  <c r="FM194" i="5" a="1"/>
  <c r="FM194" i="5" s="1"/>
  <c r="FM195" i="5" a="1"/>
  <c r="FM195" i="5" s="1"/>
  <c r="FM198" i="5" a="1"/>
  <c r="FM198" i="5" s="1"/>
  <c r="FM201" i="5" a="1"/>
  <c r="FM201" i="5" s="1"/>
  <c r="FM163" i="5" a="1"/>
  <c r="FM163" i="5" s="1"/>
  <c r="FM168" i="5" a="1"/>
  <c r="FM168" i="5" s="1"/>
  <c r="FM171" i="5" a="1"/>
  <c r="FM171" i="5" s="1"/>
  <c r="FM174" i="5" a="1"/>
  <c r="FM174" i="5" s="1"/>
  <c r="FM177" i="5" a="1"/>
  <c r="FM177" i="5" s="1"/>
  <c r="FM181" i="5" a="1"/>
  <c r="FM181" i="5" s="1"/>
  <c r="FM182" i="5" a="1"/>
  <c r="FM182" i="5" s="1"/>
  <c r="FM183" i="5" a="1"/>
  <c r="FM183" i="5" s="1"/>
  <c r="FM184" i="5" a="1"/>
  <c r="FM184" i="5" s="1"/>
  <c r="FM186" i="5" a="1"/>
  <c r="FM186" i="5" s="1"/>
  <c r="FM192" i="5" a="1"/>
  <c r="FM192" i="5" s="1"/>
  <c r="FM166" i="5" a="1"/>
  <c r="FM166" i="5" s="1"/>
  <c r="FM185" i="5" a="1"/>
  <c r="FM185" i="5" s="1"/>
  <c r="FM190" i="5" a="1"/>
  <c r="FM190" i="5" s="1"/>
  <c r="FM191" i="5" a="1"/>
  <c r="FM191" i="5" s="1"/>
  <c r="FM197" i="5" a="1"/>
  <c r="FM197" i="5" s="1"/>
  <c r="FM200" i="5" a="1"/>
  <c r="FM200" i="5" s="1"/>
  <c r="FM203" i="5" a="1"/>
  <c r="FM203" i="5" s="1"/>
  <c r="FM211" i="5" a="1"/>
  <c r="FM211" i="5" s="1"/>
  <c r="FM212" i="5" a="1"/>
  <c r="FM212" i="5" s="1"/>
  <c r="FM216" i="5" a="1"/>
  <c r="FM216" i="5" s="1"/>
  <c r="FM227" i="5" a="1"/>
  <c r="FM227" i="5" s="1"/>
  <c r="FM205" i="5" a="1"/>
  <c r="FM205" i="5" s="1"/>
  <c r="FM215" i="5" a="1"/>
  <c r="FM215" i="5" s="1"/>
  <c r="FM218" i="5" a="1"/>
  <c r="FM218" i="5" s="1"/>
  <c r="FM220" i="5" a="1"/>
  <c r="FM220" i="5" s="1"/>
  <c r="FM222" i="5" a="1"/>
  <c r="FM222" i="5" s="1"/>
  <c r="FM234" i="5" a="1"/>
  <c r="FM234" i="5" s="1"/>
  <c r="FM239" i="5" a="1"/>
  <c r="FM239" i="5" s="1"/>
  <c r="FM242" i="5" a="1"/>
  <c r="FM242" i="5" s="1"/>
  <c r="FM245" i="5" a="1"/>
  <c r="FM245" i="5" s="1"/>
  <c r="FM208" i="5" a="1"/>
  <c r="FM208" i="5" s="1"/>
  <c r="FM210" i="5" a="1"/>
  <c r="FM210" i="5" s="1"/>
  <c r="FM228" i="5" a="1"/>
  <c r="FM228" i="5" s="1"/>
  <c r="FM231" i="5" a="1"/>
  <c r="FM231" i="5" s="1"/>
  <c r="FM233" i="5" a="1"/>
  <c r="FM233" i="5" s="1"/>
  <c r="FM204" i="5" a="1"/>
  <c r="FM204" i="5" s="1"/>
  <c r="FM217" i="5" a="1"/>
  <c r="FM217" i="5" s="1"/>
  <c r="FM219" i="5" a="1"/>
  <c r="FM219" i="5" s="1"/>
  <c r="FM223" i="5" a="1"/>
  <c r="FM223" i="5" s="1"/>
  <c r="FM207" i="5" a="1"/>
  <c r="FM207" i="5" s="1"/>
  <c r="FM209" i="5" a="1"/>
  <c r="FM209" i="5" s="1"/>
  <c r="FM214" i="5" a="1"/>
  <c r="FM214" i="5" s="1"/>
  <c r="FM221" i="5" a="1"/>
  <c r="FM221" i="5" s="1"/>
  <c r="FM225" i="5" a="1"/>
  <c r="FM225" i="5" s="1"/>
  <c r="FM226" i="5" a="1"/>
  <c r="FM226" i="5" s="1"/>
  <c r="FM229" i="5" a="1"/>
  <c r="FM229" i="5" s="1"/>
  <c r="FM235" i="5" a="1"/>
  <c r="FM235" i="5" s="1"/>
  <c r="FM236" i="5" a="1"/>
  <c r="FM236" i="5" s="1"/>
  <c r="FM206" i="5" a="1"/>
  <c r="FM206" i="5" s="1"/>
  <c r="FM213" i="5" a="1"/>
  <c r="FM213" i="5" s="1"/>
  <c r="FM224" i="5" a="1"/>
  <c r="FM224" i="5" s="1"/>
  <c r="FM230" i="5" a="1"/>
  <c r="FM230" i="5" s="1"/>
  <c r="FM232" i="5" a="1"/>
  <c r="FM232" i="5" s="1"/>
  <c r="FM240" i="5" a="1"/>
  <c r="FM240" i="5" s="1"/>
  <c r="FM243" i="5" a="1"/>
  <c r="FM243" i="5" s="1"/>
  <c r="FM246" i="5" a="1"/>
  <c r="FM246" i="5" s="1"/>
  <c r="FM249" i="5" a="1"/>
  <c r="FM249" i="5" s="1"/>
  <c r="FM252" i="5" a="1"/>
  <c r="FM252" i="5" s="1"/>
  <c r="FM272" i="5" a="1"/>
  <c r="FM272" i="5" s="1"/>
  <c r="FM250" i="5" a="1"/>
  <c r="FM250" i="5" s="1"/>
  <c r="FM251" i="5" a="1"/>
  <c r="FM251" i="5" s="1"/>
  <c r="FM254" i="5" a="1"/>
  <c r="FM254" i="5" s="1"/>
  <c r="FM257" i="5" a="1"/>
  <c r="FM257" i="5" s="1"/>
  <c r="FM260" i="5" a="1"/>
  <c r="FM260" i="5" s="1"/>
  <c r="FM263" i="5" a="1"/>
  <c r="FM263" i="5" s="1"/>
  <c r="FM266" i="5" a="1"/>
  <c r="FM266" i="5" s="1"/>
  <c r="FM269" i="5" a="1"/>
  <c r="FM269" i="5" s="1"/>
  <c r="FM273" i="5" a="1"/>
  <c r="FM273" i="5" s="1"/>
  <c r="FM278" i="5" a="1"/>
  <c r="FM278" i="5" s="1"/>
  <c r="FM280" i="5" a="1"/>
  <c r="FM280" i="5" s="1"/>
  <c r="FM281" i="5" a="1"/>
  <c r="FM281" i="5" s="1"/>
  <c r="FM284" i="5" a="1"/>
  <c r="FM284" i="5" s="1"/>
  <c r="FM287" i="5" a="1"/>
  <c r="FM287" i="5" s="1"/>
  <c r="FM238" i="5" a="1"/>
  <c r="FM238" i="5" s="1"/>
  <c r="FM248" i="5" a="1"/>
  <c r="FM248" i="5" s="1"/>
  <c r="FM274" i="5" a="1"/>
  <c r="FM274" i="5" s="1"/>
  <c r="FM275" i="5" a="1"/>
  <c r="FM275" i="5" s="1"/>
  <c r="FM279" i="5" a="1"/>
  <c r="FM279" i="5" s="1"/>
  <c r="FM244" i="5" a="1"/>
  <c r="FM244" i="5" s="1"/>
  <c r="FM256" i="5" a="1"/>
  <c r="FM256" i="5" s="1"/>
  <c r="FM259" i="5" a="1"/>
  <c r="FM259" i="5" s="1"/>
  <c r="FM262" i="5" a="1"/>
  <c r="FM262" i="5" s="1"/>
  <c r="FM265" i="5" a="1"/>
  <c r="FM265" i="5" s="1"/>
  <c r="FM268" i="5" a="1"/>
  <c r="FM268" i="5" s="1"/>
  <c r="FM283" i="5" a="1"/>
  <c r="FM283" i="5" s="1"/>
  <c r="FM286" i="5" a="1"/>
  <c r="FM286" i="5" s="1"/>
  <c r="FM289" i="5" a="1"/>
  <c r="FM289" i="5" s="1"/>
  <c r="FM237" i="5" a="1"/>
  <c r="FM237" i="5" s="1"/>
  <c r="FM241" i="5" a="1"/>
  <c r="FM241" i="5" s="1"/>
  <c r="FM247" i="5" a="1"/>
  <c r="FM247" i="5" s="1"/>
  <c r="FM276" i="5" a="1"/>
  <c r="FM276" i="5" s="1"/>
  <c r="FM277" i="5" a="1"/>
  <c r="FM277" i="5" s="1"/>
  <c r="FM253" i="5" a="1"/>
  <c r="FM253" i="5" s="1"/>
  <c r="FM255" i="5" a="1"/>
  <c r="FM255" i="5" s="1"/>
  <c r="FM258" i="5" a="1"/>
  <c r="FM258" i="5" s="1"/>
  <c r="FM261" i="5" a="1"/>
  <c r="FM261" i="5" s="1"/>
  <c r="FM264" i="5" a="1"/>
  <c r="FM264" i="5" s="1"/>
  <c r="FM267" i="5" a="1"/>
  <c r="FM267" i="5" s="1"/>
  <c r="FM270" i="5" a="1"/>
  <c r="FM270" i="5" s="1"/>
  <c r="FM271" i="5" a="1"/>
  <c r="FM271" i="5" s="1"/>
  <c r="FM282" i="5" a="1"/>
  <c r="FM282" i="5" s="1"/>
  <c r="FM285" i="5" a="1"/>
  <c r="FM285" i="5" s="1"/>
  <c r="FM288" i="5" a="1"/>
  <c r="FM288" i="5" s="1"/>
  <c r="FM291" i="5" a="1"/>
  <c r="FM291" i="5" s="1"/>
  <c r="FM294" i="5" a="1"/>
  <c r="FM294" i="5" s="1"/>
  <c r="FG31" i="5" a="1"/>
  <c r="FG31" i="5" s="1"/>
  <c r="FG32" i="5" a="1"/>
  <c r="FG32" i="5" s="1"/>
  <c r="FG35" i="5" a="1"/>
  <c r="FG35" i="5" s="1"/>
  <c r="FG321" i="5" a="1"/>
  <c r="FG321" i="5" s="1"/>
  <c r="FG33" i="5" a="1"/>
  <c r="FG33" i="5" s="1"/>
  <c r="FG319" i="5" a="1"/>
  <c r="FG319" i="5" s="1"/>
  <c r="FG320" i="5" a="1"/>
  <c r="FG320" i="5" s="1"/>
  <c r="FG30" i="5" a="1"/>
  <c r="FG30" i="5" s="1"/>
  <c r="FG34" i="5" a="1"/>
  <c r="FG34" i="5" s="1"/>
  <c r="FG42" i="5" a="1"/>
  <c r="FG42" i="5" s="1"/>
  <c r="FG38" i="5" a="1"/>
  <c r="FG38" i="5" s="1"/>
  <c r="FG39" i="5" a="1"/>
  <c r="FG39" i="5" s="1"/>
  <c r="FG40" i="5" a="1"/>
  <c r="FG40" i="5" s="1"/>
  <c r="FG43" i="5" a="1"/>
  <c r="FG43" i="5" s="1"/>
  <c r="FG37" i="5" a="1"/>
  <c r="FG37" i="5" s="1"/>
  <c r="FG52" i="5" a="1"/>
  <c r="FG52" i="5" s="1"/>
  <c r="FG50" i="5" a="1"/>
  <c r="FG50" i="5" s="1"/>
  <c r="FG41" i="5" a="1"/>
  <c r="FG41" i="5" s="1"/>
  <c r="FG46" i="5" a="1"/>
  <c r="FG46" i="5" s="1"/>
  <c r="FG49" i="5" a="1"/>
  <c r="FG49" i="5" s="1"/>
  <c r="FG36" i="5" a="1"/>
  <c r="FG36" i="5" s="1"/>
  <c r="FG47" i="5" a="1"/>
  <c r="FG47" i="5" s="1"/>
  <c r="FG48" i="5" a="1"/>
  <c r="FG48" i="5" s="1"/>
  <c r="FG55" i="5" a="1"/>
  <c r="FG55" i="5" s="1"/>
  <c r="FG56" i="5" a="1"/>
  <c r="FG56" i="5" s="1"/>
  <c r="FG61" i="5" a="1"/>
  <c r="FG61" i="5" s="1"/>
  <c r="FG67" i="5" a="1"/>
  <c r="FG67" i="5" s="1"/>
  <c r="FG45" i="5" a="1"/>
  <c r="FG45" i="5" s="1"/>
  <c r="FG53" i="5" a="1"/>
  <c r="FG53" i="5" s="1"/>
  <c r="FG54" i="5" a="1"/>
  <c r="FG54" i="5" s="1"/>
  <c r="FG58" i="5" a="1"/>
  <c r="FG58" i="5" s="1"/>
  <c r="FG51" i="5" a="1"/>
  <c r="FG51" i="5" s="1"/>
  <c r="FG59" i="5" a="1"/>
  <c r="FG59" i="5" s="1"/>
  <c r="FG62" i="5" a="1"/>
  <c r="FG62" i="5" s="1"/>
  <c r="FG63" i="5" a="1"/>
  <c r="FG63" i="5" s="1"/>
  <c r="FG44" i="5" a="1"/>
  <c r="FG44" i="5" s="1"/>
  <c r="FG68" i="5" a="1"/>
  <c r="FG68" i="5" s="1"/>
  <c r="FG69" i="5" a="1"/>
  <c r="FG69" i="5" s="1"/>
  <c r="FG64" i="5" a="1"/>
  <c r="FG64" i="5" s="1"/>
  <c r="FG70" i="5" a="1"/>
  <c r="FG70" i="5" s="1"/>
  <c r="FG66" i="5" a="1"/>
  <c r="FG66" i="5" s="1"/>
  <c r="FG75" i="5" a="1"/>
  <c r="FG75" i="5" s="1"/>
  <c r="FG60" i="5" a="1"/>
  <c r="FG60" i="5" s="1"/>
  <c r="FG73" i="5" a="1"/>
  <c r="FG73" i="5" s="1"/>
  <c r="FG74" i="5" a="1"/>
  <c r="FG74" i="5" s="1"/>
  <c r="FG76" i="5" a="1"/>
  <c r="FG76" i="5" s="1"/>
  <c r="FG65" i="5" a="1"/>
  <c r="FG65" i="5" s="1"/>
  <c r="FG72" i="5" a="1"/>
  <c r="FG72" i="5" s="1"/>
  <c r="FG77" i="5" a="1"/>
  <c r="FG77" i="5" s="1"/>
  <c r="FG78" i="5" a="1"/>
  <c r="FG78" i="5" s="1"/>
  <c r="FG79" i="5" a="1"/>
  <c r="FG79" i="5" s="1"/>
  <c r="FG85" i="5" a="1"/>
  <c r="FG85" i="5" s="1"/>
  <c r="FG86" i="5" a="1"/>
  <c r="FG86" i="5" s="1"/>
  <c r="FG90" i="5" a="1"/>
  <c r="FG90" i="5" s="1"/>
  <c r="FG92" i="5" a="1"/>
  <c r="FG92" i="5" s="1"/>
  <c r="FG93" i="5" a="1"/>
  <c r="FG93" i="5" s="1"/>
  <c r="FG57" i="5" a="1"/>
  <c r="FG57" i="5" s="1"/>
  <c r="FG71" i="5" a="1"/>
  <c r="FG71" i="5" s="1"/>
  <c r="FG80" i="5" a="1"/>
  <c r="FG80" i="5" s="1"/>
  <c r="FG84" i="5" a="1"/>
  <c r="FG84" i="5" s="1"/>
  <c r="FG83" i="5" a="1"/>
  <c r="FG83" i="5" s="1"/>
  <c r="FG94" i="5" a="1"/>
  <c r="FG94" i="5" s="1"/>
  <c r="FG82" i="5" a="1"/>
  <c r="FG82" i="5" s="1"/>
  <c r="FG89" i="5" a="1"/>
  <c r="FG89" i="5" s="1"/>
  <c r="FG91" i="5" a="1"/>
  <c r="FG91" i="5" s="1"/>
  <c r="FG95" i="5" a="1"/>
  <c r="FG95" i="5" s="1"/>
  <c r="FG96" i="5" a="1"/>
  <c r="FG96" i="5" s="1"/>
  <c r="FG88" i="5" a="1"/>
  <c r="FG88" i="5" s="1"/>
  <c r="FG101" i="5" a="1"/>
  <c r="FG101" i="5" s="1"/>
  <c r="FG103" i="5" a="1"/>
  <c r="FG103" i="5" s="1"/>
  <c r="FG106" i="5" a="1"/>
  <c r="FG106" i="5" s="1"/>
  <c r="FG97" i="5" a="1"/>
  <c r="FG97" i="5" s="1"/>
  <c r="FG102" i="5" a="1"/>
  <c r="FG102" i="5" s="1"/>
  <c r="FG99" i="5" a="1"/>
  <c r="FG99" i="5" s="1"/>
  <c r="FG105" i="5" a="1"/>
  <c r="FG105" i="5" s="1"/>
  <c r="FG107" i="5" a="1"/>
  <c r="FG107" i="5" s="1"/>
  <c r="FG108" i="5" a="1"/>
  <c r="FG108" i="5" s="1"/>
  <c r="FG87" i="5" a="1"/>
  <c r="FG87" i="5" s="1"/>
  <c r="FG110" i="5" a="1"/>
  <c r="FG110" i="5" s="1"/>
  <c r="FG115" i="5" a="1"/>
  <c r="FG115" i="5" s="1"/>
  <c r="FG100" i="5" a="1"/>
  <c r="FG100" i="5" s="1"/>
  <c r="FG104" i="5" a="1"/>
  <c r="FG104" i="5" s="1"/>
  <c r="FG81" i="5" a="1"/>
  <c r="FG81" i="5" s="1"/>
  <c r="FG114" i="5" a="1"/>
  <c r="FG114" i="5" s="1"/>
  <c r="FG117" i="5" a="1"/>
  <c r="FG117" i="5" s="1"/>
  <c r="FG118" i="5" a="1"/>
  <c r="FG118" i="5" s="1"/>
  <c r="FG98" i="5" a="1"/>
  <c r="FG98" i="5" s="1"/>
  <c r="FG113" i="5" a="1"/>
  <c r="FG113" i="5" s="1"/>
  <c r="FG116" i="5" a="1"/>
  <c r="FG116" i="5" s="1"/>
  <c r="FG119" i="5" a="1"/>
  <c r="FG119" i="5" s="1"/>
  <c r="FG111" i="5" a="1"/>
  <c r="FG111" i="5" s="1"/>
  <c r="FG112" i="5" a="1"/>
  <c r="FG112" i="5" s="1"/>
  <c r="FG109" i="5" a="1"/>
  <c r="FG109" i="5" s="1"/>
  <c r="FG121" i="5" a="1"/>
  <c r="FG121" i="5" s="1"/>
  <c r="FG143" i="5" a="1"/>
  <c r="FG143" i="5" s="1"/>
  <c r="FG146" i="5" a="1"/>
  <c r="FG146" i="5" s="1"/>
  <c r="FG124" i="5" a="1"/>
  <c r="FG124" i="5" s="1"/>
  <c r="FG125" i="5" a="1"/>
  <c r="FG125" i="5" s="1"/>
  <c r="FG126" i="5" a="1"/>
  <c r="FG126" i="5" s="1"/>
  <c r="FG133" i="5" a="1"/>
  <c r="FG133" i="5" s="1"/>
  <c r="FG134" i="5" a="1"/>
  <c r="FG134" i="5" s="1"/>
  <c r="FG141" i="5" a="1"/>
  <c r="FG141" i="5" s="1"/>
  <c r="FG142" i="5" a="1"/>
  <c r="FG142" i="5" s="1"/>
  <c r="FG145" i="5" a="1"/>
  <c r="FG145" i="5" s="1"/>
  <c r="FG148" i="5" a="1"/>
  <c r="FG148" i="5" s="1"/>
  <c r="FG120" i="5" a="1"/>
  <c r="FG120" i="5" s="1"/>
  <c r="FG122" i="5" a="1"/>
  <c r="FG122" i="5" s="1"/>
  <c r="FG123" i="5" a="1"/>
  <c r="FG123" i="5" s="1"/>
  <c r="FG130" i="5" a="1"/>
  <c r="FG130" i="5" s="1"/>
  <c r="FG131" i="5" a="1"/>
  <c r="FG131" i="5" s="1"/>
  <c r="FG132" i="5" a="1"/>
  <c r="FG132" i="5" s="1"/>
  <c r="FG127" i="5" a="1"/>
  <c r="FG127" i="5" s="1"/>
  <c r="FG128" i="5" a="1"/>
  <c r="FG128" i="5" s="1"/>
  <c r="FG129" i="5" a="1"/>
  <c r="FG129" i="5" s="1"/>
  <c r="FG136" i="5" a="1"/>
  <c r="FG136" i="5" s="1"/>
  <c r="FG150" i="5" a="1"/>
  <c r="FG150" i="5" s="1"/>
  <c r="FG155" i="5" a="1"/>
  <c r="FG155" i="5" s="1"/>
  <c r="FG158" i="5" a="1"/>
  <c r="FG158" i="5" s="1"/>
  <c r="FG153" i="5" a="1"/>
  <c r="FG153" i="5" s="1"/>
  <c r="FG135" i="5" a="1"/>
  <c r="FG135" i="5" s="1"/>
  <c r="FG138" i="5" a="1"/>
  <c r="FG138" i="5" s="1"/>
  <c r="FG157" i="5" a="1"/>
  <c r="FG157" i="5" s="1"/>
  <c r="FG144" i="5" a="1"/>
  <c r="FG144" i="5" s="1"/>
  <c r="FG147" i="5" a="1"/>
  <c r="FG147" i="5" s="1"/>
  <c r="FG151" i="5" a="1"/>
  <c r="FG151" i="5" s="1"/>
  <c r="FG154" i="5" a="1"/>
  <c r="FG154" i="5" s="1"/>
  <c r="FG137" i="5" a="1"/>
  <c r="FG137" i="5" s="1"/>
  <c r="FG140" i="5" a="1"/>
  <c r="FG140" i="5" s="1"/>
  <c r="FG149" i="5" a="1"/>
  <c r="FG149" i="5" s="1"/>
  <c r="FG156" i="5" a="1"/>
  <c r="FG156" i="5" s="1"/>
  <c r="FG139" i="5" a="1"/>
  <c r="FG139" i="5" s="1"/>
  <c r="FG152" i="5" a="1"/>
  <c r="FG152" i="5" s="1"/>
  <c r="FG167" i="5" a="1"/>
  <c r="FG167" i="5" s="1"/>
  <c r="FG170" i="5" a="1"/>
  <c r="FG170" i="5" s="1"/>
  <c r="FG173" i="5" a="1"/>
  <c r="FG173" i="5" s="1"/>
  <c r="FG176" i="5" a="1"/>
  <c r="FG176" i="5" s="1"/>
  <c r="FG159" i="5" a="1"/>
  <c r="FG159" i="5" s="1"/>
  <c r="FG160" i="5" a="1"/>
  <c r="FG160" i="5" s="1"/>
  <c r="FG186" i="5" a="1"/>
  <c r="FG186" i="5" s="1"/>
  <c r="FG194" i="5" a="1"/>
  <c r="FG194" i="5" s="1"/>
  <c r="FG196" i="5" a="1"/>
  <c r="FG196" i="5" s="1"/>
  <c r="FG199" i="5" a="1"/>
  <c r="FG199" i="5" s="1"/>
  <c r="FG202" i="5" a="1"/>
  <c r="FG202" i="5" s="1"/>
  <c r="FG161" i="5" a="1"/>
  <c r="FG161" i="5" s="1"/>
  <c r="FG162" i="5" a="1"/>
  <c r="FG162" i="5" s="1"/>
  <c r="FG163" i="5" a="1"/>
  <c r="FG163" i="5" s="1"/>
  <c r="FG165" i="5" a="1"/>
  <c r="FG165" i="5" s="1"/>
  <c r="FG169" i="5" a="1"/>
  <c r="FG169" i="5" s="1"/>
  <c r="FG172" i="5" a="1"/>
  <c r="FG172" i="5" s="1"/>
  <c r="FG175" i="5" a="1"/>
  <c r="FG175" i="5" s="1"/>
  <c r="FG181" i="5" a="1"/>
  <c r="FG181" i="5" s="1"/>
  <c r="FG182" i="5" a="1"/>
  <c r="FG182" i="5" s="1"/>
  <c r="FG183" i="5" a="1"/>
  <c r="FG183" i="5" s="1"/>
  <c r="FG184" i="5" a="1"/>
  <c r="FG184" i="5" s="1"/>
  <c r="FG192" i="5" a="1"/>
  <c r="FG192" i="5" s="1"/>
  <c r="FG193" i="5" a="1"/>
  <c r="FG193" i="5" s="1"/>
  <c r="FG185" i="5" a="1"/>
  <c r="FG185" i="5" s="1"/>
  <c r="FG190" i="5" a="1"/>
  <c r="FG190" i="5" s="1"/>
  <c r="FG191" i="5" a="1"/>
  <c r="FG191" i="5" s="1"/>
  <c r="FG195" i="5" a="1"/>
  <c r="FG195" i="5" s="1"/>
  <c r="FG198" i="5" a="1"/>
  <c r="FG198" i="5" s="1"/>
  <c r="FG201" i="5" a="1"/>
  <c r="FG201" i="5" s="1"/>
  <c r="FG166" i="5" a="1"/>
  <c r="FG166" i="5" s="1"/>
  <c r="FG168" i="5" a="1"/>
  <c r="FG168" i="5" s="1"/>
  <c r="FG171" i="5" a="1"/>
  <c r="FG171" i="5" s="1"/>
  <c r="FG174" i="5" a="1"/>
  <c r="FG174" i="5" s="1"/>
  <c r="FG177" i="5" a="1"/>
  <c r="FG177" i="5" s="1"/>
  <c r="FG178" i="5" a="1"/>
  <c r="FG178" i="5" s="1"/>
  <c r="FG179" i="5" a="1"/>
  <c r="FG179" i="5" s="1"/>
  <c r="FG180" i="5" a="1"/>
  <c r="FG180" i="5" s="1"/>
  <c r="FG188" i="5" a="1"/>
  <c r="FG188" i="5" s="1"/>
  <c r="FG189" i="5" a="1"/>
  <c r="FG189" i="5" s="1"/>
  <c r="FG164" i="5" a="1"/>
  <c r="FG164" i="5" s="1"/>
  <c r="FG187" i="5" a="1"/>
  <c r="FG187" i="5" s="1"/>
  <c r="FG197" i="5" a="1"/>
  <c r="FG197" i="5" s="1"/>
  <c r="FG200" i="5" a="1"/>
  <c r="FG200" i="5" s="1"/>
  <c r="FG203" i="5" a="1"/>
  <c r="FG203" i="5" s="1"/>
  <c r="FG206" i="5" a="1"/>
  <c r="FG206" i="5" s="1"/>
  <c r="FG204" i="5" a="1"/>
  <c r="FG204" i="5" s="1"/>
  <c r="FG211" i="5" a="1"/>
  <c r="FG211" i="5" s="1"/>
  <c r="FG212" i="5" a="1"/>
  <c r="FG212" i="5" s="1"/>
  <c r="FG225" i="5" a="1"/>
  <c r="FG225" i="5" s="1"/>
  <c r="FG228" i="5" a="1"/>
  <c r="FG228" i="5" s="1"/>
  <c r="FG231" i="5" a="1"/>
  <c r="FG231" i="5" s="1"/>
  <c r="FG233" i="5" a="1"/>
  <c r="FG233" i="5" s="1"/>
  <c r="FG236" i="5" a="1"/>
  <c r="FG236" i="5" s="1"/>
  <c r="FG214" i="5" a="1"/>
  <c r="FG214" i="5" s="1"/>
  <c r="FG217" i="5" a="1"/>
  <c r="FG217" i="5" s="1"/>
  <c r="FG219" i="5" a="1"/>
  <c r="FG219" i="5" s="1"/>
  <c r="FG221" i="5" a="1"/>
  <c r="FG221" i="5" s="1"/>
  <c r="FG223" i="5" a="1"/>
  <c r="FG223" i="5" s="1"/>
  <c r="FG239" i="5" a="1"/>
  <c r="FG239" i="5" s="1"/>
  <c r="FG242" i="5" a="1"/>
  <c r="FG242" i="5" s="1"/>
  <c r="FG245" i="5" a="1"/>
  <c r="FG245" i="5" s="1"/>
  <c r="FG208" i="5" a="1"/>
  <c r="FG208" i="5" s="1"/>
  <c r="FG210" i="5" a="1"/>
  <c r="FG210" i="5" s="1"/>
  <c r="FG216" i="5" a="1"/>
  <c r="FG216" i="5" s="1"/>
  <c r="FG226" i="5" a="1"/>
  <c r="FG226" i="5" s="1"/>
  <c r="FG229" i="5" a="1"/>
  <c r="FG229" i="5" s="1"/>
  <c r="FG230" i="5" a="1"/>
  <c r="FG230" i="5" s="1"/>
  <c r="FG232" i="5" a="1"/>
  <c r="FG232" i="5" s="1"/>
  <c r="FG235" i="5" a="1"/>
  <c r="FG235" i="5" s="1"/>
  <c r="FG207" i="5" a="1"/>
  <c r="FG207" i="5" s="1"/>
  <c r="FG224" i="5" a="1"/>
  <c r="FG224" i="5" s="1"/>
  <c r="FG234" i="5" a="1"/>
  <c r="FG234" i="5" s="1"/>
  <c r="FG205" i="5" a="1"/>
  <c r="FG205" i="5" s="1"/>
  <c r="FG209" i="5" a="1"/>
  <c r="FG209" i="5" s="1"/>
  <c r="FG213" i="5" a="1"/>
  <c r="FG213" i="5" s="1"/>
  <c r="FG218" i="5" a="1"/>
  <c r="FG218" i="5" s="1"/>
  <c r="FG227" i="5" a="1"/>
  <c r="FG227" i="5" s="1"/>
  <c r="FG215" i="5" a="1"/>
  <c r="FG215" i="5" s="1"/>
  <c r="FG220" i="5" a="1"/>
  <c r="FG220" i="5" s="1"/>
  <c r="FG222" i="5" a="1"/>
  <c r="FG222" i="5" s="1"/>
  <c r="FG238" i="5" a="1"/>
  <c r="FG238" i="5" s="1"/>
  <c r="FG273" i="5" a="1"/>
  <c r="FG273" i="5" s="1"/>
  <c r="FG274" i="5" a="1"/>
  <c r="FG274" i="5" s="1"/>
  <c r="FG279" i="5" a="1"/>
  <c r="FG279" i="5" s="1"/>
  <c r="FG241" i="5" a="1"/>
  <c r="FG241" i="5" s="1"/>
  <c r="FG246" i="5" a="1"/>
  <c r="FG246" i="5" s="1"/>
  <c r="FG249" i="5" a="1"/>
  <c r="FG249" i="5" s="1"/>
  <c r="FG254" i="5" a="1"/>
  <c r="FG254" i="5" s="1"/>
  <c r="FG257" i="5" a="1"/>
  <c r="FG257" i="5" s="1"/>
  <c r="FG260" i="5" a="1"/>
  <c r="FG260" i="5" s="1"/>
  <c r="FG263" i="5" a="1"/>
  <c r="FG263" i="5" s="1"/>
  <c r="FG266" i="5" a="1"/>
  <c r="FG266" i="5" s="1"/>
  <c r="FG269" i="5" a="1"/>
  <c r="FG269" i="5" s="1"/>
  <c r="FG275" i="5" a="1"/>
  <c r="FG275" i="5" s="1"/>
  <c r="FG284" i="5" a="1"/>
  <c r="FG284" i="5" s="1"/>
  <c r="FG287" i="5" a="1"/>
  <c r="FG287" i="5" s="1"/>
  <c r="FG237" i="5" a="1"/>
  <c r="FG237" i="5" s="1"/>
  <c r="FG276" i="5" a="1"/>
  <c r="FG276" i="5" s="1"/>
  <c r="FG240" i="5" a="1"/>
  <c r="FG240" i="5" s="1"/>
  <c r="FG243" i="5" a="1"/>
  <c r="FG243" i="5" s="1"/>
  <c r="FG248" i="5" a="1"/>
  <c r="FG248" i="5" s="1"/>
  <c r="FG253" i="5" a="1"/>
  <c r="FG253" i="5" s="1"/>
  <c r="FG256" i="5" a="1"/>
  <c r="FG256" i="5" s="1"/>
  <c r="FG259" i="5" a="1"/>
  <c r="FG259" i="5" s="1"/>
  <c r="FG262" i="5" a="1"/>
  <c r="FG262" i="5" s="1"/>
  <c r="FG265" i="5" a="1"/>
  <c r="FG265" i="5" s="1"/>
  <c r="FG268" i="5" a="1"/>
  <c r="FG268" i="5" s="1"/>
  <c r="FG277" i="5" a="1"/>
  <c r="FG277" i="5" s="1"/>
  <c r="FG283" i="5" a="1"/>
  <c r="FG283" i="5" s="1"/>
  <c r="FG286" i="5" a="1"/>
  <c r="FG286" i="5" s="1"/>
  <c r="FG289" i="5" a="1"/>
  <c r="FG289" i="5" s="1"/>
  <c r="FG252" i="5" a="1"/>
  <c r="FG252" i="5" s="1"/>
  <c r="FG271" i="5" a="1"/>
  <c r="FG271" i="5" s="1"/>
  <c r="FG272" i="5" a="1"/>
  <c r="FG272" i="5" s="1"/>
  <c r="FG278" i="5" a="1"/>
  <c r="FG278" i="5" s="1"/>
  <c r="FG244" i="5" a="1"/>
  <c r="FG244" i="5" s="1"/>
  <c r="FG247" i="5" a="1"/>
  <c r="FG247" i="5" s="1"/>
  <c r="FG250" i="5" a="1"/>
  <c r="FG250" i="5" s="1"/>
  <c r="FG251" i="5" a="1"/>
  <c r="FG251" i="5" s="1"/>
  <c r="FG255" i="5" a="1"/>
  <c r="FG255" i="5" s="1"/>
  <c r="FG258" i="5" a="1"/>
  <c r="FG258" i="5" s="1"/>
  <c r="FG261" i="5" a="1"/>
  <c r="FG261" i="5" s="1"/>
  <c r="FG264" i="5" a="1"/>
  <c r="FG264" i="5" s="1"/>
  <c r="FG267" i="5" a="1"/>
  <c r="FG267" i="5" s="1"/>
  <c r="FG270" i="5" a="1"/>
  <c r="FG270" i="5" s="1"/>
  <c r="FG280" i="5" a="1"/>
  <c r="FG280" i="5" s="1"/>
  <c r="FG281" i="5" a="1"/>
  <c r="FG281" i="5" s="1"/>
  <c r="FG282" i="5" a="1"/>
  <c r="FG282" i="5" s="1"/>
  <c r="FG285" i="5" a="1"/>
  <c r="FG285" i="5" s="1"/>
  <c r="FG288" i="5" a="1"/>
  <c r="FG288" i="5" s="1"/>
  <c r="FG291" i="5" a="1"/>
  <c r="FG291" i="5" s="1"/>
  <c r="FG294" i="5" a="1"/>
  <c r="FG294" i="5" s="1"/>
  <c r="FA321" i="5" a="1"/>
  <c r="FA321" i="5" s="1"/>
  <c r="FA319" i="5" a="1"/>
  <c r="FA319" i="5" s="1"/>
  <c r="FA320" i="5" a="1"/>
  <c r="FA320" i="5" s="1"/>
  <c r="FA30" i="5" a="1"/>
  <c r="FA30" i="5" s="1"/>
  <c r="FA33" i="5" a="1"/>
  <c r="FA33" i="5" s="1"/>
  <c r="FA34" i="5" a="1"/>
  <c r="FA34" i="5" s="1"/>
  <c r="FA36" i="5" a="1"/>
  <c r="FA36" i="5" s="1"/>
  <c r="FA31" i="5" a="1"/>
  <c r="FA31" i="5" s="1"/>
  <c r="FA32" i="5" a="1"/>
  <c r="FA32" i="5" s="1"/>
  <c r="FA35" i="5" a="1"/>
  <c r="FA35" i="5" s="1"/>
  <c r="FA38" i="5" a="1"/>
  <c r="FA38" i="5" s="1"/>
  <c r="FA39" i="5" a="1"/>
  <c r="FA39" i="5" s="1"/>
  <c r="FA40" i="5" a="1"/>
  <c r="FA40" i="5" s="1"/>
  <c r="FA41" i="5" a="1"/>
  <c r="FA41" i="5" s="1"/>
  <c r="FA43" i="5" a="1"/>
  <c r="FA43" i="5" s="1"/>
  <c r="FA45" i="5" a="1"/>
  <c r="FA45" i="5" s="1"/>
  <c r="FA47" i="5" a="1"/>
  <c r="FA47" i="5" s="1"/>
  <c r="FA50" i="5" a="1"/>
  <c r="FA50" i="5" s="1"/>
  <c r="FA54" i="5" a="1"/>
  <c r="FA54" i="5" s="1"/>
  <c r="FA37" i="5" a="1"/>
  <c r="FA37" i="5" s="1"/>
  <c r="FA42" i="5" a="1"/>
  <c r="FA42" i="5" s="1"/>
  <c r="FA46" i="5" a="1"/>
  <c r="FA46" i="5" s="1"/>
  <c r="FA49" i="5" a="1"/>
  <c r="FA49" i="5" s="1"/>
  <c r="FA55" i="5" a="1"/>
  <c r="FA55" i="5" s="1"/>
  <c r="FA56" i="5" a="1"/>
  <c r="FA56" i="5" s="1"/>
  <c r="FA44" i="5" a="1"/>
  <c r="FA44" i="5" s="1"/>
  <c r="FA51" i="5" a="1"/>
  <c r="FA51" i="5" s="1"/>
  <c r="FA52" i="5" a="1"/>
  <c r="FA52" i="5" s="1"/>
  <c r="FA53" i="5" a="1"/>
  <c r="FA53" i="5" s="1"/>
  <c r="FA62" i="5" a="1"/>
  <c r="FA62" i="5" s="1"/>
  <c r="FA63" i="5" a="1"/>
  <c r="FA63" i="5" s="1"/>
  <c r="FA48" i="5" a="1"/>
  <c r="FA48" i="5" s="1"/>
  <c r="FA57" i="5" a="1"/>
  <c r="FA57" i="5" s="1"/>
  <c r="FA58" i="5" a="1"/>
  <c r="FA58" i="5" s="1"/>
  <c r="FA64" i="5" a="1"/>
  <c r="FA64" i="5" s="1"/>
  <c r="FA65" i="5" a="1"/>
  <c r="FA65" i="5" s="1"/>
  <c r="FA74" i="5" a="1"/>
  <c r="FA74" i="5" s="1"/>
  <c r="FA66" i="5" a="1"/>
  <c r="FA66" i="5" s="1"/>
  <c r="FA60" i="5" a="1"/>
  <c r="FA60" i="5" s="1"/>
  <c r="FA61" i="5" a="1"/>
  <c r="FA61" i="5" s="1"/>
  <c r="FA68" i="5" a="1"/>
  <c r="FA68" i="5" s="1"/>
  <c r="FA70" i="5" a="1"/>
  <c r="FA70" i="5" s="1"/>
  <c r="FA80" i="5" a="1"/>
  <c r="FA80" i="5" s="1"/>
  <c r="FA81" i="5" a="1"/>
  <c r="FA81" i="5" s="1"/>
  <c r="FA83" i="5" a="1"/>
  <c r="FA83" i="5" s="1"/>
  <c r="FA59" i="5" a="1"/>
  <c r="FA59" i="5" s="1"/>
  <c r="FA67" i="5" a="1"/>
  <c r="FA67" i="5" s="1"/>
  <c r="FA73" i="5" a="1"/>
  <c r="FA73" i="5" s="1"/>
  <c r="FA72" i="5" a="1"/>
  <c r="FA72" i="5" s="1"/>
  <c r="FA75" i="5" a="1"/>
  <c r="FA75" i="5" s="1"/>
  <c r="FA76" i="5" a="1"/>
  <c r="FA76" i="5" s="1"/>
  <c r="FA69" i="5" a="1"/>
  <c r="FA69" i="5" s="1"/>
  <c r="FA71" i="5" a="1"/>
  <c r="FA71" i="5" s="1"/>
  <c r="FA77" i="5" a="1"/>
  <c r="FA77" i="5" s="1"/>
  <c r="FA78" i="5" a="1"/>
  <c r="FA78" i="5" s="1"/>
  <c r="FA91" i="5" a="1"/>
  <c r="FA91" i="5" s="1"/>
  <c r="FA95" i="5" a="1"/>
  <c r="FA95" i="5" s="1"/>
  <c r="FA89" i="5" a="1"/>
  <c r="FA89" i="5" s="1"/>
  <c r="FA82" i="5" a="1"/>
  <c r="FA82" i="5" s="1"/>
  <c r="FA88" i="5" a="1"/>
  <c r="FA88" i="5" s="1"/>
  <c r="FA90" i="5" a="1"/>
  <c r="FA90" i="5" s="1"/>
  <c r="FA79" i="5" a="1"/>
  <c r="FA79" i="5" s="1"/>
  <c r="FA86" i="5" a="1"/>
  <c r="FA86" i="5" s="1"/>
  <c r="FA87" i="5" a="1"/>
  <c r="FA87" i="5" s="1"/>
  <c r="FA84" i="5" a="1"/>
  <c r="FA84" i="5" s="1"/>
  <c r="FA93" i="5" a="1"/>
  <c r="FA93" i="5" s="1"/>
  <c r="FA96" i="5" a="1"/>
  <c r="FA96" i="5" s="1"/>
  <c r="FA106" i="5" a="1"/>
  <c r="FA106" i="5" s="1"/>
  <c r="FA110" i="5" a="1"/>
  <c r="FA110" i="5" s="1"/>
  <c r="FA111" i="5" a="1"/>
  <c r="FA111" i="5" s="1"/>
  <c r="FA112" i="5" a="1"/>
  <c r="FA112" i="5" s="1"/>
  <c r="FA113" i="5" a="1"/>
  <c r="FA113" i="5" s="1"/>
  <c r="FA107" i="5" a="1"/>
  <c r="FA107" i="5" s="1"/>
  <c r="FA85" i="5" a="1"/>
  <c r="FA85" i="5" s="1"/>
  <c r="FA94" i="5" a="1"/>
  <c r="FA94" i="5" s="1"/>
  <c r="FA98" i="5" a="1"/>
  <c r="FA98" i="5" s="1"/>
  <c r="FA100" i="5" a="1"/>
  <c r="FA100" i="5" s="1"/>
  <c r="FA101" i="5" a="1"/>
  <c r="FA101" i="5" s="1"/>
  <c r="FA105" i="5" a="1"/>
  <c r="FA105" i="5" s="1"/>
  <c r="FA108" i="5" a="1"/>
  <c r="FA108" i="5" s="1"/>
  <c r="FA102" i="5" a="1"/>
  <c r="FA102" i="5" s="1"/>
  <c r="FA115" i="5" a="1"/>
  <c r="FA115" i="5" s="1"/>
  <c r="FA97" i="5" a="1"/>
  <c r="FA97" i="5" s="1"/>
  <c r="FA103" i="5" a="1"/>
  <c r="FA103" i="5" s="1"/>
  <c r="FA104" i="5" a="1"/>
  <c r="FA104" i="5" s="1"/>
  <c r="FA92" i="5" a="1"/>
  <c r="FA92" i="5" s="1"/>
  <c r="FA118" i="5" a="1"/>
  <c r="FA118" i="5" s="1"/>
  <c r="FA119" i="5" a="1"/>
  <c r="FA119" i="5" s="1"/>
  <c r="FA120" i="5" a="1"/>
  <c r="FA120" i="5" s="1"/>
  <c r="FA99" i="5" a="1"/>
  <c r="FA99" i="5" s="1"/>
  <c r="FA109" i="5" a="1"/>
  <c r="FA109" i="5" s="1"/>
  <c r="FA114" i="5" a="1"/>
  <c r="FA114" i="5" s="1"/>
  <c r="FA117" i="5" a="1"/>
  <c r="FA117" i="5" s="1"/>
  <c r="FA116" i="5" a="1"/>
  <c r="FA116" i="5" s="1"/>
  <c r="FA121" i="5" a="1"/>
  <c r="FA121" i="5" s="1"/>
  <c r="FA141" i="5" a="1"/>
  <c r="FA141" i="5" s="1"/>
  <c r="FA142" i="5" a="1"/>
  <c r="FA142" i="5" s="1"/>
  <c r="FA143" i="5" a="1"/>
  <c r="FA143" i="5" s="1"/>
  <c r="FA146" i="5" a="1"/>
  <c r="FA146" i="5" s="1"/>
  <c r="FA122" i="5" a="1"/>
  <c r="FA122" i="5" s="1"/>
  <c r="FA123" i="5" a="1"/>
  <c r="FA123" i="5" s="1"/>
  <c r="FA130" i="5" a="1"/>
  <c r="FA130" i="5" s="1"/>
  <c r="FA131" i="5" a="1"/>
  <c r="FA131" i="5" s="1"/>
  <c r="FA132" i="5" a="1"/>
  <c r="FA132" i="5" s="1"/>
  <c r="FA145" i="5" a="1"/>
  <c r="FA145" i="5" s="1"/>
  <c r="FA148" i="5" a="1"/>
  <c r="FA148" i="5" s="1"/>
  <c r="FA127" i="5" a="1"/>
  <c r="FA127" i="5" s="1"/>
  <c r="FA128" i="5" a="1"/>
  <c r="FA128" i="5" s="1"/>
  <c r="FA129" i="5" a="1"/>
  <c r="FA129" i="5" s="1"/>
  <c r="FA124" i="5" a="1"/>
  <c r="FA124" i="5" s="1"/>
  <c r="FA125" i="5" a="1"/>
  <c r="FA125" i="5" s="1"/>
  <c r="FA126" i="5" a="1"/>
  <c r="FA126" i="5" s="1"/>
  <c r="FA133" i="5" a="1"/>
  <c r="FA133" i="5" s="1"/>
  <c r="FA134" i="5" a="1"/>
  <c r="FA134" i="5" s="1"/>
  <c r="FA135" i="5" a="1"/>
  <c r="FA135" i="5" s="1"/>
  <c r="FA154" i="5" a="1"/>
  <c r="FA154" i="5" s="1"/>
  <c r="FA153" i="5" a="1"/>
  <c r="FA153" i="5" s="1"/>
  <c r="FA136" i="5" a="1"/>
  <c r="FA136" i="5" s="1"/>
  <c r="FA138" i="5" a="1"/>
  <c r="FA138" i="5" s="1"/>
  <c r="FA140" i="5" a="1"/>
  <c r="FA140" i="5" s="1"/>
  <c r="FA151" i="5" a="1"/>
  <c r="FA151" i="5" s="1"/>
  <c r="FA156" i="5" a="1"/>
  <c r="FA156" i="5" s="1"/>
  <c r="FA139" i="5" a="1"/>
  <c r="FA139" i="5" s="1"/>
  <c r="FA149" i="5" a="1"/>
  <c r="FA149" i="5" s="1"/>
  <c r="FA158" i="5" a="1"/>
  <c r="FA158" i="5" s="1"/>
  <c r="FA137" i="5" a="1"/>
  <c r="FA137" i="5" s="1"/>
  <c r="FA152" i="5" a="1"/>
  <c r="FA152" i="5" s="1"/>
  <c r="FA155" i="5" a="1"/>
  <c r="FA155" i="5" s="1"/>
  <c r="FA144" i="5" a="1"/>
  <c r="FA144" i="5" s="1"/>
  <c r="FA147" i="5" a="1"/>
  <c r="FA147" i="5" s="1"/>
  <c r="FA150" i="5" a="1"/>
  <c r="FA150" i="5" s="1"/>
  <c r="FA157" i="5" a="1"/>
  <c r="FA157" i="5" s="1"/>
  <c r="FA160" i="5" a="1"/>
  <c r="FA160" i="5" s="1"/>
  <c r="FA167" i="5" a="1"/>
  <c r="FA167" i="5" s="1"/>
  <c r="FA170" i="5" a="1"/>
  <c r="FA170" i="5" s="1"/>
  <c r="FA173" i="5" a="1"/>
  <c r="FA173" i="5" s="1"/>
  <c r="FA176" i="5" a="1"/>
  <c r="FA176" i="5" s="1"/>
  <c r="FA181" i="5" a="1"/>
  <c r="FA181" i="5" s="1"/>
  <c r="FA182" i="5" a="1"/>
  <c r="FA182" i="5" s="1"/>
  <c r="FA183" i="5" a="1"/>
  <c r="FA183" i="5" s="1"/>
  <c r="FA184" i="5" a="1"/>
  <c r="FA184" i="5" s="1"/>
  <c r="FA191" i="5" a="1"/>
  <c r="FA191" i="5" s="1"/>
  <c r="FA192" i="5" a="1"/>
  <c r="FA192" i="5" s="1"/>
  <c r="FA165" i="5" a="1"/>
  <c r="FA165" i="5" s="1"/>
  <c r="FA185" i="5" a="1"/>
  <c r="FA185" i="5" s="1"/>
  <c r="FA196" i="5" a="1"/>
  <c r="FA196" i="5" s="1"/>
  <c r="FA199" i="5" a="1"/>
  <c r="FA199" i="5" s="1"/>
  <c r="FA202" i="5" a="1"/>
  <c r="FA202" i="5" s="1"/>
  <c r="FA159" i="5" a="1"/>
  <c r="FA159" i="5" s="1"/>
  <c r="FA161" i="5" a="1"/>
  <c r="FA161" i="5" s="1"/>
  <c r="FA169" i="5" a="1"/>
  <c r="FA169" i="5" s="1"/>
  <c r="FA172" i="5" a="1"/>
  <c r="FA172" i="5" s="1"/>
  <c r="FA175" i="5" a="1"/>
  <c r="FA175" i="5" s="1"/>
  <c r="FA178" i="5" a="1"/>
  <c r="FA178" i="5" s="1"/>
  <c r="FA179" i="5" a="1"/>
  <c r="FA179" i="5" s="1"/>
  <c r="FA180" i="5" a="1"/>
  <c r="FA180" i="5" s="1"/>
  <c r="FA190" i="5" a="1"/>
  <c r="FA190" i="5" s="1"/>
  <c r="FA188" i="5" a="1"/>
  <c r="FA188" i="5" s="1"/>
  <c r="FA189" i="5" a="1"/>
  <c r="FA189" i="5" s="1"/>
  <c r="FA195" i="5" a="1"/>
  <c r="FA195" i="5" s="1"/>
  <c r="FA198" i="5" a="1"/>
  <c r="FA198" i="5" s="1"/>
  <c r="FA201" i="5" a="1"/>
  <c r="FA201" i="5" s="1"/>
  <c r="FA162" i="5" a="1"/>
  <c r="FA162" i="5" s="1"/>
  <c r="FA166" i="5" a="1"/>
  <c r="FA166" i="5" s="1"/>
  <c r="FA168" i="5" a="1"/>
  <c r="FA168" i="5" s="1"/>
  <c r="FA171" i="5" a="1"/>
  <c r="FA171" i="5" s="1"/>
  <c r="FA174" i="5" a="1"/>
  <c r="FA174" i="5" s="1"/>
  <c r="FA177" i="5" a="1"/>
  <c r="FA177" i="5" s="1"/>
  <c r="FA187" i="5" a="1"/>
  <c r="FA187" i="5" s="1"/>
  <c r="FA163" i="5" a="1"/>
  <c r="FA163" i="5" s="1"/>
  <c r="FA164" i="5" a="1"/>
  <c r="FA164" i="5" s="1"/>
  <c r="FA186" i="5" a="1"/>
  <c r="FA186" i="5" s="1"/>
  <c r="FA193" i="5" a="1"/>
  <c r="FA193" i="5" s="1"/>
  <c r="FA194" i="5" a="1"/>
  <c r="FA194" i="5" s="1"/>
  <c r="FA197" i="5" a="1"/>
  <c r="FA197" i="5" s="1"/>
  <c r="FA200" i="5" a="1"/>
  <c r="FA200" i="5" s="1"/>
  <c r="FA203" i="5" a="1"/>
  <c r="FA203" i="5" s="1"/>
  <c r="FA206" i="5" a="1"/>
  <c r="FA206" i="5" s="1"/>
  <c r="FA211" i="5" a="1"/>
  <c r="FA211" i="5" s="1"/>
  <c r="FA212" i="5" a="1"/>
  <c r="FA212" i="5" s="1"/>
  <c r="FA216" i="5" a="1"/>
  <c r="FA216" i="5" s="1"/>
  <c r="FA219" i="5" a="1"/>
  <c r="FA219" i="5" s="1"/>
  <c r="FA224" i="5" a="1"/>
  <c r="FA224" i="5" s="1"/>
  <c r="FA226" i="5" a="1"/>
  <c r="FA226" i="5" s="1"/>
  <c r="FA229" i="5" a="1"/>
  <c r="FA229" i="5" s="1"/>
  <c r="FA230" i="5" a="1"/>
  <c r="FA230" i="5" s="1"/>
  <c r="FA205" i="5" a="1"/>
  <c r="FA205" i="5" s="1"/>
  <c r="FA208" i="5" a="1"/>
  <c r="FA208" i="5" s="1"/>
  <c r="FA218" i="5" a="1"/>
  <c r="FA218" i="5" s="1"/>
  <c r="FA227" i="5" a="1"/>
  <c r="FA227" i="5" s="1"/>
  <c r="FA232" i="5" a="1"/>
  <c r="FA232" i="5" s="1"/>
  <c r="FA234" i="5" a="1"/>
  <c r="FA234" i="5" s="1"/>
  <c r="FA239" i="5" a="1"/>
  <c r="FA239" i="5" s="1"/>
  <c r="FA242" i="5" a="1"/>
  <c r="FA242" i="5" s="1"/>
  <c r="FA245" i="5" a="1"/>
  <c r="FA245" i="5" s="1"/>
  <c r="FA210" i="5" a="1"/>
  <c r="FA210" i="5" s="1"/>
  <c r="FA215" i="5" a="1"/>
  <c r="FA215" i="5" s="1"/>
  <c r="FA220" i="5" a="1"/>
  <c r="FA220" i="5" s="1"/>
  <c r="FA222" i="5" a="1"/>
  <c r="FA222" i="5" s="1"/>
  <c r="FA236" i="5" a="1"/>
  <c r="FA236" i="5" s="1"/>
  <c r="FA204" i="5" a="1"/>
  <c r="FA204" i="5" s="1"/>
  <c r="FA207" i="5" a="1"/>
  <c r="FA207" i="5" s="1"/>
  <c r="FA209" i="5" a="1"/>
  <c r="FA209" i="5" s="1"/>
  <c r="FA231" i="5" a="1"/>
  <c r="FA231" i="5" s="1"/>
  <c r="FA233" i="5" a="1"/>
  <c r="FA233" i="5" s="1"/>
  <c r="FA213" i="5" a="1"/>
  <c r="FA213" i="5" s="1"/>
  <c r="FA217" i="5" a="1"/>
  <c r="FA217" i="5" s="1"/>
  <c r="FA225" i="5" a="1"/>
  <c r="FA225" i="5" s="1"/>
  <c r="FA237" i="5" a="1"/>
  <c r="FA237" i="5" s="1"/>
  <c r="FA214" i="5" a="1"/>
  <c r="FA214" i="5" s="1"/>
  <c r="FA221" i="5" a="1"/>
  <c r="FA221" i="5" s="1"/>
  <c r="FA223" i="5" a="1"/>
  <c r="FA223" i="5" s="1"/>
  <c r="FA228" i="5" a="1"/>
  <c r="FA228" i="5" s="1"/>
  <c r="FA235" i="5" a="1"/>
  <c r="FA235" i="5" s="1"/>
  <c r="FA240" i="5" a="1"/>
  <c r="FA240" i="5" s="1"/>
  <c r="FA243" i="5" a="1"/>
  <c r="FA243" i="5" s="1"/>
  <c r="FA247" i="5" a="1"/>
  <c r="FA247" i="5" s="1"/>
  <c r="FA275" i="5" a="1"/>
  <c r="FA275" i="5" s="1"/>
  <c r="FA244" i="5" a="1"/>
  <c r="FA244" i="5" s="1"/>
  <c r="FA253" i="5" a="1"/>
  <c r="FA253" i="5" s="1"/>
  <c r="FA254" i="5" a="1"/>
  <c r="FA254" i="5" s="1"/>
  <c r="FA257" i="5" a="1"/>
  <c r="FA257" i="5" s="1"/>
  <c r="FA260" i="5" a="1"/>
  <c r="FA260" i="5" s="1"/>
  <c r="FA263" i="5" a="1"/>
  <c r="FA263" i="5" s="1"/>
  <c r="FA266" i="5" a="1"/>
  <c r="FA266" i="5" s="1"/>
  <c r="FA269" i="5" a="1"/>
  <c r="FA269" i="5" s="1"/>
  <c r="FA276" i="5" a="1"/>
  <c r="FA276" i="5" s="1"/>
  <c r="FA284" i="5" a="1"/>
  <c r="FA284" i="5" s="1"/>
  <c r="FA287" i="5" a="1"/>
  <c r="FA287" i="5" s="1"/>
  <c r="FA290" i="5" a="1"/>
  <c r="FA290" i="5" s="1"/>
  <c r="FA249" i="5" a="1"/>
  <c r="FA249" i="5" s="1"/>
  <c r="FA252" i="5" a="1"/>
  <c r="FA252" i="5" s="1"/>
  <c r="FA277" i="5" a="1"/>
  <c r="FA277" i="5" s="1"/>
  <c r="FA278" i="5" a="1"/>
  <c r="FA278" i="5" s="1"/>
  <c r="FA246" i="5" a="1"/>
  <c r="FA246" i="5" s="1"/>
  <c r="FA250" i="5" a="1"/>
  <c r="FA250" i="5" s="1"/>
  <c r="FA251" i="5" a="1"/>
  <c r="FA251" i="5" s="1"/>
  <c r="FA256" i="5" a="1"/>
  <c r="FA256" i="5" s="1"/>
  <c r="FA259" i="5" a="1"/>
  <c r="FA259" i="5" s="1"/>
  <c r="FA262" i="5" a="1"/>
  <c r="FA262" i="5" s="1"/>
  <c r="FA265" i="5" a="1"/>
  <c r="FA265" i="5" s="1"/>
  <c r="FA268" i="5" a="1"/>
  <c r="FA268" i="5" s="1"/>
  <c r="FA271" i="5" a="1"/>
  <c r="FA271" i="5" s="1"/>
  <c r="FA272" i="5" a="1"/>
  <c r="FA272" i="5" s="1"/>
  <c r="FA280" i="5" a="1"/>
  <c r="FA280" i="5" s="1"/>
  <c r="FA281" i="5" a="1"/>
  <c r="FA281" i="5" s="1"/>
  <c r="FA283" i="5" a="1"/>
  <c r="FA283" i="5" s="1"/>
  <c r="FA286" i="5" a="1"/>
  <c r="FA286" i="5" s="1"/>
  <c r="FA289" i="5" a="1"/>
  <c r="FA289" i="5" s="1"/>
  <c r="FA238" i="5" a="1"/>
  <c r="FA238" i="5" s="1"/>
  <c r="FA241" i="5" a="1"/>
  <c r="FA241" i="5" s="1"/>
  <c r="FA248" i="5" a="1"/>
  <c r="FA248" i="5" s="1"/>
  <c r="FA273" i="5" a="1"/>
  <c r="FA273" i="5" s="1"/>
  <c r="FA279" i="5" a="1"/>
  <c r="FA279" i="5" s="1"/>
  <c r="FA255" i="5" a="1"/>
  <c r="FA255" i="5" s="1"/>
  <c r="FA258" i="5" a="1"/>
  <c r="FA258" i="5" s="1"/>
  <c r="FA261" i="5" a="1"/>
  <c r="FA261" i="5" s="1"/>
  <c r="FA264" i="5" a="1"/>
  <c r="FA264" i="5" s="1"/>
  <c r="FA267" i="5" a="1"/>
  <c r="FA267" i="5" s="1"/>
  <c r="FA270" i="5" a="1"/>
  <c r="FA270" i="5" s="1"/>
  <c r="FA274" i="5" a="1"/>
  <c r="FA274" i="5" s="1"/>
  <c r="FA282" i="5" a="1"/>
  <c r="FA282" i="5" s="1"/>
  <c r="FA285" i="5" a="1"/>
  <c r="FA285" i="5" s="1"/>
  <c r="FA288" i="5" a="1"/>
  <c r="FA288" i="5" s="1"/>
  <c r="FA291" i="5" a="1"/>
  <c r="FA291" i="5" s="1"/>
  <c r="FA294" i="5" a="1"/>
  <c r="FA294" i="5" s="1"/>
  <c r="FA29" i="5" a="1"/>
  <c r="FA29" i="5" s="1"/>
  <c r="GH29" i="5" a="1"/>
  <c r="GH29" i="5" s="1"/>
  <c r="GC29" i="5" a="1"/>
  <c r="GC29" i="5" s="1"/>
  <c r="FY29" i="5" a="1"/>
  <c r="FY29" i="5" s="1"/>
  <c r="FT29" i="5" a="1"/>
  <c r="FT29" i="5" s="1"/>
  <c r="FP29" i="5" a="1"/>
  <c r="FP29" i="5" s="1"/>
  <c r="FK29" i="5" a="1"/>
  <c r="FK29" i="5" s="1"/>
  <c r="FG29" i="5" a="1"/>
  <c r="FG29" i="5" s="1"/>
  <c r="FB29" i="5" a="1"/>
  <c r="FB29" i="5" s="1"/>
  <c r="GI318" i="5" a="1"/>
  <c r="GI318" i="5" s="1"/>
  <c r="GC318" i="5" a="1"/>
  <c r="GC318" i="5" s="1"/>
  <c r="FW318" i="5" a="1"/>
  <c r="FW318" i="5" s="1"/>
  <c r="FQ318" i="5" a="1"/>
  <c r="FQ318" i="5" s="1"/>
  <c r="FK318" i="5" a="1"/>
  <c r="FK318" i="5" s="1"/>
  <c r="FE318" i="5" a="1"/>
  <c r="FE318" i="5" s="1"/>
  <c r="GG317" i="5" a="1"/>
  <c r="GG317" i="5" s="1"/>
  <c r="GA317" i="5" a="1"/>
  <c r="GA317" i="5" s="1"/>
  <c r="FU317" i="5" a="1"/>
  <c r="FU317" i="5" s="1"/>
  <c r="FO317" i="5" a="1"/>
  <c r="FO317" i="5" s="1"/>
  <c r="FI317" i="5" a="1"/>
  <c r="FI317" i="5" s="1"/>
  <c r="FC317" i="5" a="1"/>
  <c r="FC317" i="5" s="1"/>
  <c r="GE316" i="5" a="1"/>
  <c r="GE316" i="5" s="1"/>
  <c r="FY316" i="5" a="1"/>
  <c r="FY316" i="5" s="1"/>
  <c r="FS316" i="5" a="1"/>
  <c r="FS316" i="5" s="1"/>
  <c r="FM316" i="5" a="1"/>
  <c r="FM316" i="5" s="1"/>
  <c r="FG316" i="5" a="1"/>
  <c r="FG316" i="5" s="1"/>
  <c r="FA316" i="5" a="1"/>
  <c r="FA316" i="5" s="1"/>
  <c r="GI315" i="5" a="1"/>
  <c r="GI315" i="5" s="1"/>
  <c r="GC315" i="5" a="1"/>
  <c r="GC315" i="5" s="1"/>
  <c r="FW315" i="5" a="1"/>
  <c r="FW315" i="5" s="1"/>
  <c r="FQ315" i="5" a="1"/>
  <c r="FQ315" i="5" s="1"/>
  <c r="FK315" i="5" a="1"/>
  <c r="FK315" i="5" s="1"/>
  <c r="FE315" i="5" a="1"/>
  <c r="FE315" i="5" s="1"/>
  <c r="GG314" i="5" a="1"/>
  <c r="GG314" i="5" s="1"/>
  <c r="GA314" i="5" a="1"/>
  <c r="GA314" i="5" s="1"/>
  <c r="FU314" i="5" a="1"/>
  <c r="FU314" i="5" s="1"/>
  <c r="FO314" i="5" a="1"/>
  <c r="FO314" i="5" s="1"/>
  <c r="FI314" i="5" a="1"/>
  <c r="FI314" i="5" s="1"/>
  <c r="FC314" i="5" a="1"/>
  <c r="FC314" i="5" s="1"/>
  <c r="GE313" i="5" a="1"/>
  <c r="GE313" i="5" s="1"/>
  <c r="FY313" i="5" a="1"/>
  <c r="FY313" i="5" s="1"/>
  <c r="FS313" i="5" a="1"/>
  <c r="FS313" i="5" s="1"/>
  <c r="FM313" i="5" a="1"/>
  <c r="FM313" i="5" s="1"/>
  <c r="FG313" i="5" a="1"/>
  <c r="FG313" i="5" s="1"/>
  <c r="FA313" i="5" a="1"/>
  <c r="FA313" i="5" s="1"/>
  <c r="GI312" i="5" a="1"/>
  <c r="GI312" i="5" s="1"/>
  <c r="GC312" i="5" a="1"/>
  <c r="GC312" i="5" s="1"/>
  <c r="FW312" i="5" a="1"/>
  <c r="FW312" i="5" s="1"/>
  <c r="FQ312" i="5" a="1"/>
  <c r="FQ312" i="5" s="1"/>
  <c r="FK312" i="5" a="1"/>
  <c r="FK312" i="5" s="1"/>
  <c r="FE312" i="5" a="1"/>
  <c r="FE312" i="5" s="1"/>
  <c r="GG311" i="5" a="1"/>
  <c r="GG311" i="5" s="1"/>
  <c r="GA311" i="5" a="1"/>
  <c r="GA311" i="5" s="1"/>
  <c r="FU311" i="5" a="1"/>
  <c r="FU311" i="5" s="1"/>
  <c r="FO311" i="5" a="1"/>
  <c r="FO311" i="5" s="1"/>
  <c r="FI311" i="5" a="1"/>
  <c r="FI311" i="5" s="1"/>
  <c r="FC311" i="5" a="1"/>
  <c r="FC311" i="5" s="1"/>
  <c r="GE310" i="5" a="1"/>
  <c r="GE310" i="5" s="1"/>
  <c r="FY310" i="5" a="1"/>
  <c r="FY310" i="5" s="1"/>
  <c r="FS310" i="5" a="1"/>
  <c r="FS310" i="5" s="1"/>
  <c r="FM310" i="5" a="1"/>
  <c r="FM310" i="5" s="1"/>
  <c r="FG310" i="5" a="1"/>
  <c r="FG310" i="5" s="1"/>
  <c r="FA310" i="5" a="1"/>
  <c r="FA310" i="5" s="1"/>
  <c r="GI309" i="5" a="1"/>
  <c r="GI309" i="5" s="1"/>
  <c r="GC309" i="5" a="1"/>
  <c r="GC309" i="5" s="1"/>
  <c r="FW309" i="5" a="1"/>
  <c r="FW309" i="5" s="1"/>
  <c r="FQ309" i="5" a="1"/>
  <c r="FQ309" i="5" s="1"/>
  <c r="FK309" i="5" a="1"/>
  <c r="FK309" i="5" s="1"/>
  <c r="FE309" i="5" a="1"/>
  <c r="FE309" i="5" s="1"/>
  <c r="GG308" i="5" a="1"/>
  <c r="GG308" i="5" s="1"/>
  <c r="GA308" i="5" a="1"/>
  <c r="GA308" i="5" s="1"/>
  <c r="FU308" i="5" a="1"/>
  <c r="FU308" i="5" s="1"/>
  <c r="FO308" i="5" a="1"/>
  <c r="FO308" i="5" s="1"/>
  <c r="FI308" i="5" a="1"/>
  <c r="FI308" i="5" s="1"/>
  <c r="FC308" i="5" a="1"/>
  <c r="FC308" i="5" s="1"/>
  <c r="GE307" i="5" a="1"/>
  <c r="GE307" i="5" s="1"/>
  <c r="FY307" i="5" a="1"/>
  <c r="FY307" i="5" s="1"/>
  <c r="FT307" i="5" a="1"/>
  <c r="FT307" i="5" s="1"/>
  <c r="FK307" i="5" a="1"/>
  <c r="FK307" i="5" s="1"/>
  <c r="FB307" i="5" a="1"/>
  <c r="FB307" i="5" s="1"/>
  <c r="GG306" i="5" a="1"/>
  <c r="GG306" i="5" s="1"/>
  <c r="GC306" i="5" a="1"/>
  <c r="GC306" i="5" s="1"/>
  <c r="FV306" i="5" a="1"/>
  <c r="FV306" i="5" s="1"/>
  <c r="FR306" i="5" a="1"/>
  <c r="FR306" i="5" s="1"/>
  <c r="FK306" i="5" a="1"/>
  <c r="FK306" i="5" s="1"/>
  <c r="FD306" i="5" a="1"/>
  <c r="FD306" i="5" s="1"/>
  <c r="GG305" i="5" a="1"/>
  <c r="GG305" i="5" s="1"/>
  <c r="FZ305" i="5" a="1"/>
  <c r="FZ305" i="5" s="1"/>
  <c r="FV305" i="5" a="1"/>
  <c r="FV305" i="5" s="1"/>
  <c r="FO305" i="5" a="1"/>
  <c r="FO305" i="5" s="1"/>
  <c r="FH305" i="5" a="1"/>
  <c r="FH305" i="5" s="1"/>
  <c r="FD305" i="5" a="1"/>
  <c r="FD305" i="5" s="1"/>
  <c r="GD304" i="5" a="1"/>
  <c r="GD304" i="5" s="1"/>
  <c r="FZ304" i="5" a="1"/>
  <c r="FZ304" i="5" s="1"/>
  <c r="FS304" i="5" a="1"/>
  <c r="FS304" i="5" s="1"/>
  <c r="FL304" i="5" a="1"/>
  <c r="FL304" i="5" s="1"/>
  <c r="FM301" i="5" a="1"/>
  <c r="FM301" i="5" s="1"/>
  <c r="FI301" i="5" a="1"/>
  <c r="FI301" i="5" s="1"/>
  <c r="GI300" i="5" a="1"/>
  <c r="GI300" i="5" s="1"/>
  <c r="GE300" i="5" a="1"/>
  <c r="GE300" i="5" s="1"/>
  <c r="FQ300" i="5" a="1"/>
  <c r="FQ300" i="5" s="1"/>
  <c r="FM300" i="5" a="1"/>
  <c r="FM300" i="5" s="1"/>
  <c r="GI299" i="5" a="1"/>
  <c r="GI299" i="5" s="1"/>
  <c r="FU299" i="5" a="1"/>
  <c r="FU299" i="5" s="1"/>
  <c r="FQ299" i="5" a="1"/>
  <c r="FQ299" i="5" s="1"/>
  <c r="FC299" i="5" a="1"/>
  <c r="FC299" i="5" s="1"/>
  <c r="FY298" i="5" a="1"/>
  <c r="FY298" i="5" s="1"/>
  <c r="FU298" i="5" a="1"/>
  <c r="FU298" i="5" s="1"/>
  <c r="FG298" i="5" a="1"/>
  <c r="FG298" i="5" s="1"/>
  <c r="FC298" i="5" a="1"/>
  <c r="FC298" i="5" s="1"/>
  <c r="GC297" i="5" a="1"/>
  <c r="GC297" i="5" s="1"/>
  <c r="FY297" i="5" a="1"/>
  <c r="FY297" i="5" s="1"/>
  <c r="FK297" i="5" a="1"/>
  <c r="FK297" i="5" s="1"/>
  <c r="FG297" i="5" a="1"/>
  <c r="FG297" i="5" s="1"/>
  <c r="GG296" i="5" a="1"/>
  <c r="GG296" i="5" s="1"/>
  <c r="GC296" i="5" a="1"/>
  <c r="GC296" i="5" s="1"/>
  <c r="FO296" i="5" a="1"/>
  <c r="FO296" i="5" s="1"/>
  <c r="FK296" i="5" a="1"/>
  <c r="FK296" i="5" s="1"/>
  <c r="FA296" i="5" a="1"/>
  <c r="FA296" i="5" s="1"/>
  <c r="GI295" i="5" a="1"/>
  <c r="GI295" i="5" s="1"/>
  <c r="GC295" i="5" a="1"/>
  <c r="GC295" i="5" s="1"/>
  <c r="FW295" i="5" a="1"/>
  <c r="FW295" i="5" s="1"/>
  <c r="FQ295" i="5" a="1"/>
  <c r="FQ295" i="5" s="1"/>
  <c r="FK295" i="5" a="1"/>
  <c r="FK295" i="5" s="1"/>
  <c r="FE295" i="5" a="1"/>
  <c r="FE295" i="5" s="1"/>
  <c r="GG294" i="5" a="1"/>
  <c r="GG294" i="5" s="1"/>
  <c r="FZ294" i="5" a="1"/>
  <c r="FZ294" i="5" s="1"/>
  <c r="FR294" i="5" a="1"/>
  <c r="FR294" i="5" s="1"/>
  <c r="FI294" i="5" a="1"/>
  <c r="FI294" i="5" s="1"/>
  <c r="GG293" i="5" a="1"/>
  <c r="GG293" i="5" s="1"/>
  <c r="FX293" i="5" a="1"/>
  <c r="FX293" i="5" s="1"/>
  <c r="FO293" i="5" a="1"/>
  <c r="FO293" i="5" s="1"/>
  <c r="FC293" i="5" a="1"/>
  <c r="FC293" i="5" s="1"/>
  <c r="GI292" i="5" a="1"/>
  <c r="GI292" i="5" s="1"/>
  <c r="FW292" i="5" a="1"/>
  <c r="FW292" i="5" s="1"/>
  <c r="FK292" i="5" a="1"/>
  <c r="FK292" i="5" s="1"/>
  <c r="GG291" i="5" a="1"/>
  <c r="GG291" i="5" s="1"/>
  <c r="FU291" i="5" a="1"/>
  <c r="FU291" i="5" s="1"/>
  <c r="FI291" i="5" a="1"/>
  <c r="FI291" i="5" s="1"/>
  <c r="GA290" i="5" a="1"/>
  <c r="GA290" i="5" s="1"/>
  <c r="FO290" i="5" a="1"/>
  <c r="FO290" i="5" s="1"/>
  <c r="IW297" i="5"/>
  <c r="JN23" i="5" l="1"/>
  <c r="JI27" i="5"/>
  <c r="IW74" i="5" l="1"/>
  <c r="IW110" i="5" l="1"/>
  <c r="IY327" i="5"/>
  <c r="IW79" i="5" l="1"/>
  <c r="JN24" i="5" l="1"/>
  <c r="MI24" i="5" s="1"/>
  <c r="IW145" i="5" l="1"/>
  <c r="IW159" i="5"/>
  <c r="IW160" i="5"/>
  <c r="IW162" i="5"/>
  <c r="IW164" i="5"/>
  <c r="IW165" i="5"/>
  <c r="IW158" i="5"/>
  <c r="IV74" i="5" l="1"/>
  <c r="IV40" i="5" l="1"/>
  <c r="BP255" i="5"/>
  <c r="IW224" i="5"/>
  <c r="MI23" i="5"/>
  <c r="IW318" i="5"/>
  <c r="IW292" i="5" l="1"/>
  <c r="IY104" i="5" l="1"/>
  <c r="IX75" i="5"/>
  <c r="AY314" i="5" l="1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5" i="5"/>
  <c r="AV186" i="5"/>
  <c r="AV187" i="5"/>
  <c r="AV188" i="5"/>
  <c r="AV189" i="5"/>
  <c r="AV190" i="5"/>
  <c r="AV191" i="5"/>
  <c r="AV192" i="5"/>
  <c r="AV193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W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72" i="5"/>
  <c r="AV273" i="5"/>
  <c r="AV274" i="5"/>
  <c r="AV275" i="5"/>
  <c r="AV276" i="5"/>
  <c r="AV277" i="5"/>
  <c r="AV27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301" i="5"/>
  <c r="AV302" i="5"/>
  <c r="AV303" i="5"/>
  <c r="AV304" i="5"/>
  <c r="AV305" i="5"/>
  <c r="AV306" i="5"/>
  <c r="AV307" i="5"/>
  <c r="AV308" i="5"/>
  <c r="AV309" i="5"/>
  <c r="AV310" i="5"/>
  <c r="AV311" i="5"/>
  <c r="AV312" i="5"/>
  <c r="AV313" i="5"/>
  <c r="AV314" i="5"/>
  <c r="AV315" i="5"/>
  <c r="AV316" i="5"/>
  <c r="AV317" i="5"/>
  <c r="AV318" i="5"/>
  <c r="AV319" i="5"/>
  <c r="AV320" i="5"/>
  <c r="AV321" i="5"/>
  <c r="IX108" i="5" l="1"/>
  <c r="IV143" i="5" l="1"/>
  <c r="IV148" i="5"/>
  <c r="IV321" i="5"/>
  <c r="IV296" i="5"/>
  <c r="IV221" i="5"/>
  <c r="LV28" i="5" l="1"/>
  <c r="LW28" i="5" s="1"/>
  <c r="LX28" i="5" s="1"/>
  <c r="LY28" i="5" s="1"/>
  <c r="LZ28" i="5" s="1"/>
  <c r="MA28" i="5" s="1"/>
  <c r="MB28" i="5" s="1"/>
  <c r="MC28" i="5" s="1"/>
  <c r="MD28" i="5" s="1"/>
  <c r="ME28" i="5" s="1"/>
  <c r="MF28" i="5" s="1"/>
  <c r="LV27" i="5"/>
  <c r="LW27" i="5" s="1"/>
  <c r="LX27" i="5" s="1"/>
  <c r="LY27" i="5" s="1"/>
  <c r="LZ27" i="5" s="1"/>
  <c r="MA27" i="5" s="1"/>
  <c r="MB27" i="5" s="1"/>
  <c r="MC27" i="5" s="1"/>
  <c r="MD27" i="5" s="1"/>
  <c r="ME27" i="5" s="1"/>
  <c r="MF27" i="5" s="1"/>
  <c r="JP22" i="5"/>
  <c r="JP21" i="5"/>
  <c r="JP20" i="5"/>
  <c r="JP19" i="5"/>
  <c r="JO22" i="5"/>
  <c r="JO21" i="5"/>
  <c r="JO20" i="5"/>
  <c r="JO19" i="5"/>
  <c r="LH28" i="5" l="1"/>
  <c r="LI28" i="5" s="1"/>
  <c r="LJ28" i="5" s="1"/>
  <c r="LK28" i="5" s="1"/>
  <c r="LL28" i="5" s="1"/>
  <c r="LM28" i="5" s="1"/>
  <c r="LN28" i="5" s="1"/>
  <c r="LO28" i="5" s="1"/>
  <c r="LP28" i="5" s="1"/>
  <c r="LQ28" i="5" s="1"/>
  <c r="LR28" i="5" s="1"/>
  <c r="KS28" i="5"/>
  <c r="KT28" i="5" s="1"/>
  <c r="KU28" i="5" s="1"/>
  <c r="KV28" i="5" s="1"/>
  <c r="KW28" i="5" s="1"/>
  <c r="KX28" i="5" s="1"/>
  <c r="KY28" i="5" s="1"/>
  <c r="KZ28" i="5" s="1"/>
  <c r="LA28" i="5" s="1"/>
  <c r="LB28" i="5" s="1"/>
  <c r="LC28" i="5" s="1"/>
  <c r="KE28" i="5"/>
  <c r="KF28" i="5" s="1"/>
  <c r="KG28" i="5" s="1"/>
  <c r="KH28" i="5" s="1"/>
  <c r="KI28" i="5" s="1"/>
  <c r="KJ28" i="5" s="1"/>
  <c r="KK28" i="5" s="1"/>
  <c r="KL28" i="5" s="1"/>
  <c r="KM28" i="5" s="1"/>
  <c r="KN28" i="5" s="1"/>
  <c r="KO28" i="5" s="1"/>
  <c r="JQ28" i="5"/>
  <c r="JR28" i="5" s="1"/>
  <c r="JS28" i="5" s="1"/>
  <c r="JT28" i="5" s="1"/>
  <c r="JU28" i="5" s="1"/>
  <c r="JV28" i="5" s="1"/>
  <c r="JW28" i="5" s="1"/>
  <c r="JX28" i="5" s="1"/>
  <c r="JY28" i="5" s="1"/>
  <c r="JZ28" i="5" s="1"/>
  <c r="KA28" i="5" s="1"/>
  <c r="LH27" i="5"/>
  <c r="LI27" i="5" s="1"/>
  <c r="LJ27" i="5" s="1"/>
  <c r="LK27" i="5" s="1"/>
  <c r="LL27" i="5" s="1"/>
  <c r="LM27" i="5" s="1"/>
  <c r="LN27" i="5" s="1"/>
  <c r="LO27" i="5" s="1"/>
  <c r="LP27" i="5" s="1"/>
  <c r="LQ27" i="5" s="1"/>
  <c r="LR27" i="5" s="1"/>
  <c r="KS27" i="5"/>
  <c r="KT27" i="5" s="1"/>
  <c r="KU27" i="5" s="1"/>
  <c r="KV27" i="5" s="1"/>
  <c r="KW27" i="5" s="1"/>
  <c r="KX27" i="5" s="1"/>
  <c r="KY27" i="5" s="1"/>
  <c r="KZ27" i="5" s="1"/>
  <c r="LA27" i="5" s="1"/>
  <c r="LB27" i="5" s="1"/>
  <c r="LC27" i="5" s="1"/>
  <c r="KE27" i="5"/>
  <c r="KF27" i="5" s="1"/>
  <c r="KG27" i="5" s="1"/>
  <c r="KH27" i="5" s="1"/>
  <c r="KI27" i="5" s="1"/>
  <c r="KJ27" i="5" s="1"/>
  <c r="KK27" i="5" s="1"/>
  <c r="KL27" i="5" s="1"/>
  <c r="KM27" i="5" s="1"/>
  <c r="KN27" i="5" s="1"/>
  <c r="KO27" i="5" s="1"/>
  <c r="JQ27" i="5"/>
  <c r="JR27" i="5" s="1"/>
  <c r="JS27" i="5" s="1"/>
  <c r="JA24" i="5"/>
  <c r="O38" i="7"/>
  <c r="L40" i="7"/>
  <c r="J43" i="7"/>
  <c r="I43" i="7"/>
  <c r="H43" i="7"/>
  <c r="K43" i="7"/>
  <c r="Q42" i="7"/>
  <c r="Q44" i="7"/>
  <c r="P42" i="7"/>
  <c r="O42" i="7"/>
  <c r="N42" i="7"/>
  <c r="M42" i="7"/>
  <c r="L42" i="7"/>
  <c r="K42" i="7"/>
  <c r="I42" i="7"/>
  <c r="G42" i="7"/>
  <c r="J42" i="7"/>
  <c r="F42" i="7"/>
  <c r="F44" i="7"/>
  <c r="E42" i="7"/>
  <c r="E44" i="7"/>
  <c r="D42" i="7"/>
  <c r="D44" i="7"/>
  <c r="C42" i="7"/>
  <c r="C44" i="7"/>
  <c r="B42" i="7"/>
  <c r="B44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JD321" i="5"/>
  <c r="JC321" i="5"/>
  <c r="IZ321" i="5"/>
  <c r="JA321" i="5" s="1"/>
  <c r="JD320" i="5"/>
  <c r="JC320" i="5"/>
  <c r="IZ320" i="5"/>
  <c r="JA320" i="5" s="1"/>
  <c r="IY320" i="5"/>
  <c r="JD319" i="5"/>
  <c r="JC319" i="5"/>
  <c r="IZ319" i="5"/>
  <c r="JA319" i="5" s="1"/>
  <c r="IY319" i="5"/>
  <c r="JD318" i="5"/>
  <c r="JC318" i="5"/>
  <c r="IZ318" i="5"/>
  <c r="JA318" i="5" s="1"/>
  <c r="IY318" i="5"/>
  <c r="JD317" i="5"/>
  <c r="JC317" i="5"/>
  <c r="IZ317" i="5"/>
  <c r="JA317" i="5" s="1"/>
  <c r="IY317" i="5"/>
  <c r="JD316" i="5"/>
  <c r="JC316" i="5"/>
  <c r="IZ316" i="5"/>
  <c r="JA316" i="5" s="1"/>
  <c r="IY316" i="5"/>
  <c r="JD315" i="5"/>
  <c r="JC315" i="5"/>
  <c r="IZ315" i="5"/>
  <c r="JA315" i="5" s="1"/>
  <c r="JD314" i="5"/>
  <c r="JC314" i="5"/>
  <c r="IZ314" i="5"/>
  <c r="JA314" i="5" s="1"/>
  <c r="JD313" i="5"/>
  <c r="JC313" i="5"/>
  <c r="IZ313" i="5"/>
  <c r="JA313" i="5" s="1"/>
  <c r="IY313" i="5"/>
  <c r="JD312" i="5"/>
  <c r="JC312" i="5"/>
  <c r="IZ312" i="5"/>
  <c r="JA312" i="5" s="1"/>
  <c r="IY312" i="5"/>
  <c r="JD311" i="5"/>
  <c r="JC311" i="5"/>
  <c r="JA311" i="5"/>
  <c r="IY311" i="5"/>
  <c r="JD310" i="5"/>
  <c r="JC310" i="5"/>
  <c r="JA310" i="5"/>
  <c r="IY310" i="5"/>
  <c r="JD309" i="5"/>
  <c r="JC309" i="5"/>
  <c r="IZ309" i="5"/>
  <c r="JA309" i="5" s="1"/>
  <c r="IY309" i="5"/>
  <c r="IZ308" i="5"/>
  <c r="JA308" i="5" s="1"/>
  <c r="JD307" i="5"/>
  <c r="JC307" i="5"/>
  <c r="IZ307" i="5"/>
  <c r="JA307" i="5" s="1"/>
  <c r="IY307" i="5"/>
  <c r="JD306" i="5"/>
  <c r="JC306" i="5"/>
  <c r="IZ306" i="5"/>
  <c r="JA306" i="5" s="1"/>
  <c r="IY306" i="5"/>
  <c r="JD305" i="5"/>
  <c r="JC305" i="5"/>
  <c r="JA305" i="5"/>
  <c r="IY305" i="5"/>
  <c r="JD304" i="5"/>
  <c r="JC304" i="5"/>
  <c r="JA304" i="5"/>
  <c r="IY304" i="5"/>
  <c r="JD303" i="5"/>
  <c r="JC303" i="5"/>
  <c r="IZ303" i="5"/>
  <c r="JA303" i="5" s="1"/>
  <c r="IY303" i="5"/>
  <c r="JD302" i="5"/>
  <c r="JC302" i="5"/>
  <c r="IZ302" i="5"/>
  <c r="JA302" i="5" s="1"/>
  <c r="IY302" i="5"/>
  <c r="JD301" i="5"/>
  <c r="JC301" i="5"/>
  <c r="IZ301" i="5"/>
  <c r="JA301" i="5" s="1"/>
  <c r="JB301" i="5" s="1"/>
  <c r="AW301" i="5" s="1"/>
  <c r="JD300" i="5"/>
  <c r="JC300" i="5"/>
  <c r="IZ300" i="5"/>
  <c r="JA300" i="5" s="1"/>
  <c r="JD299" i="5"/>
  <c r="JC299" i="5"/>
  <c r="IZ299" i="5"/>
  <c r="JA299" i="5" s="1"/>
  <c r="JD298" i="5"/>
  <c r="JC298" i="5"/>
  <c r="IZ298" i="5"/>
  <c r="JA298" i="5" s="1"/>
  <c r="JD297" i="5"/>
  <c r="JC297" i="5"/>
  <c r="IZ297" i="5"/>
  <c r="JA297" i="5" s="1"/>
  <c r="JD296" i="5"/>
  <c r="JC296" i="5"/>
  <c r="IZ296" i="5"/>
  <c r="JA296" i="5" s="1"/>
  <c r="IY296" i="5"/>
  <c r="JD295" i="5"/>
  <c r="JC295" i="5"/>
  <c r="IZ295" i="5"/>
  <c r="JA295" i="5" s="1"/>
  <c r="IY295" i="5"/>
  <c r="JD294" i="5"/>
  <c r="JC294" i="5"/>
  <c r="IZ294" i="5"/>
  <c r="JA294" i="5" s="1"/>
  <c r="IY294" i="5"/>
  <c r="JD293" i="5"/>
  <c r="JC293" i="5"/>
  <c r="IZ293" i="5"/>
  <c r="JA293" i="5" s="1"/>
  <c r="IY293" i="5"/>
  <c r="JD292" i="5"/>
  <c r="JC292" i="5"/>
  <c r="IZ292" i="5"/>
  <c r="JA292" i="5" s="1"/>
  <c r="IY292" i="5"/>
  <c r="JD291" i="5"/>
  <c r="JC291" i="5"/>
  <c r="IZ291" i="5"/>
  <c r="JA291" i="5" s="1"/>
  <c r="IY291" i="5"/>
  <c r="JD290" i="5"/>
  <c r="JC290" i="5"/>
  <c r="IZ290" i="5"/>
  <c r="JA290" i="5" s="1"/>
  <c r="IY290" i="5"/>
  <c r="JD289" i="5"/>
  <c r="JC289" i="5"/>
  <c r="IZ289" i="5"/>
  <c r="JA289" i="5" s="1"/>
  <c r="IY289" i="5"/>
  <c r="JD288" i="5"/>
  <c r="JC288" i="5"/>
  <c r="IZ288" i="5"/>
  <c r="JA288" i="5" s="1"/>
  <c r="IY288" i="5"/>
  <c r="JD287" i="5"/>
  <c r="JC287" i="5"/>
  <c r="IZ287" i="5"/>
  <c r="JA287" i="5" s="1"/>
  <c r="IY287" i="5"/>
  <c r="JD286" i="5"/>
  <c r="JC286" i="5"/>
  <c r="JA286" i="5"/>
  <c r="IY286" i="5"/>
  <c r="JD285" i="5"/>
  <c r="JC285" i="5"/>
  <c r="JA285" i="5"/>
  <c r="IY285" i="5"/>
  <c r="JD284" i="5"/>
  <c r="JC284" i="5"/>
  <c r="JA284" i="5"/>
  <c r="IY284" i="5"/>
  <c r="JC283" i="5"/>
  <c r="JA283" i="5"/>
  <c r="IY283" i="5"/>
  <c r="JA282" i="5"/>
  <c r="JD281" i="5"/>
  <c r="JC281" i="5"/>
  <c r="IZ281" i="5"/>
  <c r="JA281" i="5" s="1"/>
  <c r="IY281" i="5"/>
  <c r="JD280" i="5"/>
  <c r="JC280" i="5"/>
  <c r="IZ280" i="5"/>
  <c r="JA280" i="5" s="1"/>
  <c r="IY280" i="5"/>
  <c r="JD279" i="5"/>
  <c r="JC279" i="5"/>
  <c r="IZ279" i="5"/>
  <c r="JA279" i="5" s="1"/>
  <c r="IY279" i="5"/>
  <c r="JD278" i="5"/>
  <c r="JC278" i="5"/>
  <c r="IZ278" i="5"/>
  <c r="JA278" i="5" s="1"/>
  <c r="IY278" i="5"/>
  <c r="JD277" i="5"/>
  <c r="JC277" i="5"/>
  <c r="IZ277" i="5"/>
  <c r="JA277" i="5" s="1"/>
  <c r="IY277" i="5"/>
  <c r="JD276" i="5"/>
  <c r="JC276" i="5"/>
  <c r="IZ276" i="5"/>
  <c r="JA276" i="5" s="1"/>
  <c r="IY276" i="5"/>
  <c r="JD275" i="5"/>
  <c r="JC275" i="5"/>
  <c r="IZ275" i="5"/>
  <c r="JA275" i="5" s="1"/>
  <c r="IY275" i="5"/>
  <c r="JD274" i="5"/>
  <c r="JC274" i="5"/>
  <c r="IZ274" i="5"/>
  <c r="JA274" i="5" s="1"/>
  <c r="IY274" i="5"/>
  <c r="JD273" i="5"/>
  <c r="JC273" i="5"/>
  <c r="IZ273" i="5"/>
  <c r="JA273" i="5" s="1"/>
  <c r="IY273" i="5"/>
  <c r="JD272" i="5"/>
  <c r="JC272" i="5"/>
  <c r="IZ272" i="5"/>
  <c r="JA272" i="5" s="1"/>
  <c r="IY272" i="5"/>
  <c r="JD271" i="5"/>
  <c r="JC271" i="5"/>
  <c r="IZ271" i="5"/>
  <c r="JA271" i="5" s="1"/>
  <c r="IY271" i="5"/>
  <c r="JD270" i="5"/>
  <c r="JC270" i="5"/>
  <c r="IZ270" i="5"/>
  <c r="JA270" i="5" s="1"/>
  <c r="IY270" i="5"/>
  <c r="JD269" i="5"/>
  <c r="JC269" i="5"/>
  <c r="IZ269" i="5"/>
  <c r="JA269" i="5" s="1"/>
  <c r="IY269" i="5"/>
  <c r="JD268" i="5"/>
  <c r="JC268" i="5"/>
  <c r="IZ268" i="5"/>
  <c r="JA268" i="5" s="1"/>
  <c r="IY268" i="5"/>
  <c r="JD267" i="5"/>
  <c r="JC267" i="5"/>
  <c r="IZ267" i="5"/>
  <c r="JA267" i="5" s="1"/>
  <c r="IY267" i="5"/>
  <c r="JD266" i="5"/>
  <c r="JC266" i="5"/>
  <c r="IZ266" i="5"/>
  <c r="JA266" i="5" s="1"/>
  <c r="JD265" i="5"/>
  <c r="JC265" i="5"/>
  <c r="IZ265" i="5"/>
  <c r="JA265" i="5" s="1"/>
  <c r="JD264" i="5"/>
  <c r="JC264" i="5"/>
  <c r="IZ264" i="5"/>
  <c r="JA264" i="5" s="1"/>
  <c r="IY264" i="5"/>
  <c r="JD263" i="5"/>
  <c r="JC263" i="5"/>
  <c r="IZ263" i="5"/>
  <c r="JA263" i="5" s="1"/>
  <c r="IY263" i="5"/>
  <c r="JD262" i="5"/>
  <c r="JC262" i="5"/>
  <c r="JA262" i="5"/>
  <c r="JA261" i="5"/>
  <c r="JD260" i="5"/>
  <c r="JC260" i="5"/>
  <c r="IZ260" i="5"/>
  <c r="JA260" i="5" s="1"/>
  <c r="JD259" i="5"/>
  <c r="JC259" i="5"/>
  <c r="IZ259" i="5"/>
  <c r="JA259" i="5" s="1"/>
  <c r="JD258" i="5"/>
  <c r="JC258" i="5"/>
  <c r="IZ258" i="5"/>
  <c r="JA258" i="5" s="1"/>
  <c r="JD257" i="5"/>
  <c r="JC257" i="5"/>
  <c r="IZ257" i="5"/>
  <c r="JA257" i="5" s="1"/>
  <c r="IY257" i="5"/>
  <c r="JD256" i="5"/>
  <c r="JC256" i="5"/>
  <c r="IZ256" i="5"/>
  <c r="JA256" i="5" s="1"/>
  <c r="IY256" i="5"/>
  <c r="JD255" i="5"/>
  <c r="JC255" i="5"/>
  <c r="IZ255" i="5"/>
  <c r="JA255" i="5" s="1"/>
  <c r="IY255" i="5"/>
  <c r="JD254" i="5"/>
  <c r="JC254" i="5"/>
  <c r="IZ254" i="5"/>
  <c r="JA254" i="5" s="1"/>
  <c r="IY254" i="5"/>
  <c r="JD253" i="5"/>
  <c r="JC253" i="5"/>
  <c r="IZ253" i="5"/>
  <c r="JA253" i="5" s="1"/>
  <c r="IZ252" i="5"/>
  <c r="JA252" i="5" s="1"/>
  <c r="IY252" i="5"/>
  <c r="JD251" i="5"/>
  <c r="JC251" i="5"/>
  <c r="IZ251" i="5"/>
  <c r="JA251" i="5" s="1"/>
  <c r="IY251" i="5"/>
  <c r="JD250" i="5"/>
  <c r="JC250" i="5"/>
  <c r="IZ250" i="5"/>
  <c r="JA250" i="5" s="1"/>
  <c r="IY250" i="5"/>
  <c r="JD249" i="5"/>
  <c r="JC249" i="5"/>
  <c r="IZ249" i="5"/>
  <c r="JA249" i="5" s="1"/>
  <c r="IY249" i="5"/>
  <c r="JD248" i="5"/>
  <c r="JC248" i="5"/>
  <c r="IZ248" i="5"/>
  <c r="JA248" i="5" s="1"/>
  <c r="IY248" i="5"/>
  <c r="JD247" i="5"/>
  <c r="JC247" i="5"/>
  <c r="JA247" i="5"/>
  <c r="IY247" i="5"/>
  <c r="JD246" i="5"/>
  <c r="JC246" i="5"/>
  <c r="IZ246" i="5"/>
  <c r="JA246" i="5" s="1"/>
  <c r="IY246" i="5"/>
  <c r="JD245" i="5"/>
  <c r="JC245" i="5"/>
  <c r="IZ245" i="5"/>
  <c r="JA245" i="5" s="1"/>
  <c r="IY245" i="5"/>
  <c r="JD244" i="5"/>
  <c r="JC244" i="5"/>
  <c r="IZ244" i="5"/>
  <c r="JA244" i="5" s="1"/>
  <c r="IY244" i="5"/>
  <c r="JD243" i="5"/>
  <c r="JC243" i="5"/>
  <c r="IZ243" i="5"/>
  <c r="JA243" i="5" s="1"/>
  <c r="IY243" i="5"/>
  <c r="JD242" i="5"/>
  <c r="JC242" i="5"/>
  <c r="IZ242" i="5"/>
  <c r="JA242" i="5" s="1"/>
  <c r="IY242" i="5"/>
  <c r="IZ241" i="5"/>
  <c r="JA241" i="5" s="1"/>
  <c r="IY241" i="5"/>
  <c r="JA240" i="5"/>
  <c r="IY240" i="5"/>
  <c r="JD239" i="5"/>
  <c r="JC239" i="5"/>
  <c r="JA239" i="5"/>
  <c r="JD238" i="5"/>
  <c r="JC238" i="5"/>
  <c r="IZ238" i="5"/>
  <c r="JA238" i="5" s="1"/>
  <c r="IY238" i="5"/>
  <c r="JD237" i="5"/>
  <c r="JC237" i="5"/>
  <c r="IZ237" i="5"/>
  <c r="JA237" i="5" s="1"/>
  <c r="IY237" i="5"/>
  <c r="JD236" i="5"/>
  <c r="JC236" i="5"/>
  <c r="IZ236" i="5"/>
  <c r="JA236" i="5" s="1"/>
  <c r="IY236" i="5"/>
  <c r="JD235" i="5"/>
  <c r="JC235" i="5"/>
  <c r="IZ235" i="5"/>
  <c r="JA235" i="5" s="1"/>
  <c r="IY235" i="5"/>
  <c r="IY328" i="5" s="1"/>
  <c r="JD234" i="5"/>
  <c r="JC234" i="5"/>
  <c r="IZ234" i="5"/>
  <c r="JA234" i="5" s="1"/>
  <c r="IY234" i="5"/>
  <c r="JD233" i="5"/>
  <c r="JC233" i="5"/>
  <c r="IZ233" i="5"/>
  <c r="JA233" i="5" s="1"/>
  <c r="IY233" i="5"/>
  <c r="JD232" i="5"/>
  <c r="JC232" i="5"/>
  <c r="IZ232" i="5"/>
  <c r="JA232" i="5" s="1"/>
  <c r="IY232" i="5"/>
  <c r="JD231" i="5"/>
  <c r="JC231" i="5"/>
  <c r="IZ231" i="5"/>
  <c r="JA231" i="5" s="1"/>
  <c r="IY231" i="5"/>
  <c r="JD230" i="5"/>
  <c r="JC230" i="5"/>
  <c r="IZ230" i="5"/>
  <c r="JA230" i="5" s="1"/>
  <c r="IY230" i="5"/>
  <c r="JD229" i="5"/>
  <c r="JC229" i="5"/>
  <c r="IZ229" i="5"/>
  <c r="JA229" i="5" s="1"/>
  <c r="IY229" i="5"/>
  <c r="JD228" i="5"/>
  <c r="JC228" i="5"/>
  <c r="IZ228" i="5"/>
  <c r="JA228" i="5" s="1"/>
  <c r="JD227" i="5"/>
  <c r="JC227" i="5"/>
  <c r="IZ227" i="5"/>
  <c r="JA227" i="5" s="1"/>
  <c r="IY227" i="5"/>
  <c r="JA226" i="5"/>
  <c r="JD225" i="5"/>
  <c r="JC225" i="5"/>
  <c r="IZ225" i="5"/>
  <c r="JA225" i="5" s="1"/>
  <c r="IY225" i="5"/>
  <c r="JD224" i="5"/>
  <c r="JC224" i="5"/>
  <c r="IZ224" i="5"/>
  <c r="JA224" i="5" s="1"/>
  <c r="IY224" i="5"/>
  <c r="JD223" i="5"/>
  <c r="JC223" i="5"/>
  <c r="JA223" i="5"/>
  <c r="IY223" i="5"/>
  <c r="JD222" i="5"/>
  <c r="JC222" i="5"/>
  <c r="JA222" i="5"/>
  <c r="IY222" i="5"/>
  <c r="IZ221" i="5"/>
  <c r="JA221" i="5" s="1"/>
  <c r="IY221" i="5"/>
  <c r="JD220" i="5"/>
  <c r="JC220" i="5"/>
  <c r="IZ220" i="5"/>
  <c r="JA220" i="5" s="1"/>
  <c r="JD219" i="5"/>
  <c r="JC219" i="5"/>
  <c r="IZ219" i="5"/>
  <c r="JA219" i="5" s="1"/>
  <c r="JD218" i="5"/>
  <c r="JC218" i="5"/>
  <c r="IZ218" i="5"/>
  <c r="JA218" i="5" s="1"/>
  <c r="JD217" i="5"/>
  <c r="JC217" i="5"/>
  <c r="IZ217" i="5"/>
  <c r="JA217" i="5" s="1"/>
  <c r="JD216" i="5"/>
  <c r="JC216" i="5"/>
  <c r="IZ216" i="5"/>
  <c r="JA216" i="5" s="1"/>
  <c r="JD215" i="5"/>
  <c r="JC215" i="5"/>
  <c r="IZ215" i="5"/>
  <c r="JA215" i="5" s="1"/>
  <c r="JD214" i="5"/>
  <c r="JC214" i="5"/>
  <c r="IZ214" i="5"/>
  <c r="JA214" i="5" s="1"/>
  <c r="JD213" i="5"/>
  <c r="JC213" i="5"/>
  <c r="IZ213" i="5"/>
  <c r="JA213" i="5" s="1"/>
  <c r="JD212" i="5"/>
  <c r="JC212" i="5"/>
  <c r="IZ212" i="5"/>
  <c r="JA212" i="5" s="1"/>
  <c r="JC211" i="5"/>
  <c r="IZ211" i="5"/>
  <c r="JA211" i="5" s="1"/>
  <c r="JD210" i="5"/>
  <c r="JC210" i="5"/>
  <c r="IZ210" i="5"/>
  <c r="JA210" i="5" s="1"/>
  <c r="JD209" i="5"/>
  <c r="JC209" i="5"/>
  <c r="IZ209" i="5"/>
  <c r="JA209" i="5" s="1"/>
  <c r="JD208" i="5"/>
  <c r="JC208" i="5"/>
  <c r="IZ208" i="5"/>
  <c r="JA208" i="5" s="1"/>
  <c r="JD207" i="5"/>
  <c r="JC207" i="5"/>
  <c r="IZ207" i="5"/>
  <c r="JA207" i="5" s="1"/>
  <c r="JD206" i="5"/>
  <c r="JC206" i="5"/>
  <c r="IZ206" i="5"/>
  <c r="JA206" i="5" s="1"/>
  <c r="JD205" i="5"/>
  <c r="JC205" i="5"/>
  <c r="IZ205" i="5"/>
  <c r="JA205" i="5" s="1"/>
  <c r="JD204" i="5"/>
  <c r="JC204" i="5"/>
  <c r="IZ204" i="5"/>
  <c r="JA204" i="5" s="1"/>
  <c r="JD203" i="5"/>
  <c r="JC203" i="5"/>
  <c r="IZ203" i="5"/>
  <c r="JA203" i="5" s="1"/>
  <c r="JD202" i="5"/>
  <c r="JC202" i="5"/>
  <c r="IZ202" i="5"/>
  <c r="JA202" i="5" s="1"/>
  <c r="JD201" i="5"/>
  <c r="JC201" i="5"/>
  <c r="IZ201" i="5"/>
  <c r="JA201" i="5" s="1"/>
  <c r="JC200" i="5"/>
  <c r="IZ200" i="5"/>
  <c r="JA200" i="5" s="1"/>
  <c r="JD199" i="5"/>
  <c r="JC199" i="5"/>
  <c r="IZ199" i="5"/>
  <c r="JA199" i="5" s="1"/>
  <c r="JD198" i="5"/>
  <c r="JC198" i="5"/>
  <c r="IZ198" i="5"/>
  <c r="JA198" i="5" s="1"/>
  <c r="JD197" i="5"/>
  <c r="JC197" i="5"/>
  <c r="IZ197" i="5"/>
  <c r="JA197" i="5" s="1"/>
  <c r="JD196" i="5"/>
  <c r="JC196" i="5"/>
  <c r="IZ196" i="5"/>
  <c r="JA196" i="5" s="1"/>
  <c r="JD195" i="5"/>
  <c r="JC195" i="5"/>
  <c r="IZ195" i="5"/>
  <c r="JA195" i="5" s="1"/>
  <c r="JD194" i="5"/>
  <c r="JC194" i="5"/>
  <c r="JA194" i="5"/>
  <c r="JC193" i="5"/>
  <c r="IZ193" i="5"/>
  <c r="JA193" i="5" s="1"/>
  <c r="JD192" i="5"/>
  <c r="JC192" i="5"/>
  <c r="IZ192" i="5"/>
  <c r="JA192" i="5" s="1"/>
  <c r="JC191" i="5"/>
  <c r="IZ191" i="5"/>
  <c r="JA191" i="5" s="1"/>
  <c r="JD190" i="5"/>
  <c r="JC190" i="5"/>
  <c r="IZ190" i="5"/>
  <c r="JA190" i="5" s="1"/>
  <c r="IY190" i="5"/>
  <c r="JD189" i="5"/>
  <c r="JC189" i="5"/>
  <c r="IZ189" i="5"/>
  <c r="JA189" i="5" s="1"/>
  <c r="JD188" i="5"/>
  <c r="JC188" i="5"/>
  <c r="IZ188" i="5"/>
  <c r="JA188" i="5" s="1"/>
  <c r="JD187" i="5"/>
  <c r="JC187" i="5"/>
  <c r="IZ187" i="5"/>
  <c r="JA187" i="5" s="1"/>
  <c r="JD186" i="5"/>
  <c r="JC186" i="5"/>
  <c r="IZ186" i="5"/>
  <c r="JA186" i="5" s="1"/>
  <c r="IY186" i="5"/>
  <c r="JD185" i="5"/>
  <c r="JC185" i="5"/>
  <c r="IZ185" i="5"/>
  <c r="JA185" i="5" s="1"/>
  <c r="JD184" i="5"/>
  <c r="JC184" i="5"/>
  <c r="IZ184" i="5"/>
  <c r="JA184" i="5" s="1"/>
  <c r="JD183" i="5"/>
  <c r="JC183" i="5"/>
  <c r="IZ183" i="5"/>
  <c r="JA183" i="5" s="1"/>
  <c r="JD182" i="5"/>
  <c r="JC182" i="5"/>
  <c r="IZ182" i="5"/>
  <c r="JA182" i="5" s="1"/>
  <c r="JD181" i="5"/>
  <c r="JC181" i="5"/>
  <c r="IZ181" i="5"/>
  <c r="JA181" i="5" s="1"/>
  <c r="IY181" i="5"/>
  <c r="JD180" i="5"/>
  <c r="JC180" i="5"/>
  <c r="IZ180" i="5"/>
  <c r="JA180" i="5" s="1"/>
  <c r="JD179" i="5"/>
  <c r="JC179" i="5"/>
  <c r="IZ179" i="5"/>
  <c r="JA179" i="5" s="1"/>
  <c r="JD178" i="5"/>
  <c r="JC178" i="5"/>
  <c r="IZ178" i="5"/>
  <c r="JA178" i="5" s="1"/>
  <c r="IY178" i="5"/>
  <c r="JD177" i="5"/>
  <c r="JC177" i="5"/>
  <c r="IZ177" i="5"/>
  <c r="JA177" i="5" s="1"/>
  <c r="JD176" i="5"/>
  <c r="JC176" i="5"/>
  <c r="IZ176" i="5"/>
  <c r="JA176" i="5" s="1"/>
  <c r="JD175" i="5"/>
  <c r="JC175" i="5"/>
  <c r="IZ175" i="5"/>
  <c r="JA175" i="5" s="1"/>
  <c r="JD174" i="5"/>
  <c r="JC174" i="5"/>
  <c r="IZ174" i="5"/>
  <c r="JA174" i="5" s="1"/>
  <c r="JD173" i="5"/>
  <c r="JC173" i="5"/>
  <c r="IZ173" i="5"/>
  <c r="JA173" i="5" s="1"/>
  <c r="JD172" i="5"/>
  <c r="JC172" i="5"/>
  <c r="IZ172" i="5"/>
  <c r="JA172" i="5" s="1"/>
  <c r="JD171" i="5"/>
  <c r="JC171" i="5"/>
  <c r="IZ171" i="5"/>
  <c r="JA171" i="5" s="1"/>
  <c r="JD170" i="5"/>
  <c r="JC170" i="5"/>
  <c r="IZ170" i="5"/>
  <c r="JA170" i="5" s="1"/>
  <c r="JD169" i="5"/>
  <c r="JC169" i="5"/>
  <c r="IZ169" i="5"/>
  <c r="JA169" i="5" s="1"/>
  <c r="IY169" i="5"/>
  <c r="JD168" i="5"/>
  <c r="JC168" i="5"/>
  <c r="IZ168" i="5"/>
  <c r="JA168" i="5" s="1"/>
  <c r="IY168" i="5"/>
  <c r="JD167" i="5"/>
  <c r="JC167" i="5"/>
  <c r="JA167" i="5"/>
  <c r="JD166" i="5"/>
  <c r="JC166" i="5"/>
  <c r="IZ166" i="5"/>
  <c r="JA166" i="5" s="1"/>
  <c r="IY166" i="5"/>
  <c r="IZ165" i="5"/>
  <c r="JA165" i="5" s="1"/>
  <c r="JD164" i="5"/>
  <c r="JC164" i="5"/>
  <c r="IZ164" i="5"/>
  <c r="JA164" i="5" s="1"/>
  <c r="JD163" i="5"/>
  <c r="JC163" i="5"/>
  <c r="IZ163" i="5"/>
  <c r="JA163" i="5" s="1"/>
  <c r="JD162" i="5"/>
  <c r="JC162" i="5"/>
  <c r="IZ162" i="5"/>
  <c r="JA162" i="5" s="1"/>
  <c r="JD161" i="5"/>
  <c r="JC161" i="5"/>
  <c r="IZ161" i="5"/>
  <c r="JA161" i="5" s="1"/>
  <c r="JD160" i="5"/>
  <c r="JC160" i="5"/>
  <c r="IZ160" i="5"/>
  <c r="JA160" i="5" s="1"/>
  <c r="JD159" i="5"/>
  <c r="JC159" i="5"/>
  <c r="IZ159" i="5"/>
  <c r="JA159" i="5" s="1"/>
  <c r="JD158" i="5"/>
  <c r="JC158" i="5"/>
  <c r="IZ158" i="5"/>
  <c r="JA158" i="5" s="1"/>
  <c r="JD157" i="5"/>
  <c r="JC157" i="5"/>
  <c r="IZ157" i="5"/>
  <c r="JA157" i="5" s="1"/>
  <c r="JD156" i="5"/>
  <c r="JC156" i="5"/>
  <c r="IZ156" i="5"/>
  <c r="JA156" i="5" s="1"/>
  <c r="JD155" i="5"/>
  <c r="JC155" i="5"/>
  <c r="IZ155" i="5"/>
  <c r="JA155" i="5" s="1"/>
  <c r="JD154" i="5"/>
  <c r="JC154" i="5"/>
  <c r="IZ154" i="5"/>
  <c r="JA154" i="5" s="1"/>
  <c r="JD153" i="5"/>
  <c r="JC153" i="5"/>
  <c r="IZ153" i="5"/>
  <c r="JA153" i="5" s="1"/>
  <c r="JD152" i="5"/>
  <c r="JC152" i="5"/>
  <c r="IZ152" i="5"/>
  <c r="JA152" i="5" s="1"/>
  <c r="JD151" i="5"/>
  <c r="JC151" i="5"/>
  <c r="IZ151" i="5"/>
  <c r="JA151" i="5" s="1"/>
  <c r="JD150" i="5"/>
  <c r="JC150" i="5"/>
  <c r="IZ150" i="5"/>
  <c r="JA150" i="5" s="1"/>
  <c r="JD149" i="5"/>
  <c r="JC149" i="5"/>
  <c r="IZ149" i="5"/>
  <c r="JA149" i="5" s="1"/>
  <c r="JD148" i="5"/>
  <c r="JC148" i="5"/>
  <c r="JA148" i="5"/>
  <c r="JD147" i="5"/>
  <c r="JC147" i="5"/>
  <c r="IZ147" i="5"/>
  <c r="JA147" i="5" s="1"/>
  <c r="JD146" i="5"/>
  <c r="JC146" i="5"/>
  <c r="IZ146" i="5"/>
  <c r="JA146" i="5" s="1"/>
  <c r="JD145" i="5"/>
  <c r="JC145" i="5"/>
  <c r="IZ145" i="5"/>
  <c r="JA145" i="5" s="1"/>
  <c r="JD144" i="5"/>
  <c r="JC144" i="5"/>
  <c r="IZ144" i="5"/>
  <c r="JA144" i="5" s="1"/>
  <c r="JD143" i="5"/>
  <c r="JC143" i="5"/>
  <c r="JA143" i="5"/>
  <c r="JD142" i="5"/>
  <c r="JC142" i="5"/>
  <c r="IZ142" i="5"/>
  <c r="JA142" i="5" s="1"/>
  <c r="JD141" i="5"/>
  <c r="JC141" i="5"/>
  <c r="JA141" i="5"/>
  <c r="JD140" i="5"/>
  <c r="JC140" i="5"/>
  <c r="IZ140" i="5"/>
  <c r="JA140" i="5" s="1"/>
  <c r="JD139" i="5"/>
  <c r="JC139" i="5"/>
  <c r="IZ139" i="5"/>
  <c r="JA139" i="5" s="1"/>
  <c r="JD138" i="5"/>
  <c r="JC138" i="5"/>
  <c r="IZ138" i="5"/>
  <c r="JA138" i="5" s="1"/>
  <c r="JD137" i="5"/>
  <c r="JC137" i="5"/>
  <c r="IZ137" i="5"/>
  <c r="JA137" i="5" s="1"/>
  <c r="IY137" i="5"/>
  <c r="JD136" i="5"/>
  <c r="JC136" i="5"/>
  <c r="IZ136" i="5"/>
  <c r="JA136" i="5" s="1"/>
  <c r="IY136" i="5"/>
  <c r="JD135" i="5"/>
  <c r="JC135" i="5"/>
  <c r="IZ135" i="5"/>
  <c r="JA135" i="5" s="1"/>
  <c r="JD134" i="5"/>
  <c r="JC134" i="5"/>
  <c r="IZ134" i="5"/>
  <c r="JA134" i="5" s="1"/>
  <c r="IY134" i="5"/>
  <c r="JD133" i="5"/>
  <c r="JC133" i="5"/>
  <c r="IZ133" i="5"/>
  <c r="JA133" i="5" s="1"/>
  <c r="IY133" i="5"/>
  <c r="JD132" i="5"/>
  <c r="JC132" i="5"/>
  <c r="IZ132" i="5"/>
  <c r="JA132" i="5" s="1"/>
  <c r="IY132" i="5"/>
  <c r="JD131" i="5"/>
  <c r="JC131" i="5"/>
  <c r="IZ131" i="5"/>
  <c r="JA131" i="5" s="1"/>
  <c r="IY131" i="5"/>
  <c r="JD130" i="5"/>
  <c r="JC130" i="5"/>
  <c r="IZ130" i="5"/>
  <c r="JA130" i="5" s="1"/>
  <c r="IY130" i="5"/>
  <c r="JD129" i="5"/>
  <c r="JC129" i="5"/>
  <c r="IZ129" i="5"/>
  <c r="JA129" i="5" s="1"/>
  <c r="IY129" i="5"/>
  <c r="JD128" i="5"/>
  <c r="JC128" i="5"/>
  <c r="IZ128" i="5"/>
  <c r="JA128" i="5" s="1"/>
  <c r="IY128" i="5"/>
  <c r="JD127" i="5"/>
  <c r="JC127" i="5"/>
  <c r="IZ127" i="5"/>
  <c r="JA127" i="5" s="1"/>
  <c r="IY127" i="5"/>
  <c r="JD126" i="5"/>
  <c r="JC126" i="5"/>
  <c r="IZ126" i="5"/>
  <c r="JA126" i="5" s="1"/>
  <c r="IY126" i="5"/>
  <c r="JD125" i="5"/>
  <c r="JC125" i="5"/>
  <c r="IZ125" i="5"/>
  <c r="JA125" i="5" s="1"/>
  <c r="IY125" i="5"/>
  <c r="IZ124" i="5"/>
  <c r="JA124" i="5" s="1"/>
  <c r="IY124" i="5"/>
  <c r="JD123" i="5"/>
  <c r="JC123" i="5"/>
  <c r="IZ123" i="5"/>
  <c r="JA123" i="5" s="1"/>
  <c r="IY123" i="5"/>
  <c r="JD122" i="5"/>
  <c r="JC122" i="5"/>
  <c r="IZ122" i="5"/>
  <c r="JA122" i="5" s="1"/>
  <c r="JB122" i="5" s="1"/>
  <c r="AW122" i="5" s="1"/>
  <c r="JC121" i="5"/>
  <c r="IZ121" i="5"/>
  <c r="JA121" i="5" s="1"/>
  <c r="IY121" i="5"/>
  <c r="JD120" i="5"/>
  <c r="JC120" i="5"/>
  <c r="IZ120" i="5"/>
  <c r="JA120" i="5" s="1"/>
  <c r="IY120" i="5"/>
  <c r="JD119" i="5"/>
  <c r="JC119" i="5"/>
  <c r="IZ119" i="5"/>
  <c r="JA119" i="5" s="1"/>
  <c r="IY119" i="5"/>
  <c r="JD118" i="5"/>
  <c r="JC118" i="5"/>
  <c r="IZ118" i="5"/>
  <c r="JA118" i="5" s="1"/>
  <c r="JD117" i="5"/>
  <c r="JC117" i="5"/>
  <c r="IZ117" i="5"/>
  <c r="JA117" i="5" s="1"/>
  <c r="IY117" i="5"/>
  <c r="IZ116" i="5"/>
  <c r="JA116" i="5" s="1"/>
  <c r="IY116" i="5"/>
  <c r="JD115" i="5"/>
  <c r="JC115" i="5"/>
  <c r="IZ115" i="5"/>
  <c r="JA115" i="5" s="1"/>
  <c r="IY115" i="5"/>
  <c r="JD114" i="5"/>
  <c r="JC114" i="5"/>
  <c r="IZ114" i="5"/>
  <c r="JA114" i="5" s="1"/>
  <c r="IY114" i="5"/>
  <c r="JD113" i="5"/>
  <c r="JC113" i="5"/>
  <c r="IZ113" i="5"/>
  <c r="JA113" i="5" s="1"/>
  <c r="IY113" i="5"/>
  <c r="JD112" i="5"/>
  <c r="JC112" i="5"/>
  <c r="IZ112" i="5"/>
  <c r="JA112" i="5" s="1"/>
  <c r="JD111" i="5"/>
  <c r="JC111" i="5"/>
  <c r="IZ111" i="5"/>
  <c r="JA111" i="5" s="1"/>
  <c r="IY111" i="5"/>
  <c r="JD110" i="5"/>
  <c r="JC110" i="5"/>
  <c r="IZ110" i="5"/>
  <c r="JA110" i="5" s="1"/>
  <c r="JD109" i="5"/>
  <c r="JC109" i="5"/>
  <c r="IZ109" i="5"/>
  <c r="JA109" i="5" s="1"/>
  <c r="JD108" i="5"/>
  <c r="JC108" i="5"/>
  <c r="IZ108" i="5"/>
  <c r="JA108" i="5" s="1"/>
  <c r="JD107" i="5"/>
  <c r="JC107" i="5"/>
  <c r="IZ107" i="5"/>
  <c r="JA107" i="5" s="1"/>
  <c r="IY107" i="5"/>
  <c r="JD106" i="5"/>
  <c r="JC106" i="5"/>
  <c r="IZ106" i="5"/>
  <c r="JA106" i="5" s="1"/>
  <c r="IY106" i="5"/>
  <c r="JD105" i="5"/>
  <c r="JC105" i="5"/>
  <c r="IZ105" i="5"/>
  <c r="JA105" i="5" s="1"/>
  <c r="JD104" i="5"/>
  <c r="JC104" i="5"/>
  <c r="IZ104" i="5"/>
  <c r="JA104" i="5" s="1"/>
  <c r="JD103" i="5"/>
  <c r="JC103" i="5"/>
  <c r="IZ103" i="5"/>
  <c r="JA103" i="5" s="1"/>
  <c r="IY103" i="5"/>
  <c r="JD102" i="5"/>
  <c r="JC102" i="5"/>
  <c r="IZ102" i="5"/>
  <c r="JA102" i="5" s="1"/>
  <c r="IY102" i="5"/>
  <c r="JD101" i="5"/>
  <c r="JC101" i="5"/>
  <c r="IZ101" i="5"/>
  <c r="JA101" i="5" s="1"/>
  <c r="IY101" i="5"/>
  <c r="JD100" i="5"/>
  <c r="JC100" i="5"/>
  <c r="IZ100" i="5"/>
  <c r="JA100" i="5" s="1"/>
  <c r="IY100" i="5"/>
  <c r="JD99" i="5"/>
  <c r="JC99" i="5"/>
  <c r="IZ99" i="5"/>
  <c r="JA99" i="5" s="1"/>
  <c r="IY99" i="5"/>
  <c r="JD98" i="5"/>
  <c r="JC98" i="5"/>
  <c r="IZ98" i="5"/>
  <c r="JA98" i="5" s="1"/>
  <c r="IY98" i="5"/>
  <c r="JD97" i="5"/>
  <c r="JC97" i="5"/>
  <c r="IZ97" i="5"/>
  <c r="JA97" i="5" s="1"/>
  <c r="IY97" i="5"/>
  <c r="JD96" i="5"/>
  <c r="JC96" i="5"/>
  <c r="IZ96" i="5"/>
  <c r="JA96" i="5" s="1"/>
  <c r="IY96" i="5"/>
  <c r="JD95" i="5"/>
  <c r="JC95" i="5"/>
  <c r="IZ95" i="5"/>
  <c r="JA95" i="5" s="1"/>
  <c r="IY95" i="5"/>
  <c r="JD94" i="5"/>
  <c r="JC94" i="5"/>
  <c r="IZ94" i="5"/>
  <c r="JA94" i="5" s="1"/>
  <c r="IY94" i="5"/>
  <c r="JD93" i="5"/>
  <c r="JC93" i="5"/>
  <c r="IZ93" i="5"/>
  <c r="JA93" i="5" s="1"/>
  <c r="IY93" i="5"/>
  <c r="JD92" i="5"/>
  <c r="JC92" i="5"/>
  <c r="IZ92" i="5"/>
  <c r="JA92" i="5" s="1"/>
  <c r="IY92" i="5"/>
  <c r="JD91" i="5"/>
  <c r="JC91" i="5"/>
  <c r="IZ91" i="5"/>
  <c r="JA91" i="5" s="1"/>
  <c r="IY91" i="5"/>
  <c r="JD90" i="5"/>
  <c r="JC90" i="5"/>
  <c r="IZ90" i="5"/>
  <c r="JA90" i="5" s="1"/>
  <c r="IY90" i="5"/>
  <c r="JD89" i="5"/>
  <c r="JC89" i="5"/>
  <c r="IZ89" i="5"/>
  <c r="JA89" i="5" s="1"/>
  <c r="IY89" i="5"/>
  <c r="JD88" i="5"/>
  <c r="JC88" i="5"/>
  <c r="IZ88" i="5"/>
  <c r="JA88" i="5" s="1"/>
  <c r="IY88" i="5"/>
  <c r="JD87" i="5"/>
  <c r="JC87" i="5"/>
  <c r="IZ87" i="5"/>
  <c r="JA87" i="5" s="1"/>
  <c r="IY87" i="5"/>
  <c r="JD86" i="5"/>
  <c r="JC86" i="5"/>
  <c r="IZ86" i="5"/>
  <c r="JA86" i="5" s="1"/>
  <c r="IY86" i="5"/>
  <c r="JD85" i="5"/>
  <c r="JC85" i="5"/>
  <c r="IZ85" i="5"/>
  <c r="JA85" i="5" s="1"/>
  <c r="IY85" i="5"/>
  <c r="JD84" i="5"/>
  <c r="JC84" i="5"/>
  <c r="IZ84" i="5"/>
  <c r="JA84" i="5" s="1"/>
  <c r="IY84" i="5"/>
  <c r="JD83" i="5"/>
  <c r="JC83" i="5"/>
  <c r="IZ83" i="5"/>
  <c r="JA83" i="5" s="1"/>
  <c r="IY83" i="5"/>
  <c r="JD82" i="5"/>
  <c r="JC82" i="5"/>
  <c r="IZ82" i="5"/>
  <c r="JA82" i="5" s="1"/>
  <c r="IY82" i="5"/>
  <c r="JD81" i="5"/>
  <c r="JC81" i="5"/>
  <c r="IZ81" i="5"/>
  <c r="JA81" i="5" s="1"/>
  <c r="IY81" i="5"/>
  <c r="JD80" i="5"/>
  <c r="JC80" i="5"/>
  <c r="IZ80" i="5"/>
  <c r="JA80" i="5" s="1"/>
  <c r="JD79" i="5"/>
  <c r="JC79" i="5"/>
  <c r="IZ79" i="5"/>
  <c r="JA79" i="5" s="1"/>
  <c r="IY79" i="5"/>
  <c r="JD78" i="5"/>
  <c r="JC78" i="5"/>
  <c r="IZ78" i="5"/>
  <c r="JA78" i="5" s="1"/>
  <c r="IY78" i="5"/>
  <c r="JD77" i="5"/>
  <c r="JC77" i="5"/>
  <c r="IZ77" i="5"/>
  <c r="JA77" i="5" s="1"/>
  <c r="IY77" i="5"/>
  <c r="JD76" i="5"/>
  <c r="JC76" i="5"/>
  <c r="IZ76" i="5"/>
  <c r="JA76" i="5" s="1"/>
  <c r="IY76" i="5"/>
  <c r="JD75" i="5"/>
  <c r="JC75" i="5"/>
  <c r="IZ75" i="5"/>
  <c r="JA75" i="5" s="1"/>
  <c r="IY75" i="5"/>
  <c r="JD74" i="5"/>
  <c r="JC74" i="5"/>
  <c r="IZ74" i="5"/>
  <c r="JA74" i="5" s="1"/>
  <c r="IY74" i="5"/>
  <c r="JD73" i="5"/>
  <c r="JC73" i="5"/>
  <c r="IZ73" i="5"/>
  <c r="JA73" i="5" s="1"/>
  <c r="IY73" i="5"/>
  <c r="JD72" i="5"/>
  <c r="JC72" i="5"/>
  <c r="IZ72" i="5"/>
  <c r="JA72" i="5" s="1"/>
  <c r="IY72" i="5"/>
  <c r="JD71" i="5"/>
  <c r="JC71" i="5"/>
  <c r="IZ71" i="5"/>
  <c r="JA71" i="5" s="1"/>
  <c r="IY71" i="5"/>
  <c r="JD70" i="5"/>
  <c r="JC70" i="5"/>
  <c r="IZ70" i="5"/>
  <c r="JA70" i="5" s="1"/>
  <c r="IY70" i="5"/>
  <c r="JD69" i="5"/>
  <c r="JC69" i="5"/>
  <c r="IZ69" i="5"/>
  <c r="JA69" i="5" s="1"/>
  <c r="IY69" i="5"/>
  <c r="JD68" i="5"/>
  <c r="JC68" i="5"/>
  <c r="IZ68" i="5"/>
  <c r="JA68" i="5" s="1"/>
  <c r="IY68" i="5"/>
  <c r="JD67" i="5"/>
  <c r="JC67" i="5"/>
  <c r="IZ67" i="5"/>
  <c r="JA67" i="5" s="1"/>
  <c r="IY67" i="5"/>
  <c r="JD66" i="5"/>
  <c r="JC66" i="5"/>
  <c r="IZ66" i="5"/>
  <c r="JA66" i="5" s="1"/>
  <c r="IY66" i="5"/>
  <c r="JD65" i="5"/>
  <c r="JC65" i="5"/>
  <c r="IZ65" i="5"/>
  <c r="JA65" i="5" s="1"/>
  <c r="IY65" i="5"/>
  <c r="JD64" i="5"/>
  <c r="JC64" i="5"/>
  <c r="IZ64" i="5"/>
  <c r="JA64" i="5" s="1"/>
  <c r="IY64" i="5"/>
  <c r="JD63" i="5"/>
  <c r="JC63" i="5"/>
  <c r="IZ63" i="5"/>
  <c r="JA63" i="5" s="1"/>
  <c r="IY63" i="5"/>
  <c r="JD62" i="5"/>
  <c r="JC62" i="5"/>
  <c r="IZ62" i="5"/>
  <c r="JA62" i="5" s="1"/>
  <c r="IY62" i="5"/>
  <c r="JD61" i="5"/>
  <c r="JC61" i="5"/>
  <c r="IZ61" i="5"/>
  <c r="JA61" i="5" s="1"/>
  <c r="IY61" i="5"/>
  <c r="JD60" i="5"/>
  <c r="JC60" i="5"/>
  <c r="IZ60" i="5"/>
  <c r="JA60" i="5" s="1"/>
  <c r="IY60" i="5"/>
  <c r="JD59" i="5"/>
  <c r="JC59" i="5"/>
  <c r="IZ59" i="5"/>
  <c r="JA59" i="5" s="1"/>
  <c r="IY59" i="5"/>
  <c r="JD58" i="5"/>
  <c r="JC58" i="5"/>
  <c r="IZ58" i="5"/>
  <c r="JA58" i="5" s="1"/>
  <c r="IY58" i="5"/>
  <c r="JD57" i="5"/>
  <c r="JC57" i="5"/>
  <c r="IZ57" i="5"/>
  <c r="JA57" i="5" s="1"/>
  <c r="IY57" i="5"/>
  <c r="JD56" i="5"/>
  <c r="JC56" i="5"/>
  <c r="IZ56" i="5"/>
  <c r="JA56" i="5" s="1"/>
  <c r="IY56" i="5"/>
  <c r="JD55" i="5"/>
  <c r="JC55" i="5"/>
  <c r="IZ55" i="5"/>
  <c r="JA55" i="5" s="1"/>
  <c r="IY55" i="5"/>
  <c r="JD54" i="5"/>
  <c r="JC54" i="5"/>
  <c r="IZ54" i="5"/>
  <c r="JA54" i="5" s="1"/>
  <c r="IY54" i="5"/>
  <c r="JD53" i="5"/>
  <c r="JC53" i="5"/>
  <c r="IZ53" i="5"/>
  <c r="JA53" i="5" s="1"/>
  <c r="IY53" i="5"/>
  <c r="JD52" i="5"/>
  <c r="JC52" i="5"/>
  <c r="IZ52" i="5"/>
  <c r="JA52" i="5" s="1"/>
  <c r="IY52" i="5"/>
  <c r="JD51" i="5"/>
  <c r="JC51" i="5"/>
  <c r="IZ51" i="5"/>
  <c r="JA51" i="5" s="1"/>
  <c r="IY51" i="5"/>
  <c r="JD50" i="5"/>
  <c r="JC50" i="5"/>
  <c r="IZ50" i="5"/>
  <c r="JA50" i="5" s="1"/>
  <c r="IY50" i="5"/>
  <c r="JD49" i="5"/>
  <c r="JC49" i="5"/>
  <c r="IZ49" i="5"/>
  <c r="JA49" i="5" s="1"/>
  <c r="IY49" i="5"/>
  <c r="JD48" i="5"/>
  <c r="JC48" i="5"/>
  <c r="IZ48" i="5"/>
  <c r="JA48" i="5" s="1"/>
  <c r="IY48" i="5"/>
  <c r="JD47" i="5"/>
  <c r="JC47" i="5"/>
  <c r="IZ47" i="5"/>
  <c r="JA47" i="5" s="1"/>
  <c r="IY47" i="5"/>
  <c r="JD46" i="5"/>
  <c r="JC46" i="5"/>
  <c r="IZ46" i="5"/>
  <c r="JA46" i="5" s="1"/>
  <c r="IY46" i="5"/>
  <c r="JD45" i="5"/>
  <c r="JC45" i="5"/>
  <c r="IZ45" i="5"/>
  <c r="JA45" i="5" s="1"/>
  <c r="IY45" i="5"/>
  <c r="JD44" i="5"/>
  <c r="JC44" i="5"/>
  <c r="IZ44" i="5"/>
  <c r="JA44" i="5" s="1"/>
  <c r="IY44" i="5"/>
  <c r="JD43" i="5"/>
  <c r="JC43" i="5"/>
  <c r="IZ43" i="5"/>
  <c r="JA43" i="5" s="1"/>
  <c r="IY43" i="5"/>
  <c r="JD42" i="5"/>
  <c r="JC42" i="5"/>
  <c r="IZ42" i="5"/>
  <c r="JA42" i="5" s="1"/>
  <c r="IY42" i="5"/>
  <c r="JD41" i="5"/>
  <c r="JC41" i="5"/>
  <c r="IZ41" i="5"/>
  <c r="JA41" i="5" s="1"/>
  <c r="IY41" i="5"/>
  <c r="JD40" i="5"/>
  <c r="JC40" i="5"/>
  <c r="IZ40" i="5"/>
  <c r="JA40" i="5" s="1"/>
  <c r="IY40" i="5"/>
  <c r="JD39" i="5"/>
  <c r="JC39" i="5"/>
  <c r="IZ39" i="5"/>
  <c r="JA39" i="5" s="1"/>
  <c r="IY39" i="5"/>
  <c r="JD38" i="5"/>
  <c r="JC38" i="5"/>
  <c r="IZ38" i="5"/>
  <c r="JA38" i="5" s="1"/>
  <c r="IY38" i="5"/>
  <c r="JD37" i="5"/>
  <c r="JC37" i="5"/>
  <c r="IZ37" i="5"/>
  <c r="JA37" i="5" s="1"/>
  <c r="JC36" i="5"/>
  <c r="IZ36" i="5"/>
  <c r="JA36" i="5" s="1"/>
  <c r="IY36" i="5"/>
  <c r="JC35" i="5"/>
  <c r="IZ35" i="5"/>
  <c r="JA35" i="5" s="1"/>
  <c r="IY35" i="5"/>
  <c r="JC34" i="5"/>
  <c r="IZ34" i="5"/>
  <c r="JA34" i="5" s="1"/>
  <c r="IY34" i="5"/>
  <c r="JD33" i="5"/>
  <c r="JC33" i="5"/>
  <c r="IZ33" i="5"/>
  <c r="JA33" i="5" s="1"/>
  <c r="JD32" i="5"/>
  <c r="JC32" i="5"/>
  <c r="IZ32" i="5"/>
  <c r="JA32" i="5" s="1"/>
  <c r="IY32" i="5"/>
  <c r="JD31" i="5"/>
  <c r="JC31" i="5"/>
  <c r="IZ31" i="5"/>
  <c r="JA31" i="5" s="1"/>
  <c r="IY31" i="5"/>
  <c r="JD30" i="5"/>
  <c r="JC30" i="5"/>
  <c r="IZ30" i="5"/>
  <c r="JA30" i="5" s="1"/>
  <c r="IY30" i="5"/>
  <c r="JD29" i="5"/>
  <c r="JC29" i="5"/>
  <c r="IZ29" i="5"/>
  <c r="JA29" i="5" s="1"/>
  <c r="IY29" i="5"/>
  <c r="IX321" i="5"/>
  <c r="IW321" i="5"/>
  <c r="IX320" i="5"/>
  <c r="IW320" i="5"/>
  <c r="IX319" i="5"/>
  <c r="IW319" i="5"/>
  <c r="IX318" i="5"/>
  <c r="IX317" i="5"/>
  <c r="IW317" i="5"/>
  <c r="IX316" i="5"/>
  <c r="IW316" i="5"/>
  <c r="IX315" i="5"/>
  <c r="IW315" i="5"/>
  <c r="IX314" i="5"/>
  <c r="IW314" i="5"/>
  <c r="IX313" i="5"/>
  <c r="IW313" i="5"/>
  <c r="IX312" i="5"/>
  <c r="IW312" i="5"/>
  <c r="IX311" i="5"/>
  <c r="IW311" i="5"/>
  <c r="IX310" i="5"/>
  <c r="IW310" i="5"/>
  <c r="IX309" i="5"/>
  <c r="IW309" i="5"/>
  <c r="IX308" i="5"/>
  <c r="IW308" i="5"/>
  <c r="IX307" i="5"/>
  <c r="IW307" i="5"/>
  <c r="IX306" i="5"/>
  <c r="IW306" i="5"/>
  <c r="IX305" i="5"/>
  <c r="IW305" i="5"/>
  <c r="IX304" i="5"/>
  <c r="IW304" i="5"/>
  <c r="IX303" i="5"/>
  <c r="IW303" i="5"/>
  <c r="IX302" i="5"/>
  <c r="IW302" i="5"/>
  <c r="IX301" i="5"/>
  <c r="IW301" i="5"/>
  <c r="IX300" i="5"/>
  <c r="IW300" i="5"/>
  <c r="IX299" i="5"/>
  <c r="IW299" i="5"/>
  <c r="IX298" i="5"/>
  <c r="IW298" i="5"/>
  <c r="IX297" i="5"/>
  <c r="IX296" i="5"/>
  <c r="IW296" i="5"/>
  <c r="IX295" i="5"/>
  <c r="IW295" i="5"/>
  <c r="IX294" i="5"/>
  <c r="IW294" i="5"/>
  <c r="IX293" i="5"/>
  <c r="IW293" i="5"/>
  <c r="IX292" i="5"/>
  <c r="IX291" i="5"/>
  <c r="IW291" i="5"/>
  <c r="IX290" i="5"/>
  <c r="IW290" i="5"/>
  <c r="IX289" i="5"/>
  <c r="IW289" i="5"/>
  <c r="IX288" i="5"/>
  <c r="IW288" i="5"/>
  <c r="IX287" i="5"/>
  <c r="IW287" i="5"/>
  <c r="IX286" i="5"/>
  <c r="IW286" i="5"/>
  <c r="IX285" i="5"/>
  <c r="IW285" i="5"/>
  <c r="IX284" i="5"/>
  <c r="IW284" i="5"/>
  <c r="IX283" i="5"/>
  <c r="IX282" i="5"/>
  <c r="IX281" i="5"/>
  <c r="IW281" i="5"/>
  <c r="IX280" i="5"/>
  <c r="IW280" i="5"/>
  <c r="IX279" i="5"/>
  <c r="IW279" i="5"/>
  <c r="IX278" i="5"/>
  <c r="IW278" i="5"/>
  <c r="IX277" i="5"/>
  <c r="IW277" i="5"/>
  <c r="IX276" i="5"/>
  <c r="IW276" i="5"/>
  <c r="IX275" i="5"/>
  <c r="IW275" i="5"/>
  <c r="IX274" i="5"/>
  <c r="IW274" i="5"/>
  <c r="IX273" i="5"/>
  <c r="IW273" i="5"/>
  <c r="IX272" i="5"/>
  <c r="IW272" i="5"/>
  <c r="IX271" i="5"/>
  <c r="IW271" i="5"/>
  <c r="IX270" i="5"/>
  <c r="IW270" i="5"/>
  <c r="IX269" i="5"/>
  <c r="IW269" i="5"/>
  <c r="IX268" i="5"/>
  <c r="IW268" i="5"/>
  <c r="IX267" i="5"/>
  <c r="IW267" i="5"/>
  <c r="IX266" i="5"/>
  <c r="IW266" i="5"/>
  <c r="IX265" i="5"/>
  <c r="IW265" i="5"/>
  <c r="IX264" i="5"/>
  <c r="IW264" i="5"/>
  <c r="IX263" i="5"/>
  <c r="IW263" i="5"/>
  <c r="IX262" i="5"/>
  <c r="IW262" i="5"/>
  <c r="IX261" i="5"/>
  <c r="IW261" i="5"/>
  <c r="IX260" i="5"/>
  <c r="IW260" i="5"/>
  <c r="IX259" i="5"/>
  <c r="IW259" i="5"/>
  <c r="IX258" i="5"/>
  <c r="IW258" i="5"/>
  <c r="IX257" i="5"/>
  <c r="IW257" i="5"/>
  <c r="IX256" i="5"/>
  <c r="IW256" i="5"/>
  <c r="IX255" i="5"/>
  <c r="IW255" i="5"/>
  <c r="IX254" i="5"/>
  <c r="IW254" i="5"/>
  <c r="IX253" i="5"/>
  <c r="IW253" i="5"/>
  <c r="IX252" i="5"/>
  <c r="IW252" i="5"/>
  <c r="IX251" i="5"/>
  <c r="IX250" i="5"/>
  <c r="IW250" i="5"/>
  <c r="IX249" i="5"/>
  <c r="IW249" i="5"/>
  <c r="IX248" i="5"/>
  <c r="IW248" i="5"/>
  <c r="IX247" i="5"/>
  <c r="IW247" i="5"/>
  <c r="IX246" i="5"/>
  <c r="IW246" i="5"/>
  <c r="IX245" i="5"/>
  <c r="IW245" i="5"/>
  <c r="IX244" i="5"/>
  <c r="IW244" i="5"/>
  <c r="IX243" i="5"/>
  <c r="IW243" i="5"/>
  <c r="IX242" i="5"/>
  <c r="IW242" i="5"/>
  <c r="IX241" i="5"/>
  <c r="IW241" i="5"/>
  <c r="IX240" i="5"/>
  <c r="IW240" i="5"/>
  <c r="IX239" i="5"/>
  <c r="IW239" i="5"/>
  <c r="IX238" i="5"/>
  <c r="IW238" i="5"/>
  <c r="IX237" i="5"/>
  <c r="IW237" i="5"/>
  <c r="IX236" i="5"/>
  <c r="IW236" i="5"/>
  <c r="IX235" i="5"/>
  <c r="IW235" i="5"/>
  <c r="IX234" i="5"/>
  <c r="IW234" i="5"/>
  <c r="IX233" i="5"/>
  <c r="IW233" i="5"/>
  <c r="IX232" i="5"/>
  <c r="IW232" i="5"/>
  <c r="IX231" i="5"/>
  <c r="IW231" i="5"/>
  <c r="IX230" i="5"/>
  <c r="IW230" i="5"/>
  <c r="IX229" i="5"/>
  <c r="IW229" i="5"/>
  <c r="IX228" i="5"/>
  <c r="IW228" i="5"/>
  <c r="IX227" i="5"/>
  <c r="IW227" i="5"/>
  <c r="IX226" i="5"/>
  <c r="IW226" i="5"/>
  <c r="IX225" i="5"/>
  <c r="IW225" i="5"/>
  <c r="IX224" i="5"/>
  <c r="IX223" i="5"/>
  <c r="IW223" i="5"/>
  <c r="IX222" i="5"/>
  <c r="IW222" i="5"/>
  <c r="IX221" i="5"/>
  <c r="IW221" i="5"/>
  <c r="IX220" i="5"/>
  <c r="IW220" i="5"/>
  <c r="IX219" i="5"/>
  <c r="IW219" i="5"/>
  <c r="IX218" i="5"/>
  <c r="IW218" i="5"/>
  <c r="IX217" i="5"/>
  <c r="IW217" i="5"/>
  <c r="IX216" i="5"/>
  <c r="IW216" i="5"/>
  <c r="IX215" i="5"/>
  <c r="IW215" i="5"/>
  <c r="IX214" i="5"/>
  <c r="IW214" i="5"/>
  <c r="IX213" i="5"/>
  <c r="IW213" i="5"/>
  <c r="IX212" i="5"/>
  <c r="IW212" i="5"/>
  <c r="IX211" i="5"/>
  <c r="IW211" i="5"/>
  <c r="IX210" i="5"/>
  <c r="IW210" i="5"/>
  <c r="IX209" i="5"/>
  <c r="IW209" i="5"/>
  <c r="IX208" i="5"/>
  <c r="IW208" i="5"/>
  <c r="IX207" i="5"/>
  <c r="IW207" i="5"/>
  <c r="IX206" i="5"/>
  <c r="IW206" i="5"/>
  <c r="IX205" i="5"/>
  <c r="IW205" i="5"/>
  <c r="IX204" i="5"/>
  <c r="IW204" i="5"/>
  <c r="IX203" i="5"/>
  <c r="IW203" i="5"/>
  <c r="IX202" i="5"/>
  <c r="IW202" i="5"/>
  <c r="IX201" i="5"/>
  <c r="IW201" i="5"/>
  <c r="IX200" i="5"/>
  <c r="IW200" i="5"/>
  <c r="IX199" i="5"/>
  <c r="IW199" i="5"/>
  <c r="IX198" i="5"/>
  <c r="IW198" i="5"/>
  <c r="IX197" i="5"/>
  <c r="IW197" i="5"/>
  <c r="IX196" i="5"/>
  <c r="IW196" i="5"/>
  <c r="IX195" i="5"/>
  <c r="IW195" i="5"/>
  <c r="IX194" i="5"/>
  <c r="IW194" i="5"/>
  <c r="IX193" i="5"/>
  <c r="IW193" i="5"/>
  <c r="IX192" i="5"/>
  <c r="IW192" i="5"/>
  <c r="IX191" i="5"/>
  <c r="IW191" i="5"/>
  <c r="IX190" i="5"/>
  <c r="IW190" i="5"/>
  <c r="IX189" i="5"/>
  <c r="IW189" i="5"/>
  <c r="IX188" i="5"/>
  <c r="IW188" i="5"/>
  <c r="IX187" i="5"/>
  <c r="IW187" i="5"/>
  <c r="IX186" i="5"/>
  <c r="IW186" i="5"/>
  <c r="IX185" i="5"/>
  <c r="IW185" i="5"/>
  <c r="IX184" i="5"/>
  <c r="IW184" i="5"/>
  <c r="IX183" i="5"/>
  <c r="IW183" i="5"/>
  <c r="IX182" i="5"/>
  <c r="IW182" i="5"/>
  <c r="IX181" i="5"/>
  <c r="IW181" i="5"/>
  <c r="IX180" i="5"/>
  <c r="IW180" i="5"/>
  <c r="IX179" i="5"/>
  <c r="IW179" i="5"/>
  <c r="IX178" i="5"/>
  <c r="IW178" i="5"/>
  <c r="IX177" i="5"/>
  <c r="IW177" i="5"/>
  <c r="IX176" i="5"/>
  <c r="IW176" i="5"/>
  <c r="IX175" i="5"/>
  <c r="IW175" i="5"/>
  <c r="IX174" i="5"/>
  <c r="IW174" i="5"/>
  <c r="IX173" i="5"/>
  <c r="IW173" i="5"/>
  <c r="IX172" i="5"/>
  <c r="IW172" i="5"/>
  <c r="IX171" i="5"/>
  <c r="IW171" i="5"/>
  <c r="IX170" i="5"/>
  <c r="IW170" i="5"/>
  <c r="IX169" i="5"/>
  <c r="IW169" i="5"/>
  <c r="IX168" i="5"/>
  <c r="IW168" i="5"/>
  <c r="IX167" i="5"/>
  <c r="IX166" i="5"/>
  <c r="IW166" i="5"/>
  <c r="IX165" i="5"/>
  <c r="IX164" i="5"/>
  <c r="IX163" i="5"/>
  <c r="IW163" i="5"/>
  <c r="IX162" i="5"/>
  <c r="IX161" i="5"/>
  <c r="IW161" i="5"/>
  <c r="IX160" i="5"/>
  <c r="IX159" i="5"/>
  <c r="IX157" i="5"/>
  <c r="IW157" i="5"/>
  <c r="IX156" i="5"/>
  <c r="IW156" i="5"/>
  <c r="IW155" i="5"/>
  <c r="IX153" i="5"/>
  <c r="IW153" i="5"/>
  <c r="IX152" i="5"/>
  <c r="IW152" i="5"/>
  <c r="IX151" i="5"/>
  <c r="IW151" i="5"/>
  <c r="IX150" i="5"/>
  <c r="IW150" i="5"/>
  <c r="IX149" i="5"/>
  <c r="IW149" i="5"/>
  <c r="IX148" i="5"/>
  <c r="IX147" i="5"/>
  <c r="IW147" i="5"/>
  <c r="IX146" i="5"/>
  <c r="IW146" i="5"/>
  <c r="IX145" i="5"/>
  <c r="IX144" i="5"/>
  <c r="IW144" i="5"/>
  <c r="IX143" i="5"/>
  <c r="IX142" i="5"/>
  <c r="IW142" i="5"/>
  <c r="IX141" i="5"/>
  <c r="IX140" i="5"/>
  <c r="IW140" i="5"/>
  <c r="IX139" i="5"/>
  <c r="IW139" i="5"/>
  <c r="IX138" i="5"/>
  <c r="IW138" i="5"/>
  <c r="IX137" i="5"/>
  <c r="IW137" i="5"/>
  <c r="IX136" i="5"/>
  <c r="IW136" i="5"/>
  <c r="IX135" i="5"/>
  <c r="IW135" i="5"/>
  <c r="IX134" i="5"/>
  <c r="IW134" i="5"/>
  <c r="IX133" i="5"/>
  <c r="IW133" i="5"/>
  <c r="IX132" i="5"/>
  <c r="IW132" i="5"/>
  <c r="IX131" i="5"/>
  <c r="IW131" i="5"/>
  <c r="IX130" i="5"/>
  <c r="IW130" i="5"/>
  <c r="IX129" i="5"/>
  <c r="IW129" i="5"/>
  <c r="IX128" i="5"/>
  <c r="IW128" i="5"/>
  <c r="IX127" i="5"/>
  <c r="IW127" i="5"/>
  <c r="IX126" i="5"/>
  <c r="IW126" i="5"/>
  <c r="IX125" i="5"/>
  <c r="IW125" i="5"/>
  <c r="IX124" i="5"/>
  <c r="IX123" i="5"/>
  <c r="IW123" i="5"/>
  <c r="IX122" i="5"/>
  <c r="IW122" i="5"/>
  <c r="IX121" i="5"/>
  <c r="IW121" i="5"/>
  <c r="IX120" i="5"/>
  <c r="IW120" i="5"/>
  <c r="IX119" i="5"/>
  <c r="IW119" i="5"/>
  <c r="IX118" i="5"/>
  <c r="IW118" i="5"/>
  <c r="IX117" i="5"/>
  <c r="IW117" i="5"/>
  <c r="IX116" i="5"/>
  <c r="IW116" i="5"/>
  <c r="IX115" i="5"/>
  <c r="IW115" i="5"/>
  <c r="IX114" i="5"/>
  <c r="IW114" i="5"/>
  <c r="IX113" i="5"/>
  <c r="IW113" i="5"/>
  <c r="IX112" i="5"/>
  <c r="IW112" i="5"/>
  <c r="IX111" i="5"/>
  <c r="IW111" i="5"/>
  <c r="IX110" i="5"/>
  <c r="IW109" i="5"/>
  <c r="IW108" i="5"/>
  <c r="IX107" i="5"/>
  <c r="IW107" i="5"/>
  <c r="IX106" i="5"/>
  <c r="IW106" i="5"/>
  <c r="IX105" i="5"/>
  <c r="IW105" i="5"/>
  <c r="IX104" i="5"/>
  <c r="IX103" i="5"/>
  <c r="IW103" i="5"/>
  <c r="IX102" i="5"/>
  <c r="IW102" i="5"/>
  <c r="IX101" i="5"/>
  <c r="IW101" i="5"/>
  <c r="IX100" i="5"/>
  <c r="IW100" i="5"/>
  <c r="IX99" i="5"/>
  <c r="IW99" i="5"/>
  <c r="IX98" i="5"/>
  <c r="IW98" i="5"/>
  <c r="IX97" i="5"/>
  <c r="IW97" i="5"/>
  <c r="IX96" i="5"/>
  <c r="IW96" i="5"/>
  <c r="IX95" i="5"/>
  <c r="IW95" i="5"/>
  <c r="IX94" i="5"/>
  <c r="IW94" i="5"/>
  <c r="IX93" i="5"/>
  <c r="IW93" i="5"/>
  <c r="IX92" i="5"/>
  <c r="IW92" i="5"/>
  <c r="IX91" i="5"/>
  <c r="IW91" i="5"/>
  <c r="IX90" i="5"/>
  <c r="IW90" i="5"/>
  <c r="IX89" i="5"/>
  <c r="IW89" i="5"/>
  <c r="IX88" i="5"/>
  <c r="IW88" i="5"/>
  <c r="IX87" i="5"/>
  <c r="IW87" i="5"/>
  <c r="IX86" i="5"/>
  <c r="IW86" i="5"/>
  <c r="IX85" i="5"/>
  <c r="IW85" i="5"/>
  <c r="IX84" i="5"/>
  <c r="IW84" i="5"/>
  <c r="IX83" i="5"/>
  <c r="IW83" i="5"/>
  <c r="IX82" i="5"/>
  <c r="IW82" i="5"/>
  <c r="IX81" i="5"/>
  <c r="IW81" i="5"/>
  <c r="IW80" i="5"/>
  <c r="IX79" i="5"/>
  <c r="IX78" i="5"/>
  <c r="IW78" i="5"/>
  <c r="IX77" i="5"/>
  <c r="IW77" i="5"/>
  <c r="IX76" i="5"/>
  <c r="IW76" i="5"/>
  <c r="IW75" i="5"/>
  <c r="IX74" i="5"/>
  <c r="IX73" i="5"/>
  <c r="IW73" i="5"/>
  <c r="IX72" i="5"/>
  <c r="IW72" i="5"/>
  <c r="IX71" i="5"/>
  <c r="IW71" i="5"/>
  <c r="IX70" i="5"/>
  <c r="IW70" i="5"/>
  <c r="IX69" i="5"/>
  <c r="IW69" i="5"/>
  <c r="IX68" i="5"/>
  <c r="IW68" i="5"/>
  <c r="IW67" i="5"/>
  <c r="IX66" i="5"/>
  <c r="IW66" i="5"/>
  <c r="IX65" i="5"/>
  <c r="IW65" i="5"/>
  <c r="IX64" i="5"/>
  <c r="IW64" i="5"/>
  <c r="IX63" i="5"/>
  <c r="IW63" i="5"/>
  <c r="IX62" i="5"/>
  <c r="IW62" i="5"/>
  <c r="IX61" i="5"/>
  <c r="IW61" i="5"/>
  <c r="IX60" i="5"/>
  <c r="IW60" i="5"/>
  <c r="IW59" i="5"/>
  <c r="IX58" i="5"/>
  <c r="IW58" i="5"/>
  <c r="IX57" i="5"/>
  <c r="IW57" i="5"/>
  <c r="IX56" i="5"/>
  <c r="IW56" i="5"/>
  <c r="IW55" i="5"/>
  <c r="IX54" i="5"/>
  <c r="IW54" i="5"/>
  <c r="IX53" i="5"/>
  <c r="IW53" i="5"/>
  <c r="IX52" i="5"/>
  <c r="IW52" i="5"/>
  <c r="IX51" i="5"/>
  <c r="IW51" i="5"/>
  <c r="IX50" i="5"/>
  <c r="IW50" i="5"/>
  <c r="IX49" i="5"/>
  <c r="IW49" i="5"/>
  <c r="IX48" i="5"/>
  <c r="IW48" i="5"/>
  <c r="IX47" i="5"/>
  <c r="IW47" i="5"/>
  <c r="IW46" i="5"/>
  <c r="IX45" i="5"/>
  <c r="IW45" i="5"/>
  <c r="IX44" i="5"/>
  <c r="IW44" i="5"/>
  <c r="IX43" i="5"/>
  <c r="IW43" i="5"/>
  <c r="IX42" i="5"/>
  <c r="IW42" i="5"/>
  <c r="IW41" i="5"/>
  <c r="IX40" i="5"/>
  <c r="IW40" i="5"/>
  <c r="IX39" i="5"/>
  <c r="IW39" i="5"/>
  <c r="IX38" i="5"/>
  <c r="IW38" i="5"/>
  <c r="IX37" i="5"/>
  <c r="IW37" i="5"/>
  <c r="IX36" i="5"/>
  <c r="IW36" i="5"/>
  <c r="IX35" i="5"/>
  <c r="IW35" i="5"/>
  <c r="IX34" i="5"/>
  <c r="IW34" i="5"/>
  <c r="IX33" i="5"/>
  <c r="IW33" i="5"/>
  <c r="IX32" i="5"/>
  <c r="IW32" i="5"/>
  <c r="IX31" i="5"/>
  <c r="IW31" i="5"/>
  <c r="IX30" i="5"/>
  <c r="IW30" i="5"/>
  <c r="IX29" i="5"/>
  <c r="IW29" i="5"/>
  <c r="IV320" i="5"/>
  <c r="IV319" i="5"/>
  <c r="IV318" i="5"/>
  <c r="IV317" i="5"/>
  <c r="IV316" i="5"/>
  <c r="IV314" i="5"/>
  <c r="IV313" i="5"/>
  <c r="IV312" i="5"/>
  <c r="IV309" i="5"/>
  <c r="IV307" i="5"/>
  <c r="IV306" i="5"/>
  <c r="IV303" i="5"/>
  <c r="IV302" i="5"/>
  <c r="IV295" i="5"/>
  <c r="IV294" i="5"/>
  <c r="IV293" i="5"/>
  <c r="IV292" i="5"/>
  <c r="IV290" i="5"/>
  <c r="IV289" i="5"/>
  <c r="IV288" i="5"/>
  <c r="IV287" i="5"/>
  <c r="IV281" i="5"/>
  <c r="IV280" i="5"/>
  <c r="IV279" i="5"/>
  <c r="IV278" i="5"/>
  <c r="IV277" i="5"/>
  <c r="IV276" i="5"/>
  <c r="IV275" i="5"/>
  <c r="IV273" i="5"/>
  <c r="IV272" i="5"/>
  <c r="IV271" i="5"/>
  <c r="IV270" i="5"/>
  <c r="IV269" i="5"/>
  <c r="IV268" i="5"/>
  <c r="IV267" i="5"/>
  <c r="IV266" i="5"/>
  <c r="IV265" i="5"/>
  <c r="IV264" i="5"/>
  <c r="IV263" i="5"/>
  <c r="IV259" i="5"/>
  <c r="IV258" i="5"/>
  <c r="IV257" i="5"/>
  <c r="IV256" i="5"/>
  <c r="IV255" i="5"/>
  <c r="IV254" i="5"/>
  <c r="IV252" i="5"/>
  <c r="IV251" i="5"/>
  <c r="IV250" i="5"/>
  <c r="IV249" i="5"/>
  <c r="IV248" i="5"/>
  <c r="IV246" i="5"/>
  <c r="IV245" i="5"/>
  <c r="IV244" i="5"/>
  <c r="IV243" i="5"/>
  <c r="IV242" i="5"/>
  <c r="IV241" i="5"/>
  <c r="IV238" i="5"/>
  <c r="IV237" i="5"/>
  <c r="IV236" i="5"/>
  <c r="IV235" i="5"/>
  <c r="IV234" i="5"/>
  <c r="IV233" i="5"/>
  <c r="IV232" i="5"/>
  <c r="IV231" i="5"/>
  <c r="IV230" i="5"/>
  <c r="IV229" i="5"/>
  <c r="IV226" i="5"/>
  <c r="IV224" i="5"/>
  <c r="IV166" i="5"/>
  <c r="IV137" i="5"/>
  <c r="IV136" i="5"/>
  <c r="IV135" i="5"/>
  <c r="IV133" i="5"/>
  <c r="IV132" i="5"/>
  <c r="IV131" i="5"/>
  <c r="IV125" i="5"/>
  <c r="IV124" i="5"/>
  <c r="IV123" i="5"/>
  <c r="IV122" i="5"/>
  <c r="IV120" i="5"/>
  <c r="IV119" i="5"/>
  <c r="IV117" i="5"/>
  <c r="IV114" i="5"/>
  <c r="IV113" i="5"/>
  <c r="IV111" i="5"/>
  <c r="IV106" i="5"/>
  <c r="IV103" i="5"/>
  <c r="IV102" i="5"/>
  <c r="IV82" i="5"/>
  <c r="IV79" i="5"/>
  <c r="IV75" i="5"/>
  <c r="IV73" i="5"/>
  <c r="IV72" i="5"/>
  <c r="IV71" i="5"/>
  <c r="IV69" i="5"/>
  <c r="IV68" i="5"/>
  <c r="IV67" i="5"/>
  <c r="IV66" i="5"/>
  <c r="IV65" i="5"/>
  <c r="IV64" i="5"/>
  <c r="IV63" i="5"/>
  <c r="IV61" i="5"/>
  <c r="IV60" i="5"/>
  <c r="IV59" i="5"/>
  <c r="IV58" i="5"/>
  <c r="IV55" i="5"/>
  <c r="IV54" i="5"/>
  <c r="IV53" i="5"/>
  <c r="IV52" i="5"/>
  <c r="IV51" i="5"/>
  <c r="IV47" i="5"/>
  <c r="IV46" i="5"/>
  <c r="IV41" i="5"/>
  <c r="IV39" i="5"/>
  <c r="IV38" i="5"/>
  <c r="IV37" i="5"/>
  <c r="IV32" i="5"/>
  <c r="I44" i="7"/>
  <c r="K44" i="7"/>
  <c r="H42" i="7"/>
  <c r="H44" i="7"/>
  <c r="J44" i="7"/>
  <c r="G44" i="7"/>
  <c r="L43" i="7"/>
  <c r="M43" i="7"/>
  <c r="N43" i="7"/>
  <c r="N44" i="7"/>
  <c r="M44" i="7"/>
  <c r="P43" i="7"/>
  <c r="P44" i="7"/>
  <c r="L44" i="7"/>
  <c r="O43" i="7"/>
  <c r="O44" i="7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G325" i="5"/>
  <c r="AF325" i="5"/>
  <c r="AE325" i="5"/>
  <c r="AD325" i="5"/>
  <c r="AC325" i="5"/>
  <c r="AG324" i="5"/>
  <c r="AF324" i="5"/>
  <c r="AE324" i="5"/>
  <c r="AD324" i="5"/>
  <c r="AC324" i="5"/>
  <c r="AG323" i="5"/>
  <c r="AF323" i="5"/>
  <c r="AE323" i="5"/>
  <c r="AD323" i="5"/>
  <c r="AC323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AI323" i="5" s="1"/>
  <c r="JS22" i="5" l="1"/>
  <c r="JS19" i="5"/>
  <c r="JS20" i="5"/>
  <c r="JS21" i="5"/>
  <c r="JT27" i="5"/>
  <c r="JR22" i="5"/>
  <c r="JR19" i="5"/>
  <c r="JR20" i="5"/>
  <c r="JR21" i="5"/>
  <c r="JQ22" i="5"/>
  <c r="JQ19" i="5"/>
  <c r="JQ20" i="5"/>
  <c r="JQ21" i="5"/>
  <c r="JP33" i="5" a="1"/>
  <c r="JP33" i="5" s="1"/>
  <c r="JP276" i="5" a="1"/>
  <c r="JP276" i="5" s="1"/>
  <c r="JB83" i="5"/>
  <c r="AW83" i="5" s="1"/>
  <c r="JB302" i="5"/>
  <c r="AW302" i="5" s="1"/>
  <c r="JB305" i="5"/>
  <c r="AW305" i="5" s="1"/>
  <c r="JF288" i="5"/>
  <c r="AY288" i="5" s="1"/>
  <c r="JF34" i="5"/>
  <c r="AY34" i="5" s="1"/>
  <c r="JB105" i="5"/>
  <c r="AW105" i="5" s="1"/>
  <c r="JB156" i="5"/>
  <c r="AW156" i="5" s="1"/>
  <c r="JB168" i="5"/>
  <c r="AW168" i="5" s="1"/>
  <c r="JB171" i="5"/>
  <c r="AW171" i="5" s="1"/>
  <c r="JB177" i="5"/>
  <c r="AW177" i="5" s="1"/>
  <c r="JB240" i="5"/>
  <c r="AW240" i="5" s="1"/>
  <c r="JB273" i="5"/>
  <c r="AW273" i="5" s="1"/>
  <c r="JB276" i="5"/>
  <c r="AW276" i="5" s="1"/>
  <c r="JB282" i="5"/>
  <c r="AW282" i="5" s="1"/>
  <c r="JB300" i="5"/>
  <c r="AW300" i="5" s="1"/>
  <c r="JB312" i="5"/>
  <c r="AW312" i="5" s="1"/>
  <c r="JB318" i="5"/>
  <c r="AW318" i="5" s="1"/>
  <c r="JF106" i="5"/>
  <c r="AY106" i="5" s="1"/>
  <c r="JB37" i="5"/>
  <c r="AW37" i="5" s="1"/>
  <c r="JB109" i="5"/>
  <c r="AW109" i="5" s="1"/>
  <c r="JB112" i="5"/>
  <c r="AW112" i="5" s="1"/>
  <c r="JB262" i="5"/>
  <c r="AW262" i="5" s="1"/>
  <c r="JB237" i="5"/>
  <c r="AW237" i="5" s="1"/>
  <c r="JB59" i="5"/>
  <c r="AW59" i="5" s="1"/>
  <c r="JB62" i="5"/>
  <c r="AW62" i="5" s="1"/>
  <c r="JB310" i="5"/>
  <c r="AW310" i="5" s="1"/>
  <c r="JB193" i="5"/>
  <c r="AW193" i="5" s="1"/>
  <c r="JF109" i="5"/>
  <c r="AY109" i="5" s="1"/>
  <c r="JB131" i="5"/>
  <c r="AW131" i="5" s="1"/>
  <c r="JB152" i="5"/>
  <c r="AW152" i="5" s="1"/>
  <c r="JB161" i="5"/>
  <c r="AW161" i="5" s="1"/>
  <c r="JB72" i="5"/>
  <c r="AW72" i="5" s="1"/>
  <c r="JB256" i="5"/>
  <c r="AW256" i="5" s="1"/>
  <c r="JF191" i="5"/>
  <c r="AY191" i="5" s="1"/>
  <c r="JB135" i="5"/>
  <c r="AW135" i="5" s="1"/>
  <c r="JB138" i="5"/>
  <c r="AW138" i="5" s="1"/>
  <c r="JB271" i="5"/>
  <c r="AW271" i="5" s="1"/>
  <c r="JB274" i="5"/>
  <c r="AW274" i="5" s="1"/>
  <c r="JB53" i="5"/>
  <c r="AW53" i="5" s="1"/>
  <c r="JB81" i="5"/>
  <c r="AW81" i="5" s="1"/>
  <c r="JB85" i="5"/>
  <c r="AW85" i="5" s="1"/>
  <c r="JB88" i="5"/>
  <c r="AW88" i="5" s="1"/>
  <c r="JB91" i="5"/>
  <c r="AW91" i="5" s="1"/>
  <c r="JB182" i="5"/>
  <c r="AW182" i="5" s="1"/>
  <c r="JB185" i="5"/>
  <c r="AW185" i="5" s="1"/>
  <c r="JB211" i="5"/>
  <c r="AW211" i="5" s="1"/>
  <c r="JB214" i="5"/>
  <c r="AW214" i="5" s="1"/>
  <c r="JB84" i="5"/>
  <c r="AW84" i="5" s="1"/>
  <c r="JB166" i="5"/>
  <c r="AW166" i="5" s="1"/>
  <c r="JB178" i="5"/>
  <c r="AW178" i="5" s="1"/>
  <c r="JB137" i="5"/>
  <c r="AW137" i="5" s="1"/>
  <c r="JB134" i="5"/>
  <c r="AW134" i="5" s="1"/>
  <c r="JF266" i="5"/>
  <c r="AY266" i="5" s="1"/>
  <c r="JF158" i="5"/>
  <c r="AY158" i="5" s="1"/>
  <c r="JF86" i="5"/>
  <c r="AY86" i="5" s="1"/>
  <c r="JB54" i="5"/>
  <c r="AW54" i="5" s="1"/>
  <c r="JB86" i="5"/>
  <c r="AW86" i="5" s="1"/>
  <c r="JB89" i="5"/>
  <c r="AW89" i="5" s="1"/>
  <c r="JB206" i="5"/>
  <c r="AW206" i="5" s="1"/>
  <c r="JB208" i="5"/>
  <c r="AW208" i="5" s="1"/>
  <c r="JF276" i="5"/>
  <c r="AY276" i="5" s="1"/>
  <c r="JF228" i="5"/>
  <c r="AY228" i="5" s="1"/>
  <c r="JB98" i="5"/>
  <c r="AW98" i="5" s="1"/>
  <c r="JB101" i="5"/>
  <c r="AW101" i="5" s="1"/>
  <c r="JB242" i="5"/>
  <c r="AW242" i="5" s="1"/>
  <c r="JB248" i="5"/>
  <c r="AW248" i="5" s="1"/>
  <c r="JF75" i="5"/>
  <c r="AY75" i="5" s="1"/>
  <c r="JF263" i="5"/>
  <c r="AY263" i="5" s="1"/>
  <c r="JB34" i="5"/>
  <c r="AW34" i="5" s="1"/>
  <c r="JB94" i="5"/>
  <c r="AW94" i="5" s="1"/>
  <c r="JB117" i="5"/>
  <c r="AW117" i="5" s="1"/>
  <c r="JB246" i="5"/>
  <c r="AW246" i="5" s="1"/>
  <c r="JB286" i="5"/>
  <c r="AW286" i="5" s="1"/>
  <c r="JB264" i="5"/>
  <c r="AW264" i="5" s="1"/>
  <c r="JB57" i="5"/>
  <c r="AW57" i="5" s="1"/>
  <c r="JB186" i="5"/>
  <c r="AW186" i="5" s="1"/>
  <c r="JB203" i="5"/>
  <c r="AW203" i="5" s="1"/>
  <c r="JB235" i="5"/>
  <c r="AW235" i="5" s="1"/>
  <c r="JB266" i="5"/>
  <c r="AW266" i="5" s="1"/>
  <c r="JF192" i="5"/>
  <c r="AY192" i="5" s="1"/>
  <c r="JF96" i="5"/>
  <c r="AY96" i="5" s="1"/>
  <c r="JB216" i="5"/>
  <c r="AW216" i="5" s="1"/>
  <c r="JB196" i="5"/>
  <c r="AW196" i="5" s="1"/>
  <c r="JF284" i="5"/>
  <c r="AY284" i="5" s="1"/>
  <c r="JF259" i="5"/>
  <c r="AY259" i="5" s="1"/>
  <c r="JF103" i="5"/>
  <c r="AY103" i="5" s="1"/>
  <c r="JF67" i="5"/>
  <c r="AY67" i="5" s="1"/>
  <c r="JF282" i="5"/>
  <c r="AY282" i="5" s="1"/>
  <c r="JF270" i="5"/>
  <c r="AY270" i="5" s="1"/>
  <c r="JF198" i="5"/>
  <c r="AY198" i="5" s="1"/>
  <c r="JF138" i="5"/>
  <c r="AY138" i="5" s="1"/>
  <c r="JF102" i="5"/>
  <c r="AY102" i="5" s="1"/>
  <c r="JF42" i="5"/>
  <c r="AY42" i="5" s="1"/>
  <c r="JB142" i="5"/>
  <c r="AW142" i="5" s="1"/>
  <c r="JB238" i="5"/>
  <c r="AW238" i="5" s="1"/>
  <c r="JB255" i="5"/>
  <c r="AW255" i="5" s="1"/>
  <c r="JB278" i="5"/>
  <c r="AW278" i="5" s="1"/>
  <c r="JB281" i="5"/>
  <c r="AW281" i="5" s="1"/>
  <c r="JB284" i="5"/>
  <c r="AW284" i="5" s="1"/>
  <c r="JF204" i="5"/>
  <c r="AY204" i="5" s="1"/>
  <c r="JF287" i="5"/>
  <c r="AY287" i="5" s="1"/>
  <c r="JF249" i="5"/>
  <c r="AY249" i="5" s="1"/>
  <c r="JF201" i="5"/>
  <c r="AY201" i="5" s="1"/>
  <c r="JF45" i="5"/>
  <c r="AY45" i="5" s="1"/>
  <c r="JB38" i="5"/>
  <c r="AW38" i="5" s="1"/>
  <c r="JB41" i="5"/>
  <c r="AW41" i="5" s="1"/>
  <c r="JB96" i="5"/>
  <c r="AW96" i="5" s="1"/>
  <c r="JB99" i="5"/>
  <c r="AW99" i="5" s="1"/>
  <c r="JB102" i="5"/>
  <c r="AW102" i="5" s="1"/>
  <c r="JB125" i="5"/>
  <c r="AW125" i="5" s="1"/>
  <c r="JB209" i="5"/>
  <c r="AW209" i="5" s="1"/>
  <c r="JB224" i="5"/>
  <c r="AW224" i="5" s="1"/>
  <c r="JB140" i="5"/>
  <c r="AW140" i="5" s="1"/>
  <c r="JB261" i="5"/>
  <c r="AW261" i="5" s="1"/>
  <c r="JB179" i="5"/>
  <c r="AW179" i="5" s="1"/>
  <c r="JB199" i="5"/>
  <c r="AW199" i="5" s="1"/>
  <c r="JF142" i="5"/>
  <c r="AY142" i="5" s="1"/>
  <c r="JB47" i="5"/>
  <c r="AW47" i="5" s="1"/>
  <c r="JF167" i="5"/>
  <c r="AY167" i="5" s="1"/>
  <c r="JB120" i="5"/>
  <c r="AW120" i="5" s="1"/>
  <c r="JB155" i="5"/>
  <c r="AW155" i="5" s="1"/>
  <c r="JB239" i="5"/>
  <c r="AW239" i="5" s="1"/>
  <c r="JF236" i="5"/>
  <c r="AY236" i="5" s="1"/>
  <c r="JF176" i="5"/>
  <c r="AY176" i="5" s="1"/>
  <c r="JF180" i="5"/>
  <c r="AY180" i="5" s="1"/>
  <c r="JF81" i="5"/>
  <c r="AY81" i="5" s="1"/>
  <c r="JF212" i="5"/>
  <c r="AY212" i="5" s="1"/>
  <c r="JF164" i="5"/>
  <c r="AY164" i="5" s="1"/>
  <c r="JF128" i="5"/>
  <c r="AY128" i="5" s="1"/>
  <c r="JF247" i="5"/>
  <c r="AY247" i="5" s="1"/>
  <c r="JF187" i="5"/>
  <c r="AY187" i="5" s="1"/>
  <c r="JF139" i="5"/>
  <c r="AY139" i="5" s="1"/>
  <c r="JF91" i="5"/>
  <c r="AY91" i="5" s="1"/>
  <c r="JF43" i="5"/>
  <c r="AY43" i="5" s="1"/>
  <c r="JP180" i="5" a="1"/>
  <c r="JP180" i="5" s="1"/>
  <c r="JB32" i="5"/>
  <c r="AW32" i="5" s="1"/>
  <c r="JB159" i="5"/>
  <c r="AW159" i="5" s="1"/>
  <c r="JF63" i="5"/>
  <c r="AY63" i="5" s="1"/>
  <c r="JB249" i="5"/>
  <c r="AW249" i="5" s="1"/>
  <c r="JB162" i="5"/>
  <c r="AW162" i="5" s="1"/>
  <c r="JP102" i="5" a="1"/>
  <c r="JP102" i="5" s="1"/>
  <c r="JP177" i="5" a="1"/>
  <c r="JP177" i="5" s="1"/>
  <c r="JB257" i="5"/>
  <c r="AW257" i="5" s="1"/>
  <c r="JF146" i="5"/>
  <c r="AY146" i="5" s="1"/>
  <c r="JB260" i="5"/>
  <c r="AW260" i="5" s="1"/>
  <c r="JF170" i="5"/>
  <c r="AY170" i="5" s="1"/>
  <c r="JF134" i="5"/>
  <c r="AY134" i="5" s="1"/>
  <c r="JF74" i="5"/>
  <c r="AY74" i="5" s="1"/>
  <c r="JF265" i="5"/>
  <c r="AY265" i="5" s="1"/>
  <c r="JF241" i="5"/>
  <c r="AY241" i="5" s="1"/>
  <c r="JF229" i="5"/>
  <c r="AY229" i="5" s="1"/>
  <c r="JF217" i="5"/>
  <c r="AY217" i="5" s="1"/>
  <c r="JF157" i="5"/>
  <c r="AY157" i="5" s="1"/>
  <c r="JF121" i="5"/>
  <c r="AY121" i="5" s="1"/>
  <c r="JF38" i="5"/>
  <c r="AY38" i="5" s="1"/>
  <c r="JB36" i="5"/>
  <c r="AW36" i="5" s="1"/>
  <c r="JB73" i="5"/>
  <c r="AW73" i="5" s="1"/>
  <c r="JB172" i="5"/>
  <c r="AW172" i="5" s="1"/>
  <c r="JB192" i="5"/>
  <c r="AW192" i="5" s="1"/>
  <c r="JB198" i="5"/>
  <c r="AW198" i="5" s="1"/>
  <c r="JB215" i="5"/>
  <c r="AW215" i="5" s="1"/>
  <c r="JB188" i="5"/>
  <c r="AW188" i="5" s="1"/>
  <c r="JF293" i="5"/>
  <c r="AY293" i="5" s="1"/>
  <c r="JF209" i="5"/>
  <c r="AY209" i="5" s="1"/>
  <c r="JF149" i="5"/>
  <c r="AY149" i="5" s="1"/>
  <c r="JF137" i="5"/>
  <c r="AY137" i="5" s="1"/>
  <c r="JF126" i="5"/>
  <c r="AY126" i="5" s="1"/>
  <c r="JF66" i="5"/>
  <c r="AY66" i="5" s="1"/>
  <c r="JB79" i="5"/>
  <c r="AW79" i="5" s="1"/>
  <c r="JB119" i="5"/>
  <c r="AW119" i="5" s="1"/>
  <c r="JB145" i="5"/>
  <c r="AW145" i="5" s="1"/>
  <c r="JF316" i="5"/>
  <c r="AY316" i="5" s="1"/>
  <c r="JF125" i="5"/>
  <c r="AY125" i="5" s="1"/>
  <c r="JF113" i="5"/>
  <c r="AY113" i="5" s="1"/>
  <c r="JF101" i="5"/>
  <c r="AY101" i="5" s="1"/>
  <c r="JF77" i="5"/>
  <c r="AY77" i="5" s="1"/>
  <c r="JF65" i="5"/>
  <c r="AY65" i="5" s="1"/>
  <c r="JB51" i="5"/>
  <c r="AW51" i="5" s="1"/>
  <c r="JB220" i="5"/>
  <c r="AW220" i="5" s="1"/>
  <c r="JB223" i="5"/>
  <c r="AW223" i="5" s="1"/>
  <c r="JB265" i="5"/>
  <c r="AW265" i="5" s="1"/>
  <c r="JB268" i="5"/>
  <c r="AW268" i="5" s="1"/>
  <c r="JB294" i="5"/>
  <c r="AW294" i="5" s="1"/>
  <c r="JB297" i="5"/>
  <c r="AW297" i="5" s="1"/>
  <c r="JF315" i="5"/>
  <c r="AY315" i="5" s="1"/>
  <c r="JF303" i="5"/>
  <c r="AY303" i="5" s="1"/>
  <c r="JF279" i="5"/>
  <c r="AY279" i="5" s="1"/>
  <c r="JF255" i="5"/>
  <c r="AY255" i="5" s="1"/>
  <c r="JF195" i="5"/>
  <c r="AY195" i="5" s="1"/>
  <c r="JF171" i="5"/>
  <c r="AY171" i="5" s="1"/>
  <c r="JF159" i="5"/>
  <c r="AY159" i="5" s="1"/>
  <c r="JF147" i="5"/>
  <c r="AY147" i="5" s="1"/>
  <c r="JF136" i="5"/>
  <c r="AY136" i="5" s="1"/>
  <c r="JF88" i="5"/>
  <c r="AY88" i="5" s="1"/>
  <c r="JF52" i="5"/>
  <c r="AY52" i="5" s="1"/>
  <c r="JF31" i="5"/>
  <c r="AY31" i="5" s="1"/>
  <c r="JB68" i="5"/>
  <c r="AW68" i="5" s="1"/>
  <c r="JB114" i="5"/>
  <c r="AW114" i="5" s="1"/>
  <c r="JB160" i="5"/>
  <c r="AW160" i="5" s="1"/>
  <c r="JB229" i="5"/>
  <c r="AW229" i="5" s="1"/>
  <c r="JB75" i="5"/>
  <c r="AW75" i="5" s="1"/>
  <c r="JB95" i="5"/>
  <c r="AW95" i="5" s="1"/>
  <c r="JB115" i="5"/>
  <c r="AW115" i="5" s="1"/>
  <c r="JB158" i="5"/>
  <c r="AW158" i="5" s="1"/>
  <c r="JB227" i="5"/>
  <c r="AW227" i="5" s="1"/>
  <c r="JB241" i="5"/>
  <c r="AW241" i="5" s="1"/>
  <c r="JF310" i="5"/>
  <c r="AY310" i="5" s="1"/>
  <c r="JF286" i="5"/>
  <c r="AY286" i="5" s="1"/>
  <c r="JF131" i="5"/>
  <c r="AY131" i="5" s="1"/>
  <c r="JF321" i="5"/>
  <c r="AY321" i="5" s="1"/>
  <c r="JF273" i="5"/>
  <c r="AY273" i="5" s="1"/>
  <c r="JF237" i="5"/>
  <c r="AY237" i="5" s="1"/>
  <c r="JF225" i="5"/>
  <c r="AY225" i="5" s="1"/>
  <c r="JF70" i="5"/>
  <c r="AY70" i="5" s="1"/>
  <c r="JB30" i="5"/>
  <c r="AW30" i="5" s="1"/>
  <c r="JB50" i="5"/>
  <c r="AW50" i="5" s="1"/>
  <c r="JB67" i="5"/>
  <c r="AW67" i="5" s="1"/>
  <c r="JB121" i="5"/>
  <c r="AW121" i="5" s="1"/>
  <c r="JB133" i="5"/>
  <c r="AW133" i="5" s="1"/>
  <c r="JB173" i="5"/>
  <c r="AW173" i="5" s="1"/>
  <c r="JB219" i="5"/>
  <c r="AW219" i="5" s="1"/>
  <c r="JB222" i="5"/>
  <c r="AW222" i="5" s="1"/>
  <c r="JB233" i="5"/>
  <c r="AW233" i="5" s="1"/>
  <c r="JB293" i="5"/>
  <c r="AW293" i="5" s="1"/>
  <c r="JF243" i="5"/>
  <c r="AY243" i="5" s="1"/>
  <c r="JF219" i="5"/>
  <c r="AY219" i="5" s="1"/>
  <c r="JF183" i="5"/>
  <c r="AY183" i="5" s="1"/>
  <c r="JF172" i="5"/>
  <c r="AY172" i="5" s="1"/>
  <c r="JF127" i="5"/>
  <c r="AY127" i="5" s="1"/>
  <c r="JF56" i="5"/>
  <c r="AY56" i="5" s="1"/>
  <c r="JF277" i="5"/>
  <c r="AY277" i="5" s="1"/>
  <c r="JF254" i="5"/>
  <c r="AY254" i="5" s="1"/>
  <c r="JF242" i="5"/>
  <c r="AY242" i="5" s="1"/>
  <c r="JF230" i="5"/>
  <c r="AY230" i="5" s="1"/>
  <c r="JF218" i="5"/>
  <c r="AY218" i="5" s="1"/>
  <c r="JF206" i="5"/>
  <c r="AY206" i="5" s="1"/>
  <c r="JF194" i="5"/>
  <c r="AY194" i="5" s="1"/>
  <c r="JF160" i="5"/>
  <c r="AY160" i="5" s="1"/>
  <c r="JF148" i="5"/>
  <c r="AY148" i="5" s="1"/>
  <c r="JF114" i="5"/>
  <c r="AY114" i="5" s="1"/>
  <c r="JF90" i="5"/>
  <c r="AY90" i="5" s="1"/>
  <c r="JF78" i="5"/>
  <c r="AY78" i="5" s="1"/>
  <c r="JF55" i="5"/>
  <c r="AY55" i="5" s="1"/>
  <c r="JB82" i="5"/>
  <c r="AW82" i="5" s="1"/>
  <c r="JF320" i="5"/>
  <c r="AY320" i="5" s="1"/>
  <c r="JF308" i="5"/>
  <c r="AY308" i="5" s="1"/>
  <c r="JF298" i="5"/>
  <c r="AY298" i="5" s="1"/>
  <c r="JF264" i="5"/>
  <c r="AY264" i="5" s="1"/>
  <c r="JF252" i="5"/>
  <c r="AY252" i="5" s="1"/>
  <c r="JF240" i="5"/>
  <c r="AY240" i="5" s="1"/>
  <c r="JF216" i="5"/>
  <c r="AY216" i="5" s="1"/>
  <c r="JF181" i="5"/>
  <c r="AY181" i="5" s="1"/>
  <c r="JF169" i="5"/>
  <c r="AY169" i="5" s="1"/>
  <c r="JF112" i="5"/>
  <c r="AY112" i="5" s="1"/>
  <c r="JF100" i="5"/>
  <c r="AY100" i="5" s="1"/>
  <c r="JF53" i="5"/>
  <c r="AY53" i="5" s="1"/>
  <c r="JB71" i="5"/>
  <c r="AW71" i="5" s="1"/>
  <c r="JB74" i="5"/>
  <c r="AW74" i="5" s="1"/>
  <c r="JB311" i="5"/>
  <c r="AW311" i="5" s="1"/>
  <c r="JF319" i="5"/>
  <c r="AY319" i="5" s="1"/>
  <c r="JF307" i="5"/>
  <c r="AY307" i="5" s="1"/>
  <c r="JF275" i="5"/>
  <c r="AY275" i="5" s="1"/>
  <c r="JF251" i="5"/>
  <c r="AY251" i="5" s="1"/>
  <c r="JF239" i="5"/>
  <c r="AY239" i="5" s="1"/>
  <c r="JF227" i="5"/>
  <c r="AY227" i="5" s="1"/>
  <c r="JB60" i="5"/>
  <c r="AW60" i="5" s="1"/>
  <c r="JB143" i="5"/>
  <c r="AW143" i="5" s="1"/>
  <c r="JF318" i="5"/>
  <c r="AY318" i="5" s="1"/>
  <c r="JF297" i="5"/>
  <c r="AY297" i="5" s="1"/>
  <c r="JF285" i="5"/>
  <c r="AY285" i="5" s="1"/>
  <c r="JF274" i="5"/>
  <c r="AY274" i="5" s="1"/>
  <c r="JF262" i="5"/>
  <c r="AY262" i="5" s="1"/>
  <c r="JB52" i="5"/>
  <c r="AW52" i="5" s="1"/>
  <c r="JB55" i="5"/>
  <c r="AW55" i="5" s="1"/>
  <c r="JB146" i="5"/>
  <c r="AW146" i="5" s="1"/>
  <c r="JB303" i="5"/>
  <c r="AW303" i="5" s="1"/>
  <c r="JF304" i="5"/>
  <c r="AY304" i="5" s="1"/>
  <c r="JF29" i="5"/>
  <c r="AY29" i="5" s="1"/>
  <c r="JF207" i="5"/>
  <c r="AY207" i="5" s="1"/>
  <c r="JF193" i="5"/>
  <c r="AY193" i="5" s="1"/>
  <c r="JF89" i="5"/>
  <c r="AY89" i="5" s="1"/>
  <c r="JB191" i="5"/>
  <c r="AW191" i="5" s="1"/>
  <c r="JF317" i="5"/>
  <c r="AY317" i="5" s="1"/>
  <c r="JF178" i="5"/>
  <c r="AY178" i="5" s="1"/>
  <c r="JF133" i="5"/>
  <c r="AY133" i="5" s="1"/>
  <c r="JF97" i="5"/>
  <c r="AY97" i="5" s="1"/>
  <c r="JF272" i="5"/>
  <c r="AY272" i="5" s="1"/>
  <c r="JF49" i="5"/>
  <c r="AY49" i="5" s="1"/>
  <c r="JF294" i="5"/>
  <c r="AY294" i="5" s="1"/>
  <c r="JF48" i="5"/>
  <c r="AY48" i="5" s="1"/>
  <c r="JF36" i="5"/>
  <c r="AY36" i="5" s="1"/>
  <c r="JB190" i="5"/>
  <c r="AW190" i="5" s="1"/>
  <c r="JB230" i="5"/>
  <c r="AW230" i="5" s="1"/>
  <c r="JB247" i="5"/>
  <c r="AW247" i="5" s="1"/>
  <c r="JF231" i="5"/>
  <c r="AY231" i="5" s="1"/>
  <c r="JF115" i="5"/>
  <c r="AY115" i="5" s="1"/>
  <c r="JF79" i="5"/>
  <c r="AY79" i="5" s="1"/>
  <c r="JF33" i="5"/>
  <c r="AY33" i="5" s="1"/>
  <c r="JF253" i="5"/>
  <c r="AY253" i="5" s="1"/>
  <c r="JF182" i="5"/>
  <c r="AY182" i="5" s="1"/>
  <c r="JF306" i="5"/>
  <c r="AY306" i="5" s="1"/>
  <c r="JF155" i="5"/>
  <c r="AY155" i="5" s="1"/>
  <c r="JF46" i="5"/>
  <c r="AY46" i="5" s="1"/>
  <c r="JF309" i="5"/>
  <c r="AY309" i="5" s="1"/>
  <c r="JF205" i="5"/>
  <c r="AY205" i="5" s="1"/>
  <c r="JF124" i="5"/>
  <c r="AY124" i="5" s="1"/>
  <c r="JF296" i="5"/>
  <c r="AY296" i="5" s="1"/>
  <c r="JF213" i="5"/>
  <c r="AY213" i="5" s="1"/>
  <c r="JF189" i="5"/>
  <c r="AY189" i="5" s="1"/>
  <c r="JF166" i="5"/>
  <c r="AY166" i="5" s="1"/>
  <c r="JF144" i="5"/>
  <c r="AY144" i="5" s="1"/>
  <c r="JF85" i="5"/>
  <c r="AY85" i="5" s="1"/>
  <c r="JF30" i="5"/>
  <c r="AY30" i="5" s="1"/>
  <c r="JF260" i="5"/>
  <c r="AY260" i="5" s="1"/>
  <c r="JF37" i="5"/>
  <c r="AY37" i="5" s="1"/>
  <c r="JF47" i="5"/>
  <c r="AY47" i="5" s="1"/>
  <c r="JF80" i="5"/>
  <c r="AY80" i="5" s="1"/>
  <c r="JF68" i="5"/>
  <c r="AY68" i="5" s="1"/>
  <c r="JF57" i="5"/>
  <c r="AY57" i="5" s="1"/>
  <c r="JB107" i="5"/>
  <c r="AW107" i="5" s="1"/>
  <c r="JB202" i="5"/>
  <c r="AW202" i="5" s="1"/>
  <c r="JB33" i="5"/>
  <c r="AW33" i="5" s="1"/>
  <c r="JB69" i="5"/>
  <c r="AW69" i="5" s="1"/>
  <c r="JB80" i="5"/>
  <c r="AW80" i="5" s="1"/>
  <c r="JB113" i="5"/>
  <c r="AW113" i="5" s="1"/>
  <c r="JB141" i="5"/>
  <c r="AW141" i="5" s="1"/>
  <c r="JB200" i="5"/>
  <c r="AW200" i="5" s="1"/>
  <c r="JB225" i="5"/>
  <c r="AW225" i="5" s="1"/>
  <c r="JB275" i="5"/>
  <c r="AW275" i="5" s="1"/>
  <c r="JB289" i="5"/>
  <c r="AW289" i="5" s="1"/>
  <c r="JB295" i="5"/>
  <c r="AW295" i="5" s="1"/>
  <c r="JF215" i="5"/>
  <c r="AY215" i="5" s="1"/>
  <c r="JF203" i="5"/>
  <c r="AY203" i="5" s="1"/>
  <c r="JF168" i="5"/>
  <c r="AY168" i="5" s="1"/>
  <c r="JF135" i="5"/>
  <c r="AY135" i="5" s="1"/>
  <c r="JF123" i="5"/>
  <c r="AY123" i="5" s="1"/>
  <c r="JF111" i="5"/>
  <c r="AY111" i="5" s="1"/>
  <c r="JF99" i="5"/>
  <c r="AY99" i="5" s="1"/>
  <c r="JF87" i="5"/>
  <c r="AY87" i="5" s="1"/>
  <c r="JF76" i="5"/>
  <c r="AY76" i="5" s="1"/>
  <c r="JF54" i="5"/>
  <c r="AY54" i="5" s="1"/>
  <c r="JF35" i="5"/>
  <c r="AY35" i="5" s="1"/>
  <c r="JB61" i="5"/>
  <c r="AW61" i="5" s="1"/>
  <c r="JF305" i="5"/>
  <c r="AY305" i="5" s="1"/>
  <c r="JF295" i="5"/>
  <c r="AY295" i="5" s="1"/>
  <c r="JF283" i="5"/>
  <c r="AY283" i="5" s="1"/>
  <c r="JF261" i="5"/>
  <c r="AY261" i="5" s="1"/>
  <c r="JF250" i="5"/>
  <c r="AY250" i="5" s="1"/>
  <c r="JF238" i="5"/>
  <c r="AY238" i="5" s="1"/>
  <c r="JF226" i="5"/>
  <c r="AY226" i="5" s="1"/>
  <c r="JF214" i="5"/>
  <c r="AY214" i="5" s="1"/>
  <c r="JF202" i="5"/>
  <c r="AY202" i="5" s="1"/>
  <c r="JF190" i="5"/>
  <c r="AY190" i="5" s="1"/>
  <c r="JF179" i="5"/>
  <c r="AY179" i="5" s="1"/>
  <c r="JF156" i="5"/>
  <c r="AY156" i="5" s="1"/>
  <c r="JF145" i="5"/>
  <c r="AY145" i="5" s="1"/>
  <c r="JF122" i="5"/>
  <c r="AY122" i="5" s="1"/>
  <c r="JF110" i="5"/>
  <c r="AY110" i="5" s="1"/>
  <c r="JF98" i="5"/>
  <c r="AY98" i="5" s="1"/>
  <c r="JF64" i="5"/>
  <c r="AY64" i="5" s="1"/>
  <c r="JF44" i="5"/>
  <c r="AY44" i="5" s="1"/>
  <c r="JB42" i="5"/>
  <c r="AW42" i="5" s="1"/>
  <c r="JB64" i="5"/>
  <c r="AW64" i="5" s="1"/>
  <c r="JB108" i="5"/>
  <c r="AW108" i="5" s="1"/>
  <c r="JB144" i="5"/>
  <c r="AW144" i="5" s="1"/>
  <c r="JB169" i="5"/>
  <c r="AW169" i="5" s="1"/>
  <c r="JB175" i="5"/>
  <c r="AW175" i="5" s="1"/>
  <c r="JB181" i="5"/>
  <c r="AW181" i="5" s="1"/>
  <c r="JB270" i="5"/>
  <c r="AW270" i="5" s="1"/>
  <c r="JB31" i="5"/>
  <c r="AW31" i="5" s="1"/>
  <c r="JB100" i="5"/>
  <c r="AW100" i="5" s="1"/>
  <c r="JB103" i="5"/>
  <c r="AW103" i="5" s="1"/>
  <c r="JB164" i="5"/>
  <c r="AW164" i="5" s="1"/>
  <c r="JB226" i="5"/>
  <c r="AW226" i="5" s="1"/>
  <c r="JF224" i="5"/>
  <c r="AY224" i="5" s="1"/>
  <c r="JF177" i="5"/>
  <c r="AY177" i="5" s="1"/>
  <c r="JF154" i="5"/>
  <c r="AY154" i="5" s="1"/>
  <c r="JF108" i="5"/>
  <c r="AY108" i="5" s="1"/>
  <c r="JF73" i="5"/>
  <c r="AY73" i="5" s="1"/>
  <c r="JF313" i="5"/>
  <c r="AY313" i="5" s="1"/>
  <c r="JF302" i="5"/>
  <c r="AY302" i="5" s="1"/>
  <c r="JF292" i="5"/>
  <c r="AY292" i="5" s="1"/>
  <c r="JF280" i="5"/>
  <c r="AY280" i="5" s="1"/>
  <c r="JF235" i="5"/>
  <c r="AY235" i="5" s="1"/>
  <c r="JF211" i="5"/>
  <c r="AY211" i="5" s="1"/>
  <c r="JF119" i="5"/>
  <c r="AY119" i="5" s="1"/>
  <c r="JF95" i="5"/>
  <c r="AY95" i="5" s="1"/>
  <c r="JF61" i="5"/>
  <c r="AY61" i="5" s="1"/>
  <c r="JF41" i="5"/>
  <c r="AY41" i="5" s="1"/>
  <c r="JB153" i="5"/>
  <c r="AW153" i="5" s="1"/>
  <c r="JB167" i="5"/>
  <c r="AW167" i="5" s="1"/>
  <c r="JB212" i="5"/>
  <c r="AW212" i="5" s="1"/>
  <c r="JB279" i="5"/>
  <c r="AW279" i="5" s="1"/>
  <c r="JB285" i="5"/>
  <c r="AW285" i="5" s="1"/>
  <c r="JF271" i="5"/>
  <c r="AY271" i="5" s="1"/>
  <c r="JF165" i="5"/>
  <c r="AY165" i="5" s="1"/>
  <c r="JF143" i="5"/>
  <c r="AY143" i="5" s="1"/>
  <c r="JF223" i="5"/>
  <c r="AY223" i="5" s="1"/>
  <c r="JF199" i="5"/>
  <c r="AY199" i="5" s="1"/>
  <c r="JF153" i="5"/>
  <c r="AY153" i="5" s="1"/>
  <c r="JF107" i="5"/>
  <c r="AY107" i="5" s="1"/>
  <c r="JF84" i="5"/>
  <c r="AY84" i="5" s="1"/>
  <c r="JF72" i="5"/>
  <c r="AY72" i="5" s="1"/>
  <c r="JF51" i="5"/>
  <c r="AY51" i="5" s="1"/>
  <c r="JF32" i="5"/>
  <c r="AY32" i="5" s="1"/>
  <c r="JF312" i="5"/>
  <c r="AY312" i="5" s="1"/>
  <c r="JF301" i="5"/>
  <c r="AY301" i="5" s="1"/>
  <c r="JF291" i="5"/>
  <c r="AY291" i="5" s="1"/>
  <c r="JF269" i="5"/>
  <c r="AY269" i="5" s="1"/>
  <c r="JF257" i="5"/>
  <c r="AY257" i="5" s="1"/>
  <c r="JF246" i="5"/>
  <c r="AY246" i="5" s="1"/>
  <c r="JF234" i="5"/>
  <c r="AY234" i="5" s="1"/>
  <c r="JF222" i="5"/>
  <c r="AY222" i="5" s="1"/>
  <c r="JF210" i="5"/>
  <c r="AY210" i="5" s="1"/>
  <c r="JF186" i="5"/>
  <c r="AY186" i="5" s="1"/>
  <c r="JF175" i="5"/>
  <c r="AY175" i="5" s="1"/>
  <c r="JF163" i="5"/>
  <c r="AY163" i="5" s="1"/>
  <c r="JF152" i="5"/>
  <c r="AY152" i="5" s="1"/>
  <c r="JF141" i="5"/>
  <c r="AY141" i="5" s="1"/>
  <c r="JF130" i="5"/>
  <c r="AY130" i="5" s="1"/>
  <c r="JF118" i="5"/>
  <c r="AY118" i="5" s="1"/>
  <c r="JF94" i="5"/>
  <c r="AY94" i="5" s="1"/>
  <c r="JF83" i="5"/>
  <c r="AY83" i="5" s="1"/>
  <c r="JF71" i="5"/>
  <c r="AY71" i="5" s="1"/>
  <c r="JF60" i="5"/>
  <c r="AY60" i="5" s="1"/>
  <c r="JB70" i="5"/>
  <c r="AW70" i="5" s="1"/>
  <c r="JB106" i="5"/>
  <c r="AW106" i="5" s="1"/>
  <c r="JB201" i="5"/>
  <c r="AW201" i="5" s="1"/>
  <c r="JB251" i="5"/>
  <c r="AW251" i="5" s="1"/>
  <c r="JB254" i="5"/>
  <c r="AW254" i="5" s="1"/>
  <c r="JB299" i="5"/>
  <c r="AW299" i="5" s="1"/>
  <c r="JB313" i="5"/>
  <c r="AW313" i="5" s="1"/>
  <c r="JF281" i="5"/>
  <c r="AY281" i="5" s="1"/>
  <c r="JF248" i="5"/>
  <c r="AY248" i="5" s="1"/>
  <c r="JF200" i="5"/>
  <c r="AY200" i="5" s="1"/>
  <c r="JF132" i="5"/>
  <c r="AY132" i="5" s="1"/>
  <c r="JF311" i="5"/>
  <c r="AY311" i="5" s="1"/>
  <c r="JF300" i="5"/>
  <c r="AY300" i="5" s="1"/>
  <c r="JF290" i="5"/>
  <c r="AY290" i="5" s="1"/>
  <c r="JF268" i="5"/>
  <c r="AY268" i="5" s="1"/>
  <c r="JF256" i="5"/>
  <c r="AY256" i="5" s="1"/>
  <c r="JF245" i="5"/>
  <c r="AY245" i="5" s="1"/>
  <c r="JF233" i="5"/>
  <c r="AY233" i="5" s="1"/>
  <c r="JF221" i="5"/>
  <c r="AY221" i="5" s="1"/>
  <c r="JF197" i="5"/>
  <c r="AY197" i="5" s="1"/>
  <c r="JF185" i="5"/>
  <c r="AY185" i="5" s="1"/>
  <c r="JF174" i="5"/>
  <c r="AY174" i="5" s="1"/>
  <c r="JF162" i="5"/>
  <c r="AY162" i="5" s="1"/>
  <c r="JF151" i="5"/>
  <c r="AY151" i="5" s="1"/>
  <c r="JF140" i="5"/>
  <c r="AY140" i="5" s="1"/>
  <c r="JF129" i="5"/>
  <c r="AY129" i="5" s="1"/>
  <c r="JF117" i="5"/>
  <c r="AY117" i="5" s="1"/>
  <c r="JF105" i="5"/>
  <c r="AY105" i="5" s="1"/>
  <c r="JF93" i="5"/>
  <c r="AY93" i="5" s="1"/>
  <c r="JF82" i="5"/>
  <c r="AY82" i="5" s="1"/>
  <c r="JF59" i="5"/>
  <c r="AY59" i="5" s="1"/>
  <c r="JF50" i="5"/>
  <c r="AY50" i="5" s="1"/>
  <c r="JF40" i="5"/>
  <c r="AY40" i="5" s="1"/>
  <c r="JF188" i="5"/>
  <c r="AY188" i="5" s="1"/>
  <c r="JF120" i="5"/>
  <c r="AY120" i="5" s="1"/>
  <c r="JF62" i="5"/>
  <c r="AY62" i="5" s="1"/>
  <c r="JF258" i="5"/>
  <c r="AY258" i="5" s="1"/>
  <c r="JF299" i="5"/>
  <c r="AY299" i="5" s="1"/>
  <c r="JF289" i="5"/>
  <c r="AY289" i="5" s="1"/>
  <c r="JF278" i="5"/>
  <c r="AY278" i="5" s="1"/>
  <c r="JF267" i="5"/>
  <c r="AY267" i="5" s="1"/>
  <c r="JF244" i="5"/>
  <c r="AY244" i="5" s="1"/>
  <c r="JF232" i="5"/>
  <c r="AY232" i="5" s="1"/>
  <c r="JF220" i="5"/>
  <c r="AY220" i="5" s="1"/>
  <c r="JF208" i="5"/>
  <c r="AY208" i="5" s="1"/>
  <c r="JF196" i="5"/>
  <c r="AY196" i="5" s="1"/>
  <c r="JF184" i="5"/>
  <c r="AY184" i="5" s="1"/>
  <c r="JF173" i="5"/>
  <c r="AY173" i="5" s="1"/>
  <c r="JF161" i="5"/>
  <c r="AY161" i="5" s="1"/>
  <c r="JF150" i="5"/>
  <c r="AY150" i="5" s="1"/>
  <c r="JF116" i="5"/>
  <c r="AY116" i="5" s="1"/>
  <c r="JF104" i="5"/>
  <c r="AY104" i="5" s="1"/>
  <c r="JF92" i="5"/>
  <c r="AY92" i="5" s="1"/>
  <c r="JF69" i="5"/>
  <c r="AY69" i="5" s="1"/>
  <c r="JF58" i="5"/>
  <c r="AY58" i="5" s="1"/>
  <c r="JF39" i="5"/>
  <c r="AY39" i="5" s="1"/>
  <c r="JB76" i="5"/>
  <c r="AW76" i="5" s="1"/>
  <c r="JB104" i="5"/>
  <c r="AW104" i="5" s="1"/>
  <c r="JB129" i="5"/>
  <c r="AW129" i="5" s="1"/>
  <c r="JB132" i="5"/>
  <c r="AW132" i="5" s="1"/>
  <c r="JB280" i="5"/>
  <c r="AW280" i="5" s="1"/>
  <c r="JB151" i="5"/>
  <c r="AW151" i="5" s="1"/>
  <c r="JB316" i="5"/>
  <c r="AW316" i="5" s="1"/>
  <c r="JB319" i="5"/>
  <c r="AW319" i="5" s="1"/>
  <c r="JO159" i="5" a="1"/>
  <c r="JO159" i="5" s="1"/>
  <c r="KC159" i="5" s="1"/>
  <c r="JO231" i="5" a="1"/>
  <c r="JO231" i="5" s="1"/>
  <c r="JO252" i="5" a="1"/>
  <c r="JO252" i="5" s="1"/>
  <c r="KC252" i="5" s="1"/>
  <c r="JO168" i="5" a="1"/>
  <c r="JO168" i="5" s="1"/>
  <c r="KC168" i="5" s="1"/>
  <c r="JB252" i="5"/>
  <c r="AW252" i="5" s="1"/>
  <c r="JB66" i="5"/>
  <c r="AW66" i="5" s="1"/>
  <c r="JB77" i="5"/>
  <c r="AW77" i="5" s="1"/>
  <c r="JB58" i="5"/>
  <c r="AW58" i="5" s="1"/>
  <c r="JB45" i="5"/>
  <c r="AW45" i="5" s="1"/>
  <c r="JB124" i="5"/>
  <c r="AW124" i="5" s="1"/>
  <c r="JB127" i="5"/>
  <c r="AW127" i="5" s="1"/>
  <c r="JB228" i="5"/>
  <c r="AW228" i="5" s="1"/>
  <c r="JB231" i="5"/>
  <c r="AW231" i="5" s="1"/>
  <c r="JB263" i="5"/>
  <c r="AW263" i="5" s="1"/>
  <c r="JB130" i="5"/>
  <c r="AW130" i="5" s="1"/>
  <c r="JB258" i="5"/>
  <c r="AW258" i="5" s="1"/>
  <c r="JB111" i="5"/>
  <c r="AW111" i="5" s="1"/>
  <c r="JB204" i="5"/>
  <c r="AW204" i="5" s="1"/>
  <c r="JB234" i="5"/>
  <c r="AW234" i="5" s="1"/>
  <c r="JB292" i="5"/>
  <c r="AW292" i="5" s="1"/>
  <c r="JB306" i="5"/>
  <c r="AW306" i="5" s="1"/>
  <c r="JB309" i="5"/>
  <c r="AW309" i="5" s="1"/>
  <c r="JB29" i="5"/>
  <c r="AW29" i="5" s="1"/>
  <c r="JB207" i="5"/>
  <c r="AW207" i="5" s="1"/>
  <c r="JB210" i="5"/>
  <c r="AW210" i="5" s="1"/>
  <c r="JB218" i="5"/>
  <c r="AW218" i="5" s="1"/>
  <c r="JB221" i="5"/>
  <c r="AW221" i="5" s="1"/>
  <c r="JB298" i="5"/>
  <c r="AW298" i="5" s="1"/>
  <c r="JB213" i="5"/>
  <c r="AW213" i="5" s="1"/>
  <c r="JB287" i="5"/>
  <c r="AW287" i="5" s="1"/>
  <c r="JB90" i="5"/>
  <c r="AW90" i="5" s="1"/>
  <c r="JB183" i="5"/>
  <c r="AW183" i="5" s="1"/>
  <c r="JB189" i="5"/>
  <c r="AW189" i="5" s="1"/>
  <c r="JB63" i="5"/>
  <c r="AW63" i="5" s="1"/>
  <c r="JB148" i="5"/>
  <c r="AW148" i="5" s="1"/>
  <c r="JB40" i="5"/>
  <c r="AW40" i="5" s="1"/>
  <c r="JB43" i="5"/>
  <c r="AW43" i="5" s="1"/>
  <c r="JB56" i="5"/>
  <c r="AW56" i="5" s="1"/>
  <c r="JB154" i="5"/>
  <c r="AW154" i="5" s="1"/>
  <c r="JB170" i="5"/>
  <c r="AW170" i="5" s="1"/>
  <c r="JB205" i="5"/>
  <c r="AW205" i="5" s="1"/>
  <c r="JB250" i="5"/>
  <c r="AW250" i="5" s="1"/>
  <c r="JB277" i="5"/>
  <c r="AW277" i="5" s="1"/>
  <c r="JB317" i="5"/>
  <c r="AW317" i="5" s="1"/>
  <c r="JB320" i="5"/>
  <c r="AW320" i="5" s="1"/>
  <c r="JB35" i="5"/>
  <c r="AW35" i="5" s="1"/>
  <c r="JB136" i="5"/>
  <c r="AW136" i="5" s="1"/>
  <c r="JB149" i="5"/>
  <c r="AW149" i="5" s="1"/>
  <c r="JB176" i="5"/>
  <c r="AW176" i="5" s="1"/>
  <c r="JB187" i="5"/>
  <c r="AW187" i="5" s="1"/>
  <c r="JB197" i="5"/>
  <c r="AW197" i="5" s="1"/>
  <c r="JB245" i="5"/>
  <c r="AW245" i="5" s="1"/>
  <c r="JB269" i="5"/>
  <c r="AW269" i="5" s="1"/>
  <c r="JB272" i="5"/>
  <c r="AW272" i="5" s="1"/>
  <c r="JB128" i="5"/>
  <c r="AW128" i="5" s="1"/>
  <c r="JB139" i="5"/>
  <c r="AW139" i="5" s="1"/>
  <c r="JB147" i="5"/>
  <c r="AW147" i="5" s="1"/>
  <c r="JB163" i="5"/>
  <c r="AW163" i="5" s="1"/>
  <c r="JB195" i="5"/>
  <c r="AW195" i="5" s="1"/>
  <c r="JB232" i="5"/>
  <c r="AW232" i="5" s="1"/>
  <c r="JB283" i="5"/>
  <c r="AW283" i="5" s="1"/>
  <c r="JB288" i="5"/>
  <c r="AW288" i="5" s="1"/>
  <c r="JB291" i="5"/>
  <c r="AW291" i="5" s="1"/>
  <c r="JB307" i="5"/>
  <c r="AW307" i="5" s="1"/>
  <c r="JB315" i="5"/>
  <c r="AW315" i="5" s="1"/>
  <c r="JO174" i="5" a="1"/>
  <c r="JO174" i="5" s="1"/>
  <c r="KC174" i="5" s="1"/>
  <c r="JO177" i="5" a="1"/>
  <c r="JO177" i="5" s="1"/>
  <c r="KC177" i="5" s="1"/>
  <c r="JB46" i="5"/>
  <c r="AW46" i="5" s="1"/>
  <c r="JB174" i="5"/>
  <c r="AW174" i="5" s="1"/>
  <c r="JB259" i="5"/>
  <c r="AW259" i="5" s="1"/>
  <c r="JB321" i="5"/>
  <c r="AW321" i="5" s="1"/>
  <c r="JB44" i="5"/>
  <c r="AW44" i="5" s="1"/>
  <c r="JB65" i="5"/>
  <c r="AW65" i="5" s="1"/>
  <c r="JB118" i="5"/>
  <c r="AW118" i="5" s="1"/>
  <c r="JB217" i="5"/>
  <c r="AW217" i="5" s="1"/>
  <c r="JB308" i="5"/>
  <c r="AW308" i="5" s="1"/>
  <c r="JP144" i="5" a="1"/>
  <c r="JP144" i="5" s="1"/>
  <c r="JB39" i="5"/>
  <c r="AW39" i="5" s="1"/>
  <c r="JB116" i="5"/>
  <c r="AW116" i="5" s="1"/>
  <c r="JB157" i="5"/>
  <c r="AW157" i="5" s="1"/>
  <c r="JB296" i="5"/>
  <c r="AW296" i="5" s="1"/>
  <c r="JB236" i="5"/>
  <c r="AW236" i="5" s="1"/>
  <c r="JB244" i="5"/>
  <c r="AW244" i="5" s="1"/>
  <c r="JO69" i="5" a="1"/>
  <c r="JO69" i="5" s="1"/>
  <c r="JO261" i="5" a="1"/>
  <c r="JO261" i="5" s="1"/>
  <c r="JO42" i="5" a="1"/>
  <c r="JO42" i="5" s="1"/>
  <c r="JO192" i="5" a="1"/>
  <c r="JO192" i="5" s="1"/>
  <c r="JO213" i="5" a="1"/>
  <c r="JO213" i="5" s="1"/>
  <c r="JO189" i="5" a="1"/>
  <c r="JO189" i="5" s="1"/>
  <c r="JO264" i="5" a="1"/>
  <c r="JO264" i="5" s="1"/>
  <c r="JO243" i="5" a="1"/>
  <c r="JO243" i="5" s="1"/>
  <c r="JO111" i="5" a="1"/>
  <c r="JO111" i="5" s="1"/>
  <c r="JO240" i="5" a="1"/>
  <c r="JO240" i="5" s="1"/>
  <c r="JO312" i="5" a="1"/>
  <c r="JO312" i="5" s="1"/>
  <c r="JO78" i="5" a="1"/>
  <c r="JO78" i="5" s="1"/>
  <c r="JO225" i="5" a="1"/>
  <c r="JO225" i="5" s="1"/>
  <c r="JO207" i="5" a="1"/>
  <c r="JO207" i="5" s="1"/>
  <c r="JO117" i="5" a="1"/>
  <c r="JO117" i="5" s="1"/>
  <c r="JO318" i="5" a="1"/>
  <c r="JO318" i="5" s="1"/>
  <c r="JO156" i="5" a="1"/>
  <c r="JO156" i="5" s="1"/>
  <c r="JO93" i="5" a="1"/>
  <c r="JO93" i="5" s="1"/>
  <c r="JO279" i="5" a="1"/>
  <c r="JO279" i="5" s="1"/>
  <c r="JO255" i="5" a="1"/>
  <c r="JO255" i="5" s="1"/>
  <c r="JO285" i="5" a="1"/>
  <c r="JO285" i="5" s="1"/>
  <c r="JO102" i="5" a="1"/>
  <c r="JO102" i="5" s="1"/>
  <c r="JO294" i="5" a="1"/>
  <c r="JO294" i="5" s="1"/>
  <c r="JO54" i="5" a="1"/>
  <c r="JO54" i="5" s="1"/>
  <c r="JO105" i="5" a="1"/>
  <c r="JO105" i="5" s="1"/>
  <c r="JO165" i="5" a="1"/>
  <c r="JO165" i="5" s="1"/>
  <c r="JO144" i="5" a="1"/>
  <c r="JO144" i="5" s="1"/>
  <c r="JO291" i="5" a="1"/>
  <c r="JO291" i="5" s="1"/>
  <c r="JO87" i="5" a="1"/>
  <c r="JO87" i="5" s="1"/>
  <c r="JO198" i="5" a="1"/>
  <c r="JO198" i="5" s="1"/>
  <c r="JO30" i="5" a="1"/>
  <c r="JO30" i="5" s="1"/>
  <c r="JO96" i="5" a="1"/>
  <c r="JO96" i="5" s="1"/>
  <c r="JO29" i="5" a="1"/>
  <c r="JO29" i="5" s="1"/>
  <c r="JO195" i="5" a="1"/>
  <c r="JO195" i="5" s="1"/>
  <c r="JO114" i="5" a="1"/>
  <c r="JO114" i="5" s="1"/>
  <c r="JO222" i="5" a="1"/>
  <c r="JO222" i="5" s="1"/>
  <c r="JO66" i="5" a="1"/>
  <c r="JO66" i="5" s="1"/>
  <c r="JO72" i="5" a="1"/>
  <c r="JO72" i="5" s="1"/>
  <c r="JP30" i="5" a="1"/>
  <c r="JP30" i="5" s="1"/>
  <c r="JO33" i="5" a="1"/>
  <c r="JO33" i="5" s="1"/>
  <c r="JO36" i="5" a="1"/>
  <c r="JO36" i="5" s="1"/>
  <c r="JP39" i="5" a="1"/>
  <c r="JP39" i="5" s="1"/>
  <c r="JO39" i="5" a="1"/>
  <c r="JO39" i="5" s="1"/>
  <c r="JP42" i="5" a="1"/>
  <c r="JP42" i="5" s="1"/>
  <c r="JO45" i="5" a="1"/>
  <c r="JO45" i="5" s="1"/>
  <c r="JP48" i="5" a="1"/>
  <c r="JP48" i="5" s="1"/>
  <c r="JO48" i="5" a="1"/>
  <c r="JO48" i="5" s="1"/>
  <c r="JP51" i="5" a="1"/>
  <c r="JP51" i="5" s="1"/>
  <c r="JO51" i="5" a="1"/>
  <c r="JO51" i="5" s="1"/>
  <c r="JP54" i="5" a="1"/>
  <c r="JP54" i="5" s="1"/>
  <c r="JO57" i="5" a="1"/>
  <c r="JO57" i="5" s="1"/>
  <c r="JO60" i="5" a="1"/>
  <c r="JO60" i="5" s="1"/>
  <c r="JP63" i="5" a="1"/>
  <c r="JP63" i="5" s="1"/>
  <c r="JP66" i="5" a="1"/>
  <c r="JP66" i="5" s="1"/>
  <c r="JP69" i="5" a="1"/>
  <c r="JP69" i="5" s="1"/>
  <c r="JP72" i="5" a="1"/>
  <c r="JP72" i="5" s="1"/>
  <c r="JO75" i="5" a="1"/>
  <c r="JO75" i="5" s="1"/>
  <c r="JP75" i="5" a="1"/>
  <c r="JP75" i="5" s="1"/>
  <c r="JO81" i="5" a="1"/>
  <c r="JO81" i="5" s="1"/>
  <c r="JO84" i="5" a="1"/>
  <c r="JO84" i="5" s="1"/>
  <c r="JP84" i="5" a="1"/>
  <c r="JP84" i="5" s="1"/>
  <c r="JP87" i="5" a="1"/>
  <c r="JP87" i="5" s="1"/>
  <c r="JP90" i="5" a="1"/>
  <c r="JP90" i="5" s="1"/>
  <c r="JP99" i="5" a="1"/>
  <c r="JP99" i="5" s="1"/>
  <c r="JO99" i="5" a="1"/>
  <c r="JO99" i="5" s="1"/>
  <c r="JP108" i="5" a="1"/>
  <c r="JP108" i="5" s="1"/>
  <c r="JO108" i="5" a="1"/>
  <c r="JO108" i="5" s="1"/>
  <c r="JP111" i="5" a="1"/>
  <c r="JP111" i="5" s="1"/>
  <c r="JP117" i="5" a="1"/>
  <c r="JP117" i="5" s="1"/>
  <c r="JP120" i="5" a="1"/>
  <c r="JP120" i="5" s="1"/>
  <c r="JO120" i="5" a="1"/>
  <c r="JO120" i="5" s="1"/>
  <c r="JO123" i="5" a="1"/>
  <c r="JO123" i="5" s="1"/>
  <c r="JO126" i="5" a="1"/>
  <c r="JO126" i="5" s="1"/>
  <c r="JP126" i="5" a="1"/>
  <c r="JP126" i="5" s="1"/>
  <c r="JO129" i="5" a="1"/>
  <c r="JO129" i="5" s="1"/>
  <c r="JP129" i="5" a="1"/>
  <c r="JP129" i="5" s="1"/>
  <c r="JO132" i="5" a="1"/>
  <c r="JO132" i="5" s="1"/>
  <c r="JP135" i="5" a="1"/>
  <c r="JP135" i="5" s="1"/>
  <c r="JO135" i="5" a="1"/>
  <c r="JO135" i="5" s="1"/>
  <c r="JO138" i="5" a="1"/>
  <c r="JO138" i="5" s="1"/>
  <c r="JP138" i="5" a="1"/>
  <c r="JP138" i="5" s="1"/>
  <c r="JP141" i="5" a="1"/>
  <c r="JP141" i="5" s="1"/>
  <c r="JO141" i="5" a="1"/>
  <c r="JO141" i="5" s="1"/>
  <c r="JP147" i="5" a="1"/>
  <c r="JP147" i="5" s="1"/>
  <c r="JO147" i="5" a="1"/>
  <c r="JO147" i="5" s="1"/>
  <c r="JP150" i="5" a="1"/>
  <c r="JP150" i="5" s="1"/>
  <c r="JO150" i="5" a="1"/>
  <c r="JO150" i="5" s="1"/>
  <c r="JP153" i="5" a="1"/>
  <c r="JP153" i="5" s="1"/>
  <c r="JO153" i="5" a="1"/>
  <c r="JO153" i="5" s="1"/>
  <c r="JP156" i="5" a="1"/>
  <c r="JP156" i="5" s="1"/>
  <c r="JP159" i="5" a="1"/>
  <c r="JP159" i="5" s="1"/>
  <c r="JP162" i="5" a="1"/>
  <c r="JP162" i="5" s="1"/>
  <c r="JO162" i="5" a="1"/>
  <c r="JO162" i="5" s="1"/>
  <c r="JP165" i="5" a="1"/>
  <c r="JP165" i="5" s="1"/>
  <c r="JP171" i="5" a="1"/>
  <c r="JP171" i="5" s="1"/>
  <c r="JO171" i="5" a="1"/>
  <c r="JO171" i="5" s="1"/>
  <c r="JP174" i="5" a="1"/>
  <c r="JP174" i="5" s="1"/>
  <c r="JO180" i="5" a="1"/>
  <c r="JO180" i="5" s="1"/>
  <c r="JO183" i="5" a="1"/>
  <c r="JO183" i="5" s="1"/>
  <c r="JP186" i="5" a="1"/>
  <c r="JP186" i="5" s="1"/>
  <c r="JO186" i="5" a="1"/>
  <c r="JO186" i="5" s="1"/>
  <c r="JP192" i="5" a="1"/>
  <c r="JP192" i="5" s="1"/>
  <c r="JP198" i="5" a="1"/>
  <c r="JP198" i="5" s="1"/>
  <c r="JP201" i="5" a="1"/>
  <c r="JP201" i="5" s="1"/>
  <c r="JO201" i="5" a="1"/>
  <c r="JO201" i="5" s="1"/>
  <c r="JP204" i="5" a="1"/>
  <c r="JP204" i="5" s="1"/>
  <c r="JO204" i="5" a="1"/>
  <c r="JO204" i="5" s="1"/>
  <c r="JP207" i="5" a="1"/>
  <c r="JP207" i="5" s="1"/>
  <c r="JO210" i="5" a="1"/>
  <c r="JO210" i="5" s="1"/>
  <c r="JP213" i="5" a="1"/>
  <c r="JP213" i="5" s="1"/>
  <c r="JO216" i="5" a="1"/>
  <c r="JO216" i="5" s="1"/>
  <c r="JP216" i="5" a="1"/>
  <c r="JP216" i="5" s="1"/>
  <c r="JO219" i="5" a="1"/>
  <c r="JO219" i="5" s="1"/>
  <c r="JP228" i="5" a="1"/>
  <c r="JP228" i="5" s="1"/>
  <c r="JO228" i="5" a="1"/>
  <c r="JO228" i="5" s="1"/>
  <c r="JP234" i="5" a="1"/>
  <c r="JP234" i="5" s="1"/>
  <c r="JO234" i="5" a="1"/>
  <c r="JO234" i="5" s="1"/>
  <c r="JO237" i="5" a="1"/>
  <c r="JO237" i="5" s="1"/>
  <c r="JP243" i="5" a="1"/>
  <c r="JP243" i="5" s="1"/>
  <c r="JP246" i="5" a="1"/>
  <c r="JP246" i="5" s="1"/>
  <c r="JO246" i="5" a="1"/>
  <c r="JO246" i="5" s="1"/>
  <c r="JO249" i="5" a="1"/>
  <c r="JO249" i="5" s="1"/>
  <c r="JP249" i="5" a="1"/>
  <c r="JP249" i="5" s="1"/>
  <c r="JP255" i="5" a="1"/>
  <c r="JP255" i="5" s="1"/>
  <c r="JP258" i="5" a="1"/>
  <c r="JP258" i="5" s="1"/>
  <c r="JO258" i="5" a="1"/>
  <c r="JO258" i="5" s="1"/>
  <c r="JP261" i="5" a="1"/>
  <c r="JP261" i="5" s="1"/>
  <c r="JP264" i="5" a="1"/>
  <c r="JP264" i="5" s="1"/>
  <c r="JO267" i="5" a="1"/>
  <c r="JO267" i="5" s="1"/>
  <c r="JP270" i="5" a="1"/>
  <c r="JP270" i="5" s="1"/>
  <c r="JO270" i="5" a="1"/>
  <c r="JO270" i="5" s="1"/>
  <c r="JO273" i="5" a="1"/>
  <c r="JO273" i="5" s="1"/>
  <c r="JP273" i="5" a="1"/>
  <c r="JP273" i="5" s="1"/>
  <c r="JO276" i="5" a="1"/>
  <c r="JO276" i="5" s="1"/>
  <c r="JO282" i="5" a="1"/>
  <c r="JO282" i="5" s="1"/>
  <c r="JP285" i="5" a="1"/>
  <c r="JP285" i="5" s="1"/>
  <c r="JO288" i="5" a="1"/>
  <c r="JO288" i="5" s="1"/>
  <c r="JP291" i="5" a="1"/>
  <c r="JP291" i="5" s="1"/>
  <c r="JP294" i="5" a="1"/>
  <c r="JP294" i="5" s="1"/>
  <c r="JP297" i="5" a="1"/>
  <c r="JP297" i="5" s="1"/>
  <c r="JO297" i="5" a="1"/>
  <c r="JO297" i="5" s="1"/>
  <c r="JO300" i="5" a="1"/>
  <c r="JO300" i="5" s="1"/>
  <c r="JP300" i="5" a="1"/>
  <c r="JP300" i="5" s="1"/>
  <c r="JO303" i="5" a="1"/>
  <c r="JO303" i="5" s="1"/>
  <c r="JP303" i="5" a="1"/>
  <c r="JP303" i="5" s="1"/>
  <c r="JO306" i="5" a="1"/>
  <c r="JO306" i="5" s="1"/>
  <c r="JO309" i="5" a="1"/>
  <c r="JO309" i="5" s="1"/>
  <c r="JP312" i="5" a="1"/>
  <c r="JP312" i="5" s="1"/>
  <c r="JO315" i="5" a="1"/>
  <c r="JO315" i="5" s="1"/>
  <c r="JP315" i="5" a="1"/>
  <c r="JP315" i="5" s="1"/>
  <c r="JP318" i="5" a="1"/>
  <c r="JP318" i="5" s="1"/>
  <c r="JP105" i="5" a="1"/>
  <c r="JP105" i="5" s="1"/>
  <c r="JP282" i="5" a="1"/>
  <c r="JP282" i="5" s="1"/>
  <c r="JP279" i="5" a="1"/>
  <c r="JP279" i="5" s="1"/>
  <c r="JO63" i="5" a="1"/>
  <c r="JO63" i="5" s="1"/>
  <c r="JP252" i="5" a="1"/>
  <c r="JP252" i="5" s="1"/>
  <c r="JO90" i="5" a="1"/>
  <c r="JO90" i="5" s="1"/>
  <c r="JB48" i="5"/>
  <c r="AW48" i="5" s="1"/>
  <c r="JP321" i="5" a="1"/>
  <c r="JP321" i="5" s="1"/>
  <c r="JO321" i="5" a="1"/>
  <c r="JO321" i="5" s="1"/>
  <c r="JB165" i="5"/>
  <c r="AW165" i="5" s="1"/>
  <c r="JB87" i="5"/>
  <c r="AW87" i="5" s="1"/>
  <c r="JB126" i="5"/>
  <c r="AW126" i="5" s="1"/>
  <c r="JB49" i="5"/>
  <c r="AW49" i="5" s="1"/>
  <c r="JB78" i="5"/>
  <c r="AW78" i="5" s="1"/>
  <c r="JB93" i="5"/>
  <c r="AW93" i="5" s="1"/>
  <c r="JB150" i="5"/>
  <c r="AW150" i="5" s="1"/>
  <c r="JB267" i="5"/>
  <c r="AW267" i="5" s="1"/>
  <c r="JB304" i="5"/>
  <c r="AW304" i="5" s="1"/>
  <c r="JB92" i="5"/>
  <c r="AW92" i="5" s="1"/>
  <c r="JB97" i="5"/>
  <c r="AW97" i="5" s="1"/>
  <c r="JB110" i="5"/>
  <c r="AW110" i="5" s="1"/>
  <c r="JB123" i="5"/>
  <c r="AW123" i="5" s="1"/>
  <c r="JB180" i="5"/>
  <c r="AW180" i="5" s="1"/>
  <c r="JB194" i="5"/>
  <c r="AW194" i="5" s="1"/>
  <c r="JB243" i="5"/>
  <c r="AW243" i="5" s="1"/>
  <c r="JB184" i="5"/>
  <c r="AW184" i="5" s="1"/>
  <c r="JB290" i="5"/>
  <c r="AW290" i="5" s="1"/>
  <c r="JP210" i="5" a="1"/>
  <c r="JP210" i="5" s="1"/>
  <c r="JP219" i="5" a="1"/>
  <c r="JP219" i="5" s="1"/>
  <c r="JP36" i="5" a="1"/>
  <c r="JP36" i="5" s="1"/>
  <c r="JP231" i="5" a="1"/>
  <c r="JP231" i="5" s="1"/>
  <c r="JP195" i="5" a="1"/>
  <c r="JP195" i="5" s="1"/>
  <c r="JP189" i="5" a="1"/>
  <c r="JP189" i="5" s="1"/>
  <c r="JP78" i="5" a="1"/>
  <c r="JP78" i="5" s="1"/>
  <c r="JP237" i="5" a="1"/>
  <c r="JP237" i="5" s="1"/>
  <c r="JP114" i="5" a="1"/>
  <c r="JP114" i="5" s="1"/>
  <c r="JP225" i="5" a="1"/>
  <c r="JP225" i="5" s="1"/>
  <c r="JP57" i="5" a="1"/>
  <c r="JP57" i="5" s="1"/>
  <c r="JP183" i="5" a="1"/>
  <c r="JP183" i="5" s="1"/>
  <c r="JP168" i="5" a="1"/>
  <c r="JP168" i="5" s="1"/>
  <c r="JP132" i="5" a="1"/>
  <c r="JP132" i="5" s="1"/>
  <c r="JP267" i="5" a="1"/>
  <c r="JP267" i="5" s="1"/>
  <c r="JP81" i="5" a="1"/>
  <c r="JP81" i="5" s="1"/>
  <c r="JP96" i="5" a="1"/>
  <c r="JP96" i="5" s="1"/>
  <c r="JP309" i="5" a="1"/>
  <c r="JP309" i="5" s="1"/>
  <c r="JP93" i="5" a="1"/>
  <c r="JP93" i="5" s="1"/>
  <c r="JP288" i="5" a="1"/>
  <c r="JP288" i="5" s="1"/>
  <c r="JP222" i="5" a="1"/>
  <c r="JP222" i="5" s="1"/>
  <c r="JP306" i="5" a="1"/>
  <c r="JP306" i="5" s="1"/>
  <c r="JP240" i="5" a="1"/>
  <c r="JP240" i="5" s="1"/>
  <c r="JP123" i="5" a="1"/>
  <c r="JP123" i="5" s="1"/>
  <c r="JP45" i="5" a="1"/>
  <c r="JP45" i="5" s="1"/>
  <c r="JP29" i="5" a="1"/>
  <c r="JP29" i="5" s="1"/>
  <c r="JP60" i="5" a="1"/>
  <c r="JP60" i="5" s="1"/>
  <c r="JP34" i="5" a="1"/>
  <c r="JP34" i="5" s="1"/>
  <c r="JO34" i="5" a="1"/>
  <c r="JO34" i="5" s="1"/>
  <c r="JO40" i="5" a="1"/>
  <c r="JO40" i="5" s="1"/>
  <c r="JP40" i="5" a="1"/>
  <c r="JP40" i="5" s="1"/>
  <c r="JP46" i="5" a="1"/>
  <c r="JP46" i="5" s="1"/>
  <c r="JO46" i="5" a="1"/>
  <c r="JO46" i="5" s="1"/>
  <c r="JP52" i="5" a="1"/>
  <c r="JP52" i="5" s="1"/>
  <c r="JO52" i="5" a="1"/>
  <c r="JO52" i="5" s="1"/>
  <c r="JP58" i="5" a="1"/>
  <c r="JP58" i="5" s="1"/>
  <c r="JO58" i="5" a="1"/>
  <c r="JO58" i="5" s="1"/>
  <c r="JP64" i="5" a="1"/>
  <c r="JP64" i="5" s="1"/>
  <c r="JO64" i="5" a="1"/>
  <c r="JO64" i="5" s="1"/>
  <c r="JO73" i="5" a="1"/>
  <c r="JO73" i="5" s="1"/>
  <c r="JP73" i="5" a="1"/>
  <c r="JP73" i="5" s="1"/>
  <c r="JO79" i="5" a="1"/>
  <c r="JO79" i="5" s="1"/>
  <c r="JP79" i="5" a="1"/>
  <c r="JP79" i="5" s="1"/>
  <c r="JP85" i="5" a="1"/>
  <c r="JP85" i="5" s="1"/>
  <c r="JO85" i="5" a="1"/>
  <c r="JO85" i="5" s="1"/>
  <c r="JO91" i="5" a="1"/>
  <c r="JO91" i="5" s="1"/>
  <c r="JP91" i="5" a="1"/>
  <c r="JP91" i="5" s="1"/>
  <c r="JO97" i="5" a="1"/>
  <c r="JO97" i="5" s="1"/>
  <c r="JP97" i="5" a="1"/>
  <c r="JP97" i="5" s="1"/>
  <c r="JO103" i="5" a="1"/>
  <c r="JO103" i="5" s="1"/>
  <c r="JP103" i="5" a="1"/>
  <c r="JP103" i="5" s="1"/>
  <c r="JP106" i="5" a="1"/>
  <c r="JP106" i="5" s="1"/>
  <c r="JO106" i="5" a="1"/>
  <c r="JO106" i="5" s="1"/>
  <c r="JP112" i="5" a="1"/>
  <c r="JP112" i="5" s="1"/>
  <c r="JO112" i="5" a="1"/>
  <c r="JO112" i="5" s="1"/>
  <c r="JO118" i="5" a="1"/>
  <c r="JO118" i="5" s="1"/>
  <c r="JP118" i="5" a="1"/>
  <c r="JP118" i="5" s="1"/>
  <c r="JO124" i="5" a="1"/>
  <c r="JO124" i="5" s="1"/>
  <c r="JP124" i="5" a="1"/>
  <c r="JP124" i="5" s="1"/>
  <c r="JP130" i="5" a="1"/>
  <c r="JP130" i="5" s="1"/>
  <c r="JO130" i="5" a="1"/>
  <c r="JO130" i="5" s="1"/>
  <c r="JO136" i="5" a="1"/>
  <c r="JO136" i="5" s="1"/>
  <c r="JP136" i="5" a="1"/>
  <c r="JP136" i="5" s="1"/>
  <c r="JP142" i="5" a="1"/>
  <c r="JP142" i="5" s="1"/>
  <c r="JO142" i="5" a="1"/>
  <c r="JO142" i="5" s="1"/>
  <c r="JP148" i="5" a="1"/>
  <c r="JP148" i="5" s="1"/>
  <c r="JO148" i="5" a="1"/>
  <c r="JO148" i="5" s="1"/>
  <c r="JP151" i="5" a="1"/>
  <c r="JP151" i="5" s="1"/>
  <c r="JO151" i="5" a="1"/>
  <c r="JO151" i="5" s="1"/>
  <c r="JO157" i="5" a="1"/>
  <c r="JO157" i="5" s="1"/>
  <c r="JP157" i="5" a="1"/>
  <c r="JP157" i="5" s="1"/>
  <c r="JP163" i="5" a="1"/>
  <c r="JP163" i="5" s="1"/>
  <c r="JO163" i="5" a="1"/>
  <c r="JO163" i="5" s="1"/>
  <c r="JO169" i="5" a="1"/>
  <c r="JO169" i="5" s="1"/>
  <c r="JP169" i="5" a="1"/>
  <c r="JP169" i="5" s="1"/>
  <c r="JP172" i="5" a="1"/>
  <c r="JP172" i="5" s="1"/>
  <c r="JO172" i="5" a="1"/>
  <c r="JO172" i="5" s="1"/>
  <c r="JP178" i="5" a="1"/>
  <c r="JP178" i="5" s="1"/>
  <c r="JO178" i="5" a="1"/>
  <c r="JO178" i="5" s="1"/>
  <c r="JO184" i="5" a="1"/>
  <c r="JO184" i="5" s="1"/>
  <c r="JP184" i="5" a="1"/>
  <c r="JP184" i="5" s="1"/>
  <c r="JO187" i="5" a="1"/>
  <c r="JO187" i="5" s="1"/>
  <c r="JP187" i="5" a="1"/>
  <c r="JP187" i="5" s="1"/>
  <c r="JO193" i="5" a="1"/>
  <c r="JO193" i="5" s="1"/>
  <c r="JP193" i="5" a="1"/>
  <c r="JP193" i="5" s="1"/>
  <c r="JO199" i="5" a="1"/>
  <c r="JO199" i="5" s="1"/>
  <c r="JP199" i="5" a="1"/>
  <c r="JP199" i="5" s="1"/>
  <c r="JP205" i="5" a="1"/>
  <c r="JP205" i="5" s="1"/>
  <c r="JO205" i="5" a="1"/>
  <c r="JO205" i="5" s="1"/>
  <c r="JO211" i="5" a="1"/>
  <c r="JO211" i="5" s="1"/>
  <c r="JP211" i="5" a="1"/>
  <c r="JP211" i="5" s="1"/>
  <c r="JP217" i="5" a="1"/>
  <c r="JP217" i="5" s="1"/>
  <c r="JO217" i="5" a="1"/>
  <c r="JO217" i="5" s="1"/>
  <c r="JP220" i="5" a="1"/>
  <c r="JP220" i="5" s="1"/>
  <c r="JO220" i="5" a="1"/>
  <c r="JO220" i="5" s="1"/>
  <c r="JO226" i="5" a="1"/>
  <c r="JO226" i="5" s="1"/>
  <c r="JP226" i="5" a="1"/>
  <c r="JP226" i="5" s="1"/>
  <c r="JP232" i="5" a="1"/>
  <c r="JP232" i="5" s="1"/>
  <c r="JO232" i="5" a="1"/>
  <c r="JO232" i="5" s="1"/>
  <c r="JO238" i="5" a="1"/>
  <c r="JO238" i="5" s="1"/>
  <c r="JP238" i="5" a="1"/>
  <c r="JP238" i="5" s="1"/>
  <c r="JP244" i="5" a="1"/>
  <c r="JP244" i="5" s="1"/>
  <c r="JO244" i="5" a="1"/>
  <c r="JO244" i="5" s="1"/>
  <c r="JO250" i="5" a="1"/>
  <c r="JO250" i="5" s="1"/>
  <c r="JP250" i="5" a="1"/>
  <c r="JP250" i="5" s="1"/>
  <c r="JP256" i="5" a="1"/>
  <c r="JP256" i="5" s="1"/>
  <c r="JO256" i="5" a="1"/>
  <c r="JO256" i="5" s="1"/>
  <c r="JP262" i="5" a="1"/>
  <c r="JP262" i="5" s="1"/>
  <c r="JO262" i="5" a="1"/>
  <c r="JO262" i="5" s="1"/>
  <c r="JO265" i="5" a="1"/>
  <c r="JO265" i="5" s="1"/>
  <c r="JP265" i="5" a="1"/>
  <c r="JP265" i="5" s="1"/>
  <c r="JO271" i="5" a="1"/>
  <c r="JO271" i="5" s="1"/>
  <c r="JP271" i="5" a="1"/>
  <c r="JP271" i="5" s="1"/>
  <c r="JP274" i="5" a="1"/>
  <c r="JP274" i="5" s="1"/>
  <c r="JO274" i="5" a="1"/>
  <c r="JO274" i="5" s="1"/>
  <c r="JO277" i="5" a="1"/>
  <c r="JO277" i="5" s="1"/>
  <c r="JP277" i="5" a="1"/>
  <c r="JP277" i="5" s="1"/>
  <c r="JP283" i="5" a="1"/>
  <c r="JP283" i="5" s="1"/>
  <c r="JO283" i="5" a="1"/>
  <c r="JO283" i="5" s="1"/>
  <c r="JP286" i="5" a="1"/>
  <c r="JP286" i="5" s="1"/>
  <c r="JO286" i="5" a="1"/>
  <c r="JO286" i="5" s="1"/>
  <c r="JO289" i="5" a="1"/>
  <c r="JO289" i="5" s="1"/>
  <c r="JP289" i="5" a="1"/>
  <c r="JP289" i="5" s="1"/>
  <c r="JP292" i="5" a="1"/>
  <c r="JP292" i="5" s="1"/>
  <c r="JO292" i="5" a="1"/>
  <c r="JO292" i="5" s="1"/>
  <c r="JP295" i="5" a="1"/>
  <c r="JP295" i="5" s="1"/>
  <c r="JO295" i="5" a="1"/>
  <c r="JO295" i="5" s="1"/>
  <c r="JO298" i="5" a="1"/>
  <c r="JO298" i="5" s="1"/>
  <c r="JP298" i="5" a="1"/>
  <c r="JP298" i="5" s="1"/>
  <c r="JP301" i="5" a="1"/>
  <c r="JP301" i="5" s="1"/>
  <c r="JO301" i="5" a="1"/>
  <c r="JO301" i="5" s="1"/>
  <c r="JP319" i="5" a="1"/>
  <c r="JP319" i="5" s="1"/>
  <c r="JO319" i="5" a="1"/>
  <c r="JO319" i="5" s="1"/>
  <c r="JO31" i="5" a="1"/>
  <c r="JO31" i="5" s="1"/>
  <c r="JP31" i="5" a="1"/>
  <c r="JP31" i="5" s="1"/>
  <c r="JP37" i="5" a="1"/>
  <c r="JP37" i="5" s="1"/>
  <c r="JO37" i="5" a="1"/>
  <c r="JO37" i="5" s="1"/>
  <c r="JO43" i="5" a="1"/>
  <c r="JO43" i="5" s="1"/>
  <c r="JP43" i="5" a="1"/>
  <c r="JP43" i="5" s="1"/>
  <c r="JP49" i="5" a="1"/>
  <c r="JP49" i="5" s="1"/>
  <c r="JO49" i="5" a="1"/>
  <c r="JO49" i="5" s="1"/>
  <c r="JO55" i="5" a="1"/>
  <c r="JO55" i="5" s="1"/>
  <c r="JP55" i="5" a="1"/>
  <c r="JP55" i="5" s="1"/>
  <c r="JO61" i="5" a="1"/>
  <c r="JO61" i="5" s="1"/>
  <c r="JP61" i="5" a="1"/>
  <c r="JP61" i="5" s="1"/>
  <c r="JP67" i="5" a="1"/>
  <c r="JP67" i="5" s="1"/>
  <c r="JO67" i="5" a="1"/>
  <c r="JO67" i="5" s="1"/>
  <c r="JO70" i="5" a="1"/>
  <c r="JO70" i="5" s="1"/>
  <c r="JP70" i="5" a="1"/>
  <c r="JP70" i="5" s="1"/>
  <c r="JO76" i="5" a="1"/>
  <c r="JO76" i="5" s="1"/>
  <c r="JP76" i="5" a="1"/>
  <c r="JP76" i="5" s="1"/>
  <c r="JO82" i="5" a="1"/>
  <c r="JO82" i="5" s="1"/>
  <c r="JP82" i="5" a="1"/>
  <c r="JP82" i="5" s="1"/>
  <c r="JO88" i="5" a="1"/>
  <c r="JO88" i="5" s="1"/>
  <c r="JP88" i="5" a="1"/>
  <c r="JP88" i="5" s="1"/>
  <c r="JO94" i="5" a="1"/>
  <c r="JO94" i="5" s="1"/>
  <c r="JP94" i="5" a="1"/>
  <c r="JP94" i="5" s="1"/>
  <c r="JP100" i="5" a="1"/>
  <c r="JP100" i="5" s="1"/>
  <c r="JO100" i="5" a="1"/>
  <c r="JO100" i="5" s="1"/>
  <c r="JO109" i="5" a="1"/>
  <c r="JO109" i="5" s="1"/>
  <c r="JP109" i="5" a="1"/>
  <c r="JP109" i="5" s="1"/>
  <c r="JP115" i="5" a="1"/>
  <c r="JP115" i="5" s="1"/>
  <c r="JO115" i="5" a="1"/>
  <c r="JO115" i="5" s="1"/>
  <c r="JP121" i="5" a="1"/>
  <c r="JP121" i="5" s="1"/>
  <c r="JO121" i="5" a="1"/>
  <c r="JO121" i="5" s="1"/>
  <c r="JP127" i="5" a="1"/>
  <c r="JP127" i="5" s="1"/>
  <c r="JO127" i="5" a="1"/>
  <c r="JO127" i="5" s="1"/>
  <c r="JP133" i="5" a="1"/>
  <c r="JP133" i="5" s="1"/>
  <c r="JO133" i="5" a="1"/>
  <c r="JO133" i="5" s="1"/>
  <c r="JO139" i="5" a="1"/>
  <c r="JO139" i="5" s="1"/>
  <c r="JP139" i="5" a="1"/>
  <c r="JP139" i="5" s="1"/>
  <c r="JP145" i="5" a="1"/>
  <c r="JP145" i="5" s="1"/>
  <c r="JO145" i="5" a="1"/>
  <c r="JO145" i="5" s="1"/>
  <c r="JP154" i="5" a="1"/>
  <c r="JP154" i="5" s="1"/>
  <c r="JO154" i="5" a="1"/>
  <c r="JO154" i="5" s="1"/>
  <c r="JP160" i="5" a="1"/>
  <c r="JP160" i="5" s="1"/>
  <c r="JO160" i="5" a="1"/>
  <c r="JO160" i="5" s="1"/>
  <c r="JP166" i="5" a="1"/>
  <c r="JP166" i="5" s="1"/>
  <c r="JO166" i="5" a="1"/>
  <c r="JO166" i="5" s="1"/>
  <c r="JP175" i="5" a="1"/>
  <c r="JP175" i="5" s="1"/>
  <c r="JO175" i="5" a="1"/>
  <c r="JO175" i="5" s="1"/>
  <c r="JP181" i="5" a="1"/>
  <c r="JP181" i="5" s="1"/>
  <c r="JO181" i="5" a="1"/>
  <c r="JO181" i="5" s="1"/>
  <c r="JO190" i="5" a="1"/>
  <c r="JO190" i="5" s="1"/>
  <c r="JP190" i="5" a="1"/>
  <c r="JP190" i="5" s="1"/>
  <c r="JP196" i="5" a="1"/>
  <c r="JP196" i="5" s="1"/>
  <c r="JO196" i="5" a="1"/>
  <c r="JO196" i="5" s="1"/>
  <c r="JP202" i="5" a="1"/>
  <c r="JP202" i="5" s="1"/>
  <c r="JO202" i="5" a="1"/>
  <c r="JO202" i="5" s="1"/>
  <c r="JP208" i="5" a="1"/>
  <c r="JP208" i="5" s="1"/>
  <c r="JO208" i="5" a="1"/>
  <c r="JO208" i="5" s="1"/>
  <c r="JP214" i="5" a="1"/>
  <c r="JP214" i="5" s="1"/>
  <c r="JO214" i="5" a="1"/>
  <c r="JO214" i="5" s="1"/>
  <c r="JO223" i="5" a="1"/>
  <c r="JO223" i="5" s="1"/>
  <c r="JP223" i="5" a="1"/>
  <c r="JP223" i="5" s="1"/>
  <c r="JO229" i="5" a="1"/>
  <c r="JO229" i="5" s="1"/>
  <c r="JP229" i="5" a="1"/>
  <c r="JP229" i="5" s="1"/>
  <c r="JP235" i="5" a="1"/>
  <c r="JP235" i="5" s="1"/>
  <c r="JO235" i="5" a="1"/>
  <c r="JO235" i="5" s="1"/>
  <c r="JO241" i="5" a="1"/>
  <c r="JO241" i="5" s="1"/>
  <c r="JP241" i="5" a="1"/>
  <c r="JP241" i="5" s="1"/>
  <c r="JO247" i="5" a="1"/>
  <c r="JO247" i="5" s="1"/>
  <c r="JP247" i="5" a="1"/>
  <c r="JP247" i="5" s="1"/>
  <c r="JO253" i="5" a="1"/>
  <c r="JO253" i="5" s="1"/>
  <c r="JP253" i="5" a="1"/>
  <c r="JP253" i="5" s="1"/>
  <c r="JP259" i="5" a="1"/>
  <c r="JP259" i="5" s="1"/>
  <c r="JO259" i="5" a="1"/>
  <c r="JO259" i="5" s="1"/>
  <c r="JP268" i="5" a="1"/>
  <c r="JP268" i="5" s="1"/>
  <c r="JO268" i="5" a="1"/>
  <c r="JO268" i="5" s="1"/>
  <c r="JP280" i="5" a="1"/>
  <c r="JP280" i="5" s="1"/>
  <c r="JO280" i="5" a="1"/>
  <c r="JO280" i="5" s="1"/>
  <c r="JP316" i="5" a="1"/>
  <c r="JP316" i="5" s="1"/>
  <c r="JO316" i="5" a="1"/>
  <c r="JO316" i="5" s="1"/>
  <c r="JP307" i="5" a="1"/>
  <c r="JP307" i="5" s="1"/>
  <c r="JO307" i="5" a="1"/>
  <c r="JO307" i="5" s="1"/>
  <c r="JO310" i="5" a="1"/>
  <c r="JO310" i="5" s="1"/>
  <c r="JP310" i="5" a="1"/>
  <c r="JP310" i="5" s="1"/>
  <c r="JP304" i="5" a="1"/>
  <c r="JP304" i="5" s="1"/>
  <c r="JO304" i="5" a="1"/>
  <c r="JO304" i="5" s="1"/>
  <c r="JP313" i="5" a="1"/>
  <c r="JP313" i="5" s="1"/>
  <c r="JO313" i="5" a="1"/>
  <c r="JO313" i="5" s="1"/>
  <c r="JO38" i="5" a="1"/>
  <c r="JO38" i="5" s="1"/>
  <c r="JP68" i="5" a="1"/>
  <c r="JP68" i="5" s="1"/>
  <c r="JP110" i="5" a="1"/>
  <c r="JP110" i="5" s="1"/>
  <c r="JP128" i="5" a="1"/>
  <c r="JP128" i="5" s="1"/>
  <c r="JP140" i="5" a="1"/>
  <c r="JP140" i="5" s="1"/>
  <c r="JP146" i="5" a="1"/>
  <c r="JP146" i="5" s="1"/>
  <c r="JO146" i="5" a="1"/>
  <c r="JO146" i="5" s="1"/>
  <c r="JO152" i="5" a="1"/>
  <c r="JO152" i="5" s="1"/>
  <c r="JO158" i="5" a="1"/>
  <c r="JO158" i="5" s="1"/>
  <c r="JP164" i="5" a="1"/>
  <c r="JP164" i="5" s="1"/>
  <c r="JO170" i="5" a="1"/>
  <c r="JO170" i="5" s="1"/>
  <c r="JO188" i="5" a="1"/>
  <c r="JO188" i="5" s="1"/>
  <c r="JP200" i="5" a="1"/>
  <c r="JP200" i="5" s="1"/>
  <c r="JP212" i="5" a="1"/>
  <c r="JP212" i="5" s="1"/>
  <c r="JP218" i="5" a="1"/>
  <c r="JP218" i="5" s="1"/>
  <c r="JO224" i="5" a="1"/>
  <c r="JO224" i="5" s="1"/>
  <c r="JP230" i="5" a="1"/>
  <c r="JP230" i="5" s="1"/>
  <c r="JO230" i="5" a="1"/>
  <c r="JO230" i="5" s="1"/>
  <c r="JP236" i="5" a="1"/>
  <c r="JP236" i="5" s="1"/>
  <c r="JO236" i="5" a="1"/>
  <c r="JO236" i="5" s="1"/>
  <c r="JP242" i="5" a="1"/>
  <c r="JP242" i="5" s="1"/>
  <c r="JO242" i="5" a="1"/>
  <c r="JO242" i="5" s="1"/>
  <c r="JO248" i="5" a="1"/>
  <c r="JO248" i="5" s="1"/>
  <c r="JO260" i="5" a="1"/>
  <c r="JO260" i="5" s="1"/>
  <c r="JO266" i="5" a="1"/>
  <c r="JO266" i="5" s="1"/>
  <c r="JP266" i="5" a="1"/>
  <c r="JP266" i="5" s="1"/>
  <c r="JO272" i="5" a="1"/>
  <c r="JO272" i="5" s="1"/>
  <c r="JP272" i="5" a="1"/>
  <c r="JP272" i="5" s="1"/>
  <c r="JP278" i="5" a="1"/>
  <c r="JP278" i="5" s="1"/>
  <c r="JO278" i="5" a="1"/>
  <c r="JO278" i="5" s="1"/>
  <c r="JO284" i="5" a="1"/>
  <c r="JO284" i="5" s="1"/>
  <c r="JP284" i="5" a="1"/>
  <c r="JP284" i="5" s="1"/>
  <c r="JP290" i="5" a="1"/>
  <c r="JP290" i="5" s="1"/>
  <c r="JO296" i="5" a="1"/>
  <c r="JO296" i="5" s="1"/>
  <c r="JO302" i="5" a="1"/>
  <c r="JO302" i="5" s="1"/>
  <c r="JP302" i="5" a="1"/>
  <c r="JP302" i="5" s="1"/>
  <c r="JO308" i="5" a="1"/>
  <c r="JO308" i="5" s="1"/>
  <c r="JP320" i="5" a="1"/>
  <c r="JP320" i="5" s="1"/>
  <c r="JP311" i="5" a="1"/>
  <c r="JP311" i="5" s="1"/>
  <c r="JO311" i="5" a="1"/>
  <c r="JO311" i="5" s="1"/>
  <c r="JO314" i="5" a="1"/>
  <c r="JO314" i="5" s="1"/>
  <c r="JP314" i="5" a="1"/>
  <c r="JP314" i="5" s="1"/>
  <c r="JO41" i="5" a="1"/>
  <c r="JO41" i="5" s="1"/>
  <c r="JP53" i="5" a="1"/>
  <c r="JP53" i="5" s="1"/>
  <c r="JO89" i="5" a="1"/>
  <c r="JO89" i="5" s="1"/>
  <c r="JP89" i="5" a="1"/>
  <c r="JP89" i="5" s="1"/>
  <c r="JO107" i="5" a="1"/>
  <c r="JO107" i="5" s="1"/>
  <c r="JP107" i="5" a="1"/>
  <c r="JP107" i="5" s="1"/>
  <c r="JO119" i="5" a="1"/>
  <c r="JO119" i="5" s="1"/>
  <c r="JO137" i="5" a="1"/>
  <c r="JO137" i="5" s="1"/>
  <c r="JP161" i="5" a="1"/>
  <c r="JP161" i="5" s="1"/>
  <c r="JP167" i="5" a="1"/>
  <c r="JP167" i="5" s="1"/>
  <c r="JP179" i="5" a="1"/>
  <c r="JP179" i="5" s="1"/>
  <c r="JO179" i="5" a="1"/>
  <c r="JO179" i="5" s="1"/>
  <c r="JP185" i="5" a="1"/>
  <c r="JP185" i="5" s="1"/>
  <c r="JP191" i="5" a="1"/>
  <c r="JP191" i="5" s="1"/>
  <c r="JO197" i="5" a="1"/>
  <c r="JO197" i="5" s="1"/>
  <c r="JP197" i="5" a="1"/>
  <c r="JP197" i="5" s="1"/>
  <c r="JP203" i="5" a="1"/>
  <c r="JP203" i="5" s="1"/>
  <c r="JO203" i="5" a="1"/>
  <c r="JO203" i="5" s="1"/>
  <c r="JO209" i="5" a="1"/>
  <c r="JO209" i="5" s="1"/>
  <c r="JP209" i="5" a="1"/>
  <c r="JP209" i="5" s="1"/>
  <c r="JO215" i="5" a="1"/>
  <c r="JO215" i="5" s="1"/>
  <c r="JP221" i="5" a="1"/>
  <c r="JP221" i="5" s="1"/>
  <c r="JO227" i="5" a="1"/>
  <c r="JO227" i="5" s="1"/>
  <c r="JO233" i="5" a="1"/>
  <c r="JO233" i="5" s="1"/>
  <c r="JO239" i="5" a="1"/>
  <c r="JO239" i="5" s="1"/>
  <c r="JO245" i="5" a="1"/>
  <c r="JO245" i="5" s="1"/>
  <c r="JP251" i="5" a="1"/>
  <c r="JP251" i="5" s="1"/>
  <c r="JO251" i="5" a="1"/>
  <c r="JO251" i="5" s="1"/>
  <c r="JP257" i="5" a="1"/>
  <c r="JP257" i="5" s="1"/>
  <c r="JO257" i="5" a="1"/>
  <c r="JO257" i="5" s="1"/>
  <c r="JO263" i="5" a="1"/>
  <c r="JO263" i="5" s="1"/>
  <c r="JP263" i="5" a="1"/>
  <c r="JP263" i="5" s="1"/>
  <c r="JO275" i="5" a="1"/>
  <c r="JO275" i="5" s="1"/>
  <c r="JO287" i="5" a="1"/>
  <c r="JO287" i="5" s="1"/>
  <c r="JP287" i="5" a="1"/>
  <c r="JP287" i="5" s="1"/>
  <c r="JO293" i="5" a="1"/>
  <c r="JO293" i="5" s="1"/>
  <c r="JP299" i="5" a="1"/>
  <c r="JP299" i="5" s="1"/>
  <c r="JO299" i="5" a="1"/>
  <c r="JO299" i="5" s="1"/>
  <c r="JO305" i="5" a="1"/>
  <c r="JO305" i="5" s="1"/>
  <c r="JP305" i="5" a="1"/>
  <c r="JP305" i="5" s="1"/>
  <c r="JP317" i="5" a="1"/>
  <c r="JP317" i="5" s="1"/>
  <c r="JO317" i="5" a="1"/>
  <c r="JO317" i="5" s="1"/>
  <c r="JO128" i="5" a="1"/>
  <c r="JO128" i="5" s="1"/>
  <c r="JP173" i="5" a="1"/>
  <c r="JP173" i="5" s="1"/>
  <c r="JP32" i="5" a="1"/>
  <c r="JP32" i="5" s="1"/>
  <c r="JO32" i="5" a="1"/>
  <c r="JO32" i="5" s="1"/>
  <c r="JO35" i="5" a="1"/>
  <c r="JO35" i="5" s="1"/>
  <c r="JP35" i="5" a="1"/>
  <c r="JP35" i="5" s="1"/>
  <c r="JP38" i="5" a="1"/>
  <c r="JP38" i="5" s="1"/>
  <c r="JP41" i="5" a="1"/>
  <c r="JP41" i="5" s="1"/>
  <c r="JP44" i="5" a="1"/>
  <c r="JP44" i="5" s="1"/>
  <c r="JO47" i="5" a="1"/>
  <c r="JO47" i="5" s="1"/>
  <c r="JP47" i="5" a="1"/>
  <c r="JP47" i="5" s="1"/>
  <c r="JP50" i="5" a="1"/>
  <c r="JP50" i="5" s="1"/>
  <c r="JO50" i="5" a="1"/>
  <c r="JO50" i="5" s="1"/>
  <c r="JO53" i="5" a="1"/>
  <c r="JO53" i="5" s="1"/>
  <c r="JO56" i="5" a="1"/>
  <c r="JO56" i="5" s="1"/>
  <c r="JP56" i="5" a="1"/>
  <c r="JP56" i="5" s="1"/>
  <c r="JP59" i="5" a="1"/>
  <c r="JP59" i="5" s="1"/>
  <c r="JO59" i="5" a="1"/>
  <c r="JO59" i="5" s="1"/>
  <c r="JO62" i="5" a="1"/>
  <c r="JO62" i="5" s="1"/>
  <c r="JP62" i="5" a="1"/>
  <c r="JP62" i="5" s="1"/>
  <c r="JO65" i="5" a="1"/>
  <c r="JO65" i="5" s="1"/>
  <c r="JP65" i="5" a="1"/>
  <c r="JP65" i="5" s="1"/>
  <c r="JO68" i="5" a="1"/>
  <c r="JO68" i="5" s="1"/>
  <c r="JO71" i="5" a="1"/>
  <c r="JO71" i="5" s="1"/>
  <c r="JP71" i="5" a="1"/>
  <c r="JP71" i="5" s="1"/>
  <c r="JO74" i="5" a="1"/>
  <c r="JO74" i="5" s="1"/>
  <c r="JP74" i="5" a="1"/>
  <c r="JP74" i="5" s="1"/>
  <c r="JO77" i="5" a="1"/>
  <c r="JO77" i="5" s="1"/>
  <c r="JO80" i="5" a="1"/>
  <c r="JO80" i="5" s="1"/>
  <c r="JO83" i="5" a="1"/>
  <c r="JO83" i="5" s="1"/>
  <c r="JP83" i="5" a="1"/>
  <c r="JP83" i="5" s="1"/>
  <c r="JO86" i="5" a="1"/>
  <c r="JO86" i="5" s="1"/>
  <c r="JP86" i="5" a="1"/>
  <c r="JP86" i="5" s="1"/>
  <c r="JO92" i="5" a="1"/>
  <c r="JO92" i="5" s="1"/>
  <c r="JP92" i="5" a="1"/>
  <c r="JP92" i="5" s="1"/>
  <c r="JP95" i="5" a="1"/>
  <c r="JP95" i="5" s="1"/>
  <c r="JO95" i="5" a="1"/>
  <c r="JO95" i="5" s="1"/>
  <c r="JP98" i="5" a="1"/>
  <c r="JP98" i="5" s="1"/>
  <c r="JO98" i="5" a="1"/>
  <c r="JO98" i="5" s="1"/>
  <c r="JO101" i="5" a="1"/>
  <c r="JO101" i="5" s="1"/>
  <c r="JP101" i="5" a="1"/>
  <c r="JP101" i="5" s="1"/>
  <c r="JP104" i="5" a="1"/>
  <c r="JP104" i="5" s="1"/>
  <c r="JO104" i="5" a="1"/>
  <c r="JO104" i="5" s="1"/>
  <c r="JO110" i="5" a="1"/>
  <c r="JO110" i="5" s="1"/>
  <c r="JP113" i="5" a="1"/>
  <c r="JP113" i="5" s="1"/>
  <c r="JO113" i="5" a="1"/>
  <c r="JO113" i="5" s="1"/>
  <c r="JO116" i="5" a="1"/>
  <c r="JO116" i="5" s="1"/>
  <c r="JP119" i="5" a="1"/>
  <c r="JP119" i="5" s="1"/>
  <c r="JO122" i="5" a="1"/>
  <c r="JO122" i="5" s="1"/>
  <c r="JP122" i="5" a="1"/>
  <c r="JP122" i="5" s="1"/>
  <c r="JP125" i="5" a="1"/>
  <c r="JP125" i="5" s="1"/>
  <c r="JO125" i="5" a="1"/>
  <c r="JO125" i="5" s="1"/>
  <c r="JP131" i="5" a="1"/>
  <c r="JP131" i="5" s="1"/>
  <c r="JO131" i="5" a="1"/>
  <c r="JO131" i="5" s="1"/>
  <c r="JP134" i="5" a="1"/>
  <c r="JP134" i="5" s="1"/>
  <c r="JO134" i="5" a="1"/>
  <c r="JO134" i="5" s="1"/>
  <c r="JP137" i="5" a="1"/>
  <c r="JP137" i="5" s="1"/>
  <c r="JO140" i="5" a="1"/>
  <c r="JO140" i="5" s="1"/>
  <c r="JO143" i="5" a="1"/>
  <c r="JO143" i="5" s="1"/>
  <c r="JP149" i="5" a="1"/>
  <c r="JP149" i="5" s="1"/>
  <c r="JO149" i="5" a="1"/>
  <c r="JO149" i="5" s="1"/>
  <c r="JP152" i="5" a="1"/>
  <c r="JP152" i="5" s="1"/>
  <c r="JO155" i="5" a="1"/>
  <c r="JO155" i="5" s="1"/>
  <c r="JP158" i="5" a="1"/>
  <c r="JP158" i="5" s="1"/>
  <c r="JO161" i="5" a="1"/>
  <c r="JO161" i="5" s="1"/>
  <c r="JO164" i="5" a="1"/>
  <c r="JO164" i="5" s="1"/>
  <c r="JO167" i="5" a="1"/>
  <c r="JO167" i="5" s="1"/>
  <c r="JP170" i="5" a="1"/>
  <c r="JP170" i="5" s="1"/>
  <c r="JP176" i="5" a="1"/>
  <c r="JP176" i="5" s="1"/>
  <c r="JO176" i="5" a="1"/>
  <c r="JO176" i="5" s="1"/>
  <c r="JP182" i="5" a="1"/>
  <c r="JP182" i="5" s="1"/>
  <c r="JO182" i="5" a="1"/>
  <c r="JO182" i="5" s="1"/>
  <c r="JO185" i="5" a="1"/>
  <c r="JO185" i="5" s="1"/>
  <c r="JP188" i="5" a="1"/>
  <c r="JP188" i="5" s="1"/>
  <c r="JO191" i="5" a="1"/>
  <c r="JO191" i="5" s="1"/>
  <c r="JO194" i="5" a="1"/>
  <c r="JO194" i="5" s="1"/>
  <c r="JP194" i="5" a="1"/>
  <c r="JP194" i="5" s="1"/>
  <c r="JO200" i="5" a="1"/>
  <c r="JO200" i="5" s="1"/>
  <c r="JO206" i="5" a="1"/>
  <c r="JO206" i="5" s="1"/>
  <c r="JP206" i="5" a="1"/>
  <c r="JP206" i="5" s="1"/>
  <c r="JO212" i="5" a="1"/>
  <c r="JO212" i="5" s="1"/>
  <c r="JP215" i="5" a="1"/>
  <c r="JP215" i="5" s="1"/>
  <c r="JO218" i="5" a="1"/>
  <c r="JO218" i="5" s="1"/>
  <c r="JO221" i="5" a="1"/>
  <c r="JO221" i="5" s="1"/>
  <c r="JP224" i="5" a="1"/>
  <c r="JP224" i="5" s="1"/>
  <c r="JP227" i="5" a="1"/>
  <c r="JP227" i="5" s="1"/>
  <c r="JP233" i="5" a="1"/>
  <c r="JP233" i="5" s="1"/>
  <c r="JP239" i="5" a="1"/>
  <c r="JP239" i="5" s="1"/>
  <c r="JP296" i="5" a="1"/>
  <c r="JP296" i="5" s="1"/>
  <c r="JO173" i="5" a="1"/>
  <c r="JO173" i="5" s="1"/>
  <c r="JP143" i="5" a="1"/>
  <c r="JP143" i="5" s="1"/>
  <c r="JP116" i="5" a="1"/>
  <c r="JP116" i="5" s="1"/>
  <c r="JP155" i="5" a="1"/>
  <c r="JP155" i="5" s="1"/>
  <c r="JP80" i="5" a="1"/>
  <c r="JP80" i="5" s="1"/>
  <c r="JP77" i="5" a="1"/>
  <c r="JP77" i="5" s="1"/>
  <c r="JO44" i="5" a="1"/>
  <c r="JO44" i="5" s="1"/>
  <c r="JP245" i="5" a="1"/>
  <c r="JP245" i="5" s="1"/>
  <c r="JP248" i="5" a="1"/>
  <c r="JP248" i="5" s="1"/>
  <c r="JO254" i="5" a="1"/>
  <c r="JO254" i="5" s="1"/>
  <c r="JP254" i="5" a="1"/>
  <c r="JP254" i="5" s="1"/>
  <c r="JP260" i="5" a="1"/>
  <c r="JP260" i="5" s="1"/>
  <c r="JP269" i="5" a="1"/>
  <c r="JP269" i="5" s="1"/>
  <c r="JO269" i="5" a="1"/>
  <c r="JO269" i="5" s="1"/>
  <c r="JP275" i="5" a="1"/>
  <c r="JP275" i="5" s="1"/>
  <c r="JP281" i="5" a="1"/>
  <c r="JP281" i="5" s="1"/>
  <c r="JO281" i="5" a="1"/>
  <c r="JO281" i="5" s="1"/>
  <c r="JO290" i="5" a="1"/>
  <c r="JO290" i="5" s="1"/>
  <c r="JP293" i="5" a="1"/>
  <c r="JP293" i="5" s="1"/>
  <c r="JP308" i="5" a="1"/>
  <c r="JP308" i="5" s="1"/>
  <c r="JO320" i="5" a="1"/>
  <c r="JO320" i="5" s="1"/>
  <c r="JS75" i="5" l="1" a="1"/>
  <c r="JS75" i="5" s="1"/>
  <c r="JS307" i="5" a="1"/>
  <c r="JS307" i="5" s="1"/>
  <c r="JS260" i="5" a="1"/>
  <c r="JS260" i="5" s="1"/>
  <c r="JS44" i="5" a="1"/>
  <c r="JS44" i="5" s="1"/>
  <c r="JS111" i="5" a="1"/>
  <c r="JS111" i="5" s="1"/>
  <c r="JS233" i="5" a="1"/>
  <c r="JS233" i="5" s="1"/>
  <c r="JS193" i="5" a="1"/>
  <c r="JS193" i="5" s="1"/>
  <c r="JS124" i="5" a="1"/>
  <c r="JS124" i="5" s="1"/>
  <c r="JS305" i="5" a="1"/>
  <c r="JS305" i="5" s="1"/>
  <c r="JS37" i="5" a="1"/>
  <c r="JS37" i="5" s="1"/>
  <c r="JS265" i="5" a="1"/>
  <c r="JS265" i="5" s="1"/>
  <c r="JS155" i="5" a="1"/>
  <c r="JS155" i="5" s="1"/>
  <c r="JS269" i="5" a="1"/>
  <c r="JS269" i="5" s="1"/>
  <c r="JS311" i="5" a="1"/>
  <c r="JS311" i="5" s="1"/>
  <c r="JS38" i="5" a="1"/>
  <c r="JS38" i="5" s="1"/>
  <c r="JS139" i="5" a="1"/>
  <c r="JS139" i="5" s="1"/>
  <c r="JS213" i="5" a="1"/>
  <c r="JS213" i="5" s="1"/>
  <c r="JS143" i="5" a="1"/>
  <c r="JS143" i="5" s="1"/>
  <c r="JS196" i="5" a="1"/>
  <c r="JS196" i="5" s="1"/>
  <c r="JS238" i="5" a="1"/>
  <c r="JS238" i="5" s="1"/>
  <c r="JS97" i="5" a="1"/>
  <c r="JS97" i="5" s="1"/>
  <c r="JS258" i="5" a="1"/>
  <c r="JS258" i="5" s="1"/>
  <c r="JS118" i="5" a="1"/>
  <c r="JS118" i="5" s="1"/>
  <c r="JS257" i="5" a="1"/>
  <c r="JS257" i="5" s="1"/>
  <c r="JS215" i="5" a="1"/>
  <c r="JS215" i="5" s="1"/>
  <c r="JS131" i="5" a="1"/>
  <c r="JS131" i="5" s="1"/>
  <c r="JS53" i="5" a="1"/>
  <c r="JS53" i="5" s="1"/>
  <c r="JS278" i="5" a="1"/>
  <c r="JS278" i="5" s="1"/>
  <c r="JS212" i="5" a="1"/>
  <c r="JS212" i="5" s="1"/>
  <c r="JS98" i="5" a="1"/>
  <c r="JS98" i="5" s="1"/>
  <c r="JS313" i="5" a="1"/>
  <c r="JS313" i="5" s="1"/>
  <c r="JS247" i="5" a="1"/>
  <c r="JS247" i="5" s="1"/>
  <c r="JS76" i="5" a="1"/>
  <c r="JS76" i="5" s="1"/>
  <c r="JS55" i="5" a="1"/>
  <c r="JS55" i="5" s="1"/>
  <c r="JS292" i="5" a="1"/>
  <c r="JS292" i="5" s="1"/>
  <c r="JS142" i="5" a="1"/>
  <c r="JS142" i="5" s="1"/>
  <c r="JS321" i="5" a="1"/>
  <c r="JS321" i="5" s="1"/>
  <c r="JS183" i="5" a="1"/>
  <c r="JS183" i="5" s="1"/>
  <c r="JS300" i="5" a="1"/>
  <c r="JS300" i="5" s="1"/>
  <c r="JS148" i="5" a="1"/>
  <c r="JS148" i="5" s="1"/>
  <c r="JS285" i="5" a="1"/>
  <c r="JS285" i="5" s="1"/>
  <c r="JS191" i="5" a="1"/>
  <c r="JS191" i="5" s="1"/>
  <c r="JS169" i="5" a="1"/>
  <c r="JS169" i="5" s="1"/>
  <c r="JS320" i="5" a="1"/>
  <c r="JS320" i="5" s="1"/>
  <c r="JS104" i="5" a="1"/>
  <c r="JS104" i="5" s="1"/>
  <c r="JS223" i="5" a="1"/>
  <c r="JS223" i="5" s="1"/>
  <c r="JS277" i="5" a="1"/>
  <c r="JS277" i="5" s="1"/>
  <c r="JS282" i="5" a="1"/>
  <c r="JS282" i="5" s="1"/>
  <c r="JS293" i="5" a="1"/>
  <c r="JS293" i="5" s="1"/>
  <c r="JS206" i="5" a="1"/>
  <c r="JS206" i="5" s="1"/>
  <c r="JS100" i="5" a="1"/>
  <c r="JS100" i="5" s="1"/>
  <c r="JS163" i="5" a="1"/>
  <c r="JS163" i="5" s="1"/>
  <c r="JS127" i="5" a="1"/>
  <c r="JS127" i="5" s="1"/>
  <c r="JS205" i="5" a="1"/>
  <c r="JS205" i="5" s="1"/>
  <c r="JS287" i="5" a="1"/>
  <c r="JS287" i="5" s="1"/>
  <c r="JS41" i="5" a="1"/>
  <c r="JS41" i="5" s="1"/>
  <c r="JS302" i="5" a="1"/>
  <c r="JS302" i="5" s="1"/>
  <c r="JS146" i="5" a="1"/>
  <c r="JS146" i="5" s="1"/>
  <c r="JS80" i="5" a="1"/>
  <c r="JS80" i="5" s="1"/>
  <c r="JS241" i="5" a="1"/>
  <c r="JS241" i="5" s="1"/>
  <c r="JS154" i="5" a="1"/>
  <c r="JS154" i="5" s="1"/>
  <c r="JS70" i="5" a="1"/>
  <c r="JS70" i="5" s="1"/>
  <c r="JS289" i="5" a="1"/>
  <c r="JS289" i="5" s="1"/>
  <c r="JS136" i="5" a="1"/>
  <c r="JS136" i="5" s="1"/>
  <c r="JS85" i="5" a="1"/>
  <c r="JS85" i="5" s="1"/>
  <c r="JS219" i="5" a="1"/>
  <c r="JS219" i="5" s="1"/>
  <c r="JS201" i="5" a="1"/>
  <c r="JS201" i="5" s="1"/>
  <c r="JS165" i="5" a="1"/>
  <c r="JS165" i="5" s="1"/>
  <c r="JS144" i="5" a="1"/>
  <c r="JS144" i="5" s="1"/>
  <c r="JS177" i="5" a="1"/>
  <c r="JS177" i="5" s="1"/>
  <c r="JS149" i="5" a="1"/>
  <c r="JS149" i="5" s="1"/>
  <c r="JS158" i="5" a="1"/>
  <c r="JS158" i="5" s="1"/>
  <c r="JS61" i="5" a="1"/>
  <c r="JS61" i="5" s="1"/>
  <c r="JS217" i="5" a="1"/>
  <c r="JS217" i="5" s="1"/>
  <c r="JS73" i="5" a="1"/>
  <c r="JS73" i="5" s="1"/>
  <c r="JS240" i="5" a="1"/>
  <c r="JS240" i="5" s="1"/>
  <c r="JS299" i="5" a="1"/>
  <c r="JS299" i="5" s="1"/>
  <c r="JS83" i="5" a="1"/>
  <c r="JS83" i="5" s="1"/>
  <c r="JS166" i="5" a="1"/>
  <c r="JS166" i="5" s="1"/>
  <c r="JS179" i="5" a="1"/>
  <c r="JS179" i="5" s="1"/>
  <c r="JS242" i="5" a="1"/>
  <c r="JS242" i="5" s="1"/>
  <c r="JS280" i="5" a="1"/>
  <c r="JS280" i="5" s="1"/>
  <c r="JS47" i="5" a="1"/>
  <c r="JS47" i="5" s="1"/>
  <c r="JS214" i="5" a="1"/>
  <c r="JS214" i="5" s="1"/>
  <c r="JS274" i="5" a="1"/>
  <c r="JS274" i="5" s="1"/>
  <c r="JS58" i="5" a="1"/>
  <c r="JS58" i="5" s="1"/>
  <c r="JS264" i="5" a="1"/>
  <c r="JS264" i="5" s="1"/>
  <c r="JS173" i="5" a="1"/>
  <c r="JS173" i="5" s="1"/>
  <c r="JS236" i="5" a="1"/>
  <c r="JS236" i="5" s="1"/>
  <c r="JS140" i="5" a="1"/>
  <c r="JS140" i="5" s="1"/>
  <c r="JS74" i="5" a="1"/>
  <c r="JS74" i="5" s="1"/>
  <c r="JS268" i="5" a="1"/>
  <c r="JS268" i="5" s="1"/>
  <c r="JS181" i="5" a="1"/>
  <c r="JS181" i="5" s="1"/>
  <c r="JS94" i="5" a="1"/>
  <c r="JS94" i="5" s="1"/>
  <c r="JS301" i="5" a="1"/>
  <c r="JS301" i="5" s="1"/>
  <c r="JS178" i="5" a="1"/>
  <c r="JS178" i="5" s="1"/>
  <c r="JS157" i="5" a="1"/>
  <c r="JS157" i="5" s="1"/>
  <c r="JS106" i="5" a="1"/>
  <c r="JS106" i="5" s="1"/>
  <c r="JS315" i="5" a="1"/>
  <c r="JS315" i="5" s="1"/>
  <c r="JS54" i="5" a="1"/>
  <c r="JS54" i="5" s="1"/>
  <c r="JS279" i="5" a="1"/>
  <c r="JS279" i="5" s="1"/>
  <c r="JS263" i="5" a="1"/>
  <c r="JS263" i="5" s="1"/>
  <c r="JS284" i="5" a="1"/>
  <c r="JS284" i="5" s="1"/>
  <c r="JS82" i="5" a="1"/>
  <c r="JS82" i="5" s="1"/>
  <c r="JS109" i="5" a="1"/>
  <c r="JS109" i="5" s="1"/>
  <c r="JS65" i="5" a="1"/>
  <c r="JS65" i="5" s="1"/>
  <c r="JS32" i="5" a="1"/>
  <c r="JS32" i="5" s="1"/>
  <c r="JS262" i="5" a="1"/>
  <c r="JS262" i="5" s="1"/>
  <c r="JS200" i="5" a="1"/>
  <c r="JS200" i="5" s="1"/>
  <c r="JS256" i="5" a="1"/>
  <c r="JS256" i="5" s="1"/>
  <c r="JS317" i="5" a="1"/>
  <c r="JS317" i="5" s="1"/>
  <c r="JS101" i="5" a="1"/>
  <c r="JS101" i="5" s="1"/>
  <c r="JS266" i="5" a="1"/>
  <c r="JS266" i="5" s="1"/>
  <c r="JS176" i="5" a="1"/>
  <c r="JS176" i="5" s="1"/>
  <c r="JS310" i="5" a="1"/>
  <c r="JS310" i="5" s="1"/>
  <c r="JS121" i="5" a="1"/>
  <c r="JS121" i="5" s="1"/>
  <c r="JS43" i="5" a="1"/>
  <c r="JS43" i="5" s="1"/>
  <c r="JS271" i="5" a="1"/>
  <c r="JS271" i="5" s="1"/>
  <c r="JS52" i="5" a="1"/>
  <c r="JS52" i="5" s="1"/>
  <c r="JS294" i="5" a="1"/>
  <c r="JS294" i="5" s="1"/>
  <c r="JS216" i="5" a="1"/>
  <c r="JS216" i="5" s="1"/>
  <c r="JS40" i="5" a="1"/>
  <c r="JS40" i="5" s="1"/>
  <c r="JS96" i="5" a="1"/>
  <c r="JS96" i="5" s="1"/>
  <c r="JS152" i="5" a="1"/>
  <c r="JS152" i="5" s="1"/>
  <c r="JS125" i="5" a="1"/>
  <c r="JS125" i="5" s="1"/>
  <c r="JS184" i="5" a="1"/>
  <c r="JS184" i="5" s="1"/>
  <c r="JS276" i="5" a="1"/>
  <c r="JS276" i="5" s="1"/>
  <c r="JS209" i="5" a="1"/>
  <c r="JS209" i="5" s="1"/>
  <c r="JS86" i="5" a="1"/>
  <c r="JS86" i="5" s="1"/>
  <c r="JS203" i="5" a="1"/>
  <c r="JS203" i="5" s="1"/>
  <c r="JS68" i="5" a="1"/>
  <c r="JS68" i="5" s="1"/>
  <c r="JS239" i="5" a="1"/>
  <c r="JS239" i="5" s="1"/>
  <c r="JS95" i="5" a="1"/>
  <c r="JS95" i="5" s="1"/>
  <c r="JS230" i="5" a="1"/>
  <c r="JS230" i="5" s="1"/>
  <c r="JS134" i="5" a="1"/>
  <c r="JS134" i="5" s="1"/>
  <c r="JS235" i="5" a="1"/>
  <c r="JS235" i="5" s="1"/>
  <c r="JS145" i="5" a="1"/>
  <c r="JS145" i="5" s="1"/>
  <c r="JS286" i="5" a="1"/>
  <c r="JS286" i="5" s="1"/>
  <c r="JS220" i="5" a="1"/>
  <c r="JS220" i="5" s="1"/>
  <c r="JS199" i="5" a="1"/>
  <c r="JS199" i="5" s="1"/>
  <c r="JS79" i="5" a="1"/>
  <c r="JS79" i="5" s="1"/>
  <c r="JS108" i="5" a="1"/>
  <c r="JS108" i="5" s="1"/>
  <c r="JS246" i="5" a="1"/>
  <c r="JS246" i="5" s="1"/>
  <c r="JS107" i="5" a="1"/>
  <c r="JS107" i="5" s="1"/>
  <c r="JS122" i="5" a="1"/>
  <c r="JS122" i="5" s="1"/>
  <c r="JS254" i="5" a="1"/>
  <c r="JS254" i="5" s="1"/>
  <c r="JS31" i="5" a="1"/>
  <c r="JS31" i="5" s="1"/>
  <c r="JS308" i="5" a="1"/>
  <c r="JS308" i="5" s="1"/>
  <c r="JS92" i="5" a="1"/>
  <c r="JS92" i="5" s="1"/>
  <c r="JS190" i="5" a="1"/>
  <c r="JS190" i="5" s="1"/>
  <c r="JS232" i="5" a="1"/>
  <c r="JS232" i="5" s="1"/>
  <c r="JS36" i="5" a="1"/>
  <c r="JS36" i="5" s="1"/>
  <c r="JS167" i="5" a="1"/>
  <c r="JS167" i="5" s="1"/>
  <c r="JS35" i="5" a="1"/>
  <c r="JS35" i="5" s="1"/>
  <c r="JS275" i="5" a="1"/>
  <c r="JS275" i="5" s="1"/>
  <c r="JS89" i="5" a="1"/>
  <c r="JS89" i="5" s="1"/>
  <c r="JS290" i="5" a="1"/>
  <c r="JS290" i="5" s="1"/>
  <c r="JS164" i="5" a="1"/>
  <c r="JS164" i="5" s="1"/>
  <c r="JS128" i="5" a="1"/>
  <c r="JS128" i="5" s="1"/>
  <c r="JS56" i="5" a="1"/>
  <c r="JS56" i="5" s="1"/>
  <c r="JS259" i="5" a="1"/>
  <c r="JS259" i="5" s="1"/>
  <c r="JS202" i="5" a="1"/>
  <c r="JS202" i="5" s="1"/>
  <c r="JS175" i="5" a="1"/>
  <c r="JS175" i="5" s="1"/>
  <c r="JS67" i="5" a="1"/>
  <c r="JS67" i="5" s="1"/>
  <c r="JS298" i="5" a="1"/>
  <c r="JS298" i="5" s="1"/>
  <c r="JS244" i="5" a="1"/>
  <c r="JS244" i="5" s="1"/>
  <c r="JS172" i="5" a="1"/>
  <c r="JS172" i="5" s="1"/>
  <c r="JS103" i="5" a="1"/>
  <c r="JS103" i="5" s="1"/>
  <c r="JS234" i="5" a="1"/>
  <c r="JS234" i="5" s="1"/>
  <c r="JS243" i="5" a="1"/>
  <c r="JS243" i="5" s="1"/>
  <c r="JS192" i="5" a="1"/>
  <c r="JS192" i="5" s="1"/>
  <c r="JS114" i="5" a="1"/>
  <c r="JS114" i="5" s="1"/>
  <c r="JS252" i="5" a="1"/>
  <c r="JS252" i="5" s="1"/>
  <c r="JS132" i="5" a="1"/>
  <c r="JS132" i="5" s="1"/>
  <c r="JQ302" i="5" a="1"/>
  <c r="JQ302" i="5" s="1"/>
  <c r="JS255" i="5" a="1"/>
  <c r="JS255" i="5" s="1"/>
  <c r="JS245" i="5" a="1"/>
  <c r="JS245" i="5" s="1"/>
  <c r="JS78" i="5" a="1"/>
  <c r="JS78" i="5" s="1"/>
  <c r="JS102" i="5" a="1"/>
  <c r="JS102" i="5" s="1"/>
  <c r="JS117" i="5" a="1"/>
  <c r="JS117" i="5" s="1"/>
  <c r="JS64" i="5" a="1"/>
  <c r="JS64" i="5" s="1"/>
  <c r="JS126" i="5" a="1"/>
  <c r="JS126" i="5" s="1"/>
  <c r="JS312" i="5" a="1"/>
  <c r="JS312" i="5" s="1"/>
  <c r="JS270" i="5" a="1"/>
  <c r="JS270" i="5" s="1"/>
  <c r="JS51" i="5" a="1"/>
  <c r="JS51" i="5" s="1"/>
  <c r="JS291" i="5" a="1"/>
  <c r="JS291" i="5" s="1"/>
  <c r="JS225" i="5" a="1"/>
  <c r="JS225" i="5" s="1"/>
  <c r="JS174" i="5" a="1"/>
  <c r="JS174" i="5" s="1"/>
  <c r="JS156" i="5" a="1"/>
  <c r="JS156" i="5" s="1"/>
  <c r="JR120" i="5" a="1"/>
  <c r="JR120" i="5" s="1"/>
  <c r="JS34" i="5" a="1"/>
  <c r="JS34" i="5" s="1"/>
  <c r="JS318" i="5" a="1"/>
  <c r="JS318" i="5" s="1"/>
  <c r="JS222" i="5" a="1"/>
  <c r="JS222" i="5" s="1"/>
  <c r="JR264" i="5" a="1"/>
  <c r="JR264" i="5" s="1"/>
  <c r="JR102" i="5" a="1"/>
  <c r="JR102" i="5" s="1"/>
  <c r="JS93" i="5" a="1"/>
  <c r="JS93" i="5" s="1"/>
  <c r="JR71" i="5" a="1"/>
  <c r="JR71" i="5" s="1"/>
  <c r="JR279" i="5" a="1"/>
  <c r="JR279" i="5" s="1"/>
  <c r="JR56" i="5" a="1"/>
  <c r="JR56" i="5" s="1"/>
  <c r="JR275" i="5" a="1"/>
  <c r="JR275" i="5" s="1"/>
  <c r="JR229" i="5" a="1"/>
  <c r="JR229" i="5" s="1"/>
  <c r="JR176" i="5" a="1"/>
  <c r="JR176" i="5" s="1"/>
  <c r="JR202" i="5" a="1"/>
  <c r="JR202" i="5" s="1"/>
  <c r="JR205" i="5" a="1"/>
  <c r="JR205" i="5" s="1"/>
  <c r="JR106" i="5" a="1"/>
  <c r="JR106" i="5" s="1"/>
  <c r="JR87" i="5" a="1"/>
  <c r="JR87" i="5" s="1"/>
  <c r="JR299" i="5" a="1"/>
  <c r="JR299" i="5" s="1"/>
  <c r="JR170" i="5" a="1"/>
  <c r="JR170" i="5" s="1"/>
  <c r="JR92" i="5" a="1"/>
  <c r="JR92" i="5" s="1"/>
  <c r="JR50" i="5" a="1"/>
  <c r="JR50" i="5" s="1"/>
  <c r="JR306" i="5" a="1"/>
  <c r="JR306" i="5" s="1"/>
  <c r="JR315" i="5" a="1"/>
  <c r="JR315" i="5" s="1"/>
  <c r="JR209" i="5" a="1"/>
  <c r="JR209" i="5" s="1"/>
  <c r="JR101" i="5" a="1"/>
  <c r="JR101" i="5" s="1"/>
  <c r="JR220" i="5" a="1"/>
  <c r="JR220" i="5" s="1"/>
  <c r="JR86" i="5" a="1"/>
  <c r="JR86" i="5" s="1"/>
  <c r="JR238" i="5" a="1"/>
  <c r="JR238" i="5" s="1"/>
  <c r="JR257" i="5" a="1"/>
  <c r="JR257" i="5" s="1"/>
  <c r="JR131" i="5" a="1"/>
  <c r="JR131" i="5" s="1"/>
  <c r="JR254" i="5" a="1"/>
  <c r="JR254" i="5" s="1"/>
  <c r="JR57" i="5" a="1"/>
  <c r="JR57" i="5" s="1"/>
  <c r="JR90" i="5" a="1"/>
  <c r="JR90" i="5" s="1"/>
  <c r="JR225" i="5" a="1"/>
  <c r="JR225" i="5" s="1"/>
  <c r="JR206" i="5" a="1"/>
  <c r="JR206" i="5" s="1"/>
  <c r="JR145" i="5" a="1"/>
  <c r="JR145" i="5" s="1"/>
  <c r="JR37" i="5" a="1"/>
  <c r="JR37" i="5" s="1"/>
  <c r="JR142" i="5" a="1"/>
  <c r="JR142" i="5" s="1"/>
  <c r="JR34" i="5" a="1"/>
  <c r="JR34" i="5" s="1"/>
  <c r="JR213" i="5" a="1"/>
  <c r="JR213" i="5" s="1"/>
  <c r="JR233" i="5" a="1"/>
  <c r="JR233" i="5" s="1"/>
  <c r="JR41" i="5" a="1"/>
  <c r="JR41" i="5" s="1"/>
  <c r="JR230" i="5" a="1"/>
  <c r="JR230" i="5" s="1"/>
  <c r="JR200" i="5" a="1"/>
  <c r="JR200" i="5" s="1"/>
  <c r="JR307" i="5" a="1"/>
  <c r="JR307" i="5" s="1"/>
  <c r="JR210" i="5" a="1"/>
  <c r="JR210" i="5" s="1"/>
  <c r="JR166" i="5" a="1"/>
  <c r="JR166" i="5" s="1"/>
  <c r="JR55" i="5" a="1"/>
  <c r="JR55" i="5" s="1"/>
  <c r="JR256" i="5" a="1"/>
  <c r="JR256" i="5" s="1"/>
  <c r="JR157" i="5" a="1"/>
  <c r="JR157" i="5" s="1"/>
  <c r="JR52" i="5" a="1"/>
  <c r="JR52" i="5" s="1"/>
  <c r="JS227" i="5" a="1"/>
  <c r="JS227" i="5" s="1"/>
  <c r="JS197" i="5" a="1"/>
  <c r="JS197" i="5" s="1"/>
  <c r="JS119" i="5" a="1"/>
  <c r="JS119" i="5" s="1"/>
  <c r="JS224" i="5" a="1"/>
  <c r="JS224" i="5" s="1"/>
  <c r="JS248" i="5" a="1"/>
  <c r="JS248" i="5" s="1"/>
  <c r="JS188" i="5" a="1"/>
  <c r="JS188" i="5" s="1"/>
  <c r="JS316" i="5" a="1"/>
  <c r="JS316" i="5" s="1"/>
  <c r="JS208" i="5" a="1"/>
  <c r="JS208" i="5" s="1"/>
  <c r="JR70" i="5" a="1"/>
  <c r="JR70" i="5" s="1"/>
  <c r="JR271" i="5" a="1"/>
  <c r="JR271" i="5" s="1"/>
  <c r="JR172" i="5" a="1"/>
  <c r="JR172" i="5" s="1"/>
  <c r="JS314" i="5" a="1"/>
  <c r="JS314" i="5" s="1"/>
  <c r="JS62" i="5" a="1"/>
  <c r="JS62" i="5" s="1"/>
  <c r="JS253" i="5" a="1"/>
  <c r="JS253" i="5" s="1"/>
  <c r="JR208" i="5" a="1"/>
  <c r="JR208" i="5" s="1"/>
  <c r="JS88" i="5" a="1"/>
  <c r="JS88" i="5" s="1"/>
  <c r="JS49" i="5" a="1"/>
  <c r="JS49" i="5" s="1"/>
  <c r="JS283" i="5" a="1"/>
  <c r="JS283" i="5" s="1"/>
  <c r="JS250" i="5" a="1"/>
  <c r="JS250" i="5" s="1"/>
  <c r="JS187" i="5" a="1"/>
  <c r="JS187" i="5" s="1"/>
  <c r="JS151" i="5" a="1"/>
  <c r="JS151" i="5" s="1"/>
  <c r="JS91" i="5" a="1"/>
  <c r="JS91" i="5" s="1"/>
  <c r="JS46" i="5" a="1"/>
  <c r="JS46" i="5" s="1"/>
  <c r="JS123" i="5" a="1"/>
  <c r="JS123" i="5" s="1"/>
  <c r="JS303" i="5" a="1"/>
  <c r="JS303" i="5" s="1"/>
  <c r="JS288" i="5" a="1"/>
  <c r="JS288" i="5" s="1"/>
  <c r="JS249" i="5" a="1"/>
  <c r="JS249" i="5" s="1"/>
  <c r="JS207" i="5" a="1"/>
  <c r="JS207" i="5" s="1"/>
  <c r="JS159" i="5" a="1"/>
  <c r="JS159" i="5" s="1"/>
  <c r="JS90" i="5" a="1"/>
  <c r="JS90" i="5" s="1"/>
  <c r="JS59" i="5" a="1"/>
  <c r="JS59" i="5" s="1"/>
  <c r="JR109" i="5" a="1"/>
  <c r="JR109" i="5" s="1"/>
  <c r="JR292" i="5" a="1"/>
  <c r="JR292" i="5" s="1"/>
  <c r="JR191" i="5" a="1"/>
  <c r="JR191" i="5" s="1"/>
  <c r="JR290" i="5" a="1"/>
  <c r="JR290" i="5" s="1"/>
  <c r="JR212" i="5" a="1"/>
  <c r="JR212" i="5" s="1"/>
  <c r="JR247" i="5" a="1"/>
  <c r="JR247" i="5" s="1"/>
  <c r="JR127" i="5" a="1"/>
  <c r="JR127" i="5" s="1"/>
  <c r="JR301" i="5" a="1"/>
  <c r="JR301" i="5" s="1"/>
  <c r="JR124" i="5" a="1"/>
  <c r="JR124" i="5" s="1"/>
  <c r="JR228" i="5" a="1"/>
  <c r="JR228" i="5" s="1"/>
  <c r="JR137" i="5" a="1"/>
  <c r="JR137" i="5" s="1"/>
  <c r="JR268" i="5" a="1"/>
  <c r="JR268" i="5" s="1"/>
  <c r="JR122" i="5" a="1"/>
  <c r="JR122" i="5" s="1"/>
  <c r="JR313" i="5" a="1"/>
  <c r="JR313" i="5" s="1"/>
  <c r="JR167" i="5" a="1"/>
  <c r="JR167" i="5" s="1"/>
  <c r="JS77" i="5" a="1"/>
  <c r="JS77" i="5" s="1"/>
  <c r="JS116" i="5" a="1"/>
  <c r="JS116" i="5" s="1"/>
  <c r="JS115" i="5" a="1"/>
  <c r="JS115" i="5" s="1"/>
  <c r="JS295" i="5" a="1"/>
  <c r="JS295" i="5" s="1"/>
  <c r="JS211" i="5" a="1"/>
  <c r="JS211" i="5" s="1"/>
  <c r="JS112" i="5" a="1"/>
  <c r="JS112" i="5" s="1"/>
  <c r="JR73" i="5" a="1"/>
  <c r="JR73" i="5" s="1"/>
  <c r="JS150" i="5" a="1"/>
  <c r="JS150" i="5" s="1"/>
  <c r="JS231" i="5" a="1"/>
  <c r="JS231" i="5" s="1"/>
  <c r="JS141" i="5" a="1"/>
  <c r="JS141" i="5" s="1"/>
  <c r="JS221" i="5" a="1"/>
  <c r="JS221" i="5" s="1"/>
  <c r="JR77" i="5" a="1"/>
  <c r="JR77" i="5" s="1"/>
  <c r="JR272" i="5" a="1"/>
  <c r="JR272" i="5" s="1"/>
  <c r="JR248" i="5" a="1"/>
  <c r="JR248" i="5" s="1"/>
  <c r="JR146" i="5" a="1"/>
  <c r="JR146" i="5" s="1"/>
  <c r="JS110" i="5" a="1"/>
  <c r="JS110" i="5" s="1"/>
  <c r="JS160" i="5" a="1"/>
  <c r="JS160" i="5" s="1"/>
  <c r="JR281" i="5" a="1"/>
  <c r="JR281" i="5" s="1"/>
  <c r="JS251" i="5" a="1"/>
  <c r="JS251" i="5" s="1"/>
  <c r="JS161" i="5" a="1"/>
  <c r="JS161" i="5" s="1"/>
  <c r="JS113" i="5" a="1"/>
  <c r="JS113" i="5" s="1"/>
  <c r="JS71" i="5" a="1"/>
  <c r="JS71" i="5" s="1"/>
  <c r="JR296" i="5" a="1"/>
  <c r="JR296" i="5" s="1"/>
  <c r="JS272" i="5" a="1"/>
  <c r="JS272" i="5" s="1"/>
  <c r="JS218" i="5" a="1"/>
  <c r="JS218" i="5" s="1"/>
  <c r="JS182" i="5" a="1"/>
  <c r="JS182" i="5" s="1"/>
  <c r="JR62" i="5" a="1"/>
  <c r="JR62" i="5" s="1"/>
  <c r="JS304" i="5" a="1"/>
  <c r="JS304" i="5" s="1"/>
  <c r="JS229" i="5" a="1"/>
  <c r="JS229" i="5" s="1"/>
  <c r="JR181" i="5" a="1"/>
  <c r="JR181" i="5" s="1"/>
  <c r="JS133" i="5" a="1"/>
  <c r="JS133" i="5" s="1"/>
  <c r="JR88" i="5" a="1"/>
  <c r="JR88" i="5" s="1"/>
  <c r="JS319" i="5" a="1"/>
  <c r="JS319" i="5" s="1"/>
  <c r="JR283" i="5" a="1"/>
  <c r="JR283" i="5" s="1"/>
  <c r="JS226" i="5" a="1"/>
  <c r="JS226" i="5" s="1"/>
  <c r="JR187" i="5" a="1"/>
  <c r="JR187" i="5" s="1"/>
  <c r="JS130" i="5" a="1"/>
  <c r="JS130" i="5" s="1"/>
  <c r="JR91" i="5" a="1"/>
  <c r="JR91" i="5" s="1"/>
  <c r="JS195" i="5" a="1"/>
  <c r="JS195" i="5" s="1"/>
  <c r="JS57" i="5" a="1"/>
  <c r="JS57" i="5" s="1"/>
  <c r="JS267" i="5" a="1"/>
  <c r="JS267" i="5" s="1"/>
  <c r="JS180" i="5" a="1"/>
  <c r="JS180" i="5" s="1"/>
  <c r="JS66" i="5" a="1"/>
  <c r="JS66" i="5" s="1"/>
  <c r="JS281" i="5" a="1"/>
  <c r="JS281" i="5" s="1"/>
  <c r="JR185" i="5" a="1"/>
  <c r="JR185" i="5" s="1"/>
  <c r="JR161" i="5" a="1"/>
  <c r="JR161" i="5" s="1"/>
  <c r="JR35" i="5" a="1"/>
  <c r="JR35" i="5" s="1"/>
  <c r="JR320" i="5" a="1"/>
  <c r="JR320" i="5" s="1"/>
  <c r="JR116" i="5" a="1"/>
  <c r="JR116" i="5" s="1"/>
  <c r="JR304" i="5" a="1"/>
  <c r="JR304" i="5" s="1"/>
  <c r="JR316" i="5" a="1"/>
  <c r="JR316" i="5" s="1"/>
  <c r="JR259" i="5" a="1"/>
  <c r="JR259" i="5" s="1"/>
  <c r="JR241" i="5" a="1"/>
  <c r="JR241" i="5" s="1"/>
  <c r="JR223" i="5" a="1"/>
  <c r="JR223" i="5" s="1"/>
  <c r="JR160" i="5" a="1"/>
  <c r="JR160" i="5" s="1"/>
  <c r="JR139" i="5" a="1"/>
  <c r="JR139" i="5" s="1"/>
  <c r="JR121" i="5" a="1"/>
  <c r="JR121" i="5" s="1"/>
  <c r="JR100" i="5" a="1"/>
  <c r="JR100" i="5" s="1"/>
  <c r="JR82" i="5" a="1"/>
  <c r="JR82" i="5" s="1"/>
  <c r="JR49" i="5" a="1"/>
  <c r="JR49" i="5" s="1"/>
  <c r="JR31" i="5" a="1"/>
  <c r="JR31" i="5" s="1"/>
  <c r="JR298" i="5" a="1"/>
  <c r="JR298" i="5" s="1"/>
  <c r="JR289" i="5" a="1"/>
  <c r="JR289" i="5" s="1"/>
  <c r="JR277" i="5" a="1"/>
  <c r="JR277" i="5" s="1"/>
  <c r="JR265" i="5" a="1"/>
  <c r="JR265" i="5" s="1"/>
  <c r="JR250" i="5" a="1"/>
  <c r="JR250" i="5" s="1"/>
  <c r="JR232" i="5" a="1"/>
  <c r="JR232" i="5" s="1"/>
  <c r="JR217" i="5" a="1"/>
  <c r="JR217" i="5" s="1"/>
  <c r="JR184" i="5" a="1"/>
  <c r="JR184" i="5" s="1"/>
  <c r="JR169" i="5" a="1"/>
  <c r="JR169" i="5" s="1"/>
  <c r="JR151" i="5" a="1"/>
  <c r="JR151" i="5" s="1"/>
  <c r="JR136" i="5" a="1"/>
  <c r="JR136" i="5" s="1"/>
  <c r="JR118" i="5" a="1"/>
  <c r="JR118" i="5" s="1"/>
  <c r="JR103" i="5" a="1"/>
  <c r="JR103" i="5" s="1"/>
  <c r="JR85" i="5" a="1"/>
  <c r="JR85" i="5" s="1"/>
  <c r="JR64" i="5" a="1"/>
  <c r="JR64" i="5" s="1"/>
  <c r="JR46" i="5" a="1"/>
  <c r="JR46" i="5" s="1"/>
  <c r="JR99" i="5" a="1"/>
  <c r="JR99" i="5" s="1"/>
  <c r="JR33" i="5" a="1"/>
  <c r="JR33" i="5" s="1"/>
  <c r="JR129" i="5" a="1"/>
  <c r="JR129" i="5" s="1"/>
  <c r="JR240" i="5" a="1"/>
  <c r="JR240" i="5" s="1"/>
  <c r="JR297" i="5" a="1"/>
  <c r="JR297" i="5" s="1"/>
  <c r="JR251" i="5" a="1"/>
  <c r="JR251" i="5" s="1"/>
  <c r="JR125" i="5" a="1"/>
  <c r="JR125" i="5" s="1"/>
  <c r="JR95" i="5" a="1"/>
  <c r="JR95" i="5" s="1"/>
  <c r="JR65" i="5" a="1"/>
  <c r="JR65" i="5" s="1"/>
  <c r="JR284" i="5" a="1"/>
  <c r="JR284" i="5" s="1"/>
  <c r="JR242" i="5" a="1"/>
  <c r="JR242" i="5" s="1"/>
  <c r="JR164" i="5" a="1"/>
  <c r="JR164" i="5" s="1"/>
  <c r="JR80" i="5" a="1"/>
  <c r="JR80" i="5" s="1"/>
  <c r="JR44" i="5" a="1"/>
  <c r="JR44" i="5" s="1"/>
  <c r="JR67" i="5" a="1"/>
  <c r="JR67" i="5" s="1"/>
  <c r="JR195" i="5" a="1"/>
  <c r="JR195" i="5" s="1"/>
  <c r="JR75" i="5" a="1"/>
  <c r="JR75" i="5" s="1"/>
  <c r="JR177" i="5" a="1"/>
  <c r="JR177" i="5" s="1"/>
  <c r="JR312" i="5" a="1"/>
  <c r="JR312" i="5" s="1"/>
  <c r="JR179" i="5" a="1"/>
  <c r="JR179" i="5" s="1"/>
  <c r="JR59" i="5" a="1"/>
  <c r="JR59" i="5" s="1"/>
  <c r="JR269" i="5" a="1"/>
  <c r="JR269" i="5" s="1"/>
  <c r="JR94" i="5" a="1"/>
  <c r="JR94" i="5" s="1"/>
  <c r="JR178" i="5" a="1"/>
  <c r="JR178" i="5" s="1"/>
  <c r="JR39" i="5" a="1"/>
  <c r="JR39" i="5" s="1"/>
  <c r="JR317" i="5" a="1"/>
  <c r="JR317" i="5" s="1"/>
  <c r="JR263" i="5" a="1"/>
  <c r="JR263" i="5" s="1"/>
  <c r="JR221" i="5" a="1"/>
  <c r="JR221" i="5" s="1"/>
  <c r="JR119" i="5" a="1"/>
  <c r="JR119" i="5" s="1"/>
  <c r="JR53" i="5" a="1"/>
  <c r="JR53" i="5" s="1"/>
  <c r="JR314" i="5" a="1"/>
  <c r="JR314" i="5" s="1"/>
  <c r="JR302" i="5" a="1"/>
  <c r="JR302" i="5" s="1"/>
  <c r="JR218" i="5" a="1"/>
  <c r="JR218" i="5" s="1"/>
  <c r="JR188" i="5" a="1"/>
  <c r="JR188" i="5" s="1"/>
  <c r="JR158" i="5" a="1"/>
  <c r="JR158" i="5" s="1"/>
  <c r="JR38" i="5" a="1"/>
  <c r="JR38" i="5" s="1"/>
  <c r="JR310" i="5" a="1"/>
  <c r="JR310" i="5" s="1"/>
  <c r="JR280" i="5" a="1"/>
  <c r="JR280" i="5" s="1"/>
  <c r="JR253" i="5" a="1"/>
  <c r="JR253" i="5" s="1"/>
  <c r="JR235" i="5" a="1"/>
  <c r="JR235" i="5" s="1"/>
  <c r="JR214" i="5" a="1"/>
  <c r="JR214" i="5" s="1"/>
  <c r="JR196" i="5" a="1"/>
  <c r="JR196" i="5" s="1"/>
  <c r="JR175" i="5" a="1"/>
  <c r="JR175" i="5" s="1"/>
  <c r="JR154" i="5" a="1"/>
  <c r="JR154" i="5" s="1"/>
  <c r="JR133" i="5" a="1"/>
  <c r="JR133" i="5" s="1"/>
  <c r="JR76" i="5" a="1"/>
  <c r="JR76" i="5" s="1"/>
  <c r="JR61" i="5" a="1"/>
  <c r="JR61" i="5" s="1"/>
  <c r="JR43" i="5" a="1"/>
  <c r="JR43" i="5" s="1"/>
  <c r="JR319" i="5" a="1"/>
  <c r="JR319" i="5" s="1"/>
  <c r="JR295" i="5" a="1"/>
  <c r="JR295" i="5" s="1"/>
  <c r="JR286" i="5" a="1"/>
  <c r="JR286" i="5" s="1"/>
  <c r="JR274" i="5" a="1"/>
  <c r="JR274" i="5" s="1"/>
  <c r="JR244" i="5" a="1"/>
  <c r="JR244" i="5" s="1"/>
  <c r="JR226" i="5" a="1"/>
  <c r="JR226" i="5" s="1"/>
  <c r="JR211" i="5" a="1"/>
  <c r="JR211" i="5" s="1"/>
  <c r="JR193" i="5" a="1"/>
  <c r="JR193" i="5" s="1"/>
  <c r="JR148" i="5" a="1"/>
  <c r="JR148" i="5" s="1"/>
  <c r="JR130" i="5" a="1"/>
  <c r="JR130" i="5" s="1"/>
  <c r="JR112" i="5" a="1"/>
  <c r="JR112" i="5" s="1"/>
  <c r="JR97" i="5" a="1"/>
  <c r="JR97" i="5" s="1"/>
  <c r="JR79" i="5" a="1"/>
  <c r="JR79" i="5" s="1"/>
  <c r="JR58" i="5" a="1"/>
  <c r="JR58" i="5" s="1"/>
  <c r="JR40" i="5" a="1"/>
  <c r="JR40" i="5" s="1"/>
  <c r="JR318" i="5" a="1"/>
  <c r="JR318" i="5" s="1"/>
  <c r="JR60" i="5" a="1"/>
  <c r="JR60" i="5" s="1"/>
  <c r="JR204" i="5" a="1"/>
  <c r="JR204" i="5" s="1"/>
  <c r="JR291" i="5" a="1"/>
  <c r="JR291" i="5" s="1"/>
  <c r="JR234" i="5" a="1"/>
  <c r="JR234" i="5" s="1"/>
  <c r="JR147" i="5" a="1"/>
  <c r="JR147" i="5" s="1"/>
  <c r="JR273" i="5" a="1"/>
  <c r="JR273" i="5" s="1"/>
  <c r="JR308" i="5" a="1"/>
  <c r="JR308" i="5" s="1"/>
  <c r="JR194" i="5" a="1"/>
  <c r="JR194" i="5" s="1"/>
  <c r="JR110" i="5" a="1"/>
  <c r="JR110" i="5" s="1"/>
  <c r="JR321" i="5" a="1"/>
  <c r="JR321" i="5" s="1"/>
  <c r="JR155" i="5" a="1"/>
  <c r="JR155" i="5" s="1"/>
  <c r="JR266" i="5" a="1"/>
  <c r="JR266" i="5" s="1"/>
  <c r="JR140" i="5" a="1"/>
  <c r="JR140" i="5" s="1"/>
  <c r="JR262" i="5" a="1"/>
  <c r="JR262" i="5" s="1"/>
  <c r="JR270" i="5" a="1"/>
  <c r="JR270" i="5" s="1"/>
  <c r="JR245" i="5" a="1"/>
  <c r="JR245" i="5" s="1"/>
  <c r="JR149" i="5" a="1"/>
  <c r="JR149" i="5" s="1"/>
  <c r="JR236" i="5" a="1"/>
  <c r="JR236" i="5" s="1"/>
  <c r="JR134" i="5" a="1"/>
  <c r="JR134" i="5" s="1"/>
  <c r="JR104" i="5" a="1"/>
  <c r="JR104" i="5" s="1"/>
  <c r="JR68" i="5" a="1"/>
  <c r="JR68" i="5" s="1"/>
  <c r="JR163" i="5" a="1"/>
  <c r="JR163" i="5" s="1"/>
  <c r="JR207" i="5" a="1"/>
  <c r="JR207" i="5" s="1"/>
  <c r="JR231" i="5" a="1"/>
  <c r="JR231" i="5" s="1"/>
  <c r="JR45" i="5" a="1"/>
  <c r="JR45" i="5" s="1"/>
  <c r="JR54" i="5" a="1"/>
  <c r="JR54" i="5" s="1"/>
  <c r="JS228" i="5" a="1"/>
  <c r="JS228" i="5" s="1"/>
  <c r="JS45" i="5" a="1"/>
  <c r="JS45" i="5" s="1"/>
  <c r="JR227" i="5" a="1"/>
  <c r="JR227" i="5" s="1"/>
  <c r="JR224" i="5" a="1"/>
  <c r="JR224" i="5" s="1"/>
  <c r="JR199" i="5" a="1"/>
  <c r="JR199" i="5" s="1"/>
  <c r="JR74" i="5" a="1"/>
  <c r="JR74" i="5" s="1"/>
  <c r="JR186" i="5" a="1"/>
  <c r="JR186" i="5" s="1"/>
  <c r="JR51" i="5" a="1"/>
  <c r="JR51" i="5" s="1"/>
  <c r="JR69" i="5" a="1"/>
  <c r="JR69" i="5" s="1"/>
  <c r="JR72" i="5" a="1"/>
  <c r="JR72" i="5" s="1"/>
  <c r="JR189" i="5" a="1"/>
  <c r="JR189" i="5" s="1"/>
  <c r="JR93" i="5" a="1"/>
  <c r="JR93" i="5" s="1"/>
  <c r="JR203" i="5" a="1"/>
  <c r="JR203" i="5" s="1"/>
  <c r="JR89" i="5" a="1"/>
  <c r="JR89" i="5" s="1"/>
  <c r="JR162" i="5" a="1"/>
  <c r="JR162" i="5" s="1"/>
  <c r="JR293" i="5" a="1"/>
  <c r="JR293" i="5" s="1"/>
  <c r="JR115" i="5" a="1"/>
  <c r="JR115" i="5" s="1"/>
  <c r="JR197" i="5" a="1"/>
  <c r="JR197" i="5" s="1"/>
  <c r="JR143" i="5" a="1"/>
  <c r="JR143" i="5" s="1"/>
  <c r="JR113" i="5" a="1"/>
  <c r="JR113" i="5" s="1"/>
  <c r="JR278" i="5" a="1"/>
  <c r="JR278" i="5" s="1"/>
  <c r="JR260" i="5" a="1"/>
  <c r="JR260" i="5" s="1"/>
  <c r="JR32" i="5" a="1"/>
  <c r="JR32" i="5" s="1"/>
  <c r="JR305" i="5" a="1"/>
  <c r="JR305" i="5" s="1"/>
  <c r="JR287" i="5" a="1"/>
  <c r="JR287" i="5" s="1"/>
  <c r="JR239" i="5" a="1"/>
  <c r="JR239" i="5" s="1"/>
  <c r="JR215" i="5" a="1"/>
  <c r="JR215" i="5" s="1"/>
  <c r="JR173" i="5" a="1"/>
  <c r="JR173" i="5" s="1"/>
  <c r="JR107" i="5" a="1"/>
  <c r="JR107" i="5" s="1"/>
  <c r="JR83" i="5" a="1"/>
  <c r="JR83" i="5" s="1"/>
  <c r="JR47" i="5" a="1"/>
  <c r="JR47" i="5" s="1"/>
  <c r="JR311" i="5" a="1"/>
  <c r="JR311" i="5" s="1"/>
  <c r="JR182" i="5" a="1"/>
  <c r="JR182" i="5" s="1"/>
  <c r="JR152" i="5" a="1"/>
  <c r="JR152" i="5" s="1"/>
  <c r="JR128" i="5" a="1"/>
  <c r="JR128" i="5" s="1"/>
  <c r="JR98" i="5" a="1"/>
  <c r="JR98" i="5" s="1"/>
  <c r="JR190" i="5" a="1"/>
  <c r="JR190" i="5" s="1"/>
  <c r="JR126" i="5" a="1"/>
  <c r="JR126" i="5" s="1"/>
  <c r="JR198" i="5" a="1"/>
  <c r="JR198" i="5" s="1"/>
  <c r="JQ166" i="5" a="1"/>
  <c r="JQ166" i="5" s="1"/>
  <c r="JS204" i="5" a="1"/>
  <c r="JS204" i="5" s="1"/>
  <c r="JR156" i="5" a="1"/>
  <c r="JR156" i="5" s="1"/>
  <c r="JS137" i="5" a="1"/>
  <c r="JS137" i="5" s="1"/>
  <c r="JR66" i="5" a="1"/>
  <c r="JR66" i="5" s="1"/>
  <c r="JR249" i="5" a="1"/>
  <c r="JR249" i="5" s="1"/>
  <c r="JR303" i="5" a="1"/>
  <c r="JR303" i="5" s="1"/>
  <c r="JR216" i="5" a="1"/>
  <c r="JR216" i="5" s="1"/>
  <c r="JR138" i="5" a="1"/>
  <c r="JR138" i="5" s="1"/>
  <c r="JR114" i="5" a="1"/>
  <c r="JR114" i="5" s="1"/>
  <c r="JR276" i="5" a="1"/>
  <c r="JR276" i="5" s="1"/>
  <c r="JR258" i="5" a="1"/>
  <c r="JR258" i="5" s="1"/>
  <c r="JR222" i="5" a="1"/>
  <c r="JR222" i="5" s="1"/>
  <c r="JR192" i="5" a="1"/>
  <c r="JR192" i="5" s="1"/>
  <c r="JR117" i="5" a="1"/>
  <c r="JR117" i="5" s="1"/>
  <c r="JR132" i="5" a="1"/>
  <c r="JR132" i="5" s="1"/>
  <c r="JR237" i="5" a="1"/>
  <c r="JR237" i="5" s="1"/>
  <c r="JR285" i="5" a="1"/>
  <c r="JR285" i="5" s="1"/>
  <c r="JR267" i="5" a="1"/>
  <c r="JR267" i="5" s="1"/>
  <c r="JQ250" i="5" a="1"/>
  <c r="JQ250" i="5" s="1"/>
  <c r="JR159" i="5" a="1"/>
  <c r="JR159" i="5" s="1"/>
  <c r="JQ232" i="5" a="1"/>
  <c r="JQ232" i="5" s="1"/>
  <c r="JQ169" i="5" a="1"/>
  <c r="JQ169" i="5" s="1"/>
  <c r="JR111" i="5" a="1"/>
  <c r="JR111" i="5" s="1"/>
  <c r="JR246" i="5" a="1"/>
  <c r="JR246" i="5" s="1"/>
  <c r="JR309" i="5" a="1"/>
  <c r="JR309" i="5" s="1"/>
  <c r="JR294" i="5" a="1"/>
  <c r="JR294" i="5" s="1"/>
  <c r="JR144" i="5" a="1"/>
  <c r="JR144" i="5" s="1"/>
  <c r="JR81" i="5" a="1"/>
  <c r="JR81" i="5" s="1"/>
  <c r="JR36" i="5" a="1"/>
  <c r="JR36" i="5" s="1"/>
  <c r="JR78" i="5" a="1"/>
  <c r="JR78" i="5" s="1"/>
  <c r="JS153" i="5" a="1"/>
  <c r="JS153" i="5" s="1"/>
  <c r="JR135" i="5" a="1"/>
  <c r="JR135" i="5" s="1"/>
  <c r="JR108" i="5" a="1"/>
  <c r="JR108" i="5" s="1"/>
  <c r="JR282" i="5" a="1"/>
  <c r="JR282" i="5" s="1"/>
  <c r="JR63" i="5" a="1"/>
  <c r="JR63" i="5" s="1"/>
  <c r="JR84" i="5" a="1"/>
  <c r="JR84" i="5" s="1"/>
  <c r="JR243" i="5" a="1"/>
  <c r="JR243" i="5" s="1"/>
  <c r="JR201" i="5" a="1"/>
  <c r="JR201" i="5" s="1"/>
  <c r="JS296" i="5" a="1"/>
  <c r="JS296" i="5" s="1"/>
  <c r="JQ208" i="5" a="1"/>
  <c r="JQ208" i="5" s="1"/>
  <c r="JR252" i="5" a="1"/>
  <c r="JR252" i="5" s="1"/>
  <c r="JS30" i="5" a="1"/>
  <c r="JS30" i="5" s="1"/>
  <c r="JS185" i="5" a="1"/>
  <c r="JS185" i="5" s="1"/>
  <c r="JR288" i="5" a="1"/>
  <c r="JR288" i="5" s="1"/>
  <c r="JR96" i="5" a="1"/>
  <c r="JR96" i="5" s="1"/>
  <c r="JQ218" i="5" a="1"/>
  <c r="JQ218" i="5" s="1"/>
  <c r="JS171" i="5" a="1"/>
  <c r="JS171" i="5" s="1"/>
  <c r="JR141" i="5" a="1"/>
  <c r="JR141" i="5" s="1"/>
  <c r="JS87" i="5" a="1"/>
  <c r="JS87" i="5" s="1"/>
  <c r="JS33" i="5" a="1"/>
  <c r="JS33" i="5" s="1"/>
  <c r="JR255" i="5" a="1"/>
  <c r="JR255" i="5" s="1"/>
  <c r="JR300" i="5" a="1"/>
  <c r="JR300" i="5" s="1"/>
  <c r="JS48" i="5" a="1"/>
  <c r="JS48" i="5" s="1"/>
  <c r="JQ167" i="5" a="1"/>
  <c r="JQ167" i="5" s="1"/>
  <c r="JQ137" i="5" a="1"/>
  <c r="JQ137" i="5" s="1"/>
  <c r="JQ88" i="5" a="1"/>
  <c r="JQ88" i="5" s="1"/>
  <c r="JR150" i="5" a="1"/>
  <c r="JR150" i="5" s="1"/>
  <c r="JS84" i="5" a="1"/>
  <c r="JS84" i="5" s="1"/>
  <c r="JR219" i="5" a="1"/>
  <c r="JR219" i="5" s="1"/>
  <c r="JS198" i="5" a="1"/>
  <c r="JS198" i="5" s="1"/>
  <c r="JQ77" i="5" a="1"/>
  <c r="JQ77" i="5" s="1"/>
  <c r="JQ212" i="5" a="1"/>
  <c r="JQ212" i="5" s="1"/>
  <c r="JS186" i="5" a="1"/>
  <c r="JS186" i="5" s="1"/>
  <c r="JS138" i="5" a="1"/>
  <c r="JS138" i="5" s="1"/>
  <c r="JR123" i="5" a="1"/>
  <c r="JR123" i="5" s="1"/>
  <c r="JS105" i="5" a="1"/>
  <c r="JS105" i="5" s="1"/>
  <c r="JS63" i="5" a="1"/>
  <c r="JS63" i="5" s="1"/>
  <c r="JS42" i="5" a="1"/>
  <c r="JS42" i="5" s="1"/>
  <c r="JS170" i="5" a="1"/>
  <c r="JS170" i="5" s="1"/>
  <c r="JS162" i="5" a="1"/>
  <c r="JS162" i="5" s="1"/>
  <c r="JQ235" i="5" a="1"/>
  <c r="JQ235" i="5" s="1"/>
  <c r="JQ292" i="5" a="1"/>
  <c r="JQ292" i="5" s="1"/>
  <c r="JQ230" i="5" a="1"/>
  <c r="JQ230" i="5" s="1"/>
  <c r="JQ152" i="5" a="1"/>
  <c r="JQ152" i="5" s="1"/>
  <c r="JQ98" i="5" a="1"/>
  <c r="JQ98" i="5" s="1"/>
  <c r="JQ121" i="5" a="1"/>
  <c r="JQ121" i="5" s="1"/>
  <c r="JS147" i="5" a="1"/>
  <c r="JS147" i="5" s="1"/>
  <c r="JS99" i="5" a="1"/>
  <c r="JS99" i="5" s="1"/>
  <c r="JS81" i="5" a="1"/>
  <c r="JS81" i="5" s="1"/>
  <c r="JR29" i="5" a="1"/>
  <c r="JR29" i="5" s="1"/>
  <c r="JR171" i="5" a="1"/>
  <c r="JR171" i="5" s="1"/>
  <c r="JS194" i="5" a="1"/>
  <c r="JS194" i="5" s="1"/>
  <c r="JR168" i="5" a="1"/>
  <c r="JR168" i="5" s="1"/>
  <c r="JR30" i="5" a="1"/>
  <c r="JR30" i="5" s="1"/>
  <c r="JQ31" i="5" a="1"/>
  <c r="JQ31" i="5" s="1"/>
  <c r="JQ298" i="5" a="1"/>
  <c r="JQ298" i="5" s="1"/>
  <c r="JS135" i="5" a="1"/>
  <c r="JS135" i="5" s="1"/>
  <c r="JS60" i="5" a="1"/>
  <c r="JS60" i="5" s="1"/>
  <c r="JS39" i="5" a="1"/>
  <c r="JS39" i="5" s="1"/>
  <c r="JS29" i="5" a="1"/>
  <c r="JS29" i="5" s="1"/>
  <c r="JR261" i="5" a="1"/>
  <c r="JR261" i="5" s="1"/>
  <c r="JR180" i="5" a="1"/>
  <c r="JR180" i="5" s="1"/>
  <c r="JR165" i="5" a="1"/>
  <c r="JR165" i="5" s="1"/>
  <c r="JQ133" i="5" a="1"/>
  <c r="JQ133" i="5" s="1"/>
  <c r="JQ105" i="5" a="1"/>
  <c r="JQ105" i="5" s="1"/>
  <c r="JQ124" i="5" a="1"/>
  <c r="JQ124" i="5" s="1"/>
  <c r="JQ106" i="5" a="1"/>
  <c r="JQ106" i="5" s="1"/>
  <c r="JQ90" i="5" a="1"/>
  <c r="JQ90" i="5" s="1"/>
  <c r="JS129" i="5" a="1"/>
  <c r="JS129" i="5" s="1"/>
  <c r="JS50" i="5" a="1"/>
  <c r="JS50" i="5" s="1"/>
  <c r="JS261" i="5" a="1"/>
  <c r="JS261" i="5" s="1"/>
  <c r="JS237" i="5" a="1"/>
  <c r="JS237" i="5" s="1"/>
  <c r="JR174" i="5" a="1"/>
  <c r="JR174" i="5" s="1"/>
  <c r="JS168" i="5" a="1"/>
  <c r="JS168" i="5" s="1"/>
  <c r="JS72" i="5" a="1"/>
  <c r="JS72" i="5" s="1"/>
  <c r="JS306" i="5" a="1"/>
  <c r="JS306" i="5" s="1"/>
  <c r="JS309" i="5" a="1"/>
  <c r="JS309" i="5" s="1"/>
  <c r="JS273" i="5" a="1"/>
  <c r="JS273" i="5" s="1"/>
  <c r="JS210" i="5" a="1"/>
  <c r="JS210" i="5" s="1"/>
  <c r="JS120" i="5" a="1"/>
  <c r="JS120" i="5" s="1"/>
  <c r="JS189" i="5" a="1"/>
  <c r="JS189" i="5" s="1"/>
  <c r="JS69" i="5" a="1"/>
  <c r="JS69" i="5" s="1"/>
  <c r="JS297" i="5" a="1"/>
  <c r="JS297" i="5" s="1"/>
  <c r="JR153" i="5" a="1"/>
  <c r="JR153" i="5" s="1"/>
  <c r="JR42" i="5" a="1"/>
  <c r="JR42" i="5" s="1"/>
  <c r="ME89" i="5"/>
  <c r="MD89" i="5"/>
  <c r="MC89" i="5"/>
  <c r="MB89" i="5"/>
  <c r="MA89" i="5"/>
  <c r="LZ89" i="5"/>
  <c r="LY89" i="5"/>
  <c r="LX89" i="5"/>
  <c r="LW89" i="5"/>
  <c r="LV89" i="5"/>
  <c r="LU89" i="5"/>
  <c r="LT89" i="5"/>
  <c r="LU169" i="5"/>
  <c r="ME169" i="5"/>
  <c r="MD169" i="5"/>
  <c r="MC169" i="5"/>
  <c r="MB169" i="5"/>
  <c r="MA169" i="5"/>
  <c r="LY169" i="5"/>
  <c r="LX169" i="5"/>
  <c r="LW169" i="5"/>
  <c r="LV169" i="5"/>
  <c r="LZ169" i="5"/>
  <c r="LV155" i="5"/>
  <c r="LU155" i="5"/>
  <c r="LW155" i="5"/>
  <c r="MB155" i="5"/>
  <c r="MA155" i="5"/>
  <c r="LZ155" i="5"/>
  <c r="LY155" i="5"/>
  <c r="LX155" i="5"/>
  <c r="MD155" i="5"/>
  <c r="MC155" i="5"/>
  <c r="ME155" i="5"/>
  <c r="MA315" i="5"/>
  <c r="LZ315" i="5"/>
  <c r="LY315" i="5"/>
  <c r="LX315" i="5"/>
  <c r="LW315" i="5"/>
  <c r="LV315" i="5"/>
  <c r="LU315" i="5"/>
  <c r="ME315" i="5"/>
  <c r="MD315" i="5"/>
  <c r="MC315" i="5"/>
  <c r="MB315" i="5"/>
  <c r="MA187" i="5"/>
  <c r="LZ187" i="5"/>
  <c r="LY187" i="5"/>
  <c r="LV187" i="5"/>
  <c r="LU187" i="5"/>
  <c r="ME187" i="5"/>
  <c r="MD187" i="5"/>
  <c r="MC187" i="5"/>
  <c r="MB187" i="5"/>
  <c r="LX187" i="5"/>
  <c r="LW187" i="5"/>
  <c r="LX218" i="5"/>
  <c r="LW218" i="5"/>
  <c r="LV218" i="5"/>
  <c r="LU218" i="5"/>
  <c r="MD218" i="5"/>
  <c r="MC218" i="5"/>
  <c r="MB218" i="5"/>
  <c r="MA218" i="5"/>
  <c r="LZ218" i="5"/>
  <c r="ME218" i="5"/>
  <c r="LY218" i="5"/>
  <c r="LX314" i="5"/>
  <c r="LV314" i="5"/>
  <c r="LU314" i="5"/>
  <c r="ME314" i="5"/>
  <c r="MB314" i="5"/>
  <c r="MA314" i="5"/>
  <c r="LY314" i="5"/>
  <c r="MD314" i="5"/>
  <c r="ME279" i="5"/>
  <c r="MD279" i="5"/>
  <c r="MC279" i="5"/>
  <c r="MB279" i="5"/>
  <c r="MA279" i="5"/>
  <c r="LZ279" i="5"/>
  <c r="LY279" i="5"/>
  <c r="LX279" i="5"/>
  <c r="LV279" i="5"/>
  <c r="LU279" i="5"/>
  <c r="LW279" i="5"/>
  <c r="LY108" i="5"/>
  <c r="LX108" i="5"/>
  <c r="ME108" i="5"/>
  <c r="MD108" i="5"/>
  <c r="MC108" i="5"/>
  <c r="MB108" i="5"/>
  <c r="MA108" i="5"/>
  <c r="LZ108" i="5"/>
  <c r="LW108" i="5"/>
  <c r="LV108" i="5"/>
  <c r="LU108" i="5"/>
  <c r="MD200" i="5"/>
  <c r="MC200" i="5"/>
  <c r="MB200" i="5"/>
  <c r="ME200" i="5"/>
  <c r="MA200" i="5"/>
  <c r="LZ200" i="5"/>
  <c r="LY200" i="5"/>
  <c r="LX200" i="5"/>
  <c r="LW200" i="5"/>
  <c r="LV200" i="5"/>
  <c r="LU200" i="5"/>
  <c r="LY74" i="5"/>
  <c r="LX74" i="5"/>
  <c r="LW74" i="5"/>
  <c r="LV74" i="5"/>
  <c r="LU74" i="5"/>
  <c r="ME74" i="5"/>
  <c r="MD74" i="5"/>
  <c r="MC74" i="5"/>
  <c r="MB74" i="5"/>
  <c r="MA74" i="5"/>
  <c r="LZ74" i="5"/>
  <c r="ME173" i="5"/>
  <c r="MD173" i="5"/>
  <c r="MA173" i="5"/>
  <c r="LZ173" i="5"/>
  <c r="LY173" i="5"/>
  <c r="LX173" i="5"/>
  <c r="LW173" i="5"/>
  <c r="LV173" i="5"/>
  <c r="MC173" i="5"/>
  <c r="MB173" i="5"/>
  <c r="LU173" i="5"/>
  <c r="ME158" i="5"/>
  <c r="MD158" i="5"/>
  <c r="MC158" i="5"/>
  <c r="LV158" i="5"/>
  <c r="LU158" i="5"/>
  <c r="MB158" i="5"/>
  <c r="MA158" i="5"/>
  <c r="LZ158" i="5"/>
  <c r="LY158" i="5"/>
  <c r="LX158" i="5"/>
  <c r="LW158" i="5"/>
  <c r="MB36" i="5"/>
  <c r="MA36" i="5"/>
  <c r="LZ36" i="5"/>
  <c r="ME36" i="5"/>
  <c r="MD36" i="5"/>
  <c r="MC36" i="5"/>
  <c r="LY36" i="5"/>
  <c r="LX36" i="5"/>
  <c r="LW36" i="5"/>
  <c r="LV36" i="5"/>
  <c r="LU36" i="5"/>
  <c r="ME117" i="5"/>
  <c r="MD117" i="5"/>
  <c r="MC117" i="5"/>
  <c r="MB117" i="5"/>
  <c r="MA117" i="5"/>
  <c r="LZ117" i="5"/>
  <c r="LY117" i="5"/>
  <c r="LX117" i="5"/>
  <c r="LW117" i="5"/>
  <c r="LV117" i="5"/>
  <c r="LU117" i="5"/>
  <c r="LY53" i="5"/>
  <c r="LW53" i="5"/>
  <c r="ME53" i="5"/>
  <c r="MC53" i="5"/>
  <c r="MA53" i="5"/>
  <c r="LU53" i="5"/>
  <c r="MD237" i="5"/>
  <c r="LU237" i="5"/>
  <c r="MC237" i="5"/>
  <c r="ME237" i="5"/>
  <c r="MB237" i="5"/>
  <c r="MA237" i="5"/>
  <c r="LZ237" i="5"/>
  <c r="LY237" i="5"/>
  <c r="LX237" i="5"/>
  <c r="LW237" i="5"/>
  <c r="LV237" i="5"/>
  <c r="LY156" i="5"/>
  <c r="LX156" i="5"/>
  <c r="LW156" i="5"/>
  <c r="MC156" i="5"/>
  <c r="MB156" i="5"/>
  <c r="MA156" i="5"/>
  <c r="LZ156" i="5"/>
  <c r="LV156" i="5"/>
  <c r="ME156" i="5"/>
  <c r="MD156" i="5"/>
  <c r="LU156" i="5"/>
  <c r="MD316" i="5"/>
  <c r="MC316" i="5"/>
  <c r="MB316" i="5"/>
  <c r="MA316" i="5"/>
  <c r="LZ316" i="5"/>
  <c r="LY316" i="5"/>
  <c r="LX316" i="5"/>
  <c r="LW316" i="5"/>
  <c r="LV316" i="5"/>
  <c r="LU316" i="5"/>
  <c r="ME316" i="5"/>
  <c r="LY38" i="5"/>
  <c r="LX38" i="5"/>
  <c r="LV38" i="5"/>
  <c r="LU38" i="5"/>
  <c r="ME38" i="5"/>
  <c r="MD38" i="5"/>
  <c r="MB38" i="5"/>
  <c r="MA38" i="5"/>
  <c r="ME307" i="5"/>
  <c r="MD307" i="5"/>
  <c r="MC307" i="5"/>
  <c r="MB307" i="5"/>
  <c r="MA307" i="5"/>
  <c r="LZ307" i="5"/>
  <c r="LY307" i="5"/>
  <c r="LX307" i="5"/>
  <c r="LW307" i="5"/>
  <c r="LV307" i="5"/>
  <c r="LU307" i="5"/>
  <c r="LZ176" i="5"/>
  <c r="LY176" i="5"/>
  <c r="MC176" i="5"/>
  <c r="MB176" i="5"/>
  <c r="MA176" i="5"/>
  <c r="ME176" i="5"/>
  <c r="MD176" i="5"/>
  <c r="LX176" i="5"/>
  <c r="LW176" i="5"/>
  <c r="LV176" i="5"/>
  <c r="LU176" i="5"/>
  <c r="ME210" i="5"/>
  <c r="MD210" i="5"/>
  <c r="MC210" i="5"/>
  <c r="LY210" i="5"/>
  <c r="LX210" i="5"/>
  <c r="LW210" i="5"/>
  <c r="LV210" i="5"/>
  <c r="LU210" i="5"/>
  <c r="MB210" i="5"/>
  <c r="MA210" i="5"/>
  <c r="LZ210" i="5"/>
  <c r="LU201" i="5"/>
  <c r="LX201" i="5"/>
  <c r="LW201" i="5"/>
  <c r="LV201" i="5"/>
  <c r="ME201" i="5"/>
  <c r="MD201" i="5"/>
  <c r="MC201" i="5"/>
  <c r="MB201" i="5"/>
  <c r="MA201" i="5"/>
  <c r="LZ201" i="5"/>
  <c r="LY201" i="5"/>
  <c r="LV212" i="5"/>
  <c r="LU212" i="5"/>
  <c r="LW212" i="5"/>
  <c r="MA212" i="5"/>
  <c r="LZ212" i="5"/>
  <c r="LY212" i="5"/>
  <c r="LX212" i="5"/>
  <c r="ME212" i="5"/>
  <c r="MD212" i="5"/>
  <c r="MC212" i="5"/>
  <c r="MB212" i="5"/>
  <c r="LU64" i="5"/>
  <c r="LV64" i="5"/>
  <c r="ME64" i="5"/>
  <c r="MD64" i="5"/>
  <c r="MB64" i="5"/>
  <c r="MA64" i="5"/>
  <c r="LY64" i="5"/>
  <c r="LX64" i="5"/>
  <c r="MB141" i="5"/>
  <c r="MA141" i="5"/>
  <c r="LY141" i="5"/>
  <c r="LX141" i="5"/>
  <c r="LW141" i="5"/>
  <c r="LV141" i="5"/>
  <c r="LU141" i="5"/>
  <c r="MF141" i="5"/>
  <c r="ME141" i="5"/>
  <c r="MD141" i="5"/>
  <c r="MC141" i="5"/>
  <c r="LU143" i="5"/>
  <c r="ME143" i="5"/>
  <c r="MD143" i="5"/>
  <c r="MC143" i="5"/>
  <c r="MB143" i="5"/>
  <c r="MA143" i="5"/>
  <c r="LZ143" i="5"/>
  <c r="LY143" i="5"/>
  <c r="LX143" i="5"/>
  <c r="LW143" i="5"/>
  <c r="LV143" i="5"/>
  <c r="MC71" i="5"/>
  <c r="MA71" i="5"/>
  <c r="LY71" i="5"/>
  <c r="LW71" i="5"/>
  <c r="ME71" i="5"/>
  <c r="LU71" i="5"/>
  <c r="MD133" i="5"/>
  <c r="MC133" i="5"/>
  <c r="MB133" i="5"/>
  <c r="MA133" i="5"/>
  <c r="LZ133" i="5"/>
  <c r="LY133" i="5"/>
  <c r="LX133" i="5"/>
  <c r="LW133" i="5"/>
  <c r="LV133" i="5"/>
  <c r="LU133" i="5"/>
  <c r="ME133" i="5"/>
  <c r="LX145" i="5"/>
  <c r="LW145" i="5"/>
  <c r="LV145" i="5"/>
  <c r="ME145" i="5"/>
  <c r="MD145" i="5"/>
  <c r="MC145" i="5"/>
  <c r="MB145" i="5"/>
  <c r="MA145" i="5"/>
  <c r="LZ145" i="5"/>
  <c r="LY145" i="5"/>
  <c r="LU145" i="5"/>
  <c r="ME94" i="5"/>
  <c r="LU94" i="5"/>
  <c r="MD94" i="5"/>
  <c r="MC94" i="5"/>
  <c r="MB94" i="5"/>
  <c r="MA94" i="5"/>
  <c r="LZ94" i="5"/>
  <c r="LY94" i="5"/>
  <c r="LX94" i="5"/>
  <c r="LW94" i="5"/>
  <c r="LV94" i="5"/>
  <c r="ME274" i="5"/>
  <c r="MD274" i="5"/>
  <c r="MC274" i="5"/>
  <c r="MB274" i="5"/>
  <c r="MA274" i="5"/>
  <c r="LZ274" i="5"/>
  <c r="LY274" i="5"/>
  <c r="LW274" i="5"/>
  <c r="LX274" i="5"/>
  <c r="LV274" i="5"/>
  <c r="LU274" i="5"/>
  <c r="LT274" i="5"/>
  <c r="MB262" i="5"/>
  <c r="LZ262" i="5"/>
  <c r="LY262" i="5"/>
  <c r="LV262" i="5"/>
  <c r="LU262" i="5"/>
  <c r="ME262" i="5"/>
  <c r="MD262" i="5"/>
  <c r="MC262" i="5"/>
  <c r="MA262" i="5"/>
  <c r="LX262" i="5"/>
  <c r="LW262" i="5"/>
  <c r="LU217" i="5"/>
  <c r="MC217" i="5"/>
  <c r="LV217" i="5"/>
  <c r="LY217" i="5"/>
  <c r="LX217" i="5"/>
  <c r="LW217" i="5"/>
  <c r="ME217" i="5"/>
  <c r="MD217" i="5"/>
  <c r="MB217" i="5"/>
  <c r="MA217" i="5"/>
  <c r="LZ217" i="5"/>
  <c r="LW118" i="5"/>
  <c r="LY118" i="5"/>
  <c r="LU118" i="5"/>
  <c r="ME118" i="5"/>
  <c r="MC118" i="5"/>
  <c r="MA118" i="5"/>
  <c r="MD172" i="5"/>
  <c r="MB172" i="5"/>
  <c r="MA172" i="5"/>
  <c r="LZ172" i="5"/>
  <c r="ME172" i="5"/>
  <c r="MC172" i="5"/>
  <c r="LY172" i="5"/>
  <c r="LX172" i="5"/>
  <c r="LW172" i="5"/>
  <c r="LV172" i="5"/>
  <c r="LU172" i="5"/>
  <c r="ME110" i="5"/>
  <c r="MD110" i="5"/>
  <c r="MA110" i="5"/>
  <c r="MC110" i="5"/>
  <c r="MB110" i="5"/>
  <c r="LY110" i="5"/>
  <c r="LX110" i="5"/>
  <c r="LW110" i="5"/>
  <c r="LV110" i="5"/>
  <c r="LU110" i="5"/>
  <c r="ME221" i="5"/>
  <c r="MD221" i="5"/>
  <c r="MC221" i="5"/>
  <c r="MB221" i="5"/>
  <c r="MA221" i="5"/>
  <c r="LY221" i="5"/>
  <c r="LX221" i="5"/>
  <c r="LW221" i="5"/>
  <c r="LV221" i="5"/>
  <c r="LU221" i="5"/>
  <c r="ME285" i="5"/>
  <c r="MD285" i="5"/>
  <c r="MC285" i="5"/>
  <c r="MB285" i="5"/>
  <c r="MA285" i="5"/>
  <c r="LZ285" i="5"/>
  <c r="LY285" i="5"/>
  <c r="LX285" i="5"/>
  <c r="LU285" i="5"/>
  <c r="LT285" i="5"/>
  <c r="LW285" i="5"/>
  <c r="LV285" i="5"/>
  <c r="LV149" i="5"/>
  <c r="LU149" i="5"/>
  <c r="LW149" i="5"/>
  <c r="ME149" i="5"/>
  <c r="MD149" i="5"/>
  <c r="MC149" i="5"/>
  <c r="LX149" i="5"/>
  <c r="MB149" i="5"/>
  <c r="MA149" i="5"/>
  <c r="LZ149" i="5"/>
  <c r="LY149" i="5"/>
  <c r="LV303" i="5"/>
  <c r="LU303" i="5"/>
  <c r="ME303" i="5"/>
  <c r="MD303" i="5"/>
  <c r="MB303" i="5"/>
  <c r="MA303" i="5"/>
  <c r="LY303" i="5"/>
  <c r="LX303" i="5"/>
  <c r="LY60" i="5"/>
  <c r="ME60" i="5"/>
  <c r="MC60" i="5"/>
  <c r="MA60" i="5"/>
  <c r="LW60" i="5"/>
  <c r="LU60" i="5"/>
  <c r="ME121" i="5"/>
  <c r="MB121" i="5"/>
  <c r="LX121" i="5"/>
  <c r="LW121" i="5"/>
  <c r="LV121" i="5"/>
  <c r="LU121" i="5"/>
  <c r="MD121" i="5"/>
  <c r="MC121" i="5"/>
  <c r="MA121" i="5"/>
  <c r="LZ121" i="5"/>
  <c r="LY121" i="5"/>
  <c r="LY95" i="5"/>
  <c r="LX95" i="5"/>
  <c r="LW95" i="5"/>
  <c r="LV95" i="5"/>
  <c r="LU95" i="5"/>
  <c r="LT95" i="5"/>
  <c r="ME95" i="5"/>
  <c r="MD95" i="5"/>
  <c r="MC95" i="5"/>
  <c r="MB95" i="5"/>
  <c r="MA95" i="5"/>
  <c r="LZ95" i="5"/>
  <c r="LY119" i="5"/>
  <c r="LV119" i="5"/>
  <c r="ME119" i="5"/>
  <c r="MD119" i="5"/>
  <c r="MB119" i="5"/>
  <c r="MA119" i="5"/>
  <c r="LX119" i="5"/>
  <c r="LU119" i="5"/>
  <c r="LV34" i="5"/>
  <c r="LU34" i="5"/>
  <c r="ME34" i="5"/>
  <c r="MD34" i="5"/>
  <c r="MC34" i="5"/>
  <c r="MB34" i="5"/>
  <c r="MA34" i="5"/>
  <c r="LZ34" i="5"/>
  <c r="LY34" i="5"/>
  <c r="LX34" i="5"/>
  <c r="LW34" i="5"/>
  <c r="LW271" i="5"/>
  <c r="LU271" i="5"/>
  <c r="MD271" i="5"/>
  <c r="LY271" i="5"/>
  <c r="LX271" i="5"/>
  <c r="LV271" i="5"/>
  <c r="ME271" i="5"/>
  <c r="MC271" i="5"/>
  <c r="MB271" i="5"/>
  <c r="MA271" i="5"/>
  <c r="LZ271" i="5"/>
  <c r="LW61" i="5"/>
  <c r="LU61" i="5"/>
  <c r="ME61" i="5"/>
  <c r="MC61" i="5"/>
  <c r="MA61" i="5"/>
  <c r="LY61" i="5"/>
  <c r="LU233" i="5"/>
  <c r="ME233" i="5"/>
  <c r="MD233" i="5"/>
  <c r="MA233" i="5"/>
  <c r="LX233" i="5"/>
  <c r="LV233" i="5"/>
  <c r="MB233" i="5"/>
  <c r="LY233" i="5"/>
  <c r="MC88" i="5"/>
  <c r="ME88" i="5"/>
  <c r="MD88" i="5"/>
  <c r="MB88" i="5"/>
  <c r="MA88" i="5"/>
  <c r="LZ88" i="5"/>
  <c r="LY88" i="5"/>
  <c r="LX88" i="5"/>
  <c r="LT88" i="5"/>
  <c r="LW88" i="5"/>
  <c r="LV88" i="5"/>
  <c r="LU88" i="5"/>
  <c r="MC241" i="5"/>
  <c r="LW241" i="5"/>
  <c r="LU241" i="5"/>
  <c r="ME241" i="5"/>
  <c r="MA241" i="5"/>
  <c r="LY241" i="5"/>
  <c r="ME291" i="5"/>
  <c r="MD291" i="5"/>
  <c r="MC291" i="5"/>
  <c r="MB291" i="5"/>
  <c r="MA291" i="5"/>
  <c r="LZ291" i="5"/>
  <c r="LY291" i="5"/>
  <c r="LX291" i="5"/>
  <c r="LW291" i="5"/>
  <c r="LV291" i="5"/>
  <c r="LU291" i="5"/>
  <c r="LT291" i="5"/>
  <c r="LW207" i="5"/>
  <c r="LV207" i="5"/>
  <c r="LU207" i="5"/>
  <c r="LX207" i="5"/>
  <c r="MC207" i="5"/>
  <c r="MB207" i="5"/>
  <c r="MA207" i="5"/>
  <c r="LZ207" i="5"/>
  <c r="LY207" i="5"/>
  <c r="ME207" i="5"/>
  <c r="MD207" i="5"/>
  <c r="MA130" i="5"/>
  <c r="LZ130" i="5"/>
  <c r="LW130" i="5"/>
  <c r="LY130" i="5"/>
  <c r="LX130" i="5"/>
  <c r="LV130" i="5"/>
  <c r="LU130" i="5"/>
  <c r="LT130" i="5"/>
  <c r="ME130" i="5"/>
  <c r="MD130" i="5"/>
  <c r="MC130" i="5"/>
  <c r="MB130" i="5"/>
  <c r="ME42" i="5"/>
  <c r="MD42" i="5"/>
  <c r="MC42" i="5"/>
  <c r="MB42" i="5"/>
  <c r="MA42" i="5"/>
  <c r="LZ42" i="5"/>
  <c r="LY42" i="5"/>
  <c r="LX42" i="5"/>
  <c r="LW42" i="5"/>
  <c r="LV42" i="5"/>
  <c r="LU42" i="5"/>
  <c r="LT42" i="5"/>
  <c r="LX113" i="5"/>
  <c r="LW113" i="5"/>
  <c r="MD113" i="5"/>
  <c r="MC113" i="5"/>
  <c r="MB113" i="5"/>
  <c r="MA113" i="5"/>
  <c r="LZ113" i="5"/>
  <c r="LY113" i="5"/>
  <c r="LV113" i="5"/>
  <c r="LU113" i="5"/>
  <c r="ME113" i="5"/>
  <c r="LU112" i="5"/>
  <c r="LX112" i="5"/>
  <c r="LW112" i="5"/>
  <c r="LV112" i="5"/>
  <c r="MF112" i="5"/>
  <c r="ME112" i="5"/>
  <c r="MD112" i="5"/>
  <c r="MC112" i="5"/>
  <c r="MB112" i="5"/>
  <c r="MA112" i="5"/>
  <c r="LY112" i="5"/>
  <c r="MA267" i="5"/>
  <c r="LY267" i="5"/>
  <c r="LX267" i="5"/>
  <c r="LU267" i="5"/>
  <c r="MB267" i="5"/>
  <c r="LV267" i="5"/>
  <c r="ME267" i="5"/>
  <c r="MD267" i="5"/>
  <c r="LY288" i="5"/>
  <c r="LX288" i="5"/>
  <c r="LV288" i="5"/>
  <c r="LU288" i="5"/>
  <c r="MB288" i="5"/>
  <c r="MA288" i="5"/>
  <c r="ME288" i="5"/>
  <c r="MD288" i="5"/>
  <c r="MB136" i="5"/>
  <c r="MA136" i="5"/>
  <c r="ME136" i="5"/>
  <c r="MD136" i="5"/>
  <c r="MC136" i="5"/>
  <c r="LZ136" i="5"/>
  <c r="LY136" i="5"/>
  <c r="LX136" i="5"/>
  <c r="LW136" i="5"/>
  <c r="LV136" i="5"/>
  <c r="LU136" i="5"/>
  <c r="LW29" i="5"/>
  <c r="LV29" i="5"/>
  <c r="LU29" i="5"/>
  <c r="LZ29" i="5"/>
  <c r="LY29" i="5"/>
  <c r="LX29" i="5"/>
  <c r="LT29" i="5"/>
  <c r="ME29" i="5"/>
  <c r="MD29" i="5"/>
  <c r="MC29" i="5"/>
  <c r="MB29" i="5"/>
  <c r="MA29" i="5"/>
  <c r="ME263" i="5"/>
  <c r="MC263" i="5"/>
  <c r="MB263" i="5"/>
  <c r="MA263" i="5"/>
  <c r="LY263" i="5"/>
  <c r="LX263" i="5"/>
  <c r="LU263" i="5"/>
  <c r="LW263" i="5"/>
  <c r="LV263" i="5"/>
  <c r="MD263" i="5"/>
  <c r="LZ263" i="5"/>
  <c r="MA252" i="5"/>
  <c r="LW252" i="5"/>
  <c r="LY252" i="5"/>
  <c r="LU252" i="5"/>
  <c r="ME252" i="5"/>
  <c r="MC252" i="5"/>
  <c r="ME132" i="5"/>
  <c r="MD132" i="5"/>
  <c r="MC132" i="5"/>
  <c r="LV132" i="5"/>
  <c r="LU132" i="5"/>
  <c r="MB132" i="5"/>
  <c r="MA132" i="5"/>
  <c r="LZ132" i="5"/>
  <c r="LY132" i="5"/>
  <c r="LX132" i="5"/>
  <c r="LW132" i="5"/>
  <c r="LW70" i="5"/>
  <c r="LZ70" i="5"/>
  <c r="LY70" i="5"/>
  <c r="LX70" i="5"/>
  <c r="LV70" i="5"/>
  <c r="ME70" i="5"/>
  <c r="MD70" i="5"/>
  <c r="MC70" i="5"/>
  <c r="MB70" i="5"/>
  <c r="MA70" i="5"/>
  <c r="LU70" i="5"/>
  <c r="LT70" i="5"/>
  <c r="ME153" i="5"/>
  <c r="MD153" i="5"/>
  <c r="MA153" i="5"/>
  <c r="LY153" i="5"/>
  <c r="LX153" i="5"/>
  <c r="LV153" i="5"/>
  <c r="LU153" i="5"/>
  <c r="MB153" i="5"/>
  <c r="LU80" i="5"/>
  <c r="ME80" i="5"/>
  <c r="MD80" i="5"/>
  <c r="MB80" i="5"/>
  <c r="MA80" i="5"/>
  <c r="LY80" i="5"/>
  <c r="LX80" i="5"/>
  <c r="LV80" i="5"/>
  <c r="MA146" i="5"/>
  <c r="LY146" i="5"/>
  <c r="MD146" i="5"/>
  <c r="MC146" i="5"/>
  <c r="MB146" i="5"/>
  <c r="LX146" i="5"/>
  <c r="LW146" i="5"/>
  <c r="LV146" i="5"/>
  <c r="LU146" i="5"/>
  <c r="MF146" i="5"/>
  <c r="ME146" i="5"/>
  <c r="MD67" i="5"/>
  <c r="ME67" i="5"/>
  <c r="MB67" i="5"/>
  <c r="MA67" i="5"/>
  <c r="LX67" i="5"/>
  <c r="LY67" i="5"/>
  <c r="LV67" i="5"/>
  <c r="LU67" i="5"/>
  <c r="MC75" i="5"/>
  <c r="MA75" i="5"/>
  <c r="LY75" i="5"/>
  <c r="LW75" i="5"/>
  <c r="ME75" i="5"/>
  <c r="LU75" i="5"/>
  <c r="ME199" i="5"/>
  <c r="MD199" i="5"/>
  <c r="MC199" i="5"/>
  <c r="LX199" i="5"/>
  <c r="LW199" i="5"/>
  <c r="LV199" i="5"/>
  <c r="LY199" i="5"/>
  <c r="LU199" i="5"/>
  <c r="MB199" i="5"/>
  <c r="MA199" i="5"/>
  <c r="LZ199" i="5"/>
  <c r="LV134" i="5"/>
  <c r="LX134" i="5"/>
  <c r="LW134" i="5"/>
  <c r="LU134" i="5"/>
  <c r="ME134" i="5"/>
  <c r="MD134" i="5"/>
  <c r="MC134" i="5"/>
  <c r="MA134" i="5"/>
  <c r="LZ134" i="5"/>
  <c r="LY134" i="5"/>
  <c r="MB134" i="5"/>
  <c r="LZ138" i="5"/>
  <c r="LY138" i="5"/>
  <c r="LX138" i="5"/>
  <c r="LW138" i="5"/>
  <c r="LV138" i="5"/>
  <c r="ME138" i="5"/>
  <c r="MD138" i="5"/>
  <c r="MC138" i="5"/>
  <c r="MB138" i="5"/>
  <c r="MA138" i="5"/>
  <c r="LU138" i="5"/>
  <c r="MB109" i="5"/>
  <c r="MA109" i="5"/>
  <c r="LW109" i="5"/>
  <c r="LV109" i="5"/>
  <c r="LU109" i="5"/>
  <c r="ME109" i="5"/>
  <c r="MC109" i="5"/>
  <c r="LZ109" i="5"/>
  <c r="LY109" i="5"/>
  <c r="LX109" i="5"/>
  <c r="MD109" i="5"/>
  <c r="ME269" i="5"/>
  <c r="MD269" i="5"/>
  <c r="MC269" i="5"/>
  <c r="MA269" i="5"/>
  <c r="LX269" i="5"/>
  <c r="LU269" i="5"/>
  <c r="MF269" i="5"/>
  <c r="MB269" i="5"/>
  <c r="LY269" i="5"/>
  <c r="LW269" i="5"/>
  <c r="LV269" i="5"/>
  <c r="ME275" i="5"/>
  <c r="MD275" i="5"/>
  <c r="MB275" i="5"/>
  <c r="MA275" i="5"/>
  <c r="LY275" i="5"/>
  <c r="LX275" i="5"/>
  <c r="LV275" i="5"/>
  <c r="LU275" i="5"/>
  <c r="LT222" i="5"/>
  <c r="LV222" i="5"/>
  <c r="LU222" i="5"/>
  <c r="MD222" i="5"/>
  <c r="MA222" i="5"/>
  <c r="LZ222" i="5"/>
  <c r="LY222" i="5"/>
  <c r="LX222" i="5"/>
  <c r="LW222" i="5"/>
  <c r="MC222" i="5"/>
  <c r="MB222" i="5"/>
  <c r="ME222" i="5"/>
  <c r="ME62" i="5"/>
  <c r="MA62" i="5"/>
  <c r="LY62" i="5"/>
  <c r="MB62" i="5"/>
  <c r="LX62" i="5"/>
  <c r="LV62" i="5"/>
  <c r="LU62" i="5"/>
  <c r="MD62" i="5"/>
  <c r="MC254" i="5"/>
  <c r="LW254" i="5"/>
  <c r="LU254" i="5"/>
  <c r="MA254" i="5"/>
  <c r="LY254" i="5"/>
  <c r="ME254" i="5"/>
  <c r="ME311" i="5"/>
  <c r="MD311" i="5"/>
  <c r="MC311" i="5"/>
  <c r="MB311" i="5"/>
  <c r="MA311" i="5"/>
  <c r="LZ311" i="5"/>
  <c r="LY311" i="5"/>
  <c r="LX311" i="5"/>
  <c r="LW311" i="5"/>
  <c r="LV311" i="5"/>
  <c r="LU311" i="5"/>
  <c r="LT311" i="5"/>
  <c r="LW54" i="5"/>
  <c r="MC54" i="5"/>
  <c r="MA54" i="5"/>
  <c r="LY54" i="5"/>
  <c r="LU54" i="5"/>
  <c r="ME54" i="5"/>
  <c r="LW150" i="5"/>
  <c r="LV150" i="5"/>
  <c r="LU150" i="5"/>
  <c r="MB150" i="5"/>
  <c r="MA150" i="5"/>
  <c r="LY150" i="5"/>
  <c r="LX150" i="5"/>
  <c r="MF150" i="5"/>
  <c r="ME150" i="5"/>
  <c r="MD150" i="5"/>
  <c r="MC150" i="5"/>
  <c r="LY44" i="5"/>
  <c r="LV44" i="5"/>
  <c r="LU44" i="5"/>
  <c r="MD44" i="5"/>
  <c r="MC44" i="5"/>
  <c r="MB44" i="5"/>
  <c r="MA44" i="5"/>
  <c r="LZ44" i="5"/>
  <c r="LX44" i="5"/>
  <c r="LW44" i="5"/>
  <c r="ME44" i="5"/>
  <c r="MA283" i="5"/>
  <c r="LZ283" i="5"/>
  <c r="LY283" i="5"/>
  <c r="LX283" i="5"/>
  <c r="LW283" i="5"/>
  <c r="LV283" i="5"/>
  <c r="LU283" i="5"/>
  <c r="ME283" i="5"/>
  <c r="MD283" i="5"/>
  <c r="MC283" i="5"/>
  <c r="MB283" i="5"/>
  <c r="LY35" i="5"/>
  <c r="LX35" i="5"/>
  <c r="LW35" i="5"/>
  <c r="MA35" i="5"/>
  <c r="LV35" i="5"/>
  <c r="LU35" i="5"/>
  <c r="MF35" i="5"/>
  <c r="ME35" i="5"/>
  <c r="MD35" i="5"/>
  <c r="MC35" i="5"/>
  <c r="MB35" i="5"/>
  <c r="ME231" i="5"/>
  <c r="MB231" i="5"/>
  <c r="LY231" i="5"/>
  <c r="LX231" i="5"/>
  <c r="LW231" i="5"/>
  <c r="LV231" i="5"/>
  <c r="LU231" i="5"/>
  <c r="MD231" i="5"/>
  <c r="MC231" i="5"/>
  <c r="MA231" i="5"/>
  <c r="LZ231" i="5"/>
  <c r="LX129" i="5"/>
  <c r="LW129" i="5"/>
  <c r="LT129" i="5"/>
  <c r="ME129" i="5"/>
  <c r="MD129" i="5"/>
  <c r="MC129" i="5"/>
  <c r="MB129" i="5"/>
  <c r="MA129" i="5"/>
  <c r="LV129" i="5"/>
  <c r="LU129" i="5"/>
  <c r="LZ129" i="5"/>
  <c r="LY129" i="5"/>
  <c r="ME55" i="5"/>
  <c r="MC55" i="5"/>
  <c r="MA55" i="5"/>
  <c r="LY55" i="5"/>
  <c r="LW55" i="5"/>
  <c r="LU55" i="5"/>
  <c r="MA50" i="5"/>
  <c r="MD50" i="5"/>
  <c r="MC50" i="5"/>
  <c r="MB50" i="5"/>
  <c r="ME50" i="5"/>
  <c r="LZ50" i="5"/>
  <c r="LY50" i="5"/>
  <c r="LX50" i="5"/>
  <c r="LW50" i="5"/>
  <c r="LV50" i="5"/>
  <c r="LU50" i="5"/>
  <c r="LT50" i="5"/>
  <c r="LY229" i="5"/>
  <c r="ME229" i="5"/>
  <c r="MD229" i="5"/>
  <c r="MC229" i="5"/>
  <c r="MB229" i="5"/>
  <c r="LX229" i="5"/>
  <c r="MA229" i="5"/>
  <c r="LZ229" i="5"/>
  <c r="LW229" i="5"/>
  <c r="LV229" i="5"/>
  <c r="LU229" i="5"/>
  <c r="LU297" i="5"/>
  <c r="ME297" i="5"/>
  <c r="MC297" i="5"/>
  <c r="MA297" i="5"/>
  <c r="LY297" i="5"/>
  <c r="LW297" i="5"/>
  <c r="MA162" i="5"/>
  <c r="LZ162" i="5"/>
  <c r="LY162" i="5"/>
  <c r="MD162" i="5"/>
  <c r="MC162" i="5"/>
  <c r="MB162" i="5"/>
  <c r="LX162" i="5"/>
  <c r="LW162" i="5"/>
  <c r="ME162" i="5"/>
  <c r="LV162" i="5"/>
  <c r="LU162" i="5"/>
  <c r="MB179" i="5"/>
  <c r="MA179" i="5"/>
  <c r="LZ179" i="5"/>
  <c r="MD179" i="5"/>
  <c r="MC179" i="5"/>
  <c r="LY179" i="5"/>
  <c r="LX179" i="5"/>
  <c r="LW179" i="5"/>
  <c r="LV179" i="5"/>
  <c r="LU179" i="5"/>
  <c r="ME179" i="5"/>
  <c r="MD284" i="5"/>
  <c r="MC284" i="5"/>
  <c r="MB284" i="5"/>
  <c r="MA284" i="5"/>
  <c r="LZ284" i="5"/>
  <c r="LY284" i="5"/>
  <c r="LX284" i="5"/>
  <c r="LW284" i="5"/>
  <c r="LV284" i="5"/>
  <c r="LU284" i="5"/>
  <c r="ME284" i="5"/>
  <c r="LT284" i="5"/>
  <c r="LV196" i="5"/>
  <c r="LU196" i="5"/>
  <c r="LY196" i="5"/>
  <c r="LX196" i="5"/>
  <c r="LW196" i="5"/>
  <c r="ME196" i="5"/>
  <c r="MD196" i="5"/>
  <c r="MC196" i="5"/>
  <c r="MB196" i="5"/>
  <c r="MA196" i="5"/>
  <c r="LZ196" i="5"/>
  <c r="ME137" i="5"/>
  <c r="MD137" i="5"/>
  <c r="LU137" i="5"/>
  <c r="MF137" i="5"/>
  <c r="MC137" i="5"/>
  <c r="MB137" i="5"/>
  <c r="MA137" i="5"/>
  <c r="LY137" i="5"/>
  <c r="LX137" i="5"/>
  <c r="LW137" i="5"/>
  <c r="LV137" i="5"/>
  <c r="LY135" i="5"/>
  <c r="MC135" i="5"/>
  <c r="MA135" i="5"/>
  <c r="LW135" i="5"/>
  <c r="ME135" i="5"/>
  <c r="LU135" i="5"/>
  <c r="ME37" i="5"/>
  <c r="MD37" i="5"/>
  <c r="MC37" i="5"/>
  <c r="MF37" i="5"/>
  <c r="MB37" i="5"/>
  <c r="MA37" i="5"/>
  <c r="LY37" i="5"/>
  <c r="LX37" i="5"/>
  <c r="LW37" i="5"/>
  <c r="LV37" i="5"/>
  <c r="LU37" i="5"/>
  <c r="MC305" i="5"/>
  <c r="MB305" i="5"/>
  <c r="MA305" i="5"/>
  <c r="LZ305" i="5"/>
  <c r="LY305" i="5"/>
  <c r="LX305" i="5"/>
  <c r="LW305" i="5"/>
  <c r="LV305" i="5"/>
  <c r="LU305" i="5"/>
  <c r="LT305" i="5"/>
  <c r="ME305" i="5"/>
  <c r="MD305" i="5"/>
  <c r="LV43" i="5"/>
  <c r="LW43" i="5"/>
  <c r="LU43" i="5"/>
  <c r="MF43" i="5"/>
  <c r="ME43" i="5"/>
  <c r="MD43" i="5"/>
  <c r="MC43" i="5"/>
  <c r="MB43" i="5"/>
  <c r="MA43" i="5"/>
  <c r="LY43" i="5"/>
  <c r="LX43" i="5"/>
  <c r="LU313" i="5"/>
  <c r="ME313" i="5"/>
  <c r="MD313" i="5"/>
  <c r="MB313" i="5"/>
  <c r="MA313" i="5"/>
  <c r="LY313" i="5"/>
  <c r="LX313" i="5"/>
  <c r="LV313" i="5"/>
  <c r="LU123" i="5"/>
  <c r="ME123" i="5"/>
  <c r="MC123" i="5"/>
  <c r="MA123" i="5"/>
  <c r="LY123" i="5"/>
  <c r="LW123" i="5"/>
  <c r="MA171" i="5"/>
  <c r="LX171" i="5"/>
  <c r="LW171" i="5"/>
  <c r="LV171" i="5"/>
  <c r="ME171" i="5"/>
  <c r="MD171" i="5"/>
  <c r="MC171" i="5"/>
  <c r="MB171" i="5"/>
  <c r="LZ171" i="5"/>
  <c r="LY171" i="5"/>
  <c r="LU171" i="5"/>
  <c r="LX81" i="5"/>
  <c r="ME81" i="5"/>
  <c r="MD81" i="5"/>
  <c r="LV81" i="5"/>
  <c r="LU81" i="5"/>
  <c r="LT81" i="5"/>
  <c r="MC81" i="5"/>
  <c r="MB81" i="5"/>
  <c r="MA81" i="5"/>
  <c r="LZ81" i="5"/>
  <c r="LY81" i="5"/>
  <c r="LW81" i="5"/>
  <c r="LY92" i="5"/>
  <c r="MD92" i="5"/>
  <c r="MC92" i="5"/>
  <c r="MB92" i="5"/>
  <c r="MA92" i="5"/>
  <c r="LZ92" i="5"/>
  <c r="LX92" i="5"/>
  <c r="LW92" i="5"/>
  <c r="ME92" i="5"/>
  <c r="LV92" i="5"/>
  <c r="LU92" i="5"/>
  <c r="LT92" i="5"/>
  <c r="LZ167" i="5"/>
  <c r="LY167" i="5"/>
  <c r="LX167" i="5"/>
  <c r="LV167" i="5"/>
  <c r="LU167" i="5"/>
  <c r="ME167" i="5"/>
  <c r="MD167" i="5"/>
  <c r="MC167" i="5"/>
  <c r="MB167" i="5"/>
  <c r="MA167" i="5"/>
  <c r="LW167" i="5"/>
  <c r="MB93" i="5"/>
  <c r="ME93" i="5"/>
  <c r="MD93" i="5"/>
  <c r="MC93" i="5"/>
  <c r="MA93" i="5"/>
  <c r="LZ93" i="5"/>
  <c r="LY93" i="5"/>
  <c r="LX93" i="5"/>
  <c r="LW93" i="5"/>
  <c r="LV93" i="5"/>
  <c r="LU93" i="5"/>
  <c r="LT93" i="5"/>
  <c r="MD236" i="5"/>
  <c r="MA236" i="5"/>
  <c r="ME236" i="5"/>
  <c r="MB236" i="5"/>
  <c r="LX236" i="5"/>
  <c r="LY236" i="5"/>
  <c r="LV236" i="5"/>
  <c r="LU236" i="5"/>
  <c r="ME232" i="5"/>
  <c r="MD232" i="5"/>
  <c r="MB232" i="5"/>
  <c r="MA232" i="5"/>
  <c r="LY232" i="5"/>
  <c r="LV232" i="5"/>
  <c r="LU232" i="5"/>
  <c r="LX232" i="5"/>
  <c r="LY320" i="5"/>
  <c r="LW320" i="5"/>
  <c r="LU320" i="5"/>
  <c r="MC320" i="5"/>
  <c r="ME320" i="5"/>
  <c r="MA320" i="5"/>
  <c r="ME148" i="5"/>
  <c r="MD148" i="5"/>
  <c r="MC148" i="5"/>
  <c r="MB148" i="5"/>
  <c r="MA148" i="5"/>
  <c r="LZ148" i="5"/>
  <c r="LY148" i="5"/>
  <c r="LX148" i="5"/>
  <c r="LW148" i="5"/>
  <c r="LV148" i="5"/>
  <c r="LU148" i="5"/>
  <c r="LV228" i="5"/>
  <c r="MB228" i="5"/>
  <c r="MA228" i="5"/>
  <c r="LY228" i="5"/>
  <c r="LX228" i="5"/>
  <c r="LU228" i="5"/>
  <c r="MD228" i="5"/>
  <c r="ME228" i="5"/>
  <c r="ME33" i="5"/>
  <c r="MD33" i="5"/>
  <c r="MC33" i="5"/>
  <c r="MB33" i="5"/>
  <c r="MA33" i="5"/>
  <c r="LY33" i="5"/>
  <c r="LX33" i="5"/>
  <c r="LW33" i="5"/>
  <c r="LV33" i="5"/>
  <c r="LU33" i="5"/>
  <c r="MF33" i="5"/>
  <c r="LU52" i="5"/>
  <c r="MC52" i="5"/>
  <c r="MA52" i="5"/>
  <c r="LY52" i="5"/>
  <c r="LW52" i="5"/>
  <c r="ME52" i="5"/>
  <c r="LZ30" i="5"/>
  <c r="LY30" i="5"/>
  <c r="LX30" i="5"/>
  <c r="ME30" i="5"/>
  <c r="MD30" i="5"/>
  <c r="MC30" i="5"/>
  <c r="MB30" i="5"/>
  <c r="MA30" i="5"/>
  <c r="LW30" i="5"/>
  <c r="LV30" i="5"/>
  <c r="LU30" i="5"/>
  <c r="LT30" i="5"/>
  <c r="LU160" i="5"/>
  <c r="ME160" i="5"/>
  <c r="MD160" i="5"/>
  <c r="LV160" i="5"/>
  <c r="MC160" i="5"/>
  <c r="MB160" i="5"/>
  <c r="MA160" i="5"/>
  <c r="LZ160" i="5"/>
  <c r="LY160" i="5"/>
  <c r="LX160" i="5"/>
  <c r="LW160" i="5"/>
  <c r="MB294" i="5"/>
  <c r="MA294" i="5"/>
  <c r="LZ294" i="5"/>
  <c r="LY294" i="5"/>
  <c r="LX294" i="5"/>
  <c r="LW294" i="5"/>
  <c r="LV294" i="5"/>
  <c r="LU294" i="5"/>
  <c r="ME294" i="5"/>
  <c r="MD294" i="5"/>
  <c r="MC294" i="5"/>
  <c r="LU249" i="5"/>
  <c r="MD249" i="5"/>
  <c r="LW249" i="5"/>
  <c r="LV249" i="5"/>
  <c r="ME249" i="5"/>
  <c r="MC249" i="5"/>
  <c r="MB249" i="5"/>
  <c r="MA249" i="5"/>
  <c r="LZ249" i="5"/>
  <c r="LY249" i="5"/>
  <c r="LX249" i="5"/>
  <c r="LY261" i="5"/>
  <c r="LW261" i="5"/>
  <c r="LV261" i="5"/>
  <c r="LZ261" i="5"/>
  <c r="LX261" i="5"/>
  <c r="LU261" i="5"/>
  <c r="ME261" i="5"/>
  <c r="MD261" i="5"/>
  <c r="MC261" i="5"/>
  <c r="MB261" i="5"/>
  <c r="MA261" i="5"/>
  <c r="LU281" i="5"/>
  <c r="ME281" i="5"/>
  <c r="MD281" i="5"/>
  <c r="MB281" i="5"/>
  <c r="MC281" i="5"/>
  <c r="MA281" i="5"/>
  <c r="LZ281" i="5"/>
  <c r="LY281" i="5"/>
  <c r="LX281" i="5"/>
  <c r="LW281" i="5"/>
  <c r="LV281" i="5"/>
  <c r="ME216" i="5"/>
  <c r="MD216" i="5"/>
  <c r="MC216" i="5"/>
  <c r="MB216" i="5"/>
  <c r="MA216" i="5"/>
  <c r="LZ216" i="5"/>
  <c r="LY216" i="5"/>
  <c r="LX216" i="5"/>
  <c r="LW216" i="5"/>
  <c r="LV216" i="5"/>
  <c r="LU216" i="5"/>
  <c r="ME248" i="5"/>
  <c r="MA248" i="5"/>
  <c r="MD248" i="5"/>
  <c r="MC248" i="5"/>
  <c r="MB248" i="5"/>
  <c r="LZ248" i="5"/>
  <c r="LY248" i="5"/>
  <c r="LX248" i="5"/>
  <c r="LU248" i="5"/>
  <c r="LW248" i="5"/>
  <c r="LV248" i="5"/>
  <c r="ME178" i="5"/>
  <c r="MD178" i="5"/>
  <c r="LV178" i="5"/>
  <c r="LU178" i="5"/>
  <c r="MC178" i="5"/>
  <c r="MB178" i="5"/>
  <c r="MA178" i="5"/>
  <c r="LZ178" i="5"/>
  <c r="LY178" i="5"/>
  <c r="LX178" i="5"/>
  <c r="LW178" i="5"/>
  <c r="ME302" i="5"/>
  <c r="MD302" i="5"/>
  <c r="MB302" i="5"/>
  <c r="MA302" i="5"/>
  <c r="LY302" i="5"/>
  <c r="LX302" i="5"/>
  <c r="LV302" i="5"/>
  <c r="LU302" i="5"/>
  <c r="LV180" i="5"/>
  <c r="LU180" i="5"/>
  <c r="MB180" i="5"/>
  <c r="MA180" i="5"/>
  <c r="LZ180" i="5"/>
  <c r="LY180" i="5"/>
  <c r="LX180" i="5"/>
  <c r="LW180" i="5"/>
  <c r="ME180" i="5"/>
  <c r="MD180" i="5"/>
  <c r="MC180" i="5"/>
  <c r="LU48" i="5"/>
  <c r="LV48" i="5"/>
  <c r="LT48" i="5"/>
  <c r="ME48" i="5"/>
  <c r="MD48" i="5"/>
  <c r="MC48" i="5"/>
  <c r="MB48" i="5"/>
  <c r="MA48" i="5"/>
  <c r="LZ48" i="5"/>
  <c r="LY48" i="5"/>
  <c r="LX48" i="5"/>
  <c r="LW48" i="5"/>
  <c r="LZ151" i="5"/>
  <c r="LY151" i="5"/>
  <c r="LX151" i="5"/>
  <c r="ME151" i="5"/>
  <c r="MD151" i="5"/>
  <c r="LU151" i="5"/>
  <c r="MC151" i="5"/>
  <c r="MB151" i="5"/>
  <c r="MA151" i="5"/>
  <c r="LW151" i="5"/>
  <c r="LV151" i="5"/>
  <c r="LT286" i="5"/>
  <c r="ME286" i="5"/>
  <c r="MD286" i="5"/>
  <c r="MC286" i="5"/>
  <c r="MB286" i="5"/>
  <c r="MA286" i="5"/>
  <c r="LZ286" i="5"/>
  <c r="LU286" i="5"/>
  <c r="LY286" i="5"/>
  <c r="LV286" i="5"/>
  <c r="LX286" i="5"/>
  <c r="LW286" i="5"/>
  <c r="MA219" i="5"/>
  <c r="LZ219" i="5"/>
  <c r="LY219" i="5"/>
  <c r="LX219" i="5"/>
  <c r="MD219" i="5"/>
  <c r="MC219" i="5"/>
  <c r="MB219" i="5"/>
  <c r="LW219" i="5"/>
  <c r="LV219" i="5"/>
  <c r="LU219" i="5"/>
  <c r="ME219" i="5"/>
  <c r="MB120" i="5"/>
  <c r="LY120" i="5"/>
  <c r="ME120" i="5"/>
  <c r="MD120" i="5"/>
  <c r="MA120" i="5"/>
  <c r="LX120" i="5"/>
  <c r="LV120" i="5"/>
  <c r="LU120" i="5"/>
  <c r="MF290" i="5"/>
  <c r="ME290" i="5"/>
  <c r="MD290" i="5"/>
  <c r="MC290" i="5"/>
  <c r="MB290" i="5"/>
  <c r="MA290" i="5"/>
  <c r="LY290" i="5"/>
  <c r="LX290" i="5"/>
  <c r="LW290" i="5"/>
  <c r="LV290" i="5"/>
  <c r="LU290" i="5"/>
  <c r="ME78" i="5"/>
  <c r="LX78" i="5"/>
  <c r="LV78" i="5"/>
  <c r="LU78" i="5"/>
  <c r="MB78" i="5"/>
  <c r="MA78" i="5"/>
  <c r="LY78" i="5"/>
  <c r="MD78" i="5"/>
  <c r="MA195" i="5"/>
  <c r="LZ195" i="5"/>
  <c r="LY195" i="5"/>
  <c r="LX195" i="5"/>
  <c r="LW195" i="5"/>
  <c r="LV195" i="5"/>
  <c r="LU195" i="5"/>
  <c r="ME195" i="5"/>
  <c r="MD195" i="5"/>
  <c r="MC195" i="5"/>
  <c r="MB195" i="5"/>
  <c r="ME63" i="5"/>
  <c r="MC63" i="5"/>
  <c r="MA63" i="5"/>
  <c r="LY63" i="5"/>
  <c r="LW63" i="5"/>
  <c r="LU63" i="5"/>
  <c r="MD127" i="5"/>
  <c r="LY127" i="5"/>
  <c r="LX127" i="5"/>
  <c r="LW127" i="5"/>
  <c r="LV127" i="5"/>
  <c r="LU127" i="5"/>
  <c r="LT127" i="5"/>
  <c r="ME127" i="5"/>
  <c r="MC127" i="5"/>
  <c r="MB127" i="5"/>
  <c r="MA127" i="5"/>
  <c r="LZ127" i="5"/>
  <c r="LY76" i="5"/>
  <c r="ME76" i="5"/>
  <c r="MD76" i="5"/>
  <c r="MC76" i="5"/>
  <c r="MB76" i="5"/>
  <c r="MA76" i="5"/>
  <c r="LW76" i="5"/>
  <c r="LV76" i="5"/>
  <c r="LU76" i="5"/>
  <c r="LT76" i="5"/>
  <c r="LZ76" i="5"/>
  <c r="LX76" i="5"/>
  <c r="ME247" i="5"/>
  <c r="MC247" i="5"/>
  <c r="MB247" i="5"/>
  <c r="LX247" i="5"/>
  <c r="LZ247" i="5"/>
  <c r="LY247" i="5"/>
  <c r="LW247" i="5"/>
  <c r="LV247" i="5"/>
  <c r="LU247" i="5"/>
  <c r="LT247" i="5"/>
  <c r="MA247" i="5"/>
  <c r="MD247" i="5"/>
  <c r="MA114" i="5"/>
  <c r="LZ114" i="5"/>
  <c r="LW114" i="5"/>
  <c r="ME114" i="5"/>
  <c r="MD114" i="5"/>
  <c r="MC114" i="5"/>
  <c r="MB114" i="5"/>
  <c r="LY114" i="5"/>
  <c r="LX114" i="5"/>
  <c r="LV114" i="5"/>
  <c r="LU114" i="5"/>
  <c r="MD268" i="5"/>
  <c r="MB268" i="5"/>
  <c r="MA268" i="5"/>
  <c r="LX268" i="5"/>
  <c r="LW268" i="5"/>
  <c r="MF268" i="5"/>
  <c r="ME268" i="5"/>
  <c r="MC268" i="5"/>
  <c r="LY268" i="5"/>
  <c r="LV268" i="5"/>
  <c r="LU268" i="5"/>
  <c r="LY140" i="5"/>
  <c r="LX140" i="5"/>
  <c r="LW140" i="5"/>
  <c r="LV140" i="5"/>
  <c r="LU140" i="5"/>
  <c r="ME140" i="5"/>
  <c r="MD140" i="5"/>
  <c r="MC140" i="5"/>
  <c r="MB140" i="5"/>
  <c r="MA140" i="5"/>
  <c r="LZ140" i="5"/>
  <c r="MB278" i="5"/>
  <c r="MA278" i="5"/>
  <c r="LY278" i="5"/>
  <c r="LX278" i="5"/>
  <c r="LW278" i="5"/>
  <c r="LV278" i="5"/>
  <c r="LU278" i="5"/>
  <c r="MF278" i="5"/>
  <c r="ME278" i="5"/>
  <c r="MD278" i="5"/>
  <c r="MC278" i="5"/>
  <c r="LW256" i="5"/>
  <c r="ME256" i="5"/>
  <c r="MC256" i="5"/>
  <c r="MA256" i="5"/>
  <c r="LY256" i="5"/>
  <c r="LU256" i="5"/>
  <c r="ME318" i="5"/>
  <c r="MC318" i="5"/>
  <c r="MA318" i="5"/>
  <c r="LU318" i="5"/>
  <c r="LY318" i="5"/>
  <c r="LW318" i="5"/>
  <c r="MD83" i="5"/>
  <c r="MA83" i="5"/>
  <c r="LZ83" i="5"/>
  <c r="LY83" i="5"/>
  <c r="LX83" i="5"/>
  <c r="LW83" i="5"/>
  <c r="LV83" i="5"/>
  <c r="LU83" i="5"/>
  <c r="MB83" i="5"/>
  <c r="ME83" i="5"/>
  <c r="MC83" i="5"/>
  <c r="LW239" i="5"/>
  <c r="ME239" i="5"/>
  <c r="MD239" i="5"/>
  <c r="MC239" i="5"/>
  <c r="MB239" i="5"/>
  <c r="MA239" i="5"/>
  <c r="LV239" i="5"/>
  <c r="LY239" i="5"/>
  <c r="LX239" i="5"/>
  <c r="LU239" i="5"/>
  <c r="LZ304" i="5"/>
  <c r="LY304" i="5"/>
  <c r="LX304" i="5"/>
  <c r="LW304" i="5"/>
  <c r="LV304" i="5"/>
  <c r="LU304" i="5"/>
  <c r="LT304" i="5"/>
  <c r="MD304" i="5"/>
  <c r="MC304" i="5"/>
  <c r="MB304" i="5"/>
  <c r="MA304" i="5"/>
  <c r="ME304" i="5"/>
  <c r="LW184" i="5"/>
  <c r="LV184" i="5"/>
  <c r="LU184" i="5"/>
  <c r="LZ184" i="5"/>
  <c r="LY184" i="5"/>
  <c r="LX184" i="5"/>
  <c r="ME184" i="5"/>
  <c r="MD184" i="5"/>
  <c r="MC184" i="5"/>
  <c r="MB184" i="5"/>
  <c r="MA184" i="5"/>
  <c r="LX49" i="5"/>
  <c r="LZ49" i="5"/>
  <c r="LY49" i="5"/>
  <c r="LW49" i="5"/>
  <c r="MC49" i="5"/>
  <c r="MB49" i="5"/>
  <c r="MA49" i="5"/>
  <c r="LV49" i="5"/>
  <c r="LU49" i="5"/>
  <c r="LT49" i="5"/>
  <c r="ME49" i="5"/>
  <c r="MD49" i="5"/>
  <c r="MD163" i="5"/>
  <c r="MC163" i="5"/>
  <c r="MB163" i="5"/>
  <c r="ME163" i="5"/>
  <c r="MA163" i="5"/>
  <c r="LZ163" i="5"/>
  <c r="LY163" i="5"/>
  <c r="LX163" i="5"/>
  <c r="LW163" i="5"/>
  <c r="LV163" i="5"/>
  <c r="LU163" i="5"/>
  <c r="LY277" i="5"/>
  <c r="LX277" i="5"/>
  <c r="LW277" i="5"/>
  <c r="LV277" i="5"/>
  <c r="LU277" i="5"/>
  <c r="ME277" i="5"/>
  <c r="MD277" i="5"/>
  <c r="MC277" i="5"/>
  <c r="MB277" i="5"/>
  <c r="MA277" i="5"/>
  <c r="LZ277" i="5"/>
  <c r="ME189" i="5"/>
  <c r="MD189" i="5"/>
  <c r="MC189" i="5"/>
  <c r="MB189" i="5"/>
  <c r="MA189" i="5"/>
  <c r="LZ189" i="5"/>
  <c r="LY189" i="5"/>
  <c r="LX189" i="5"/>
  <c r="LW189" i="5"/>
  <c r="LV189" i="5"/>
  <c r="LU189" i="5"/>
  <c r="LY124" i="5"/>
  <c r="LU124" i="5"/>
  <c r="LW124" i="5"/>
  <c r="MA124" i="5"/>
  <c r="ME124" i="5"/>
  <c r="MC124" i="5"/>
  <c r="ME164" i="5"/>
  <c r="LW164" i="5"/>
  <c r="LV164" i="5"/>
  <c r="LU164" i="5"/>
  <c r="LZ164" i="5"/>
  <c r="LY164" i="5"/>
  <c r="LX164" i="5"/>
  <c r="MD164" i="5"/>
  <c r="MC164" i="5"/>
  <c r="MB164" i="5"/>
  <c r="MA164" i="5"/>
  <c r="LX202" i="5"/>
  <c r="LW202" i="5"/>
  <c r="LV202" i="5"/>
  <c r="LZ202" i="5"/>
  <c r="LY202" i="5"/>
  <c r="LU202" i="5"/>
  <c r="ME202" i="5"/>
  <c r="MD202" i="5"/>
  <c r="MC202" i="5"/>
  <c r="MB202" i="5"/>
  <c r="MA202" i="5"/>
  <c r="MB230" i="5"/>
  <c r="LY230" i="5"/>
  <c r="MD230" i="5"/>
  <c r="MC230" i="5"/>
  <c r="MA230" i="5"/>
  <c r="LZ230" i="5"/>
  <c r="LX230" i="5"/>
  <c r="LW230" i="5"/>
  <c r="ME230" i="5"/>
  <c r="LV230" i="5"/>
  <c r="LU230" i="5"/>
  <c r="ME68" i="5"/>
  <c r="MC68" i="5"/>
  <c r="MA68" i="5"/>
  <c r="LY68" i="5"/>
  <c r="LW68" i="5"/>
  <c r="LU68" i="5"/>
  <c r="LU265" i="5"/>
  <c r="ME265" i="5"/>
  <c r="MD265" i="5"/>
  <c r="LW265" i="5"/>
  <c r="LV265" i="5"/>
  <c r="MF265" i="5"/>
  <c r="LY265" i="5"/>
  <c r="LX265" i="5"/>
  <c r="MC265" i="5"/>
  <c r="MB265" i="5"/>
  <c r="MA265" i="5"/>
  <c r="LT101" i="5"/>
  <c r="ME101" i="5"/>
  <c r="MD101" i="5"/>
  <c r="MC101" i="5"/>
  <c r="MB101" i="5"/>
  <c r="MA101" i="5"/>
  <c r="LZ101" i="5"/>
  <c r="LY101" i="5"/>
  <c r="LX101" i="5"/>
  <c r="LW101" i="5"/>
  <c r="LV101" i="5"/>
  <c r="LU101" i="5"/>
  <c r="ME84" i="5"/>
  <c r="MD84" i="5"/>
  <c r="MC84" i="5"/>
  <c r="MB84" i="5"/>
  <c r="MA84" i="5"/>
  <c r="LZ84" i="5"/>
  <c r="LY84" i="5"/>
  <c r="LX84" i="5"/>
  <c r="LW84" i="5"/>
  <c r="LV84" i="5"/>
  <c r="LU84" i="5"/>
  <c r="LT84" i="5"/>
  <c r="ME312" i="5"/>
  <c r="MD312" i="5"/>
  <c r="MB312" i="5"/>
  <c r="MA312" i="5"/>
  <c r="LY312" i="5"/>
  <c r="LX312" i="5"/>
  <c r="LV312" i="5"/>
  <c r="LU312" i="5"/>
  <c r="LZ192" i="5"/>
  <c r="LY192" i="5"/>
  <c r="LX192" i="5"/>
  <c r="ME192" i="5"/>
  <c r="MD192" i="5"/>
  <c r="MC192" i="5"/>
  <c r="MB192" i="5"/>
  <c r="MA192" i="5"/>
  <c r="LW192" i="5"/>
  <c r="LV192" i="5"/>
  <c r="LU192" i="5"/>
  <c r="MB246" i="5"/>
  <c r="LZ246" i="5"/>
  <c r="LY246" i="5"/>
  <c r="LU246" i="5"/>
  <c r="ME246" i="5"/>
  <c r="MD246" i="5"/>
  <c r="MC246" i="5"/>
  <c r="MA246" i="5"/>
  <c r="LX246" i="5"/>
  <c r="LW246" i="5"/>
  <c r="LV246" i="5"/>
  <c r="ME280" i="5"/>
  <c r="MD280" i="5"/>
  <c r="MC280" i="5"/>
  <c r="MB280" i="5"/>
  <c r="MA280" i="5"/>
  <c r="LY280" i="5"/>
  <c r="LZ280" i="5"/>
  <c r="LX280" i="5"/>
  <c r="LW280" i="5"/>
  <c r="LV280" i="5"/>
  <c r="LU280" i="5"/>
  <c r="ME126" i="5"/>
  <c r="MD126" i="5"/>
  <c r="MA126" i="5"/>
  <c r="MC126" i="5"/>
  <c r="MB126" i="5"/>
  <c r="LZ126" i="5"/>
  <c r="LY126" i="5"/>
  <c r="LX126" i="5"/>
  <c r="LW126" i="5"/>
  <c r="LV126" i="5"/>
  <c r="LU126" i="5"/>
  <c r="LT126" i="5"/>
  <c r="MD147" i="5"/>
  <c r="MC147" i="5"/>
  <c r="MB147" i="5"/>
  <c r="LZ147" i="5"/>
  <c r="LY147" i="5"/>
  <c r="LX147" i="5"/>
  <c r="LW147" i="5"/>
  <c r="LV147" i="5"/>
  <c r="ME147" i="5"/>
  <c r="MA147" i="5"/>
  <c r="LU147" i="5"/>
  <c r="LX250" i="5"/>
  <c r="LV250" i="5"/>
  <c r="LU250" i="5"/>
  <c r="MD250" i="5"/>
  <c r="MC250" i="5"/>
  <c r="MB250" i="5"/>
  <c r="MA250" i="5"/>
  <c r="LZ250" i="5"/>
  <c r="LY250" i="5"/>
  <c r="LW250" i="5"/>
  <c r="ME250" i="5"/>
  <c r="ME183" i="5"/>
  <c r="MD183" i="5"/>
  <c r="MC183" i="5"/>
  <c r="MB183" i="5"/>
  <c r="MA183" i="5"/>
  <c r="LW183" i="5"/>
  <c r="LV183" i="5"/>
  <c r="LU183" i="5"/>
  <c r="LZ183" i="5"/>
  <c r="LY183" i="5"/>
  <c r="LX183" i="5"/>
  <c r="MB45" i="5"/>
  <c r="LZ45" i="5"/>
  <c r="LY45" i="5"/>
  <c r="LX45" i="5"/>
  <c r="ME45" i="5"/>
  <c r="MD45" i="5"/>
  <c r="MC45" i="5"/>
  <c r="MA45" i="5"/>
  <c r="LW45" i="5"/>
  <c r="LV45" i="5"/>
  <c r="LU45" i="5"/>
  <c r="LV107" i="5"/>
  <c r="LU107" i="5"/>
  <c r="ME107" i="5"/>
  <c r="MD107" i="5"/>
  <c r="MC107" i="5"/>
  <c r="MB107" i="5"/>
  <c r="MA107" i="5"/>
  <c r="LZ107" i="5"/>
  <c r="LY107" i="5"/>
  <c r="LX107" i="5"/>
  <c r="LW107" i="5"/>
  <c r="LT107" i="5"/>
  <c r="LX190" i="5"/>
  <c r="LW190" i="5"/>
  <c r="LV190" i="5"/>
  <c r="ME190" i="5"/>
  <c r="LY190" i="5"/>
  <c r="LU190" i="5"/>
  <c r="LZ190" i="5"/>
  <c r="MD190" i="5"/>
  <c r="MC190" i="5"/>
  <c r="MB190" i="5"/>
  <c r="MA190" i="5"/>
  <c r="LW191" i="5"/>
  <c r="LV191" i="5"/>
  <c r="LU191" i="5"/>
  <c r="MD191" i="5"/>
  <c r="MC191" i="5"/>
  <c r="MB191" i="5"/>
  <c r="ME191" i="5"/>
  <c r="MA191" i="5"/>
  <c r="LZ191" i="5"/>
  <c r="LY191" i="5"/>
  <c r="LX191" i="5"/>
  <c r="MA82" i="5"/>
  <c r="LW82" i="5"/>
  <c r="LV82" i="5"/>
  <c r="LU82" i="5"/>
  <c r="MF82" i="5"/>
  <c r="ME82" i="5"/>
  <c r="MD82" i="5"/>
  <c r="MC82" i="5"/>
  <c r="MB82" i="5"/>
  <c r="LY82" i="5"/>
  <c r="LX82" i="5"/>
  <c r="LW223" i="5"/>
  <c r="LZ223" i="5"/>
  <c r="LY223" i="5"/>
  <c r="LX223" i="5"/>
  <c r="LV223" i="5"/>
  <c r="ME223" i="5"/>
  <c r="MD223" i="5"/>
  <c r="MC223" i="5"/>
  <c r="MB223" i="5"/>
  <c r="MA223" i="5"/>
  <c r="LU223" i="5"/>
  <c r="LT223" i="5"/>
  <c r="MB159" i="5"/>
  <c r="MA159" i="5"/>
  <c r="LZ159" i="5"/>
  <c r="LY159" i="5"/>
  <c r="LX159" i="5"/>
  <c r="ME159" i="5"/>
  <c r="MD159" i="5"/>
  <c r="MC159" i="5"/>
  <c r="LW159" i="5"/>
  <c r="LV159" i="5"/>
  <c r="LU159" i="5"/>
  <c r="MC209" i="5"/>
  <c r="MB209" i="5"/>
  <c r="MA209" i="5"/>
  <c r="LZ209" i="5"/>
  <c r="ME209" i="5"/>
  <c r="MD209" i="5"/>
  <c r="LY209" i="5"/>
  <c r="LX209" i="5"/>
  <c r="LW209" i="5"/>
  <c r="LV209" i="5"/>
  <c r="LU209" i="5"/>
  <c r="LZ238" i="5"/>
  <c r="LY238" i="5"/>
  <c r="LX238" i="5"/>
  <c r="LW238" i="5"/>
  <c r="LV238" i="5"/>
  <c r="LU238" i="5"/>
  <c r="MA238" i="5"/>
  <c r="ME238" i="5"/>
  <c r="MD238" i="5"/>
  <c r="MC238" i="5"/>
  <c r="MB238" i="5"/>
  <c r="LX266" i="5"/>
  <c r="LV266" i="5"/>
  <c r="LU266" i="5"/>
  <c r="ME266" i="5"/>
  <c r="MD266" i="5"/>
  <c r="MC266" i="5"/>
  <c r="MB266" i="5"/>
  <c r="MA266" i="5"/>
  <c r="LZ266" i="5"/>
  <c r="LY266" i="5"/>
  <c r="LW266" i="5"/>
  <c r="MA98" i="5"/>
  <c r="LZ98" i="5"/>
  <c r="LT98" i="5"/>
  <c r="ME98" i="5"/>
  <c r="MD98" i="5"/>
  <c r="MC98" i="5"/>
  <c r="MB98" i="5"/>
  <c r="LY98" i="5"/>
  <c r="LX98" i="5"/>
  <c r="LW98" i="5"/>
  <c r="LV98" i="5"/>
  <c r="LU98" i="5"/>
  <c r="MB214" i="5"/>
  <c r="MA214" i="5"/>
  <c r="LZ214" i="5"/>
  <c r="LY214" i="5"/>
  <c r="MD214" i="5"/>
  <c r="MC214" i="5"/>
  <c r="LX214" i="5"/>
  <c r="LW214" i="5"/>
  <c r="LV214" i="5"/>
  <c r="LU214" i="5"/>
  <c r="ME214" i="5"/>
  <c r="LX161" i="5"/>
  <c r="LW161" i="5"/>
  <c r="LV161" i="5"/>
  <c r="LU161" i="5"/>
  <c r="ME161" i="5"/>
  <c r="MD161" i="5"/>
  <c r="MC161" i="5"/>
  <c r="MB161" i="5"/>
  <c r="MA161" i="5"/>
  <c r="LZ161" i="5"/>
  <c r="LY161" i="5"/>
  <c r="MD300" i="5"/>
  <c r="MC300" i="5"/>
  <c r="MB300" i="5"/>
  <c r="MA300" i="5"/>
  <c r="LZ300" i="5"/>
  <c r="LY300" i="5"/>
  <c r="LX300" i="5"/>
  <c r="LW300" i="5"/>
  <c r="LV300" i="5"/>
  <c r="LU300" i="5"/>
  <c r="ME300" i="5"/>
  <c r="MC177" i="5"/>
  <c r="MB177" i="5"/>
  <c r="MA177" i="5"/>
  <c r="LU177" i="5"/>
  <c r="ME177" i="5"/>
  <c r="MD177" i="5"/>
  <c r="LZ177" i="5"/>
  <c r="LY177" i="5"/>
  <c r="LX177" i="5"/>
  <c r="LW177" i="5"/>
  <c r="LV177" i="5"/>
  <c r="LU73" i="5"/>
  <c r="ME73" i="5"/>
  <c r="MC73" i="5"/>
  <c r="MA73" i="5"/>
  <c r="LY73" i="5"/>
  <c r="LW73" i="5"/>
  <c r="LX97" i="5"/>
  <c r="ME97" i="5"/>
  <c r="MD97" i="5"/>
  <c r="MC97" i="5"/>
  <c r="MB97" i="5"/>
  <c r="MA97" i="5"/>
  <c r="LW97" i="5"/>
  <c r="LV97" i="5"/>
  <c r="LU97" i="5"/>
  <c r="LT97" i="5"/>
  <c r="LZ97" i="5"/>
  <c r="LY97" i="5"/>
  <c r="ME194" i="5"/>
  <c r="MD194" i="5"/>
  <c r="MC194" i="5"/>
  <c r="MB194" i="5"/>
  <c r="MA194" i="5"/>
  <c r="LZ194" i="5"/>
  <c r="LV194" i="5"/>
  <c r="LU194" i="5"/>
  <c r="LY194" i="5"/>
  <c r="LX194" i="5"/>
  <c r="LW194" i="5"/>
  <c r="LZ87" i="5"/>
  <c r="MA87" i="5"/>
  <c r="LY87" i="5"/>
  <c r="LX87" i="5"/>
  <c r="LW87" i="5"/>
  <c r="LV87" i="5"/>
  <c r="LU87" i="5"/>
  <c r="LT87" i="5"/>
  <c r="ME87" i="5"/>
  <c r="MD87" i="5"/>
  <c r="MC87" i="5"/>
  <c r="MB87" i="5"/>
  <c r="LU39" i="5"/>
  <c r="MF39" i="5"/>
  <c r="ME39" i="5"/>
  <c r="MD39" i="5"/>
  <c r="MC39" i="5"/>
  <c r="MB39" i="5"/>
  <c r="MA39" i="5"/>
  <c r="LY39" i="5"/>
  <c r="LX39" i="5"/>
  <c r="LW39" i="5"/>
  <c r="LV39" i="5"/>
  <c r="MC321" i="5"/>
  <c r="MB321" i="5"/>
  <c r="MA321" i="5"/>
  <c r="LZ321" i="5"/>
  <c r="LY321" i="5"/>
  <c r="LX321" i="5"/>
  <c r="LW321" i="5"/>
  <c r="LV321" i="5"/>
  <c r="LU321" i="5"/>
  <c r="ME321" i="5"/>
  <c r="MD321" i="5"/>
  <c r="LV139" i="5"/>
  <c r="LU139" i="5"/>
  <c r="ME139" i="5"/>
  <c r="MD139" i="5"/>
  <c r="MC139" i="5"/>
  <c r="MB139" i="5"/>
  <c r="MA139" i="5"/>
  <c r="LZ139" i="5"/>
  <c r="LY139" i="5"/>
  <c r="LX139" i="5"/>
  <c r="LW139" i="5"/>
  <c r="ME205" i="5"/>
  <c r="MD205" i="5"/>
  <c r="LZ205" i="5"/>
  <c r="LY205" i="5"/>
  <c r="LX205" i="5"/>
  <c r="LW205" i="5"/>
  <c r="LV205" i="5"/>
  <c r="LU205" i="5"/>
  <c r="MC205" i="5"/>
  <c r="MB205" i="5"/>
  <c r="MA205" i="5"/>
  <c r="LV90" i="5"/>
  <c r="LU90" i="5"/>
  <c r="LY90" i="5"/>
  <c r="LX90" i="5"/>
  <c r="ME90" i="5"/>
  <c r="MD90" i="5"/>
  <c r="MB90" i="5"/>
  <c r="MA90" i="5"/>
  <c r="ME306" i="5"/>
  <c r="MC306" i="5"/>
  <c r="MA306" i="5"/>
  <c r="LY306" i="5"/>
  <c r="LW306" i="5"/>
  <c r="LU306" i="5"/>
  <c r="MD100" i="5"/>
  <c r="MC100" i="5"/>
  <c r="MB100" i="5"/>
  <c r="MA100" i="5"/>
  <c r="LZ100" i="5"/>
  <c r="LY100" i="5"/>
  <c r="LX100" i="5"/>
  <c r="ME100" i="5"/>
  <c r="LW100" i="5"/>
  <c r="LV100" i="5"/>
  <c r="LU100" i="5"/>
  <c r="LT100" i="5"/>
  <c r="MD220" i="5"/>
  <c r="ME220" i="5"/>
  <c r="MC220" i="5"/>
  <c r="MB220" i="5"/>
  <c r="MA220" i="5"/>
  <c r="LV220" i="5"/>
  <c r="LZ220" i="5"/>
  <c r="LY220" i="5"/>
  <c r="LX220" i="5"/>
  <c r="LW220" i="5"/>
  <c r="LU220" i="5"/>
  <c r="ME142" i="5"/>
  <c r="MD142" i="5"/>
  <c r="MC142" i="5"/>
  <c r="MB142" i="5"/>
  <c r="MA142" i="5"/>
  <c r="LW142" i="5"/>
  <c r="LV142" i="5"/>
  <c r="LU142" i="5"/>
  <c r="LZ142" i="5"/>
  <c r="LY142" i="5"/>
  <c r="LX142" i="5"/>
  <c r="MA235" i="5"/>
  <c r="LX235" i="5"/>
  <c r="MB235" i="5"/>
  <c r="LY235" i="5"/>
  <c r="LV235" i="5"/>
  <c r="ME235" i="5"/>
  <c r="MD235" i="5"/>
  <c r="LU235" i="5"/>
  <c r="ME211" i="5"/>
  <c r="MD211" i="5"/>
  <c r="MC211" i="5"/>
  <c r="MB211" i="5"/>
  <c r="MA211" i="5"/>
  <c r="LZ211" i="5"/>
  <c r="LY211" i="5"/>
  <c r="LX211" i="5"/>
  <c r="LW211" i="5"/>
  <c r="LV211" i="5"/>
  <c r="LU211" i="5"/>
  <c r="MC152" i="5"/>
  <c r="MB152" i="5"/>
  <c r="MA152" i="5"/>
  <c r="LU152" i="5"/>
  <c r="ME152" i="5"/>
  <c r="MD152" i="5"/>
  <c r="LZ152" i="5"/>
  <c r="LY152" i="5"/>
  <c r="LX152" i="5"/>
  <c r="LW152" i="5"/>
  <c r="LV152" i="5"/>
  <c r="LX282" i="5"/>
  <c r="LW282" i="5"/>
  <c r="LV282" i="5"/>
  <c r="LU282" i="5"/>
  <c r="ME282" i="5"/>
  <c r="MD282" i="5"/>
  <c r="LY282" i="5"/>
  <c r="MC282" i="5"/>
  <c r="MB282" i="5"/>
  <c r="MA282" i="5"/>
  <c r="LZ282" i="5"/>
  <c r="MF264" i="5"/>
  <c r="ME264" i="5"/>
  <c r="MD264" i="5"/>
  <c r="MB264" i="5"/>
  <c r="MA264" i="5"/>
  <c r="MC264" i="5"/>
  <c r="LY264" i="5"/>
  <c r="LX264" i="5"/>
  <c r="LW264" i="5"/>
  <c r="LV264" i="5"/>
  <c r="LU264" i="5"/>
  <c r="LV86" i="5"/>
  <c r="LU86" i="5"/>
  <c r="ME86" i="5"/>
  <c r="MD86" i="5"/>
  <c r="MB86" i="5"/>
  <c r="MA86" i="5"/>
  <c r="LY86" i="5"/>
  <c r="LX86" i="5"/>
  <c r="LY197" i="5"/>
  <c r="LX197" i="5"/>
  <c r="LW197" i="5"/>
  <c r="ME197" i="5"/>
  <c r="MD197" i="5"/>
  <c r="MC197" i="5"/>
  <c r="LZ197" i="5"/>
  <c r="LV197" i="5"/>
  <c r="LU197" i="5"/>
  <c r="MB197" i="5"/>
  <c r="MA197" i="5"/>
  <c r="LU144" i="5"/>
  <c r="MA144" i="5"/>
  <c r="LZ144" i="5"/>
  <c r="LY144" i="5"/>
  <c r="LX144" i="5"/>
  <c r="LW144" i="5"/>
  <c r="MC144" i="5"/>
  <c r="MB144" i="5"/>
  <c r="LV144" i="5"/>
  <c r="ME144" i="5"/>
  <c r="MD144" i="5"/>
  <c r="LY227" i="5"/>
  <c r="LX227" i="5"/>
  <c r="LW227" i="5"/>
  <c r="LV227" i="5"/>
  <c r="ME227" i="5"/>
  <c r="MD227" i="5"/>
  <c r="MC227" i="5"/>
  <c r="MB227" i="5"/>
  <c r="MA227" i="5"/>
  <c r="LZ227" i="5"/>
  <c r="LU227" i="5"/>
  <c r="LT227" i="5"/>
  <c r="ME122" i="5"/>
  <c r="MD122" i="5"/>
  <c r="MC122" i="5"/>
  <c r="MB122" i="5"/>
  <c r="MA122" i="5"/>
  <c r="LY122" i="5"/>
  <c r="LX122" i="5"/>
  <c r="LW122" i="5"/>
  <c r="LV122" i="5"/>
  <c r="LU122" i="5"/>
  <c r="MF122" i="5"/>
  <c r="MB165" i="5"/>
  <c r="MA165" i="5"/>
  <c r="LY165" i="5"/>
  <c r="ME165" i="5"/>
  <c r="MD165" i="5"/>
  <c r="LX165" i="5"/>
  <c r="LV165" i="5"/>
  <c r="LU165" i="5"/>
  <c r="MF259" i="5"/>
  <c r="MC259" i="5"/>
  <c r="MB259" i="5"/>
  <c r="LY259" i="5"/>
  <c r="LX259" i="5"/>
  <c r="LW259" i="5"/>
  <c r="LV259" i="5"/>
  <c r="LU259" i="5"/>
  <c r="ME259" i="5"/>
  <c r="MD259" i="5"/>
  <c r="MA259" i="5"/>
  <c r="LU128" i="5"/>
  <c r="LT128" i="5"/>
  <c r="ME128" i="5"/>
  <c r="MD128" i="5"/>
  <c r="MC128" i="5"/>
  <c r="MB128" i="5"/>
  <c r="MA128" i="5"/>
  <c r="LZ128" i="5"/>
  <c r="LY128" i="5"/>
  <c r="LX128" i="5"/>
  <c r="LW128" i="5"/>
  <c r="LV128" i="5"/>
  <c r="LX170" i="5"/>
  <c r="LZ170" i="5"/>
  <c r="LY170" i="5"/>
  <c r="LW170" i="5"/>
  <c r="LV170" i="5"/>
  <c r="LU170" i="5"/>
  <c r="ME170" i="5"/>
  <c r="MD170" i="5"/>
  <c r="MC170" i="5"/>
  <c r="MB170" i="5"/>
  <c r="MA170" i="5"/>
  <c r="LV292" i="5"/>
  <c r="LU292" i="5"/>
  <c r="MF292" i="5"/>
  <c r="ME292" i="5"/>
  <c r="MD292" i="5"/>
  <c r="MC292" i="5"/>
  <c r="MA292" i="5"/>
  <c r="LY292" i="5"/>
  <c r="LX292" i="5"/>
  <c r="LW292" i="5"/>
  <c r="MB292" i="5"/>
  <c r="MC31" i="5"/>
  <c r="MB31" i="5"/>
  <c r="MA31" i="5"/>
  <c r="ME31" i="5"/>
  <c r="MD31" i="5"/>
  <c r="LZ31" i="5"/>
  <c r="LY31" i="5"/>
  <c r="LX31" i="5"/>
  <c r="LW31" i="5"/>
  <c r="LV31" i="5"/>
  <c r="LU31" i="5"/>
  <c r="LT31" i="5"/>
  <c r="MD51" i="5"/>
  <c r="MF51" i="5"/>
  <c r="LW51" i="5"/>
  <c r="LV51" i="5"/>
  <c r="LU51" i="5"/>
  <c r="ME51" i="5"/>
  <c r="MC51" i="5"/>
  <c r="MB51" i="5"/>
  <c r="MA51" i="5"/>
  <c r="LY51" i="5"/>
  <c r="LX51" i="5"/>
  <c r="MD188" i="5"/>
  <c r="MC188" i="5"/>
  <c r="MB188" i="5"/>
  <c r="ME188" i="5"/>
  <c r="MA188" i="5"/>
  <c r="LZ188" i="5"/>
  <c r="LU188" i="5"/>
  <c r="LY188" i="5"/>
  <c r="LX188" i="5"/>
  <c r="LW188" i="5"/>
  <c r="LV188" i="5"/>
  <c r="LW102" i="5"/>
  <c r="LU102" i="5"/>
  <c r="MA102" i="5"/>
  <c r="LY102" i="5"/>
  <c r="ME102" i="5"/>
  <c r="MC102" i="5"/>
  <c r="MA203" i="5"/>
  <c r="LZ203" i="5"/>
  <c r="LY203" i="5"/>
  <c r="ME203" i="5"/>
  <c r="MD203" i="5"/>
  <c r="MC203" i="5"/>
  <c r="LU203" i="5"/>
  <c r="LW203" i="5"/>
  <c r="LV203" i="5"/>
  <c r="MB203" i="5"/>
  <c r="LX203" i="5"/>
  <c r="LU185" i="5"/>
  <c r="MC185" i="5"/>
  <c r="MB185" i="5"/>
  <c r="MA185" i="5"/>
  <c r="ME185" i="5"/>
  <c r="MD185" i="5"/>
  <c r="LZ185" i="5"/>
  <c r="LY185" i="5"/>
  <c r="LX185" i="5"/>
  <c r="LW185" i="5"/>
  <c r="LV185" i="5"/>
  <c r="LV276" i="5"/>
  <c r="LU276" i="5"/>
  <c r="ME276" i="5"/>
  <c r="MC276" i="5"/>
  <c r="LY276" i="5"/>
  <c r="LX276" i="5"/>
  <c r="LW276" i="5"/>
  <c r="MD276" i="5"/>
  <c r="MB276" i="5"/>
  <c r="MA276" i="5"/>
  <c r="LZ276" i="5"/>
  <c r="MB77" i="5"/>
  <c r="ME77" i="5"/>
  <c r="MD77" i="5"/>
  <c r="MA77" i="5"/>
  <c r="LY77" i="5"/>
  <c r="LX77" i="5"/>
  <c r="LV77" i="5"/>
  <c r="LU77" i="5"/>
  <c r="LW175" i="5"/>
  <c r="LX175" i="5"/>
  <c r="LV175" i="5"/>
  <c r="LU175" i="5"/>
  <c r="LY175" i="5"/>
  <c r="ME175" i="5"/>
  <c r="MD175" i="5"/>
  <c r="MC175" i="5"/>
  <c r="MB175" i="5"/>
  <c r="MA175" i="5"/>
  <c r="LZ175" i="5"/>
  <c r="MA299" i="5"/>
  <c r="LZ299" i="5"/>
  <c r="LY299" i="5"/>
  <c r="LX299" i="5"/>
  <c r="LW299" i="5"/>
  <c r="LV299" i="5"/>
  <c r="LU299" i="5"/>
  <c r="ME299" i="5"/>
  <c r="MD299" i="5"/>
  <c r="MC299" i="5"/>
  <c r="MB299" i="5"/>
  <c r="LT85" i="5"/>
  <c r="ME85" i="5"/>
  <c r="MD85" i="5"/>
  <c r="MC85" i="5"/>
  <c r="MA85" i="5"/>
  <c r="LZ85" i="5"/>
  <c r="LY85" i="5"/>
  <c r="LX85" i="5"/>
  <c r="LW85" i="5"/>
  <c r="LV85" i="5"/>
  <c r="LU85" i="5"/>
  <c r="MB85" i="5"/>
  <c r="MC168" i="5"/>
  <c r="MB168" i="5"/>
  <c r="MA168" i="5"/>
  <c r="ME168" i="5"/>
  <c r="MD168" i="5"/>
  <c r="LZ168" i="5"/>
  <c r="LY168" i="5"/>
  <c r="LX168" i="5"/>
  <c r="LW168" i="5"/>
  <c r="LV168" i="5"/>
  <c r="LU168" i="5"/>
  <c r="LY106" i="5"/>
  <c r="LW106" i="5"/>
  <c r="LU106" i="5"/>
  <c r="ME106" i="5"/>
  <c r="MC106" i="5"/>
  <c r="MA106" i="5"/>
  <c r="ME296" i="5"/>
  <c r="MC296" i="5"/>
  <c r="MA296" i="5"/>
  <c r="LY296" i="5"/>
  <c r="LW296" i="5"/>
  <c r="LU296" i="5"/>
  <c r="ME174" i="5"/>
  <c r="MD174" i="5"/>
  <c r="MC174" i="5"/>
  <c r="MB174" i="5"/>
  <c r="LU174" i="5"/>
  <c r="MA174" i="5"/>
  <c r="LZ174" i="5"/>
  <c r="LY174" i="5"/>
  <c r="LX174" i="5"/>
  <c r="LW174" i="5"/>
  <c r="LV174" i="5"/>
  <c r="ME154" i="5"/>
  <c r="MD154" i="5"/>
  <c r="MC154" i="5"/>
  <c r="MB154" i="5"/>
  <c r="MA154" i="5"/>
  <c r="LZ154" i="5"/>
  <c r="LY154" i="5"/>
  <c r="LX154" i="5"/>
  <c r="LW154" i="5"/>
  <c r="LV154" i="5"/>
  <c r="LU154" i="5"/>
  <c r="LV287" i="5"/>
  <c r="LU287" i="5"/>
  <c r="ME287" i="5"/>
  <c r="MD287" i="5"/>
  <c r="MB287" i="5"/>
  <c r="MA287" i="5"/>
  <c r="LY287" i="5"/>
  <c r="LX287" i="5"/>
  <c r="LX234" i="5"/>
  <c r="LU234" i="5"/>
  <c r="LV234" i="5"/>
  <c r="ME234" i="5"/>
  <c r="MD234" i="5"/>
  <c r="MB234" i="5"/>
  <c r="MA234" i="5"/>
  <c r="LY234" i="5"/>
  <c r="MD270" i="5"/>
  <c r="MC270" i="5"/>
  <c r="MA270" i="5"/>
  <c r="ME270" i="5"/>
  <c r="MB270" i="5"/>
  <c r="LZ270" i="5"/>
  <c r="LY270" i="5"/>
  <c r="LX270" i="5"/>
  <c r="LW270" i="5"/>
  <c r="LV270" i="5"/>
  <c r="LU270" i="5"/>
  <c r="ME301" i="5"/>
  <c r="MD301" i="5"/>
  <c r="MC301" i="5"/>
  <c r="MB301" i="5"/>
  <c r="MA301" i="5"/>
  <c r="LZ301" i="5"/>
  <c r="LY301" i="5"/>
  <c r="LX301" i="5"/>
  <c r="LW301" i="5"/>
  <c r="LV301" i="5"/>
  <c r="LU301" i="5"/>
  <c r="ME215" i="5"/>
  <c r="MD215" i="5"/>
  <c r="MC215" i="5"/>
  <c r="MB215" i="5"/>
  <c r="LX215" i="5"/>
  <c r="LW215" i="5"/>
  <c r="LV215" i="5"/>
  <c r="LU215" i="5"/>
  <c r="MA215" i="5"/>
  <c r="LZ215" i="5"/>
  <c r="LY215" i="5"/>
  <c r="MD99" i="5"/>
  <c r="MC99" i="5"/>
  <c r="LY99" i="5"/>
  <c r="LX99" i="5"/>
  <c r="LW99" i="5"/>
  <c r="LV99" i="5"/>
  <c r="LU99" i="5"/>
  <c r="LT99" i="5"/>
  <c r="ME99" i="5"/>
  <c r="MB99" i="5"/>
  <c r="MA99" i="5"/>
  <c r="LZ99" i="5"/>
  <c r="LX186" i="5"/>
  <c r="LW186" i="5"/>
  <c r="LV186" i="5"/>
  <c r="LY186" i="5"/>
  <c r="LU186" i="5"/>
  <c r="MC186" i="5"/>
  <c r="MB186" i="5"/>
  <c r="MA186" i="5"/>
  <c r="LZ186" i="5"/>
  <c r="ME186" i="5"/>
  <c r="MD186" i="5"/>
  <c r="LZ208" i="5"/>
  <c r="LY208" i="5"/>
  <c r="LX208" i="5"/>
  <c r="LW208" i="5"/>
  <c r="ME208" i="5"/>
  <c r="MD208" i="5"/>
  <c r="MC208" i="5"/>
  <c r="MB208" i="5"/>
  <c r="MA208" i="5"/>
  <c r="LV208" i="5"/>
  <c r="LU208" i="5"/>
  <c r="MB182" i="5"/>
  <c r="MA182" i="5"/>
  <c r="LZ182" i="5"/>
  <c r="MD182" i="5"/>
  <c r="MC182" i="5"/>
  <c r="LY182" i="5"/>
  <c r="LX182" i="5"/>
  <c r="LW182" i="5"/>
  <c r="LV182" i="5"/>
  <c r="LU182" i="5"/>
  <c r="ME182" i="5"/>
  <c r="MC273" i="5"/>
  <c r="MA273" i="5"/>
  <c r="LZ273" i="5"/>
  <c r="LY273" i="5"/>
  <c r="LX273" i="5"/>
  <c r="LW273" i="5"/>
  <c r="LV273" i="5"/>
  <c r="MD273" i="5"/>
  <c r="MB273" i="5"/>
  <c r="LU273" i="5"/>
  <c r="ME273" i="5"/>
  <c r="MD111" i="5"/>
  <c r="MF111" i="5"/>
  <c r="ME111" i="5"/>
  <c r="MC111" i="5"/>
  <c r="MB111" i="5"/>
  <c r="MA111" i="5"/>
  <c r="LY111" i="5"/>
  <c r="LX111" i="5"/>
  <c r="LW111" i="5"/>
  <c r="LV111" i="5"/>
  <c r="LU111" i="5"/>
  <c r="MB289" i="5"/>
  <c r="MA289" i="5"/>
  <c r="LY289" i="5"/>
  <c r="LX289" i="5"/>
  <c r="LV289" i="5"/>
  <c r="LU289" i="5"/>
  <c r="ME289" i="5"/>
  <c r="MD289" i="5"/>
  <c r="MB310" i="5"/>
  <c r="MA310" i="5"/>
  <c r="LZ310" i="5"/>
  <c r="LY310" i="5"/>
  <c r="LX310" i="5"/>
  <c r="LW310" i="5"/>
  <c r="LV310" i="5"/>
  <c r="LU310" i="5"/>
  <c r="LT310" i="5"/>
  <c r="ME310" i="5"/>
  <c r="MD310" i="5"/>
  <c r="MC310" i="5"/>
  <c r="LX298" i="5"/>
  <c r="LW298" i="5"/>
  <c r="LV298" i="5"/>
  <c r="LU298" i="5"/>
  <c r="ME298" i="5"/>
  <c r="LY298" i="5"/>
  <c r="MD298" i="5"/>
  <c r="MC298" i="5"/>
  <c r="MB298" i="5"/>
  <c r="MA298" i="5"/>
  <c r="LU65" i="5"/>
  <c r="MC65" i="5"/>
  <c r="MA65" i="5"/>
  <c r="LY65" i="5"/>
  <c r="LW65" i="5"/>
  <c r="ME65" i="5"/>
  <c r="MB157" i="5"/>
  <c r="MA157" i="5"/>
  <c r="LZ157" i="5"/>
  <c r="ME157" i="5"/>
  <c r="MC157" i="5"/>
  <c r="LY157" i="5"/>
  <c r="LX157" i="5"/>
  <c r="LW157" i="5"/>
  <c r="LV157" i="5"/>
  <c r="LU157" i="5"/>
  <c r="MD157" i="5"/>
  <c r="LV308" i="5"/>
  <c r="LU308" i="5"/>
  <c r="ME308" i="5"/>
  <c r="MD308" i="5"/>
  <c r="LX308" i="5"/>
  <c r="LY308" i="5"/>
  <c r="MB308" i="5"/>
  <c r="MA308" i="5"/>
  <c r="ME46" i="5"/>
  <c r="MD46" i="5"/>
  <c r="MC46" i="5"/>
  <c r="MB46" i="5"/>
  <c r="LX46" i="5"/>
  <c r="LW46" i="5"/>
  <c r="LV46" i="5"/>
  <c r="LU46" i="5"/>
  <c r="MA46" i="5"/>
  <c r="LZ46" i="5"/>
  <c r="LY46" i="5"/>
  <c r="LZ272" i="5"/>
  <c r="LX272" i="5"/>
  <c r="LW272" i="5"/>
  <c r="LV272" i="5"/>
  <c r="ME272" i="5"/>
  <c r="MD272" i="5"/>
  <c r="MC272" i="5"/>
  <c r="MB272" i="5"/>
  <c r="MA272" i="5"/>
  <c r="LU272" i="5"/>
  <c r="LY272" i="5"/>
  <c r="MC56" i="5"/>
  <c r="LT56" i="5"/>
  <c r="LV56" i="5"/>
  <c r="LU56" i="5"/>
  <c r="ME56" i="5"/>
  <c r="MD56" i="5"/>
  <c r="MB56" i="5"/>
  <c r="MA56" i="5"/>
  <c r="LZ56" i="5"/>
  <c r="LY56" i="5"/>
  <c r="LX56" i="5"/>
  <c r="LW56" i="5"/>
  <c r="LY213" i="5"/>
  <c r="LX213" i="5"/>
  <c r="LW213" i="5"/>
  <c r="LV213" i="5"/>
  <c r="MD213" i="5"/>
  <c r="MC213" i="5"/>
  <c r="MB213" i="5"/>
  <c r="MA213" i="5"/>
  <c r="LZ213" i="5"/>
  <c r="ME213" i="5"/>
  <c r="LU213" i="5"/>
  <c r="MD204" i="5"/>
  <c r="MC204" i="5"/>
  <c r="MB204" i="5"/>
  <c r="MA204" i="5"/>
  <c r="ME204" i="5"/>
  <c r="LZ204" i="5"/>
  <c r="LY204" i="5"/>
  <c r="LX204" i="5"/>
  <c r="LW204" i="5"/>
  <c r="LV204" i="5"/>
  <c r="LU204" i="5"/>
  <c r="LW319" i="5"/>
  <c r="LU319" i="5"/>
  <c r="ME319" i="5"/>
  <c r="MC319" i="5"/>
  <c r="MA319" i="5"/>
  <c r="LY319" i="5"/>
  <c r="LY181" i="5"/>
  <c r="LX181" i="5"/>
  <c r="LW181" i="5"/>
  <c r="LU181" i="5"/>
  <c r="ME181" i="5"/>
  <c r="MD181" i="5"/>
  <c r="MC181" i="5"/>
  <c r="MB181" i="5"/>
  <c r="MA181" i="5"/>
  <c r="LZ181" i="5"/>
  <c r="LV181" i="5"/>
  <c r="ME253" i="5"/>
  <c r="MA253" i="5"/>
  <c r="MC253" i="5"/>
  <c r="LY253" i="5"/>
  <c r="LW253" i="5"/>
  <c r="LU253" i="5"/>
  <c r="ME295" i="5"/>
  <c r="MD295" i="5"/>
  <c r="MC295" i="5"/>
  <c r="MB295" i="5"/>
  <c r="MA295" i="5"/>
  <c r="LZ295" i="5"/>
  <c r="LY295" i="5"/>
  <c r="LX295" i="5"/>
  <c r="LW295" i="5"/>
  <c r="LV295" i="5"/>
  <c r="LU295" i="5"/>
  <c r="LY293" i="5"/>
  <c r="LW293" i="5"/>
  <c r="LU293" i="5"/>
  <c r="ME293" i="5"/>
  <c r="MC293" i="5"/>
  <c r="MA293" i="5"/>
  <c r="MB198" i="5"/>
  <c r="MA198" i="5"/>
  <c r="LZ198" i="5"/>
  <c r="ME198" i="5"/>
  <c r="MD198" i="5"/>
  <c r="MC198" i="5"/>
  <c r="LY198" i="5"/>
  <c r="LX198" i="5"/>
  <c r="LV198" i="5"/>
  <c r="LU198" i="5"/>
  <c r="LW198" i="5"/>
  <c r="LV260" i="5"/>
  <c r="MF260" i="5"/>
  <c r="ME260" i="5"/>
  <c r="MD260" i="5"/>
  <c r="MC260" i="5"/>
  <c r="MB260" i="5"/>
  <c r="MA260" i="5"/>
  <c r="LY260" i="5"/>
  <c r="LX260" i="5"/>
  <c r="LW260" i="5"/>
  <c r="LU260" i="5"/>
  <c r="LU96" i="5"/>
  <c r="MC96" i="5"/>
  <c r="MB96" i="5"/>
  <c r="MA96" i="5"/>
  <c r="LZ96" i="5"/>
  <c r="LY96" i="5"/>
  <c r="LX96" i="5"/>
  <c r="LW96" i="5"/>
  <c r="ME96" i="5"/>
  <c r="MD96" i="5"/>
  <c r="LV96" i="5"/>
  <c r="LT96" i="5"/>
  <c r="LX57" i="5"/>
  <c r="LV57" i="5"/>
  <c r="MB57" i="5"/>
  <c r="MA57" i="5"/>
  <c r="LY57" i="5"/>
  <c r="LU57" i="5"/>
  <c r="ME57" i="5"/>
  <c r="MD57" i="5"/>
  <c r="ME206" i="5"/>
  <c r="MD206" i="5"/>
  <c r="MC206" i="5"/>
  <c r="MB206" i="5"/>
  <c r="MA206" i="5"/>
  <c r="LZ206" i="5"/>
  <c r="LY206" i="5"/>
  <c r="LX206" i="5"/>
  <c r="LW206" i="5"/>
  <c r="LV206" i="5"/>
  <c r="LU206" i="5"/>
  <c r="LV91" i="5"/>
  <c r="LZ91" i="5"/>
  <c r="LY91" i="5"/>
  <c r="LX91" i="5"/>
  <c r="LW91" i="5"/>
  <c r="LU91" i="5"/>
  <c r="LT91" i="5"/>
  <c r="ME91" i="5"/>
  <c r="MD91" i="5"/>
  <c r="MC91" i="5"/>
  <c r="MB91" i="5"/>
  <c r="MA91" i="5"/>
  <c r="MC193" i="5"/>
  <c r="MB193" i="5"/>
  <c r="MA193" i="5"/>
  <c r="LW193" i="5"/>
  <c r="LV193" i="5"/>
  <c r="LU193" i="5"/>
  <c r="ME193" i="5"/>
  <c r="MD193" i="5"/>
  <c r="LZ193" i="5"/>
  <c r="LY193" i="5"/>
  <c r="LX193" i="5"/>
  <c r="LW240" i="5"/>
  <c r="MF240" i="5"/>
  <c r="ME240" i="5"/>
  <c r="MB240" i="5"/>
  <c r="MC240" i="5"/>
  <c r="MA240" i="5"/>
  <c r="LY240" i="5"/>
  <c r="LX240" i="5"/>
  <c r="LV240" i="5"/>
  <c r="LU240" i="5"/>
  <c r="MD240" i="5"/>
  <c r="JQ141" i="5" a="1"/>
  <c r="JQ141" i="5" s="1"/>
  <c r="JQ171" i="5" a="1"/>
  <c r="JQ171" i="5" s="1"/>
  <c r="JQ315" i="5" a="1"/>
  <c r="JQ315" i="5" s="1"/>
  <c r="JQ73" i="5" a="1"/>
  <c r="JQ73" i="5" s="1"/>
  <c r="JQ174" i="5" a="1"/>
  <c r="JQ174" i="5" s="1"/>
  <c r="JQ96" i="5" a="1"/>
  <c r="JQ96" i="5" s="1"/>
  <c r="JQ93" i="5" a="1"/>
  <c r="JQ93" i="5" s="1"/>
  <c r="JQ54" i="5" a="1"/>
  <c r="JQ54" i="5" s="1"/>
  <c r="JQ192" i="5" a="1"/>
  <c r="JQ192" i="5" s="1"/>
  <c r="JQ103" i="5" a="1"/>
  <c r="JQ103" i="5" s="1"/>
  <c r="JQ117" i="5" a="1"/>
  <c r="JQ117" i="5" s="1"/>
  <c r="JQ165" i="5" a="1"/>
  <c r="JQ165" i="5" s="1"/>
  <c r="JQ198" i="5" a="1"/>
  <c r="JQ198" i="5" s="1"/>
  <c r="JQ64" i="5" a="1"/>
  <c r="JQ64" i="5" s="1"/>
  <c r="JQ244" i="5" a="1"/>
  <c r="JQ244" i="5" s="1"/>
  <c r="JQ291" i="5" a="1"/>
  <c r="JQ291" i="5" s="1"/>
  <c r="JQ312" i="5" a="1"/>
  <c r="JQ312" i="5" s="1"/>
  <c r="JQ66" i="5" a="1"/>
  <c r="JQ66" i="5" s="1"/>
  <c r="JQ210" i="5" a="1"/>
  <c r="JQ210" i="5" s="1"/>
  <c r="JQ246" i="5" a="1"/>
  <c r="JQ246" i="5" s="1"/>
  <c r="JQ162" i="5" a="1"/>
  <c r="JQ162" i="5" s="1"/>
  <c r="JQ129" i="5" a="1"/>
  <c r="JQ129" i="5" s="1"/>
  <c r="JQ75" i="5" a="1"/>
  <c r="JQ75" i="5" s="1"/>
  <c r="JQ216" i="5" a="1"/>
  <c r="JQ216" i="5" s="1"/>
  <c r="JQ252" i="5" a="1"/>
  <c r="JQ252" i="5" s="1"/>
  <c r="JQ267" i="5" a="1"/>
  <c r="JQ267" i="5" s="1"/>
  <c r="JQ294" i="5" a="1"/>
  <c r="JQ294" i="5" s="1"/>
  <c r="JQ40" i="5" a="1"/>
  <c r="JQ40" i="5" s="1"/>
  <c r="JQ213" i="5" a="1"/>
  <c r="JQ213" i="5" s="1"/>
  <c r="JQ126" i="5" a="1"/>
  <c r="JQ126" i="5" s="1"/>
  <c r="JQ69" i="5" a="1"/>
  <c r="JQ69" i="5" s="1"/>
  <c r="JQ87" i="5" a="1"/>
  <c r="JQ87" i="5" s="1"/>
  <c r="JQ180" i="5" a="1"/>
  <c r="JQ180" i="5" s="1"/>
  <c r="JQ204" i="5" a="1"/>
  <c r="JQ204" i="5" s="1"/>
  <c r="JQ58" i="5" a="1"/>
  <c r="JQ58" i="5" s="1"/>
  <c r="JQ303" i="5" a="1"/>
  <c r="JQ303" i="5" s="1"/>
  <c r="JQ285" i="5" a="1"/>
  <c r="JQ285" i="5" s="1"/>
  <c r="JQ63" i="5" a="1"/>
  <c r="JQ63" i="5" s="1"/>
  <c r="JQ99" i="5" a="1"/>
  <c r="JQ99" i="5" s="1"/>
  <c r="JQ144" i="5" a="1"/>
  <c r="JQ144" i="5" s="1"/>
  <c r="JQ150" i="5" a="1"/>
  <c r="JQ150" i="5" s="1"/>
  <c r="JQ84" i="5" a="1"/>
  <c r="JQ84" i="5" s="1"/>
  <c r="JQ102" i="5" a="1"/>
  <c r="JQ102" i="5" s="1"/>
  <c r="JQ108" i="5" a="1"/>
  <c r="JQ108" i="5" s="1"/>
  <c r="JQ42" i="5" a="1"/>
  <c r="JQ42" i="5" s="1"/>
  <c r="JQ111" i="5" a="1"/>
  <c r="JQ111" i="5" s="1"/>
  <c r="JQ30" i="5" a="1"/>
  <c r="JQ30" i="5" s="1"/>
  <c r="JQ120" i="5" a="1"/>
  <c r="JQ120" i="5" s="1"/>
  <c r="JQ189" i="5" a="1"/>
  <c r="JQ189" i="5" s="1"/>
  <c r="JQ195" i="5" a="1"/>
  <c r="JQ195" i="5" s="1"/>
  <c r="JQ258" i="5" a="1"/>
  <c r="JQ258" i="5" s="1"/>
  <c r="JQ172" i="5" a="1"/>
  <c r="JQ172" i="5" s="1"/>
  <c r="JQ177" i="5" a="1"/>
  <c r="JQ177" i="5" s="1"/>
  <c r="JQ57" i="5" a="1"/>
  <c r="JQ57" i="5" s="1"/>
  <c r="JQ183" i="5" a="1"/>
  <c r="JQ183" i="5" s="1"/>
  <c r="JQ81" i="5" a="1"/>
  <c r="JQ81" i="5" s="1"/>
  <c r="JQ225" i="5" a="1"/>
  <c r="JQ225" i="5" s="1"/>
  <c r="JQ138" i="5" a="1"/>
  <c r="JQ138" i="5" s="1"/>
  <c r="JQ114" i="5" a="1"/>
  <c r="JQ114" i="5" s="1"/>
  <c r="JQ264" i="5" a="1"/>
  <c r="JQ264" i="5" s="1"/>
  <c r="JQ279" i="5" a="1"/>
  <c r="JQ279" i="5" s="1"/>
  <c r="JQ219" i="5" a="1"/>
  <c r="JQ219" i="5" s="1"/>
  <c r="JQ249" i="5" a="1"/>
  <c r="JQ249" i="5" s="1"/>
  <c r="JQ147" i="5" a="1"/>
  <c r="JQ147" i="5" s="1"/>
  <c r="JQ159" i="5" a="1"/>
  <c r="JQ159" i="5" s="1"/>
  <c r="JQ46" i="5" a="1"/>
  <c r="JQ46" i="5" s="1"/>
  <c r="JQ55" i="5" a="1"/>
  <c r="JQ55" i="5" s="1"/>
  <c r="JQ190" i="5" a="1"/>
  <c r="JQ190" i="5" s="1"/>
  <c r="JQ259" i="5" a="1"/>
  <c r="JQ259" i="5" s="1"/>
  <c r="JQ304" i="5" a="1"/>
  <c r="JQ304" i="5" s="1"/>
  <c r="JQ273" i="5" a="1"/>
  <c r="JQ273" i="5" s="1"/>
  <c r="JQ306" i="5" a="1"/>
  <c r="JQ306" i="5" s="1"/>
  <c r="JQ220" i="5" a="1"/>
  <c r="JQ220" i="5" s="1"/>
  <c r="JQ202" i="5" a="1"/>
  <c r="JQ202" i="5" s="1"/>
  <c r="JQ310" i="5" a="1"/>
  <c r="JQ310" i="5" s="1"/>
  <c r="JQ56" i="5" a="1"/>
  <c r="JQ56" i="5" s="1"/>
  <c r="JQ110" i="5" a="1"/>
  <c r="JQ110" i="5" s="1"/>
  <c r="JQ240" i="5" a="1"/>
  <c r="JQ240" i="5" s="1"/>
  <c r="JQ51" i="5" a="1"/>
  <c r="JQ51" i="5" s="1"/>
  <c r="JQ286" i="5" a="1"/>
  <c r="JQ286" i="5" s="1"/>
  <c r="JQ115" i="5" a="1"/>
  <c r="JQ115" i="5" s="1"/>
  <c r="JQ223" i="5" a="1"/>
  <c r="JQ223" i="5" s="1"/>
  <c r="JQ92" i="5" a="1"/>
  <c r="JQ92" i="5" s="1"/>
  <c r="JQ122" i="5" a="1"/>
  <c r="JQ122" i="5" s="1"/>
  <c r="JQ140" i="5" a="1"/>
  <c r="JQ140" i="5" s="1"/>
  <c r="JQ146" i="5" a="1"/>
  <c r="JQ146" i="5" s="1"/>
  <c r="JQ156" i="5" a="1"/>
  <c r="JQ156" i="5" s="1"/>
  <c r="JQ207" i="5" a="1"/>
  <c r="JQ207" i="5" s="1"/>
  <c r="JQ186" i="5" a="1"/>
  <c r="JQ186" i="5" s="1"/>
  <c r="JQ34" i="5" a="1"/>
  <c r="JQ34" i="5" s="1"/>
  <c r="JQ118" i="5" a="1"/>
  <c r="JQ118" i="5" s="1"/>
  <c r="JQ265" i="5" a="1"/>
  <c r="JQ265" i="5" s="1"/>
  <c r="JQ319" i="5" a="1"/>
  <c r="JQ319" i="5" s="1"/>
  <c r="JQ145" i="5" a="1"/>
  <c r="JQ145" i="5" s="1"/>
  <c r="JQ182" i="5" a="1"/>
  <c r="JQ182" i="5" s="1"/>
  <c r="JQ228" i="5" a="1"/>
  <c r="JQ228" i="5" s="1"/>
  <c r="JQ255" i="5" a="1"/>
  <c r="JQ255" i="5" s="1"/>
  <c r="JQ85" i="5" a="1"/>
  <c r="JQ85" i="5" s="1"/>
  <c r="JQ112" i="5" a="1"/>
  <c r="JQ112" i="5" s="1"/>
  <c r="JQ136" i="5" a="1"/>
  <c r="JQ136" i="5" s="1"/>
  <c r="JQ193" i="5" a="1"/>
  <c r="JQ193" i="5" s="1"/>
  <c r="JQ262" i="5" a="1"/>
  <c r="JQ262" i="5" s="1"/>
  <c r="JQ301" i="5" a="1"/>
  <c r="JQ301" i="5" s="1"/>
  <c r="JQ49" i="5" a="1"/>
  <c r="JQ49" i="5" s="1"/>
  <c r="JQ76" i="5" a="1"/>
  <c r="JQ76" i="5" s="1"/>
  <c r="JQ181" i="5" a="1"/>
  <c r="JQ181" i="5" s="1"/>
  <c r="JQ316" i="5" a="1"/>
  <c r="JQ316" i="5" s="1"/>
  <c r="JQ104" i="5" a="1"/>
  <c r="JQ104" i="5" s="1"/>
  <c r="JQ231" i="5" a="1"/>
  <c r="JQ231" i="5" s="1"/>
  <c r="JQ243" i="5" a="1"/>
  <c r="JQ243" i="5" s="1"/>
  <c r="JQ238" i="5" a="1"/>
  <c r="JQ238" i="5" s="1"/>
  <c r="JQ82" i="5" a="1"/>
  <c r="JQ82" i="5" s="1"/>
  <c r="JQ214" i="5" a="1"/>
  <c r="JQ214" i="5" s="1"/>
  <c r="JQ247" i="5" a="1"/>
  <c r="JQ247" i="5" s="1"/>
  <c r="JQ253" i="5" a="1"/>
  <c r="JQ253" i="5" s="1"/>
  <c r="JQ307" i="5" a="1"/>
  <c r="JQ307" i="5" s="1"/>
  <c r="JQ38" i="5" a="1"/>
  <c r="JQ38" i="5" s="1"/>
  <c r="JQ168" i="5" a="1"/>
  <c r="JQ168" i="5" s="1"/>
  <c r="JQ72" i="5" a="1"/>
  <c r="JQ72" i="5" s="1"/>
  <c r="JQ153" i="5" a="1"/>
  <c r="JQ153" i="5" s="1"/>
  <c r="JQ157" i="5" a="1"/>
  <c r="JQ157" i="5" s="1"/>
  <c r="JQ217" i="5" a="1"/>
  <c r="JQ217" i="5" s="1"/>
  <c r="JQ109" i="5" a="1"/>
  <c r="JQ109" i="5" s="1"/>
  <c r="JQ321" i="5" a="1"/>
  <c r="JQ321" i="5" s="1"/>
  <c r="JQ309" i="5" a="1"/>
  <c r="JQ309" i="5" s="1"/>
  <c r="JQ318" i="5" a="1"/>
  <c r="JQ318" i="5" s="1"/>
  <c r="JQ222" i="5" a="1"/>
  <c r="JQ222" i="5" s="1"/>
  <c r="JQ52" i="5" a="1"/>
  <c r="JQ52" i="5" s="1"/>
  <c r="JQ79" i="5" a="1"/>
  <c r="JQ79" i="5" s="1"/>
  <c r="JQ97" i="5" a="1"/>
  <c r="JQ97" i="5" s="1"/>
  <c r="JQ151" i="5" a="1"/>
  <c r="JQ151" i="5" s="1"/>
  <c r="JQ277" i="5" a="1"/>
  <c r="JQ277" i="5" s="1"/>
  <c r="JQ283" i="5" a="1"/>
  <c r="JQ283" i="5" s="1"/>
  <c r="JQ270" i="5" a="1"/>
  <c r="JQ270" i="5" s="1"/>
  <c r="JQ256" i="5" a="1"/>
  <c r="JQ256" i="5" s="1"/>
  <c r="JQ175" i="5" a="1"/>
  <c r="JQ175" i="5" s="1"/>
  <c r="JQ280" i="5" a="1"/>
  <c r="JQ280" i="5" s="1"/>
  <c r="JQ248" i="5" a="1"/>
  <c r="JQ248" i="5" s="1"/>
  <c r="JQ179" i="5" a="1"/>
  <c r="JQ179" i="5" s="1"/>
  <c r="JQ41" i="5" a="1"/>
  <c r="JQ41" i="5" s="1"/>
  <c r="JQ37" i="5" a="1"/>
  <c r="JQ37" i="5" s="1"/>
  <c r="JQ160" i="5" a="1"/>
  <c r="JQ160" i="5" s="1"/>
  <c r="JQ74" i="5" a="1"/>
  <c r="JQ74" i="5" s="1"/>
  <c r="JQ113" i="5" a="1"/>
  <c r="JQ113" i="5" s="1"/>
  <c r="JQ161" i="5" a="1"/>
  <c r="JQ161" i="5" s="1"/>
  <c r="JQ227" i="5" a="1"/>
  <c r="JQ227" i="5" s="1"/>
  <c r="JQ251" i="5" a="1"/>
  <c r="JQ251" i="5" s="1"/>
  <c r="JQ257" i="5" a="1"/>
  <c r="JQ257" i="5" s="1"/>
  <c r="JQ269" i="5" a="1"/>
  <c r="JQ269" i="5" s="1"/>
  <c r="JQ287" i="5" a="1"/>
  <c r="JQ287" i="5" s="1"/>
  <c r="JQ83" i="5" a="1"/>
  <c r="JQ83" i="5" s="1"/>
  <c r="JQ300" i="5" a="1"/>
  <c r="JQ300" i="5" s="1"/>
  <c r="JQ274" i="5" a="1"/>
  <c r="JQ274" i="5" s="1"/>
  <c r="JQ61" i="5" a="1"/>
  <c r="JQ61" i="5" s="1"/>
  <c r="JQ127" i="5" a="1"/>
  <c r="JQ127" i="5" s="1"/>
  <c r="JQ158" i="5" a="1"/>
  <c r="JQ158" i="5" s="1"/>
  <c r="JQ176" i="5" a="1"/>
  <c r="JQ176" i="5" s="1"/>
  <c r="JQ89" i="5" a="1"/>
  <c r="JQ89" i="5" s="1"/>
  <c r="JQ107" i="5" a="1"/>
  <c r="JQ107" i="5" s="1"/>
  <c r="JQ125" i="5" a="1"/>
  <c r="JQ125" i="5" s="1"/>
  <c r="JQ317" i="5" a="1"/>
  <c r="JQ317" i="5" s="1"/>
  <c r="JQ45" i="5" a="1"/>
  <c r="JQ45" i="5" s="1"/>
  <c r="JQ201" i="5" a="1"/>
  <c r="JQ201" i="5" s="1"/>
  <c r="JQ91" i="5" a="1"/>
  <c r="JQ91" i="5" s="1"/>
  <c r="JQ70" i="5" a="1"/>
  <c r="JQ70" i="5" s="1"/>
  <c r="JQ313" i="5" a="1"/>
  <c r="JQ313" i="5" s="1"/>
  <c r="JQ68" i="5" a="1"/>
  <c r="JQ68" i="5" s="1"/>
  <c r="JQ80" i="5" a="1"/>
  <c r="JQ80" i="5" s="1"/>
  <c r="JQ206" i="5" a="1"/>
  <c r="JQ206" i="5" s="1"/>
  <c r="JQ260" i="5" a="1"/>
  <c r="JQ260" i="5" s="1"/>
  <c r="JQ290" i="5" a="1"/>
  <c r="JQ290" i="5" s="1"/>
  <c r="JQ308" i="5" a="1"/>
  <c r="JQ308" i="5" s="1"/>
  <c r="JQ143" i="5" a="1"/>
  <c r="JQ143" i="5" s="1"/>
  <c r="JQ295" i="5" a="1"/>
  <c r="JQ295" i="5" s="1"/>
  <c r="JQ94" i="5" a="1"/>
  <c r="JQ94" i="5" s="1"/>
  <c r="JQ164" i="5" a="1"/>
  <c r="JQ164" i="5" s="1"/>
  <c r="JQ194" i="5" a="1"/>
  <c r="JQ194" i="5" s="1"/>
  <c r="JQ47" i="5" a="1"/>
  <c r="JQ47" i="5" s="1"/>
  <c r="JQ33" i="5" a="1"/>
  <c r="JQ33" i="5" s="1"/>
  <c r="JQ163" i="5" a="1"/>
  <c r="JQ163" i="5" s="1"/>
  <c r="JQ154" i="5" a="1"/>
  <c r="JQ154" i="5" s="1"/>
  <c r="JQ241" i="5" a="1"/>
  <c r="JQ241" i="5" s="1"/>
  <c r="JQ266" i="5" a="1"/>
  <c r="JQ266" i="5" s="1"/>
  <c r="JQ284" i="5" a="1"/>
  <c r="JQ284" i="5" s="1"/>
  <c r="JQ71" i="5" a="1"/>
  <c r="JQ71" i="5" s="1"/>
  <c r="JQ173" i="5" a="1"/>
  <c r="JQ173" i="5" s="1"/>
  <c r="JQ245" i="5" a="1"/>
  <c r="JQ245" i="5" s="1"/>
  <c r="JQ123" i="5" a="1"/>
  <c r="JQ123" i="5" s="1"/>
  <c r="JQ130" i="5" a="1"/>
  <c r="JQ130" i="5" s="1"/>
  <c r="JQ184" i="5" a="1"/>
  <c r="JQ184" i="5" s="1"/>
  <c r="JQ205" i="5" a="1"/>
  <c r="JQ205" i="5" s="1"/>
  <c r="JQ289" i="5" a="1"/>
  <c r="JQ289" i="5" s="1"/>
  <c r="JQ242" i="5" a="1"/>
  <c r="JQ242" i="5" s="1"/>
  <c r="JQ59" i="5" a="1"/>
  <c r="JQ59" i="5" s="1"/>
  <c r="JQ95" i="5" a="1"/>
  <c r="JQ95" i="5" s="1"/>
  <c r="JQ119" i="5" a="1"/>
  <c r="JQ119" i="5" s="1"/>
  <c r="JQ203" i="5" a="1"/>
  <c r="JQ203" i="5" s="1"/>
  <c r="JQ221" i="5" a="1"/>
  <c r="JQ221" i="5" s="1"/>
  <c r="JQ263" i="5" a="1"/>
  <c r="JQ263" i="5" s="1"/>
  <c r="JQ305" i="5" a="1"/>
  <c r="JQ305" i="5" s="1"/>
  <c r="JQ53" i="5" a="1"/>
  <c r="JQ53" i="5" s="1"/>
  <c r="JQ200" i="5" a="1"/>
  <c r="JQ200" i="5" s="1"/>
  <c r="JQ155" i="5" a="1"/>
  <c r="JQ155" i="5" s="1"/>
  <c r="JQ197" i="5" a="1"/>
  <c r="JQ197" i="5" s="1"/>
  <c r="JQ278" i="5" a="1"/>
  <c r="JQ278" i="5" s="1"/>
  <c r="JQ178" i="5" a="1"/>
  <c r="JQ178" i="5" s="1"/>
  <c r="JQ131" i="5" a="1"/>
  <c r="JQ131" i="5" s="1"/>
  <c r="JQ320" i="5" a="1"/>
  <c r="JQ320" i="5" s="1"/>
  <c r="JQ134" i="5" a="1"/>
  <c r="JQ134" i="5" s="1"/>
  <c r="JQ281" i="5" a="1"/>
  <c r="JQ281" i="5" s="1"/>
  <c r="JQ39" i="5" a="1"/>
  <c r="JQ39" i="5" s="1"/>
  <c r="JQ239" i="5" a="1"/>
  <c r="JQ239" i="5" s="1"/>
  <c r="JQ86" i="5" a="1"/>
  <c r="JQ86" i="5" s="1"/>
  <c r="JQ187" i="5" a="1"/>
  <c r="JQ187" i="5" s="1"/>
  <c r="JQ132" i="5" a="1"/>
  <c r="JQ132" i="5" s="1"/>
  <c r="JQ268" i="5" a="1"/>
  <c r="JQ268" i="5" s="1"/>
  <c r="JQ314" i="5" a="1"/>
  <c r="JQ314" i="5" s="1"/>
  <c r="JQ32" i="5" a="1"/>
  <c r="JQ32" i="5" s="1"/>
  <c r="JQ185" i="5" a="1"/>
  <c r="JQ185" i="5" s="1"/>
  <c r="JQ101" i="5" a="1"/>
  <c r="JQ101" i="5" s="1"/>
  <c r="JQ272" i="5" a="1"/>
  <c r="JQ272" i="5" s="1"/>
  <c r="JQ229" i="5" a="1"/>
  <c r="JQ229" i="5" s="1"/>
  <c r="JQ271" i="5" a="1"/>
  <c r="JQ271" i="5" s="1"/>
  <c r="JQ44" i="5" a="1"/>
  <c r="JQ44" i="5" s="1"/>
  <c r="JQ196" i="5" a="1"/>
  <c r="JQ196" i="5" s="1"/>
  <c r="JQ226" i="5" a="1"/>
  <c r="JQ226" i="5" s="1"/>
  <c r="JQ148" i="5" a="1"/>
  <c r="JQ148" i="5" s="1"/>
  <c r="JQ236" i="5" a="1"/>
  <c r="JQ236" i="5" s="1"/>
  <c r="JQ128" i="5" a="1"/>
  <c r="JQ128" i="5" s="1"/>
  <c r="JQ199" i="5" a="1"/>
  <c r="JQ199" i="5" s="1"/>
  <c r="JQ191" i="5" a="1"/>
  <c r="JQ191" i="5" s="1"/>
  <c r="JQ209" i="5" a="1"/>
  <c r="JQ209" i="5" s="1"/>
  <c r="JQ311" i="5" a="1"/>
  <c r="JQ311" i="5" s="1"/>
  <c r="JQ188" i="5" a="1"/>
  <c r="JQ188" i="5" s="1"/>
  <c r="JQ43" i="5" a="1"/>
  <c r="JQ43" i="5" s="1"/>
  <c r="JQ116" i="5" a="1"/>
  <c r="JQ116" i="5" s="1"/>
  <c r="JQ293" i="5" a="1"/>
  <c r="JQ293" i="5" s="1"/>
  <c r="JQ139" i="5" a="1"/>
  <c r="JQ139" i="5" s="1"/>
  <c r="JQ275" i="5" a="1"/>
  <c r="JQ275" i="5" s="1"/>
  <c r="JQ35" i="5" a="1"/>
  <c r="JQ35" i="5" s="1"/>
  <c r="JQ296" i="5" a="1"/>
  <c r="JQ296" i="5" s="1"/>
  <c r="JQ62" i="5" a="1"/>
  <c r="JQ62" i="5" s="1"/>
  <c r="JQ67" i="5" a="1"/>
  <c r="JQ67" i="5" s="1"/>
  <c r="JQ78" i="5" a="1"/>
  <c r="JQ78" i="5" s="1"/>
  <c r="JQ254" i="5" a="1"/>
  <c r="JQ254" i="5" s="1"/>
  <c r="JQ215" i="5" a="1"/>
  <c r="JQ215" i="5" s="1"/>
  <c r="JQ50" i="5" a="1"/>
  <c r="JQ50" i="5" s="1"/>
  <c r="JQ299" i="5" a="1"/>
  <c r="JQ299" i="5" s="1"/>
  <c r="JQ233" i="5" a="1"/>
  <c r="JQ233" i="5" s="1"/>
  <c r="JQ65" i="5" a="1"/>
  <c r="JQ65" i="5" s="1"/>
  <c r="JQ170" i="5" a="1"/>
  <c r="JQ170" i="5" s="1"/>
  <c r="JQ211" i="5" a="1"/>
  <c r="JQ211" i="5" s="1"/>
  <c r="JQ149" i="5" a="1"/>
  <c r="JQ149" i="5" s="1"/>
  <c r="JQ48" i="5" a="1"/>
  <c r="JQ48" i="5" s="1"/>
  <c r="JQ100" i="5" a="1"/>
  <c r="JQ100" i="5" s="1"/>
  <c r="JQ237" i="5" a="1"/>
  <c r="JQ237" i="5" s="1"/>
  <c r="JQ224" i="5" a="1"/>
  <c r="JQ224" i="5" s="1"/>
  <c r="JQ142" i="5" a="1"/>
  <c r="JQ142" i="5" s="1"/>
  <c r="JQ234" i="5" a="1"/>
  <c r="JQ234" i="5" s="1"/>
  <c r="JQ288" i="5" a="1"/>
  <c r="JQ288" i="5" s="1"/>
  <c r="JT19" i="5"/>
  <c r="JT20" i="5"/>
  <c r="JT22" i="5"/>
  <c r="JT21" i="5"/>
  <c r="JU27" i="5"/>
  <c r="JQ29" i="5" a="1"/>
  <c r="JQ29" i="5" s="1"/>
  <c r="JQ60" i="5" a="1"/>
  <c r="JQ60" i="5" s="1"/>
  <c r="JQ282" i="5" a="1"/>
  <c r="JQ282" i="5" s="1"/>
  <c r="JQ36" i="5" a="1"/>
  <c r="JQ36" i="5" s="1"/>
  <c r="JQ261" i="5" a="1"/>
  <c r="JQ261" i="5" s="1"/>
  <c r="JR48" i="5" a="1"/>
  <c r="JR48" i="5" s="1"/>
  <c r="JR183" i="5" a="1"/>
  <c r="JR183" i="5" s="1"/>
  <c r="JQ135" i="5" a="1"/>
  <c r="JQ135" i="5" s="1"/>
  <c r="JQ276" i="5" a="1"/>
  <c r="JQ276" i="5" s="1"/>
  <c r="JQ297" i="5" a="1"/>
  <c r="JQ297" i="5" s="1"/>
  <c r="JR105" i="5" a="1"/>
  <c r="JR105" i="5" s="1"/>
  <c r="JH197" i="5"/>
  <c r="JI197" i="5" s="1"/>
  <c r="JH253" i="5"/>
  <c r="JI253" i="5" s="1"/>
  <c r="JH49" i="5"/>
  <c r="JI49" i="5" s="1"/>
  <c r="JH207" i="5"/>
  <c r="JI207" i="5" s="1"/>
  <c r="JH254" i="5"/>
  <c r="JI254" i="5" s="1"/>
  <c r="JH77" i="5"/>
  <c r="JI77" i="5" s="1"/>
  <c r="JH139" i="5"/>
  <c r="JI139" i="5" s="1"/>
  <c r="JH40" i="5"/>
  <c r="JI40" i="5" s="1"/>
  <c r="JH221" i="5"/>
  <c r="JI221" i="5" s="1"/>
  <c r="JH118" i="5"/>
  <c r="JI118" i="5" s="1"/>
  <c r="JH269" i="5"/>
  <c r="JI269" i="5" s="1"/>
  <c r="JH223" i="5"/>
  <c r="JI223" i="5" s="1"/>
  <c r="JH250" i="5"/>
  <c r="JI250" i="5" s="1"/>
  <c r="JH124" i="5"/>
  <c r="JI124" i="5" s="1"/>
  <c r="JH272" i="5"/>
  <c r="JI272" i="5" s="1"/>
  <c r="JH252" i="5"/>
  <c r="JI252" i="5" s="1"/>
  <c r="JH114" i="5"/>
  <c r="JI114" i="5" s="1"/>
  <c r="JH101" i="5"/>
  <c r="JI101" i="5" s="1"/>
  <c r="JH187" i="5"/>
  <c r="JI187" i="5" s="1"/>
  <c r="JH204" i="5"/>
  <c r="JI204" i="5" s="1"/>
  <c r="JH284" i="5"/>
  <c r="JI284" i="5" s="1"/>
  <c r="JH116" i="5"/>
  <c r="JI116" i="5" s="1"/>
  <c r="JH50" i="5"/>
  <c r="JI50" i="5" s="1"/>
  <c r="JH233" i="5"/>
  <c r="JI233" i="5" s="1"/>
  <c r="JH281" i="5"/>
  <c r="JI281" i="5" s="1"/>
  <c r="JH130" i="5"/>
  <c r="JI130" i="5" s="1"/>
  <c r="JH291" i="5"/>
  <c r="JI291" i="5" s="1"/>
  <c r="JH64" i="5"/>
  <c r="JI64" i="5" s="1"/>
  <c r="JH29" i="5"/>
  <c r="JI29" i="5" s="1"/>
  <c r="JH299" i="5"/>
  <c r="JI299" i="5" s="1"/>
  <c r="JH143" i="5"/>
  <c r="JI143" i="5" s="1"/>
  <c r="JH283" i="5"/>
  <c r="JI283" i="5" s="1"/>
  <c r="JH205" i="5"/>
  <c r="JI205" i="5" s="1"/>
  <c r="JH97" i="5"/>
  <c r="JI97" i="5" s="1"/>
  <c r="JH56" i="5"/>
  <c r="JI56" i="5" s="1"/>
  <c r="JH195" i="5"/>
  <c r="JI195" i="5" s="1"/>
  <c r="JH128" i="5"/>
  <c r="JI128" i="5" s="1"/>
  <c r="JH176" i="5"/>
  <c r="JI176" i="5" s="1"/>
  <c r="JH263" i="5"/>
  <c r="JI263" i="5" s="1"/>
  <c r="JH150" i="5"/>
  <c r="JI150" i="5" s="1"/>
  <c r="JH59" i="5"/>
  <c r="JI59" i="5" s="1"/>
  <c r="JH235" i="5"/>
  <c r="JI235" i="5" s="1"/>
  <c r="JH304" i="5"/>
  <c r="JI304" i="5" s="1"/>
  <c r="JH255" i="5"/>
  <c r="JI255" i="5" s="1"/>
  <c r="JH236" i="5"/>
  <c r="JI236" i="5" s="1"/>
  <c r="JH96" i="5"/>
  <c r="JI96" i="5" s="1"/>
  <c r="JH75" i="5"/>
  <c r="JI75" i="5" s="1"/>
  <c r="JH152" i="5"/>
  <c r="JI152" i="5" s="1"/>
  <c r="JH165" i="5"/>
  <c r="JI165" i="5" s="1"/>
  <c r="JH298" i="5"/>
  <c r="JI298" i="5" s="1"/>
  <c r="JH279" i="5"/>
  <c r="JI279" i="5" s="1"/>
  <c r="JH173" i="5"/>
  <c r="JI173" i="5" s="1"/>
  <c r="JH122" i="5"/>
  <c r="JI122" i="5" s="1"/>
  <c r="JH123" i="5"/>
  <c r="JI123" i="5" s="1"/>
  <c r="JH53" i="5"/>
  <c r="JI53" i="5" s="1"/>
  <c r="JH194" i="5"/>
  <c r="JI194" i="5" s="1"/>
  <c r="JH38" i="5"/>
  <c r="JI38" i="5" s="1"/>
  <c r="JH161" i="5"/>
  <c r="JI161" i="5" s="1"/>
  <c r="JH82" i="5"/>
  <c r="JI82" i="5" s="1"/>
  <c r="JH280" i="5"/>
  <c r="JI280" i="5" s="1"/>
  <c r="JH110" i="5"/>
  <c r="JI110" i="5" s="1"/>
  <c r="JH85" i="5"/>
  <c r="JI85" i="5" s="1"/>
  <c r="JH268" i="5"/>
  <c r="JI268" i="5" s="1"/>
  <c r="JH302" i="5"/>
  <c r="JI302" i="5" s="1"/>
  <c r="JH135" i="5"/>
  <c r="JI135" i="5" s="1"/>
  <c r="JH178" i="5"/>
  <c r="JI178" i="5" s="1"/>
  <c r="JH172" i="5"/>
  <c r="JI172" i="5" s="1"/>
  <c r="JH315" i="5"/>
  <c r="JI315" i="5" s="1"/>
  <c r="JH121" i="5"/>
  <c r="JI121" i="5" s="1"/>
  <c r="JH146" i="5"/>
  <c r="JI146" i="5" s="1"/>
  <c r="JH117" i="5"/>
  <c r="JI117" i="5" s="1"/>
  <c r="JH290" i="5"/>
  <c r="JI290" i="5" s="1"/>
  <c r="JH313" i="5"/>
  <c r="JI313" i="5" s="1"/>
  <c r="JH144" i="5"/>
  <c r="JI144" i="5" s="1"/>
  <c r="JH46" i="5"/>
  <c r="JI46" i="5" s="1"/>
  <c r="JH231" i="5"/>
  <c r="JI231" i="5" s="1"/>
  <c r="JH206" i="5"/>
  <c r="JI206" i="5" s="1"/>
  <c r="JH157" i="5"/>
  <c r="JI157" i="5" s="1"/>
  <c r="JH42" i="5"/>
  <c r="JI42" i="5" s="1"/>
  <c r="JH129" i="5"/>
  <c r="JI129" i="5" s="1"/>
  <c r="JH203" i="5"/>
  <c r="JI203" i="5" s="1"/>
  <c r="JH251" i="5"/>
  <c r="JI251" i="5" s="1"/>
  <c r="JH169" i="5"/>
  <c r="JI169" i="5" s="1"/>
  <c r="JH218" i="5"/>
  <c r="JI218" i="5" s="1"/>
  <c r="JH126" i="5"/>
  <c r="JI126" i="5" s="1"/>
  <c r="JH217" i="5"/>
  <c r="JI217" i="5" s="1"/>
  <c r="JH191" i="5"/>
  <c r="JI191" i="5" s="1"/>
  <c r="JH196" i="5"/>
  <c r="JI196" i="5" s="1"/>
  <c r="JH140" i="5"/>
  <c r="JI140" i="5" s="1"/>
  <c r="JH300" i="5"/>
  <c r="JI300" i="5" s="1"/>
  <c r="JH51" i="5"/>
  <c r="JI51" i="5" s="1"/>
  <c r="JH73" i="5"/>
  <c r="JI73" i="5" s="1"/>
  <c r="JH215" i="5"/>
  <c r="JI215" i="5" s="1"/>
  <c r="JH320" i="5"/>
  <c r="JI320" i="5" s="1"/>
  <c r="JH225" i="5"/>
  <c r="JI225" i="5" s="1"/>
  <c r="JH229" i="5"/>
  <c r="JI229" i="5" s="1"/>
  <c r="JH63" i="5"/>
  <c r="JI63" i="5" s="1"/>
  <c r="JH151" i="5"/>
  <c r="JI151" i="5" s="1"/>
  <c r="JH210" i="5"/>
  <c r="JI210" i="5" s="1"/>
  <c r="JH108" i="5"/>
  <c r="JI108" i="5" s="1"/>
  <c r="JH306" i="5"/>
  <c r="JI306" i="5" s="1"/>
  <c r="JH149" i="5"/>
  <c r="JI149" i="5" s="1"/>
  <c r="JH198" i="5"/>
  <c r="JI198" i="5" s="1"/>
  <c r="JH34" i="5"/>
  <c r="JI34" i="5" s="1"/>
  <c r="JH220" i="5"/>
  <c r="JI220" i="5" s="1"/>
  <c r="JH162" i="5"/>
  <c r="JI162" i="5" s="1"/>
  <c r="JH60" i="5"/>
  <c r="JI60" i="5" s="1"/>
  <c r="JH84" i="5"/>
  <c r="JI84" i="5" s="1"/>
  <c r="JH202" i="5"/>
  <c r="JI202" i="5" s="1"/>
  <c r="JH57" i="5"/>
  <c r="JI57" i="5" s="1"/>
  <c r="JH189" i="5"/>
  <c r="JI189" i="5" s="1"/>
  <c r="JH275" i="5"/>
  <c r="JI275" i="5" s="1"/>
  <c r="JH230" i="5"/>
  <c r="JI230" i="5" s="1"/>
  <c r="JH31" i="5"/>
  <c r="JI31" i="5" s="1"/>
  <c r="JH265" i="5"/>
  <c r="JI265" i="5" s="1"/>
  <c r="JH167" i="5"/>
  <c r="JI167" i="5" s="1"/>
  <c r="JH270" i="5"/>
  <c r="JI270" i="5" s="1"/>
  <c r="JH288" i="5"/>
  <c r="JI288" i="5" s="1"/>
  <c r="JH58" i="5"/>
  <c r="JI58" i="5" s="1"/>
  <c r="JH232" i="5"/>
  <c r="JI232" i="5" s="1"/>
  <c r="JH222" i="5"/>
  <c r="JI222" i="5" s="1"/>
  <c r="JH107" i="5"/>
  <c r="JI107" i="5" s="1"/>
  <c r="JH214" i="5"/>
  <c r="JI214" i="5" s="1"/>
  <c r="JH35" i="5"/>
  <c r="JI35" i="5" s="1"/>
  <c r="JH213" i="5"/>
  <c r="JI213" i="5" s="1"/>
  <c r="JH285" i="5"/>
  <c r="JI285" i="5" s="1"/>
  <c r="JH307" i="5"/>
  <c r="JI307" i="5" s="1"/>
  <c r="JH321" i="5"/>
  <c r="JI321" i="5" s="1"/>
  <c r="JH52" i="5"/>
  <c r="JI52" i="5" s="1"/>
  <c r="JH43" i="5"/>
  <c r="JI43" i="5" s="1"/>
  <c r="JH45" i="5"/>
  <c r="JI45" i="5" s="1"/>
  <c r="JH141" i="5"/>
  <c r="JI141" i="5" s="1"/>
  <c r="JH69" i="5"/>
  <c r="JI69" i="5" s="1"/>
  <c r="JH244" i="5"/>
  <c r="JI244" i="5" s="1"/>
  <c r="JH234" i="5"/>
  <c r="JI234" i="5" s="1"/>
  <c r="JH153" i="5"/>
  <c r="JI153" i="5" s="1"/>
  <c r="JH177" i="5"/>
  <c r="JI177" i="5" s="1"/>
  <c r="JH226" i="5"/>
  <c r="JI226" i="5" s="1"/>
  <c r="JH48" i="5"/>
  <c r="JI48" i="5" s="1"/>
  <c r="JH216" i="5"/>
  <c r="JI216" i="5" s="1"/>
  <c r="JH78" i="5"/>
  <c r="JI78" i="5" s="1"/>
  <c r="JH242" i="5"/>
  <c r="JI242" i="5" s="1"/>
  <c r="JH243" i="5"/>
  <c r="JI243" i="5" s="1"/>
  <c r="JH131" i="5"/>
  <c r="JI131" i="5" s="1"/>
  <c r="JH74" i="5"/>
  <c r="JI74" i="5" s="1"/>
  <c r="JH91" i="5"/>
  <c r="JI91" i="5" s="1"/>
  <c r="JH180" i="5"/>
  <c r="JI180" i="5" s="1"/>
  <c r="JH201" i="5"/>
  <c r="JI201" i="5" s="1"/>
  <c r="JH67" i="5"/>
  <c r="JI67" i="5" s="1"/>
  <c r="JH106" i="5"/>
  <c r="JI106" i="5" s="1"/>
  <c r="JH92" i="5"/>
  <c r="JI92" i="5" s="1"/>
  <c r="JH267" i="5"/>
  <c r="JI267" i="5" s="1"/>
  <c r="JG200" i="5"/>
  <c r="JH80" i="5"/>
  <c r="JI80" i="5" s="1"/>
  <c r="JH260" i="5"/>
  <c r="JI260" i="5" s="1"/>
  <c r="JH296" i="5"/>
  <c r="JI296" i="5" s="1"/>
  <c r="JH297" i="5"/>
  <c r="JI297" i="5" s="1"/>
  <c r="JH319" i="5"/>
  <c r="JI319" i="5" s="1"/>
  <c r="JH286" i="5"/>
  <c r="JI286" i="5" s="1"/>
  <c r="JH136" i="5"/>
  <c r="JI136" i="5" s="1"/>
  <c r="JH65" i="5"/>
  <c r="JI65" i="5" s="1"/>
  <c r="JH142" i="5"/>
  <c r="JI142" i="5" s="1"/>
  <c r="JH103" i="5"/>
  <c r="JI103" i="5" s="1"/>
  <c r="JG83" i="5"/>
  <c r="JG305" i="5"/>
  <c r="JG288" i="5"/>
  <c r="JG264" i="5"/>
  <c r="JG34" i="5"/>
  <c r="JG112" i="5"/>
  <c r="JG156" i="5"/>
  <c r="JG37" i="5"/>
  <c r="JG318" i="5"/>
  <c r="JG276" i="5"/>
  <c r="JG287" i="5"/>
  <c r="JG75" i="5"/>
  <c r="JG72" i="5"/>
  <c r="JG62" i="5"/>
  <c r="JG193" i="5"/>
  <c r="JG214" i="5"/>
  <c r="JH305" i="5"/>
  <c r="JI305" i="5" s="1"/>
  <c r="JG140" i="5"/>
  <c r="JG165" i="5"/>
  <c r="JG281" i="5"/>
  <c r="JG92" i="5"/>
  <c r="JG279" i="5"/>
  <c r="JG35" i="5"/>
  <c r="JG286" i="5"/>
  <c r="JG242" i="5"/>
  <c r="JG183" i="5"/>
  <c r="JG67" i="5"/>
  <c r="JG88" i="5"/>
  <c r="JG191" i="5"/>
  <c r="JG315" i="5"/>
  <c r="JG89" i="5"/>
  <c r="JG304" i="5"/>
  <c r="JG220" i="5"/>
  <c r="JG192" i="5"/>
  <c r="JH37" i="5"/>
  <c r="JI37" i="5" s="1"/>
  <c r="JG47" i="5"/>
  <c r="JH183" i="5"/>
  <c r="JI183" i="5" s="1"/>
  <c r="JG253" i="5"/>
  <c r="JG74" i="5"/>
  <c r="JH318" i="5"/>
  <c r="JI318" i="5" s="1"/>
  <c r="JG98" i="5"/>
  <c r="JG209" i="5"/>
  <c r="JG64" i="5"/>
  <c r="JG271" i="5"/>
  <c r="JG119" i="5"/>
  <c r="JG144" i="5"/>
  <c r="JG229" i="5"/>
  <c r="JG280" i="5"/>
  <c r="JG278" i="5"/>
  <c r="JG213" i="5"/>
  <c r="JG103" i="5"/>
  <c r="JG263" i="5"/>
  <c r="JG208" i="5"/>
  <c r="JG50" i="5"/>
  <c r="JG257" i="5"/>
  <c r="JH276" i="5"/>
  <c r="JI276" i="5" s="1"/>
  <c r="JG272" i="5"/>
  <c r="JG306" i="5"/>
  <c r="JG42" i="5"/>
  <c r="JG230" i="5"/>
  <c r="JG96" i="5"/>
  <c r="JH89" i="5"/>
  <c r="JI89" i="5" s="1"/>
  <c r="JG292" i="5"/>
  <c r="JG179" i="5"/>
  <c r="JG234" i="5"/>
  <c r="JG247" i="5"/>
  <c r="JG284" i="5"/>
  <c r="JG178" i="5"/>
  <c r="JG283" i="5"/>
  <c r="JG204" i="5"/>
  <c r="JG141" i="5"/>
  <c r="JG57" i="5"/>
  <c r="JH257" i="5"/>
  <c r="JI257" i="5" s="1"/>
  <c r="JG188" i="5"/>
  <c r="JG186" i="5"/>
  <c r="JG176" i="5"/>
  <c r="JG80" i="5"/>
  <c r="JG149" i="5"/>
  <c r="JG43" i="5"/>
  <c r="JH88" i="5"/>
  <c r="JI88" i="5" s="1"/>
  <c r="JG134" i="5"/>
  <c r="JH192" i="5"/>
  <c r="JI192" i="5" s="1"/>
  <c r="JG121" i="5"/>
  <c r="JG128" i="5"/>
  <c r="JG91" i="5"/>
  <c r="JG31" i="5"/>
  <c r="JG303" i="5"/>
  <c r="JG270" i="5"/>
  <c r="JG100" i="5"/>
  <c r="JG293" i="5"/>
  <c r="JG202" i="5"/>
  <c r="JG198" i="5"/>
  <c r="JG117" i="5"/>
  <c r="JH209" i="5"/>
  <c r="JI209" i="5" s="1"/>
  <c r="JG65" i="5"/>
  <c r="JG169" i="5"/>
  <c r="JG203" i="5"/>
  <c r="JG233" i="5"/>
  <c r="JG58" i="5"/>
  <c r="JG261" i="5"/>
  <c r="JG52" i="5"/>
  <c r="JG219" i="5"/>
  <c r="JG265" i="5"/>
  <c r="JG73" i="5"/>
  <c r="JH264" i="5"/>
  <c r="JI264" i="5" s="1"/>
  <c r="JG114" i="5"/>
  <c r="JG201" i="5"/>
  <c r="JG108" i="5"/>
  <c r="JH303" i="5"/>
  <c r="JI303" i="5" s="1"/>
  <c r="JG66" i="5"/>
  <c r="JH292" i="5"/>
  <c r="JI292" i="5" s="1"/>
  <c r="JG235" i="5"/>
  <c r="JG60" i="5"/>
  <c r="JG142" i="5"/>
  <c r="JG153" i="5"/>
  <c r="JG255" i="5"/>
  <c r="JG307" i="5"/>
  <c r="JG195" i="5"/>
  <c r="JG295" i="5"/>
  <c r="JH72" i="5"/>
  <c r="JI72" i="5" s="1"/>
  <c r="JH219" i="5"/>
  <c r="JI219" i="5" s="1"/>
  <c r="JH119" i="5"/>
  <c r="JI119" i="5" s="1"/>
  <c r="JG29" i="5"/>
  <c r="JG136" i="5"/>
  <c r="JG177" i="5"/>
  <c r="JG139" i="5"/>
  <c r="JG243" i="5"/>
  <c r="JG225" i="5"/>
  <c r="JG131" i="5"/>
  <c r="JG321" i="5"/>
  <c r="JH81" i="5"/>
  <c r="JI81" i="5" s="1"/>
  <c r="JG81" i="5"/>
  <c r="JG236" i="5"/>
  <c r="JH179" i="5"/>
  <c r="JI179" i="5" s="1"/>
  <c r="JG216" i="5"/>
  <c r="JH193" i="5"/>
  <c r="JI193" i="5" s="1"/>
  <c r="JG118" i="5"/>
  <c r="JG320" i="5"/>
  <c r="JH66" i="5"/>
  <c r="JI66" i="5" s="1"/>
  <c r="JG314" i="5"/>
  <c r="JG215" i="5"/>
  <c r="JH134" i="5"/>
  <c r="JI134" i="5" s="1"/>
  <c r="JG82" i="5"/>
  <c r="JH293" i="5"/>
  <c r="JI293" i="5" s="1"/>
  <c r="JG101" i="5"/>
  <c r="JH200" i="5"/>
  <c r="JI200" i="5" s="1"/>
  <c r="JG205" i="5"/>
  <c r="JG63" i="5"/>
  <c r="JG152" i="5"/>
  <c r="JG143" i="5"/>
  <c r="JG190" i="5"/>
  <c r="JG146" i="5"/>
  <c r="JG123" i="5"/>
  <c r="JG85" i="5"/>
  <c r="JG172" i="5"/>
  <c r="JG197" i="5"/>
  <c r="JG124" i="5"/>
  <c r="JG254" i="5"/>
  <c r="JG59" i="5"/>
  <c r="JG38" i="5"/>
  <c r="JG130" i="5"/>
  <c r="JG40" i="5"/>
  <c r="JG116" i="5"/>
  <c r="JG232" i="5"/>
  <c r="JG187" i="5"/>
  <c r="JG221" i="5"/>
  <c r="JG151" i="5"/>
  <c r="JG174" i="5"/>
  <c r="JG251" i="5"/>
  <c r="JG207" i="5"/>
  <c r="JG297" i="5"/>
  <c r="JG182" i="5"/>
  <c r="JH182" i="5"/>
  <c r="JI182" i="5" s="1"/>
  <c r="JI314" i="5"/>
  <c r="JG206" i="5"/>
  <c r="JG167" i="5"/>
  <c r="JH174" i="5"/>
  <c r="JI174" i="5" s="1"/>
  <c r="JG302" i="5"/>
  <c r="JH112" i="5"/>
  <c r="JI112" i="5" s="1"/>
  <c r="JG268" i="5"/>
  <c r="JG166" i="5"/>
  <c r="JH166" i="5"/>
  <c r="JI166" i="5" s="1"/>
  <c r="JG97" i="5"/>
  <c r="JG290" i="5"/>
  <c r="JG299" i="5"/>
  <c r="JG189" i="5"/>
  <c r="JG46" i="5"/>
  <c r="JH185" i="5"/>
  <c r="JI185" i="5" s="1"/>
  <c r="JG185" i="5"/>
  <c r="JG51" i="5"/>
  <c r="JG69" i="5"/>
  <c r="JG267" i="5"/>
  <c r="JG84" i="5"/>
  <c r="JG135" i="5"/>
  <c r="JH190" i="5"/>
  <c r="JI190" i="5" s="1"/>
  <c r="JG291" i="5"/>
  <c r="JG269" i="5"/>
  <c r="JG250" i="5"/>
  <c r="JH47" i="5"/>
  <c r="JI47" i="5" s="1"/>
  <c r="JH62" i="5"/>
  <c r="JI62" i="5" s="1"/>
  <c r="JH311" i="5"/>
  <c r="JI311" i="5" s="1"/>
  <c r="JG311" i="5"/>
  <c r="JG53" i="5"/>
  <c r="JG285" i="5"/>
  <c r="JG244" i="5"/>
  <c r="JG162" i="5"/>
  <c r="JG260" i="5"/>
  <c r="JG150" i="5"/>
  <c r="JG252" i="5"/>
  <c r="JH105" i="5"/>
  <c r="JI105" i="5" s="1"/>
  <c r="JG105" i="5"/>
  <c r="JG61" i="5"/>
  <c r="JH278" i="5"/>
  <c r="JI278" i="5" s="1"/>
  <c r="JG226" i="5"/>
  <c r="JH271" i="5"/>
  <c r="JI271" i="5" s="1"/>
  <c r="JG275" i="5"/>
  <c r="JG161" i="5"/>
  <c r="JH188" i="5"/>
  <c r="JI188" i="5" s="1"/>
  <c r="JH186" i="5"/>
  <c r="JI186" i="5" s="1"/>
  <c r="JH156" i="5"/>
  <c r="JI156" i="5" s="1"/>
  <c r="JG218" i="5"/>
  <c r="JG196" i="5"/>
  <c r="JH261" i="5"/>
  <c r="JI261" i="5" s="1"/>
  <c r="JH83" i="5"/>
  <c r="JI83" i="5" s="1"/>
  <c r="JH208" i="5"/>
  <c r="JI208" i="5" s="1"/>
  <c r="JG129" i="5"/>
  <c r="JG160" i="5"/>
  <c r="JH160" i="5"/>
  <c r="JI160" i="5" s="1"/>
  <c r="JH100" i="5"/>
  <c r="JI100" i="5" s="1"/>
  <c r="JG78" i="5"/>
  <c r="JH295" i="5"/>
  <c r="JI295" i="5" s="1"/>
  <c r="JG173" i="5"/>
  <c r="JG298" i="5"/>
  <c r="JG300" i="5"/>
  <c r="JH155" i="5"/>
  <c r="JI155" i="5" s="1"/>
  <c r="JG155" i="5"/>
  <c r="JG240" i="5"/>
  <c r="JH240" i="5"/>
  <c r="JI240" i="5" s="1"/>
  <c r="JG210" i="5"/>
  <c r="JG222" i="5"/>
  <c r="JG122" i="5"/>
  <c r="JH61" i="5"/>
  <c r="JI61" i="5" s="1"/>
  <c r="JG231" i="5"/>
  <c r="JH115" i="5"/>
  <c r="JI115" i="5" s="1"/>
  <c r="JG115" i="5"/>
  <c r="KD159" i="5"/>
  <c r="KD177" i="5"/>
  <c r="JH259" i="5"/>
  <c r="JI259" i="5" s="1"/>
  <c r="JG259" i="5"/>
  <c r="JH127" i="5"/>
  <c r="JI127" i="5" s="1"/>
  <c r="JG127" i="5"/>
  <c r="JH148" i="5"/>
  <c r="JI148" i="5" s="1"/>
  <c r="JG148" i="5"/>
  <c r="JG107" i="5"/>
  <c r="JG319" i="5"/>
  <c r="JH132" i="5"/>
  <c r="JI132" i="5" s="1"/>
  <c r="JG132" i="5"/>
  <c r="JG170" i="5"/>
  <c r="JH170" i="5"/>
  <c r="JI170" i="5" s="1"/>
  <c r="JG77" i="5"/>
  <c r="JH147" i="5"/>
  <c r="JI147" i="5" s="1"/>
  <c r="JG147" i="5"/>
  <c r="JG106" i="5"/>
  <c r="JH287" i="5"/>
  <c r="JI287" i="5" s="1"/>
  <c r="JG273" i="5"/>
  <c r="JH273" i="5"/>
  <c r="JI273" i="5" s="1"/>
  <c r="JG258" i="5"/>
  <c r="JH258" i="5"/>
  <c r="JI258" i="5" s="1"/>
  <c r="JG137" i="5"/>
  <c r="JH137" i="5"/>
  <c r="JI137" i="5" s="1"/>
  <c r="KD168" i="5"/>
  <c r="JG313" i="5"/>
  <c r="JG133" i="5"/>
  <c r="JH133" i="5"/>
  <c r="JI133" i="5" s="1"/>
  <c r="JG154" i="5"/>
  <c r="JH154" i="5"/>
  <c r="JI154" i="5" s="1"/>
  <c r="JG310" i="5"/>
  <c r="JH310" i="5"/>
  <c r="JI310" i="5" s="1"/>
  <c r="JH41" i="5"/>
  <c r="JI41" i="5" s="1"/>
  <c r="JG41" i="5"/>
  <c r="JG224" i="5"/>
  <c r="JH224" i="5"/>
  <c r="JI224" i="5" s="1"/>
  <c r="JG289" i="5"/>
  <c r="JH289" i="5"/>
  <c r="JI289" i="5" s="1"/>
  <c r="JH98" i="5"/>
  <c r="JI98" i="5" s="1"/>
  <c r="JH262" i="5"/>
  <c r="JI262" i="5" s="1"/>
  <c r="JG262" i="5"/>
  <c r="JG158" i="5"/>
  <c r="JH158" i="5"/>
  <c r="JI158" i="5" s="1"/>
  <c r="JG180" i="5"/>
  <c r="KC231" i="5"/>
  <c r="JH36" i="5"/>
  <c r="JI36" i="5" s="1"/>
  <c r="JG36" i="5"/>
  <c r="JG175" i="5"/>
  <c r="JH175" i="5"/>
  <c r="JI175" i="5" s="1"/>
  <c r="JH32" i="5"/>
  <c r="JI32" i="5" s="1"/>
  <c r="JG32" i="5"/>
  <c r="JG316" i="5"/>
  <c r="JH316" i="5"/>
  <c r="JI316" i="5" s="1"/>
  <c r="JG282" i="5"/>
  <c r="JH282" i="5"/>
  <c r="JI282" i="5" s="1"/>
  <c r="JG56" i="5"/>
  <c r="JG44" i="5"/>
  <c r="JH44" i="5"/>
  <c r="JI44" i="5" s="1"/>
  <c r="JH317" i="5"/>
  <c r="JI317" i="5" s="1"/>
  <c r="JG317" i="5"/>
  <c r="JH90" i="5"/>
  <c r="JI90" i="5" s="1"/>
  <c r="JG90" i="5"/>
  <c r="JG274" i="5"/>
  <c r="JH274" i="5"/>
  <c r="JI274" i="5" s="1"/>
  <c r="JH109" i="5"/>
  <c r="JI109" i="5" s="1"/>
  <c r="JG109" i="5"/>
  <c r="JH245" i="5"/>
  <c r="JI245" i="5" s="1"/>
  <c r="JG245" i="5"/>
  <c r="JG249" i="5"/>
  <c r="JH249" i="5"/>
  <c r="JI249" i="5" s="1"/>
  <c r="JH247" i="5"/>
  <c r="JG223" i="5"/>
  <c r="JH168" i="5"/>
  <c r="JI168" i="5" s="1"/>
  <c r="JG168" i="5"/>
  <c r="JG68" i="5"/>
  <c r="JH68" i="5"/>
  <c r="JI68" i="5" s="1"/>
  <c r="JG159" i="5"/>
  <c r="JH159" i="5"/>
  <c r="JI159" i="5" s="1"/>
  <c r="JG217" i="5"/>
  <c r="JH70" i="5"/>
  <c r="JI70" i="5" s="1"/>
  <c r="JG70" i="5"/>
  <c r="JH277" i="5"/>
  <c r="JI277" i="5" s="1"/>
  <c r="JG277" i="5"/>
  <c r="JH99" i="5"/>
  <c r="JI99" i="5" s="1"/>
  <c r="JG99" i="5"/>
  <c r="JH120" i="5"/>
  <c r="JI120" i="5" s="1"/>
  <c r="JG120" i="5"/>
  <c r="JG138" i="5"/>
  <c r="JH138" i="5"/>
  <c r="JI138" i="5" s="1"/>
  <c r="JG309" i="5"/>
  <c r="JH309" i="5"/>
  <c r="JI309" i="5" s="1"/>
  <c r="JG45" i="5"/>
  <c r="JH39" i="5"/>
  <c r="JI39" i="5" s="1"/>
  <c r="JG39" i="5"/>
  <c r="JG86" i="5"/>
  <c r="JH86" i="5"/>
  <c r="JI86" i="5" s="1"/>
  <c r="KC119" i="5"/>
  <c r="KC154" i="5"/>
  <c r="KC254" i="5"/>
  <c r="KC50" i="5"/>
  <c r="KC248" i="5"/>
  <c r="KC85" i="5"/>
  <c r="KD85" i="5" s="1"/>
  <c r="KC320" i="5"/>
  <c r="KC71" i="5"/>
  <c r="KC306" i="5"/>
  <c r="KC129" i="5"/>
  <c r="KC207" i="5"/>
  <c r="KC138" i="5"/>
  <c r="KC66" i="5"/>
  <c r="KC105" i="5"/>
  <c r="KC225" i="5"/>
  <c r="LF225" i="5" s="1"/>
  <c r="LT225" i="5" s="1"/>
  <c r="KC69" i="5"/>
  <c r="KQ252" i="5"/>
  <c r="JG33" i="5"/>
  <c r="JH33" i="5"/>
  <c r="JI33" i="5" s="1"/>
  <c r="JH184" i="5"/>
  <c r="JI184" i="5" s="1"/>
  <c r="JG184" i="5"/>
  <c r="JH93" i="5"/>
  <c r="JI93" i="5" s="1"/>
  <c r="JG93" i="5"/>
  <c r="JG239" i="5"/>
  <c r="JH239" i="5"/>
  <c r="JI239" i="5" s="1"/>
  <c r="JH171" i="5"/>
  <c r="JI171" i="5" s="1"/>
  <c r="JG171" i="5"/>
  <c r="JG163" i="5"/>
  <c r="JH163" i="5"/>
  <c r="JI163" i="5" s="1"/>
  <c r="KC32" i="5"/>
  <c r="KC280" i="5"/>
  <c r="KC181" i="5"/>
  <c r="KC31" i="5"/>
  <c r="KC150" i="5"/>
  <c r="KC141" i="5"/>
  <c r="KC198" i="5"/>
  <c r="KC189" i="5"/>
  <c r="KC314" i="5"/>
  <c r="KC146" i="5"/>
  <c r="KC259" i="5"/>
  <c r="KC169" i="5"/>
  <c r="KC151" i="5"/>
  <c r="KC103" i="5"/>
  <c r="LF103" i="5" s="1"/>
  <c r="KC73" i="5"/>
  <c r="KC64" i="5"/>
  <c r="KC276" i="5"/>
  <c r="KC39" i="5"/>
  <c r="KC222" i="5"/>
  <c r="KC54" i="5"/>
  <c r="KC78" i="5"/>
  <c r="KD252" i="5"/>
  <c r="LF252" i="5" s="1"/>
  <c r="JH111" i="5"/>
  <c r="JI111" i="5" s="1"/>
  <c r="JG111" i="5"/>
  <c r="JG211" i="5"/>
  <c r="JH211" i="5"/>
  <c r="JI211" i="5" s="1"/>
  <c r="KC290" i="5"/>
  <c r="KC206" i="5"/>
  <c r="KC167" i="5"/>
  <c r="KC134" i="5"/>
  <c r="KC110" i="5"/>
  <c r="KC65" i="5"/>
  <c r="KC305" i="5"/>
  <c r="KD305" i="5" s="1"/>
  <c r="KC293" i="5"/>
  <c r="KC287" i="5"/>
  <c r="KC223" i="5"/>
  <c r="KC214" i="5"/>
  <c r="KC139" i="5"/>
  <c r="KC133" i="5"/>
  <c r="KC127" i="5"/>
  <c r="KC271" i="5"/>
  <c r="KC262" i="5"/>
  <c r="KC136" i="5"/>
  <c r="KC130" i="5"/>
  <c r="KC58" i="5"/>
  <c r="LF58" i="5" s="1"/>
  <c r="JG49" i="5"/>
  <c r="KC321" i="5"/>
  <c r="KC309" i="5"/>
  <c r="KC300" i="5"/>
  <c r="KC270" i="5"/>
  <c r="KC162" i="5"/>
  <c r="KC99" i="5"/>
  <c r="KD99" i="5" s="1"/>
  <c r="KC33" i="5"/>
  <c r="KC114" i="5"/>
  <c r="KC294" i="5"/>
  <c r="KC312" i="5"/>
  <c r="JH212" i="5"/>
  <c r="JI212" i="5" s="1"/>
  <c r="JG212" i="5"/>
  <c r="JG248" i="5"/>
  <c r="JH248" i="5"/>
  <c r="JI248" i="5" s="1"/>
  <c r="JG181" i="5"/>
  <c r="JH181" i="5"/>
  <c r="JI181" i="5" s="1"/>
  <c r="JH228" i="5"/>
  <c r="JI228" i="5" s="1"/>
  <c r="JG228" i="5"/>
  <c r="JH294" i="5"/>
  <c r="JI294" i="5" s="1"/>
  <c r="JG294" i="5"/>
  <c r="JG237" i="5"/>
  <c r="JH237" i="5"/>
  <c r="JI237" i="5" s="1"/>
  <c r="KC316" i="5"/>
  <c r="KC100" i="5"/>
  <c r="KQ100" i="5" s="1"/>
  <c r="KC185" i="5"/>
  <c r="KC158" i="5"/>
  <c r="KC310" i="5"/>
  <c r="KQ168" i="5"/>
  <c r="KC221" i="5"/>
  <c r="KC95" i="5"/>
  <c r="KQ95" i="5" s="1"/>
  <c r="KC53" i="5"/>
  <c r="KC308" i="5"/>
  <c r="KC94" i="5"/>
  <c r="KC289" i="5"/>
  <c r="KC226" i="5"/>
  <c r="KC246" i="5"/>
  <c r="KC201" i="5"/>
  <c r="KC51" i="5"/>
  <c r="KC291" i="5"/>
  <c r="KC173" i="5"/>
  <c r="KC41" i="5"/>
  <c r="LF41" i="5" s="1"/>
  <c r="KC296" i="5"/>
  <c r="KC278" i="5"/>
  <c r="KC253" i="5"/>
  <c r="KC91" i="5"/>
  <c r="KC180" i="5"/>
  <c r="KC108" i="5"/>
  <c r="KC57" i="5"/>
  <c r="KC144" i="5"/>
  <c r="KC42" i="5"/>
  <c r="JH95" i="5"/>
  <c r="JI95" i="5" s="1"/>
  <c r="JG95" i="5"/>
  <c r="JH87" i="5"/>
  <c r="JI87" i="5" s="1"/>
  <c r="JG87" i="5"/>
  <c r="KC176" i="5"/>
  <c r="KC284" i="5"/>
  <c r="KD284" i="5" s="1"/>
  <c r="KC152" i="5"/>
  <c r="KC235" i="5"/>
  <c r="KC216" i="5"/>
  <c r="KC153" i="5"/>
  <c r="KC72" i="5"/>
  <c r="LF72" i="5" s="1"/>
  <c r="KC261" i="5"/>
  <c r="KQ159" i="5"/>
  <c r="JG79" i="5"/>
  <c r="JH79" i="5"/>
  <c r="JI79" i="5" s="1"/>
  <c r="KC68" i="5"/>
  <c r="KC317" i="5"/>
  <c r="LF317" i="5" s="1"/>
  <c r="KC311" i="5"/>
  <c r="JG194" i="5"/>
  <c r="KC229" i="5"/>
  <c r="KC281" i="5"/>
  <c r="KC179" i="5"/>
  <c r="KC208" i="5"/>
  <c r="KC121" i="5"/>
  <c r="KC67" i="5"/>
  <c r="KC61" i="5"/>
  <c r="KC49" i="5"/>
  <c r="KC319" i="5"/>
  <c r="KC265" i="5"/>
  <c r="KC193" i="5"/>
  <c r="KC219" i="5"/>
  <c r="KC75" i="5"/>
  <c r="KC60" i="5"/>
  <c r="KC195" i="5"/>
  <c r="KC102" i="5"/>
  <c r="KC240" i="5"/>
  <c r="JH54" i="5"/>
  <c r="JI54" i="5" s="1"/>
  <c r="JG54" i="5"/>
  <c r="JH241" i="5"/>
  <c r="JI241" i="5" s="1"/>
  <c r="JG241" i="5"/>
  <c r="JG266" i="5"/>
  <c r="JH266" i="5"/>
  <c r="JI266" i="5" s="1"/>
  <c r="KC98" i="5"/>
  <c r="KC268" i="5"/>
  <c r="KC292" i="5"/>
  <c r="KC56" i="5"/>
  <c r="KC175" i="5"/>
  <c r="KC251" i="5"/>
  <c r="KC286" i="5"/>
  <c r="KC97" i="5"/>
  <c r="KC88" i="5"/>
  <c r="KC140" i="5"/>
  <c r="KC241" i="5"/>
  <c r="KC282" i="5"/>
  <c r="KC230" i="5"/>
  <c r="KC170" i="5"/>
  <c r="KC79" i="5"/>
  <c r="KC107" i="5"/>
  <c r="KC86" i="5"/>
  <c r="KC161" i="5"/>
  <c r="KC236" i="5"/>
  <c r="KC188" i="5"/>
  <c r="KC202" i="5"/>
  <c r="KC55" i="5"/>
  <c r="KC301" i="5"/>
  <c r="KC256" i="5"/>
  <c r="KC187" i="5"/>
  <c r="KC124" i="5"/>
  <c r="KC46" i="5"/>
  <c r="KC63" i="5"/>
  <c r="KC267" i="5"/>
  <c r="KC258" i="5"/>
  <c r="KC249" i="5"/>
  <c r="KC228" i="5"/>
  <c r="KC183" i="5"/>
  <c r="KC171" i="5"/>
  <c r="KC84" i="5"/>
  <c r="KC29" i="5"/>
  <c r="KC285" i="5"/>
  <c r="KC111" i="5"/>
  <c r="JH308" i="5"/>
  <c r="JI308" i="5" s="1"/>
  <c r="JG308" i="5"/>
  <c r="JG102" i="5"/>
  <c r="JH102" i="5"/>
  <c r="JI102" i="5" s="1"/>
  <c r="JG246" i="5"/>
  <c r="JH246" i="5"/>
  <c r="JI246" i="5" s="1"/>
  <c r="JH312" i="5"/>
  <c r="JI312" i="5" s="1"/>
  <c r="JG312" i="5"/>
  <c r="KC245" i="5"/>
  <c r="KC109" i="5"/>
  <c r="KC90" i="5"/>
  <c r="JH94" i="5"/>
  <c r="JI94" i="5" s="1"/>
  <c r="JG94" i="5"/>
  <c r="KC122" i="5"/>
  <c r="KC199" i="5"/>
  <c r="JH199" i="5"/>
  <c r="JI199" i="5" s="1"/>
  <c r="JG199" i="5"/>
  <c r="KC128" i="5"/>
  <c r="KC217" i="5"/>
  <c r="KC116" i="5"/>
  <c r="LF116" i="5" s="1"/>
  <c r="LT116" i="5" s="1"/>
  <c r="KC313" i="5"/>
  <c r="KC82" i="5"/>
  <c r="KC205" i="5"/>
  <c r="KC113" i="5"/>
  <c r="KC266" i="5"/>
  <c r="KC277" i="5"/>
  <c r="KC211" i="5"/>
  <c r="KC52" i="5"/>
  <c r="KC44" i="5"/>
  <c r="KC47" i="5"/>
  <c r="KC38" i="5"/>
  <c r="KC209" i="5"/>
  <c r="KC196" i="5"/>
  <c r="KC115" i="5"/>
  <c r="KC43" i="5"/>
  <c r="KC37" i="5"/>
  <c r="KC244" i="5"/>
  <c r="KC232" i="5"/>
  <c r="KC184" i="5"/>
  <c r="KC178" i="5"/>
  <c r="KC172" i="5"/>
  <c r="KC163" i="5"/>
  <c r="KC118" i="5"/>
  <c r="KC112" i="5"/>
  <c r="KC303" i="5"/>
  <c r="KC297" i="5"/>
  <c r="KC204" i="5"/>
  <c r="KC186" i="5"/>
  <c r="KC120" i="5"/>
  <c r="KC96" i="5"/>
  <c r="KD96" i="5" s="1"/>
  <c r="KC255" i="5"/>
  <c r="LF255" i="5" s="1"/>
  <c r="KC243" i="5"/>
  <c r="JG76" i="5"/>
  <c r="JH76" i="5"/>
  <c r="JI76" i="5" s="1"/>
  <c r="JG238" i="5"/>
  <c r="JH238" i="5"/>
  <c r="JI238" i="5" s="1"/>
  <c r="JH113" i="5"/>
  <c r="JI113" i="5" s="1"/>
  <c r="JG113" i="5"/>
  <c r="KC77" i="5"/>
  <c r="KC224" i="5"/>
  <c r="KC190" i="5"/>
  <c r="KC238" i="5"/>
  <c r="KC93" i="5"/>
  <c r="JG227" i="5"/>
  <c r="JH227" i="5"/>
  <c r="JI227" i="5" s="1"/>
  <c r="JG125" i="5"/>
  <c r="JH125" i="5"/>
  <c r="JI125" i="5" s="1"/>
  <c r="KC149" i="5"/>
  <c r="KC257" i="5"/>
  <c r="KC315" i="5"/>
  <c r="KC273" i="5"/>
  <c r="KC234" i="5"/>
  <c r="KC147" i="5"/>
  <c r="KC87" i="5"/>
  <c r="KC156" i="5"/>
  <c r="KC213" i="5"/>
  <c r="KD174" i="5"/>
  <c r="KQ174" i="5"/>
  <c r="JG301" i="5"/>
  <c r="JH301" i="5"/>
  <c r="JI301" i="5" s="1"/>
  <c r="KC182" i="5"/>
  <c r="KC74" i="5"/>
  <c r="KC263" i="5"/>
  <c r="KC89" i="5"/>
  <c r="KC242" i="5"/>
  <c r="KC166" i="5"/>
  <c r="KC220" i="5"/>
  <c r="KC237" i="5"/>
  <c r="KC45" i="5"/>
  <c r="KC318" i="5"/>
  <c r="KC192" i="5"/>
  <c r="JG55" i="5"/>
  <c r="JH55" i="5"/>
  <c r="JI55" i="5" s="1"/>
  <c r="JG104" i="5"/>
  <c r="JH104" i="5"/>
  <c r="JI104" i="5" s="1"/>
  <c r="KC218" i="5"/>
  <c r="KC143" i="5"/>
  <c r="KC260" i="5"/>
  <c r="KC160" i="5"/>
  <c r="KC283" i="5"/>
  <c r="KC157" i="5"/>
  <c r="KC132" i="5"/>
  <c r="KC123" i="5"/>
  <c r="KC117" i="5"/>
  <c r="KQ177" i="5"/>
  <c r="JG296" i="5"/>
  <c r="JG71" i="5"/>
  <c r="JH71" i="5"/>
  <c r="JI71" i="5" s="1"/>
  <c r="KC272" i="5"/>
  <c r="KC247" i="5"/>
  <c r="KC148" i="5"/>
  <c r="KC81" i="5"/>
  <c r="KC36" i="5"/>
  <c r="KC165" i="5"/>
  <c r="JG157" i="5"/>
  <c r="KC212" i="5"/>
  <c r="KC302" i="5"/>
  <c r="KC307" i="5"/>
  <c r="KC145" i="5"/>
  <c r="KC76" i="5"/>
  <c r="KD76" i="5" s="1"/>
  <c r="KC274" i="5"/>
  <c r="KC142" i="5"/>
  <c r="KC210" i="5"/>
  <c r="KC92" i="5"/>
  <c r="KC299" i="5"/>
  <c r="KC227" i="5"/>
  <c r="KD227" i="5" s="1"/>
  <c r="KC70" i="5"/>
  <c r="KD70" i="5" s="1"/>
  <c r="KC200" i="5"/>
  <c r="KC164" i="5"/>
  <c r="KC104" i="5"/>
  <c r="KC131" i="5"/>
  <c r="LF131" i="5" s="1"/>
  <c r="KC62" i="5"/>
  <c r="KC137" i="5"/>
  <c r="KC194" i="5"/>
  <c r="KC83" i="5"/>
  <c r="KC59" i="5"/>
  <c r="KC215" i="5"/>
  <c r="KC203" i="5"/>
  <c r="KC197" i="5"/>
  <c r="KC269" i="5"/>
  <c r="KC191" i="5"/>
  <c r="KC155" i="5"/>
  <c r="KC125" i="5"/>
  <c r="KC101" i="5"/>
  <c r="KD101" i="5" s="1"/>
  <c r="KR101" i="5" s="1"/>
  <c r="KC80" i="5"/>
  <c r="KC35" i="5"/>
  <c r="KC275" i="5"/>
  <c r="KC239" i="5"/>
  <c r="KC233" i="5"/>
  <c r="KC304" i="5"/>
  <c r="KC298" i="5"/>
  <c r="KC295" i="5"/>
  <c r="KC250" i="5"/>
  <c r="KC106" i="5"/>
  <c r="KC40" i="5"/>
  <c r="LF40" i="5" s="1"/>
  <c r="LT40" i="5" s="1"/>
  <c r="KC34" i="5"/>
  <c r="JG110" i="5"/>
  <c r="JG48" i="5"/>
  <c r="KC288" i="5"/>
  <c r="KC135" i="5"/>
  <c r="KC126" i="5"/>
  <c r="KC48" i="5"/>
  <c r="KC30" i="5"/>
  <c r="KC279" i="5"/>
  <c r="KC264" i="5"/>
  <c r="JH256" i="5"/>
  <c r="JI256" i="5" s="1"/>
  <c r="JG256" i="5"/>
  <c r="JH145" i="5"/>
  <c r="JI145" i="5" s="1"/>
  <c r="JG145" i="5"/>
  <c r="JG164" i="5"/>
  <c r="JH164" i="5"/>
  <c r="JI164" i="5" s="1"/>
  <c r="JG30" i="5"/>
  <c r="JH30" i="5"/>
  <c r="JI30" i="5" s="1"/>
  <c r="JG126" i="5"/>
  <c r="LF242" i="5" l="1"/>
  <c r="LT242" i="5" s="1"/>
  <c r="LF244" i="5"/>
  <c r="LT244" i="5" s="1"/>
  <c r="LF66" i="5"/>
  <c r="LT66" i="5" s="1"/>
  <c r="LF125" i="5"/>
  <c r="LT125" i="5" s="1"/>
  <c r="LF245" i="5"/>
  <c r="LT245" i="5" s="1"/>
  <c r="LF47" i="5"/>
  <c r="LT47" i="5" s="1"/>
  <c r="KD83" i="5"/>
  <c r="KE83" i="5" s="1"/>
  <c r="LF79" i="5"/>
  <c r="LT79" i="5" s="1"/>
  <c r="LF226" i="5"/>
  <c r="LT226" i="5" s="1"/>
  <c r="LF105" i="5"/>
  <c r="LT105" i="5" s="1"/>
  <c r="LF224" i="5"/>
  <c r="LT224" i="5" s="1"/>
  <c r="KQ94" i="5"/>
  <c r="LF69" i="5"/>
  <c r="LT69" i="5" s="1"/>
  <c r="LF166" i="5"/>
  <c r="LT166" i="5" s="1"/>
  <c r="KQ77" i="5"/>
  <c r="LF104" i="5"/>
  <c r="LT104" i="5" s="1"/>
  <c r="LF115" i="5"/>
  <c r="LT115" i="5" s="1"/>
  <c r="LF257" i="5"/>
  <c r="LT257" i="5" s="1"/>
  <c r="LF59" i="5"/>
  <c r="LT59" i="5" s="1"/>
  <c r="LF243" i="5"/>
  <c r="LT243" i="5" s="1"/>
  <c r="LF258" i="5"/>
  <c r="LT258" i="5" s="1"/>
  <c r="LF251" i="5"/>
  <c r="LT251" i="5" s="1"/>
  <c r="LF309" i="5"/>
  <c r="LT309" i="5" s="1"/>
  <c r="KD296" i="5"/>
  <c r="KR296" i="5" s="1"/>
  <c r="KD308" i="5"/>
  <c r="KQ110" i="5"/>
  <c r="KD299" i="5"/>
  <c r="KE299" i="5" s="1"/>
  <c r="KD321" i="5"/>
  <c r="KR321" i="5" s="1"/>
  <c r="KQ175" i="5"/>
  <c r="KD208" i="5"/>
  <c r="KR208" i="5" s="1"/>
  <c r="KD195" i="5"/>
  <c r="KR195" i="5" s="1"/>
  <c r="KQ179" i="5"/>
  <c r="KD300" i="5"/>
  <c r="KE300" i="5" s="1"/>
  <c r="KD189" i="5"/>
  <c r="KE189" i="5" s="1"/>
  <c r="KF189" i="5" s="1"/>
  <c r="KQ178" i="5"/>
  <c r="KD218" i="5"/>
  <c r="KE218" i="5" s="1"/>
  <c r="KQ187" i="5"/>
  <c r="KD198" i="5"/>
  <c r="KE198" i="5" s="1"/>
  <c r="KS198" i="5" s="1"/>
  <c r="KD207" i="5"/>
  <c r="KE207" i="5" s="1"/>
  <c r="KD214" i="5"/>
  <c r="KE214" i="5" s="1"/>
  <c r="KF214" i="5" s="1"/>
  <c r="KD191" i="5"/>
  <c r="KR191" i="5" s="1"/>
  <c r="KQ176" i="5"/>
  <c r="KQ167" i="5"/>
  <c r="KQ209" i="5"/>
  <c r="KD192" i="5"/>
  <c r="KR192" i="5" s="1"/>
  <c r="KQ202" i="5"/>
  <c r="KQ203" i="5"/>
  <c r="KD188" i="5"/>
  <c r="KR188" i="5" s="1"/>
  <c r="KQ173" i="5"/>
  <c r="KE168" i="5"/>
  <c r="KF168" i="5" s="1"/>
  <c r="KG168" i="5" s="1"/>
  <c r="KE252" i="5"/>
  <c r="KE159" i="5"/>
  <c r="KF159" i="5" s="1"/>
  <c r="KT159" i="5" s="1"/>
  <c r="JI322" i="5"/>
  <c r="JG322" i="5"/>
  <c r="JU19" i="5"/>
  <c r="JU20" i="5"/>
  <c r="JU21" i="5"/>
  <c r="JU22" i="5"/>
  <c r="JV27" i="5"/>
  <c r="JT57" i="5" a="1"/>
  <c r="JT57" i="5" s="1"/>
  <c r="JT263" i="5" a="1"/>
  <c r="JT263" i="5" s="1"/>
  <c r="JT59" i="5" a="1"/>
  <c r="JT59" i="5" s="1"/>
  <c r="JT129" i="5" a="1"/>
  <c r="JT129" i="5" s="1"/>
  <c r="JT186" i="5" a="1"/>
  <c r="JT186" i="5" s="1"/>
  <c r="JT249" i="5" a="1"/>
  <c r="JT249" i="5" s="1"/>
  <c r="JT285" i="5" a="1"/>
  <c r="JT285" i="5" s="1"/>
  <c r="JT180" i="5" a="1"/>
  <c r="JT180" i="5" s="1"/>
  <c r="JT106" i="5" a="1"/>
  <c r="JT106" i="5" s="1"/>
  <c r="JT105" i="5" a="1"/>
  <c r="JT105" i="5" s="1"/>
  <c r="JT290" i="5" a="1"/>
  <c r="JT290" i="5" s="1"/>
  <c r="JT65" i="5" a="1"/>
  <c r="JT65" i="5" s="1"/>
  <c r="JT60" i="5" a="1"/>
  <c r="JT60" i="5" s="1"/>
  <c r="JT90" i="5" a="1"/>
  <c r="JT90" i="5" s="1"/>
  <c r="JT231" i="5" a="1"/>
  <c r="JT231" i="5" s="1"/>
  <c r="JT84" i="5" a="1"/>
  <c r="JT84" i="5" s="1"/>
  <c r="JT48" i="5" a="1"/>
  <c r="JT48" i="5" s="1"/>
  <c r="JT75" i="5" a="1"/>
  <c r="JT75" i="5" s="1"/>
  <c r="JT81" i="5" a="1"/>
  <c r="JT81" i="5" s="1"/>
  <c r="JT216" i="5" a="1"/>
  <c r="JT216" i="5" s="1"/>
  <c r="JT237" i="5" a="1"/>
  <c r="JT237" i="5" s="1"/>
  <c r="JT33" i="5" a="1"/>
  <c r="JT33" i="5" s="1"/>
  <c r="JT193" i="5" a="1"/>
  <c r="JT193" i="5" s="1"/>
  <c r="JT250" i="5" a="1"/>
  <c r="JT250" i="5" s="1"/>
  <c r="JT51" i="5" a="1"/>
  <c r="JT51" i="5" s="1"/>
  <c r="JT123" i="5" a="1"/>
  <c r="JT123" i="5" s="1"/>
  <c r="JT89" i="5" a="1"/>
  <c r="JT89" i="5" s="1"/>
  <c r="JT39" i="5" a="1"/>
  <c r="JT39" i="5" s="1"/>
  <c r="JT204" i="5" a="1"/>
  <c r="JT204" i="5" s="1"/>
  <c r="JT222" i="5" a="1"/>
  <c r="JT222" i="5" s="1"/>
  <c r="JT309" i="5" a="1"/>
  <c r="JT309" i="5" s="1"/>
  <c r="JT162" i="5" a="1"/>
  <c r="JT162" i="5" s="1"/>
  <c r="JT104" i="5" a="1"/>
  <c r="JT104" i="5" s="1"/>
  <c r="JT279" i="5" a="1"/>
  <c r="JT279" i="5" s="1"/>
  <c r="JT321" i="5" a="1"/>
  <c r="JT321" i="5" s="1"/>
  <c r="JT93" i="5" a="1"/>
  <c r="JT93" i="5" s="1"/>
  <c r="JT99" i="5" a="1"/>
  <c r="JT99" i="5" s="1"/>
  <c r="JT174" i="5" a="1"/>
  <c r="JT174" i="5" s="1"/>
  <c r="JT273" i="5" a="1"/>
  <c r="JT273" i="5" s="1"/>
  <c r="JT300" i="5" a="1"/>
  <c r="JT300" i="5" s="1"/>
  <c r="JT315" i="5" a="1"/>
  <c r="JT315" i="5" s="1"/>
  <c r="JT40" i="5" a="1"/>
  <c r="JT40" i="5" s="1"/>
  <c r="JT79" i="5" a="1"/>
  <c r="JT79" i="5" s="1"/>
  <c r="JT103" i="5" a="1"/>
  <c r="JT103" i="5" s="1"/>
  <c r="JT36" i="5" a="1"/>
  <c r="JT36" i="5" s="1"/>
  <c r="JT108" i="5" a="1"/>
  <c r="JT108" i="5" s="1"/>
  <c r="JT219" i="5" a="1"/>
  <c r="JT219" i="5" s="1"/>
  <c r="JT252" i="5" a="1"/>
  <c r="JT252" i="5" s="1"/>
  <c r="JT291" i="5" a="1"/>
  <c r="JT291" i="5" s="1"/>
  <c r="JT66" i="5" a="1"/>
  <c r="JT66" i="5" s="1"/>
  <c r="JT87" i="5" a="1"/>
  <c r="JT87" i="5" s="1"/>
  <c r="JT126" i="5" a="1"/>
  <c r="JT126" i="5" s="1"/>
  <c r="JT195" i="5" a="1"/>
  <c r="JT195" i="5" s="1"/>
  <c r="JT264" i="5" a="1"/>
  <c r="JT264" i="5" s="1"/>
  <c r="JT288" i="5" a="1"/>
  <c r="JT288" i="5" s="1"/>
  <c r="JT240" i="5" a="1"/>
  <c r="JT240" i="5" s="1"/>
  <c r="JT64" i="5" a="1"/>
  <c r="JT64" i="5" s="1"/>
  <c r="JT177" i="5" a="1"/>
  <c r="JT177" i="5" s="1"/>
  <c r="JT30" i="5" a="1"/>
  <c r="JT30" i="5" s="1"/>
  <c r="JT113" i="5" a="1"/>
  <c r="JT113" i="5" s="1"/>
  <c r="JT143" i="5" a="1"/>
  <c r="JT143" i="5" s="1"/>
  <c r="JT42" i="5" a="1"/>
  <c r="JT42" i="5" s="1"/>
  <c r="JT63" i="5" a="1"/>
  <c r="JT63" i="5" s="1"/>
  <c r="JT183" i="5" a="1"/>
  <c r="JT183" i="5" s="1"/>
  <c r="JT201" i="5" a="1"/>
  <c r="JT201" i="5" s="1"/>
  <c r="JT318" i="5" a="1"/>
  <c r="JT318" i="5" s="1"/>
  <c r="JT198" i="5" a="1"/>
  <c r="JT198" i="5" s="1"/>
  <c r="JT34" i="5" a="1"/>
  <c r="JT34" i="5" s="1"/>
  <c r="JT163" i="5" a="1"/>
  <c r="JT163" i="5" s="1"/>
  <c r="JT192" i="5" a="1"/>
  <c r="JT192" i="5" s="1"/>
  <c r="JT213" i="5" a="1"/>
  <c r="JT213" i="5" s="1"/>
  <c r="JT116" i="5" a="1"/>
  <c r="JT116" i="5" s="1"/>
  <c r="JT138" i="5" a="1"/>
  <c r="JT138" i="5" s="1"/>
  <c r="JT189" i="5" a="1"/>
  <c r="JT189" i="5" s="1"/>
  <c r="JT207" i="5" a="1"/>
  <c r="JT207" i="5" s="1"/>
  <c r="JT135" i="5" a="1"/>
  <c r="JT135" i="5" s="1"/>
  <c r="JT306" i="5" a="1"/>
  <c r="JT306" i="5" s="1"/>
  <c r="JT150" i="5" a="1"/>
  <c r="JT150" i="5" s="1"/>
  <c r="JT144" i="5" a="1"/>
  <c r="JT144" i="5" s="1"/>
  <c r="JT102" i="5" a="1"/>
  <c r="JT102" i="5" s="1"/>
  <c r="JT120" i="5" a="1"/>
  <c r="JT120" i="5" s="1"/>
  <c r="JT156" i="5" a="1"/>
  <c r="JT156" i="5" s="1"/>
  <c r="JT255" i="5" a="1"/>
  <c r="JT255" i="5" s="1"/>
  <c r="JT210" i="5" a="1"/>
  <c r="JT210" i="5" s="1"/>
  <c r="JT297" i="5" a="1"/>
  <c r="JT297" i="5" s="1"/>
  <c r="JT124" i="5" a="1"/>
  <c r="JT124" i="5" s="1"/>
  <c r="JT148" i="5" a="1"/>
  <c r="JT148" i="5" s="1"/>
  <c r="JT295" i="5" a="1"/>
  <c r="JT295" i="5" s="1"/>
  <c r="JT208" i="5" a="1"/>
  <c r="JT208" i="5" s="1"/>
  <c r="JT98" i="5" a="1"/>
  <c r="JT98" i="5" s="1"/>
  <c r="JT128" i="5" a="1"/>
  <c r="JT128" i="5" s="1"/>
  <c r="JT147" i="5" a="1"/>
  <c r="JT147" i="5" s="1"/>
  <c r="JT232" i="5" a="1"/>
  <c r="JT232" i="5" s="1"/>
  <c r="JT292" i="5" a="1"/>
  <c r="JT292" i="5" s="1"/>
  <c r="JT70" i="5" a="1"/>
  <c r="JT70" i="5" s="1"/>
  <c r="JT127" i="5" a="1"/>
  <c r="JT127" i="5" s="1"/>
  <c r="JT133" i="5" a="1"/>
  <c r="JT133" i="5" s="1"/>
  <c r="JT175" i="5" a="1"/>
  <c r="JT175" i="5" s="1"/>
  <c r="JT280" i="5" a="1"/>
  <c r="JT280" i="5" s="1"/>
  <c r="JT114" i="5" a="1"/>
  <c r="JT114" i="5" s="1"/>
  <c r="JT225" i="5" a="1"/>
  <c r="JT225" i="5" s="1"/>
  <c r="JT185" i="5" a="1"/>
  <c r="JT185" i="5" s="1"/>
  <c r="JT276" i="5" a="1"/>
  <c r="JT276" i="5" s="1"/>
  <c r="JT91" i="5" a="1"/>
  <c r="JT91" i="5" s="1"/>
  <c r="JT184" i="5" a="1"/>
  <c r="JT184" i="5" s="1"/>
  <c r="JT205" i="5" a="1"/>
  <c r="JT205" i="5" s="1"/>
  <c r="JT211" i="5" a="1"/>
  <c r="JT211" i="5" s="1"/>
  <c r="JT256" i="5" a="1"/>
  <c r="JT256" i="5" s="1"/>
  <c r="JT31" i="5" a="1"/>
  <c r="JT31" i="5" s="1"/>
  <c r="JT166" i="5" a="1"/>
  <c r="JT166" i="5" s="1"/>
  <c r="JT32" i="5" a="1"/>
  <c r="JT32" i="5" s="1"/>
  <c r="JT80" i="5" a="1"/>
  <c r="JT80" i="5" s="1"/>
  <c r="JT164" i="5" a="1"/>
  <c r="JT164" i="5" s="1"/>
  <c r="JT153" i="5" a="1"/>
  <c r="JT153" i="5" s="1"/>
  <c r="JT58" i="5" a="1"/>
  <c r="JT58" i="5" s="1"/>
  <c r="JT142" i="5" a="1"/>
  <c r="JT142" i="5" s="1"/>
  <c r="JT199" i="5" a="1"/>
  <c r="JT199" i="5" s="1"/>
  <c r="JT88" i="5" a="1"/>
  <c r="JT88" i="5" s="1"/>
  <c r="JT121" i="5" a="1"/>
  <c r="JT121" i="5" s="1"/>
  <c r="JT202" i="5" a="1"/>
  <c r="JT202" i="5" s="1"/>
  <c r="JT268" i="5" a="1"/>
  <c r="JT268" i="5" s="1"/>
  <c r="JT313" i="5" a="1"/>
  <c r="JT313" i="5" s="1"/>
  <c r="JT110" i="5" a="1"/>
  <c r="JT110" i="5" s="1"/>
  <c r="JT246" i="5" a="1"/>
  <c r="JT246" i="5" s="1"/>
  <c r="JT72" i="5" a="1"/>
  <c r="JT72" i="5" s="1"/>
  <c r="JT267" i="5" a="1"/>
  <c r="JT267" i="5" s="1"/>
  <c r="JT226" i="5" a="1"/>
  <c r="JT226" i="5" s="1"/>
  <c r="JT274" i="5" a="1"/>
  <c r="JT274" i="5" s="1"/>
  <c r="JT37" i="5" a="1"/>
  <c r="JT37" i="5" s="1"/>
  <c r="JT67" i="5" a="1"/>
  <c r="JT67" i="5" s="1"/>
  <c r="JT160" i="5" a="1"/>
  <c r="JT160" i="5" s="1"/>
  <c r="JT190" i="5" a="1"/>
  <c r="JT190" i="5" s="1"/>
  <c r="JT304" i="5" a="1"/>
  <c r="JT304" i="5" s="1"/>
  <c r="JT46" i="5" a="1"/>
  <c r="JT46" i="5" s="1"/>
  <c r="JT73" i="5" a="1"/>
  <c r="JT73" i="5" s="1"/>
  <c r="JT271" i="5" a="1"/>
  <c r="JT271" i="5" s="1"/>
  <c r="JT61" i="5" a="1"/>
  <c r="JT61" i="5" s="1"/>
  <c r="JT94" i="5" a="1"/>
  <c r="JT94" i="5" s="1"/>
  <c r="JT154" i="5" a="1"/>
  <c r="JT154" i="5" s="1"/>
  <c r="JT229" i="5" a="1"/>
  <c r="JT229" i="5" s="1"/>
  <c r="JT259" i="5" a="1"/>
  <c r="JT259" i="5" s="1"/>
  <c r="JT178" i="5" a="1"/>
  <c r="JT178" i="5" s="1"/>
  <c r="JT262" i="5" a="1"/>
  <c r="JT262" i="5" s="1"/>
  <c r="JT223" i="5" a="1"/>
  <c r="JT223" i="5" s="1"/>
  <c r="JT235" i="5" a="1"/>
  <c r="JT235" i="5" s="1"/>
  <c r="JT310" i="5" a="1"/>
  <c r="JT310" i="5" s="1"/>
  <c r="JT62" i="5" a="1"/>
  <c r="JT62" i="5" s="1"/>
  <c r="JT117" i="5" a="1"/>
  <c r="JT117" i="5" s="1"/>
  <c r="JT141" i="5" a="1"/>
  <c r="JT141" i="5" s="1"/>
  <c r="JT165" i="5" a="1"/>
  <c r="JT165" i="5" s="1"/>
  <c r="JT243" i="5" a="1"/>
  <c r="JT243" i="5" s="1"/>
  <c r="JT96" i="5" a="1"/>
  <c r="JT96" i="5" s="1"/>
  <c r="JT289" i="5" a="1"/>
  <c r="JT289" i="5" s="1"/>
  <c r="JT55" i="5" a="1"/>
  <c r="JT55" i="5" s="1"/>
  <c r="JT115" i="5" a="1"/>
  <c r="JT115" i="5" s="1"/>
  <c r="JT196" i="5" a="1"/>
  <c r="JT196" i="5" s="1"/>
  <c r="JT85" i="5" a="1"/>
  <c r="JT85" i="5" s="1"/>
  <c r="JT145" i="5" a="1"/>
  <c r="JT145" i="5" s="1"/>
  <c r="JT316" i="5" a="1"/>
  <c r="JT316" i="5" s="1"/>
  <c r="JT74" i="5" a="1"/>
  <c r="JT74" i="5" s="1"/>
  <c r="JT152" i="5" a="1"/>
  <c r="JT152" i="5" s="1"/>
  <c r="JT35" i="5" a="1"/>
  <c r="JT35" i="5" s="1"/>
  <c r="JT83" i="5" a="1"/>
  <c r="JT83" i="5" s="1"/>
  <c r="JT251" i="5" a="1"/>
  <c r="JT251" i="5" s="1"/>
  <c r="JT320" i="5" a="1"/>
  <c r="JT320" i="5" s="1"/>
  <c r="JT312" i="5" a="1"/>
  <c r="JT312" i="5" s="1"/>
  <c r="JT286" i="5" a="1"/>
  <c r="JT286" i="5" s="1"/>
  <c r="JT77" i="5" a="1"/>
  <c r="JT77" i="5" s="1"/>
  <c r="JT293" i="5" a="1"/>
  <c r="JT293" i="5" s="1"/>
  <c r="JT303" i="5" a="1"/>
  <c r="JT303" i="5" s="1"/>
  <c r="JT112" i="5" a="1"/>
  <c r="JT112" i="5" s="1"/>
  <c r="JT187" i="5" a="1"/>
  <c r="JT187" i="5" s="1"/>
  <c r="JT181" i="5" a="1"/>
  <c r="JT181" i="5" s="1"/>
  <c r="JT194" i="5" a="1"/>
  <c r="JT194" i="5" s="1"/>
  <c r="JT254" i="5" a="1"/>
  <c r="JT254" i="5" s="1"/>
  <c r="JT95" i="5" a="1"/>
  <c r="JT95" i="5" s="1"/>
  <c r="JT149" i="5" a="1"/>
  <c r="JT149" i="5" s="1"/>
  <c r="JT191" i="5" a="1"/>
  <c r="JT191" i="5" s="1"/>
  <c r="JT257" i="5" a="1"/>
  <c r="JT257" i="5" s="1"/>
  <c r="JT299" i="5" a="1"/>
  <c r="JT299" i="5" s="1"/>
  <c r="JT228" i="5" a="1"/>
  <c r="JT228" i="5" s="1"/>
  <c r="JT258" i="5" a="1"/>
  <c r="JT258" i="5" s="1"/>
  <c r="JT69" i="5" a="1"/>
  <c r="JT69" i="5" s="1"/>
  <c r="JT52" i="5" a="1"/>
  <c r="JT52" i="5" s="1"/>
  <c r="JT157" i="5" a="1"/>
  <c r="JT157" i="5" s="1"/>
  <c r="JT92" i="5" a="1"/>
  <c r="JT92" i="5" s="1"/>
  <c r="JT122" i="5" a="1"/>
  <c r="JT122" i="5" s="1"/>
  <c r="JT272" i="5" a="1"/>
  <c r="JT272" i="5" s="1"/>
  <c r="JT215" i="5" a="1"/>
  <c r="JT215" i="5" s="1"/>
  <c r="JT168" i="5" a="1"/>
  <c r="JT168" i="5" s="1"/>
  <c r="JT136" i="5" a="1"/>
  <c r="JT136" i="5" s="1"/>
  <c r="JT298" i="5" a="1"/>
  <c r="JT298" i="5" s="1"/>
  <c r="JT100" i="5" a="1"/>
  <c r="JT100" i="5" s="1"/>
  <c r="JT212" i="5" a="1"/>
  <c r="JT212" i="5" s="1"/>
  <c r="JT311" i="5" a="1"/>
  <c r="JT311" i="5" s="1"/>
  <c r="JT314" i="5" a="1"/>
  <c r="JT314" i="5" s="1"/>
  <c r="JT167" i="5" a="1"/>
  <c r="JT167" i="5" s="1"/>
  <c r="JT275" i="5" a="1"/>
  <c r="JT275" i="5" s="1"/>
  <c r="JT245" i="5" a="1"/>
  <c r="JT245" i="5" s="1"/>
  <c r="JT261" i="5" a="1"/>
  <c r="JT261" i="5" s="1"/>
  <c r="JT220" i="5" a="1"/>
  <c r="JT220" i="5" s="1"/>
  <c r="JT139" i="5" a="1"/>
  <c r="JT139" i="5" s="1"/>
  <c r="JT50" i="5" a="1"/>
  <c r="JT50" i="5" s="1"/>
  <c r="JT296" i="5" a="1"/>
  <c r="JT296" i="5" s="1"/>
  <c r="JT47" i="5" a="1"/>
  <c r="JT47" i="5" s="1"/>
  <c r="JT209" i="5" a="1"/>
  <c r="JT209" i="5" s="1"/>
  <c r="JT233" i="5" a="1"/>
  <c r="JT233" i="5" s="1"/>
  <c r="JT282" i="5" a="1"/>
  <c r="JT282" i="5" s="1"/>
  <c r="JT234" i="5" a="1"/>
  <c r="JT234" i="5" s="1"/>
  <c r="JT244" i="5" a="1"/>
  <c r="JT244" i="5" s="1"/>
  <c r="JT319" i="5" a="1"/>
  <c r="JT319" i="5" s="1"/>
  <c r="JT307" i="5" a="1"/>
  <c r="JT307" i="5" s="1"/>
  <c r="JT38" i="5" a="1"/>
  <c r="JT38" i="5" s="1"/>
  <c r="JT146" i="5" a="1"/>
  <c r="JT146" i="5" s="1"/>
  <c r="JT224" i="5" a="1"/>
  <c r="JT224" i="5" s="1"/>
  <c r="JT236" i="5" a="1"/>
  <c r="JT236" i="5" s="1"/>
  <c r="JT125" i="5" a="1"/>
  <c r="JT125" i="5" s="1"/>
  <c r="JT179" i="5" a="1"/>
  <c r="JT179" i="5" s="1"/>
  <c r="JT294" i="5" a="1"/>
  <c r="JT294" i="5" s="1"/>
  <c r="JT265" i="5" a="1"/>
  <c r="JT265" i="5" s="1"/>
  <c r="JT247" i="5" a="1"/>
  <c r="JT247" i="5" s="1"/>
  <c r="JT227" i="5" a="1"/>
  <c r="JT227" i="5" s="1"/>
  <c r="JT56" i="5" a="1"/>
  <c r="JT56" i="5" s="1"/>
  <c r="JT230" i="5" a="1"/>
  <c r="JT230" i="5" s="1"/>
  <c r="JT44" i="5" a="1"/>
  <c r="JT44" i="5" s="1"/>
  <c r="JT203" i="5" a="1"/>
  <c r="JT203" i="5" s="1"/>
  <c r="JT197" i="5" a="1"/>
  <c r="JT197" i="5" s="1"/>
  <c r="JT278" i="5" a="1"/>
  <c r="JT278" i="5" s="1"/>
  <c r="JT155" i="5" a="1"/>
  <c r="JT155" i="5" s="1"/>
  <c r="JT134" i="5" a="1"/>
  <c r="JT134" i="5" s="1"/>
  <c r="JT287" i="5" a="1"/>
  <c r="JT287" i="5" s="1"/>
  <c r="JT68" i="5" a="1"/>
  <c r="JT68" i="5" s="1"/>
  <c r="JT248" i="5" a="1"/>
  <c r="JT248" i="5" s="1"/>
  <c r="JT119" i="5" a="1"/>
  <c r="JT119" i="5" s="1"/>
  <c r="JT131" i="5" a="1"/>
  <c r="JT131" i="5" s="1"/>
  <c r="JT109" i="5" a="1"/>
  <c r="JT109" i="5" s="1"/>
  <c r="JT253" i="5" a="1"/>
  <c r="JT253" i="5" s="1"/>
  <c r="JT200" i="5" a="1"/>
  <c r="JT200" i="5" s="1"/>
  <c r="JT86" i="5" a="1"/>
  <c r="JT86" i="5" s="1"/>
  <c r="JT53" i="5" a="1"/>
  <c r="JT53" i="5" s="1"/>
  <c r="JT161" i="5" a="1"/>
  <c r="JT161" i="5" s="1"/>
  <c r="JT29" i="5" a="1"/>
  <c r="JT29" i="5" s="1"/>
  <c r="JT71" i="5" a="1"/>
  <c r="JT71" i="5" s="1"/>
  <c r="JT151" i="5" a="1"/>
  <c r="JT151" i="5" s="1"/>
  <c r="JT78" i="5" a="1"/>
  <c r="JT78" i="5" s="1"/>
  <c r="JT277" i="5" a="1"/>
  <c r="JT277" i="5" s="1"/>
  <c r="JT107" i="5" a="1"/>
  <c r="JT107" i="5" s="1"/>
  <c r="JT158" i="5" a="1"/>
  <c r="JT158" i="5" s="1"/>
  <c r="JT54" i="5" a="1"/>
  <c r="JT54" i="5" s="1"/>
  <c r="JT118" i="5" a="1"/>
  <c r="JT118" i="5" s="1"/>
  <c r="JT45" i="5" a="1"/>
  <c r="JT45" i="5" s="1"/>
  <c r="JT76" i="5" a="1"/>
  <c r="JT76" i="5" s="1"/>
  <c r="JT140" i="5" a="1"/>
  <c r="JT140" i="5" s="1"/>
  <c r="JT170" i="5" a="1"/>
  <c r="JT170" i="5" s="1"/>
  <c r="JT188" i="5" a="1"/>
  <c r="JT188" i="5" s="1"/>
  <c r="JT284" i="5" a="1"/>
  <c r="JT284" i="5" s="1"/>
  <c r="JT171" i="5" a="1"/>
  <c r="JT171" i="5" s="1"/>
  <c r="JT49" i="5" a="1"/>
  <c r="JT49" i="5" s="1"/>
  <c r="JT218" i="5" a="1"/>
  <c r="JT218" i="5" s="1"/>
  <c r="JT137" i="5" a="1"/>
  <c r="JT137" i="5" s="1"/>
  <c r="JT101" i="5" a="1"/>
  <c r="JT101" i="5" s="1"/>
  <c r="JT182" i="5" a="1"/>
  <c r="JT182" i="5" s="1"/>
  <c r="JT97" i="5" a="1"/>
  <c r="JT97" i="5" s="1"/>
  <c r="JT172" i="5" a="1"/>
  <c r="JT172" i="5" s="1"/>
  <c r="JT238" i="5" a="1"/>
  <c r="JT238" i="5" s="1"/>
  <c r="JT301" i="5" a="1"/>
  <c r="JT301" i="5" s="1"/>
  <c r="JT206" i="5" a="1"/>
  <c r="JT206" i="5" s="1"/>
  <c r="JT242" i="5" a="1"/>
  <c r="JT242" i="5" s="1"/>
  <c r="JT317" i="5" a="1"/>
  <c r="JT317" i="5" s="1"/>
  <c r="JT159" i="5" a="1"/>
  <c r="JT159" i="5" s="1"/>
  <c r="JT132" i="5" a="1"/>
  <c r="JT132" i="5" s="1"/>
  <c r="JT270" i="5" a="1"/>
  <c r="JT270" i="5" s="1"/>
  <c r="JT173" i="5" a="1"/>
  <c r="JT173" i="5" s="1"/>
  <c r="JT217" i="5" a="1"/>
  <c r="JT217" i="5" s="1"/>
  <c r="JT82" i="5" a="1"/>
  <c r="JT82" i="5" s="1"/>
  <c r="JT214" i="5" a="1"/>
  <c r="JT214" i="5" s="1"/>
  <c r="JT41" i="5" a="1"/>
  <c r="JT41" i="5" s="1"/>
  <c r="JT305" i="5" a="1"/>
  <c r="JT305" i="5" s="1"/>
  <c r="JT111" i="5" a="1"/>
  <c r="JT111" i="5" s="1"/>
  <c r="JT283" i="5" a="1"/>
  <c r="JT283" i="5" s="1"/>
  <c r="JT130" i="5" a="1"/>
  <c r="JT130" i="5" s="1"/>
  <c r="JT241" i="5" a="1"/>
  <c r="JT241" i="5" s="1"/>
  <c r="JT308" i="5" a="1"/>
  <c r="JT308" i="5" s="1"/>
  <c r="JT176" i="5" a="1"/>
  <c r="JT176" i="5" s="1"/>
  <c r="JT260" i="5" a="1"/>
  <c r="JT260" i="5" s="1"/>
  <c r="JT221" i="5" a="1"/>
  <c r="JT221" i="5" s="1"/>
  <c r="JT281" i="5" a="1"/>
  <c r="JT281" i="5" s="1"/>
  <c r="JT239" i="5" a="1"/>
  <c r="JT239" i="5" s="1"/>
  <c r="JT269" i="5" a="1"/>
  <c r="JT269" i="5" s="1"/>
  <c r="JT43" i="5" a="1"/>
  <c r="JT43" i="5" s="1"/>
  <c r="JT266" i="5" a="1"/>
  <c r="JT266" i="5" s="1"/>
  <c r="JT302" i="5" a="1"/>
  <c r="JT302" i="5" s="1"/>
  <c r="JT169" i="5" a="1"/>
  <c r="JT169" i="5" s="1"/>
  <c r="KQ103" i="5"/>
  <c r="LT103" i="5"/>
  <c r="KQ58" i="5"/>
  <c r="LT58" i="5"/>
  <c r="KD72" i="5"/>
  <c r="LT72" i="5"/>
  <c r="KD32" i="5"/>
  <c r="LG32" i="5" s="1"/>
  <c r="LU32" i="5" s="1"/>
  <c r="LF32" i="5"/>
  <c r="LT32" i="5" s="1"/>
  <c r="KD317" i="5"/>
  <c r="LT317" i="5"/>
  <c r="KD41" i="5"/>
  <c r="LT41" i="5"/>
  <c r="KD131" i="5"/>
  <c r="LT131" i="5"/>
  <c r="KD255" i="5"/>
  <c r="LT255" i="5"/>
  <c r="KD319" i="5"/>
  <c r="LF319" i="5" s="1"/>
  <c r="KD256" i="5"/>
  <c r="LF256" i="5" s="1"/>
  <c r="KQ254" i="5"/>
  <c r="KD318" i="5"/>
  <c r="LF318" i="5" s="1"/>
  <c r="KQ124" i="5"/>
  <c r="KD54" i="5"/>
  <c r="LF54" i="5" s="1"/>
  <c r="LT252" i="5"/>
  <c r="KD64" i="5"/>
  <c r="KR64" i="5" s="1"/>
  <c r="KD236" i="5"/>
  <c r="KE236" i="5" s="1"/>
  <c r="KS236" i="5" s="1"/>
  <c r="KD228" i="5"/>
  <c r="KE228" i="5" s="1"/>
  <c r="KD234" i="5"/>
  <c r="KE234" i="5" s="1"/>
  <c r="KD288" i="5"/>
  <c r="KE288" i="5" s="1"/>
  <c r="KD233" i="5"/>
  <c r="KR233" i="5" s="1"/>
  <c r="KD302" i="5"/>
  <c r="KE302" i="5" s="1"/>
  <c r="KQ275" i="5"/>
  <c r="KQ122" i="5"/>
  <c r="KD292" i="5"/>
  <c r="KE292" i="5" s="1"/>
  <c r="KQ260" i="5"/>
  <c r="KQ268" i="5"/>
  <c r="KD35" i="5"/>
  <c r="KR35" i="5" s="1"/>
  <c r="KD259" i="5"/>
  <c r="KE259" i="5" s="1"/>
  <c r="KF259" i="5" s="1"/>
  <c r="KG259" i="5" s="1"/>
  <c r="KD33" i="5"/>
  <c r="KE33" i="5" s="1"/>
  <c r="KF33" i="5" s="1"/>
  <c r="KD141" i="5"/>
  <c r="KE141" i="5" s="1"/>
  <c r="KD51" i="5"/>
  <c r="KE51" i="5" s="1"/>
  <c r="KF51" i="5" s="1"/>
  <c r="KD150" i="5"/>
  <c r="KE150" i="5" s="1"/>
  <c r="KS150" i="5" s="1"/>
  <c r="KQ277" i="5"/>
  <c r="KD316" i="5"/>
  <c r="KR316" i="5" s="1"/>
  <c r="KD154" i="5"/>
  <c r="KE154" i="5" s="1"/>
  <c r="KS154" i="5" s="1"/>
  <c r="KD148" i="5"/>
  <c r="KR148" i="5" s="1"/>
  <c r="KD134" i="5"/>
  <c r="KE134" i="5" s="1"/>
  <c r="KS134" i="5" s="1"/>
  <c r="KD151" i="5"/>
  <c r="KR151" i="5" s="1"/>
  <c r="KQ121" i="5"/>
  <c r="KD271" i="5"/>
  <c r="KE271" i="5" s="1"/>
  <c r="KD145" i="5"/>
  <c r="KR145" i="5" s="1"/>
  <c r="KD273" i="5"/>
  <c r="KE273" i="5" s="1"/>
  <c r="KD315" i="5"/>
  <c r="KE315" i="5" s="1"/>
  <c r="KQ230" i="5"/>
  <c r="KD294" i="5"/>
  <c r="KR294" i="5" s="1"/>
  <c r="KD248" i="5"/>
  <c r="KR248" i="5" s="1"/>
  <c r="KD276" i="5"/>
  <c r="KE276" i="5" s="1"/>
  <c r="KF276" i="5" s="1"/>
  <c r="KT276" i="5" s="1"/>
  <c r="KD283" i="5"/>
  <c r="KD46" i="5"/>
  <c r="KR46" i="5" s="1"/>
  <c r="KD157" i="5"/>
  <c r="KR157" i="5" s="1"/>
  <c r="KQ160" i="5"/>
  <c r="KD36" i="5"/>
  <c r="KE36" i="5" s="1"/>
  <c r="KE177" i="5"/>
  <c r="KF177" i="5" s="1"/>
  <c r="KT177" i="5" s="1"/>
  <c r="KQ73" i="5"/>
  <c r="KD278" i="5"/>
  <c r="KR159" i="5"/>
  <c r="KQ151" i="5"/>
  <c r="KQ214" i="5"/>
  <c r="KD98" i="5"/>
  <c r="KD178" i="5"/>
  <c r="KE178" i="5" s="1"/>
  <c r="KS178" i="5" s="1"/>
  <c r="KQ82" i="5"/>
  <c r="KD170" i="5"/>
  <c r="KD121" i="5"/>
  <c r="KQ98" i="5"/>
  <c r="KQ31" i="5"/>
  <c r="KQ301" i="5"/>
  <c r="KQ130" i="5"/>
  <c r="KQ88" i="5"/>
  <c r="KQ305" i="5"/>
  <c r="KQ259" i="5"/>
  <c r="KQ229" i="5"/>
  <c r="KQ227" i="5"/>
  <c r="KQ50" i="5"/>
  <c r="KQ137" i="5"/>
  <c r="KQ211" i="5"/>
  <c r="KQ146" i="5"/>
  <c r="KQ65" i="5"/>
  <c r="KQ199" i="5"/>
  <c r="KQ35" i="5"/>
  <c r="KQ206" i="5"/>
  <c r="KQ64" i="5"/>
  <c r="KQ316" i="5"/>
  <c r="KQ49" i="5"/>
  <c r="KQ152" i="5"/>
  <c r="KQ139" i="5"/>
  <c r="KQ170" i="5"/>
  <c r="KQ68" i="5"/>
  <c r="KQ205" i="5"/>
  <c r="KQ248" i="5"/>
  <c r="KD239" i="5"/>
  <c r="KR239" i="5" s="1"/>
  <c r="KD93" i="5"/>
  <c r="KD311" i="5"/>
  <c r="KE311" i="5" s="1"/>
  <c r="KQ311" i="5"/>
  <c r="KQ158" i="5"/>
  <c r="KQ280" i="5"/>
  <c r="KQ200" i="5"/>
  <c r="KE174" i="5"/>
  <c r="KQ133" i="5"/>
  <c r="KQ272" i="5"/>
  <c r="KD222" i="5"/>
  <c r="KR222" i="5" s="1"/>
  <c r="KQ299" i="5"/>
  <c r="KD136" i="5"/>
  <c r="KE136" i="5" s="1"/>
  <c r="KQ185" i="5"/>
  <c r="KQ127" i="5"/>
  <c r="KQ220" i="5"/>
  <c r="KD87" i="5"/>
  <c r="KQ106" i="5"/>
  <c r="KD106" i="5"/>
  <c r="KE106" i="5" s="1"/>
  <c r="KQ223" i="5"/>
  <c r="KQ172" i="5"/>
  <c r="KD267" i="5"/>
  <c r="KQ238" i="5"/>
  <c r="KE76" i="5"/>
  <c r="KF76" i="5" s="1"/>
  <c r="KR305" i="5"/>
  <c r="KQ164" i="5"/>
  <c r="KQ76" i="5"/>
  <c r="KQ226" i="5"/>
  <c r="KQ218" i="5"/>
  <c r="KR177" i="5"/>
  <c r="KD62" i="5"/>
  <c r="KE62" i="5" s="1"/>
  <c r="KE70" i="5"/>
  <c r="KF70" i="5" s="1"/>
  <c r="KR168" i="5"/>
  <c r="KQ286" i="5"/>
  <c r="KQ208" i="5"/>
  <c r="KE227" i="5"/>
  <c r="KQ296" i="5"/>
  <c r="KQ262" i="5"/>
  <c r="KD56" i="5"/>
  <c r="KR56" i="5" s="1"/>
  <c r="KQ56" i="5"/>
  <c r="KQ307" i="5"/>
  <c r="KD241" i="5"/>
  <c r="KR241" i="5" s="1"/>
  <c r="KD246" i="5"/>
  <c r="KQ287" i="5"/>
  <c r="KQ169" i="5"/>
  <c r="KQ263" i="5"/>
  <c r="KD290" i="5"/>
  <c r="KR290" i="5" s="1"/>
  <c r="KQ37" i="5"/>
  <c r="KD91" i="5"/>
  <c r="KQ290" i="5"/>
  <c r="KD186" i="5"/>
  <c r="KD266" i="5"/>
  <c r="KQ266" i="5"/>
  <c r="KQ182" i="5"/>
  <c r="KQ140" i="5"/>
  <c r="KD309" i="5"/>
  <c r="KD211" i="5"/>
  <c r="KD63" i="5"/>
  <c r="LF63" i="5" s="1"/>
  <c r="KQ308" i="5"/>
  <c r="KQ293" i="5"/>
  <c r="KQ134" i="5"/>
  <c r="KQ302" i="5"/>
  <c r="KQ70" i="5"/>
  <c r="KQ46" i="5"/>
  <c r="KQ115" i="5"/>
  <c r="KD158" i="5"/>
  <c r="KD262" i="5"/>
  <c r="KE305" i="5"/>
  <c r="KS305" i="5" s="1"/>
  <c r="KQ149" i="5"/>
  <c r="KQ314" i="5"/>
  <c r="KQ148" i="5"/>
  <c r="KD289" i="5"/>
  <c r="KD105" i="5"/>
  <c r="LG105" i="5" s="1"/>
  <c r="KQ181" i="5"/>
  <c r="KQ136" i="5"/>
  <c r="KQ104" i="5"/>
  <c r="KQ256" i="5"/>
  <c r="KQ320" i="5"/>
  <c r="KQ271" i="5"/>
  <c r="KQ278" i="5"/>
  <c r="KQ317" i="5"/>
  <c r="KQ62" i="5"/>
  <c r="KQ283" i="5"/>
  <c r="KQ310" i="5"/>
  <c r="KQ53" i="5"/>
  <c r="KD53" i="5"/>
  <c r="LF53" i="5" s="1"/>
  <c r="KD30" i="5"/>
  <c r="KQ242" i="5"/>
  <c r="KD216" i="5"/>
  <c r="KD132" i="5"/>
  <c r="KR132" i="5" s="1"/>
  <c r="KQ44" i="5"/>
  <c r="KQ40" i="5"/>
  <c r="KQ91" i="5"/>
  <c r="KQ107" i="5"/>
  <c r="KD244" i="5"/>
  <c r="LG244" i="5" s="1"/>
  <c r="KQ244" i="5"/>
  <c r="KQ281" i="5"/>
  <c r="KD243" i="5"/>
  <c r="KD301" i="5"/>
  <c r="KE301" i="5" s="1"/>
  <c r="KQ38" i="5"/>
  <c r="KD135" i="5"/>
  <c r="LF135" i="5" s="1"/>
  <c r="KD275" i="5"/>
  <c r="KE275" i="5" s="1"/>
  <c r="KQ142" i="5"/>
  <c r="KQ145" i="5"/>
  <c r="KQ32" i="5"/>
  <c r="KD80" i="5"/>
  <c r="KE80" i="5" s="1"/>
  <c r="KS80" i="5" s="1"/>
  <c r="KQ143" i="5"/>
  <c r="KQ217" i="5"/>
  <c r="KD217" i="5"/>
  <c r="KD250" i="5"/>
  <c r="KE250" i="5" s="1"/>
  <c r="KQ250" i="5"/>
  <c r="KD82" i="5"/>
  <c r="KE82" i="5" s="1"/>
  <c r="KD213" i="5"/>
  <c r="KR213" i="5" s="1"/>
  <c r="KQ236" i="5"/>
  <c r="KQ89" i="5"/>
  <c r="KQ231" i="5"/>
  <c r="KQ233" i="5"/>
  <c r="KD279" i="5"/>
  <c r="KE279" i="5" s="1"/>
  <c r="KD29" i="5"/>
  <c r="KD107" i="5"/>
  <c r="KQ289" i="5"/>
  <c r="KQ154" i="5"/>
  <c r="KD59" i="5"/>
  <c r="KQ79" i="5"/>
  <c r="KD108" i="5"/>
  <c r="KQ52" i="5"/>
  <c r="KD245" i="5"/>
  <c r="LG245" i="5" s="1"/>
  <c r="KD86" i="5"/>
  <c r="KD306" i="5"/>
  <c r="LF306" i="5" s="1"/>
  <c r="KQ112" i="5"/>
  <c r="KQ118" i="5"/>
  <c r="KD118" i="5"/>
  <c r="LF118" i="5" s="1"/>
  <c r="LT118" i="5" s="1"/>
  <c r="KD116" i="5"/>
  <c r="LG116" i="5" s="1"/>
  <c r="LU116" i="5" s="1"/>
  <c r="KQ193" i="5"/>
  <c r="KD226" i="5"/>
  <c r="KQ292" i="5"/>
  <c r="KD230" i="5"/>
  <c r="KQ86" i="5"/>
  <c r="KD182" i="5"/>
  <c r="KE182" i="5" s="1"/>
  <c r="KD185" i="5"/>
  <c r="KD197" i="5"/>
  <c r="KE197" i="5" s="1"/>
  <c r="KD39" i="5"/>
  <c r="KR39" i="5" s="1"/>
  <c r="KQ319" i="5"/>
  <c r="KD104" i="5"/>
  <c r="KD206" i="5"/>
  <c r="KD212" i="5"/>
  <c r="KQ163" i="5"/>
  <c r="KD163" i="5"/>
  <c r="KE163" i="5" s="1"/>
  <c r="KF163" i="5" s="1"/>
  <c r="KQ67" i="5"/>
  <c r="KQ128" i="5"/>
  <c r="KR70" i="5"/>
  <c r="KQ34" i="5"/>
  <c r="KD263" i="5"/>
  <c r="KD156" i="5"/>
  <c r="KR156" i="5" s="1"/>
  <c r="KD265" i="5"/>
  <c r="KQ265" i="5"/>
  <c r="KD133" i="5"/>
  <c r="KD34" i="5"/>
  <c r="KR34" i="5" s="1"/>
  <c r="KD312" i="5"/>
  <c r="KQ155" i="5"/>
  <c r="KQ245" i="5"/>
  <c r="KD220" i="5"/>
  <c r="KE220" i="5" s="1"/>
  <c r="KD257" i="5"/>
  <c r="KQ251" i="5"/>
  <c r="KD165" i="5"/>
  <c r="KQ304" i="5"/>
  <c r="KD202" i="5"/>
  <c r="KE202" i="5" s="1"/>
  <c r="KQ125" i="5"/>
  <c r="KQ274" i="5"/>
  <c r="KD65" i="5"/>
  <c r="LF65" i="5" s="1"/>
  <c r="KQ197" i="5"/>
  <c r="KD215" i="5"/>
  <c r="KQ215" i="5"/>
  <c r="KR227" i="5"/>
  <c r="KD128" i="5"/>
  <c r="KD176" i="5"/>
  <c r="KD295" i="5"/>
  <c r="KD238" i="5"/>
  <c r="KE238" i="5" s="1"/>
  <c r="KD253" i="5"/>
  <c r="LF253" i="5" s="1"/>
  <c r="KD307" i="5"/>
  <c r="KD179" i="5"/>
  <c r="KE179" i="5" s="1"/>
  <c r="KD310" i="5"/>
  <c r="KE310" i="5" s="1"/>
  <c r="KQ221" i="5"/>
  <c r="KD137" i="5"/>
  <c r="KD143" i="5"/>
  <c r="KD237" i="5"/>
  <c r="KD49" i="5"/>
  <c r="KE49" i="5" s="1"/>
  <c r="KD235" i="5"/>
  <c r="KD89" i="5"/>
  <c r="KD147" i="5"/>
  <c r="KE147" i="5" s="1"/>
  <c r="KD112" i="5"/>
  <c r="KD60" i="5"/>
  <c r="KR60" i="5" s="1"/>
  <c r="KD153" i="5"/>
  <c r="KD94" i="5"/>
  <c r="KE94" i="5" s="1"/>
  <c r="KF94" i="5" s="1"/>
  <c r="KD95" i="5"/>
  <c r="KD270" i="5"/>
  <c r="KD58" i="5"/>
  <c r="KD103" i="5"/>
  <c r="KE96" i="5"/>
  <c r="KD122" i="5"/>
  <c r="KD193" i="5"/>
  <c r="KD287" i="5"/>
  <c r="KD146" i="5"/>
  <c r="KE146" i="5" s="1"/>
  <c r="KD221" i="5"/>
  <c r="KD120" i="5"/>
  <c r="KE120" i="5" s="1"/>
  <c r="KS120" i="5" s="1"/>
  <c r="KD268" i="5"/>
  <c r="KE268" i="5" s="1"/>
  <c r="KD293" i="5"/>
  <c r="LF293" i="5" s="1"/>
  <c r="KD142" i="5"/>
  <c r="KD44" i="5"/>
  <c r="KD79" i="5"/>
  <c r="KD286" i="5"/>
  <c r="KD281" i="5"/>
  <c r="KE281" i="5" s="1"/>
  <c r="KF281" i="5" s="1"/>
  <c r="KD167" i="5"/>
  <c r="KD254" i="5"/>
  <c r="LF254" i="5" s="1"/>
  <c r="KD280" i="5"/>
  <c r="KE280" i="5" s="1"/>
  <c r="KD231" i="5"/>
  <c r="KD181" i="5"/>
  <c r="KD31" i="5"/>
  <c r="KR85" i="5"/>
  <c r="KQ313" i="5"/>
  <c r="KR284" i="5"/>
  <c r="KQ48" i="5"/>
  <c r="KD123" i="5"/>
  <c r="LF123" i="5" s="1"/>
  <c r="KD166" i="5"/>
  <c r="KD74" i="5"/>
  <c r="KE74" i="5" s="1"/>
  <c r="KF74" i="5" s="1"/>
  <c r="KD184" i="5"/>
  <c r="KD196" i="5"/>
  <c r="KE196" i="5" s="1"/>
  <c r="KQ84" i="5"/>
  <c r="KD84" i="5"/>
  <c r="KD298" i="5"/>
  <c r="KQ81" i="5"/>
  <c r="KQ240" i="5"/>
  <c r="KD240" i="5"/>
  <c r="KE240" i="5" s="1"/>
  <c r="KS240" i="5" s="1"/>
  <c r="KD114" i="5"/>
  <c r="KQ114" i="5"/>
  <c r="KQ119" i="5"/>
  <c r="KR76" i="5"/>
  <c r="KQ288" i="5"/>
  <c r="KD119" i="5"/>
  <c r="KQ166" i="5"/>
  <c r="KQ41" i="5"/>
  <c r="KQ157" i="5"/>
  <c r="KQ188" i="5"/>
  <c r="KQ42" i="5"/>
  <c r="KD42" i="5"/>
  <c r="KQ253" i="5"/>
  <c r="KQ71" i="5"/>
  <c r="KD71" i="5"/>
  <c r="KE71" i="5" s="1"/>
  <c r="KQ298" i="5"/>
  <c r="KQ191" i="5"/>
  <c r="KQ210" i="5"/>
  <c r="KD210" i="5"/>
  <c r="KQ45" i="5"/>
  <c r="KD45" i="5"/>
  <c r="KQ273" i="5"/>
  <c r="KD124" i="5"/>
  <c r="KE124" i="5" s="1"/>
  <c r="KQ207" i="5"/>
  <c r="KQ144" i="5"/>
  <c r="KD144" i="5"/>
  <c r="KQ291" i="5"/>
  <c r="KD291" i="5"/>
  <c r="KD225" i="5"/>
  <c r="LG225" i="5" s="1"/>
  <c r="LU225" i="5" s="1"/>
  <c r="KQ225" i="5"/>
  <c r="KQ264" i="5"/>
  <c r="KD264" i="5"/>
  <c r="KE264" i="5" s="1"/>
  <c r="KQ303" i="5"/>
  <c r="KD303" i="5"/>
  <c r="KE303" i="5" s="1"/>
  <c r="KD90" i="5"/>
  <c r="KQ90" i="5"/>
  <c r="KQ282" i="5"/>
  <c r="KD282" i="5"/>
  <c r="KD88" i="5"/>
  <c r="KE85" i="5"/>
  <c r="KQ85" i="5"/>
  <c r="KD194" i="5"/>
  <c r="KE194" i="5" s="1"/>
  <c r="KQ194" i="5"/>
  <c r="KD260" i="5"/>
  <c r="KR99" i="5"/>
  <c r="KQ123" i="5"/>
  <c r="KQ74" i="5"/>
  <c r="KQ184" i="5"/>
  <c r="KQ47" i="5"/>
  <c r="KD161" i="5"/>
  <c r="KQ161" i="5"/>
  <c r="KQ219" i="5"/>
  <c r="KD219" i="5"/>
  <c r="KQ300" i="5"/>
  <c r="KD92" i="5"/>
  <c r="KQ212" i="5"/>
  <c r="KR174" i="5"/>
  <c r="KQ87" i="5"/>
  <c r="KD43" i="5"/>
  <c r="KQ43" i="5"/>
  <c r="KD209" i="5"/>
  <c r="KD47" i="5"/>
  <c r="KD313" i="5"/>
  <c r="KE284" i="5"/>
  <c r="KF284" i="5" s="1"/>
  <c r="KG284" i="5" s="1"/>
  <c r="KQ284" i="5"/>
  <c r="KQ59" i="5"/>
  <c r="KD247" i="5"/>
  <c r="KE247" i="5" s="1"/>
  <c r="KQ247" i="5"/>
  <c r="KQ257" i="5"/>
  <c r="KD224" i="5"/>
  <c r="KQ224" i="5"/>
  <c r="KQ92" i="5"/>
  <c r="KQ306" i="5"/>
  <c r="KQ80" i="5"/>
  <c r="KD81" i="5"/>
  <c r="KQ131" i="5"/>
  <c r="KQ267" i="5"/>
  <c r="KQ196" i="5"/>
  <c r="KD48" i="5"/>
  <c r="KQ165" i="5"/>
  <c r="KD55" i="5"/>
  <c r="LF55" i="5" s="1"/>
  <c r="KQ55" i="5"/>
  <c r="KQ241" i="5"/>
  <c r="KD97" i="5"/>
  <c r="KQ97" i="5"/>
  <c r="KD67" i="5"/>
  <c r="KQ99" i="5"/>
  <c r="KE99" i="5"/>
  <c r="KQ135" i="5"/>
  <c r="KD269" i="5"/>
  <c r="KR96" i="5"/>
  <c r="KQ249" i="5"/>
  <c r="KQ235" i="5"/>
  <c r="KD57" i="5"/>
  <c r="KQ57" i="5"/>
  <c r="KQ269" i="5"/>
  <c r="KQ232" i="5"/>
  <c r="KD52" i="5"/>
  <c r="LF52" i="5" s="1"/>
  <c r="KD109" i="5"/>
  <c r="KQ109" i="5"/>
  <c r="KD249" i="5"/>
  <c r="KD251" i="5"/>
  <c r="KD75" i="5"/>
  <c r="LF75" i="5" s="1"/>
  <c r="KD100" i="5"/>
  <c r="KD130" i="5"/>
  <c r="KR252" i="5"/>
  <c r="KQ39" i="5"/>
  <c r="KQ105" i="5"/>
  <c r="KQ36" i="5"/>
  <c r="KD77" i="5"/>
  <c r="KQ96" i="5"/>
  <c r="KQ204" i="5"/>
  <c r="KD204" i="5"/>
  <c r="KE204" i="5" s="1"/>
  <c r="KD37" i="5"/>
  <c r="KD113" i="5"/>
  <c r="KQ113" i="5"/>
  <c r="KD68" i="5"/>
  <c r="KE68" i="5" s="1"/>
  <c r="KQ261" i="5"/>
  <c r="KD261" i="5"/>
  <c r="KD152" i="5"/>
  <c r="KE152" i="5" s="1"/>
  <c r="KQ309" i="5"/>
  <c r="KE101" i="5"/>
  <c r="KQ101" i="5"/>
  <c r="KQ83" i="5"/>
  <c r="KQ315" i="5"/>
  <c r="KD232" i="5"/>
  <c r="KQ195" i="5"/>
  <c r="KQ75" i="5"/>
  <c r="KD173" i="5"/>
  <c r="KQ295" i="5"/>
  <c r="KD155" i="5"/>
  <c r="KQ117" i="5"/>
  <c r="KD117" i="5"/>
  <c r="KQ147" i="5"/>
  <c r="KQ63" i="5"/>
  <c r="KD175" i="5"/>
  <c r="KE175" i="5" s="1"/>
  <c r="KQ201" i="5"/>
  <c r="KD201" i="5"/>
  <c r="KQ239" i="5"/>
  <c r="KQ116" i="5"/>
  <c r="KD164" i="5"/>
  <c r="KD274" i="5"/>
  <c r="KQ318" i="5"/>
  <c r="KQ156" i="5"/>
  <c r="KD190" i="5"/>
  <c r="KQ190" i="5"/>
  <c r="KD277" i="5"/>
  <c r="KQ29" i="5"/>
  <c r="KQ171" i="5"/>
  <c r="KD171" i="5"/>
  <c r="KE171" i="5" s="1"/>
  <c r="KD61" i="5"/>
  <c r="LF61" i="5" s="1"/>
  <c r="KQ61" i="5"/>
  <c r="KQ321" i="5"/>
  <c r="KD78" i="5"/>
  <c r="KQ78" i="5"/>
  <c r="KD73" i="5"/>
  <c r="LF73" i="5" s="1"/>
  <c r="KD169" i="5"/>
  <c r="KE169" i="5" s="1"/>
  <c r="KD320" i="5"/>
  <c r="KE320" i="5" s="1"/>
  <c r="KQ30" i="5"/>
  <c r="KD126" i="5"/>
  <c r="KQ126" i="5"/>
  <c r="KD304" i="5"/>
  <c r="KD203" i="5"/>
  <c r="KE203" i="5" s="1"/>
  <c r="KD160" i="5"/>
  <c r="KD172" i="5"/>
  <c r="KD38" i="5"/>
  <c r="KD199" i="5"/>
  <c r="KQ285" i="5"/>
  <c r="KD285" i="5"/>
  <c r="KD183" i="5"/>
  <c r="KD102" i="5"/>
  <c r="LF102" i="5" s="1"/>
  <c r="KQ102" i="5"/>
  <c r="KQ33" i="5"/>
  <c r="KD125" i="5"/>
  <c r="KD200" i="5"/>
  <c r="KQ213" i="5"/>
  <c r="KD115" i="5"/>
  <c r="KQ228" i="5"/>
  <c r="KQ294" i="5"/>
  <c r="KD162" i="5"/>
  <c r="KQ162" i="5"/>
  <c r="KQ270" i="5"/>
  <c r="KQ150" i="5"/>
  <c r="KD138" i="5"/>
  <c r="KQ138" i="5"/>
  <c r="KD40" i="5"/>
  <c r="LG40" i="5" s="1"/>
  <c r="LU40" i="5" s="1"/>
  <c r="KD272" i="5"/>
  <c r="KD242" i="5"/>
  <c r="KQ183" i="5"/>
  <c r="KQ258" i="5"/>
  <c r="KD140" i="5"/>
  <c r="KQ60" i="5"/>
  <c r="KQ216" i="5"/>
  <c r="KQ51" i="5"/>
  <c r="KQ279" i="5"/>
  <c r="KD149" i="5"/>
  <c r="KQ297" i="5"/>
  <c r="KD205" i="5"/>
  <c r="KE205" i="5" s="1"/>
  <c r="KF205" i="5" s="1"/>
  <c r="KQ111" i="5"/>
  <c r="KD111" i="5"/>
  <c r="KD258" i="5"/>
  <c r="KD180" i="5"/>
  <c r="KQ180" i="5"/>
  <c r="KD223" i="5"/>
  <c r="KE223" i="5" s="1"/>
  <c r="KD110" i="5"/>
  <c r="KE110" i="5" s="1"/>
  <c r="KQ276" i="5"/>
  <c r="KQ234" i="5"/>
  <c r="KD297" i="5"/>
  <c r="LF297" i="5" s="1"/>
  <c r="KD187" i="5"/>
  <c r="KE187" i="5" s="1"/>
  <c r="KD127" i="5"/>
  <c r="KD139" i="5"/>
  <c r="KQ66" i="5"/>
  <c r="KD66" i="5"/>
  <c r="LG66" i="5" s="1"/>
  <c r="KD129" i="5"/>
  <c r="KQ129" i="5"/>
  <c r="KQ237" i="5"/>
  <c r="KQ243" i="5"/>
  <c r="KQ255" i="5"/>
  <c r="KQ120" i="5"/>
  <c r="KQ186" i="5"/>
  <c r="KQ72" i="5"/>
  <c r="KQ153" i="5"/>
  <c r="KQ312" i="5"/>
  <c r="KQ222" i="5"/>
  <c r="KD314" i="5"/>
  <c r="KQ198" i="5"/>
  <c r="KD69" i="5"/>
  <c r="KD50" i="5"/>
  <c r="KE50" i="5" s="1"/>
  <c r="KD229" i="5"/>
  <c r="KQ141" i="5"/>
  <c r="KQ54" i="5"/>
  <c r="KQ189" i="5"/>
  <c r="KQ69" i="5"/>
  <c r="KQ132" i="5"/>
  <c r="KQ192" i="5"/>
  <c r="KQ93" i="5"/>
  <c r="KQ108" i="5"/>
  <c r="KQ246" i="5"/>
  <c r="LF124" i="5" l="1"/>
  <c r="LT124" i="5" s="1"/>
  <c r="LF106" i="5"/>
  <c r="LT106" i="5" s="1"/>
  <c r="LF71" i="5"/>
  <c r="LT71" i="5" s="1"/>
  <c r="LF60" i="5"/>
  <c r="LT60" i="5" s="1"/>
  <c r="LF241" i="5"/>
  <c r="LT241" i="5" s="1"/>
  <c r="LF296" i="5"/>
  <c r="LT296" i="5" s="1"/>
  <c r="LF68" i="5"/>
  <c r="LT68" i="5" s="1"/>
  <c r="LF320" i="5"/>
  <c r="LT320" i="5" s="1"/>
  <c r="LF228" i="5"/>
  <c r="LT228" i="5" s="1"/>
  <c r="LF236" i="5"/>
  <c r="LT236" i="5" s="1"/>
  <c r="KR83" i="5"/>
  <c r="LF234" i="5"/>
  <c r="LT234" i="5" s="1"/>
  <c r="LF62" i="5"/>
  <c r="LT62" i="5" s="1"/>
  <c r="LG242" i="5"/>
  <c r="LU242" i="5" s="1"/>
  <c r="LT61" i="5"/>
  <c r="LG125" i="5"/>
  <c r="LU125" i="5" s="1"/>
  <c r="LG251" i="5"/>
  <c r="LU251" i="5" s="1"/>
  <c r="LG104" i="5"/>
  <c r="LU104" i="5" s="1"/>
  <c r="LG255" i="5"/>
  <c r="LU255" i="5" s="1"/>
  <c r="LT253" i="5"/>
  <c r="LF275" i="5"/>
  <c r="LT275" i="5" s="1"/>
  <c r="LG258" i="5"/>
  <c r="LU258" i="5" s="1"/>
  <c r="LG59" i="5"/>
  <c r="LU59" i="5" s="1"/>
  <c r="LT297" i="5"/>
  <c r="LF120" i="5"/>
  <c r="LT120" i="5" s="1"/>
  <c r="LT52" i="5"/>
  <c r="LG166" i="5"/>
  <c r="LU166" i="5" s="1"/>
  <c r="LG309" i="5"/>
  <c r="LU309" i="5" s="1"/>
  <c r="KE41" i="5"/>
  <c r="KF41" i="5" s="1"/>
  <c r="LG41" i="5"/>
  <c r="LU41" i="5" s="1"/>
  <c r="KF252" i="5"/>
  <c r="KG252" i="5" s="1"/>
  <c r="LF303" i="5"/>
  <c r="LT303" i="5" s="1"/>
  <c r="LG58" i="5"/>
  <c r="LU58" i="5" s="1"/>
  <c r="LT318" i="5"/>
  <c r="LG224" i="5"/>
  <c r="LU224" i="5" s="1"/>
  <c r="LT256" i="5"/>
  <c r="LF302" i="5"/>
  <c r="LT302" i="5" s="1"/>
  <c r="LT319" i="5"/>
  <c r="LT75" i="5"/>
  <c r="LT63" i="5"/>
  <c r="LT102" i="5"/>
  <c r="LG47" i="5"/>
  <c r="LU47" i="5" s="1"/>
  <c r="LT123" i="5"/>
  <c r="LG257" i="5"/>
  <c r="LU257" i="5" s="1"/>
  <c r="LT53" i="5"/>
  <c r="LT293" i="5"/>
  <c r="LT55" i="5"/>
  <c r="LF80" i="5"/>
  <c r="LT80" i="5" s="1"/>
  <c r="LG69" i="5"/>
  <c r="LU69" i="5" s="1"/>
  <c r="LT135" i="5"/>
  <c r="LG115" i="5"/>
  <c r="LU115" i="5" s="1"/>
  <c r="LG226" i="5"/>
  <c r="LU226" i="5" s="1"/>
  <c r="LG243" i="5"/>
  <c r="LU243" i="5" s="1"/>
  <c r="LG72" i="5"/>
  <c r="LU72" i="5" s="1"/>
  <c r="LT254" i="5"/>
  <c r="LG131" i="5"/>
  <c r="LU131" i="5" s="1"/>
  <c r="LF288" i="5"/>
  <c r="LT288" i="5" s="1"/>
  <c r="LT306" i="5"/>
  <c r="LT73" i="5"/>
  <c r="LG79" i="5"/>
  <c r="LU79" i="5" s="1"/>
  <c r="LG103" i="5"/>
  <c r="LU103" i="5" s="1"/>
  <c r="LG317" i="5"/>
  <c r="LU317" i="5" s="1"/>
  <c r="LT65" i="5"/>
  <c r="LT54" i="5"/>
  <c r="KR207" i="5"/>
  <c r="KE192" i="5"/>
  <c r="KS192" i="5" s="1"/>
  <c r="KE208" i="5"/>
  <c r="KE321" i="5"/>
  <c r="KE296" i="5"/>
  <c r="KE308" i="5"/>
  <c r="KR308" i="5"/>
  <c r="KE195" i="5"/>
  <c r="KR189" i="5"/>
  <c r="KE191" i="5"/>
  <c r="KS191" i="5" s="1"/>
  <c r="KR214" i="5"/>
  <c r="KR218" i="5"/>
  <c r="KR198" i="5"/>
  <c r="KR299" i="5"/>
  <c r="KE188" i="5"/>
  <c r="KS188" i="5" s="1"/>
  <c r="KR300" i="5"/>
  <c r="KS168" i="5"/>
  <c r="KS252" i="5"/>
  <c r="KF236" i="5"/>
  <c r="KS214" i="5"/>
  <c r="KE32" i="5"/>
  <c r="LH32" i="5" s="1"/>
  <c r="LV32" i="5" s="1"/>
  <c r="KE72" i="5"/>
  <c r="KR32" i="5"/>
  <c r="KR141" i="5"/>
  <c r="KG159" i="5"/>
  <c r="KU159" i="5" s="1"/>
  <c r="KR228" i="5"/>
  <c r="KE64" i="5"/>
  <c r="KS159" i="5"/>
  <c r="KR72" i="5"/>
  <c r="KE233" i="5"/>
  <c r="KF233" i="5" s="1"/>
  <c r="KR255" i="5"/>
  <c r="KR318" i="5"/>
  <c r="KR292" i="5"/>
  <c r="KE318" i="5"/>
  <c r="KE255" i="5"/>
  <c r="KR131" i="5"/>
  <c r="KR36" i="5"/>
  <c r="KQ322" i="5"/>
  <c r="KE131" i="5"/>
  <c r="KR150" i="5"/>
  <c r="KR319" i="5"/>
  <c r="KR302" i="5"/>
  <c r="JU66" i="5" a="1"/>
  <c r="JU66" i="5" s="1"/>
  <c r="JU111" i="5" a="1"/>
  <c r="JU111" i="5" s="1"/>
  <c r="JU135" i="5" a="1"/>
  <c r="JU135" i="5" s="1"/>
  <c r="JU237" i="5" a="1"/>
  <c r="JU237" i="5" s="1"/>
  <c r="JU210" i="5" a="1"/>
  <c r="JU210" i="5" s="1"/>
  <c r="JU52" i="5" a="1"/>
  <c r="JU52" i="5" s="1"/>
  <c r="JU117" i="5" a="1"/>
  <c r="JU117" i="5" s="1"/>
  <c r="JU261" i="5" a="1"/>
  <c r="JU261" i="5" s="1"/>
  <c r="JU285" i="5" a="1"/>
  <c r="JU285" i="5" s="1"/>
  <c r="JU300" i="5" a="1"/>
  <c r="JU300" i="5" s="1"/>
  <c r="JU280" i="5" a="1"/>
  <c r="JU280" i="5" s="1"/>
  <c r="JU77" i="5" a="1"/>
  <c r="JU77" i="5" s="1"/>
  <c r="JU159" i="5" a="1"/>
  <c r="JU159" i="5" s="1"/>
  <c r="JU315" i="5" a="1"/>
  <c r="JU315" i="5" s="1"/>
  <c r="JU189" i="5" a="1"/>
  <c r="JU189" i="5" s="1"/>
  <c r="JU46" i="5" a="1"/>
  <c r="JU46" i="5" s="1"/>
  <c r="JU142" i="5" a="1"/>
  <c r="JU142" i="5" s="1"/>
  <c r="JU148" i="5" a="1"/>
  <c r="JU148" i="5" s="1"/>
  <c r="JU232" i="5" a="1"/>
  <c r="JU232" i="5" s="1"/>
  <c r="JU262" i="5" a="1"/>
  <c r="JU262" i="5" s="1"/>
  <c r="JU279" i="5" a="1"/>
  <c r="JU279" i="5" s="1"/>
  <c r="JU231" i="5" a="1"/>
  <c r="JU231" i="5" s="1"/>
  <c r="JU60" i="5" a="1"/>
  <c r="JU60" i="5" s="1"/>
  <c r="JU105" i="5" a="1"/>
  <c r="JU105" i="5" s="1"/>
  <c r="JU147" i="5" a="1"/>
  <c r="JU147" i="5" s="1"/>
  <c r="JU180" i="5" a="1"/>
  <c r="JU180" i="5" s="1"/>
  <c r="JU267" i="5" a="1"/>
  <c r="JU267" i="5" s="1"/>
  <c r="JU165" i="5" a="1"/>
  <c r="JU165" i="5" s="1"/>
  <c r="JU81" i="5" a="1"/>
  <c r="JU81" i="5" s="1"/>
  <c r="JU54" i="5" a="1"/>
  <c r="JU54" i="5" s="1"/>
  <c r="JU129" i="5" a="1"/>
  <c r="JU129" i="5" s="1"/>
  <c r="JU87" i="5" a="1"/>
  <c r="JU87" i="5" s="1"/>
  <c r="JU153" i="5" a="1"/>
  <c r="JU153" i="5" s="1"/>
  <c r="JU273" i="5" a="1"/>
  <c r="JU273" i="5" s="1"/>
  <c r="JU33" i="5" a="1"/>
  <c r="JU33" i="5" s="1"/>
  <c r="JU63" i="5" a="1"/>
  <c r="JU63" i="5" s="1"/>
  <c r="JU132" i="5" a="1"/>
  <c r="JU132" i="5" s="1"/>
  <c r="JU222" i="5" a="1"/>
  <c r="JU222" i="5" s="1"/>
  <c r="JU288" i="5" a="1"/>
  <c r="JU288" i="5" s="1"/>
  <c r="JU228" i="5" a="1"/>
  <c r="JU228" i="5" s="1"/>
  <c r="JU216" i="5" a="1"/>
  <c r="JU216" i="5" s="1"/>
  <c r="JU42" i="5" a="1"/>
  <c r="JU42" i="5" s="1"/>
  <c r="JU69" i="5" a="1"/>
  <c r="JU69" i="5" s="1"/>
  <c r="JU192" i="5" a="1"/>
  <c r="JU192" i="5" s="1"/>
  <c r="JU53" i="5" a="1"/>
  <c r="JU53" i="5" s="1"/>
  <c r="JU137" i="5" a="1"/>
  <c r="JU137" i="5" s="1"/>
  <c r="JU114" i="5" a="1"/>
  <c r="JU114" i="5" s="1"/>
  <c r="JU213" i="5" a="1"/>
  <c r="JU213" i="5" s="1"/>
  <c r="JU318" i="5" a="1"/>
  <c r="JU318" i="5" s="1"/>
  <c r="JU39" i="5" a="1"/>
  <c r="JU39" i="5" s="1"/>
  <c r="JU321" i="5" a="1"/>
  <c r="JU321" i="5" s="1"/>
  <c r="JU141" i="5" a="1"/>
  <c r="JU141" i="5" s="1"/>
  <c r="JU243" i="5" a="1"/>
  <c r="JU243" i="5" s="1"/>
  <c r="JU36" i="5" a="1"/>
  <c r="JU36" i="5" s="1"/>
  <c r="JU48" i="5" a="1"/>
  <c r="JU48" i="5" s="1"/>
  <c r="JU75" i="5" a="1"/>
  <c r="JU75" i="5" s="1"/>
  <c r="JU168" i="5" a="1"/>
  <c r="JU168" i="5" s="1"/>
  <c r="JU282" i="5" a="1"/>
  <c r="JU282" i="5" s="1"/>
  <c r="JU306" i="5" a="1"/>
  <c r="JU306" i="5" s="1"/>
  <c r="JU40" i="5" a="1"/>
  <c r="JU40" i="5" s="1"/>
  <c r="JU103" i="5" a="1"/>
  <c r="JU103" i="5" s="1"/>
  <c r="JU291" i="5" a="1"/>
  <c r="JU291" i="5" s="1"/>
  <c r="JU164" i="5" a="1"/>
  <c r="JU164" i="5" s="1"/>
  <c r="JU72" i="5" a="1"/>
  <c r="JU72" i="5" s="1"/>
  <c r="JU102" i="5" a="1"/>
  <c r="JU102" i="5" s="1"/>
  <c r="JU126" i="5" a="1"/>
  <c r="JU126" i="5" s="1"/>
  <c r="JU225" i="5" a="1"/>
  <c r="JU225" i="5" s="1"/>
  <c r="JU303" i="5" a="1"/>
  <c r="JU303" i="5" s="1"/>
  <c r="JU252" i="5" a="1"/>
  <c r="JU252" i="5" s="1"/>
  <c r="JU174" i="5" a="1"/>
  <c r="JU174" i="5" s="1"/>
  <c r="JU29" i="5" a="1"/>
  <c r="JU29" i="5" s="1"/>
  <c r="JU167" i="5" a="1"/>
  <c r="JU167" i="5" s="1"/>
  <c r="JU30" i="5" a="1"/>
  <c r="JU30" i="5" s="1"/>
  <c r="JU57" i="5" a="1"/>
  <c r="JU57" i="5" s="1"/>
  <c r="JU162" i="5" a="1"/>
  <c r="JU162" i="5" s="1"/>
  <c r="JU195" i="5" a="1"/>
  <c r="JU195" i="5" s="1"/>
  <c r="JU207" i="5" a="1"/>
  <c r="JU207" i="5" s="1"/>
  <c r="JU219" i="5" a="1"/>
  <c r="JU219" i="5" s="1"/>
  <c r="JU258" i="5" a="1"/>
  <c r="JU258" i="5" s="1"/>
  <c r="JU144" i="5" a="1"/>
  <c r="JU144" i="5" s="1"/>
  <c r="JU240" i="5" a="1"/>
  <c r="JU240" i="5" s="1"/>
  <c r="JU264" i="5" a="1"/>
  <c r="JU264" i="5" s="1"/>
  <c r="JU270" i="5" a="1"/>
  <c r="JU270" i="5" s="1"/>
  <c r="JU309" i="5" a="1"/>
  <c r="JU309" i="5" s="1"/>
  <c r="JU91" i="5" a="1"/>
  <c r="JU91" i="5" s="1"/>
  <c r="JU130" i="5" a="1"/>
  <c r="JU130" i="5" s="1"/>
  <c r="JU169" i="5" a="1"/>
  <c r="JU169" i="5" s="1"/>
  <c r="JU319" i="5" a="1"/>
  <c r="JU319" i="5" s="1"/>
  <c r="JU43" i="5" a="1"/>
  <c r="JU43" i="5" s="1"/>
  <c r="JU67" i="5" a="1"/>
  <c r="JU67" i="5" s="1"/>
  <c r="JU139" i="5" a="1"/>
  <c r="JU139" i="5" s="1"/>
  <c r="JU175" i="5" a="1"/>
  <c r="JU175" i="5" s="1"/>
  <c r="JU68" i="5" a="1"/>
  <c r="JU68" i="5" s="1"/>
  <c r="JU116" i="5" a="1"/>
  <c r="JU116" i="5" s="1"/>
  <c r="JU51" i="5" a="1"/>
  <c r="JU51" i="5" s="1"/>
  <c r="JU276" i="5" a="1"/>
  <c r="JU276" i="5" s="1"/>
  <c r="JU73" i="5" a="1"/>
  <c r="JU73" i="5" s="1"/>
  <c r="JU106" i="5" a="1"/>
  <c r="JU106" i="5" s="1"/>
  <c r="JU274" i="5" a="1"/>
  <c r="JU274" i="5" s="1"/>
  <c r="JU94" i="5" a="1"/>
  <c r="JU94" i="5" s="1"/>
  <c r="JU100" i="5" a="1"/>
  <c r="JU100" i="5" s="1"/>
  <c r="JU166" i="5" a="1"/>
  <c r="JU166" i="5" s="1"/>
  <c r="JU208" i="5" a="1"/>
  <c r="JU208" i="5" s="1"/>
  <c r="JU93" i="5" a="1"/>
  <c r="JU93" i="5" s="1"/>
  <c r="JU250" i="5" a="1"/>
  <c r="JU250" i="5" s="1"/>
  <c r="JU277" i="5" a="1"/>
  <c r="JU277" i="5" s="1"/>
  <c r="JU295" i="5" a="1"/>
  <c r="JU295" i="5" s="1"/>
  <c r="JU241" i="5" a="1"/>
  <c r="JU241" i="5" s="1"/>
  <c r="JU98" i="5" a="1"/>
  <c r="JU98" i="5" s="1"/>
  <c r="JU177" i="5" a="1"/>
  <c r="JU177" i="5" s="1"/>
  <c r="JU31" i="5" a="1"/>
  <c r="JU31" i="5" s="1"/>
  <c r="JU127" i="5" a="1"/>
  <c r="JU127" i="5" s="1"/>
  <c r="JU196" i="5" a="1"/>
  <c r="JU196" i="5" s="1"/>
  <c r="JU235" i="5" a="1"/>
  <c r="JU235" i="5" s="1"/>
  <c r="JU138" i="5" a="1"/>
  <c r="JU138" i="5" s="1"/>
  <c r="JU312" i="5" a="1"/>
  <c r="JU312" i="5" s="1"/>
  <c r="JU124" i="5" a="1"/>
  <c r="JU124" i="5" s="1"/>
  <c r="JU163" i="5" a="1"/>
  <c r="JU163" i="5" s="1"/>
  <c r="JU202" i="5" a="1"/>
  <c r="JU202" i="5" s="1"/>
  <c r="JU268" i="5" a="1"/>
  <c r="JU268" i="5" s="1"/>
  <c r="JU62" i="5" a="1"/>
  <c r="JU62" i="5" s="1"/>
  <c r="JU150" i="5" a="1"/>
  <c r="JU150" i="5" s="1"/>
  <c r="JU255" i="5" a="1"/>
  <c r="JU255" i="5" s="1"/>
  <c r="JU34" i="5" a="1"/>
  <c r="JU34" i="5" s="1"/>
  <c r="JU157" i="5" a="1"/>
  <c r="JU157" i="5" s="1"/>
  <c r="JU184" i="5" a="1"/>
  <c r="JU184" i="5" s="1"/>
  <c r="JU199" i="5" a="1"/>
  <c r="JU199" i="5" s="1"/>
  <c r="JU292" i="5" a="1"/>
  <c r="JU292" i="5" s="1"/>
  <c r="JU88" i="5" a="1"/>
  <c r="JU88" i="5" s="1"/>
  <c r="JU80" i="5" a="1"/>
  <c r="JU80" i="5" s="1"/>
  <c r="JU110" i="5" a="1"/>
  <c r="JU110" i="5" s="1"/>
  <c r="JU128" i="5" a="1"/>
  <c r="JU128" i="5" s="1"/>
  <c r="JU84" i="5" a="1"/>
  <c r="JU84" i="5" s="1"/>
  <c r="JU58" i="5" a="1"/>
  <c r="JU58" i="5" s="1"/>
  <c r="JU85" i="5" a="1"/>
  <c r="JU85" i="5" s="1"/>
  <c r="JU220" i="5" a="1"/>
  <c r="JU220" i="5" s="1"/>
  <c r="JU289" i="5" a="1"/>
  <c r="JU289" i="5" s="1"/>
  <c r="JU229" i="5" a="1"/>
  <c r="JU229" i="5" s="1"/>
  <c r="JU313" i="5" a="1"/>
  <c r="JU313" i="5" s="1"/>
  <c r="JU44" i="5" a="1"/>
  <c r="JU44" i="5" s="1"/>
  <c r="JU156" i="5" a="1"/>
  <c r="JU156" i="5" s="1"/>
  <c r="JU178" i="5" a="1"/>
  <c r="JU178" i="5" s="1"/>
  <c r="JU160" i="5" a="1"/>
  <c r="JU160" i="5" s="1"/>
  <c r="JU246" i="5" a="1"/>
  <c r="JU246" i="5" s="1"/>
  <c r="JU211" i="5" a="1"/>
  <c r="JU211" i="5" s="1"/>
  <c r="JU146" i="5" a="1"/>
  <c r="JU146" i="5" s="1"/>
  <c r="JU218" i="5" a="1"/>
  <c r="JU218" i="5" s="1"/>
  <c r="JU230" i="5" a="1"/>
  <c r="JU230" i="5" s="1"/>
  <c r="JU266" i="5" a="1"/>
  <c r="JU266" i="5" s="1"/>
  <c r="JU278" i="5" a="1"/>
  <c r="JU278" i="5" s="1"/>
  <c r="JU296" i="5" a="1"/>
  <c r="JU296" i="5" s="1"/>
  <c r="JU161" i="5" a="1"/>
  <c r="JU161" i="5" s="1"/>
  <c r="JU227" i="5" a="1"/>
  <c r="JU227" i="5" s="1"/>
  <c r="JU78" i="5" a="1"/>
  <c r="JU78" i="5" s="1"/>
  <c r="JU201" i="5" a="1"/>
  <c r="JU201" i="5" s="1"/>
  <c r="JU97" i="5" a="1"/>
  <c r="JU97" i="5" s="1"/>
  <c r="JU61" i="5" a="1"/>
  <c r="JU61" i="5" s="1"/>
  <c r="JU70" i="5" a="1"/>
  <c r="JU70" i="5" s="1"/>
  <c r="JU76" i="5" a="1"/>
  <c r="JU76" i="5" s="1"/>
  <c r="JU104" i="5" a="1"/>
  <c r="JU104" i="5" s="1"/>
  <c r="JU248" i="5" a="1"/>
  <c r="JU248" i="5" s="1"/>
  <c r="JU314" i="5" a="1"/>
  <c r="JU314" i="5" s="1"/>
  <c r="JU119" i="5" a="1"/>
  <c r="JU119" i="5" s="1"/>
  <c r="JU143" i="5" a="1"/>
  <c r="JU143" i="5" s="1"/>
  <c r="JU191" i="5" a="1"/>
  <c r="JU191" i="5" s="1"/>
  <c r="JU215" i="5" a="1"/>
  <c r="JU215" i="5" s="1"/>
  <c r="JU299" i="5" a="1"/>
  <c r="JU299" i="5" s="1"/>
  <c r="JU45" i="5" a="1"/>
  <c r="JU45" i="5" s="1"/>
  <c r="JU286" i="5" a="1"/>
  <c r="JU286" i="5" s="1"/>
  <c r="JU247" i="5" a="1"/>
  <c r="JU247" i="5" s="1"/>
  <c r="JU134" i="5" a="1"/>
  <c r="JU134" i="5" s="1"/>
  <c r="JU206" i="5" a="1"/>
  <c r="JU206" i="5" s="1"/>
  <c r="JU311" i="5" a="1"/>
  <c r="JU311" i="5" s="1"/>
  <c r="JU203" i="5" a="1"/>
  <c r="JU203" i="5" s="1"/>
  <c r="JU183" i="5" a="1"/>
  <c r="JU183" i="5" s="1"/>
  <c r="JU187" i="5" a="1"/>
  <c r="JU187" i="5" s="1"/>
  <c r="JU185" i="5" a="1"/>
  <c r="JU185" i="5" s="1"/>
  <c r="JU197" i="5" a="1"/>
  <c r="JU197" i="5" s="1"/>
  <c r="JU257" i="5" a="1"/>
  <c r="JU257" i="5" s="1"/>
  <c r="JU269" i="5" a="1"/>
  <c r="JU269" i="5" s="1"/>
  <c r="JU171" i="5" a="1"/>
  <c r="JU171" i="5" s="1"/>
  <c r="JU204" i="5" a="1"/>
  <c r="JU204" i="5" s="1"/>
  <c r="JU120" i="5" a="1"/>
  <c r="JU120" i="5" s="1"/>
  <c r="JU186" i="5" a="1"/>
  <c r="JU186" i="5" s="1"/>
  <c r="JU256" i="5" a="1"/>
  <c r="JU256" i="5" s="1"/>
  <c r="JU145" i="5" a="1"/>
  <c r="JU145" i="5" s="1"/>
  <c r="JU158" i="5" a="1"/>
  <c r="JU158" i="5" s="1"/>
  <c r="JU188" i="5" a="1"/>
  <c r="JU188" i="5" s="1"/>
  <c r="JU260" i="5" a="1"/>
  <c r="JU260" i="5" s="1"/>
  <c r="JU113" i="5" a="1"/>
  <c r="JU113" i="5" s="1"/>
  <c r="JU251" i="5" a="1"/>
  <c r="JU251" i="5" s="1"/>
  <c r="JU293" i="5" a="1"/>
  <c r="JU293" i="5" s="1"/>
  <c r="JU123" i="5" a="1"/>
  <c r="JU123" i="5" s="1"/>
  <c r="JU136" i="5" a="1"/>
  <c r="JU136" i="5" s="1"/>
  <c r="JU244" i="5" a="1"/>
  <c r="JU244" i="5" s="1"/>
  <c r="JU298" i="5" a="1"/>
  <c r="JU298" i="5" s="1"/>
  <c r="JU223" i="5" a="1"/>
  <c r="JU223" i="5" s="1"/>
  <c r="JU259" i="5" a="1"/>
  <c r="JU259" i="5" s="1"/>
  <c r="JU176" i="5" a="1"/>
  <c r="JU176" i="5" s="1"/>
  <c r="JU212" i="5" a="1"/>
  <c r="JU212" i="5" s="1"/>
  <c r="JU290" i="5" a="1"/>
  <c r="JU290" i="5" s="1"/>
  <c r="JU294" i="5" a="1"/>
  <c r="JU294" i="5" s="1"/>
  <c r="JU112" i="5" a="1"/>
  <c r="JU112" i="5" s="1"/>
  <c r="JU50" i="5" a="1"/>
  <c r="JU50" i="5" s="1"/>
  <c r="JU122" i="5" a="1"/>
  <c r="JU122" i="5" s="1"/>
  <c r="JU272" i="5" a="1"/>
  <c r="JU272" i="5" s="1"/>
  <c r="JU284" i="5" a="1"/>
  <c r="JU284" i="5" s="1"/>
  <c r="JU308" i="5" a="1"/>
  <c r="JU308" i="5" s="1"/>
  <c r="JU92" i="5" a="1"/>
  <c r="JU92" i="5" s="1"/>
  <c r="JU41" i="5" a="1"/>
  <c r="JU41" i="5" s="1"/>
  <c r="JU155" i="5" a="1"/>
  <c r="JU155" i="5" s="1"/>
  <c r="JU233" i="5" a="1"/>
  <c r="JU233" i="5" s="1"/>
  <c r="JU49" i="5" a="1"/>
  <c r="JU49" i="5" s="1"/>
  <c r="JU310" i="5" a="1"/>
  <c r="JU310" i="5" s="1"/>
  <c r="JU239" i="5" a="1"/>
  <c r="JU239" i="5" s="1"/>
  <c r="JU302" i="5" a="1"/>
  <c r="JU302" i="5" s="1"/>
  <c r="JU224" i="5" a="1"/>
  <c r="JU224" i="5" s="1"/>
  <c r="JU140" i="5" a="1"/>
  <c r="JU140" i="5" s="1"/>
  <c r="JU47" i="5" a="1"/>
  <c r="JU47" i="5" s="1"/>
  <c r="JU281" i="5" a="1"/>
  <c r="JU281" i="5" s="1"/>
  <c r="JU305" i="5" a="1"/>
  <c r="JU305" i="5" s="1"/>
  <c r="JU193" i="5" a="1"/>
  <c r="JU193" i="5" s="1"/>
  <c r="JU304" i="5" a="1"/>
  <c r="JU304" i="5" s="1"/>
  <c r="JU275" i="5" a="1"/>
  <c r="JU275" i="5" s="1"/>
  <c r="JU125" i="5" a="1"/>
  <c r="JU125" i="5" s="1"/>
  <c r="JU307" i="5" a="1"/>
  <c r="JU307" i="5" s="1"/>
  <c r="JU242" i="5" a="1"/>
  <c r="JU242" i="5" s="1"/>
  <c r="JU238" i="5" a="1"/>
  <c r="JU238" i="5" s="1"/>
  <c r="JU83" i="5" a="1"/>
  <c r="JU83" i="5" s="1"/>
  <c r="JU198" i="5" a="1"/>
  <c r="JU198" i="5" s="1"/>
  <c r="JU190" i="5" a="1"/>
  <c r="JU190" i="5" s="1"/>
  <c r="JU38" i="5" a="1"/>
  <c r="JU38" i="5" s="1"/>
  <c r="JU170" i="5" a="1"/>
  <c r="JU170" i="5" s="1"/>
  <c r="JU245" i="5" a="1"/>
  <c r="JU245" i="5" s="1"/>
  <c r="JU317" i="5" a="1"/>
  <c r="JU317" i="5" s="1"/>
  <c r="JU173" i="5" a="1"/>
  <c r="JU173" i="5" s="1"/>
  <c r="JU316" i="5" a="1"/>
  <c r="JU316" i="5" s="1"/>
  <c r="JU108" i="5" a="1"/>
  <c r="JU108" i="5" s="1"/>
  <c r="JU249" i="5" a="1"/>
  <c r="JU249" i="5" s="1"/>
  <c r="JU194" i="5" a="1"/>
  <c r="JU194" i="5" s="1"/>
  <c r="JU64" i="5" a="1"/>
  <c r="JU64" i="5" s="1"/>
  <c r="JU152" i="5" a="1"/>
  <c r="JU152" i="5" s="1"/>
  <c r="JU236" i="5" a="1"/>
  <c r="JU236" i="5" s="1"/>
  <c r="JU99" i="5" a="1"/>
  <c r="JU99" i="5" s="1"/>
  <c r="JU205" i="5" a="1"/>
  <c r="JU205" i="5" s="1"/>
  <c r="JU297" i="5" a="1"/>
  <c r="JU297" i="5" s="1"/>
  <c r="JU121" i="5" a="1"/>
  <c r="JU121" i="5" s="1"/>
  <c r="JU179" i="5" a="1"/>
  <c r="JU179" i="5" s="1"/>
  <c r="JU221" i="5" a="1"/>
  <c r="JU221" i="5" s="1"/>
  <c r="JU320" i="5" a="1"/>
  <c r="JU320" i="5" s="1"/>
  <c r="JU86" i="5" a="1"/>
  <c r="JU86" i="5" s="1"/>
  <c r="JU65" i="5" a="1"/>
  <c r="JU65" i="5" s="1"/>
  <c r="JU82" i="5" a="1"/>
  <c r="JU82" i="5" s="1"/>
  <c r="JU79" i="5" a="1"/>
  <c r="JU79" i="5" s="1"/>
  <c r="JU265" i="5" a="1"/>
  <c r="JU265" i="5" s="1"/>
  <c r="JU37" i="5" a="1"/>
  <c r="JU37" i="5" s="1"/>
  <c r="JU154" i="5" a="1"/>
  <c r="JU154" i="5" s="1"/>
  <c r="JU253" i="5" a="1"/>
  <c r="JU253" i="5" s="1"/>
  <c r="JU95" i="5" a="1"/>
  <c r="JU95" i="5" s="1"/>
  <c r="JU149" i="5" a="1"/>
  <c r="JU149" i="5" s="1"/>
  <c r="JU151" i="5" a="1"/>
  <c r="JU151" i="5" s="1"/>
  <c r="JU115" i="5" a="1"/>
  <c r="JU115" i="5" s="1"/>
  <c r="JU200" i="5" a="1"/>
  <c r="JU200" i="5" s="1"/>
  <c r="JU172" i="5" a="1"/>
  <c r="JU172" i="5" s="1"/>
  <c r="JU35" i="5" a="1"/>
  <c r="JU35" i="5" s="1"/>
  <c r="JU107" i="5" a="1"/>
  <c r="JU107" i="5" s="1"/>
  <c r="JU56" i="5" a="1"/>
  <c r="JU56" i="5" s="1"/>
  <c r="JU254" i="5" a="1"/>
  <c r="JU254" i="5" s="1"/>
  <c r="JU226" i="5" a="1"/>
  <c r="JU226" i="5" s="1"/>
  <c r="JU109" i="5" a="1"/>
  <c r="JU109" i="5" s="1"/>
  <c r="JU287" i="5" a="1"/>
  <c r="JU287" i="5" s="1"/>
  <c r="JU263" i="5" a="1"/>
  <c r="JU263" i="5" s="1"/>
  <c r="JU133" i="5" a="1"/>
  <c r="JU133" i="5" s="1"/>
  <c r="JU90" i="5" a="1"/>
  <c r="JU90" i="5" s="1"/>
  <c r="JU118" i="5" a="1"/>
  <c r="JU118" i="5" s="1"/>
  <c r="JU271" i="5" a="1"/>
  <c r="JU271" i="5" s="1"/>
  <c r="JU71" i="5" a="1"/>
  <c r="JU71" i="5" s="1"/>
  <c r="JU181" i="5" a="1"/>
  <c r="JU181" i="5" s="1"/>
  <c r="JU301" i="5" a="1"/>
  <c r="JU301" i="5" s="1"/>
  <c r="JU209" i="5" a="1"/>
  <c r="JU209" i="5" s="1"/>
  <c r="JU55" i="5" a="1"/>
  <c r="JU55" i="5" s="1"/>
  <c r="JU131" i="5" a="1"/>
  <c r="JU131" i="5" s="1"/>
  <c r="JU217" i="5" a="1"/>
  <c r="JU217" i="5" s="1"/>
  <c r="JU32" i="5" a="1"/>
  <c r="JU32" i="5" s="1"/>
  <c r="JU283" i="5" a="1"/>
  <c r="JU283" i="5" s="1"/>
  <c r="JU96" i="5" a="1"/>
  <c r="JU96" i="5" s="1"/>
  <c r="JU234" i="5" a="1"/>
  <c r="JU234" i="5" s="1"/>
  <c r="JU74" i="5" a="1"/>
  <c r="JU74" i="5" s="1"/>
  <c r="JU101" i="5" a="1"/>
  <c r="JU101" i="5" s="1"/>
  <c r="JU214" i="5" a="1"/>
  <c r="JU214" i="5" s="1"/>
  <c r="JU59" i="5" a="1"/>
  <c r="JU59" i="5" s="1"/>
  <c r="JU182" i="5" a="1"/>
  <c r="JU182" i="5" s="1"/>
  <c r="JU89" i="5" a="1"/>
  <c r="JU89" i="5" s="1"/>
  <c r="KR288" i="5"/>
  <c r="KE148" i="5"/>
  <c r="KF148" i="5" s="1"/>
  <c r="KE46" i="5"/>
  <c r="KE319" i="5"/>
  <c r="KR154" i="5"/>
  <c r="JV19" i="5"/>
  <c r="JV20" i="5"/>
  <c r="JV21" i="5"/>
  <c r="JV22" i="5"/>
  <c r="JW27" i="5"/>
  <c r="KE244" i="5"/>
  <c r="LU244" i="5"/>
  <c r="KR41" i="5"/>
  <c r="KE105" i="5"/>
  <c r="LU105" i="5"/>
  <c r="KE66" i="5"/>
  <c r="LU66" i="5"/>
  <c r="KR259" i="5"/>
  <c r="KE245" i="5"/>
  <c r="LU245" i="5"/>
  <c r="KR317" i="5"/>
  <c r="KE317" i="5"/>
  <c r="KR256" i="5"/>
  <c r="KS106" i="5"/>
  <c r="KE54" i="5"/>
  <c r="KR54" i="5"/>
  <c r="KE256" i="5"/>
  <c r="KR134" i="5"/>
  <c r="KR234" i="5"/>
  <c r="KR51" i="5"/>
  <c r="KE35" i="5"/>
  <c r="KR236" i="5"/>
  <c r="KE316" i="5"/>
  <c r="KE151" i="5"/>
  <c r="KS151" i="5" s="1"/>
  <c r="KR33" i="5"/>
  <c r="KF141" i="5"/>
  <c r="KT141" i="5" s="1"/>
  <c r="KE145" i="5"/>
  <c r="KS145" i="5" s="1"/>
  <c r="KR276" i="5"/>
  <c r="KR273" i="5"/>
  <c r="KR271" i="5"/>
  <c r="KE157" i="5"/>
  <c r="KE248" i="5"/>
  <c r="KE294" i="5"/>
  <c r="KR315" i="5"/>
  <c r="KE283" i="5"/>
  <c r="KR283" i="5"/>
  <c r="KE123" i="5"/>
  <c r="KE307" i="5"/>
  <c r="KE130" i="5"/>
  <c r="KF130" i="5" s="1"/>
  <c r="KG130" i="5" s="1"/>
  <c r="KF85" i="5"/>
  <c r="KG85" i="5" s="1"/>
  <c r="KU85" i="5" s="1"/>
  <c r="KE263" i="5"/>
  <c r="KE38" i="5"/>
  <c r="KE63" i="5"/>
  <c r="KE107" i="5"/>
  <c r="KS107" i="5" s="1"/>
  <c r="KE47" i="5"/>
  <c r="LH47" i="5" s="1"/>
  <c r="KE29" i="5"/>
  <c r="KS29" i="5" s="1"/>
  <c r="KE231" i="5"/>
  <c r="KS231" i="5" s="1"/>
  <c r="KE86" i="5"/>
  <c r="KF300" i="5"/>
  <c r="KG300" i="5" s="1"/>
  <c r="KU300" i="5" s="1"/>
  <c r="KE93" i="5"/>
  <c r="KE295" i="5"/>
  <c r="KS295" i="5" s="1"/>
  <c r="KR135" i="5"/>
  <c r="KR165" i="5"/>
  <c r="KE97" i="5"/>
  <c r="KS97" i="5" s="1"/>
  <c r="KE133" i="5"/>
  <c r="KE43" i="5"/>
  <c r="KF43" i="5" s="1"/>
  <c r="KE84" i="5"/>
  <c r="KF84" i="5" s="1"/>
  <c r="KR98" i="5"/>
  <c r="KE45" i="5"/>
  <c r="KF99" i="5"/>
  <c r="KT99" i="5" s="1"/>
  <c r="KE118" i="5"/>
  <c r="KR153" i="5"/>
  <c r="KE140" i="5"/>
  <c r="KE87" i="5"/>
  <c r="KS87" i="5" s="1"/>
  <c r="KE42" i="5"/>
  <c r="KF42" i="5" s="1"/>
  <c r="KE210" i="5"/>
  <c r="KE61" i="5"/>
  <c r="KR103" i="5"/>
  <c r="KE265" i="5"/>
  <c r="KF265" i="5" s="1"/>
  <c r="KT214" i="5"/>
  <c r="KR278" i="5"/>
  <c r="KG177" i="5"/>
  <c r="KH177" i="5" s="1"/>
  <c r="KE290" i="5"/>
  <c r="KS177" i="5"/>
  <c r="KE222" i="5"/>
  <c r="KE239" i="5"/>
  <c r="KF239" i="5" s="1"/>
  <c r="KG239" i="5" s="1"/>
  <c r="KF154" i="5"/>
  <c r="KE121" i="5"/>
  <c r="KE170" i="5"/>
  <c r="KE278" i="5"/>
  <c r="KF278" i="5" s="1"/>
  <c r="KE153" i="5"/>
  <c r="KS276" i="5"/>
  <c r="KF187" i="5"/>
  <c r="KT187" i="5" s="1"/>
  <c r="KE309" i="5"/>
  <c r="LH309" i="5" s="1"/>
  <c r="KR178" i="5"/>
  <c r="KE212" i="5"/>
  <c r="KF212" i="5" s="1"/>
  <c r="KT212" i="5" s="1"/>
  <c r="KE98" i="5"/>
  <c r="KS98" i="5" s="1"/>
  <c r="KF120" i="5"/>
  <c r="KE246" i="5"/>
  <c r="KS246" i="5" s="1"/>
  <c r="KE267" i="5"/>
  <c r="LF267" i="5" s="1"/>
  <c r="KR133" i="5"/>
  <c r="KF207" i="5"/>
  <c r="KR121" i="5"/>
  <c r="KR170" i="5"/>
  <c r="KR105" i="5"/>
  <c r="KS207" i="5"/>
  <c r="KS299" i="5"/>
  <c r="KR62" i="5"/>
  <c r="KS292" i="5"/>
  <c r="KR267" i="5"/>
  <c r="KR311" i="5"/>
  <c r="KR93" i="5"/>
  <c r="KR186" i="5"/>
  <c r="KE306" i="5"/>
  <c r="KE186" i="5"/>
  <c r="KR309" i="5"/>
  <c r="KT168" i="5"/>
  <c r="KE103" i="5"/>
  <c r="KF96" i="5"/>
  <c r="KE128" i="5"/>
  <c r="KR246" i="5"/>
  <c r="KR147" i="5"/>
  <c r="KF198" i="5"/>
  <c r="KE132" i="5"/>
  <c r="KE116" i="5"/>
  <c r="KF310" i="5"/>
  <c r="KU168" i="5"/>
  <c r="KF147" i="5"/>
  <c r="KE241" i="5"/>
  <c r="KS70" i="5"/>
  <c r="KF194" i="5"/>
  <c r="KF238" i="5"/>
  <c r="KE58" i="5"/>
  <c r="KS238" i="5"/>
  <c r="KR87" i="5"/>
  <c r="KE156" i="5"/>
  <c r="KR193" i="5"/>
  <c r="KR63" i="5"/>
  <c r="KR128" i="5"/>
  <c r="KF305" i="5"/>
  <c r="KS141" i="5"/>
  <c r="KH284" i="5"/>
  <c r="KS194" i="5"/>
  <c r="KE53" i="5"/>
  <c r="KF320" i="5"/>
  <c r="LH320" i="5" s="1"/>
  <c r="KF134" i="5"/>
  <c r="KF247" i="5"/>
  <c r="KS259" i="5"/>
  <c r="KR237" i="5"/>
  <c r="KF292" i="5"/>
  <c r="KF106" i="5"/>
  <c r="LH106" i="5" s="1"/>
  <c r="KE144" i="5"/>
  <c r="KE138" i="5"/>
  <c r="KF152" i="5"/>
  <c r="KG33" i="5"/>
  <c r="KE111" i="5"/>
  <c r="KS220" i="5"/>
  <c r="KE129" i="5"/>
  <c r="KE162" i="5"/>
  <c r="KE200" i="5"/>
  <c r="KG51" i="5"/>
  <c r="KE149" i="5"/>
  <c r="KE277" i="5"/>
  <c r="KE77" i="5"/>
  <c r="KS77" i="5" s="1"/>
  <c r="KE298" i="5"/>
  <c r="KE139" i="5"/>
  <c r="KF223" i="5"/>
  <c r="KT223" i="5" s="1"/>
  <c r="KF218" i="5"/>
  <c r="KE225" i="5"/>
  <c r="LH225" i="5" s="1"/>
  <c r="LV225" i="5" s="1"/>
  <c r="KE258" i="5"/>
  <c r="KE272" i="5"/>
  <c r="KE125" i="5"/>
  <c r="KE173" i="5"/>
  <c r="KF173" i="5" s="1"/>
  <c r="KT173" i="5" s="1"/>
  <c r="KE117" i="5"/>
  <c r="KE75" i="5"/>
  <c r="KF146" i="5"/>
  <c r="KF50" i="5"/>
  <c r="KG50" i="5" s="1"/>
  <c r="KE40" i="5"/>
  <c r="LH40" i="5" s="1"/>
  <c r="LV40" i="5" s="1"/>
  <c r="KE304" i="5"/>
  <c r="KE201" i="5"/>
  <c r="KG74" i="5"/>
  <c r="KE291" i="5"/>
  <c r="KS291" i="5" s="1"/>
  <c r="KE89" i="5"/>
  <c r="KE180" i="5"/>
  <c r="KE102" i="5"/>
  <c r="KE232" i="5"/>
  <c r="KF232" i="5" s="1"/>
  <c r="KE88" i="5"/>
  <c r="KF275" i="5"/>
  <c r="KE172" i="5"/>
  <c r="KE160" i="5"/>
  <c r="KE314" i="5"/>
  <c r="KF314" i="5" s="1"/>
  <c r="KG205" i="5"/>
  <c r="KF234" i="5"/>
  <c r="KE113" i="5"/>
  <c r="KE48" i="5"/>
  <c r="KF48" i="5" s="1"/>
  <c r="KT48" i="5" s="1"/>
  <c r="KF124" i="5"/>
  <c r="LH124" i="5" s="1"/>
  <c r="KE127" i="5"/>
  <c r="KF110" i="5"/>
  <c r="KE78" i="5"/>
  <c r="LF78" i="5" s="1"/>
  <c r="LT78" i="5" s="1"/>
  <c r="KF288" i="5"/>
  <c r="KF302" i="5"/>
  <c r="KE183" i="5"/>
  <c r="KE155" i="5"/>
  <c r="KE100" i="5"/>
  <c r="KF100" i="5" s="1"/>
  <c r="KE260" i="5"/>
  <c r="KE69" i="5"/>
  <c r="KE285" i="5"/>
  <c r="KS285" i="5" s="1"/>
  <c r="KE126" i="5"/>
  <c r="KE37" i="5"/>
  <c r="KE224" i="5"/>
  <c r="KE90" i="5"/>
  <c r="LF90" i="5" s="1"/>
  <c r="LT90" i="5" s="1"/>
  <c r="KE114" i="5"/>
  <c r="KF228" i="5"/>
  <c r="KS228" i="5"/>
  <c r="KE242" i="5"/>
  <c r="KE226" i="5"/>
  <c r="KR216" i="5"/>
  <c r="KE216" i="5"/>
  <c r="KE297" i="5"/>
  <c r="KF83" i="5"/>
  <c r="KE166" i="5"/>
  <c r="KR254" i="5"/>
  <c r="KE254" i="5"/>
  <c r="KS273" i="5"/>
  <c r="KF273" i="5"/>
  <c r="KE55" i="5"/>
  <c r="KF271" i="5"/>
  <c r="KE115" i="5"/>
  <c r="KF82" i="5"/>
  <c r="KT82" i="5" s="1"/>
  <c r="KF68" i="5"/>
  <c r="LH68" i="5" s="1"/>
  <c r="KE34" i="5"/>
  <c r="KE190" i="5"/>
  <c r="KF175" i="5"/>
  <c r="KT175" i="5" s="1"/>
  <c r="KE109" i="5"/>
  <c r="KE81" i="5"/>
  <c r="KS81" i="5" s="1"/>
  <c r="KR59" i="5"/>
  <c r="KE59" i="5"/>
  <c r="KE56" i="5"/>
  <c r="KF56" i="5" s="1"/>
  <c r="KF203" i="5"/>
  <c r="KE261" i="5"/>
  <c r="KF315" i="5"/>
  <c r="KT315" i="5" s="1"/>
  <c r="KE269" i="5"/>
  <c r="KE161" i="5"/>
  <c r="KG94" i="5"/>
  <c r="KF80" i="5"/>
  <c r="KE199" i="5"/>
  <c r="KF169" i="5"/>
  <c r="KE57" i="5"/>
  <c r="KS57" i="5" s="1"/>
  <c r="KE209" i="5"/>
  <c r="KF303" i="5"/>
  <c r="KF311" i="5"/>
  <c r="KG311" i="5" s="1"/>
  <c r="KF280" i="5"/>
  <c r="KG280" i="5" s="1"/>
  <c r="KE44" i="5"/>
  <c r="KE65" i="5"/>
  <c r="KE313" i="5"/>
  <c r="LF313" i="5" s="1"/>
  <c r="KE219" i="5"/>
  <c r="KS219" i="5" s="1"/>
  <c r="KE282" i="5"/>
  <c r="KS36" i="5"/>
  <c r="KF36" i="5"/>
  <c r="KE92" i="5"/>
  <c r="KE31" i="5"/>
  <c r="KE287" i="5"/>
  <c r="KE262" i="5"/>
  <c r="KE249" i="5"/>
  <c r="KF196" i="5"/>
  <c r="KF264" i="5"/>
  <c r="KF299" i="5"/>
  <c r="KE158" i="5"/>
  <c r="KE91" i="5"/>
  <c r="KF150" i="5"/>
  <c r="KF71" i="5"/>
  <c r="LH71" i="5" s="1"/>
  <c r="KF178" i="5"/>
  <c r="KR104" i="5"/>
  <c r="KE104" i="5"/>
  <c r="KG76" i="5"/>
  <c r="KR106" i="5"/>
  <c r="KF240" i="5"/>
  <c r="KT240" i="5" s="1"/>
  <c r="KE235" i="5"/>
  <c r="KE213" i="5"/>
  <c r="KR289" i="5"/>
  <c r="KE289" i="5"/>
  <c r="KR266" i="5"/>
  <c r="KE266" i="5"/>
  <c r="KF202" i="5"/>
  <c r="KE137" i="5"/>
  <c r="KS62" i="5"/>
  <c r="KF62" i="5"/>
  <c r="KR136" i="5"/>
  <c r="KF136" i="5"/>
  <c r="KS174" i="5"/>
  <c r="KF174" i="5"/>
  <c r="KR108" i="5"/>
  <c r="KE108" i="5"/>
  <c r="KG281" i="5"/>
  <c r="KE60" i="5"/>
  <c r="KR215" i="5"/>
  <c r="KE215" i="5"/>
  <c r="KE257" i="5"/>
  <c r="KR29" i="5"/>
  <c r="KR268" i="5"/>
  <c r="KF268" i="5"/>
  <c r="KE122" i="5"/>
  <c r="KF220" i="5"/>
  <c r="KE185" i="5"/>
  <c r="KE286" i="5"/>
  <c r="KS301" i="5"/>
  <c r="KF301" i="5"/>
  <c r="KE30" i="5"/>
  <c r="KF30" i="5" s="1"/>
  <c r="KE181" i="5"/>
  <c r="KE293" i="5"/>
  <c r="KE221" i="5"/>
  <c r="KF221" i="5" s="1"/>
  <c r="KF179" i="5"/>
  <c r="KR49" i="5"/>
  <c r="KE211" i="5"/>
  <c r="KS76" i="5"/>
  <c r="KG70" i="5"/>
  <c r="KF197" i="5"/>
  <c r="KE167" i="5"/>
  <c r="KE142" i="5"/>
  <c r="KE270" i="5"/>
  <c r="KE237" i="5"/>
  <c r="KE206" i="5"/>
  <c r="KE230" i="5"/>
  <c r="KE135" i="5"/>
  <c r="KU259" i="5"/>
  <c r="KE112" i="5"/>
  <c r="KE165" i="5"/>
  <c r="KS165" i="5" s="1"/>
  <c r="KE312" i="5"/>
  <c r="KE193" i="5"/>
  <c r="KE253" i="5"/>
  <c r="KE176" i="5"/>
  <c r="KE79" i="5"/>
  <c r="KG276" i="5"/>
  <c r="KF182" i="5"/>
  <c r="KS227" i="5"/>
  <c r="KT259" i="5"/>
  <c r="KE217" i="5"/>
  <c r="KE39" i="5"/>
  <c r="KF39" i="5" s="1"/>
  <c r="KF279" i="5"/>
  <c r="KF250" i="5"/>
  <c r="KE243" i="5"/>
  <c r="KH259" i="5"/>
  <c r="LF259" i="5" s="1"/>
  <c r="KG163" i="5"/>
  <c r="KF227" i="5"/>
  <c r="KH168" i="5"/>
  <c r="KG189" i="5"/>
  <c r="KG214" i="5"/>
  <c r="KS189" i="5"/>
  <c r="KS250" i="5"/>
  <c r="KR235" i="5"/>
  <c r="KR279" i="5"/>
  <c r="KR91" i="5"/>
  <c r="KR212" i="5"/>
  <c r="KS279" i="5"/>
  <c r="KR306" i="5"/>
  <c r="KR158" i="5"/>
  <c r="KR120" i="5"/>
  <c r="KR53" i="5"/>
  <c r="KR230" i="5"/>
  <c r="KR262" i="5"/>
  <c r="KR211" i="5"/>
  <c r="KR217" i="5"/>
  <c r="KR182" i="5"/>
  <c r="KR80" i="5"/>
  <c r="KR107" i="5"/>
  <c r="KR58" i="5"/>
  <c r="KS96" i="5"/>
  <c r="KR86" i="5"/>
  <c r="KR270" i="5"/>
  <c r="KR257" i="5"/>
  <c r="KR30" i="5"/>
  <c r="KT70" i="5"/>
  <c r="KR116" i="5"/>
  <c r="KR197" i="5"/>
  <c r="KR301" i="5"/>
  <c r="KR226" i="5"/>
  <c r="KR243" i="5"/>
  <c r="KR253" i="5"/>
  <c r="KR245" i="5"/>
  <c r="KR307" i="5"/>
  <c r="KR244" i="5"/>
  <c r="KR112" i="5"/>
  <c r="KR185" i="5"/>
  <c r="KR118" i="5"/>
  <c r="KR82" i="5"/>
  <c r="KR250" i="5"/>
  <c r="KR275" i="5"/>
  <c r="KS33" i="5"/>
  <c r="KR167" i="5"/>
  <c r="KR79" i="5"/>
  <c r="KR142" i="5"/>
  <c r="KR202" i="5"/>
  <c r="KR206" i="5"/>
  <c r="KR231" i="5"/>
  <c r="KR176" i="5"/>
  <c r="KR220" i="5"/>
  <c r="KR31" i="5"/>
  <c r="KR238" i="5"/>
  <c r="KS163" i="5"/>
  <c r="KE95" i="5"/>
  <c r="KF95" i="5" s="1"/>
  <c r="KR95" i="5"/>
  <c r="KE143" i="5"/>
  <c r="KR143" i="5"/>
  <c r="KR146" i="5"/>
  <c r="KR312" i="5"/>
  <c r="KR89" i="5"/>
  <c r="KS182" i="5"/>
  <c r="KS197" i="5"/>
  <c r="KR65" i="5"/>
  <c r="KS50" i="5"/>
  <c r="KS310" i="5"/>
  <c r="KT284" i="5"/>
  <c r="KR137" i="5"/>
  <c r="KR310" i="5"/>
  <c r="KR163" i="5"/>
  <c r="KR280" i="5"/>
  <c r="KR281" i="5"/>
  <c r="KR44" i="5"/>
  <c r="KR287" i="5"/>
  <c r="KT94" i="5"/>
  <c r="KR122" i="5"/>
  <c r="KR94" i="5"/>
  <c r="KR295" i="5"/>
  <c r="KR263" i="5"/>
  <c r="KR181" i="5"/>
  <c r="KR293" i="5"/>
  <c r="KR221" i="5"/>
  <c r="KR265" i="5"/>
  <c r="KR286" i="5"/>
  <c r="KS136" i="5"/>
  <c r="KR179" i="5"/>
  <c r="KT163" i="5"/>
  <c r="KS300" i="5"/>
  <c r="KE52" i="5"/>
  <c r="KR52" i="5"/>
  <c r="KR69" i="5"/>
  <c r="KR129" i="5"/>
  <c r="KT51" i="5"/>
  <c r="KT205" i="5"/>
  <c r="KS320" i="5"/>
  <c r="KR75" i="5"/>
  <c r="KS99" i="5"/>
  <c r="KR47" i="5"/>
  <c r="KR260" i="5"/>
  <c r="KS85" i="5"/>
  <c r="KR88" i="5"/>
  <c r="KR71" i="5"/>
  <c r="KE119" i="5"/>
  <c r="LF119" i="5" s="1"/>
  <c r="KR119" i="5"/>
  <c r="KS280" i="5"/>
  <c r="KR205" i="5"/>
  <c r="KS51" i="5"/>
  <c r="KS205" i="5"/>
  <c r="KR40" i="5"/>
  <c r="KS203" i="5"/>
  <c r="KR320" i="5"/>
  <c r="KR68" i="5"/>
  <c r="KR55" i="5"/>
  <c r="KR225" i="5"/>
  <c r="KR42" i="5"/>
  <c r="KR114" i="5"/>
  <c r="KR240" i="5"/>
  <c r="KR297" i="5"/>
  <c r="KE164" i="5"/>
  <c r="KR164" i="5"/>
  <c r="KR155" i="5"/>
  <c r="KS152" i="5"/>
  <c r="KS303" i="5"/>
  <c r="KS271" i="5"/>
  <c r="KR223" i="5"/>
  <c r="KR138" i="5"/>
  <c r="KS275" i="5"/>
  <c r="KS202" i="5"/>
  <c r="KS175" i="5"/>
  <c r="KR117" i="5"/>
  <c r="KR152" i="5"/>
  <c r="KR90" i="5"/>
  <c r="KR303" i="5"/>
  <c r="KR196" i="5"/>
  <c r="KR74" i="5"/>
  <c r="KR123" i="5"/>
  <c r="KS234" i="5"/>
  <c r="KR304" i="5"/>
  <c r="KE251" i="5"/>
  <c r="KR251" i="5"/>
  <c r="KS284" i="5"/>
  <c r="KR314" i="5"/>
  <c r="KR187" i="5"/>
  <c r="KR140" i="5"/>
  <c r="KR160" i="5"/>
  <c r="KF101" i="5"/>
  <c r="KS101" i="5"/>
  <c r="KR48" i="5"/>
  <c r="KR43" i="5"/>
  <c r="KR194" i="5"/>
  <c r="KS71" i="5"/>
  <c r="KR84" i="5"/>
  <c r="KS223" i="5"/>
  <c r="KR162" i="5"/>
  <c r="KR277" i="5"/>
  <c r="KR161" i="5"/>
  <c r="KE229" i="5"/>
  <c r="KR229" i="5"/>
  <c r="KR66" i="5"/>
  <c r="KR190" i="5"/>
  <c r="KS247" i="5"/>
  <c r="KR219" i="5"/>
  <c r="KS110" i="5"/>
  <c r="KR126" i="5"/>
  <c r="KE274" i="5"/>
  <c r="KR274" i="5"/>
  <c r="KS82" i="5"/>
  <c r="KS68" i="5"/>
  <c r="KS204" i="5"/>
  <c r="KR130" i="5"/>
  <c r="KR109" i="5"/>
  <c r="KR97" i="5"/>
  <c r="KR92" i="5"/>
  <c r="KR144" i="5"/>
  <c r="KS311" i="5"/>
  <c r="KS124" i="5"/>
  <c r="KF49" i="5"/>
  <c r="KS49" i="5"/>
  <c r="KR149" i="5"/>
  <c r="KR38" i="5"/>
  <c r="KR77" i="5"/>
  <c r="KR201" i="5"/>
  <c r="KS315" i="5"/>
  <c r="KR285" i="5"/>
  <c r="KR37" i="5"/>
  <c r="KF204" i="5"/>
  <c r="KR204" i="5"/>
  <c r="KR100" i="5"/>
  <c r="KR249" i="5"/>
  <c r="KR57" i="5"/>
  <c r="KR313" i="5"/>
  <c r="KR124" i="5"/>
  <c r="KT76" i="5"/>
  <c r="KR199" i="5"/>
  <c r="KF171" i="5"/>
  <c r="KS171" i="5"/>
  <c r="KS302" i="5"/>
  <c r="KR203" i="5"/>
  <c r="KR171" i="5"/>
  <c r="KR261" i="5"/>
  <c r="KR125" i="5"/>
  <c r="KR113" i="5"/>
  <c r="KR224" i="5"/>
  <c r="KR172" i="5"/>
  <c r="KS146" i="5"/>
  <c r="KR242" i="5"/>
  <c r="KR61" i="5"/>
  <c r="KR175" i="5"/>
  <c r="KE67" i="5"/>
  <c r="KR67" i="5"/>
  <c r="KR282" i="5"/>
  <c r="KR45" i="5"/>
  <c r="KR166" i="5"/>
  <c r="KS281" i="5"/>
  <c r="KR139" i="5"/>
  <c r="KR183" i="5"/>
  <c r="KR169" i="5"/>
  <c r="KR247" i="5"/>
  <c r="KU284" i="5"/>
  <c r="KS264" i="5"/>
  <c r="KS288" i="5"/>
  <c r="KR298" i="5"/>
  <c r="KE184" i="5"/>
  <c r="KR184" i="5"/>
  <c r="KT189" i="5"/>
  <c r="KR127" i="5"/>
  <c r="KS187" i="5"/>
  <c r="KR102" i="5"/>
  <c r="KS218" i="5"/>
  <c r="KS169" i="5"/>
  <c r="KR173" i="5"/>
  <c r="KR232" i="5"/>
  <c r="KS83" i="5"/>
  <c r="KR269" i="5"/>
  <c r="KS196" i="5"/>
  <c r="KR81" i="5"/>
  <c r="KR209" i="5"/>
  <c r="KR264" i="5"/>
  <c r="KR210" i="5"/>
  <c r="KS94" i="5"/>
  <c r="KT281" i="5"/>
  <c r="KR180" i="5"/>
  <c r="KR258" i="5"/>
  <c r="KR50" i="5"/>
  <c r="KS179" i="5"/>
  <c r="KR111" i="5"/>
  <c r="KT33" i="5"/>
  <c r="KR78" i="5"/>
  <c r="KR110" i="5"/>
  <c r="KR272" i="5"/>
  <c r="KR115" i="5"/>
  <c r="KR200" i="5"/>
  <c r="KS268" i="5"/>
  <c r="KE73" i="5"/>
  <c r="KR73" i="5"/>
  <c r="KS147" i="5"/>
  <c r="KT74" i="5"/>
  <c r="KS74" i="5"/>
  <c r="KR291" i="5"/>
  <c r="LH252" i="5" l="1"/>
  <c r="LV252" i="5" s="1"/>
  <c r="LF165" i="5"/>
  <c r="LT165" i="5" s="1"/>
  <c r="KT252" i="5"/>
  <c r="LF233" i="5"/>
  <c r="LT233" i="5" s="1"/>
  <c r="LI41" i="5"/>
  <c r="LW41" i="5" s="1"/>
  <c r="LH59" i="5"/>
  <c r="LV59" i="5" s="1"/>
  <c r="KF318" i="5"/>
  <c r="KG318" i="5" s="1"/>
  <c r="KS41" i="5"/>
  <c r="LH243" i="5"/>
  <c r="LV243" i="5" s="1"/>
  <c r="KS66" i="5"/>
  <c r="LH66" i="5"/>
  <c r="LV66" i="5" s="1"/>
  <c r="KG299" i="5"/>
  <c r="LH58" i="5"/>
  <c r="LV58" i="5" s="1"/>
  <c r="KF46" i="5"/>
  <c r="KT46" i="5" s="1"/>
  <c r="KF208" i="5"/>
  <c r="KT208" i="5" s="1"/>
  <c r="LV320" i="5"/>
  <c r="LH72" i="5"/>
  <c r="LV72" i="5" s="1"/>
  <c r="LF77" i="5"/>
  <c r="LT77" i="5" s="1"/>
  <c r="KS153" i="5"/>
  <c r="LF153" i="5"/>
  <c r="LT153" i="5" s="1"/>
  <c r="KF195" i="5"/>
  <c r="KT195" i="5" s="1"/>
  <c r="LT119" i="5"/>
  <c r="KF117" i="5"/>
  <c r="KG117" i="5" s="1"/>
  <c r="LF289" i="5"/>
  <c r="LT289" i="5" s="1"/>
  <c r="KF308" i="5"/>
  <c r="KG308" i="5" s="1"/>
  <c r="KU308" i="5" s="1"/>
  <c r="LF308" i="5"/>
  <c r="LT308" i="5" s="1"/>
  <c r="LF232" i="5"/>
  <c r="LT232" i="5" s="1"/>
  <c r="LH125" i="5"/>
  <c r="LV125" i="5" s="1"/>
  <c r="LH105" i="5"/>
  <c r="LV105" i="5" s="1"/>
  <c r="LV124" i="5"/>
  <c r="KF235" i="5"/>
  <c r="LF235" i="5"/>
  <c r="LT235" i="5" s="1"/>
  <c r="LH69" i="5"/>
  <c r="LV69" i="5" s="1"/>
  <c r="LH258" i="5"/>
  <c r="LV258" i="5" s="1"/>
  <c r="LH131" i="5"/>
  <c r="LV131" i="5" s="1"/>
  <c r="LH115" i="5"/>
  <c r="LV115" i="5" s="1"/>
  <c r="LH226" i="5"/>
  <c r="LV226" i="5" s="1"/>
  <c r="KF307" i="5"/>
  <c r="KG307" i="5" s="1"/>
  <c r="LH317" i="5"/>
  <c r="LV317" i="5" s="1"/>
  <c r="LV106" i="5"/>
  <c r="LV68" i="5"/>
  <c r="LH251" i="5"/>
  <c r="LV251" i="5" s="1"/>
  <c r="KT207" i="5"/>
  <c r="LH166" i="5"/>
  <c r="LV166" i="5" s="1"/>
  <c r="KF116" i="5"/>
  <c r="LI116" i="5" s="1"/>
  <c r="LW116" i="5" s="1"/>
  <c r="LH116" i="5"/>
  <c r="LV116" i="5" s="1"/>
  <c r="KT233" i="5"/>
  <c r="LF67" i="5"/>
  <c r="LT67" i="5" s="1"/>
  <c r="LF312" i="5"/>
  <c r="LT312" i="5" s="1"/>
  <c r="KS296" i="5"/>
  <c r="LT313" i="5"/>
  <c r="KS321" i="5"/>
  <c r="LV71" i="5"/>
  <c r="KS64" i="5"/>
  <c r="LF64" i="5"/>
  <c r="LT64" i="5" s="1"/>
  <c r="LH242" i="5"/>
  <c r="LV242" i="5" s="1"/>
  <c r="KF256" i="5"/>
  <c r="KT256" i="5" s="1"/>
  <c r="LH244" i="5"/>
  <c r="LV244" i="5" s="1"/>
  <c r="LF57" i="5"/>
  <c r="LT57" i="5" s="1"/>
  <c r="LH245" i="5"/>
  <c r="LV245" i="5" s="1"/>
  <c r="LH79" i="5"/>
  <c r="LV79" i="5" s="1"/>
  <c r="LH41" i="5"/>
  <c r="LV41" i="5" s="1"/>
  <c r="LH224" i="5"/>
  <c r="LV224" i="5" s="1"/>
  <c r="KG236" i="5"/>
  <c r="KH236" i="5" s="1"/>
  <c r="KV236" i="5" s="1"/>
  <c r="KS170" i="5"/>
  <c r="KS319" i="5"/>
  <c r="LH257" i="5"/>
  <c r="LV257" i="5" s="1"/>
  <c r="LH104" i="5"/>
  <c r="LV104" i="5" s="1"/>
  <c r="KF287" i="5"/>
  <c r="KG287" i="5" s="1"/>
  <c r="LF287" i="5"/>
  <c r="LT287" i="5" s="1"/>
  <c r="LH103" i="5"/>
  <c r="LV103" i="5" s="1"/>
  <c r="KS86" i="5"/>
  <c r="LF86" i="5"/>
  <c r="LT86" i="5" s="1"/>
  <c r="LH255" i="5"/>
  <c r="LV255" i="5" s="1"/>
  <c r="KS208" i="5"/>
  <c r="KF192" i="5"/>
  <c r="KF321" i="5"/>
  <c r="KT321" i="5" s="1"/>
  <c r="KF296" i="5"/>
  <c r="KT296" i="5" s="1"/>
  <c r="KS195" i="5"/>
  <c r="KS308" i="5"/>
  <c r="KF191" i="5"/>
  <c r="KG191" i="5" s="1"/>
  <c r="KF35" i="5"/>
  <c r="KT35" i="5" s="1"/>
  <c r="KS298" i="5"/>
  <c r="KF316" i="5"/>
  <c r="KT316" i="5" s="1"/>
  <c r="KS294" i="5"/>
  <c r="KF188" i="5"/>
  <c r="KH205" i="5"/>
  <c r="KF157" i="5"/>
  <c r="KG157" i="5" s="1"/>
  <c r="KU157" i="5" s="1"/>
  <c r="KT236" i="5"/>
  <c r="KS72" i="5"/>
  <c r="KF131" i="5"/>
  <c r="KF72" i="5"/>
  <c r="KF32" i="5"/>
  <c r="LI32" i="5" s="1"/>
  <c r="LW32" i="5" s="1"/>
  <c r="KS32" i="5"/>
  <c r="KG233" i="5"/>
  <c r="KU233" i="5" s="1"/>
  <c r="KH159" i="5"/>
  <c r="KV159" i="5" s="1"/>
  <c r="KF64" i="5"/>
  <c r="KS318" i="5"/>
  <c r="KF255" i="5"/>
  <c r="KS233" i="5"/>
  <c r="KS131" i="5"/>
  <c r="KI168" i="5"/>
  <c r="KW168" i="5" s="1"/>
  <c r="KS255" i="5"/>
  <c r="KS46" i="5"/>
  <c r="LU322" i="5"/>
  <c r="KF319" i="5"/>
  <c r="LH319" i="5" s="1"/>
  <c r="KS148" i="5"/>
  <c r="KF244" i="5"/>
  <c r="KS105" i="5"/>
  <c r="KS316" i="5"/>
  <c r="KS244" i="5"/>
  <c r="KI259" i="5"/>
  <c r="KR322" i="5"/>
  <c r="JW19" i="5"/>
  <c r="JW20" i="5"/>
  <c r="JW21" i="5"/>
  <c r="JW22" i="5"/>
  <c r="JX27" i="5"/>
  <c r="JV318" i="5" a="1"/>
  <c r="JV318" i="5" s="1"/>
  <c r="JV297" i="5" a="1"/>
  <c r="JV297" i="5" s="1"/>
  <c r="JV281" i="5" a="1"/>
  <c r="JV281" i="5" s="1"/>
  <c r="JV84" i="5" a="1"/>
  <c r="JV84" i="5" s="1"/>
  <c r="JV90" i="5" a="1"/>
  <c r="JV90" i="5" s="1"/>
  <c r="JV267" i="5" a="1"/>
  <c r="JV267" i="5" s="1"/>
  <c r="JV309" i="5" a="1"/>
  <c r="JV309" i="5" s="1"/>
  <c r="JV87" i="5" a="1"/>
  <c r="JV87" i="5" s="1"/>
  <c r="JV45" i="5" a="1"/>
  <c r="JV45" i="5" s="1"/>
  <c r="JV183" i="5" a="1"/>
  <c r="JV183" i="5" s="1"/>
  <c r="JV261" i="5" a="1"/>
  <c r="JV261" i="5" s="1"/>
  <c r="JV315" i="5" a="1"/>
  <c r="JV315" i="5" s="1"/>
  <c r="JV186" i="5" a="1"/>
  <c r="JV186" i="5" s="1"/>
  <c r="JV255" i="5" a="1"/>
  <c r="JV255" i="5" s="1"/>
  <c r="JV33" i="5" a="1"/>
  <c r="JV33" i="5" s="1"/>
  <c r="JV105" i="5" a="1"/>
  <c r="JV105" i="5" s="1"/>
  <c r="JV141" i="5" a="1"/>
  <c r="JV141" i="5" s="1"/>
  <c r="JV153" i="5" a="1"/>
  <c r="JV153" i="5" s="1"/>
  <c r="JV204" i="5" a="1"/>
  <c r="JV204" i="5" s="1"/>
  <c r="JV222" i="5" a="1"/>
  <c r="JV222" i="5" s="1"/>
  <c r="JV85" i="5" a="1"/>
  <c r="JV85" i="5" s="1"/>
  <c r="JV226" i="5" a="1"/>
  <c r="JV226" i="5" s="1"/>
  <c r="JV126" i="5" a="1"/>
  <c r="JV126" i="5" s="1"/>
  <c r="JV93" i="5" a="1"/>
  <c r="JV93" i="5" s="1"/>
  <c r="JV132" i="5" a="1"/>
  <c r="JV132" i="5" s="1"/>
  <c r="JV246" i="5" a="1"/>
  <c r="JV246" i="5" s="1"/>
  <c r="JV294" i="5" a="1"/>
  <c r="JV294" i="5" s="1"/>
  <c r="JV39" i="5" a="1"/>
  <c r="JV39" i="5" s="1"/>
  <c r="JV279" i="5" a="1"/>
  <c r="JV279" i="5" s="1"/>
  <c r="JV42" i="5" a="1"/>
  <c r="JV42" i="5" s="1"/>
  <c r="JV147" i="5" a="1"/>
  <c r="JV147" i="5" s="1"/>
  <c r="JV159" i="5" a="1"/>
  <c r="JV159" i="5" s="1"/>
  <c r="JV210" i="5" a="1"/>
  <c r="JV210" i="5" s="1"/>
  <c r="JV46" i="5" a="1"/>
  <c r="JV46" i="5" s="1"/>
  <c r="JV57" i="5" a="1"/>
  <c r="JV57" i="5" s="1"/>
  <c r="JV123" i="5" a="1"/>
  <c r="JV123" i="5" s="1"/>
  <c r="JV54" i="5" a="1"/>
  <c r="JV54" i="5" s="1"/>
  <c r="JV111" i="5" a="1"/>
  <c r="JV111" i="5" s="1"/>
  <c r="JV306" i="5" a="1"/>
  <c r="JV306" i="5" s="1"/>
  <c r="JV156" i="5" a="1"/>
  <c r="JV156" i="5" s="1"/>
  <c r="JV34" i="5" a="1"/>
  <c r="JV34" i="5" s="1"/>
  <c r="JV64" i="5" a="1"/>
  <c r="JV64" i="5" s="1"/>
  <c r="JV106" i="5" a="1"/>
  <c r="JV106" i="5" s="1"/>
  <c r="JV60" i="5" a="1"/>
  <c r="JV60" i="5" s="1"/>
  <c r="JV270" i="5" a="1"/>
  <c r="JV270" i="5" s="1"/>
  <c r="JV288" i="5" a="1"/>
  <c r="JV288" i="5" s="1"/>
  <c r="JV36" i="5" a="1"/>
  <c r="JV36" i="5" s="1"/>
  <c r="JV237" i="5" a="1"/>
  <c r="JV237" i="5" s="1"/>
  <c r="JV79" i="5" a="1"/>
  <c r="JV79" i="5" s="1"/>
  <c r="JV63" i="5" a="1"/>
  <c r="JV63" i="5" s="1"/>
  <c r="JV192" i="5" a="1"/>
  <c r="JV192" i="5" s="1"/>
  <c r="JV78" i="5" a="1"/>
  <c r="JV78" i="5" s="1"/>
  <c r="JV48" i="5" a="1"/>
  <c r="JV48" i="5" s="1"/>
  <c r="JV120" i="5" a="1"/>
  <c r="JV120" i="5" s="1"/>
  <c r="JV144" i="5" a="1"/>
  <c r="JV144" i="5" s="1"/>
  <c r="JV201" i="5" a="1"/>
  <c r="JV201" i="5" s="1"/>
  <c r="JV225" i="5" a="1"/>
  <c r="JV225" i="5" s="1"/>
  <c r="JV240" i="5" a="1"/>
  <c r="JV240" i="5" s="1"/>
  <c r="JV150" i="5" a="1"/>
  <c r="JV150" i="5" s="1"/>
  <c r="JV73" i="5" a="1"/>
  <c r="JV73" i="5" s="1"/>
  <c r="JV117" i="5" a="1"/>
  <c r="JV117" i="5" s="1"/>
  <c r="JV180" i="5" a="1"/>
  <c r="JV180" i="5" s="1"/>
  <c r="JV99" i="5" a="1"/>
  <c r="JV99" i="5" s="1"/>
  <c r="JV234" i="5" a="1"/>
  <c r="JV234" i="5" s="1"/>
  <c r="JV273" i="5" a="1"/>
  <c r="JV273" i="5" s="1"/>
  <c r="JV243" i="5" a="1"/>
  <c r="JV243" i="5" s="1"/>
  <c r="JV321" i="5" a="1"/>
  <c r="JV321" i="5" s="1"/>
  <c r="JV136" i="5" a="1"/>
  <c r="JV136" i="5" s="1"/>
  <c r="JV252" i="5" a="1"/>
  <c r="JV252" i="5" s="1"/>
  <c r="JV77" i="5" a="1"/>
  <c r="JV77" i="5" s="1"/>
  <c r="JV75" i="5" a="1"/>
  <c r="JV75" i="5" s="1"/>
  <c r="JV81" i="5" a="1"/>
  <c r="JV81" i="5" s="1"/>
  <c r="JV174" i="5" a="1"/>
  <c r="JV174" i="5" s="1"/>
  <c r="JV219" i="5" a="1"/>
  <c r="JV219" i="5" s="1"/>
  <c r="JV80" i="5" a="1"/>
  <c r="JV80" i="5" s="1"/>
  <c r="JV108" i="5" a="1"/>
  <c r="JV108" i="5" s="1"/>
  <c r="JV213" i="5" a="1"/>
  <c r="JV213" i="5" s="1"/>
  <c r="JV264" i="5" a="1"/>
  <c r="JV264" i="5" s="1"/>
  <c r="JV189" i="5" a="1"/>
  <c r="JV189" i="5" s="1"/>
  <c r="JV29" i="5" a="1"/>
  <c r="JV29" i="5" s="1"/>
  <c r="JV51" i="5" a="1"/>
  <c r="JV51" i="5" s="1"/>
  <c r="JV72" i="5" a="1"/>
  <c r="JV72" i="5" s="1"/>
  <c r="JV207" i="5" a="1"/>
  <c r="JV207" i="5" s="1"/>
  <c r="JV142" i="5" a="1"/>
  <c r="JV142" i="5" s="1"/>
  <c r="JV277" i="5" a="1"/>
  <c r="JV277" i="5" s="1"/>
  <c r="JV298" i="5" a="1"/>
  <c r="JV298" i="5" s="1"/>
  <c r="JV37" i="5" a="1"/>
  <c r="JV37" i="5" s="1"/>
  <c r="JV127" i="5" a="1"/>
  <c r="JV127" i="5" s="1"/>
  <c r="JV133" i="5" a="1"/>
  <c r="JV133" i="5" s="1"/>
  <c r="JV313" i="5" a="1"/>
  <c r="JV313" i="5" s="1"/>
  <c r="JV69" i="5" a="1"/>
  <c r="JV69" i="5" s="1"/>
  <c r="JV96" i="5" a="1"/>
  <c r="JV96" i="5" s="1"/>
  <c r="JV130" i="5" a="1"/>
  <c r="JV130" i="5" s="1"/>
  <c r="JV256" i="5" a="1"/>
  <c r="JV256" i="5" s="1"/>
  <c r="JV67" i="5" a="1"/>
  <c r="JV67" i="5" s="1"/>
  <c r="JV235" i="5" a="1"/>
  <c r="JV235" i="5" s="1"/>
  <c r="JV241" i="5" a="1"/>
  <c r="JV241" i="5" s="1"/>
  <c r="JV62" i="5" a="1"/>
  <c r="JV62" i="5" s="1"/>
  <c r="JV68" i="5" a="1"/>
  <c r="JV68" i="5" s="1"/>
  <c r="JV177" i="5" a="1"/>
  <c r="JV177" i="5" s="1"/>
  <c r="JV198" i="5" a="1"/>
  <c r="JV198" i="5" s="1"/>
  <c r="JV163" i="5" a="1"/>
  <c r="JV163" i="5" s="1"/>
  <c r="JV232" i="5" a="1"/>
  <c r="JV232" i="5" s="1"/>
  <c r="JV271" i="5" a="1"/>
  <c r="JV271" i="5" s="1"/>
  <c r="JV274" i="5" a="1"/>
  <c r="JV274" i="5" s="1"/>
  <c r="JV292" i="5" a="1"/>
  <c r="JV292" i="5" s="1"/>
  <c r="JV100" i="5" a="1"/>
  <c r="JV100" i="5" s="1"/>
  <c r="JV160" i="5" a="1"/>
  <c r="JV160" i="5" s="1"/>
  <c r="JV196" i="5" a="1"/>
  <c r="JV196" i="5" s="1"/>
  <c r="JV152" i="5" a="1"/>
  <c r="JV152" i="5" s="1"/>
  <c r="JV212" i="5" a="1"/>
  <c r="JV212" i="5" s="1"/>
  <c r="JV138" i="5" a="1"/>
  <c r="JV138" i="5" s="1"/>
  <c r="JV184" i="5" a="1"/>
  <c r="JV184" i="5" s="1"/>
  <c r="JV250" i="5" a="1"/>
  <c r="JV250" i="5" s="1"/>
  <c r="JV128" i="5" a="1"/>
  <c r="JV128" i="5" s="1"/>
  <c r="JV188" i="5" a="1"/>
  <c r="JV188" i="5" s="1"/>
  <c r="JV276" i="5" a="1"/>
  <c r="JV276" i="5" s="1"/>
  <c r="JV157" i="5" a="1"/>
  <c r="JV157" i="5" s="1"/>
  <c r="JV205" i="5" a="1"/>
  <c r="JV205" i="5" s="1"/>
  <c r="JV31" i="5" a="1"/>
  <c r="JV31" i="5" s="1"/>
  <c r="JV121" i="5" a="1"/>
  <c r="JV121" i="5" s="1"/>
  <c r="JV166" i="5" a="1"/>
  <c r="JV166" i="5" s="1"/>
  <c r="JV110" i="5" a="1"/>
  <c r="JV110" i="5" s="1"/>
  <c r="JV248" i="5" a="1"/>
  <c r="JV248" i="5" s="1"/>
  <c r="JV195" i="5" a="1"/>
  <c r="JV195" i="5" s="1"/>
  <c r="JV103" i="5" a="1"/>
  <c r="JV103" i="5" s="1"/>
  <c r="JV124" i="5" a="1"/>
  <c r="JV124" i="5" s="1"/>
  <c r="JV289" i="5" a="1"/>
  <c r="JV289" i="5" s="1"/>
  <c r="JV55" i="5" a="1"/>
  <c r="JV55" i="5" s="1"/>
  <c r="JV202" i="5" a="1"/>
  <c r="JV202" i="5" s="1"/>
  <c r="JV44" i="5" a="1"/>
  <c r="JV44" i="5" s="1"/>
  <c r="JV74" i="5" a="1"/>
  <c r="JV74" i="5" s="1"/>
  <c r="JV122" i="5" a="1"/>
  <c r="JV122" i="5" s="1"/>
  <c r="JV146" i="5" a="1"/>
  <c r="JV146" i="5" s="1"/>
  <c r="JV162" i="5" a="1"/>
  <c r="JV162" i="5" s="1"/>
  <c r="JV114" i="5" a="1"/>
  <c r="JV114" i="5" s="1"/>
  <c r="JV228" i="5" a="1"/>
  <c r="JV228" i="5" s="1"/>
  <c r="JV118" i="5" a="1"/>
  <c r="JV118" i="5" s="1"/>
  <c r="JV265" i="5" a="1"/>
  <c r="JV265" i="5" s="1"/>
  <c r="JV301" i="5" a="1"/>
  <c r="JV301" i="5" s="1"/>
  <c r="JV319" i="5" a="1"/>
  <c r="JV319" i="5" s="1"/>
  <c r="JV61" i="5" a="1"/>
  <c r="JV61" i="5" s="1"/>
  <c r="JV88" i="5" a="1"/>
  <c r="JV88" i="5" s="1"/>
  <c r="JV154" i="5" a="1"/>
  <c r="JV154" i="5" s="1"/>
  <c r="JV231" i="5" a="1"/>
  <c r="JV231" i="5" s="1"/>
  <c r="JV282" i="5" a="1"/>
  <c r="JV282" i="5" s="1"/>
  <c r="JV165" i="5" a="1"/>
  <c r="JV165" i="5" s="1"/>
  <c r="JV102" i="5" a="1"/>
  <c r="JV102" i="5" s="1"/>
  <c r="JV300" i="5" a="1"/>
  <c r="JV300" i="5" s="1"/>
  <c r="JV58" i="5" a="1"/>
  <c r="JV58" i="5" s="1"/>
  <c r="JV199" i="5" a="1"/>
  <c r="JV199" i="5" s="1"/>
  <c r="JV286" i="5" a="1"/>
  <c r="JV286" i="5" s="1"/>
  <c r="JV50" i="5" a="1"/>
  <c r="JV50" i="5" s="1"/>
  <c r="JV181" i="5" a="1"/>
  <c r="JV181" i="5" s="1"/>
  <c r="JV194" i="5" a="1"/>
  <c r="JV194" i="5" s="1"/>
  <c r="JV236" i="5" a="1"/>
  <c r="JV236" i="5" s="1"/>
  <c r="JV113" i="5" a="1"/>
  <c r="JV113" i="5" s="1"/>
  <c r="JV119" i="5" a="1"/>
  <c r="JV119" i="5" s="1"/>
  <c r="JV167" i="5" a="1"/>
  <c r="JV167" i="5" s="1"/>
  <c r="JV257" i="5" a="1"/>
  <c r="JV257" i="5" s="1"/>
  <c r="JV263" i="5" a="1"/>
  <c r="JV263" i="5" s="1"/>
  <c r="JV148" i="5" a="1"/>
  <c r="JV148" i="5" s="1"/>
  <c r="JV169" i="5" a="1"/>
  <c r="JV169" i="5" s="1"/>
  <c r="JV230" i="5" a="1"/>
  <c r="JV230" i="5" s="1"/>
  <c r="JV302" i="5" a="1"/>
  <c r="JV302" i="5" s="1"/>
  <c r="JV65" i="5" a="1"/>
  <c r="JV65" i="5" s="1"/>
  <c r="JV149" i="5" a="1"/>
  <c r="JV149" i="5" s="1"/>
  <c r="JV239" i="5" a="1"/>
  <c r="JV239" i="5" s="1"/>
  <c r="JV97" i="5" a="1"/>
  <c r="JV97" i="5" s="1"/>
  <c r="JV178" i="5" a="1"/>
  <c r="JV178" i="5" s="1"/>
  <c r="JV76" i="5" a="1"/>
  <c r="JV76" i="5" s="1"/>
  <c r="JV145" i="5" a="1"/>
  <c r="JV145" i="5" s="1"/>
  <c r="JV223" i="5" a="1"/>
  <c r="JV223" i="5" s="1"/>
  <c r="JV104" i="5" a="1"/>
  <c r="JV104" i="5" s="1"/>
  <c r="JV53" i="5" a="1"/>
  <c r="JV53" i="5" s="1"/>
  <c r="JV112" i="5" a="1"/>
  <c r="JV112" i="5" s="1"/>
  <c r="JV175" i="5" a="1"/>
  <c r="JV175" i="5" s="1"/>
  <c r="JV247" i="5" a="1"/>
  <c r="JV247" i="5" s="1"/>
  <c r="JV164" i="5" a="1"/>
  <c r="JV164" i="5" s="1"/>
  <c r="JV296" i="5" a="1"/>
  <c r="JV296" i="5" s="1"/>
  <c r="JV311" i="5" a="1"/>
  <c r="JV311" i="5" s="1"/>
  <c r="JV35" i="5" a="1"/>
  <c r="JV35" i="5" s="1"/>
  <c r="JV299" i="5" a="1"/>
  <c r="JV299" i="5" s="1"/>
  <c r="JV66" i="5" a="1"/>
  <c r="JV66" i="5" s="1"/>
  <c r="JV258" i="5" a="1"/>
  <c r="JV258" i="5" s="1"/>
  <c r="JV52" i="5" a="1"/>
  <c r="JV52" i="5" s="1"/>
  <c r="JV187" i="5" a="1"/>
  <c r="JV187" i="5" s="1"/>
  <c r="JV211" i="5" a="1"/>
  <c r="JV211" i="5" s="1"/>
  <c r="JV220" i="5" a="1"/>
  <c r="JV220" i="5" s="1"/>
  <c r="JV49" i="5" a="1"/>
  <c r="JV49" i="5" s="1"/>
  <c r="JV92" i="5" a="1"/>
  <c r="JV92" i="5" s="1"/>
  <c r="JV95" i="5" a="1"/>
  <c r="JV95" i="5" s="1"/>
  <c r="JV70" i="5" a="1"/>
  <c r="JV70" i="5" s="1"/>
  <c r="JV115" i="5" a="1"/>
  <c r="JV115" i="5" s="1"/>
  <c r="JV280" i="5" a="1"/>
  <c r="JV280" i="5" s="1"/>
  <c r="JV310" i="5" a="1"/>
  <c r="JV310" i="5" s="1"/>
  <c r="JV161" i="5" a="1"/>
  <c r="JV161" i="5" s="1"/>
  <c r="JV293" i="5" a="1"/>
  <c r="JV293" i="5" s="1"/>
  <c r="JV190" i="5" a="1"/>
  <c r="JV190" i="5" s="1"/>
  <c r="JV259" i="5" a="1"/>
  <c r="JV259" i="5" s="1"/>
  <c r="JV176" i="5" a="1"/>
  <c r="JV176" i="5" s="1"/>
  <c r="JV320" i="5" a="1"/>
  <c r="JV320" i="5" s="1"/>
  <c r="JV185" i="5" a="1"/>
  <c r="JV185" i="5" s="1"/>
  <c r="JV251" i="5" a="1"/>
  <c r="JV251" i="5" s="1"/>
  <c r="JV249" i="5" a="1"/>
  <c r="JV249" i="5" s="1"/>
  <c r="JV303" i="5" a="1"/>
  <c r="JV303" i="5" s="1"/>
  <c r="JV40" i="5" a="1"/>
  <c r="JV40" i="5" s="1"/>
  <c r="JV91" i="5" a="1"/>
  <c r="JV91" i="5" s="1"/>
  <c r="JV244" i="5" a="1"/>
  <c r="JV244" i="5" s="1"/>
  <c r="JV82" i="5" a="1"/>
  <c r="JV82" i="5" s="1"/>
  <c r="JV94" i="5" a="1"/>
  <c r="JV94" i="5" s="1"/>
  <c r="JV38" i="5" a="1"/>
  <c r="JV38" i="5" s="1"/>
  <c r="JV224" i="5" a="1"/>
  <c r="JV224" i="5" s="1"/>
  <c r="JV107" i="5" a="1"/>
  <c r="JV107" i="5" s="1"/>
  <c r="JV131" i="5" a="1"/>
  <c r="JV131" i="5" s="1"/>
  <c r="JV143" i="5" a="1"/>
  <c r="JV143" i="5" s="1"/>
  <c r="JV233" i="5" a="1"/>
  <c r="JV233" i="5" s="1"/>
  <c r="JV307" i="5" a="1"/>
  <c r="JV307" i="5" s="1"/>
  <c r="JV98" i="5" a="1"/>
  <c r="JV98" i="5" s="1"/>
  <c r="JV200" i="5" a="1"/>
  <c r="JV200" i="5" s="1"/>
  <c r="JV254" i="5" a="1"/>
  <c r="JV254" i="5" s="1"/>
  <c r="JV47" i="5" a="1"/>
  <c r="JV47" i="5" s="1"/>
  <c r="JV229" i="5" a="1"/>
  <c r="JV229" i="5" s="1"/>
  <c r="JV101" i="5" a="1"/>
  <c r="JV101" i="5" s="1"/>
  <c r="JV216" i="5" a="1"/>
  <c r="JV216" i="5" s="1"/>
  <c r="JV304" i="5" a="1"/>
  <c r="JV304" i="5" s="1"/>
  <c r="JV266" i="5" a="1"/>
  <c r="JV266" i="5" s="1"/>
  <c r="JV290" i="5" a="1"/>
  <c r="JV290" i="5" s="1"/>
  <c r="JV218" i="5" a="1"/>
  <c r="JV218" i="5" s="1"/>
  <c r="JV89" i="5" a="1"/>
  <c r="JV89" i="5" s="1"/>
  <c r="JV275" i="5" a="1"/>
  <c r="JV275" i="5" s="1"/>
  <c r="JV179" i="5" a="1"/>
  <c r="JV179" i="5" s="1"/>
  <c r="JV221" i="5" a="1"/>
  <c r="JV221" i="5" s="1"/>
  <c r="JV129" i="5" a="1"/>
  <c r="JV129" i="5" s="1"/>
  <c r="JV30" i="5" a="1"/>
  <c r="JV30" i="5" s="1"/>
  <c r="JV158" i="5" a="1"/>
  <c r="JV158" i="5" s="1"/>
  <c r="JV32" i="5" a="1"/>
  <c r="JV32" i="5" s="1"/>
  <c r="JV305" i="5" a="1"/>
  <c r="JV305" i="5" s="1"/>
  <c r="JV193" i="5" a="1"/>
  <c r="JV193" i="5" s="1"/>
  <c r="JV140" i="5" a="1"/>
  <c r="JV140" i="5" s="1"/>
  <c r="JV317" i="5" a="1"/>
  <c r="JV317" i="5" s="1"/>
  <c r="JV245" i="5" a="1"/>
  <c r="JV245" i="5" s="1"/>
  <c r="JV206" i="5" a="1"/>
  <c r="JV206" i="5" s="1"/>
  <c r="JV316" i="5" a="1"/>
  <c r="JV316" i="5" s="1"/>
  <c r="JV173" i="5" a="1"/>
  <c r="JV173" i="5" s="1"/>
  <c r="JV41" i="5" a="1"/>
  <c r="JV41" i="5" s="1"/>
  <c r="JV171" i="5" a="1"/>
  <c r="JV171" i="5" s="1"/>
  <c r="JV312" i="5" a="1"/>
  <c r="JV312" i="5" s="1"/>
  <c r="JV238" i="5" a="1"/>
  <c r="JV238" i="5" s="1"/>
  <c r="JV208" i="5" a="1"/>
  <c r="JV208" i="5" s="1"/>
  <c r="JV253" i="5" a="1"/>
  <c r="JV253" i="5" s="1"/>
  <c r="JV287" i="5" a="1"/>
  <c r="JV287" i="5" s="1"/>
  <c r="JV272" i="5" a="1"/>
  <c r="JV272" i="5" s="1"/>
  <c r="JV71" i="5" a="1"/>
  <c r="JV71" i="5" s="1"/>
  <c r="JV314" i="5" a="1"/>
  <c r="JV314" i="5" s="1"/>
  <c r="JV242" i="5" a="1"/>
  <c r="JV242" i="5" s="1"/>
  <c r="JV260" i="5" a="1"/>
  <c r="JV260" i="5" s="1"/>
  <c r="JV308" i="5" a="1"/>
  <c r="JV308" i="5" s="1"/>
  <c r="JV278" i="5" a="1"/>
  <c r="JV278" i="5" s="1"/>
  <c r="JV83" i="5" a="1"/>
  <c r="JV83" i="5" s="1"/>
  <c r="JV139" i="5" a="1"/>
  <c r="JV139" i="5" s="1"/>
  <c r="JV56" i="5" a="1"/>
  <c r="JV56" i="5" s="1"/>
  <c r="JV285" i="5" a="1"/>
  <c r="JV285" i="5" s="1"/>
  <c r="JV295" i="5" a="1"/>
  <c r="JV295" i="5" s="1"/>
  <c r="JV268" i="5" a="1"/>
  <c r="JV268" i="5" s="1"/>
  <c r="JV86" i="5" a="1"/>
  <c r="JV86" i="5" s="1"/>
  <c r="JV170" i="5" a="1"/>
  <c r="JV170" i="5" s="1"/>
  <c r="JV197" i="5" a="1"/>
  <c r="JV197" i="5" s="1"/>
  <c r="JV109" i="5" a="1"/>
  <c r="JV109" i="5" s="1"/>
  <c r="JV284" i="5" a="1"/>
  <c r="JV284" i="5" s="1"/>
  <c r="JV135" i="5" a="1"/>
  <c r="JV135" i="5" s="1"/>
  <c r="JV182" i="5" a="1"/>
  <c r="JV182" i="5" s="1"/>
  <c r="JV291" i="5" a="1"/>
  <c r="JV291" i="5" s="1"/>
  <c r="JV172" i="5" a="1"/>
  <c r="JV172" i="5" s="1"/>
  <c r="JV137" i="5" a="1"/>
  <c r="JV137" i="5" s="1"/>
  <c r="JV125" i="5" a="1"/>
  <c r="JV125" i="5" s="1"/>
  <c r="JV155" i="5" a="1"/>
  <c r="JV155" i="5" s="1"/>
  <c r="JV209" i="5" a="1"/>
  <c r="JV209" i="5" s="1"/>
  <c r="JV134" i="5" a="1"/>
  <c r="JV134" i="5" s="1"/>
  <c r="JV168" i="5" a="1"/>
  <c r="JV168" i="5" s="1"/>
  <c r="JV215" i="5" a="1"/>
  <c r="JV215" i="5" s="1"/>
  <c r="JV283" i="5" a="1"/>
  <c r="JV283" i="5" s="1"/>
  <c r="JV151" i="5" a="1"/>
  <c r="JV151" i="5" s="1"/>
  <c r="JV227" i="5" a="1"/>
  <c r="JV227" i="5" s="1"/>
  <c r="JV269" i="5" a="1"/>
  <c r="JV269" i="5" s="1"/>
  <c r="JV214" i="5" a="1"/>
  <c r="JV214" i="5" s="1"/>
  <c r="JV203" i="5" a="1"/>
  <c r="JV203" i="5" s="1"/>
  <c r="JV217" i="5" a="1"/>
  <c r="JV217" i="5" s="1"/>
  <c r="JV116" i="5" a="1"/>
  <c r="JV116" i="5" s="1"/>
  <c r="JV43" i="5" a="1"/>
  <c r="JV43" i="5" s="1"/>
  <c r="JV191" i="5" a="1"/>
  <c r="JV191" i="5" s="1"/>
  <c r="JV262" i="5" a="1"/>
  <c r="JV262" i="5" s="1"/>
  <c r="JV59" i="5" a="1"/>
  <c r="JV59" i="5" s="1"/>
  <c r="KF66" i="5"/>
  <c r="LI66" i="5" s="1"/>
  <c r="KS157" i="5"/>
  <c r="KS317" i="5"/>
  <c r="KF47" i="5"/>
  <c r="LV47" i="5"/>
  <c r="KS256" i="5"/>
  <c r="KS245" i="5"/>
  <c r="KF309" i="5"/>
  <c r="LV309" i="5"/>
  <c r="KF317" i="5"/>
  <c r="KF105" i="5"/>
  <c r="KF245" i="5"/>
  <c r="KG141" i="5"/>
  <c r="KH141" i="5" s="1"/>
  <c r="KI141" i="5" s="1"/>
  <c r="KS307" i="5"/>
  <c r="KF123" i="5"/>
  <c r="KT123" i="5" s="1"/>
  <c r="KS35" i="5"/>
  <c r="KF54" i="5"/>
  <c r="KT54" i="5" s="1"/>
  <c r="KF145" i="5"/>
  <c r="KT145" i="5" s="1"/>
  <c r="KS54" i="5"/>
  <c r="KS63" i="5"/>
  <c r="KF75" i="5"/>
  <c r="KG75" i="5" s="1"/>
  <c r="KF61" i="5"/>
  <c r="KT61" i="5" s="1"/>
  <c r="KF38" i="5"/>
  <c r="KG38" i="5" s="1"/>
  <c r="KH38" i="5" s="1"/>
  <c r="LF38" i="5"/>
  <c r="LT38" i="5" s="1"/>
  <c r="KG314" i="5"/>
  <c r="KT302" i="5"/>
  <c r="KS267" i="5"/>
  <c r="LT267" i="5"/>
  <c r="KG288" i="5"/>
  <c r="KU288" i="5" s="1"/>
  <c r="KF151" i="5"/>
  <c r="KT234" i="5"/>
  <c r="KF294" i="5"/>
  <c r="LT259" i="5"/>
  <c r="KU74" i="5"/>
  <c r="KS283" i="5"/>
  <c r="KF277" i="5"/>
  <c r="KS45" i="5"/>
  <c r="KS248" i="5"/>
  <c r="KF248" i="5"/>
  <c r="KF121" i="5"/>
  <c r="KT121" i="5" s="1"/>
  <c r="KF140" i="5"/>
  <c r="KS265" i="5"/>
  <c r="KF283" i="5"/>
  <c r="KT283" i="5" s="1"/>
  <c r="KS61" i="5"/>
  <c r="KF270" i="5"/>
  <c r="KF133" i="5"/>
  <c r="KT273" i="5"/>
  <c r="KS123" i="5"/>
  <c r="KF266" i="5"/>
  <c r="KS140" i="5"/>
  <c r="KS84" i="5"/>
  <c r="KF295" i="5"/>
  <c r="KS139" i="5"/>
  <c r="KT300" i="5"/>
  <c r="KF237" i="5"/>
  <c r="KG237" i="5" s="1"/>
  <c r="KH237" i="5" s="1"/>
  <c r="KF29" i="5"/>
  <c r="KG29" i="5" s="1"/>
  <c r="KU29" i="5" s="1"/>
  <c r="KF45" i="5"/>
  <c r="KT45" i="5" s="1"/>
  <c r="KG99" i="5"/>
  <c r="KH99" i="5" s="1"/>
  <c r="KV99" i="5" s="1"/>
  <c r="KF231" i="5"/>
  <c r="KF93" i="5"/>
  <c r="KG93" i="5" s="1"/>
  <c r="KF87" i="5"/>
  <c r="KG87" i="5" s="1"/>
  <c r="KS47" i="5"/>
  <c r="KS263" i="5"/>
  <c r="KF107" i="5"/>
  <c r="KG107" i="5" s="1"/>
  <c r="KT85" i="5"/>
  <c r="KS133" i="5"/>
  <c r="KG43" i="5"/>
  <c r="KG148" i="5"/>
  <c r="KS43" i="5"/>
  <c r="KT43" i="5"/>
  <c r="KT148" i="5"/>
  <c r="KS38" i="5"/>
  <c r="KF263" i="5"/>
  <c r="KF86" i="5"/>
  <c r="KH276" i="5"/>
  <c r="KG238" i="5"/>
  <c r="KS42" i="5"/>
  <c r="KF135" i="5"/>
  <c r="KG135" i="5" s="1"/>
  <c r="KT194" i="5"/>
  <c r="KF118" i="5"/>
  <c r="KT118" i="5" s="1"/>
  <c r="KF162" i="5"/>
  <c r="KT162" i="5" s="1"/>
  <c r="KG136" i="5"/>
  <c r="KS257" i="5"/>
  <c r="KF210" i="5"/>
  <c r="KF88" i="5"/>
  <c r="KF290" i="5"/>
  <c r="KT290" i="5" s="1"/>
  <c r="KG62" i="5"/>
  <c r="KH62" i="5" s="1"/>
  <c r="KG202" i="5"/>
  <c r="KS92" i="5"/>
  <c r="KG303" i="5"/>
  <c r="KS125" i="5"/>
  <c r="KF186" i="5"/>
  <c r="KT179" i="5"/>
  <c r="KT146" i="5"/>
  <c r="KG279" i="5"/>
  <c r="KF209" i="5"/>
  <c r="KG198" i="5"/>
  <c r="KU198" i="5" s="1"/>
  <c r="KG275" i="5"/>
  <c r="KH275" i="5" s="1"/>
  <c r="KI275" i="5" s="1"/>
  <c r="KG178" i="5"/>
  <c r="KH178" i="5" s="1"/>
  <c r="KI178" i="5" s="1"/>
  <c r="KF53" i="5"/>
  <c r="KG53" i="5" s="1"/>
  <c r="KT196" i="5"/>
  <c r="KH252" i="5"/>
  <c r="LJ252" i="5" s="1"/>
  <c r="KH33" i="5"/>
  <c r="LF33" i="5" s="1"/>
  <c r="LT33" i="5" s="1"/>
  <c r="KH163" i="5"/>
  <c r="KI163" i="5" s="1"/>
  <c r="KT310" i="5"/>
  <c r="KS199" i="5"/>
  <c r="KS55" i="5"/>
  <c r="KF183" i="5"/>
  <c r="KG152" i="5"/>
  <c r="KS93" i="5"/>
  <c r="KF63" i="5"/>
  <c r="KG63" i="5" s="1"/>
  <c r="KG197" i="5"/>
  <c r="KH197" i="5" s="1"/>
  <c r="KS130" i="5"/>
  <c r="KS118" i="5"/>
  <c r="KS185" i="5"/>
  <c r="KG150" i="5"/>
  <c r="KH150" i="5" s="1"/>
  <c r="KV150" i="5" s="1"/>
  <c r="KF138" i="5"/>
  <c r="KT292" i="5"/>
  <c r="KF34" i="5"/>
  <c r="KT34" i="5" s="1"/>
  <c r="KS210" i="5"/>
  <c r="KS144" i="5"/>
  <c r="KF224" i="5"/>
  <c r="LI224" i="5" s="1"/>
  <c r="KF158" i="5"/>
  <c r="KF254" i="5"/>
  <c r="KG254" i="5" s="1"/>
  <c r="KF249" i="5"/>
  <c r="KS222" i="5"/>
  <c r="KF126" i="5"/>
  <c r="KG126" i="5" s="1"/>
  <c r="KH126" i="5" s="1"/>
  <c r="KF312" i="5"/>
  <c r="KF65" i="5"/>
  <c r="LH65" i="5" s="1"/>
  <c r="KF190" i="5"/>
  <c r="KG190" i="5" s="1"/>
  <c r="KF97" i="5"/>
  <c r="KG97" i="5" s="1"/>
  <c r="KH97" i="5" s="1"/>
  <c r="KG106" i="5"/>
  <c r="KU177" i="5"/>
  <c r="KV177" i="5"/>
  <c r="KI177" i="5"/>
  <c r="KW177" i="5" s="1"/>
  <c r="KS290" i="5"/>
  <c r="KF222" i="5"/>
  <c r="KG222" i="5" s="1"/>
  <c r="KU222" i="5" s="1"/>
  <c r="KG154" i="5"/>
  <c r="KS121" i="5"/>
  <c r="KS239" i="5"/>
  <c r="KF153" i="5"/>
  <c r="KF170" i="5"/>
  <c r="KT154" i="5"/>
  <c r="KS309" i="5"/>
  <c r="KG310" i="5"/>
  <c r="KH310" i="5" s="1"/>
  <c r="KI310" i="5" s="1"/>
  <c r="KG305" i="5"/>
  <c r="KG187" i="5"/>
  <c r="KS278" i="5"/>
  <c r="KF89" i="5"/>
  <c r="KT89" i="5" s="1"/>
  <c r="KG120" i="5"/>
  <c r="KG42" i="5"/>
  <c r="KH42" i="5" s="1"/>
  <c r="KG207" i="5"/>
  <c r="KH207" i="5" s="1"/>
  <c r="KF98" i="5"/>
  <c r="KG98" i="5" s="1"/>
  <c r="KG320" i="5"/>
  <c r="KS212" i="5"/>
  <c r="KG212" i="5"/>
  <c r="KT120" i="5"/>
  <c r="KF306" i="5"/>
  <c r="KT306" i="5" s="1"/>
  <c r="KG48" i="5"/>
  <c r="KF291" i="5"/>
  <c r="KT291" i="5" s="1"/>
  <c r="KF267" i="5"/>
  <c r="KF246" i="5"/>
  <c r="KF111" i="5"/>
  <c r="KT111" i="5" s="1"/>
  <c r="KG292" i="5"/>
  <c r="KG265" i="5"/>
  <c r="KU265" i="5" s="1"/>
  <c r="KF128" i="5"/>
  <c r="KG128" i="5" s="1"/>
  <c r="KH128" i="5" s="1"/>
  <c r="KG194" i="5"/>
  <c r="KG96" i="5"/>
  <c r="KF230" i="5"/>
  <c r="KG71" i="5"/>
  <c r="KG240" i="5"/>
  <c r="KH311" i="5"/>
  <c r="KS230" i="5"/>
  <c r="KT320" i="5"/>
  <c r="KT264" i="5"/>
  <c r="KS266" i="5"/>
  <c r="KT305" i="5"/>
  <c r="KS193" i="5"/>
  <c r="KS167" i="5"/>
  <c r="KS216" i="5"/>
  <c r="KT301" i="5"/>
  <c r="KU33" i="5"/>
  <c r="KS30" i="5"/>
  <c r="KS232" i="5"/>
  <c r="KS287" i="5"/>
  <c r="KT84" i="5"/>
  <c r="KS116" i="5"/>
  <c r="KS161" i="5"/>
  <c r="KS201" i="5"/>
  <c r="KT197" i="5"/>
  <c r="KU51" i="5"/>
  <c r="KT42" i="5"/>
  <c r="KT71" i="5"/>
  <c r="KS128" i="5"/>
  <c r="KS111" i="5"/>
  <c r="KS258" i="5"/>
  <c r="KT311" i="5"/>
  <c r="KS306" i="5"/>
  <c r="KT124" i="5"/>
  <c r="KT96" i="5"/>
  <c r="KT130" i="5"/>
  <c r="KS186" i="5"/>
  <c r="KU130" i="5"/>
  <c r="KU239" i="5"/>
  <c r="KS114" i="5"/>
  <c r="KT303" i="5"/>
  <c r="KF132" i="5"/>
  <c r="KG169" i="5"/>
  <c r="KH169" i="5" s="1"/>
  <c r="KT238" i="5"/>
  <c r="KF176" i="5"/>
  <c r="KT176" i="5" s="1"/>
  <c r="KS48" i="5"/>
  <c r="KT178" i="5"/>
  <c r="KF103" i="5"/>
  <c r="KT288" i="5"/>
  <c r="KT169" i="5"/>
  <c r="KF58" i="5"/>
  <c r="LI58" i="5" s="1"/>
  <c r="KF149" i="5"/>
  <c r="KS132" i="5"/>
  <c r="KT198" i="5"/>
  <c r="KS78" i="5"/>
  <c r="KS103" i="5"/>
  <c r="KT152" i="5"/>
  <c r="KS58" i="5"/>
  <c r="KT265" i="5"/>
  <c r="KS149" i="5"/>
  <c r="KT275" i="5"/>
  <c r="KH74" i="5"/>
  <c r="KS89" i="5"/>
  <c r="KF90" i="5"/>
  <c r="KS173" i="5"/>
  <c r="KS269" i="5"/>
  <c r="KT232" i="5"/>
  <c r="KH280" i="5"/>
  <c r="KU280" i="5"/>
  <c r="KT110" i="5"/>
  <c r="KG110" i="5"/>
  <c r="KF156" i="5"/>
  <c r="KS156" i="5"/>
  <c r="KG147" i="5"/>
  <c r="KT147" i="5"/>
  <c r="KT280" i="5"/>
  <c r="KS155" i="5"/>
  <c r="KF139" i="5"/>
  <c r="KG223" i="5"/>
  <c r="KT239" i="5"/>
  <c r="KG134" i="5"/>
  <c r="KT134" i="5"/>
  <c r="KT106" i="5"/>
  <c r="KT68" i="5"/>
  <c r="KF59" i="5"/>
  <c r="LI59" i="5" s="1"/>
  <c r="KS166" i="5"/>
  <c r="KU163" i="5"/>
  <c r="KG232" i="5"/>
  <c r="KH232" i="5" s="1"/>
  <c r="KI232" i="5" s="1"/>
  <c r="KG302" i="5"/>
  <c r="KV284" i="5"/>
  <c r="KI284" i="5"/>
  <c r="KT100" i="5"/>
  <c r="KU311" i="5"/>
  <c r="KS176" i="5"/>
  <c r="KF44" i="5"/>
  <c r="KT44" i="5" s="1"/>
  <c r="KS44" i="5"/>
  <c r="KF161" i="5"/>
  <c r="KS40" i="5"/>
  <c r="KS91" i="5"/>
  <c r="KF160" i="5"/>
  <c r="KF241" i="5"/>
  <c r="LH241" i="5" s="1"/>
  <c r="KS241" i="5"/>
  <c r="KF199" i="5"/>
  <c r="KG247" i="5"/>
  <c r="KT247" i="5"/>
  <c r="KS34" i="5"/>
  <c r="KS160" i="5"/>
  <c r="KF125" i="5"/>
  <c r="LI125" i="5" s="1"/>
  <c r="KS90" i="5"/>
  <c r="KF258" i="5"/>
  <c r="KS53" i="5"/>
  <c r="KF251" i="5"/>
  <c r="KS79" i="5"/>
  <c r="KF79" i="5"/>
  <c r="KG204" i="5"/>
  <c r="KG171" i="5"/>
  <c r="KH171" i="5" s="1"/>
  <c r="KF115" i="5"/>
  <c r="LI115" i="5" s="1"/>
  <c r="KS115" i="5"/>
  <c r="KG36" i="5"/>
  <c r="KT36" i="5"/>
  <c r="KH70" i="5"/>
  <c r="KU70" i="5"/>
  <c r="KS122" i="5"/>
  <c r="KF122" i="5"/>
  <c r="KG122" i="5" s="1"/>
  <c r="KF119" i="5"/>
  <c r="KF73" i="5"/>
  <c r="LH73" i="5" s="1"/>
  <c r="KG49" i="5"/>
  <c r="KH49" i="5" s="1"/>
  <c r="KF184" i="5"/>
  <c r="KG184" i="5" s="1"/>
  <c r="KF67" i="5"/>
  <c r="KF201" i="5"/>
  <c r="KF164" i="5"/>
  <c r="KT250" i="5"/>
  <c r="KG250" i="5"/>
  <c r="KS253" i="5"/>
  <c r="KF253" i="5"/>
  <c r="LH253" i="5" s="1"/>
  <c r="KF206" i="5"/>
  <c r="KS206" i="5"/>
  <c r="KT203" i="5"/>
  <c r="KG203" i="5"/>
  <c r="KH203" i="5" s="1"/>
  <c r="KF200" i="5"/>
  <c r="KS200" i="5"/>
  <c r="KT279" i="5"/>
  <c r="KS102" i="5"/>
  <c r="KF102" i="5"/>
  <c r="KG102" i="5" s="1"/>
  <c r="KG182" i="5"/>
  <c r="KT182" i="5"/>
  <c r="KF137" i="5"/>
  <c r="KS137" i="5"/>
  <c r="KS289" i="5"/>
  <c r="KF289" i="5"/>
  <c r="KG41" i="5"/>
  <c r="LJ41" i="5" s="1"/>
  <c r="KF229" i="5"/>
  <c r="KU214" i="5"/>
  <c r="KH214" i="5"/>
  <c r="KU276" i="5"/>
  <c r="KT136" i="5"/>
  <c r="KF260" i="5"/>
  <c r="KS260" i="5"/>
  <c r="KS262" i="5"/>
  <c r="KF262" i="5"/>
  <c r="KF219" i="5"/>
  <c r="KF143" i="5"/>
  <c r="KS127" i="5"/>
  <c r="KF127" i="5"/>
  <c r="KG101" i="5"/>
  <c r="KF193" i="5"/>
  <c r="KT30" i="5"/>
  <c r="KG30" i="5"/>
  <c r="KH30" i="5" s="1"/>
  <c r="KS313" i="5"/>
  <c r="KF313" i="5"/>
  <c r="KF155" i="5"/>
  <c r="KF274" i="5"/>
  <c r="KS226" i="5"/>
  <c r="KF226" i="5"/>
  <c r="KF172" i="5"/>
  <c r="KS172" i="5"/>
  <c r="KS312" i="5"/>
  <c r="KT221" i="5"/>
  <c r="KS60" i="5"/>
  <c r="KF60" i="5"/>
  <c r="LH60" i="5" s="1"/>
  <c r="KF269" i="5"/>
  <c r="KG56" i="5"/>
  <c r="KF52" i="5"/>
  <c r="LH52" i="5" s="1"/>
  <c r="KG68" i="5"/>
  <c r="KS297" i="5"/>
  <c r="KF297" i="5"/>
  <c r="LH297" i="5" s="1"/>
  <c r="KT95" i="5"/>
  <c r="KT39" i="5"/>
  <c r="KS293" i="5"/>
  <c r="KF293" i="5"/>
  <c r="KG293" i="5" s="1"/>
  <c r="KG278" i="5"/>
  <c r="KT278" i="5"/>
  <c r="KF257" i="5"/>
  <c r="KF91" i="5"/>
  <c r="KG315" i="5"/>
  <c r="KH239" i="5"/>
  <c r="LF239" i="5" s="1"/>
  <c r="LT239" i="5" s="1"/>
  <c r="KT228" i="5"/>
  <c r="KG228" i="5"/>
  <c r="KT227" i="5"/>
  <c r="KT220" i="5"/>
  <c r="KG220" i="5"/>
  <c r="KS215" i="5"/>
  <c r="KF215" i="5"/>
  <c r="KG196" i="5"/>
  <c r="KT56" i="5"/>
  <c r="KG124" i="5"/>
  <c r="KG227" i="5"/>
  <c r="KH227" i="5" s="1"/>
  <c r="KS235" i="5"/>
  <c r="KG273" i="5"/>
  <c r="KH273" i="5" s="1"/>
  <c r="KF114" i="5"/>
  <c r="KS37" i="5"/>
  <c r="KF37" i="5"/>
  <c r="KG37" i="5" s="1"/>
  <c r="KS180" i="5"/>
  <c r="KF180" i="5"/>
  <c r="KG146" i="5"/>
  <c r="KH146" i="5" s="1"/>
  <c r="KF298" i="5"/>
  <c r="KG298" i="5" s="1"/>
  <c r="KU281" i="5"/>
  <c r="KH281" i="5"/>
  <c r="KT299" i="5"/>
  <c r="KS282" i="5"/>
  <c r="KF282" i="5"/>
  <c r="KS135" i="5"/>
  <c r="KG174" i="5"/>
  <c r="KH174" i="5" s="1"/>
  <c r="KS31" i="5"/>
  <c r="KF31" i="5"/>
  <c r="KG82" i="5"/>
  <c r="KF144" i="5"/>
  <c r="KU189" i="5"/>
  <c r="KF167" i="5"/>
  <c r="KG179" i="5"/>
  <c r="KF181" i="5"/>
  <c r="KS181" i="5"/>
  <c r="KU94" i="5"/>
  <c r="KH94" i="5"/>
  <c r="KH85" i="5"/>
  <c r="KS272" i="5"/>
  <c r="KF272" i="5"/>
  <c r="KG95" i="5"/>
  <c r="KS237" i="5"/>
  <c r="KF108" i="5"/>
  <c r="KG108" i="5" s="1"/>
  <c r="KS108" i="5"/>
  <c r="KT202" i="5"/>
  <c r="KS209" i="5"/>
  <c r="KG175" i="5"/>
  <c r="KF55" i="5"/>
  <c r="KG55" i="5" s="1"/>
  <c r="KT83" i="5"/>
  <c r="KG83" i="5"/>
  <c r="KH83" i="5" s="1"/>
  <c r="KF216" i="5"/>
  <c r="KS126" i="5"/>
  <c r="KU252" i="5"/>
  <c r="KS142" i="5"/>
  <c r="KF142" i="5"/>
  <c r="KS286" i="5"/>
  <c r="KF185" i="5"/>
  <c r="KF92" i="5"/>
  <c r="KG92" i="5" s="1"/>
  <c r="KS261" i="5"/>
  <c r="KF261" i="5"/>
  <c r="KT314" i="5"/>
  <c r="KH189" i="5"/>
  <c r="KS138" i="5"/>
  <c r="KV259" i="5"/>
  <c r="KG39" i="5"/>
  <c r="KH39" i="5" s="1"/>
  <c r="KS39" i="5"/>
  <c r="KF165" i="5"/>
  <c r="KG301" i="5"/>
  <c r="KF286" i="5"/>
  <c r="KT174" i="5"/>
  <c r="KG84" i="5"/>
  <c r="KF285" i="5"/>
  <c r="KS117" i="5"/>
  <c r="KS112" i="5"/>
  <c r="KF112" i="5"/>
  <c r="KG112" i="5" s="1"/>
  <c r="KG221" i="5"/>
  <c r="KS221" i="5"/>
  <c r="KG264" i="5"/>
  <c r="KH264" i="5" s="1"/>
  <c r="KF57" i="5"/>
  <c r="KG234" i="5"/>
  <c r="KS304" i="5"/>
  <c r="KF304" i="5"/>
  <c r="KH51" i="5"/>
  <c r="LF51" i="5" s="1"/>
  <c r="KS109" i="5"/>
  <c r="KS190" i="5"/>
  <c r="KS69" i="5"/>
  <c r="KS270" i="5"/>
  <c r="KT150" i="5"/>
  <c r="KT271" i="5"/>
  <c r="KS183" i="5"/>
  <c r="KF78" i="5"/>
  <c r="KS225" i="5"/>
  <c r="KT218" i="5"/>
  <c r="KS277" i="5"/>
  <c r="KS249" i="5"/>
  <c r="KS254" i="5"/>
  <c r="KF166" i="5"/>
  <c r="LI166" i="5" s="1"/>
  <c r="KU205" i="5"/>
  <c r="KF77" i="5"/>
  <c r="KT62" i="5"/>
  <c r="KV168" i="5"/>
  <c r="KF243" i="5"/>
  <c r="KS243" i="5"/>
  <c r="KS217" i="5"/>
  <c r="KF217" i="5"/>
  <c r="KG217" i="5" s="1"/>
  <c r="KS211" i="5"/>
  <c r="KF211" i="5"/>
  <c r="KT268" i="5"/>
  <c r="KG268" i="5"/>
  <c r="KH268" i="5" s="1"/>
  <c r="KS213" i="5"/>
  <c r="KF213" i="5"/>
  <c r="KS104" i="5"/>
  <c r="KF104" i="5"/>
  <c r="LI104" i="5" s="1"/>
  <c r="KS65" i="5"/>
  <c r="KF81" i="5"/>
  <c r="KF109" i="5"/>
  <c r="KG271" i="5"/>
  <c r="KS242" i="5"/>
  <c r="KF242" i="5"/>
  <c r="KS100" i="5"/>
  <c r="KG100" i="5"/>
  <c r="KH300" i="5"/>
  <c r="KH130" i="5"/>
  <c r="KF113" i="5"/>
  <c r="KS88" i="5"/>
  <c r="KT50" i="5"/>
  <c r="KF225" i="5"/>
  <c r="LI225" i="5" s="1"/>
  <c r="LW225" i="5" s="1"/>
  <c r="KS59" i="5"/>
  <c r="KS224" i="5"/>
  <c r="KF69" i="5"/>
  <c r="KH50" i="5"/>
  <c r="KI50" i="5" s="1"/>
  <c r="KS162" i="5"/>
  <c r="KS129" i="5"/>
  <c r="KU76" i="5"/>
  <c r="KH76" i="5"/>
  <c r="KI76" i="5" s="1"/>
  <c r="KS158" i="5"/>
  <c r="KT80" i="5"/>
  <c r="KG80" i="5"/>
  <c r="KS56" i="5"/>
  <c r="KU50" i="5"/>
  <c r="KS113" i="5"/>
  <c r="KS314" i="5"/>
  <c r="KF40" i="5"/>
  <c r="LI40" i="5" s="1"/>
  <c r="LW40" i="5" s="1"/>
  <c r="KS75" i="5"/>
  <c r="KG173" i="5"/>
  <c r="KG218" i="5"/>
  <c r="KF129" i="5"/>
  <c r="KS143" i="5"/>
  <c r="KS95" i="5"/>
  <c r="KS52" i="5"/>
  <c r="KT101" i="5"/>
  <c r="KS164" i="5"/>
  <c r="KT41" i="5"/>
  <c r="KT171" i="5"/>
  <c r="KS73" i="5"/>
  <c r="KS251" i="5"/>
  <c r="KS274" i="5"/>
  <c r="KS184" i="5"/>
  <c r="KS67" i="5"/>
  <c r="KT49" i="5"/>
  <c r="KT204" i="5"/>
  <c r="KS229" i="5"/>
  <c r="KS119" i="5"/>
  <c r="LH318" i="5" l="1"/>
  <c r="LV318" i="5" s="1"/>
  <c r="LH53" i="5"/>
  <c r="LV53" i="5" s="1"/>
  <c r="LH256" i="5"/>
  <c r="LV256" i="5" s="1"/>
  <c r="LH123" i="5"/>
  <c r="LV123" i="5" s="1"/>
  <c r="LH63" i="5"/>
  <c r="LV63" i="5" s="1"/>
  <c r="LH118" i="5"/>
  <c r="LV118" i="5" s="1"/>
  <c r="LH61" i="5"/>
  <c r="LV61" i="5" s="1"/>
  <c r="KU318" i="5"/>
  <c r="LH54" i="5"/>
  <c r="LV54" i="5" s="1"/>
  <c r="LH102" i="5"/>
  <c r="LV102" i="5" s="1"/>
  <c r="LH296" i="5"/>
  <c r="LV296" i="5" s="1"/>
  <c r="LH135" i="5"/>
  <c r="LV135" i="5" s="1"/>
  <c r="LH306" i="5"/>
  <c r="LV306" i="5" s="1"/>
  <c r="LH75" i="5"/>
  <c r="LV75" i="5" s="1"/>
  <c r="LH254" i="5"/>
  <c r="LV254" i="5" s="1"/>
  <c r="LH55" i="5"/>
  <c r="LV55" i="5" s="1"/>
  <c r="LH293" i="5"/>
  <c r="LV293" i="5" s="1"/>
  <c r="KH318" i="5"/>
  <c r="KI318" i="5" s="1"/>
  <c r="LI236" i="5"/>
  <c r="LW236" i="5" s="1"/>
  <c r="KG46" i="5"/>
  <c r="KU46" i="5" s="1"/>
  <c r="KT318" i="5"/>
  <c r="KT117" i="5"/>
  <c r="KT287" i="5"/>
  <c r="KG195" i="5"/>
  <c r="KH195" i="5" s="1"/>
  <c r="KI236" i="5"/>
  <c r="KW236" i="5" s="1"/>
  <c r="KG256" i="5"/>
  <c r="KU236" i="5"/>
  <c r="LI69" i="5"/>
  <c r="LW69" i="5" s="1"/>
  <c r="LI103" i="5"/>
  <c r="LW103" i="5" s="1"/>
  <c r="LI62" i="5"/>
  <c r="LW62" i="5" s="1"/>
  <c r="LI226" i="5"/>
  <c r="LW226" i="5" s="1"/>
  <c r="KG140" i="5"/>
  <c r="KU140" i="5" s="1"/>
  <c r="KG57" i="5"/>
  <c r="KH57" i="5" s="1"/>
  <c r="LI57" i="5" s="1"/>
  <c r="LW57" i="5" s="1"/>
  <c r="LV73" i="5"/>
  <c r="LI245" i="5"/>
  <c r="LW245" i="5" s="1"/>
  <c r="KG255" i="5"/>
  <c r="KU255" i="5" s="1"/>
  <c r="LI255" i="5"/>
  <c r="LW255" i="5" s="1"/>
  <c r="LI257" i="5"/>
  <c r="LW257" i="5" s="1"/>
  <c r="KG235" i="5"/>
  <c r="KH235" i="5" s="1"/>
  <c r="KV235" i="5" s="1"/>
  <c r="LI251" i="5"/>
  <c r="LW251" i="5" s="1"/>
  <c r="LV65" i="5"/>
  <c r="LI317" i="5"/>
  <c r="LW317" i="5" s="1"/>
  <c r="LI275" i="5"/>
  <c r="LW275" i="5" s="1"/>
  <c r="KH250" i="5"/>
  <c r="KI250" i="5" s="1"/>
  <c r="KG161" i="5"/>
  <c r="KU161" i="5" s="1"/>
  <c r="LV319" i="5"/>
  <c r="KT47" i="5"/>
  <c r="LI47" i="5"/>
  <c r="LW47" i="5" s="1"/>
  <c r="LI72" i="5"/>
  <c r="LW72" i="5" s="1"/>
  <c r="KH179" i="5"/>
  <c r="KI179" i="5" s="1"/>
  <c r="LI131" i="5"/>
  <c r="LW131" i="5" s="1"/>
  <c r="KT307" i="5"/>
  <c r="LI79" i="5"/>
  <c r="LW79" i="5" s="1"/>
  <c r="KG116" i="5"/>
  <c r="LV241" i="5"/>
  <c r="KU75" i="5"/>
  <c r="LI105" i="5"/>
  <c r="LW105" i="5" s="1"/>
  <c r="LV60" i="5"/>
  <c r="KT235" i="5"/>
  <c r="KT90" i="5"/>
  <c r="KG64" i="5"/>
  <c r="KH64" i="5" s="1"/>
  <c r="KI64" i="5" s="1"/>
  <c r="KV205" i="5"/>
  <c r="KG208" i="5"/>
  <c r="LI232" i="5"/>
  <c r="LW232" i="5" s="1"/>
  <c r="KT192" i="5"/>
  <c r="LI242" i="5"/>
  <c r="LW242" i="5" s="1"/>
  <c r="KI214" i="5"/>
  <c r="KW214" i="5" s="1"/>
  <c r="KU314" i="5"/>
  <c r="LX252" i="5"/>
  <c r="KH299" i="5"/>
  <c r="KV299" i="5" s="1"/>
  <c r="LV297" i="5"/>
  <c r="KU299" i="5"/>
  <c r="KG294" i="5"/>
  <c r="KH294" i="5" s="1"/>
  <c r="KV294" i="5" s="1"/>
  <c r="LI243" i="5"/>
  <c r="LW243" i="5" s="1"/>
  <c r="LV52" i="5"/>
  <c r="KT116" i="5"/>
  <c r="KG272" i="5"/>
  <c r="KH272" i="5" s="1"/>
  <c r="KV272" i="5" s="1"/>
  <c r="LV253" i="5"/>
  <c r="LI258" i="5"/>
  <c r="LW258" i="5" s="1"/>
  <c r="KG149" i="5"/>
  <c r="KH149" i="5" s="1"/>
  <c r="KI149" i="5" s="1"/>
  <c r="LI309" i="5"/>
  <c r="LW309" i="5" s="1"/>
  <c r="LI244" i="5"/>
  <c r="LW244" i="5" s="1"/>
  <c r="KT308" i="5"/>
  <c r="KG321" i="5"/>
  <c r="KU321" i="5" s="1"/>
  <c r="KT191" i="5"/>
  <c r="KG192" i="5"/>
  <c r="KU192" i="5" s="1"/>
  <c r="KG296" i="5"/>
  <c r="KG35" i="5"/>
  <c r="KU35" i="5" s="1"/>
  <c r="KG115" i="5"/>
  <c r="LW115" i="5"/>
  <c r="KH308" i="5"/>
  <c r="LF146" i="5"/>
  <c r="LT146" i="5" s="1"/>
  <c r="KW141" i="5"/>
  <c r="LF141" i="5"/>
  <c r="LT141" i="5" s="1"/>
  <c r="KW259" i="5"/>
  <c r="KH43" i="5"/>
  <c r="KV43" i="5" s="1"/>
  <c r="LF268" i="5"/>
  <c r="LT268" i="5" s="1"/>
  <c r="LF39" i="5"/>
  <c r="LT39" i="5" s="1"/>
  <c r="LF150" i="5"/>
  <c r="LT150" i="5" s="1"/>
  <c r="LT51" i="5"/>
  <c r="LF264" i="5"/>
  <c r="LT264" i="5" s="1"/>
  <c r="KI205" i="5"/>
  <c r="KJ205" i="5" s="1"/>
  <c r="KX205" i="5" s="1"/>
  <c r="KH301" i="5"/>
  <c r="KT210" i="5"/>
  <c r="KG263" i="5"/>
  <c r="KU263" i="5" s="1"/>
  <c r="KU238" i="5"/>
  <c r="KG172" i="5"/>
  <c r="KU172" i="5" s="1"/>
  <c r="KT248" i="5"/>
  <c r="KG188" i="5"/>
  <c r="KT188" i="5"/>
  <c r="KT133" i="5"/>
  <c r="KT270" i="5"/>
  <c r="KH157" i="5"/>
  <c r="KG113" i="5"/>
  <c r="KH113" i="5" s="1"/>
  <c r="KI113" i="5" s="1"/>
  <c r="KG151" i="5"/>
  <c r="KU151" i="5" s="1"/>
  <c r="KT231" i="5"/>
  <c r="KU194" i="5"/>
  <c r="KG266" i="5"/>
  <c r="KU266" i="5" s="1"/>
  <c r="KU187" i="5"/>
  <c r="KG316" i="5"/>
  <c r="KU316" i="5" s="1"/>
  <c r="KU191" i="5"/>
  <c r="KG181" i="5"/>
  <c r="KH181" i="5" s="1"/>
  <c r="KT157" i="5"/>
  <c r="KG72" i="5"/>
  <c r="KT72" i="5"/>
  <c r="KG131" i="5"/>
  <c r="KT131" i="5"/>
  <c r="KG32" i="5"/>
  <c r="KU32" i="5" s="1"/>
  <c r="KH233" i="5"/>
  <c r="LI233" i="5" s="1"/>
  <c r="KT32" i="5"/>
  <c r="KG244" i="5"/>
  <c r="KI159" i="5"/>
  <c r="KW159" i="5" s="1"/>
  <c r="KT64" i="5"/>
  <c r="KJ259" i="5"/>
  <c r="KX259" i="5" s="1"/>
  <c r="KT255" i="5"/>
  <c r="KJ168" i="5"/>
  <c r="KX168" i="5" s="1"/>
  <c r="KG133" i="5"/>
  <c r="KH133" i="5" s="1"/>
  <c r="KI133" i="5" s="1"/>
  <c r="KW133" i="5" s="1"/>
  <c r="KT105" i="5"/>
  <c r="KT244" i="5"/>
  <c r="KH314" i="5"/>
  <c r="LW314" i="5" s="1"/>
  <c r="KS322" i="5"/>
  <c r="KT319" i="5"/>
  <c r="KG319" i="5"/>
  <c r="KG123" i="5"/>
  <c r="JX20" i="5"/>
  <c r="JX19" i="5"/>
  <c r="JX21" i="5"/>
  <c r="JX22" i="5"/>
  <c r="JY27" i="5"/>
  <c r="JW246" i="5" a="1"/>
  <c r="JW246" i="5" s="1"/>
  <c r="JW102" i="5" a="1"/>
  <c r="JW102" i="5" s="1"/>
  <c r="JW159" i="5" a="1"/>
  <c r="JW159" i="5" s="1"/>
  <c r="JW123" i="5" a="1"/>
  <c r="JW123" i="5" s="1"/>
  <c r="JW118" i="5" a="1"/>
  <c r="JW118" i="5" s="1"/>
  <c r="JW213" i="5" a="1"/>
  <c r="JW213" i="5" s="1"/>
  <c r="JW255" i="5" a="1"/>
  <c r="JW255" i="5" s="1"/>
  <c r="JW33" i="5" a="1"/>
  <c r="JW33" i="5" s="1"/>
  <c r="JW87" i="5" a="1"/>
  <c r="JW87" i="5" s="1"/>
  <c r="JW40" i="5" a="1"/>
  <c r="JW40" i="5" s="1"/>
  <c r="JW79" i="5" a="1"/>
  <c r="JW79" i="5" s="1"/>
  <c r="JW60" i="5" a="1"/>
  <c r="JW60" i="5" s="1"/>
  <c r="JW171" i="5" a="1"/>
  <c r="JW171" i="5" s="1"/>
  <c r="JW243" i="5" a="1"/>
  <c r="JW243" i="5" s="1"/>
  <c r="JW267" i="5" a="1"/>
  <c r="JW267" i="5" s="1"/>
  <c r="JW279" i="5" a="1"/>
  <c r="JW279" i="5" s="1"/>
  <c r="JW172" i="5" a="1"/>
  <c r="JW172" i="5" s="1"/>
  <c r="JW220" i="5" a="1"/>
  <c r="JW220" i="5" s="1"/>
  <c r="JW270" i="5" a="1"/>
  <c r="JW270" i="5" s="1"/>
  <c r="JW249" i="5" a="1"/>
  <c r="JW249" i="5" s="1"/>
  <c r="JW186" i="5" a="1"/>
  <c r="JW186" i="5" s="1"/>
  <c r="JW237" i="5" a="1"/>
  <c r="JW237" i="5" s="1"/>
  <c r="JW285" i="5" a="1"/>
  <c r="JW285" i="5" s="1"/>
  <c r="JW312" i="5" a="1"/>
  <c r="JW312" i="5" s="1"/>
  <c r="JW192" i="5" a="1"/>
  <c r="JW192" i="5" s="1"/>
  <c r="JW117" i="5" a="1"/>
  <c r="JW117" i="5" s="1"/>
  <c r="JW168" i="5" a="1"/>
  <c r="JW168" i="5" s="1"/>
  <c r="JW222" i="5" a="1"/>
  <c r="JW222" i="5" s="1"/>
  <c r="JW231" i="5" a="1"/>
  <c r="JW231" i="5" s="1"/>
  <c r="JW261" i="5" a="1"/>
  <c r="JW261" i="5" s="1"/>
  <c r="JW34" i="5" a="1"/>
  <c r="JW34" i="5" s="1"/>
  <c r="JW103" i="5" a="1"/>
  <c r="JW103" i="5" s="1"/>
  <c r="JW161" i="5" a="1"/>
  <c r="JW161" i="5" s="1"/>
  <c r="JW39" i="5" a="1"/>
  <c r="JW39" i="5" s="1"/>
  <c r="JW48" i="5" a="1"/>
  <c r="JW48" i="5" s="1"/>
  <c r="JW75" i="5" a="1"/>
  <c r="JW75" i="5" s="1"/>
  <c r="JW105" i="5" a="1"/>
  <c r="JW105" i="5" s="1"/>
  <c r="JW29" i="5" a="1"/>
  <c r="JW29" i="5" s="1"/>
  <c r="JW135" i="5" a="1"/>
  <c r="JW135" i="5" s="1"/>
  <c r="JW113" i="5" a="1"/>
  <c r="JW113" i="5" s="1"/>
  <c r="JW30" i="5" a="1"/>
  <c r="JW30" i="5" s="1"/>
  <c r="JW132" i="5" a="1"/>
  <c r="JW132" i="5" s="1"/>
  <c r="JW201" i="5" a="1"/>
  <c r="JW201" i="5" s="1"/>
  <c r="JW204" i="5" a="1"/>
  <c r="JW204" i="5" s="1"/>
  <c r="JW141" i="5" a="1"/>
  <c r="JW141" i="5" s="1"/>
  <c r="JW69" i="5" a="1"/>
  <c r="JW69" i="5" s="1"/>
  <c r="JW64" i="5" a="1"/>
  <c r="JW64" i="5" s="1"/>
  <c r="JW138" i="5" a="1"/>
  <c r="JW138" i="5" s="1"/>
  <c r="JW294" i="5" a="1"/>
  <c r="JW294" i="5" s="1"/>
  <c r="JW321" i="5" a="1"/>
  <c r="JW321" i="5" s="1"/>
  <c r="JW54" i="5" a="1"/>
  <c r="JW54" i="5" s="1"/>
  <c r="JW99" i="5" a="1"/>
  <c r="JW99" i="5" s="1"/>
  <c r="JW156" i="5" a="1"/>
  <c r="JW156" i="5" s="1"/>
  <c r="JW258" i="5" a="1"/>
  <c r="JW258" i="5" s="1"/>
  <c r="JW273" i="5" a="1"/>
  <c r="JW273" i="5" s="1"/>
  <c r="JW90" i="5" a="1"/>
  <c r="JW90" i="5" s="1"/>
  <c r="JW216" i="5" a="1"/>
  <c r="JW216" i="5" s="1"/>
  <c r="JW210" i="5" a="1"/>
  <c r="JW210" i="5" s="1"/>
  <c r="JW114" i="5" a="1"/>
  <c r="JW114" i="5" s="1"/>
  <c r="JW81" i="5" a="1"/>
  <c r="JW81" i="5" s="1"/>
  <c r="JW93" i="5" a="1"/>
  <c r="JW93" i="5" s="1"/>
  <c r="JW126" i="5" a="1"/>
  <c r="JW126" i="5" s="1"/>
  <c r="JW150" i="5" a="1"/>
  <c r="JW150" i="5" s="1"/>
  <c r="JW207" i="5" a="1"/>
  <c r="JW207" i="5" s="1"/>
  <c r="JW58" i="5" a="1"/>
  <c r="JW58" i="5" s="1"/>
  <c r="JW73" i="5" a="1"/>
  <c r="JW73" i="5" s="1"/>
  <c r="JW124" i="5" a="1"/>
  <c r="JW124" i="5" s="1"/>
  <c r="JW184" i="5" a="1"/>
  <c r="JW184" i="5" s="1"/>
  <c r="JW187" i="5" a="1"/>
  <c r="JW187" i="5" s="1"/>
  <c r="JW219" i="5" a="1"/>
  <c r="JW219" i="5" s="1"/>
  <c r="JW291" i="5" a="1"/>
  <c r="JW291" i="5" s="1"/>
  <c r="JW36" i="5" a="1"/>
  <c r="JW36" i="5" s="1"/>
  <c r="JW57" i="5" a="1"/>
  <c r="JW57" i="5" s="1"/>
  <c r="JW144" i="5" a="1"/>
  <c r="JW144" i="5" s="1"/>
  <c r="JW195" i="5" a="1"/>
  <c r="JW195" i="5" s="1"/>
  <c r="JW225" i="5" a="1"/>
  <c r="JW225" i="5" s="1"/>
  <c r="JW42" i="5" a="1"/>
  <c r="JW42" i="5" s="1"/>
  <c r="JW51" i="5" a="1"/>
  <c r="JW51" i="5" s="1"/>
  <c r="JW78" i="5" a="1"/>
  <c r="JW78" i="5" s="1"/>
  <c r="JW120" i="5" a="1"/>
  <c r="JW120" i="5" s="1"/>
  <c r="JW174" i="5" a="1"/>
  <c r="JW174" i="5" s="1"/>
  <c r="JW234" i="5" a="1"/>
  <c r="JW234" i="5" s="1"/>
  <c r="JW252" i="5" a="1"/>
  <c r="JW252" i="5" s="1"/>
  <c r="JW306" i="5" a="1"/>
  <c r="JW306" i="5" s="1"/>
  <c r="JW189" i="5" a="1"/>
  <c r="JW189" i="5" s="1"/>
  <c r="JW98" i="5" a="1"/>
  <c r="JW98" i="5" s="1"/>
  <c r="JW108" i="5" a="1"/>
  <c r="JW108" i="5" s="1"/>
  <c r="JW183" i="5" a="1"/>
  <c r="JW183" i="5" s="1"/>
  <c r="JW111" i="5" a="1"/>
  <c r="JW111" i="5" s="1"/>
  <c r="JW85" i="5" a="1"/>
  <c r="JW85" i="5" s="1"/>
  <c r="JW106" i="5" a="1"/>
  <c r="JW106" i="5" s="1"/>
  <c r="JW163" i="5" a="1"/>
  <c r="JW163" i="5" s="1"/>
  <c r="JW205" i="5" a="1"/>
  <c r="JW205" i="5" s="1"/>
  <c r="JW31" i="5" a="1"/>
  <c r="JW31" i="5" s="1"/>
  <c r="JW70" i="5" a="1"/>
  <c r="JW70" i="5" s="1"/>
  <c r="JW202" i="5" a="1"/>
  <c r="JW202" i="5" s="1"/>
  <c r="JW80" i="5" a="1"/>
  <c r="JW80" i="5" s="1"/>
  <c r="JW110" i="5" a="1"/>
  <c r="JW110" i="5" s="1"/>
  <c r="JW264" i="5" a="1"/>
  <c r="JW264" i="5" s="1"/>
  <c r="JW226" i="5" a="1"/>
  <c r="JW226" i="5" s="1"/>
  <c r="JW88" i="5" a="1"/>
  <c r="JW88" i="5" s="1"/>
  <c r="JW121" i="5" a="1"/>
  <c r="JW121" i="5" s="1"/>
  <c r="JW253" i="5" a="1"/>
  <c r="JW253" i="5" s="1"/>
  <c r="JW32" i="5" a="1"/>
  <c r="JW32" i="5" s="1"/>
  <c r="JW44" i="5" a="1"/>
  <c r="JW44" i="5" s="1"/>
  <c r="JW128" i="5" a="1"/>
  <c r="JW128" i="5" s="1"/>
  <c r="JW46" i="5" a="1"/>
  <c r="JW46" i="5" s="1"/>
  <c r="JW142" i="5" a="1"/>
  <c r="JW142" i="5" s="1"/>
  <c r="JW199" i="5" a="1"/>
  <c r="JW199" i="5" s="1"/>
  <c r="JW61" i="5" a="1"/>
  <c r="JW61" i="5" s="1"/>
  <c r="JW259" i="5" a="1"/>
  <c r="JW259" i="5" s="1"/>
  <c r="JW224" i="5" a="1"/>
  <c r="JW224" i="5" s="1"/>
  <c r="JW96" i="5" a="1"/>
  <c r="JW96" i="5" s="1"/>
  <c r="JW178" i="5" a="1"/>
  <c r="JW178" i="5" s="1"/>
  <c r="JW271" i="5" a="1"/>
  <c r="JW271" i="5" s="1"/>
  <c r="JW55" i="5" a="1"/>
  <c r="JW55" i="5" s="1"/>
  <c r="JW82" i="5" a="1"/>
  <c r="JW82" i="5" s="1"/>
  <c r="JW190" i="5" a="1"/>
  <c r="JW190" i="5" s="1"/>
  <c r="JW229" i="5" a="1"/>
  <c r="JW229" i="5" s="1"/>
  <c r="JW304" i="5" a="1"/>
  <c r="JW304" i="5" s="1"/>
  <c r="JW92" i="5" a="1"/>
  <c r="JW92" i="5" s="1"/>
  <c r="JW288" i="5" a="1"/>
  <c r="JW288" i="5" s="1"/>
  <c r="JW154" i="5" a="1"/>
  <c r="JW154" i="5" s="1"/>
  <c r="JW56" i="5" a="1"/>
  <c r="JW56" i="5" s="1"/>
  <c r="JW74" i="5" a="1"/>
  <c r="JW74" i="5" s="1"/>
  <c r="JW72" i="5" a="1"/>
  <c r="JW72" i="5" s="1"/>
  <c r="JW129" i="5" a="1"/>
  <c r="JW129" i="5" s="1"/>
  <c r="JW165" i="5" a="1"/>
  <c r="JW165" i="5" s="1"/>
  <c r="JW180" i="5" a="1"/>
  <c r="JW180" i="5" s="1"/>
  <c r="JW318" i="5" a="1"/>
  <c r="JW318" i="5" s="1"/>
  <c r="JW244" i="5" a="1"/>
  <c r="JW244" i="5" s="1"/>
  <c r="JW250" i="5" a="1"/>
  <c r="JW250" i="5" s="1"/>
  <c r="JW265" i="5" a="1"/>
  <c r="JW265" i="5" s="1"/>
  <c r="JW319" i="5" a="1"/>
  <c r="JW319" i="5" s="1"/>
  <c r="JW145" i="5" a="1"/>
  <c r="JW145" i="5" s="1"/>
  <c r="JW223" i="5" a="1"/>
  <c r="JW223" i="5" s="1"/>
  <c r="JW309" i="5" a="1"/>
  <c r="JW309" i="5" s="1"/>
  <c r="JW286" i="5" a="1"/>
  <c r="JW286" i="5" s="1"/>
  <c r="JW292" i="5" a="1"/>
  <c r="JW292" i="5" s="1"/>
  <c r="JW115" i="5" a="1"/>
  <c r="JW115" i="5" s="1"/>
  <c r="JW214" i="5" a="1"/>
  <c r="JW214" i="5" s="1"/>
  <c r="JW307" i="5" a="1"/>
  <c r="JW307" i="5" s="1"/>
  <c r="JW45" i="5" a="1"/>
  <c r="JW45" i="5" s="1"/>
  <c r="JW84" i="5" a="1"/>
  <c r="JW84" i="5" s="1"/>
  <c r="JW153" i="5" a="1"/>
  <c r="JW153" i="5" s="1"/>
  <c r="JW198" i="5" a="1"/>
  <c r="JW198" i="5" s="1"/>
  <c r="JW136" i="5" a="1"/>
  <c r="JW136" i="5" s="1"/>
  <c r="JW157" i="5" a="1"/>
  <c r="JW157" i="5" s="1"/>
  <c r="JW193" i="5" a="1"/>
  <c r="JW193" i="5" s="1"/>
  <c r="JW49" i="5" a="1"/>
  <c r="JW49" i="5" s="1"/>
  <c r="JW177" i="5" a="1"/>
  <c r="JW177" i="5" s="1"/>
  <c r="JW148" i="5" a="1"/>
  <c r="JW148" i="5" s="1"/>
  <c r="JW169" i="5" a="1"/>
  <c r="JW169" i="5" s="1"/>
  <c r="JW238" i="5" a="1"/>
  <c r="JW238" i="5" s="1"/>
  <c r="JW160" i="5" a="1"/>
  <c r="JW160" i="5" s="1"/>
  <c r="JW196" i="5" a="1"/>
  <c r="JW196" i="5" s="1"/>
  <c r="JW208" i="5" a="1"/>
  <c r="JW208" i="5" s="1"/>
  <c r="JW104" i="5" a="1"/>
  <c r="JW104" i="5" s="1"/>
  <c r="JW164" i="5" a="1"/>
  <c r="JW164" i="5" s="1"/>
  <c r="JW182" i="5" a="1"/>
  <c r="JW182" i="5" s="1"/>
  <c r="JW137" i="5" a="1"/>
  <c r="JW137" i="5" s="1"/>
  <c r="JW52" i="5" a="1"/>
  <c r="JW52" i="5" s="1"/>
  <c r="JW112" i="5" a="1"/>
  <c r="JW112" i="5" s="1"/>
  <c r="JW211" i="5" a="1"/>
  <c r="JW211" i="5" s="1"/>
  <c r="JW232" i="5" a="1"/>
  <c r="JW232" i="5" s="1"/>
  <c r="JW235" i="5" a="1"/>
  <c r="JW235" i="5" s="1"/>
  <c r="JW247" i="5" a="1"/>
  <c r="JW247" i="5" s="1"/>
  <c r="JW122" i="5" a="1"/>
  <c r="JW122" i="5" s="1"/>
  <c r="JW272" i="5" a="1"/>
  <c r="JW272" i="5" s="1"/>
  <c r="JW296" i="5" a="1"/>
  <c r="JW296" i="5" s="1"/>
  <c r="JW311" i="5" a="1"/>
  <c r="JW311" i="5" s="1"/>
  <c r="JW53" i="5" a="1"/>
  <c r="JW53" i="5" s="1"/>
  <c r="JW95" i="5" a="1"/>
  <c r="JW95" i="5" s="1"/>
  <c r="JW185" i="5" a="1"/>
  <c r="JW185" i="5" s="1"/>
  <c r="JW63" i="5" a="1"/>
  <c r="JW63" i="5" s="1"/>
  <c r="JW298" i="5" a="1"/>
  <c r="JW298" i="5" s="1"/>
  <c r="JW310" i="5" a="1"/>
  <c r="JW310" i="5" s="1"/>
  <c r="JW35" i="5" a="1"/>
  <c r="JW35" i="5" s="1"/>
  <c r="JW293" i="5" a="1"/>
  <c r="JW293" i="5" s="1"/>
  <c r="JW300" i="5" a="1"/>
  <c r="JW300" i="5" s="1"/>
  <c r="JW315" i="5" a="1"/>
  <c r="JW315" i="5" s="1"/>
  <c r="JW256" i="5" a="1"/>
  <c r="JW256" i="5" s="1"/>
  <c r="JW280" i="5" a="1"/>
  <c r="JW280" i="5" s="1"/>
  <c r="JW50" i="5" a="1"/>
  <c r="JW50" i="5" s="1"/>
  <c r="JW134" i="5" a="1"/>
  <c r="JW134" i="5" s="1"/>
  <c r="JW146" i="5" a="1"/>
  <c r="JW146" i="5" s="1"/>
  <c r="JW194" i="5" a="1"/>
  <c r="JW194" i="5" s="1"/>
  <c r="JW212" i="5" a="1"/>
  <c r="JW212" i="5" s="1"/>
  <c r="JW47" i="5" a="1"/>
  <c r="JW47" i="5" s="1"/>
  <c r="JW209" i="5" a="1"/>
  <c r="JW209" i="5" s="1"/>
  <c r="JW233" i="5" a="1"/>
  <c r="JW233" i="5" s="1"/>
  <c r="JW275" i="5" a="1"/>
  <c r="JW275" i="5" s="1"/>
  <c r="JW240" i="5" a="1"/>
  <c r="JW240" i="5" s="1"/>
  <c r="JW303" i="5" a="1"/>
  <c r="JW303" i="5" s="1"/>
  <c r="JW283" i="5" a="1"/>
  <c r="JW283" i="5" s="1"/>
  <c r="JW37" i="5" a="1"/>
  <c r="JW37" i="5" s="1"/>
  <c r="JW127" i="5" a="1"/>
  <c r="JW127" i="5" s="1"/>
  <c r="JW139" i="5" a="1"/>
  <c r="JW139" i="5" s="1"/>
  <c r="JW176" i="5" a="1"/>
  <c r="JW176" i="5" s="1"/>
  <c r="JW266" i="5" a="1"/>
  <c r="JW266" i="5" s="1"/>
  <c r="JW320" i="5" a="1"/>
  <c r="JW320" i="5" s="1"/>
  <c r="JW149" i="5" a="1"/>
  <c r="JW149" i="5" s="1"/>
  <c r="JW269" i="5" a="1"/>
  <c r="JW269" i="5" s="1"/>
  <c r="JW228" i="5" a="1"/>
  <c r="JW228" i="5" s="1"/>
  <c r="JW66" i="5" a="1"/>
  <c r="JW66" i="5" s="1"/>
  <c r="JW274" i="5" a="1"/>
  <c r="JW274" i="5" s="1"/>
  <c r="JW313" i="5" a="1"/>
  <c r="JW313" i="5" s="1"/>
  <c r="JW38" i="5" a="1"/>
  <c r="JW38" i="5" s="1"/>
  <c r="JW314" i="5" a="1"/>
  <c r="JW314" i="5" s="1"/>
  <c r="JW143" i="5" a="1"/>
  <c r="JW143" i="5" s="1"/>
  <c r="JW91" i="5" a="1"/>
  <c r="JW91" i="5" s="1"/>
  <c r="JW295" i="5" a="1"/>
  <c r="JW295" i="5" s="1"/>
  <c r="JW94" i="5" a="1"/>
  <c r="JW94" i="5" s="1"/>
  <c r="JW175" i="5" a="1"/>
  <c r="JW175" i="5" s="1"/>
  <c r="JW188" i="5" a="1"/>
  <c r="JW188" i="5" s="1"/>
  <c r="JW206" i="5" a="1"/>
  <c r="JW206" i="5" s="1"/>
  <c r="JW248" i="5" a="1"/>
  <c r="JW248" i="5" s="1"/>
  <c r="JW89" i="5" a="1"/>
  <c r="JW89" i="5" s="1"/>
  <c r="JW107" i="5" a="1"/>
  <c r="JW107" i="5" s="1"/>
  <c r="JW131" i="5" a="1"/>
  <c r="JW131" i="5" s="1"/>
  <c r="JW245" i="5" a="1"/>
  <c r="JW245" i="5" s="1"/>
  <c r="JW287" i="5" a="1"/>
  <c r="JW287" i="5" s="1"/>
  <c r="JW276" i="5" a="1"/>
  <c r="JW276" i="5" s="1"/>
  <c r="JW147" i="5" a="1"/>
  <c r="JW147" i="5" s="1"/>
  <c r="JW151" i="5" a="1"/>
  <c r="JW151" i="5" s="1"/>
  <c r="JW77" i="5" a="1"/>
  <c r="JW77" i="5" s="1"/>
  <c r="JW119" i="5" a="1"/>
  <c r="JW119" i="5" s="1"/>
  <c r="JW179" i="5" a="1"/>
  <c r="JW179" i="5" s="1"/>
  <c r="JW203" i="5" a="1"/>
  <c r="JW203" i="5" s="1"/>
  <c r="JW162" i="5" a="1"/>
  <c r="JW162" i="5" s="1"/>
  <c r="JW152" i="5" a="1"/>
  <c r="JW152" i="5" s="1"/>
  <c r="JW242" i="5" a="1"/>
  <c r="JW242" i="5" s="1"/>
  <c r="JW278" i="5" a="1"/>
  <c r="JW278" i="5" s="1"/>
  <c r="JW167" i="5" a="1"/>
  <c r="JW167" i="5" s="1"/>
  <c r="JW227" i="5" a="1"/>
  <c r="JW227" i="5" s="1"/>
  <c r="JW68" i="5" a="1"/>
  <c r="JW68" i="5" s="1"/>
  <c r="JW41" i="5" a="1"/>
  <c r="JW41" i="5" s="1"/>
  <c r="JW239" i="5" a="1"/>
  <c r="JW239" i="5" s="1"/>
  <c r="JW76" i="5" a="1"/>
  <c r="JW76" i="5" s="1"/>
  <c r="JW140" i="5" a="1"/>
  <c r="JW140" i="5" s="1"/>
  <c r="JW254" i="5" a="1"/>
  <c r="JW254" i="5" s="1"/>
  <c r="JW257" i="5" a="1"/>
  <c r="JW257" i="5" s="1"/>
  <c r="JW83" i="5" a="1"/>
  <c r="JW83" i="5" s="1"/>
  <c r="JW100" i="5" a="1"/>
  <c r="JW100" i="5" s="1"/>
  <c r="JW297" i="5" a="1"/>
  <c r="JW297" i="5" s="1"/>
  <c r="JW317" i="5" a="1"/>
  <c r="JW317" i="5" s="1"/>
  <c r="JW101" i="5" a="1"/>
  <c r="JW101" i="5" s="1"/>
  <c r="JW181" i="5" a="1"/>
  <c r="JW181" i="5" s="1"/>
  <c r="JW97" i="5" a="1"/>
  <c r="JW97" i="5" s="1"/>
  <c r="JW62" i="5" a="1"/>
  <c r="JW62" i="5" s="1"/>
  <c r="JW86" i="5" a="1"/>
  <c r="JW86" i="5" s="1"/>
  <c r="JW65" i="5" a="1"/>
  <c r="JW65" i="5" s="1"/>
  <c r="JW155" i="5" a="1"/>
  <c r="JW155" i="5" s="1"/>
  <c r="JW197" i="5" a="1"/>
  <c r="JW197" i="5" s="1"/>
  <c r="JW299" i="5" a="1"/>
  <c r="JW299" i="5" s="1"/>
  <c r="JW217" i="5" a="1"/>
  <c r="JW217" i="5" s="1"/>
  <c r="JW305" i="5" a="1"/>
  <c r="JW305" i="5" s="1"/>
  <c r="JW262" i="5" a="1"/>
  <c r="JW262" i="5" s="1"/>
  <c r="JW282" i="5" a="1"/>
  <c r="JW282" i="5" s="1"/>
  <c r="JW301" i="5" a="1"/>
  <c r="JW301" i="5" s="1"/>
  <c r="JW67" i="5" a="1"/>
  <c r="JW67" i="5" s="1"/>
  <c r="JW241" i="5" a="1"/>
  <c r="JW241" i="5" s="1"/>
  <c r="JW218" i="5" a="1"/>
  <c r="JW218" i="5" s="1"/>
  <c r="JW260" i="5" a="1"/>
  <c r="JW260" i="5" s="1"/>
  <c r="JW130" i="5" a="1"/>
  <c r="JW130" i="5" s="1"/>
  <c r="JW277" i="5" a="1"/>
  <c r="JW277" i="5" s="1"/>
  <c r="JW170" i="5" a="1"/>
  <c r="JW170" i="5" s="1"/>
  <c r="JW125" i="5" a="1"/>
  <c r="JW125" i="5" s="1"/>
  <c r="JW158" i="5" a="1"/>
  <c r="JW158" i="5" s="1"/>
  <c r="JW236" i="5" a="1"/>
  <c r="JW236" i="5" s="1"/>
  <c r="JW308" i="5" a="1"/>
  <c r="JW308" i="5" s="1"/>
  <c r="JW263" i="5" a="1"/>
  <c r="JW263" i="5" s="1"/>
  <c r="JW316" i="5" a="1"/>
  <c r="JW316" i="5" s="1"/>
  <c r="JW215" i="5" a="1"/>
  <c r="JW215" i="5" s="1"/>
  <c r="JW109" i="5" a="1"/>
  <c r="JW109" i="5" s="1"/>
  <c r="JW284" i="5" a="1"/>
  <c r="JW284" i="5" s="1"/>
  <c r="JW71" i="5" a="1"/>
  <c r="JW71" i="5" s="1"/>
  <c r="JW173" i="5" a="1"/>
  <c r="JW173" i="5" s="1"/>
  <c r="JW221" i="5" a="1"/>
  <c r="JW221" i="5" s="1"/>
  <c r="JW289" i="5" a="1"/>
  <c r="JW289" i="5" s="1"/>
  <c r="JW251" i="5" a="1"/>
  <c r="JW251" i="5" s="1"/>
  <c r="JW302" i="5" a="1"/>
  <c r="JW302" i="5" s="1"/>
  <c r="JW43" i="5" a="1"/>
  <c r="JW43" i="5" s="1"/>
  <c r="JW200" i="5" a="1"/>
  <c r="JW200" i="5" s="1"/>
  <c r="JW290" i="5" a="1"/>
  <c r="JW290" i="5" s="1"/>
  <c r="JW191" i="5" a="1"/>
  <c r="JW191" i="5" s="1"/>
  <c r="JW166" i="5" a="1"/>
  <c r="JW166" i="5" s="1"/>
  <c r="JW230" i="5" a="1"/>
  <c r="JW230" i="5" s="1"/>
  <c r="JW268" i="5" a="1"/>
  <c r="JW268" i="5" s="1"/>
  <c r="JW116" i="5" a="1"/>
  <c r="JW116" i="5" s="1"/>
  <c r="JW59" i="5" a="1"/>
  <c r="JW59" i="5" s="1"/>
  <c r="JW133" i="5" a="1"/>
  <c r="JW133" i="5" s="1"/>
  <c r="JW281" i="5" a="1"/>
  <c r="JW281" i="5" s="1"/>
  <c r="KG145" i="5"/>
  <c r="KH145" i="5" s="1"/>
  <c r="KI145" i="5" s="1"/>
  <c r="KW145" i="5" s="1"/>
  <c r="KG105" i="5"/>
  <c r="KG224" i="5"/>
  <c r="LW224" i="5"/>
  <c r="KT245" i="5"/>
  <c r="KG317" i="5"/>
  <c r="KT317" i="5"/>
  <c r="KT125" i="5"/>
  <c r="LW125" i="5"/>
  <c r="KU141" i="5"/>
  <c r="KG166" i="5"/>
  <c r="LW166" i="5"/>
  <c r="KG47" i="5"/>
  <c r="KH75" i="5"/>
  <c r="KV75" i="5" s="1"/>
  <c r="KG245" i="5"/>
  <c r="KT58" i="5"/>
  <c r="LW58" i="5"/>
  <c r="KJ141" i="5"/>
  <c r="KX141" i="5" s="1"/>
  <c r="KG309" i="5"/>
  <c r="KV141" i="5"/>
  <c r="KT309" i="5"/>
  <c r="KH41" i="5"/>
  <c r="LX41" i="5"/>
  <c r="KT75" i="5"/>
  <c r="KG104" i="5"/>
  <c r="LW104" i="5"/>
  <c r="KG59" i="5"/>
  <c r="LW59" i="5"/>
  <c r="LW66" i="5"/>
  <c r="KT66" i="5"/>
  <c r="KG66" i="5"/>
  <c r="LJ66" i="5" s="1"/>
  <c r="KU106" i="5"/>
  <c r="KH293" i="5"/>
  <c r="LJ293" i="5" s="1"/>
  <c r="KH288" i="5"/>
  <c r="KG61" i="5"/>
  <c r="KG54" i="5"/>
  <c r="KG67" i="5"/>
  <c r="KU67" i="5" s="1"/>
  <c r="KG283" i="5"/>
  <c r="KH283" i="5" s="1"/>
  <c r="KV283" i="5" s="1"/>
  <c r="KG165" i="5"/>
  <c r="KT294" i="5"/>
  <c r="KH29" i="5"/>
  <c r="KI29" i="5" s="1"/>
  <c r="KW29" i="5" s="1"/>
  <c r="KT38" i="5"/>
  <c r="LI38" i="5"/>
  <c r="LW38" i="5" s="1"/>
  <c r="KT29" i="5"/>
  <c r="KT140" i="5"/>
  <c r="KT151" i="5"/>
  <c r="KU292" i="5"/>
  <c r="KU62" i="5"/>
  <c r="KG121" i="5"/>
  <c r="KU154" i="5"/>
  <c r="KG277" i="5"/>
  <c r="KH277" i="5" s="1"/>
  <c r="KV277" i="5" s="1"/>
  <c r="KG248" i="5"/>
  <c r="KT93" i="5"/>
  <c r="KT277" i="5"/>
  <c r="KU99" i="5"/>
  <c r="KT266" i="5"/>
  <c r="KT237" i="5"/>
  <c r="KG45" i="5"/>
  <c r="KG295" i="5"/>
  <c r="KT295" i="5"/>
  <c r="KI280" i="5"/>
  <c r="KW280" i="5" s="1"/>
  <c r="KG114" i="5"/>
  <c r="KH114" i="5" s="1"/>
  <c r="KT138" i="5"/>
  <c r="KU152" i="5"/>
  <c r="KG270" i="5"/>
  <c r="KH270" i="5" s="1"/>
  <c r="KI276" i="5"/>
  <c r="KJ276" i="5" s="1"/>
  <c r="KG231" i="5"/>
  <c r="KH231" i="5" s="1"/>
  <c r="KT87" i="5"/>
  <c r="KT107" i="5"/>
  <c r="KT263" i="5"/>
  <c r="KI99" i="5"/>
  <c r="KJ99" i="5" s="1"/>
  <c r="KX99" i="5" s="1"/>
  <c r="KU150" i="5"/>
  <c r="KI150" i="5"/>
  <c r="KT254" i="5"/>
  <c r="KG186" i="5"/>
  <c r="KH186" i="5" s="1"/>
  <c r="KV186" i="5" s="1"/>
  <c r="KG65" i="5"/>
  <c r="KH202" i="5"/>
  <c r="KV202" i="5" s="1"/>
  <c r="KT186" i="5"/>
  <c r="KI252" i="5"/>
  <c r="KG312" i="5"/>
  <c r="KH312" i="5" s="1"/>
  <c r="KV312" i="5" s="1"/>
  <c r="KV252" i="5"/>
  <c r="KH238" i="5"/>
  <c r="KI238" i="5" s="1"/>
  <c r="KW238" i="5" s="1"/>
  <c r="KT53" i="5"/>
  <c r="KV276" i="5"/>
  <c r="KU197" i="5"/>
  <c r="KH106" i="5"/>
  <c r="LJ106" i="5" s="1"/>
  <c r="KH148" i="5"/>
  <c r="KG210" i="5"/>
  <c r="KH210" i="5" s="1"/>
  <c r="KI210" i="5" s="1"/>
  <c r="KH279" i="5"/>
  <c r="KI279" i="5" s="1"/>
  <c r="KU148" i="5"/>
  <c r="KG290" i="5"/>
  <c r="KT312" i="5"/>
  <c r="KV163" i="5"/>
  <c r="KG158" i="5"/>
  <c r="KH158" i="5" s="1"/>
  <c r="KV158" i="5" s="1"/>
  <c r="KT224" i="5"/>
  <c r="KT158" i="5"/>
  <c r="KT126" i="5"/>
  <c r="KG34" i="5"/>
  <c r="KH34" i="5" s="1"/>
  <c r="KV34" i="5" s="1"/>
  <c r="KU275" i="5"/>
  <c r="KT86" i="5"/>
  <c r="KH152" i="5"/>
  <c r="KI152" i="5" s="1"/>
  <c r="KG86" i="5"/>
  <c r="KH86" i="5" s="1"/>
  <c r="KI86" i="5" s="1"/>
  <c r="KU279" i="5"/>
  <c r="KU178" i="5"/>
  <c r="KU202" i="5"/>
  <c r="KT209" i="5"/>
  <c r="KT183" i="5"/>
  <c r="KU43" i="5"/>
  <c r="KH135" i="5"/>
  <c r="KI135" i="5" s="1"/>
  <c r="KH190" i="5"/>
  <c r="KH101" i="5"/>
  <c r="KI101" i="5" s="1"/>
  <c r="KJ101" i="5" s="1"/>
  <c r="KJ284" i="5"/>
  <c r="KU303" i="5"/>
  <c r="KU96" i="5"/>
  <c r="KG137" i="5"/>
  <c r="KH137" i="5" s="1"/>
  <c r="KT135" i="5"/>
  <c r="KG249" i="5"/>
  <c r="KI130" i="5"/>
  <c r="KG142" i="5"/>
  <c r="KH278" i="5"/>
  <c r="KH136" i="5"/>
  <c r="KU320" i="5"/>
  <c r="KT63" i="5"/>
  <c r="KH302" i="5"/>
  <c r="LI302" i="5" s="1"/>
  <c r="KG162" i="5"/>
  <c r="KU162" i="5" s="1"/>
  <c r="KG118" i="5"/>
  <c r="KT249" i="5"/>
  <c r="KH223" i="5"/>
  <c r="KG103" i="5"/>
  <c r="KH303" i="5"/>
  <c r="KV303" i="5" s="1"/>
  <c r="KG155" i="5"/>
  <c r="KH204" i="5"/>
  <c r="KG183" i="5"/>
  <c r="KT65" i="5"/>
  <c r="KT190" i="5"/>
  <c r="KU117" i="5"/>
  <c r="KH93" i="5"/>
  <c r="KH191" i="5"/>
  <c r="KV191" i="5" s="1"/>
  <c r="KH247" i="5"/>
  <c r="KV247" i="5" s="1"/>
  <c r="KT97" i="5"/>
  <c r="KG261" i="5"/>
  <c r="KH261" i="5" s="1"/>
  <c r="KI261" i="5" s="1"/>
  <c r="KG206" i="5"/>
  <c r="KU206" i="5" s="1"/>
  <c r="KH240" i="5"/>
  <c r="KT88" i="5"/>
  <c r="KH173" i="5"/>
  <c r="KG88" i="5"/>
  <c r="KU88" i="5" s="1"/>
  <c r="KH56" i="5"/>
  <c r="KI56" i="5" s="1"/>
  <c r="KU136" i="5"/>
  <c r="KU71" i="5"/>
  <c r="KH147" i="5"/>
  <c r="KV147" i="5" s="1"/>
  <c r="KG243" i="5"/>
  <c r="KH80" i="5"/>
  <c r="KV80" i="5" s="1"/>
  <c r="KG209" i="5"/>
  <c r="KH198" i="5"/>
  <c r="KG138" i="5"/>
  <c r="KI239" i="5"/>
  <c r="KG229" i="5"/>
  <c r="KU229" i="5" s="1"/>
  <c r="KI33" i="5"/>
  <c r="KV33" i="5"/>
  <c r="KJ177" i="5"/>
  <c r="KT222" i="5"/>
  <c r="KT153" i="5"/>
  <c r="KH222" i="5"/>
  <c r="KH154" i="5"/>
  <c r="KG170" i="5"/>
  <c r="KG153" i="5"/>
  <c r="KT170" i="5"/>
  <c r="KH63" i="5"/>
  <c r="LJ63" i="5" s="1"/>
  <c r="KH320" i="5"/>
  <c r="LJ320" i="5" s="1"/>
  <c r="KH120" i="5"/>
  <c r="KU120" i="5"/>
  <c r="KU42" i="5"/>
  <c r="KH117" i="5"/>
  <c r="KI117" i="5" s="1"/>
  <c r="KW117" i="5" s="1"/>
  <c r="KH187" i="5"/>
  <c r="KH305" i="5"/>
  <c r="KV305" i="5" s="1"/>
  <c r="KU305" i="5"/>
  <c r="KH48" i="5"/>
  <c r="KT98" i="5"/>
  <c r="KV42" i="5"/>
  <c r="KG89" i="5"/>
  <c r="KU310" i="5"/>
  <c r="KU207" i="5"/>
  <c r="KI42" i="5"/>
  <c r="KW42" i="5" s="1"/>
  <c r="KU63" i="5"/>
  <c r="KI62" i="5"/>
  <c r="KH212" i="5"/>
  <c r="KV212" i="5" s="1"/>
  <c r="KU212" i="5"/>
  <c r="KG291" i="5"/>
  <c r="KH291" i="5" s="1"/>
  <c r="KG306" i="5"/>
  <c r="KT267" i="5"/>
  <c r="KU48" i="5"/>
  <c r="KT246" i="5"/>
  <c r="KG267" i="5"/>
  <c r="KG176" i="5"/>
  <c r="KG241" i="5"/>
  <c r="KG246" i="5"/>
  <c r="KG125" i="5"/>
  <c r="LJ125" i="5" s="1"/>
  <c r="KH307" i="5"/>
  <c r="KI307" i="5" s="1"/>
  <c r="KJ307" i="5" s="1"/>
  <c r="KG111" i="5"/>
  <c r="KH111" i="5" s="1"/>
  <c r="KH71" i="5"/>
  <c r="LJ71" i="5" s="1"/>
  <c r="KH265" i="5"/>
  <c r="LF265" i="5" s="1"/>
  <c r="KU240" i="5"/>
  <c r="KI38" i="5"/>
  <c r="KH108" i="5"/>
  <c r="KI108" i="5" s="1"/>
  <c r="KH292" i="5"/>
  <c r="KH194" i="5"/>
  <c r="KV194" i="5" s="1"/>
  <c r="KI268" i="5"/>
  <c r="KT128" i="5"/>
  <c r="KI311" i="5"/>
  <c r="KH134" i="5"/>
  <c r="KV311" i="5"/>
  <c r="KH96" i="5"/>
  <c r="KT230" i="5"/>
  <c r="KG230" i="5"/>
  <c r="KH230" i="5" s="1"/>
  <c r="KV230" i="5" s="1"/>
  <c r="KH98" i="5"/>
  <c r="KU307" i="5"/>
  <c r="KT149" i="5"/>
  <c r="KU134" i="5"/>
  <c r="KT241" i="5"/>
  <c r="KV62" i="5"/>
  <c r="KG90" i="5"/>
  <c r="KG132" i="5"/>
  <c r="KU132" i="5" s="1"/>
  <c r="KI74" i="5"/>
  <c r="KG58" i="5"/>
  <c r="LJ58" i="5" s="1"/>
  <c r="KV74" i="5"/>
  <c r="KG160" i="5"/>
  <c r="KV169" i="5"/>
  <c r="KU38" i="5"/>
  <c r="KI169" i="5"/>
  <c r="KT103" i="5"/>
  <c r="KU169" i="5"/>
  <c r="KT132" i="5"/>
  <c r="KU98" i="5"/>
  <c r="KU147" i="5"/>
  <c r="KI30" i="5"/>
  <c r="KG258" i="5"/>
  <c r="LJ258" i="5" s="1"/>
  <c r="KG44" i="5"/>
  <c r="KG200" i="5"/>
  <c r="KH200" i="5" s="1"/>
  <c r="KV38" i="5"/>
  <c r="KT139" i="5"/>
  <c r="KU53" i="5"/>
  <c r="KG143" i="5"/>
  <c r="KI237" i="5"/>
  <c r="KT161" i="5"/>
  <c r="KG199" i="5"/>
  <c r="KT199" i="5"/>
  <c r="KU302" i="5"/>
  <c r="KT258" i="5"/>
  <c r="KU232" i="5"/>
  <c r="KH53" i="5"/>
  <c r="KI53" i="5" s="1"/>
  <c r="KU223" i="5"/>
  <c r="KT160" i="5"/>
  <c r="KG139" i="5"/>
  <c r="KG156" i="5"/>
  <c r="KT156" i="5"/>
  <c r="KU110" i="5"/>
  <c r="KH110" i="5"/>
  <c r="LF110" i="5" s="1"/>
  <c r="LT110" i="5" s="1"/>
  <c r="KH102" i="5"/>
  <c r="LJ102" i="5" s="1"/>
  <c r="KW284" i="5"/>
  <c r="KT59" i="5"/>
  <c r="KV280" i="5"/>
  <c r="KU247" i="5"/>
  <c r="KU315" i="5"/>
  <c r="KH315" i="5"/>
  <c r="KG73" i="5"/>
  <c r="KT73" i="5"/>
  <c r="KI207" i="5"/>
  <c r="KV207" i="5"/>
  <c r="KV39" i="5"/>
  <c r="KV227" i="5"/>
  <c r="KI227" i="5"/>
  <c r="KJ227" i="5" s="1"/>
  <c r="KW232" i="5"/>
  <c r="KJ232" i="5"/>
  <c r="KT167" i="5"/>
  <c r="KG167" i="5"/>
  <c r="KH167" i="5" s="1"/>
  <c r="KU196" i="5"/>
  <c r="KH196" i="5"/>
  <c r="KI196" i="5" s="1"/>
  <c r="KU220" i="5"/>
  <c r="KH220" i="5"/>
  <c r="KI220" i="5" s="1"/>
  <c r="KJ220" i="5" s="1"/>
  <c r="KT79" i="5"/>
  <c r="KG79" i="5"/>
  <c r="KU175" i="5"/>
  <c r="KH175" i="5"/>
  <c r="KV49" i="5"/>
  <c r="KI49" i="5"/>
  <c r="KG40" i="5"/>
  <c r="KT40" i="5"/>
  <c r="KW50" i="5"/>
  <c r="KG213" i="5"/>
  <c r="KT213" i="5"/>
  <c r="KT243" i="5"/>
  <c r="KT285" i="5"/>
  <c r="KG285" i="5"/>
  <c r="KH285" i="5" s="1"/>
  <c r="KV126" i="5"/>
  <c r="KI126" i="5"/>
  <c r="KJ126" i="5" s="1"/>
  <c r="KU174" i="5"/>
  <c r="KI174" i="5"/>
  <c r="KT282" i="5"/>
  <c r="KH37" i="5"/>
  <c r="LF37" i="5" s="1"/>
  <c r="KT60" i="5"/>
  <c r="KG60" i="5"/>
  <c r="KT127" i="5"/>
  <c r="KG127" i="5"/>
  <c r="KT289" i="5"/>
  <c r="KG289" i="5"/>
  <c r="KH289" i="5" s="1"/>
  <c r="KV268" i="5"/>
  <c r="KT144" i="5"/>
  <c r="KG144" i="5"/>
  <c r="KT257" i="5"/>
  <c r="KT274" i="5"/>
  <c r="KU102" i="5"/>
  <c r="KU122" i="5"/>
  <c r="KU268" i="5"/>
  <c r="KT286" i="5"/>
  <c r="KG286" i="5"/>
  <c r="KG215" i="5"/>
  <c r="KT215" i="5"/>
  <c r="KV97" i="5"/>
  <c r="KH234" i="5"/>
  <c r="LI234" i="5" s="1"/>
  <c r="KU234" i="5"/>
  <c r="KU182" i="5"/>
  <c r="KH182" i="5"/>
  <c r="KH92" i="5"/>
  <c r="KT92" i="5"/>
  <c r="KW178" i="5"/>
  <c r="KT225" i="5"/>
  <c r="KG225" i="5"/>
  <c r="KV130" i="5"/>
  <c r="KV51" i="5"/>
  <c r="KI39" i="5"/>
  <c r="KU39" i="5"/>
  <c r="KU55" i="5"/>
  <c r="KH87" i="5"/>
  <c r="KU87" i="5"/>
  <c r="KU82" i="5"/>
  <c r="KH82" i="5"/>
  <c r="KH112" i="5"/>
  <c r="LF112" i="5" s="1"/>
  <c r="KU56" i="5"/>
  <c r="KT193" i="5"/>
  <c r="KT219" i="5"/>
  <c r="KG219" i="5"/>
  <c r="KU184" i="5"/>
  <c r="KH184" i="5"/>
  <c r="KV83" i="5"/>
  <c r="KT229" i="5"/>
  <c r="KU135" i="5"/>
  <c r="KU287" i="5"/>
  <c r="KH287" i="5"/>
  <c r="KI287" i="5" s="1"/>
  <c r="KV146" i="5"/>
  <c r="KU68" i="5"/>
  <c r="KH68" i="5"/>
  <c r="LJ68" i="5" s="1"/>
  <c r="KH84" i="5"/>
  <c r="KU84" i="5"/>
  <c r="KU92" i="5"/>
  <c r="KU293" i="5"/>
  <c r="KU228" i="5"/>
  <c r="KH228" i="5"/>
  <c r="KI228" i="5" s="1"/>
  <c r="KG257" i="5"/>
  <c r="LJ257" i="5" s="1"/>
  <c r="KT102" i="5"/>
  <c r="KG78" i="5"/>
  <c r="KH78" i="5" s="1"/>
  <c r="KT78" i="5"/>
  <c r="KU93" i="5"/>
  <c r="KV189" i="5"/>
  <c r="KI189" i="5"/>
  <c r="KH122" i="5"/>
  <c r="LF122" i="5" s="1"/>
  <c r="KU36" i="5"/>
  <c r="KH36" i="5"/>
  <c r="KV178" i="5"/>
  <c r="KJ178" i="5"/>
  <c r="KU217" i="5"/>
  <c r="KT261" i="5"/>
  <c r="KU107" i="5"/>
  <c r="KW310" i="5"/>
  <c r="KI203" i="5"/>
  <c r="KV203" i="5"/>
  <c r="KT201" i="5"/>
  <c r="KG201" i="5"/>
  <c r="KH201" i="5" s="1"/>
  <c r="KU124" i="5"/>
  <c r="KH124" i="5"/>
  <c r="KI124" i="5" s="1"/>
  <c r="KU37" i="5"/>
  <c r="KI51" i="5"/>
  <c r="KU221" i="5"/>
  <c r="KV85" i="5"/>
  <c r="KI85" i="5"/>
  <c r="KU179" i="5"/>
  <c r="KG282" i="5"/>
  <c r="KH107" i="5"/>
  <c r="KV310" i="5"/>
  <c r="KT262" i="5"/>
  <c r="KG262" i="5"/>
  <c r="KU41" i="5"/>
  <c r="KU254" i="5"/>
  <c r="KH254" i="5"/>
  <c r="LJ254" i="5" s="1"/>
  <c r="KU204" i="5"/>
  <c r="KT37" i="5"/>
  <c r="KT129" i="5"/>
  <c r="KG129" i="5"/>
  <c r="KH129" i="5" s="1"/>
  <c r="KT109" i="5"/>
  <c r="KG109" i="5"/>
  <c r="KV264" i="5"/>
  <c r="KH221" i="5"/>
  <c r="LF221" i="5" s="1"/>
  <c r="LT221" i="5" s="1"/>
  <c r="KU108" i="5"/>
  <c r="KG180" i="5"/>
  <c r="KT180" i="5"/>
  <c r="KT91" i="5"/>
  <c r="KG91" i="5"/>
  <c r="KT52" i="5"/>
  <c r="KG52" i="5"/>
  <c r="KT226" i="5"/>
  <c r="KG226" i="5"/>
  <c r="KG274" i="5"/>
  <c r="KH274" i="5" s="1"/>
  <c r="KJ310" i="5"/>
  <c r="KV70" i="5"/>
  <c r="KI70" i="5"/>
  <c r="KV128" i="5"/>
  <c r="KV174" i="5"/>
  <c r="KI128" i="5"/>
  <c r="KW163" i="5"/>
  <c r="KJ163" i="5"/>
  <c r="KU128" i="5"/>
  <c r="KU112" i="5"/>
  <c r="KU97" i="5"/>
  <c r="KI97" i="5"/>
  <c r="KG81" i="5"/>
  <c r="KT81" i="5"/>
  <c r="KI264" i="5"/>
  <c r="KT185" i="5"/>
  <c r="KG185" i="5"/>
  <c r="KT216" i="5"/>
  <c r="KG216" i="5"/>
  <c r="KT114" i="5"/>
  <c r="KV232" i="5"/>
  <c r="KG193" i="5"/>
  <c r="KT119" i="5"/>
  <c r="KG119" i="5"/>
  <c r="KV171" i="5"/>
  <c r="KT251" i="5"/>
  <c r="KG251" i="5"/>
  <c r="KV50" i="5"/>
  <c r="KJ50" i="5"/>
  <c r="KI300" i="5"/>
  <c r="KV300" i="5"/>
  <c r="KG242" i="5"/>
  <c r="KT242" i="5"/>
  <c r="KG77" i="5"/>
  <c r="KH77" i="5" s="1"/>
  <c r="KT77" i="5"/>
  <c r="KU190" i="5"/>
  <c r="KW275" i="5"/>
  <c r="KI146" i="5"/>
  <c r="KT293" i="5"/>
  <c r="KT184" i="5"/>
  <c r="KJ275" i="5"/>
  <c r="KU218" i="5"/>
  <c r="KH218" i="5"/>
  <c r="KI218" i="5" s="1"/>
  <c r="KT55" i="5"/>
  <c r="KH55" i="5"/>
  <c r="LJ55" i="5" s="1"/>
  <c r="KH95" i="5"/>
  <c r="KU95" i="5"/>
  <c r="KT181" i="5"/>
  <c r="KI197" i="5"/>
  <c r="KT137" i="5"/>
  <c r="KT206" i="5"/>
  <c r="KT164" i="5"/>
  <c r="KT217" i="5"/>
  <c r="KH217" i="5"/>
  <c r="KU173" i="5"/>
  <c r="KU301" i="5"/>
  <c r="KT142" i="5"/>
  <c r="KI83" i="5"/>
  <c r="KJ83" i="5" s="1"/>
  <c r="KH298" i="5"/>
  <c r="LF298" i="5" s="1"/>
  <c r="LT298" i="5" s="1"/>
  <c r="KT298" i="5"/>
  <c r="KU227" i="5"/>
  <c r="KG313" i="5"/>
  <c r="KU30" i="5"/>
  <c r="KT143" i="5"/>
  <c r="KT260" i="5"/>
  <c r="KG260" i="5"/>
  <c r="KT200" i="5"/>
  <c r="KV275" i="5"/>
  <c r="KT104" i="5"/>
  <c r="KT304" i="5"/>
  <c r="KG304" i="5"/>
  <c r="KT57" i="5"/>
  <c r="KT165" i="5"/>
  <c r="KT108" i="5"/>
  <c r="KV237" i="5"/>
  <c r="KT31" i="5"/>
  <c r="KV273" i="5"/>
  <c r="KT172" i="5"/>
  <c r="KV214" i="5"/>
  <c r="KT253" i="5"/>
  <c r="KU250" i="5"/>
  <c r="KG164" i="5"/>
  <c r="KT67" i="5"/>
  <c r="KT122" i="5"/>
  <c r="KT115" i="5"/>
  <c r="KU171" i="5"/>
  <c r="KW76" i="5"/>
  <c r="KT69" i="5"/>
  <c r="KG69" i="5"/>
  <c r="KU100" i="5"/>
  <c r="KT166" i="5"/>
  <c r="KT112" i="5"/>
  <c r="KV30" i="5"/>
  <c r="KU83" i="5"/>
  <c r="KU237" i="5"/>
  <c r="KI94" i="5"/>
  <c r="KJ94" i="5" s="1"/>
  <c r="KV94" i="5"/>
  <c r="KG31" i="5"/>
  <c r="KV281" i="5"/>
  <c r="KV197" i="5"/>
  <c r="KU146" i="5"/>
  <c r="KU273" i="5"/>
  <c r="KV239" i="5"/>
  <c r="KU278" i="5"/>
  <c r="KT297" i="5"/>
  <c r="KG269" i="5"/>
  <c r="KT269" i="5"/>
  <c r="KT313" i="5"/>
  <c r="KU101" i="5"/>
  <c r="KU126" i="5"/>
  <c r="KG253" i="5"/>
  <c r="KU80" i="5"/>
  <c r="KV76" i="5"/>
  <c r="KJ76" i="5"/>
  <c r="KT113" i="5"/>
  <c r="KH100" i="5"/>
  <c r="KU271" i="5"/>
  <c r="KH271" i="5"/>
  <c r="KG211" i="5"/>
  <c r="KT211" i="5"/>
  <c r="KU264" i="5"/>
  <c r="KT272" i="5"/>
  <c r="KU298" i="5"/>
  <c r="KI273" i="5"/>
  <c r="KG297" i="5"/>
  <c r="KT155" i="5"/>
  <c r="KU203" i="5"/>
  <c r="KU49" i="5"/>
  <c r="KI281" i="5"/>
  <c r="KI171" i="5"/>
  <c r="KJ171" i="5" s="1"/>
  <c r="LJ318" i="5" l="1"/>
  <c r="LX318" i="5" s="1"/>
  <c r="LJ124" i="5"/>
  <c r="LX124" i="5" s="1"/>
  <c r="LJ53" i="5"/>
  <c r="LX53" i="5" s="1"/>
  <c r="KW318" i="5"/>
  <c r="KH256" i="5"/>
  <c r="KI256" i="5" s="1"/>
  <c r="KW256" i="5" s="1"/>
  <c r="LJ75" i="5"/>
  <c r="LX75" i="5" s="1"/>
  <c r="LJ135" i="5"/>
  <c r="LX135" i="5" s="1"/>
  <c r="KJ318" i="5"/>
  <c r="KV318" i="5"/>
  <c r="KU149" i="5"/>
  <c r="KH46" i="5"/>
  <c r="KV46" i="5" s="1"/>
  <c r="KJ236" i="5"/>
  <c r="KX236" i="5" s="1"/>
  <c r="KU195" i="5"/>
  <c r="KU272" i="5"/>
  <c r="KV179" i="5"/>
  <c r="KU235" i="5"/>
  <c r="KU256" i="5"/>
  <c r="LI235" i="5"/>
  <c r="LW235" i="5" s="1"/>
  <c r="KI235" i="5"/>
  <c r="KW235" i="5" s="1"/>
  <c r="KH255" i="5"/>
  <c r="LK255" i="5" s="1"/>
  <c r="LY255" i="5" s="1"/>
  <c r="LI312" i="5"/>
  <c r="LW312" i="5" s="1"/>
  <c r="LI78" i="5"/>
  <c r="LW78" i="5" s="1"/>
  <c r="KJ214" i="5"/>
  <c r="KK214" i="5" s="1"/>
  <c r="KH140" i="5"/>
  <c r="KV140" i="5" s="1"/>
  <c r="KU64" i="5"/>
  <c r="KV250" i="5"/>
  <c r="LI86" i="5"/>
  <c r="LW86" i="5" s="1"/>
  <c r="KI157" i="5"/>
  <c r="KJ157" i="5" s="1"/>
  <c r="KK157" i="5" s="1"/>
  <c r="KU208" i="5"/>
  <c r="LI228" i="5"/>
  <c r="LW228" i="5" s="1"/>
  <c r="KU123" i="5"/>
  <c r="LX106" i="5"/>
  <c r="KI294" i="5"/>
  <c r="KW294" i="5" s="1"/>
  <c r="KH296" i="5"/>
  <c r="LJ296" i="5" s="1"/>
  <c r="LI64" i="5"/>
  <c r="LW64" i="5" s="1"/>
  <c r="LJ226" i="5"/>
  <c r="LX226" i="5" s="1"/>
  <c r="KH170" i="5"/>
  <c r="KV170" i="5" s="1"/>
  <c r="KH161" i="5"/>
  <c r="KI161" i="5" s="1"/>
  <c r="KJ161" i="5" s="1"/>
  <c r="KU116" i="5"/>
  <c r="LJ116" i="5"/>
  <c r="LX116" i="5" s="1"/>
  <c r="KU245" i="5"/>
  <c r="LJ245" i="5"/>
  <c r="LX245" i="5" s="1"/>
  <c r="LW233" i="5"/>
  <c r="LI77" i="5"/>
  <c r="LW77" i="5" s="1"/>
  <c r="LJ242" i="5"/>
  <c r="LX242" i="5" s="1"/>
  <c r="LJ243" i="5"/>
  <c r="LX243" i="5" s="1"/>
  <c r="KI299" i="5"/>
  <c r="KW299" i="5" s="1"/>
  <c r="LJ103" i="5"/>
  <c r="LX103" i="5" s="1"/>
  <c r="KH45" i="5"/>
  <c r="KV45" i="5" s="1"/>
  <c r="LX71" i="5"/>
  <c r="LX293" i="5"/>
  <c r="LI120" i="5"/>
  <c r="LW120" i="5" s="1"/>
  <c r="KH225" i="5"/>
  <c r="LK225" i="5" s="1"/>
  <c r="LY225" i="5" s="1"/>
  <c r="LJ225" i="5"/>
  <c r="LX225" i="5" s="1"/>
  <c r="LX320" i="5"/>
  <c r="LJ166" i="5"/>
  <c r="LX166" i="5" s="1"/>
  <c r="KU72" i="5"/>
  <c r="LJ72" i="5"/>
  <c r="LX72" i="5" s="1"/>
  <c r="LJ115" i="5"/>
  <c r="LX115" i="5" s="1"/>
  <c r="LI289" i="5"/>
  <c r="LW289" i="5" s="1"/>
  <c r="LX63" i="5"/>
  <c r="LJ79" i="5"/>
  <c r="LX79" i="5" s="1"/>
  <c r="KH208" i="5"/>
  <c r="KI208" i="5" s="1"/>
  <c r="KJ208" i="5" s="1"/>
  <c r="KX208" i="5" s="1"/>
  <c r="KH121" i="5"/>
  <c r="KI121" i="5" s="1"/>
  <c r="KU59" i="5"/>
  <c r="LJ59" i="5"/>
  <c r="LX59" i="5" s="1"/>
  <c r="LJ69" i="5"/>
  <c r="LX69" i="5" s="1"/>
  <c r="LX68" i="5"/>
  <c r="KH40" i="5"/>
  <c r="LK40" i="5" s="1"/>
  <c r="LY40" i="5" s="1"/>
  <c r="LJ40" i="5"/>
  <c r="LX40" i="5" s="1"/>
  <c r="LJ104" i="5"/>
  <c r="LX104" i="5" s="1"/>
  <c r="KH224" i="5"/>
  <c r="KI224" i="5" s="1"/>
  <c r="LL224" i="5" s="1"/>
  <c r="LJ224" i="5"/>
  <c r="LX224" i="5" s="1"/>
  <c r="LJ255" i="5"/>
  <c r="LX255" i="5" s="1"/>
  <c r="LI80" i="5"/>
  <c r="LW80" i="5" s="1"/>
  <c r="LX254" i="5"/>
  <c r="KV41" i="5"/>
  <c r="LK41" i="5"/>
  <c r="LY41" i="5" s="1"/>
  <c r="LJ251" i="5"/>
  <c r="LX251" i="5" s="1"/>
  <c r="LX102" i="5"/>
  <c r="KI190" i="5"/>
  <c r="KW190" i="5" s="1"/>
  <c r="LJ309" i="5"/>
  <c r="LX309" i="5" s="1"/>
  <c r="LX55" i="5"/>
  <c r="KI288" i="5"/>
  <c r="KJ288" i="5" s="1"/>
  <c r="LI288" i="5"/>
  <c r="LW288" i="5" s="1"/>
  <c r="LJ244" i="5"/>
  <c r="LX244" i="5" s="1"/>
  <c r="KJ189" i="5"/>
  <c r="KK189" i="5" s="1"/>
  <c r="KH317" i="5"/>
  <c r="KI317" i="5" s="1"/>
  <c r="LJ317" i="5"/>
  <c r="LX317" i="5" s="1"/>
  <c r="KI272" i="5"/>
  <c r="KJ272" i="5" s="1"/>
  <c r="KH116" i="5"/>
  <c r="LK116" i="5" s="1"/>
  <c r="LY116" i="5" s="1"/>
  <c r="KI187" i="5"/>
  <c r="KJ187" i="5" s="1"/>
  <c r="KU294" i="5"/>
  <c r="KU57" i="5"/>
  <c r="LW234" i="5"/>
  <c r="KH47" i="5"/>
  <c r="KI47" i="5" s="1"/>
  <c r="LL47" i="5" s="1"/>
  <c r="LJ47" i="5"/>
  <c r="LX47" i="5" s="1"/>
  <c r="KH105" i="5"/>
  <c r="LJ105" i="5"/>
  <c r="LX105" i="5" s="1"/>
  <c r="LJ131" i="5"/>
  <c r="LX131" i="5" s="1"/>
  <c r="LI308" i="5"/>
  <c r="LW308" i="5" s="1"/>
  <c r="LI287" i="5"/>
  <c r="LW287" i="5" s="1"/>
  <c r="LI303" i="5"/>
  <c r="LW303" i="5" s="1"/>
  <c r="KH321" i="5"/>
  <c r="KH192" i="5"/>
  <c r="KV192" i="5" s="1"/>
  <c r="KU296" i="5"/>
  <c r="KU115" i="5"/>
  <c r="LF43" i="5"/>
  <c r="LT43" i="5" s="1"/>
  <c r="KH115" i="5"/>
  <c r="KV308" i="5"/>
  <c r="KH35" i="5"/>
  <c r="KI35" i="5" s="1"/>
  <c r="KW35" i="5" s="1"/>
  <c r="KW205" i="5"/>
  <c r="KI308" i="5"/>
  <c r="KI43" i="5"/>
  <c r="KJ43" i="5" s="1"/>
  <c r="KX43" i="5" s="1"/>
  <c r="KH151" i="5"/>
  <c r="KV151" i="5" s="1"/>
  <c r="KU113" i="5"/>
  <c r="LF137" i="5"/>
  <c r="LT137" i="5" s="1"/>
  <c r="KH269" i="5"/>
  <c r="LF269" i="5" s="1"/>
  <c r="LF111" i="5"/>
  <c r="LT111" i="5" s="1"/>
  <c r="LF82" i="5"/>
  <c r="LT82" i="5" s="1"/>
  <c r="LF292" i="5"/>
  <c r="LT292" i="5" s="1"/>
  <c r="KI278" i="5"/>
  <c r="KW278" i="5" s="1"/>
  <c r="LF278" i="5"/>
  <c r="LT278" i="5" s="1"/>
  <c r="LF240" i="5"/>
  <c r="LT240" i="5" s="1"/>
  <c r="KU181" i="5"/>
  <c r="KH266" i="5"/>
  <c r="KI266" i="5" s="1"/>
  <c r="KW266" i="5" s="1"/>
  <c r="KH263" i="5"/>
  <c r="KI263" i="5" s="1"/>
  <c r="KW263" i="5" s="1"/>
  <c r="KV157" i="5"/>
  <c r="KI154" i="5"/>
  <c r="KW154" i="5" s="1"/>
  <c r="KV148" i="5"/>
  <c r="KH209" i="5"/>
  <c r="KI209" i="5" s="1"/>
  <c r="KW209" i="5" s="1"/>
  <c r="KH172" i="5"/>
  <c r="KV172" i="5" s="1"/>
  <c r="KV301" i="5"/>
  <c r="KI301" i="5"/>
  <c r="KW301" i="5" s="1"/>
  <c r="KH188" i="5"/>
  <c r="KU188" i="5"/>
  <c r="KH316" i="5"/>
  <c r="KV316" i="5" s="1"/>
  <c r="KI204" i="5"/>
  <c r="KJ204" i="5" s="1"/>
  <c r="KX204" i="5" s="1"/>
  <c r="KJ300" i="5"/>
  <c r="KK300" i="5" s="1"/>
  <c r="KH72" i="5"/>
  <c r="KI233" i="5"/>
  <c r="KU131" i="5"/>
  <c r="KV233" i="5"/>
  <c r="LJ32" i="5"/>
  <c r="LX32" i="5" s="1"/>
  <c r="KJ159" i="5"/>
  <c r="KK159" i="5" s="1"/>
  <c r="KY159" i="5" s="1"/>
  <c r="KH32" i="5"/>
  <c r="LK32" i="5" s="1"/>
  <c r="LY32" i="5" s="1"/>
  <c r="KH131" i="5"/>
  <c r="KK259" i="5"/>
  <c r="KY259" i="5" s="1"/>
  <c r="KU105" i="5"/>
  <c r="KU244" i="5"/>
  <c r="KH244" i="5"/>
  <c r="KI314" i="5"/>
  <c r="KW314" i="5" s="1"/>
  <c r="KJ145" i="5"/>
  <c r="KK145" i="5" s="1"/>
  <c r="KJ133" i="5"/>
  <c r="KK133" i="5" s="1"/>
  <c r="KU133" i="5"/>
  <c r="KV133" i="5"/>
  <c r="KK205" i="5"/>
  <c r="KY205" i="5" s="1"/>
  <c r="KH123" i="5"/>
  <c r="KV123" i="5" s="1"/>
  <c r="KK168" i="5"/>
  <c r="KY168" i="5" s="1"/>
  <c r="KV145" i="5"/>
  <c r="KV314" i="5"/>
  <c r="KU104" i="5"/>
  <c r="KV288" i="5"/>
  <c r="LV322" i="5"/>
  <c r="KH309" i="5"/>
  <c r="KU319" i="5"/>
  <c r="KH319" i="5"/>
  <c r="LJ319" i="5" s="1"/>
  <c r="KU145" i="5"/>
  <c r="KK141" i="5"/>
  <c r="KY141" i="5" s="1"/>
  <c r="KK83" i="5"/>
  <c r="KY83" i="5" s="1"/>
  <c r="KU309" i="5"/>
  <c r="KT322" i="5"/>
  <c r="KK284" i="5"/>
  <c r="KY284" i="5" s="1"/>
  <c r="JY20" i="5"/>
  <c r="JY21" i="5"/>
  <c r="JY22" i="5"/>
  <c r="JY19" i="5"/>
  <c r="JZ27" i="5"/>
  <c r="JX180" i="5" a="1"/>
  <c r="JX180" i="5" s="1"/>
  <c r="JX308" i="5" a="1"/>
  <c r="JX308" i="5" s="1"/>
  <c r="JX257" i="5" a="1"/>
  <c r="JX257" i="5" s="1"/>
  <c r="JX60" i="5" a="1"/>
  <c r="JX60" i="5" s="1"/>
  <c r="JX78" i="5" a="1"/>
  <c r="JX78" i="5" s="1"/>
  <c r="JX165" i="5" a="1"/>
  <c r="JX165" i="5" s="1"/>
  <c r="JX243" i="5" a="1"/>
  <c r="JX243" i="5" s="1"/>
  <c r="JX69" i="5" a="1"/>
  <c r="JX69" i="5" s="1"/>
  <c r="JX311" i="5" a="1"/>
  <c r="JX311" i="5" s="1"/>
  <c r="JX84" i="5" a="1"/>
  <c r="JX84" i="5" s="1"/>
  <c r="JX123" i="5" a="1"/>
  <c r="JX123" i="5" s="1"/>
  <c r="JX198" i="5" a="1"/>
  <c r="JX198" i="5" s="1"/>
  <c r="JX222" i="5" a="1"/>
  <c r="JX222" i="5" s="1"/>
  <c r="JX267" i="5" a="1"/>
  <c r="JX267" i="5" s="1"/>
  <c r="JX138" i="5" a="1"/>
  <c r="JX138" i="5" s="1"/>
  <c r="JX46" i="5" a="1"/>
  <c r="JX46" i="5" s="1"/>
  <c r="JX85" i="5" a="1"/>
  <c r="JX85" i="5" s="1"/>
  <c r="JX264" i="5" a="1"/>
  <c r="JX264" i="5" s="1"/>
  <c r="JX105" i="5" a="1"/>
  <c r="JX105" i="5" s="1"/>
  <c r="JX249" i="5" a="1"/>
  <c r="JX249" i="5" s="1"/>
  <c r="JX39" i="5" a="1"/>
  <c r="JX39" i="5" s="1"/>
  <c r="JX54" i="5" a="1"/>
  <c r="JX54" i="5" s="1"/>
  <c r="JX66" i="5" a="1"/>
  <c r="JX66" i="5" s="1"/>
  <c r="JX129" i="5" a="1"/>
  <c r="JX129" i="5" s="1"/>
  <c r="JX186" i="5" a="1"/>
  <c r="JX186" i="5" s="1"/>
  <c r="JX255" i="5" a="1"/>
  <c r="JX255" i="5" s="1"/>
  <c r="JX297" i="5" a="1"/>
  <c r="JX297" i="5" s="1"/>
  <c r="JX52" i="5" a="1"/>
  <c r="JX52" i="5" s="1"/>
  <c r="JX169" i="5" a="1"/>
  <c r="JX169" i="5" s="1"/>
  <c r="JX321" i="5" a="1"/>
  <c r="JX321" i="5" s="1"/>
  <c r="JX45" i="5" a="1"/>
  <c r="JX45" i="5" s="1"/>
  <c r="JX279" i="5" a="1"/>
  <c r="JX279" i="5" s="1"/>
  <c r="JX99" i="5" a="1"/>
  <c r="JX99" i="5" s="1"/>
  <c r="JX171" i="5" a="1"/>
  <c r="JX171" i="5" s="1"/>
  <c r="JX192" i="5" a="1"/>
  <c r="JX192" i="5" s="1"/>
  <c r="JX204" i="5" a="1"/>
  <c r="JX204" i="5" s="1"/>
  <c r="JX285" i="5" a="1"/>
  <c r="JX285" i="5" s="1"/>
  <c r="JX306" i="5" a="1"/>
  <c r="JX306" i="5" s="1"/>
  <c r="JX303" i="5" a="1"/>
  <c r="JX303" i="5" s="1"/>
  <c r="JX106" i="5" a="1"/>
  <c r="JX106" i="5" s="1"/>
  <c r="JX315" i="5" a="1"/>
  <c r="JX315" i="5" s="1"/>
  <c r="JX228" i="5" a="1"/>
  <c r="JX228" i="5" s="1"/>
  <c r="JX81" i="5" a="1"/>
  <c r="JX81" i="5" s="1"/>
  <c r="JX147" i="5" a="1"/>
  <c r="JX147" i="5" s="1"/>
  <c r="JX261" i="5" a="1"/>
  <c r="JX261" i="5" s="1"/>
  <c r="JX294" i="5" a="1"/>
  <c r="JX294" i="5" s="1"/>
  <c r="JX312" i="5" a="1"/>
  <c r="JX312" i="5" s="1"/>
  <c r="JX318" i="5" a="1"/>
  <c r="JX318" i="5" s="1"/>
  <c r="JX159" i="5" a="1"/>
  <c r="JX159" i="5" s="1"/>
  <c r="JX161" i="5" a="1"/>
  <c r="JX161" i="5" s="1"/>
  <c r="JX111" i="5" a="1"/>
  <c r="JX111" i="5" s="1"/>
  <c r="JX168" i="5" a="1"/>
  <c r="JX168" i="5" s="1"/>
  <c r="JX213" i="5" a="1"/>
  <c r="JX213" i="5" s="1"/>
  <c r="JX288" i="5" a="1"/>
  <c r="JX288" i="5" s="1"/>
  <c r="JX93" i="5" a="1"/>
  <c r="JX93" i="5" s="1"/>
  <c r="JX40" i="5" a="1"/>
  <c r="JX40" i="5" s="1"/>
  <c r="JX73" i="5" a="1"/>
  <c r="JX73" i="5" s="1"/>
  <c r="JX210" i="5" a="1"/>
  <c r="JX210" i="5" s="1"/>
  <c r="JX102" i="5" a="1"/>
  <c r="JX102" i="5" s="1"/>
  <c r="JX273" i="5" a="1"/>
  <c r="JX273" i="5" s="1"/>
  <c r="JX29" i="5" a="1"/>
  <c r="JX29" i="5" s="1"/>
  <c r="JX258" i="5" a="1"/>
  <c r="JX258" i="5" s="1"/>
  <c r="JX63" i="5" a="1"/>
  <c r="JX63" i="5" s="1"/>
  <c r="JX150" i="5" a="1"/>
  <c r="JX150" i="5" s="1"/>
  <c r="JX162" i="5" a="1"/>
  <c r="JX162" i="5" s="1"/>
  <c r="JX246" i="5" a="1"/>
  <c r="JX246" i="5" s="1"/>
  <c r="JX34" i="5" a="1"/>
  <c r="JX34" i="5" s="1"/>
  <c r="JX291" i="5" a="1"/>
  <c r="JX291" i="5" s="1"/>
  <c r="JX71" i="5" a="1"/>
  <c r="JX71" i="5" s="1"/>
  <c r="JX237" i="5" a="1"/>
  <c r="JX237" i="5" s="1"/>
  <c r="JX72" i="5" a="1"/>
  <c r="JX72" i="5" s="1"/>
  <c r="JX252" i="5" a="1"/>
  <c r="JX252" i="5" s="1"/>
  <c r="JX157" i="5" a="1"/>
  <c r="JX157" i="5" s="1"/>
  <c r="JX75" i="5" a="1"/>
  <c r="JX75" i="5" s="1"/>
  <c r="JX117" i="5" a="1"/>
  <c r="JX117" i="5" s="1"/>
  <c r="JX42" i="5" a="1"/>
  <c r="JX42" i="5" s="1"/>
  <c r="JX30" i="5" a="1"/>
  <c r="JX30" i="5" s="1"/>
  <c r="JX108" i="5" a="1"/>
  <c r="JX108" i="5" s="1"/>
  <c r="JX201" i="5" a="1"/>
  <c r="JX201" i="5" s="1"/>
  <c r="JX240" i="5" a="1"/>
  <c r="JX240" i="5" s="1"/>
  <c r="JX156" i="5" a="1"/>
  <c r="JX156" i="5" s="1"/>
  <c r="JX36" i="5" a="1"/>
  <c r="JX36" i="5" s="1"/>
  <c r="JX126" i="5" a="1"/>
  <c r="JX126" i="5" s="1"/>
  <c r="JX132" i="5" a="1"/>
  <c r="JX132" i="5" s="1"/>
  <c r="JX231" i="5" a="1"/>
  <c r="JX231" i="5" s="1"/>
  <c r="JX87" i="5" a="1"/>
  <c r="JX87" i="5" s="1"/>
  <c r="JX225" i="5" a="1"/>
  <c r="JX225" i="5" s="1"/>
  <c r="JX234" i="5" a="1"/>
  <c r="JX234" i="5" s="1"/>
  <c r="JX276" i="5" a="1"/>
  <c r="JX276" i="5" s="1"/>
  <c r="JX48" i="5" a="1"/>
  <c r="JX48" i="5" s="1"/>
  <c r="JX184" i="5" a="1"/>
  <c r="JX184" i="5" s="1"/>
  <c r="JX256" i="5" a="1"/>
  <c r="JX256" i="5" s="1"/>
  <c r="JX94" i="5" a="1"/>
  <c r="JX94" i="5" s="1"/>
  <c r="JX280" i="5" a="1"/>
  <c r="JX280" i="5" s="1"/>
  <c r="JX50" i="5" a="1"/>
  <c r="JX50" i="5" s="1"/>
  <c r="JX219" i="5" a="1"/>
  <c r="JX219" i="5" s="1"/>
  <c r="JX205" i="5" a="1"/>
  <c r="JX205" i="5" s="1"/>
  <c r="JX211" i="5" a="1"/>
  <c r="JX211" i="5" s="1"/>
  <c r="JX277" i="5" a="1"/>
  <c r="JX277" i="5" s="1"/>
  <c r="JX268" i="5" a="1"/>
  <c r="JX268" i="5" s="1"/>
  <c r="JX98" i="5" a="1"/>
  <c r="JX98" i="5" s="1"/>
  <c r="JX37" i="5" a="1"/>
  <c r="JX37" i="5" s="1"/>
  <c r="JX67" i="5" a="1"/>
  <c r="JX67" i="5" s="1"/>
  <c r="JX127" i="5" a="1"/>
  <c r="JX127" i="5" s="1"/>
  <c r="JX202" i="5" a="1"/>
  <c r="JX202" i="5" s="1"/>
  <c r="JX254" i="5" a="1"/>
  <c r="JX254" i="5" s="1"/>
  <c r="JX96" i="5" a="1"/>
  <c r="JX96" i="5" s="1"/>
  <c r="JX51" i="5" a="1"/>
  <c r="JX51" i="5" s="1"/>
  <c r="JX91" i="5" a="1"/>
  <c r="JX91" i="5" s="1"/>
  <c r="JX124" i="5" a="1"/>
  <c r="JX124" i="5" s="1"/>
  <c r="JX163" i="5" a="1"/>
  <c r="JX163" i="5" s="1"/>
  <c r="JX274" i="5" a="1"/>
  <c r="JX274" i="5" s="1"/>
  <c r="JX133" i="5" a="1"/>
  <c r="JX133" i="5" s="1"/>
  <c r="JX160" i="5" a="1"/>
  <c r="JX160" i="5" s="1"/>
  <c r="JX104" i="5" a="1"/>
  <c r="JX104" i="5" s="1"/>
  <c r="JX199" i="5" a="1"/>
  <c r="JX199" i="5" s="1"/>
  <c r="JX292" i="5" a="1"/>
  <c r="JX292" i="5" s="1"/>
  <c r="JX223" i="5" a="1"/>
  <c r="JX223" i="5" s="1"/>
  <c r="JX92" i="5" a="1"/>
  <c r="JX92" i="5" s="1"/>
  <c r="JX114" i="5" a="1"/>
  <c r="JX114" i="5" s="1"/>
  <c r="JX141" i="5" a="1"/>
  <c r="JX141" i="5" s="1"/>
  <c r="JX309" i="5" a="1"/>
  <c r="JX309" i="5" s="1"/>
  <c r="JX58" i="5" a="1"/>
  <c r="JX58" i="5" s="1"/>
  <c r="JX142" i="5" a="1"/>
  <c r="JX142" i="5" s="1"/>
  <c r="JX220" i="5" a="1"/>
  <c r="JX220" i="5" s="1"/>
  <c r="JX226" i="5" a="1"/>
  <c r="JX226" i="5" s="1"/>
  <c r="JX235" i="5" a="1"/>
  <c r="JX235" i="5" s="1"/>
  <c r="JX313" i="5" a="1"/>
  <c r="JX313" i="5" s="1"/>
  <c r="JX56" i="5" a="1"/>
  <c r="JX56" i="5" s="1"/>
  <c r="JX62" i="5" a="1"/>
  <c r="JX62" i="5" s="1"/>
  <c r="JX282" i="5" a="1"/>
  <c r="JX282" i="5" s="1"/>
  <c r="JX174" i="5" a="1"/>
  <c r="JX174" i="5" s="1"/>
  <c r="JX195" i="5" a="1"/>
  <c r="JX195" i="5" s="1"/>
  <c r="JX207" i="5" a="1"/>
  <c r="JX207" i="5" s="1"/>
  <c r="JX250" i="5" a="1"/>
  <c r="JX250" i="5" s="1"/>
  <c r="JX271" i="5" a="1"/>
  <c r="JX271" i="5" s="1"/>
  <c r="JX55" i="5" a="1"/>
  <c r="JX55" i="5" s="1"/>
  <c r="JX121" i="5" a="1"/>
  <c r="JX121" i="5" s="1"/>
  <c r="JX196" i="5" a="1"/>
  <c r="JX196" i="5" s="1"/>
  <c r="JX259" i="5" a="1"/>
  <c r="JX259" i="5" s="1"/>
  <c r="JX74" i="5" a="1"/>
  <c r="JX74" i="5" s="1"/>
  <c r="JX33" i="5" a="1"/>
  <c r="JX33" i="5" s="1"/>
  <c r="JX103" i="5" a="1"/>
  <c r="JX103" i="5" s="1"/>
  <c r="JX112" i="5" a="1"/>
  <c r="JX112" i="5" s="1"/>
  <c r="JX118" i="5" a="1"/>
  <c r="JX118" i="5" s="1"/>
  <c r="JX31" i="5" a="1"/>
  <c r="JX31" i="5" s="1"/>
  <c r="JX253" i="5" a="1"/>
  <c r="JX253" i="5" s="1"/>
  <c r="JX97" i="5" a="1"/>
  <c r="JX97" i="5" s="1"/>
  <c r="JX76" i="5" a="1"/>
  <c r="JX76" i="5" s="1"/>
  <c r="JX176" i="5" a="1"/>
  <c r="JX176" i="5" s="1"/>
  <c r="JX314" i="5" a="1"/>
  <c r="JX314" i="5" s="1"/>
  <c r="JX53" i="5" a="1"/>
  <c r="JX53" i="5" s="1"/>
  <c r="JX101" i="5" a="1"/>
  <c r="JX101" i="5" s="1"/>
  <c r="JX191" i="5" a="1"/>
  <c r="JX191" i="5" s="1"/>
  <c r="JX299" i="5" a="1"/>
  <c r="JX299" i="5" s="1"/>
  <c r="JX305" i="5" a="1"/>
  <c r="JX305" i="5" s="1"/>
  <c r="JX269" i="5" a="1"/>
  <c r="JX269" i="5" s="1"/>
  <c r="JX144" i="5" a="1"/>
  <c r="JX144" i="5" s="1"/>
  <c r="JX136" i="5" a="1"/>
  <c r="JX136" i="5" s="1"/>
  <c r="JX88" i="5" a="1"/>
  <c r="JX88" i="5" s="1"/>
  <c r="JX145" i="5" a="1"/>
  <c r="JX145" i="5" s="1"/>
  <c r="JX181" i="5" a="1"/>
  <c r="JX181" i="5" s="1"/>
  <c r="JX208" i="5" a="1"/>
  <c r="JX208" i="5" s="1"/>
  <c r="JX182" i="5" a="1"/>
  <c r="JX182" i="5" s="1"/>
  <c r="JX278" i="5" a="1"/>
  <c r="JX278" i="5" s="1"/>
  <c r="JX320" i="5" a="1"/>
  <c r="JX320" i="5" s="1"/>
  <c r="JX148" i="5" a="1"/>
  <c r="JX148" i="5" s="1"/>
  <c r="JX241" i="5" a="1"/>
  <c r="JX241" i="5" s="1"/>
  <c r="JX212" i="5" a="1"/>
  <c r="JX212" i="5" s="1"/>
  <c r="JX230" i="5" a="1"/>
  <c r="JX230" i="5" s="1"/>
  <c r="JX272" i="5" a="1"/>
  <c r="JX272" i="5" s="1"/>
  <c r="JX296" i="5" a="1"/>
  <c r="JX296" i="5" s="1"/>
  <c r="JX302" i="5" a="1"/>
  <c r="JX302" i="5" s="1"/>
  <c r="JX77" i="5" a="1"/>
  <c r="JX77" i="5" s="1"/>
  <c r="JX209" i="5" a="1"/>
  <c r="JX209" i="5" s="1"/>
  <c r="JX233" i="5" a="1"/>
  <c r="JX233" i="5" s="1"/>
  <c r="JX80" i="5" a="1"/>
  <c r="JX80" i="5" s="1"/>
  <c r="JX134" i="5" a="1"/>
  <c r="JX134" i="5" s="1"/>
  <c r="JX177" i="5" a="1"/>
  <c r="JX177" i="5" s="1"/>
  <c r="JX120" i="5" a="1"/>
  <c r="JX120" i="5" s="1"/>
  <c r="JX183" i="5" a="1"/>
  <c r="JX183" i="5" s="1"/>
  <c r="JX178" i="5" a="1"/>
  <c r="JX178" i="5" s="1"/>
  <c r="JX286" i="5" a="1"/>
  <c r="JX286" i="5" s="1"/>
  <c r="JX298" i="5" a="1"/>
  <c r="JX298" i="5" s="1"/>
  <c r="JX61" i="5" a="1"/>
  <c r="JX61" i="5" s="1"/>
  <c r="JX100" i="5" a="1"/>
  <c r="JX100" i="5" s="1"/>
  <c r="JX65" i="5" a="1"/>
  <c r="JX65" i="5" s="1"/>
  <c r="JX131" i="5" a="1"/>
  <c r="JX131" i="5" s="1"/>
  <c r="JX167" i="5" a="1"/>
  <c r="JX167" i="5" s="1"/>
  <c r="JX287" i="5" a="1"/>
  <c r="JX287" i="5" s="1"/>
  <c r="JX135" i="5" a="1"/>
  <c r="JX135" i="5" s="1"/>
  <c r="JX247" i="5" a="1"/>
  <c r="JX247" i="5" s="1"/>
  <c r="JX310" i="5" a="1"/>
  <c r="JX310" i="5" s="1"/>
  <c r="JX179" i="5" a="1"/>
  <c r="JX179" i="5" s="1"/>
  <c r="JX185" i="5" a="1"/>
  <c r="JX185" i="5" s="1"/>
  <c r="JX232" i="5" a="1"/>
  <c r="JX232" i="5" s="1"/>
  <c r="JX319" i="5" a="1"/>
  <c r="JX319" i="5" s="1"/>
  <c r="JX49" i="5" a="1"/>
  <c r="JX49" i="5" s="1"/>
  <c r="JX175" i="5" a="1"/>
  <c r="JX175" i="5" s="1"/>
  <c r="JX122" i="5" a="1"/>
  <c r="JX122" i="5" s="1"/>
  <c r="JX146" i="5" a="1"/>
  <c r="JX146" i="5" s="1"/>
  <c r="JX194" i="5" a="1"/>
  <c r="JX194" i="5" s="1"/>
  <c r="JX248" i="5" a="1"/>
  <c r="JX248" i="5" s="1"/>
  <c r="JX35" i="5" a="1"/>
  <c r="JX35" i="5" s="1"/>
  <c r="JX149" i="5" a="1"/>
  <c r="JX149" i="5" s="1"/>
  <c r="JX265" i="5" a="1"/>
  <c r="JX265" i="5" s="1"/>
  <c r="JX164" i="5" a="1"/>
  <c r="JX164" i="5" s="1"/>
  <c r="JX290" i="5" a="1"/>
  <c r="JX290" i="5" s="1"/>
  <c r="JX275" i="5" a="1"/>
  <c r="JX275" i="5" s="1"/>
  <c r="JX293" i="5" a="1"/>
  <c r="JX293" i="5" s="1"/>
  <c r="JX300" i="5" a="1"/>
  <c r="JX300" i="5" s="1"/>
  <c r="JX283" i="5" a="1"/>
  <c r="JX283" i="5" s="1"/>
  <c r="JX295" i="5" a="1"/>
  <c r="JX295" i="5" s="1"/>
  <c r="JX115" i="5" a="1"/>
  <c r="JX115" i="5" s="1"/>
  <c r="JX190" i="5" a="1"/>
  <c r="JX190" i="5" s="1"/>
  <c r="JX86" i="5" a="1"/>
  <c r="JX86" i="5" s="1"/>
  <c r="JX266" i="5" a="1"/>
  <c r="JX266" i="5" s="1"/>
  <c r="JX44" i="5" a="1"/>
  <c r="JX44" i="5" s="1"/>
  <c r="JX251" i="5" a="1"/>
  <c r="JX251" i="5" s="1"/>
  <c r="JX95" i="5" a="1"/>
  <c r="JX95" i="5" s="1"/>
  <c r="JX189" i="5" a="1"/>
  <c r="JX189" i="5" s="1"/>
  <c r="JX216" i="5" a="1"/>
  <c r="JX216" i="5" s="1"/>
  <c r="JX43" i="5" a="1"/>
  <c r="JX43" i="5" s="1"/>
  <c r="JX166" i="5" a="1"/>
  <c r="JX166" i="5" s="1"/>
  <c r="JX170" i="5" a="1"/>
  <c r="JX170" i="5" s="1"/>
  <c r="JX59" i="5" a="1"/>
  <c r="JX59" i="5" s="1"/>
  <c r="JX130" i="5" a="1"/>
  <c r="JX130" i="5" s="1"/>
  <c r="JX229" i="5" a="1"/>
  <c r="JX229" i="5" s="1"/>
  <c r="JX217" i="5" a="1"/>
  <c r="JX217" i="5" s="1"/>
  <c r="JX70" i="5" a="1"/>
  <c r="JX70" i="5" s="1"/>
  <c r="JX151" i="5" a="1"/>
  <c r="JX151" i="5" s="1"/>
  <c r="JX152" i="5" a="1"/>
  <c r="JX152" i="5" s="1"/>
  <c r="JX200" i="5" a="1"/>
  <c r="JX200" i="5" s="1"/>
  <c r="JX203" i="5" a="1"/>
  <c r="JX203" i="5" s="1"/>
  <c r="JX245" i="5" a="1"/>
  <c r="JX245" i="5" s="1"/>
  <c r="JX107" i="5" a="1"/>
  <c r="JX107" i="5" s="1"/>
  <c r="JX221" i="5" a="1"/>
  <c r="JX221" i="5" s="1"/>
  <c r="JX289" i="5" a="1"/>
  <c r="JX289" i="5" s="1"/>
  <c r="JX270" i="5" a="1"/>
  <c r="JX270" i="5" s="1"/>
  <c r="JX110" i="5" a="1"/>
  <c r="JX110" i="5" s="1"/>
  <c r="JX153" i="5" a="1"/>
  <c r="JX153" i="5" s="1"/>
  <c r="JX307" i="5" a="1"/>
  <c r="JX307" i="5" s="1"/>
  <c r="JX304" i="5" a="1"/>
  <c r="JX304" i="5" s="1"/>
  <c r="JX125" i="5" a="1"/>
  <c r="JX125" i="5" s="1"/>
  <c r="JX197" i="5" a="1"/>
  <c r="JX197" i="5" s="1"/>
  <c r="JX143" i="5" a="1"/>
  <c r="JX143" i="5" s="1"/>
  <c r="JX263" i="5" a="1"/>
  <c r="JX263" i="5" s="1"/>
  <c r="JX214" i="5" a="1"/>
  <c r="JX214" i="5" s="1"/>
  <c r="JX140" i="5" a="1"/>
  <c r="JX140" i="5" s="1"/>
  <c r="JX301" i="5" a="1"/>
  <c r="JX301" i="5" s="1"/>
  <c r="JX154" i="5" a="1"/>
  <c r="JX154" i="5" s="1"/>
  <c r="JX218" i="5" a="1"/>
  <c r="JX218" i="5" s="1"/>
  <c r="JX47" i="5" a="1"/>
  <c r="JX47" i="5" s="1"/>
  <c r="JX236" i="5" a="1"/>
  <c r="JX236" i="5" s="1"/>
  <c r="JX68" i="5" a="1"/>
  <c r="JX68" i="5" s="1"/>
  <c r="JX172" i="5" a="1"/>
  <c r="JX172" i="5" s="1"/>
  <c r="JX238" i="5" a="1"/>
  <c r="JX238" i="5" s="1"/>
  <c r="JX109" i="5" a="1"/>
  <c r="JX109" i="5" s="1"/>
  <c r="JX38" i="5" a="1"/>
  <c r="JX38" i="5" s="1"/>
  <c r="JX137" i="5" a="1"/>
  <c r="JX137" i="5" s="1"/>
  <c r="JX317" i="5" a="1"/>
  <c r="JX317" i="5" s="1"/>
  <c r="JX244" i="5" a="1"/>
  <c r="JX244" i="5" s="1"/>
  <c r="JX242" i="5" a="1"/>
  <c r="JX242" i="5" s="1"/>
  <c r="JX155" i="5" a="1"/>
  <c r="JX155" i="5" s="1"/>
  <c r="JX239" i="5" a="1"/>
  <c r="JX239" i="5" s="1"/>
  <c r="JX79" i="5" a="1"/>
  <c r="JX79" i="5" s="1"/>
  <c r="JX139" i="5" a="1"/>
  <c r="JX139" i="5" s="1"/>
  <c r="JX188" i="5" a="1"/>
  <c r="JX188" i="5" s="1"/>
  <c r="JX284" i="5" a="1"/>
  <c r="JX284" i="5" s="1"/>
  <c r="JX83" i="5" a="1"/>
  <c r="JX83" i="5" s="1"/>
  <c r="JX173" i="5" a="1"/>
  <c r="JX173" i="5" s="1"/>
  <c r="JX82" i="5" a="1"/>
  <c r="JX82" i="5" s="1"/>
  <c r="JX57" i="5" a="1"/>
  <c r="JX57" i="5" s="1"/>
  <c r="JX128" i="5" a="1"/>
  <c r="JX128" i="5" s="1"/>
  <c r="JX206" i="5" a="1"/>
  <c r="JX206" i="5" s="1"/>
  <c r="JX260" i="5" a="1"/>
  <c r="JX260" i="5" s="1"/>
  <c r="JX113" i="5" a="1"/>
  <c r="JX113" i="5" s="1"/>
  <c r="JX187" i="5" a="1"/>
  <c r="JX187" i="5" s="1"/>
  <c r="JX316" i="5" a="1"/>
  <c r="JX316" i="5" s="1"/>
  <c r="JX158" i="5" a="1"/>
  <c r="JX158" i="5" s="1"/>
  <c r="JX64" i="5" a="1"/>
  <c r="JX64" i="5" s="1"/>
  <c r="JX90" i="5" a="1"/>
  <c r="JX90" i="5" s="1"/>
  <c r="JX224" i="5" a="1"/>
  <c r="JX224" i="5" s="1"/>
  <c r="JX41" i="5" a="1"/>
  <c r="JX41" i="5" s="1"/>
  <c r="JX215" i="5" a="1"/>
  <c r="JX215" i="5" s="1"/>
  <c r="JX32" i="5" a="1"/>
  <c r="JX32" i="5" s="1"/>
  <c r="JX281" i="5" a="1"/>
  <c r="JX281" i="5" s="1"/>
  <c r="JX193" i="5" a="1"/>
  <c r="JX193" i="5" s="1"/>
  <c r="JX119" i="5" a="1"/>
  <c r="JX119" i="5" s="1"/>
  <c r="JX262" i="5" a="1"/>
  <c r="JX262" i="5" s="1"/>
  <c r="JX89" i="5" a="1"/>
  <c r="JX89" i="5" s="1"/>
  <c r="JX227" i="5" a="1"/>
  <c r="JX227" i="5" s="1"/>
  <c r="JX116" i="5" a="1"/>
  <c r="JX116" i="5" s="1"/>
  <c r="KU166" i="5"/>
  <c r="KH104" i="5"/>
  <c r="KI75" i="5"/>
  <c r="KH166" i="5"/>
  <c r="KH67" i="5"/>
  <c r="KI293" i="5"/>
  <c r="KK227" i="5"/>
  <c r="KY227" i="5" s="1"/>
  <c r="LX66" i="5"/>
  <c r="KU66" i="5"/>
  <c r="KH66" i="5"/>
  <c r="LK66" i="5" s="1"/>
  <c r="KH58" i="5"/>
  <c r="LX58" i="5"/>
  <c r="KU125" i="5"/>
  <c r="LX125" i="5"/>
  <c r="KH245" i="5"/>
  <c r="LK245" i="5" s="1"/>
  <c r="KH257" i="5"/>
  <c r="LX257" i="5"/>
  <c r="KH258" i="5"/>
  <c r="LX258" i="5"/>
  <c r="KH59" i="5"/>
  <c r="LK59" i="5" s="1"/>
  <c r="KU317" i="5"/>
  <c r="KU47" i="5"/>
  <c r="KU224" i="5"/>
  <c r="KJ29" i="5"/>
  <c r="KX29" i="5" s="1"/>
  <c r="KV293" i="5"/>
  <c r="KI41" i="5"/>
  <c r="KV29" i="5"/>
  <c r="KH61" i="5"/>
  <c r="LJ61" i="5" s="1"/>
  <c r="KW252" i="5"/>
  <c r="KH65" i="5"/>
  <c r="KV65" i="5" s="1"/>
  <c r="KU61" i="5"/>
  <c r="KH241" i="5"/>
  <c r="LJ241" i="5" s="1"/>
  <c r="KH165" i="5"/>
  <c r="LI165" i="5" s="1"/>
  <c r="KU165" i="5"/>
  <c r="KH54" i="5"/>
  <c r="LJ54" i="5" s="1"/>
  <c r="KU54" i="5"/>
  <c r="KU283" i="5"/>
  <c r="KI283" i="5"/>
  <c r="KJ283" i="5" s="1"/>
  <c r="KI302" i="5"/>
  <c r="LW302" i="5"/>
  <c r="KI122" i="5"/>
  <c r="LT122" i="5"/>
  <c r="KI37" i="5"/>
  <c r="LT37" i="5"/>
  <c r="KW33" i="5"/>
  <c r="KJ150" i="5"/>
  <c r="KX150" i="5" s="1"/>
  <c r="KJ39" i="5"/>
  <c r="KK39" i="5" s="1"/>
  <c r="KJ268" i="5"/>
  <c r="KK268" i="5" s="1"/>
  <c r="KY268" i="5" s="1"/>
  <c r="KJ51" i="5"/>
  <c r="KI265" i="5"/>
  <c r="LT265" i="5"/>
  <c r="KU121" i="5"/>
  <c r="KI112" i="5"/>
  <c r="LT112" i="5"/>
  <c r="KI277" i="5"/>
  <c r="KJ277" i="5" s="1"/>
  <c r="KX277" i="5" s="1"/>
  <c r="KU45" i="5"/>
  <c r="KH248" i="5"/>
  <c r="KU248" i="5"/>
  <c r="KU277" i="5"/>
  <c r="KU65" i="5"/>
  <c r="KJ280" i="5"/>
  <c r="KK280" i="5" s="1"/>
  <c r="KU231" i="5"/>
  <c r="KK99" i="5"/>
  <c r="KW99" i="5"/>
  <c r="KJ238" i="5"/>
  <c r="KU295" i="5"/>
  <c r="KH295" i="5"/>
  <c r="KV136" i="5"/>
  <c r="KW276" i="5"/>
  <c r="KI315" i="5"/>
  <c r="KJ315" i="5" s="1"/>
  <c r="KU270" i="5"/>
  <c r="KJ250" i="5"/>
  <c r="KU114" i="5"/>
  <c r="KI312" i="5"/>
  <c r="KI202" i="5"/>
  <c r="KW202" i="5" s="1"/>
  <c r="KU312" i="5"/>
  <c r="KW150" i="5"/>
  <c r="KI186" i="5"/>
  <c r="KJ186" i="5" s="1"/>
  <c r="KK186" i="5" s="1"/>
  <c r="KJ252" i="5"/>
  <c r="LL252" i="5" s="1"/>
  <c r="KU186" i="5"/>
  <c r="KI247" i="5"/>
  <c r="KW247" i="5" s="1"/>
  <c r="KU210" i="5"/>
  <c r="KV238" i="5"/>
  <c r="KI303" i="5"/>
  <c r="KV101" i="5"/>
  <c r="KV278" i="5"/>
  <c r="KI270" i="5"/>
  <c r="KW270" i="5" s="1"/>
  <c r="KH142" i="5"/>
  <c r="KI142" i="5" s="1"/>
  <c r="KJ142" i="5" s="1"/>
  <c r="KX142" i="5" s="1"/>
  <c r="KH155" i="5"/>
  <c r="KI155" i="5" s="1"/>
  <c r="KJ155" i="5" s="1"/>
  <c r="KW152" i="5"/>
  <c r="KV152" i="5"/>
  <c r="KH243" i="5"/>
  <c r="LK243" i="5" s="1"/>
  <c r="KV135" i="5"/>
  <c r="KV190" i="5"/>
  <c r="KJ152" i="5"/>
  <c r="KK152" i="5" s="1"/>
  <c r="KY152" i="5" s="1"/>
  <c r="KU142" i="5"/>
  <c r="KU243" i="5"/>
  <c r="KI147" i="5"/>
  <c r="KJ147" i="5" s="1"/>
  <c r="KV270" i="5"/>
  <c r="KU209" i="5"/>
  <c r="KI136" i="5"/>
  <c r="KJ136" i="5" s="1"/>
  <c r="KX136" i="5" s="1"/>
  <c r="KV204" i="5"/>
  <c r="KU158" i="5"/>
  <c r="KU155" i="5"/>
  <c r="KV56" i="5"/>
  <c r="KH88" i="5"/>
  <c r="KI88" i="5" s="1"/>
  <c r="KW88" i="5" s="1"/>
  <c r="KW239" i="5"/>
  <c r="KV137" i="5"/>
  <c r="KX284" i="5"/>
  <c r="KJ33" i="5"/>
  <c r="KK33" i="5" s="1"/>
  <c r="KU290" i="5"/>
  <c r="KV106" i="5"/>
  <c r="KI106" i="5"/>
  <c r="KI34" i="5"/>
  <c r="KW34" i="5" s="1"/>
  <c r="KH290" i="5"/>
  <c r="KI148" i="5"/>
  <c r="KW148" i="5" s="1"/>
  <c r="KH249" i="5"/>
  <c r="KU34" i="5"/>
  <c r="KI223" i="5"/>
  <c r="KJ223" i="5" s="1"/>
  <c r="KV279" i="5"/>
  <c r="KV223" i="5"/>
  <c r="KW279" i="5"/>
  <c r="KU86" i="5"/>
  <c r="KJ279" i="5"/>
  <c r="KK279" i="5" s="1"/>
  <c r="KV240" i="5"/>
  <c r="KU183" i="5"/>
  <c r="KI80" i="5"/>
  <c r="KH183" i="5"/>
  <c r="KV183" i="5" s="1"/>
  <c r="KJ74" i="5"/>
  <c r="KX74" i="5" s="1"/>
  <c r="KV64" i="5"/>
  <c r="KU103" i="5"/>
  <c r="KH251" i="5"/>
  <c r="LK251" i="5" s="1"/>
  <c r="KX177" i="5"/>
  <c r="KJ128" i="5"/>
  <c r="KK128" i="5" s="1"/>
  <c r="KH118" i="5"/>
  <c r="LJ118" i="5" s="1"/>
  <c r="LX118" i="5" s="1"/>
  <c r="KU118" i="5"/>
  <c r="KI217" i="5"/>
  <c r="KW217" i="5" s="1"/>
  <c r="KJ239" i="5"/>
  <c r="KI68" i="5"/>
  <c r="KH44" i="5"/>
  <c r="KV44" i="5" s="1"/>
  <c r="KI134" i="5"/>
  <c r="KW134" i="5" s="1"/>
  <c r="KW38" i="5"/>
  <c r="KV120" i="5"/>
  <c r="KJ130" i="5"/>
  <c r="KI93" i="5"/>
  <c r="KW93" i="5" s="1"/>
  <c r="KU160" i="5"/>
  <c r="KI191" i="5"/>
  <c r="KH206" i="5"/>
  <c r="KI206" i="5" s="1"/>
  <c r="KW206" i="5" s="1"/>
  <c r="KV93" i="5"/>
  <c r="KU249" i="5"/>
  <c r="KH229" i="5"/>
  <c r="KI229" i="5" s="1"/>
  <c r="KJ229" i="5" s="1"/>
  <c r="KI173" i="5"/>
  <c r="KW237" i="5"/>
  <c r="KW30" i="5"/>
  <c r="KH69" i="5"/>
  <c r="LK69" i="5" s="1"/>
  <c r="KH144" i="5"/>
  <c r="KW130" i="5"/>
  <c r="KV173" i="5"/>
  <c r="KI195" i="5"/>
  <c r="KW195" i="5" s="1"/>
  <c r="KV302" i="5"/>
  <c r="KH153" i="5"/>
  <c r="LI153" i="5" s="1"/>
  <c r="KU261" i="5"/>
  <c r="KJ49" i="5"/>
  <c r="KI71" i="5"/>
  <c r="KH109" i="5"/>
  <c r="KI82" i="5"/>
  <c r="KI137" i="5"/>
  <c r="KK232" i="5"/>
  <c r="KY232" i="5" s="1"/>
  <c r="KV102" i="5"/>
  <c r="KI96" i="5"/>
  <c r="KW96" i="5" s="1"/>
  <c r="KI98" i="5"/>
  <c r="KJ98" i="5" s="1"/>
  <c r="KK98" i="5" s="1"/>
  <c r="KY98" i="5" s="1"/>
  <c r="KH138" i="5"/>
  <c r="KI138" i="5" s="1"/>
  <c r="KH103" i="5"/>
  <c r="KI198" i="5"/>
  <c r="KW198" i="5" s="1"/>
  <c r="KH162" i="5"/>
  <c r="KU138" i="5"/>
  <c r="KI240" i="5"/>
  <c r="KV198" i="5"/>
  <c r="KU137" i="5"/>
  <c r="KI110" i="5"/>
  <c r="KK177" i="5"/>
  <c r="KV222" i="5"/>
  <c r="KI222" i="5"/>
  <c r="KW222" i="5" s="1"/>
  <c r="KV63" i="5"/>
  <c r="KV154" i="5"/>
  <c r="KI63" i="5"/>
  <c r="KI120" i="5"/>
  <c r="KU153" i="5"/>
  <c r="KU170" i="5"/>
  <c r="KJ117" i="5"/>
  <c r="KV187" i="5"/>
  <c r="KV195" i="5"/>
  <c r="KI320" i="5"/>
  <c r="KV320" i="5"/>
  <c r="KV117" i="5"/>
  <c r="KV48" i="5"/>
  <c r="KI305" i="5"/>
  <c r="KI48" i="5"/>
  <c r="KJ42" i="5"/>
  <c r="KU89" i="5"/>
  <c r="KW62" i="5"/>
  <c r="KJ62" i="5"/>
  <c r="KH89" i="5"/>
  <c r="KV291" i="5"/>
  <c r="KI212" i="5"/>
  <c r="KU267" i="5"/>
  <c r="KH267" i="5"/>
  <c r="KV267" i="5" s="1"/>
  <c r="KI291" i="5"/>
  <c r="KJ291" i="5" s="1"/>
  <c r="KX291" i="5" s="1"/>
  <c r="KU291" i="5"/>
  <c r="KI111" i="5"/>
  <c r="KJ30" i="5"/>
  <c r="KK30" i="5" s="1"/>
  <c r="KU306" i="5"/>
  <c r="KH306" i="5"/>
  <c r="LJ306" i="5" s="1"/>
  <c r="KU176" i="5"/>
  <c r="KJ38" i="5"/>
  <c r="KK38" i="5" s="1"/>
  <c r="KH176" i="5"/>
  <c r="KU111" i="5"/>
  <c r="KV98" i="5"/>
  <c r="KV265" i="5"/>
  <c r="KU241" i="5"/>
  <c r="KJ108" i="5"/>
  <c r="KK108" i="5" s="1"/>
  <c r="KU230" i="5"/>
  <c r="KV307" i="5"/>
  <c r="KV111" i="5"/>
  <c r="KV108" i="5"/>
  <c r="KK307" i="5"/>
  <c r="KX307" i="5"/>
  <c r="KH125" i="5"/>
  <c r="KV71" i="5"/>
  <c r="KJ311" i="5"/>
  <c r="KW311" i="5"/>
  <c r="KI292" i="5"/>
  <c r="KW108" i="5"/>
  <c r="KU246" i="5"/>
  <c r="KW307" i="5"/>
  <c r="KV134" i="5"/>
  <c r="KH246" i="5"/>
  <c r="KW268" i="5"/>
  <c r="KV292" i="5"/>
  <c r="KV96" i="5"/>
  <c r="KJ237" i="5"/>
  <c r="KK237" i="5" s="1"/>
  <c r="KJ149" i="5"/>
  <c r="KK149" i="5" s="1"/>
  <c r="KI194" i="5"/>
  <c r="KI78" i="5"/>
  <c r="KH132" i="5"/>
  <c r="KH160" i="5"/>
  <c r="KV160" i="5" s="1"/>
  <c r="KV149" i="5"/>
  <c r="KV86" i="5"/>
  <c r="KU58" i="5"/>
  <c r="KW74" i="5"/>
  <c r="KJ86" i="5"/>
  <c r="KW86" i="5"/>
  <c r="KW169" i="5"/>
  <c r="KH31" i="5"/>
  <c r="KI158" i="5"/>
  <c r="KU200" i="5"/>
  <c r="KJ169" i="5"/>
  <c r="KK169" i="5" s="1"/>
  <c r="KU258" i="5"/>
  <c r="KU90" i="5"/>
  <c r="KH90" i="5"/>
  <c r="LI90" i="5" s="1"/>
  <c r="LW90" i="5" s="1"/>
  <c r="KK276" i="5"/>
  <c r="KH127" i="5"/>
  <c r="KI127" i="5" s="1"/>
  <c r="KJ281" i="5"/>
  <c r="KI200" i="5"/>
  <c r="KW200" i="5" s="1"/>
  <c r="KV200" i="5"/>
  <c r="KJ56" i="5"/>
  <c r="KK56" i="5" s="1"/>
  <c r="KW53" i="5"/>
  <c r="KJ53" i="5"/>
  <c r="LL53" i="5" s="1"/>
  <c r="KU156" i="5"/>
  <c r="KH156" i="5"/>
  <c r="KI156" i="5" s="1"/>
  <c r="KH143" i="5"/>
  <c r="KI143" i="5" s="1"/>
  <c r="KU143" i="5"/>
  <c r="KI230" i="5"/>
  <c r="KJ230" i="5" s="1"/>
  <c r="KK230" i="5" s="1"/>
  <c r="KW149" i="5"/>
  <c r="KU139" i="5"/>
  <c r="KH139" i="5"/>
  <c r="KI139" i="5" s="1"/>
  <c r="KU44" i="5"/>
  <c r="KI102" i="5"/>
  <c r="KV53" i="5"/>
  <c r="KV110" i="5"/>
  <c r="KU199" i="5"/>
  <c r="KH199" i="5"/>
  <c r="KV221" i="5"/>
  <c r="KI221" i="5"/>
  <c r="KV254" i="5"/>
  <c r="KI254" i="5"/>
  <c r="KV184" i="5"/>
  <c r="KI184" i="5"/>
  <c r="KJ184" i="5" s="1"/>
  <c r="KK184" i="5" s="1"/>
  <c r="KX220" i="5"/>
  <c r="KV129" i="5"/>
  <c r="KW287" i="5"/>
  <c r="KX126" i="5"/>
  <c r="KU215" i="5"/>
  <c r="KH215" i="5"/>
  <c r="KU81" i="5"/>
  <c r="KH81" i="5"/>
  <c r="KI81" i="5" s="1"/>
  <c r="KW124" i="5"/>
  <c r="KJ124" i="5"/>
  <c r="KK124" i="5" s="1"/>
  <c r="KW135" i="5"/>
  <c r="KJ135" i="5"/>
  <c r="LL135" i="5" s="1"/>
  <c r="KU60" i="5"/>
  <c r="KH60" i="5"/>
  <c r="LJ60" i="5" s="1"/>
  <c r="KV175" i="5"/>
  <c r="KI175" i="5"/>
  <c r="KW207" i="5"/>
  <c r="KJ207" i="5"/>
  <c r="KU242" i="5"/>
  <c r="KH242" i="5"/>
  <c r="LK242" i="5" s="1"/>
  <c r="KV36" i="5"/>
  <c r="KI36" i="5"/>
  <c r="KJ36" i="5" s="1"/>
  <c r="KV92" i="5"/>
  <c r="KI92" i="5"/>
  <c r="KX50" i="5"/>
  <c r="KK50" i="5"/>
  <c r="KU226" i="5"/>
  <c r="KH226" i="5"/>
  <c r="KV55" i="5"/>
  <c r="KI55" i="5"/>
  <c r="KU251" i="5"/>
  <c r="KV201" i="5"/>
  <c r="KI201" i="5"/>
  <c r="KX171" i="5"/>
  <c r="KW179" i="5"/>
  <c r="KJ179" i="5"/>
  <c r="KV68" i="5"/>
  <c r="KX101" i="5"/>
  <c r="KK101" i="5"/>
  <c r="KX163" i="5"/>
  <c r="KK163" i="5"/>
  <c r="KW64" i="5"/>
  <c r="KJ64" i="5"/>
  <c r="KK64" i="5" s="1"/>
  <c r="KV87" i="5"/>
  <c r="KI87" i="5"/>
  <c r="KW113" i="5"/>
  <c r="KJ113" i="5"/>
  <c r="KK113" i="5" s="1"/>
  <c r="KU304" i="5"/>
  <c r="KH304" i="5"/>
  <c r="KI304" i="5" s="1"/>
  <c r="KX232" i="5"/>
  <c r="KU313" i="5"/>
  <c r="KH313" i="5"/>
  <c r="LI313" i="5" s="1"/>
  <c r="KX275" i="5"/>
  <c r="KK275" i="5"/>
  <c r="KW146" i="5"/>
  <c r="KJ146" i="5"/>
  <c r="KU119" i="5"/>
  <c r="KH119" i="5"/>
  <c r="KX76" i="5"/>
  <c r="KK76" i="5"/>
  <c r="KW210" i="5"/>
  <c r="KV285" i="5"/>
  <c r="KI285" i="5"/>
  <c r="KW220" i="5"/>
  <c r="KV95" i="5"/>
  <c r="KW70" i="5"/>
  <c r="KV122" i="5"/>
  <c r="KV289" i="5"/>
  <c r="KW49" i="5"/>
  <c r="KU73" i="5"/>
  <c r="KX94" i="5"/>
  <c r="KI57" i="5"/>
  <c r="KH211" i="5"/>
  <c r="KV298" i="5"/>
  <c r="KV181" i="5"/>
  <c r="KV218" i="5"/>
  <c r="KJ218" i="5"/>
  <c r="KI77" i="5"/>
  <c r="KV114" i="5"/>
  <c r="KV231" i="5"/>
  <c r="KH262" i="5"/>
  <c r="KW203" i="5"/>
  <c r="KU78" i="5"/>
  <c r="KV287" i="5"/>
  <c r="KJ203" i="5"/>
  <c r="KI289" i="5"/>
  <c r="KW174" i="5"/>
  <c r="KI181" i="5"/>
  <c r="KV196" i="5"/>
  <c r="KV100" i="5"/>
  <c r="KX178" i="5"/>
  <c r="KK178" i="5"/>
  <c r="KW126" i="5"/>
  <c r="KK126" i="5"/>
  <c r="KV78" i="5"/>
  <c r="KW228" i="5"/>
  <c r="KV234" i="5"/>
  <c r="KU286" i="5"/>
  <c r="KU285" i="5"/>
  <c r="KV220" i="5"/>
  <c r="KV167" i="5"/>
  <c r="KU91" i="5"/>
  <c r="KW85" i="5"/>
  <c r="KW273" i="5"/>
  <c r="KU164" i="5"/>
  <c r="KH164" i="5"/>
  <c r="KI164" i="5" s="1"/>
  <c r="KJ210" i="5"/>
  <c r="KK210" i="5" s="1"/>
  <c r="KU185" i="5"/>
  <c r="KH185" i="5"/>
  <c r="KI185" i="5" s="1"/>
  <c r="KV228" i="5"/>
  <c r="KV84" i="5"/>
  <c r="KW261" i="5"/>
  <c r="KW196" i="5"/>
  <c r="KI167" i="5"/>
  <c r="KX276" i="5"/>
  <c r="KU269" i="5"/>
  <c r="KW101" i="5"/>
  <c r="KI100" i="5"/>
  <c r="KU77" i="5"/>
  <c r="KW128" i="5"/>
  <c r="KX310" i="5"/>
  <c r="KK310" i="5"/>
  <c r="KI298" i="5"/>
  <c r="KW56" i="5"/>
  <c r="KW39" i="5"/>
  <c r="KH286" i="5"/>
  <c r="KI286" i="5" s="1"/>
  <c r="KU167" i="5"/>
  <c r="KX227" i="5"/>
  <c r="KU262" i="5"/>
  <c r="KV113" i="5"/>
  <c r="KW94" i="5"/>
  <c r="KK94" i="5"/>
  <c r="KW83" i="5"/>
  <c r="KH91" i="5"/>
  <c r="KI91" i="5" s="1"/>
  <c r="KU216" i="5"/>
  <c r="KH216" i="5"/>
  <c r="KI216" i="5" s="1"/>
  <c r="KW264" i="5"/>
  <c r="KJ264" i="5"/>
  <c r="KU282" i="5"/>
  <c r="KH282" i="5"/>
  <c r="KI231" i="5"/>
  <c r="KJ231" i="5" s="1"/>
  <c r="KW189" i="5"/>
  <c r="KU219" i="5"/>
  <c r="KU225" i="5"/>
  <c r="KI274" i="5"/>
  <c r="KJ274" i="5" s="1"/>
  <c r="KJ174" i="5"/>
  <c r="KI114" i="5"/>
  <c r="KH73" i="5"/>
  <c r="KI73" i="5" s="1"/>
  <c r="KW171" i="5"/>
  <c r="KK171" i="5"/>
  <c r="KU297" i="5"/>
  <c r="KH297" i="5"/>
  <c r="KI297" i="5" s="1"/>
  <c r="KV271" i="5"/>
  <c r="KU31" i="5"/>
  <c r="KW300" i="5"/>
  <c r="KU180" i="5"/>
  <c r="KH180" i="5"/>
  <c r="KJ85" i="5"/>
  <c r="KW51" i="5"/>
  <c r="KJ287" i="5"/>
  <c r="KU289" i="5"/>
  <c r="KH79" i="5"/>
  <c r="KJ228" i="5"/>
  <c r="KJ196" i="5"/>
  <c r="KV315" i="5"/>
  <c r="KU257" i="5"/>
  <c r="KU211" i="5"/>
  <c r="KI95" i="5"/>
  <c r="KU69" i="5"/>
  <c r="KW197" i="5"/>
  <c r="KJ197" i="5"/>
  <c r="KK197" i="5" s="1"/>
  <c r="KU193" i="5"/>
  <c r="KU274" i="5"/>
  <c r="KU129" i="5"/>
  <c r="KI129" i="5"/>
  <c r="KJ129" i="5" s="1"/>
  <c r="KV107" i="5"/>
  <c r="KI107" i="5"/>
  <c r="KV261" i="5"/>
  <c r="KJ261" i="5"/>
  <c r="KU201" i="5"/>
  <c r="KI84" i="5"/>
  <c r="KH193" i="5"/>
  <c r="KI193" i="5" s="1"/>
  <c r="KV112" i="5"/>
  <c r="KI234" i="5"/>
  <c r="KJ273" i="5"/>
  <c r="KW227" i="5"/>
  <c r="KV210" i="5"/>
  <c r="KU260" i="5"/>
  <c r="KH260" i="5"/>
  <c r="KU213" i="5"/>
  <c r="KH213" i="5"/>
  <c r="KW281" i="5"/>
  <c r="KV57" i="5"/>
  <c r="KU253" i="5"/>
  <c r="KH253" i="5"/>
  <c r="KI253" i="5" s="1"/>
  <c r="KU52" i="5"/>
  <c r="KH52" i="5"/>
  <c r="LJ52" i="5" s="1"/>
  <c r="KV182" i="5"/>
  <c r="KI182" i="5"/>
  <c r="KU127" i="5"/>
  <c r="KU79" i="5"/>
  <c r="KX83" i="5"/>
  <c r="KW97" i="5"/>
  <c r="KV77" i="5"/>
  <c r="KW250" i="5"/>
  <c r="KI271" i="5"/>
  <c r="KV217" i="5"/>
  <c r="KW218" i="5"/>
  <c r="KV274" i="5"/>
  <c r="KJ97" i="5"/>
  <c r="KK97" i="5" s="1"/>
  <c r="KJ70" i="5"/>
  <c r="KU109" i="5"/>
  <c r="KV124" i="5"/>
  <c r="KV82" i="5"/>
  <c r="KU144" i="5"/>
  <c r="KV37" i="5"/>
  <c r="KU40" i="5"/>
  <c r="KK220" i="5"/>
  <c r="KH219" i="5"/>
  <c r="KJ256" i="5" l="1"/>
  <c r="KK256" i="5" s="1"/>
  <c r="KY256" i="5" s="1"/>
  <c r="KV256" i="5"/>
  <c r="LJ256" i="5"/>
  <c r="LX256" i="5" s="1"/>
  <c r="LJ123" i="5"/>
  <c r="LX123" i="5" s="1"/>
  <c r="LL124" i="5"/>
  <c r="LZ124" i="5" s="1"/>
  <c r="LJ297" i="5"/>
  <c r="LX297" i="5" s="1"/>
  <c r="LJ65" i="5"/>
  <c r="LX65" i="5" s="1"/>
  <c r="LJ73" i="5"/>
  <c r="LX73" i="5" s="1"/>
  <c r="LJ253" i="5"/>
  <c r="LX253" i="5" s="1"/>
  <c r="LL318" i="5"/>
  <c r="LZ318" i="5" s="1"/>
  <c r="KI46" i="5"/>
  <c r="KJ46" i="5" s="1"/>
  <c r="KK46" i="5" s="1"/>
  <c r="KL46" i="5" s="1"/>
  <c r="KK318" i="5"/>
  <c r="KK236" i="5"/>
  <c r="KY236" i="5" s="1"/>
  <c r="KX318" i="5"/>
  <c r="KI255" i="5"/>
  <c r="KJ255" i="5" s="1"/>
  <c r="KV255" i="5"/>
  <c r="KX189" i="5"/>
  <c r="KJ235" i="5"/>
  <c r="KX235" i="5" s="1"/>
  <c r="KI140" i="5"/>
  <c r="KJ140" i="5" s="1"/>
  <c r="KX140" i="5" s="1"/>
  <c r="KV225" i="5"/>
  <c r="KV208" i="5"/>
  <c r="KI45" i="5"/>
  <c r="KJ45" i="5" s="1"/>
  <c r="KX45" i="5" s="1"/>
  <c r="KX214" i="5"/>
  <c r="KW157" i="5"/>
  <c r="KV317" i="5"/>
  <c r="KW272" i="5"/>
  <c r="KV116" i="5"/>
  <c r="KJ190" i="5"/>
  <c r="KK190" i="5" s="1"/>
  <c r="KY190" i="5" s="1"/>
  <c r="KV296" i="5"/>
  <c r="KI116" i="5"/>
  <c r="LL116" i="5" s="1"/>
  <c r="LZ116" i="5" s="1"/>
  <c r="KV40" i="5"/>
  <c r="LI267" i="5"/>
  <c r="LW267" i="5" s="1"/>
  <c r="KJ299" i="5"/>
  <c r="KK299" i="5" s="1"/>
  <c r="KY299" i="5" s="1"/>
  <c r="LK226" i="5"/>
  <c r="LY226" i="5" s="1"/>
  <c r="LK125" i="5"/>
  <c r="LY125" i="5" s="1"/>
  <c r="LK103" i="5"/>
  <c r="LY103" i="5" s="1"/>
  <c r="KV224" i="5"/>
  <c r="LK166" i="5"/>
  <c r="LY166" i="5" s="1"/>
  <c r="LK309" i="5"/>
  <c r="LY309" i="5" s="1"/>
  <c r="LX54" i="5"/>
  <c r="LK115" i="5"/>
  <c r="LY115" i="5" s="1"/>
  <c r="KJ41" i="5"/>
  <c r="LM41" i="5" s="1"/>
  <c r="MA41" i="5" s="1"/>
  <c r="LL41" i="5"/>
  <c r="LZ41" i="5" s="1"/>
  <c r="KW233" i="5"/>
  <c r="KI40" i="5"/>
  <c r="LL40" i="5" s="1"/>
  <c r="LZ40" i="5" s="1"/>
  <c r="KI170" i="5"/>
  <c r="KW170" i="5" s="1"/>
  <c r="LK72" i="5"/>
  <c r="LY72" i="5" s="1"/>
  <c r="LI67" i="5"/>
  <c r="LW67" i="5" s="1"/>
  <c r="KV47" i="5"/>
  <c r="LK47" i="5"/>
  <c r="LY47" i="5" s="1"/>
  <c r="KI225" i="5"/>
  <c r="LL225" i="5" s="1"/>
  <c r="LZ225" i="5" s="1"/>
  <c r="KW187" i="5"/>
  <c r="KV161" i="5"/>
  <c r="LK257" i="5"/>
  <c r="LY257" i="5" s="1"/>
  <c r="LZ252" i="5"/>
  <c r="LK317" i="5"/>
  <c r="LY317" i="5" s="1"/>
  <c r="KJ308" i="5"/>
  <c r="KK308" i="5" s="1"/>
  <c r="KY308" i="5" s="1"/>
  <c r="KK250" i="5"/>
  <c r="KY250" i="5" s="1"/>
  <c r="LL317" i="5"/>
  <c r="LZ317" i="5" s="1"/>
  <c r="LX296" i="5"/>
  <c r="KV105" i="5"/>
  <c r="LK105" i="5"/>
  <c r="LY105" i="5" s="1"/>
  <c r="KJ302" i="5"/>
  <c r="KI296" i="5"/>
  <c r="KV321" i="5"/>
  <c r="LX241" i="5"/>
  <c r="LX306" i="5"/>
  <c r="LL232" i="5"/>
  <c r="LZ232" i="5" s="1"/>
  <c r="LK131" i="5"/>
  <c r="LY131" i="5" s="1"/>
  <c r="LX52" i="5"/>
  <c r="LX61" i="5"/>
  <c r="LK224" i="5"/>
  <c r="LY224" i="5" s="1"/>
  <c r="LK79" i="5"/>
  <c r="LY79" i="5" s="1"/>
  <c r="KW75" i="5"/>
  <c r="LX60" i="5"/>
  <c r="LK104" i="5"/>
  <c r="LY104" i="5" s="1"/>
  <c r="LI119" i="5"/>
  <c r="LW119" i="5" s="1"/>
  <c r="KW288" i="5"/>
  <c r="LK58" i="5"/>
  <c r="LY58" i="5" s="1"/>
  <c r="KJ294" i="5"/>
  <c r="KX294" i="5" s="1"/>
  <c r="LL275" i="5"/>
  <c r="LZ275" i="5" s="1"/>
  <c r="LW165" i="5"/>
  <c r="KV258" i="5"/>
  <c r="LK258" i="5"/>
  <c r="LY258" i="5" s="1"/>
  <c r="LK244" i="5"/>
  <c r="LY244" i="5" s="1"/>
  <c r="KW208" i="5"/>
  <c r="LW313" i="5"/>
  <c r="KK208" i="5"/>
  <c r="KY208" i="5" s="1"/>
  <c r="KV121" i="5"/>
  <c r="KI105" i="5"/>
  <c r="LL105" i="5" s="1"/>
  <c r="LZ105" i="5" s="1"/>
  <c r="KJ293" i="5"/>
  <c r="KK293" i="5" s="1"/>
  <c r="LZ53" i="5"/>
  <c r="LZ135" i="5"/>
  <c r="LL64" i="5"/>
  <c r="LZ64" i="5" s="1"/>
  <c r="KI321" i="5"/>
  <c r="KJ321" i="5" s="1"/>
  <c r="KX321" i="5" s="1"/>
  <c r="KI192" i="5"/>
  <c r="KJ192" i="5" s="1"/>
  <c r="KX192" i="5" s="1"/>
  <c r="KI115" i="5"/>
  <c r="KV115" i="5"/>
  <c r="LF35" i="5"/>
  <c r="LT35" i="5" s="1"/>
  <c r="KV35" i="5"/>
  <c r="KW308" i="5"/>
  <c r="KW43" i="5"/>
  <c r="KJ35" i="5"/>
  <c r="KK35" i="5" s="1"/>
  <c r="KY35" i="5" s="1"/>
  <c r="KJ263" i="5"/>
  <c r="KK263" i="5" s="1"/>
  <c r="KI151" i="5"/>
  <c r="KW151" i="5" s="1"/>
  <c r="LT269" i="5"/>
  <c r="KW265" i="5"/>
  <c r="KX300" i="5"/>
  <c r="KW122" i="5"/>
  <c r="KI269" i="5"/>
  <c r="KJ269" i="5" s="1"/>
  <c r="KJ278" i="5"/>
  <c r="KX278" i="5" s="1"/>
  <c r="LF290" i="5"/>
  <c r="LT290" i="5" s="1"/>
  <c r="LF260" i="5"/>
  <c r="LT260" i="5" s="1"/>
  <c r="KW37" i="5"/>
  <c r="KV269" i="5"/>
  <c r="KW112" i="5"/>
  <c r="KJ154" i="5"/>
  <c r="KX154" i="5" s="1"/>
  <c r="KV266" i="5"/>
  <c r="KJ266" i="5"/>
  <c r="KX266" i="5" s="1"/>
  <c r="KV263" i="5"/>
  <c r="KJ301" i="5"/>
  <c r="KK301" i="5" s="1"/>
  <c r="KY301" i="5" s="1"/>
  <c r="KI172" i="5"/>
  <c r="KJ172" i="5" s="1"/>
  <c r="KX172" i="5" s="1"/>
  <c r="KV209" i="5"/>
  <c r="KJ191" i="5"/>
  <c r="KK191" i="5" s="1"/>
  <c r="KY191" i="5" s="1"/>
  <c r="KK204" i="5"/>
  <c r="KY204" i="5" s="1"/>
  <c r="KI188" i="5"/>
  <c r="KV188" i="5"/>
  <c r="KK238" i="5"/>
  <c r="KY238" i="5" s="1"/>
  <c r="KW204" i="5"/>
  <c r="KJ209" i="5"/>
  <c r="KK209" i="5" s="1"/>
  <c r="KI316" i="5"/>
  <c r="KJ316" i="5" s="1"/>
  <c r="KI72" i="5"/>
  <c r="KV72" i="5"/>
  <c r="KJ233" i="5"/>
  <c r="KK233" i="5" s="1"/>
  <c r="KI131" i="5"/>
  <c r="KV131" i="5"/>
  <c r="KX159" i="5"/>
  <c r="KV32" i="5"/>
  <c r="KL259" i="5"/>
  <c r="KZ259" i="5" s="1"/>
  <c r="KI32" i="5"/>
  <c r="LL32" i="5" s="1"/>
  <c r="LZ32" i="5" s="1"/>
  <c r="KI244" i="5"/>
  <c r="KX145" i="5"/>
  <c r="KJ314" i="5"/>
  <c r="KX314" i="5" s="1"/>
  <c r="KL171" i="5"/>
  <c r="KZ171" i="5" s="1"/>
  <c r="KV244" i="5"/>
  <c r="KX133" i="5"/>
  <c r="KL205" i="5"/>
  <c r="KZ205" i="5" s="1"/>
  <c r="KI123" i="5"/>
  <c r="KV309" i="5"/>
  <c r="KL99" i="5"/>
  <c r="KZ99" i="5" s="1"/>
  <c r="KL133" i="5"/>
  <c r="KZ133" i="5" s="1"/>
  <c r="KL50" i="5"/>
  <c r="KZ50" i="5" s="1"/>
  <c r="KL168" i="5"/>
  <c r="KZ168" i="5" s="1"/>
  <c r="KI309" i="5"/>
  <c r="KK29" i="5"/>
  <c r="KY29" i="5" s="1"/>
  <c r="KL128" i="5"/>
  <c r="KZ128" i="5" s="1"/>
  <c r="KV165" i="5"/>
  <c r="KX39" i="5"/>
  <c r="KK43" i="5"/>
  <c r="KL43" i="5" s="1"/>
  <c r="KZ43" i="5" s="1"/>
  <c r="KL141" i="5"/>
  <c r="KZ141" i="5" s="1"/>
  <c r="KV241" i="5"/>
  <c r="KI58" i="5"/>
  <c r="KI104" i="5"/>
  <c r="KJ75" i="5"/>
  <c r="LL75" i="5" s="1"/>
  <c r="KL159" i="5"/>
  <c r="KZ159" i="5" s="1"/>
  <c r="KL186" i="5"/>
  <c r="KZ186" i="5" s="1"/>
  <c r="KI65" i="5"/>
  <c r="KL284" i="5"/>
  <c r="KZ284" i="5" s="1"/>
  <c r="KL83" i="5"/>
  <c r="KZ83" i="5" s="1"/>
  <c r="KW302" i="5"/>
  <c r="KI319" i="5"/>
  <c r="LX319" i="5"/>
  <c r="KV319" i="5"/>
  <c r="KV58" i="5"/>
  <c r="KI165" i="5"/>
  <c r="KL276" i="5"/>
  <c r="KZ276" i="5" s="1"/>
  <c r="KL177" i="5"/>
  <c r="KZ177" i="5" s="1"/>
  <c r="KU322" i="5"/>
  <c r="KL108" i="5"/>
  <c r="KZ108" i="5" s="1"/>
  <c r="KL220" i="5"/>
  <c r="KZ220" i="5" s="1"/>
  <c r="KV67" i="5"/>
  <c r="KL33" i="5"/>
  <c r="KW293" i="5"/>
  <c r="KY99" i="5"/>
  <c r="KI67" i="5"/>
  <c r="KW283" i="5"/>
  <c r="KL39" i="5"/>
  <c r="KL76" i="5"/>
  <c r="KZ76" i="5" s="1"/>
  <c r="KJ122" i="5"/>
  <c r="KX122" i="5" s="1"/>
  <c r="KI166" i="5"/>
  <c r="KV166" i="5"/>
  <c r="KI241" i="5"/>
  <c r="JZ20" i="5"/>
  <c r="JZ21" i="5"/>
  <c r="JZ22" i="5"/>
  <c r="JZ19" i="5"/>
  <c r="KA27" i="5"/>
  <c r="KL227" i="5"/>
  <c r="JY258" i="5" a="1"/>
  <c r="JY258" i="5" s="1"/>
  <c r="JY105" i="5" a="1"/>
  <c r="JY105" i="5" s="1"/>
  <c r="JY45" i="5" a="1"/>
  <c r="JY45" i="5" s="1"/>
  <c r="JY147" i="5" a="1"/>
  <c r="JY147" i="5" s="1"/>
  <c r="JY222" i="5" a="1"/>
  <c r="JY222" i="5" s="1"/>
  <c r="JY231" i="5" a="1"/>
  <c r="JY231" i="5" s="1"/>
  <c r="JY270" i="5" a="1"/>
  <c r="JY270" i="5" s="1"/>
  <c r="JY291" i="5" a="1"/>
  <c r="JY291" i="5" s="1"/>
  <c r="JY129" i="5" a="1"/>
  <c r="JY129" i="5" s="1"/>
  <c r="JY112" i="5" a="1"/>
  <c r="JY112" i="5" s="1"/>
  <c r="JY120" i="5" a="1"/>
  <c r="JY120" i="5" s="1"/>
  <c r="JY126" i="5" a="1"/>
  <c r="JY126" i="5" s="1"/>
  <c r="JY75" i="5" a="1"/>
  <c r="JY75" i="5" s="1"/>
  <c r="JY72" i="5" a="1"/>
  <c r="JY72" i="5" s="1"/>
  <c r="JY165" i="5" a="1"/>
  <c r="JY165" i="5" s="1"/>
  <c r="JY180" i="5" a="1"/>
  <c r="JY180" i="5" s="1"/>
  <c r="JY207" i="5" a="1"/>
  <c r="JY207" i="5" s="1"/>
  <c r="JY303" i="5" a="1"/>
  <c r="JY303" i="5" s="1"/>
  <c r="JY60" i="5" a="1"/>
  <c r="JY60" i="5" s="1"/>
  <c r="JY106" i="5" a="1"/>
  <c r="JY106" i="5" s="1"/>
  <c r="JY123" i="5" a="1"/>
  <c r="JY123" i="5" s="1"/>
  <c r="JY300" i="5" a="1"/>
  <c r="JY300" i="5" s="1"/>
  <c r="JY84" i="5" a="1"/>
  <c r="JY84" i="5" s="1"/>
  <c r="JY261" i="5" a="1"/>
  <c r="JY261" i="5" s="1"/>
  <c r="JY279" i="5" a="1"/>
  <c r="JY279" i="5" s="1"/>
  <c r="JY159" i="5" a="1"/>
  <c r="JY159" i="5" s="1"/>
  <c r="JY40" i="5" a="1"/>
  <c r="JY40" i="5" s="1"/>
  <c r="JY79" i="5" a="1"/>
  <c r="JY79" i="5" s="1"/>
  <c r="JY256" i="5" a="1"/>
  <c r="JY256" i="5" s="1"/>
  <c r="JY317" i="5" a="1"/>
  <c r="JY317" i="5" s="1"/>
  <c r="JY33" i="5" a="1"/>
  <c r="JY33" i="5" s="1"/>
  <c r="JY138" i="5" a="1"/>
  <c r="JY138" i="5" s="1"/>
  <c r="JY198" i="5" a="1"/>
  <c r="JY198" i="5" s="1"/>
  <c r="JY252" i="5" a="1"/>
  <c r="JY252" i="5" s="1"/>
  <c r="JY66" i="5" a="1"/>
  <c r="JY66" i="5" s="1"/>
  <c r="JY312" i="5" a="1"/>
  <c r="JY312" i="5" s="1"/>
  <c r="JY228" i="5" a="1"/>
  <c r="JY228" i="5" s="1"/>
  <c r="JY30" i="5" a="1"/>
  <c r="JY30" i="5" s="1"/>
  <c r="JY54" i="5" a="1"/>
  <c r="JY54" i="5" s="1"/>
  <c r="JY81" i="5" a="1"/>
  <c r="JY81" i="5" s="1"/>
  <c r="JY309" i="5" a="1"/>
  <c r="JY309" i="5" s="1"/>
  <c r="JY153" i="5" a="1"/>
  <c r="JY153" i="5" s="1"/>
  <c r="JY201" i="5" a="1"/>
  <c r="JY201" i="5" s="1"/>
  <c r="JY285" i="5" a="1"/>
  <c r="JY285" i="5" s="1"/>
  <c r="JY321" i="5" a="1"/>
  <c r="JY321" i="5" s="1"/>
  <c r="JY141" i="5" a="1"/>
  <c r="JY141" i="5" s="1"/>
  <c r="JY192" i="5" a="1"/>
  <c r="JY192" i="5" s="1"/>
  <c r="JY210" i="5" a="1"/>
  <c r="JY210" i="5" s="1"/>
  <c r="JY216" i="5" a="1"/>
  <c r="JY216" i="5" s="1"/>
  <c r="JY237" i="5" a="1"/>
  <c r="JY237" i="5" s="1"/>
  <c r="JY249" i="5" a="1"/>
  <c r="JY249" i="5" s="1"/>
  <c r="JY46" i="5" a="1"/>
  <c r="JY46" i="5" s="1"/>
  <c r="JY73" i="5" a="1"/>
  <c r="JY73" i="5" s="1"/>
  <c r="JY204" i="5" a="1"/>
  <c r="JY204" i="5" s="1"/>
  <c r="JY117" i="5" a="1"/>
  <c r="JY117" i="5" s="1"/>
  <c r="JY32" i="5" a="1"/>
  <c r="JY32" i="5" s="1"/>
  <c r="JY92" i="5" a="1"/>
  <c r="JY92" i="5" s="1"/>
  <c r="JY48" i="5" a="1"/>
  <c r="JY48" i="5" s="1"/>
  <c r="JY93" i="5" a="1"/>
  <c r="JY93" i="5" s="1"/>
  <c r="JY225" i="5" a="1"/>
  <c r="JY225" i="5" s="1"/>
  <c r="JY282" i="5" a="1"/>
  <c r="JY282" i="5" s="1"/>
  <c r="JY306" i="5" a="1"/>
  <c r="JY306" i="5" s="1"/>
  <c r="JY34" i="5" a="1"/>
  <c r="JY34" i="5" s="1"/>
  <c r="JY243" i="5" a="1"/>
  <c r="JY243" i="5" s="1"/>
  <c r="JY132" i="5" a="1"/>
  <c r="JY132" i="5" s="1"/>
  <c r="JY183" i="5" a="1"/>
  <c r="JY183" i="5" s="1"/>
  <c r="JY186" i="5" a="1"/>
  <c r="JY186" i="5" s="1"/>
  <c r="JY52" i="5" a="1"/>
  <c r="JY52" i="5" s="1"/>
  <c r="JY69" i="5" a="1"/>
  <c r="JY69" i="5" s="1"/>
  <c r="JY297" i="5" a="1"/>
  <c r="JY297" i="5" s="1"/>
  <c r="JY108" i="5" a="1"/>
  <c r="JY108" i="5" s="1"/>
  <c r="JY219" i="5" a="1"/>
  <c r="JY219" i="5" s="1"/>
  <c r="JY246" i="5" a="1"/>
  <c r="JY246" i="5" s="1"/>
  <c r="JY267" i="5" a="1"/>
  <c r="JY267" i="5" s="1"/>
  <c r="JY294" i="5" a="1"/>
  <c r="JY294" i="5" s="1"/>
  <c r="JY87" i="5" a="1"/>
  <c r="JY87" i="5" s="1"/>
  <c r="JY150" i="5" a="1"/>
  <c r="JY150" i="5" s="1"/>
  <c r="JY162" i="5" a="1"/>
  <c r="JY162" i="5" s="1"/>
  <c r="JY168" i="5" a="1"/>
  <c r="JY168" i="5" s="1"/>
  <c r="JY42" i="5" a="1"/>
  <c r="JY42" i="5" s="1"/>
  <c r="JY96" i="5" a="1"/>
  <c r="JY96" i="5" s="1"/>
  <c r="JY114" i="5" a="1"/>
  <c r="JY114" i="5" s="1"/>
  <c r="JY144" i="5" a="1"/>
  <c r="JY144" i="5" s="1"/>
  <c r="JY156" i="5" a="1"/>
  <c r="JY156" i="5" s="1"/>
  <c r="JY240" i="5" a="1"/>
  <c r="JY240" i="5" s="1"/>
  <c r="JY63" i="5" a="1"/>
  <c r="JY63" i="5" s="1"/>
  <c r="JY189" i="5" a="1"/>
  <c r="JY189" i="5" s="1"/>
  <c r="JY36" i="5" a="1"/>
  <c r="JY36" i="5" s="1"/>
  <c r="JY111" i="5" a="1"/>
  <c r="JY111" i="5" s="1"/>
  <c r="JY97" i="5" a="1"/>
  <c r="JY97" i="5" s="1"/>
  <c r="JY187" i="5" a="1"/>
  <c r="JY187" i="5" s="1"/>
  <c r="JY199" i="5" a="1"/>
  <c r="JY199" i="5" s="1"/>
  <c r="JY100" i="5" a="1"/>
  <c r="JY100" i="5" s="1"/>
  <c r="JY268" i="5" a="1"/>
  <c r="JY268" i="5" s="1"/>
  <c r="JY43" i="5" a="1"/>
  <c r="JY43" i="5" s="1"/>
  <c r="JY234" i="5" a="1"/>
  <c r="JY234" i="5" s="1"/>
  <c r="JY124" i="5" a="1"/>
  <c r="JY124" i="5" s="1"/>
  <c r="JY163" i="5" a="1"/>
  <c r="JY163" i="5" s="1"/>
  <c r="JY250" i="5" a="1"/>
  <c r="JY250" i="5" s="1"/>
  <c r="JY295" i="5" a="1"/>
  <c r="JY295" i="5" s="1"/>
  <c r="JY61" i="5" a="1"/>
  <c r="JY61" i="5" s="1"/>
  <c r="JY313" i="5" a="1"/>
  <c r="JY313" i="5" s="1"/>
  <c r="JY80" i="5" a="1"/>
  <c r="JY80" i="5" s="1"/>
  <c r="JY264" i="5" a="1"/>
  <c r="JY264" i="5" s="1"/>
  <c r="JY288" i="5" a="1"/>
  <c r="JY288" i="5" s="1"/>
  <c r="JY58" i="5" a="1"/>
  <c r="JY58" i="5" s="1"/>
  <c r="JY118" i="5" a="1"/>
  <c r="JY118" i="5" s="1"/>
  <c r="JY148" i="5" a="1"/>
  <c r="JY148" i="5" s="1"/>
  <c r="JY94" i="5" a="1"/>
  <c r="JY94" i="5" s="1"/>
  <c r="JY235" i="5" a="1"/>
  <c r="JY235" i="5" s="1"/>
  <c r="JY62" i="5" a="1"/>
  <c r="JY62" i="5" s="1"/>
  <c r="JY188" i="5" a="1"/>
  <c r="JY188" i="5" s="1"/>
  <c r="JY206" i="5" a="1"/>
  <c r="JY206" i="5" s="1"/>
  <c r="JY276" i="5" a="1"/>
  <c r="JY276" i="5" s="1"/>
  <c r="JY85" i="5" a="1"/>
  <c r="JY85" i="5" s="1"/>
  <c r="JY289" i="5" a="1"/>
  <c r="JY289" i="5" s="1"/>
  <c r="JY37" i="5" a="1"/>
  <c r="JY37" i="5" s="1"/>
  <c r="JY166" i="5" a="1"/>
  <c r="JY166" i="5" s="1"/>
  <c r="JY99" i="5" a="1"/>
  <c r="JY99" i="5" s="1"/>
  <c r="JY177" i="5" a="1"/>
  <c r="JY177" i="5" s="1"/>
  <c r="JY142" i="5" a="1"/>
  <c r="JY142" i="5" s="1"/>
  <c r="JY178" i="5" a="1"/>
  <c r="JY178" i="5" s="1"/>
  <c r="JY184" i="5" a="1"/>
  <c r="JY184" i="5" s="1"/>
  <c r="JY271" i="5" a="1"/>
  <c r="JY271" i="5" s="1"/>
  <c r="JY127" i="5" a="1"/>
  <c r="JY127" i="5" s="1"/>
  <c r="JY196" i="5" a="1"/>
  <c r="JY196" i="5" s="1"/>
  <c r="JY229" i="5" a="1"/>
  <c r="JY229" i="5" s="1"/>
  <c r="JY259" i="5" a="1"/>
  <c r="JY259" i="5" s="1"/>
  <c r="JY128" i="5" a="1"/>
  <c r="JY128" i="5" s="1"/>
  <c r="JY140" i="5" a="1"/>
  <c r="JY140" i="5" s="1"/>
  <c r="JY146" i="5" a="1"/>
  <c r="JY146" i="5" s="1"/>
  <c r="JY273" i="5" a="1"/>
  <c r="JY273" i="5" s="1"/>
  <c r="JY31" i="5" a="1"/>
  <c r="JY31" i="5" s="1"/>
  <c r="JY121" i="5" a="1"/>
  <c r="JY121" i="5" s="1"/>
  <c r="JY160" i="5" a="1"/>
  <c r="JY160" i="5" s="1"/>
  <c r="JY190" i="5" a="1"/>
  <c r="JY190" i="5" s="1"/>
  <c r="JY57" i="5" a="1"/>
  <c r="JY57" i="5" s="1"/>
  <c r="JY255" i="5" a="1"/>
  <c r="JY255" i="5" s="1"/>
  <c r="JY318" i="5" a="1"/>
  <c r="JY318" i="5" s="1"/>
  <c r="JY103" i="5" a="1"/>
  <c r="JY103" i="5" s="1"/>
  <c r="JY226" i="5" a="1"/>
  <c r="JY226" i="5" s="1"/>
  <c r="JY244" i="5" a="1"/>
  <c r="JY244" i="5" s="1"/>
  <c r="JY82" i="5" a="1"/>
  <c r="JY82" i="5" s="1"/>
  <c r="JY304" i="5" a="1"/>
  <c r="JY304" i="5" s="1"/>
  <c r="JY172" i="5" a="1"/>
  <c r="JY172" i="5" s="1"/>
  <c r="JY220" i="5" a="1"/>
  <c r="JY220" i="5" s="1"/>
  <c r="JY238" i="5" a="1"/>
  <c r="JY238" i="5" s="1"/>
  <c r="JY88" i="5" a="1"/>
  <c r="JY88" i="5" s="1"/>
  <c r="JY145" i="5" a="1"/>
  <c r="JY145" i="5" s="1"/>
  <c r="JY223" i="5" a="1"/>
  <c r="JY223" i="5" s="1"/>
  <c r="JY78" i="5" a="1"/>
  <c r="JY78" i="5" s="1"/>
  <c r="JY64" i="5" a="1"/>
  <c r="JY64" i="5" s="1"/>
  <c r="JY262" i="5" a="1"/>
  <c r="JY262" i="5" s="1"/>
  <c r="JY247" i="5" a="1"/>
  <c r="JY247" i="5" s="1"/>
  <c r="JY149" i="5" a="1"/>
  <c r="JY149" i="5" s="1"/>
  <c r="JY215" i="5" a="1"/>
  <c r="JY215" i="5" s="1"/>
  <c r="JY174" i="5" a="1"/>
  <c r="JY174" i="5" s="1"/>
  <c r="JY157" i="5" a="1"/>
  <c r="JY157" i="5" s="1"/>
  <c r="JY298" i="5" a="1"/>
  <c r="JY298" i="5" s="1"/>
  <c r="JY212" i="5" a="1"/>
  <c r="JY212" i="5" s="1"/>
  <c r="JY236" i="5" a="1"/>
  <c r="JY236" i="5" s="1"/>
  <c r="JY254" i="5" a="1"/>
  <c r="JY254" i="5" s="1"/>
  <c r="JY35" i="5" a="1"/>
  <c r="JY35" i="5" s="1"/>
  <c r="JY320" i="5" a="1"/>
  <c r="JY320" i="5" s="1"/>
  <c r="JY136" i="5" a="1"/>
  <c r="JY136" i="5" s="1"/>
  <c r="JY169" i="5" a="1"/>
  <c r="JY169" i="5" s="1"/>
  <c r="JY232" i="5" a="1"/>
  <c r="JY232" i="5" s="1"/>
  <c r="JY175" i="5" a="1"/>
  <c r="JY175" i="5" s="1"/>
  <c r="JY74" i="5" a="1"/>
  <c r="JY74" i="5" s="1"/>
  <c r="JY122" i="5" a="1"/>
  <c r="JY122" i="5" s="1"/>
  <c r="JY278" i="5" a="1"/>
  <c r="JY278" i="5" s="1"/>
  <c r="JY314" i="5" a="1"/>
  <c r="JY314" i="5" s="1"/>
  <c r="JY65" i="5" a="1"/>
  <c r="JY65" i="5" s="1"/>
  <c r="JY251" i="5" a="1"/>
  <c r="JY251" i="5" s="1"/>
  <c r="JY102" i="5" a="1"/>
  <c r="JY102" i="5" s="1"/>
  <c r="JY211" i="5" a="1"/>
  <c r="JY211" i="5" s="1"/>
  <c r="JY49" i="5" a="1"/>
  <c r="JY49" i="5" s="1"/>
  <c r="JY310" i="5" a="1"/>
  <c r="JY310" i="5" s="1"/>
  <c r="JY53" i="5" a="1"/>
  <c r="JY53" i="5" s="1"/>
  <c r="JY95" i="5" a="1"/>
  <c r="JY95" i="5" s="1"/>
  <c r="JY29" i="5" a="1"/>
  <c r="JY29" i="5" s="1"/>
  <c r="JY319" i="5" a="1"/>
  <c r="JY319" i="5" s="1"/>
  <c r="JY115" i="5" a="1"/>
  <c r="JY115" i="5" s="1"/>
  <c r="JY38" i="5" a="1"/>
  <c r="JY38" i="5" s="1"/>
  <c r="JY50" i="5" a="1"/>
  <c r="JY50" i="5" s="1"/>
  <c r="JY134" i="5" a="1"/>
  <c r="JY134" i="5" s="1"/>
  <c r="JY248" i="5" a="1"/>
  <c r="JY248" i="5" s="1"/>
  <c r="JY296" i="5" a="1"/>
  <c r="JY296" i="5" s="1"/>
  <c r="JY47" i="5" a="1"/>
  <c r="JY47" i="5" s="1"/>
  <c r="JY131" i="5" a="1"/>
  <c r="JY131" i="5" s="1"/>
  <c r="JY209" i="5" a="1"/>
  <c r="JY209" i="5" s="1"/>
  <c r="JY233" i="5" a="1"/>
  <c r="JY233" i="5" s="1"/>
  <c r="JY257" i="5" a="1"/>
  <c r="JY257" i="5" s="1"/>
  <c r="JY135" i="5" a="1"/>
  <c r="JY135" i="5" s="1"/>
  <c r="JY195" i="5" a="1"/>
  <c r="JY195" i="5" s="1"/>
  <c r="JY91" i="5" a="1"/>
  <c r="JY91" i="5" s="1"/>
  <c r="JY265" i="5" a="1"/>
  <c r="JY265" i="5" s="1"/>
  <c r="JY164" i="5" a="1"/>
  <c r="JY164" i="5" s="1"/>
  <c r="JY224" i="5" a="1"/>
  <c r="JY224" i="5" s="1"/>
  <c r="JY272" i="5" a="1"/>
  <c r="JY272" i="5" s="1"/>
  <c r="JY311" i="5" a="1"/>
  <c r="JY311" i="5" s="1"/>
  <c r="JY77" i="5" a="1"/>
  <c r="JY77" i="5" s="1"/>
  <c r="JY113" i="5" a="1"/>
  <c r="JY113" i="5" s="1"/>
  <c r="JY125" i="5" a="1"/>
  <c r="JY125" i="5" s="1"/>
  <c r="JY275" i="5" a="1"/>
  <c r="JY275" i="5" s="1"/>
  <c r="JY287" i="5" a="1"/>
  <c r="JY287" i="5" s="1"/>
  <c r="JY274" i="5" a="1"/>
  <c r="JY274" i="5" s="1"/>
  <c r="JY139" i="5" a="1"/>
  <c r="JY139" i="5" s="1"/>
  <c r="JY202" i="5" a="1"/>
  <c r="JY202" i="5" s="1"/>
  <c r="JY280" i="5" a="1"/>
  <c r="JY280" i="5" s="1"/>
  <c r="JY194" i="5" a="1"/>
  <c r="JY194" i="5" s="1"/>
  <c r="JY143" i="5" a="1"/>
  <c r="JY143" i="5" s="1"/>
  <c r="JY70" i="5" a="1"/>
  <c r="JY70" i="5" s="1"/>
  <c r="JY110" i="5" a="1"/>
  <c r="JY110" i="5" s="1"/>
  <c r="JY176" i="5" a="1"/>
  <c r="JY176" i="5" s="1"/>
  <c r="JY290" i="5" a="1"/>
  <c r="JY290" i="5" s="1"/>
  <c r="JY161" i="5" a="1"/>
  <c r="JY161" i="5" s="1"/>
  <c r="JY245" i="5" a="1"/>
  <c r="JY245" i="5" s="1"/>
  <c r="JY269" i="5" a="1"/>
  <c r="JY269" i="5" s="1"/>
  <c r="JY293" i="5" a="1"/>
  <c r="JY293" i="5" s="1"/>
  <c r="JY51" i="5" a="1"/>
  <c r="JY51" i="5" s="1"/>
  <c r="JY151" i="5" a="1"/>
  <c r="JY151" i="5" s="1"/>
  <c r="JY283" i="5" a="1"/>
  <c r="JY283" i="5" s="1"/>
  <c r="JY292" i="5" a="1"/>
  <c r="JY292" i="5" s="1"/>
  <c r="JY133" i="5" a="1"/>
  <c r="JY133" i="5" s="1"/>
  <c r="JY253" i="5" a="1"/>
  <c r="JY253" i="5" s="1"/>
  <c r="JY266" i="5" a="1"/>
  <c r="JY266" i="5" s="1"/>
  <c r="JY119" i="5" a="1"/>
  <c r="JY119" i="5" s="1"/>
  <c r="JY193" i="5" a="1"/>
  <c r="JY193" i="5" s="1"/>
  <c r="JY218" i="5" a="1"/>
  <c r="JY218" i="5" s="1"/>
  <c r="JY107" i="5" a="1"/>
  <c r="JY107" i="5" s="1"/>
  <c r="JY167" i="5" a="1"/>
  <c r="JY167" i="5" s="1"/>
  <c r="JY179" i="5" a="1"/>
  <c r="JY179" i="5" s="1"/>
  <c r="JY155" i="5" a="1"/>
  <c r="JY155" i="5" s="1"/>
  <c r="JY263" i="5" a="1"/>
  <c r="JY263" i="5" s="1"/>
  <c r="JY284" i="5" a="1"/>
  <c r="JY284" i="5" s="1"/>
  <c r="JY281" i="5" a="1"/>
  <c r="JY281" i="5" s="1"/>
  <c r="JY59" i="5" a="1"/>
  <c r="JY59" i="5" s="1"/>
  <c r="JY191" i="5" a="1"/>
  <c r="JY191" i="5" s="1"/>
  <c r="JY171" i="5" a="1"/>
  <c r="JY171" i="5" s="1"/>
  <c r="JY301" i="5" a="1"/>
  <c r="JY301" i="5" s="1"/>
  <c r="JY76" i="5" a="1"/>
  <c r="JY76" i="5" s="1"/>
  <c r="JY152" i="5" a="1"/>
  <c r="JY152" i="5" s="1"/>
  <c r="JY242" i="5" a="1"/>
  <c r="JY242" i="5" s="1"/>
  <c r="JY299" i="5" a="1"/>
  <c r="JY299" i="5" s="1"/>
  <c r="JY185" i="5" a="1"/>
  <c r="JY185" i="5" s="1"/>
  <c r="JY197" i="5" a="1"/>
  <c r="JY197" i="5" s="1"/>
  <c r="JY214" i="5" a="1"/>
  <c r="JY214" i="5" s="1"/>
  <c r="JY260" i="5" a="1"/>
  <c r="JY260" i="5" s="1"/>
  <c r="JY71" i="5" a="1"/>
  <c r="JY71" i="5" s="1"/>
  <c r="JY68" i="5" a="1"/>
  <c r="JY68" i="5" s="1"/>
  <c r="JY302" i="5" a="1"/>
  <c r="JY302" i="5" s="1"/>
  <c r="JY109" i="5" a="1"/>
  <c r="JY109" i="5" s="1"/>
  <c r="JY307" i="5" a="1"/>
  <c r="JY307" i="5" s="1"/>
  <c r="JY104" i="5" a="1"/>
  <c r="JY104" i="5" s="1"/>
  <c r="JY83" i="5" a="1"/>
  <c r="JY83" i="5" s="1"/>
  <c r="JY137" i="5" a="1"/>
  <c r="JY137" i="5" s="1"/>
  <c r="JY44" i="5" a="1"/>
  <c r="JY44" i="5" s="1"/>
  <c r="JY221" i="5" a="1"/>
  <c r="JY221" i="5" s="1"/>
  <c r="JY217" i="5" a="1"/>
  <c r="JY217" i="5" s="1"/>
  <c r="JY173" i="5" a="1"/>
  <c r="JY173" i="5" s="1"/>
  <c r="JY170" i="5" a="1"/>
  <c r="JY170" i="5" s="1"/>
  <c r="JY286" i="5" a="1"/>
  <c r="JY286" i="5" s="1"/>
  <c r="JY208" i="5" a="1"/>
  <c r="JY208" i="5" s="1"/>
  <c r="JY308" i="5" a="1"/>
  <c r="JY308" i="5" s="1"/>
  <c r="JY181" i="5" a="1"/>
  <c r="JY181" i="5" s="1"/>
  <c r="JY154" i="5" a="1"/>
  <c r="JY154" i="5" s="1"/>
  <c r="JY241" i="5" a="1"/>
  <c r="JY241" i="5" s="1"/>
  <c r="JY86" i="5" a="1"/>
  <c r="JY86" i="5" s="1"/>
  <c r="JY130" i="5" a="1"/>
  <c r="JY130" i="5" s="1"/>
  <c r="JY277" i="5" a="1"/>
  <c r="JY277" i="5" s="1"/>
  <c r="JY67" i="5" a="1"/>
  <c r="JY67" i="5" s="1"/>
  <c r="JY305" i="5" a="1"/>
  <c r="JY305" i="5" s="1"/>
  <c r="JY315" i="5" a="1"/>
  <c r="JY315" i="5" s="1"/>
  <c r="JY205" i="5" a="1"/>
  <c r="JY205" i="5" s="1"/>
  <c r="JY316" i="5" a="1"/>
  <c r="JY316" i="5" s="1"/>
  <c r="JY158" i="5" a="1"/>
  <c r="JY158" i="5" s="1"/>
  <c r="JY239" i="5" a="1"/>
  <c r="JY239" i="5" s="1"/>
  <c r="JY55" i="5" a="1"/>
  <c r="JY55" i="5" s="1"/>
  <c r="JY101" i="5" a="1"/>
  <c r="JY101" i="5" s="1"/>
  <c r="JY203" i="5" a="1"/>
  <c r="JY203" i="5" s="1"/>
  <c r="JY227" i="5" a="1"/>
  <c r="JY227" i="5" s="1"/>
  <c r="JY89" i="5" a="1"/>
  <c r="JY89" i="5" s="1"/>
  <c r="JY98" i="5" a="1"/>
  <c r="JY98" i="5" s="1"/>
  <c r="JY200" i="5" a="1"/>
  <c r="JY200" i="5" s="1"/>
  <c r="JY41" i="5" a="1"/>
  <c r="JY41" i="5" s="1"/>
  <c r="JY39" i="5" a="1"/>
  <c r="JY39" i="5" s="1"/>
  <c r="JY213" i="5" a="1"/>
  <c r="JY213" i="5" s="1"/>
  <c r="JY116" i="5" a="1"/>
  <c r="JY116" i="5" s="1"/>
  <c r="JY230" i="5" a="1"/>
  <c r="JY230" i="5" s="1"/>
  <c r="JY56" i="5" a="1"/>
  <c r="JY56" i="5" s="1"/>
  <c r="JY90" i="5" a="1"/>
  <c r="JY90" i="5" s="1"/>
  <c r="JY182" i="5" a="1"/>
  <c r="JY182" i="5" s="1"/>
  <c r="KK252" i="5"/>
  <c r="KX252" i="5"/>
  <c r="KV104" i="5"/>
  <c r="KJ112" i="5"/>
  <c r="KK112" i="5" s="1"/>
  <c r="LY245" i="5"/>
  <c r="KI245" i="5"/>
  <c r="LL245" i="5" s="1"/>
  <c r="KV245" i="5"/>
  <c r="KV257" i="5"/>
  <c r="KI251" i="5"/>
  <c r="LY251" i="5"/>
  <c r="KJ47" i="5"/>
  <c r="LM47" i="5" s="1"/>
  <c r="LZ47" i="5"/>
  <c r="KW47" i="5"/>
  <c r="KV243" i="5"/>
  <c r="LY243" i="5"/>
  <c r="KV69" i="5"/>
  <c r="LY69" i="5"/>
  <c r="LY59" i="5"/>
  <c r="KV59" i="5"/>
  <c r="KI59" i="5"/>
  <c r="KJ247" i="5"/>
  <c r="KK247" i="5" s="1"/>
  <c r="KY247" i="5" s="1"/>
  <c r="KJ224" i="5"/>
  <c r="LM224" i="5" s="1"/>
  <c r="LZ224" i="5"/>
  <c r="KW41" i="5"/>
  <c r="LY66" i="5"/>
  <c r="KV66" i="5"/>
  <c r="KI66" i="5"/>
  <c r="LL66" i="5" s="1"/>
  <c r="KI257" i="5"/>
  <c r="KK277" i="5"/>
  <c r="KL277" i="5" s="1"/>
  <c r="KZ277" i="5" s="1"/>
  <c r="KI258" i="5"/>
  <c r="LL258" i="5" s="1"/>
  <c r="KI242" i="5"/>
  <c r="LY242" i="5"/>
  <c r="KX268" i="5"/>
  <c r="KJ106" i="5"/>
  <c r="KX106" i="5" s="1"/>
  <c r="KV54" i="5"/>
  <c r="KI54" i="5"/>
  <c r="KJ265" i="5"/>
  <c r="KK265" i="5" s="1"/>
  <c r="KY265" i="5" s="1"/>
  <c r="KL268" i="5"/>
  <c r="KZ268" i="5" s="1"/>
  <c r="KJ71" i="5"/>
  <c r="LL71" i="5" s="1"/>
  <c r="KX280" i="5"/>
  <c r="KJ63" i="5"/>
  <c r="LL63" i="5" s="1"/>
  <c r="KJ68" i="5"/>
  <c r="KK68" i="5" s="1"/>
  <c r="KJ73" i="5"/>
  <c r="LL73" i="5" s="1"/>
  <c r="KJ254" i="5"/>
  <c r="KK254" i="5" s="1"/>
  <c r="KI61" i="5"/>
  <c r="KV61" i="5"/>
  <c r="KJ55" i="5"/>
  <c r="KK55" i="5" s="1"/>
  <c r="KI153" i="5"/>
  <c r="LW153" i="5"/>
  <c r="KJ303" i="5"/>
  <c r="KX303" i="5" s="1"/>
  <c r="KJ312" i="5"/>
  <c r="LL38" i="5"/>
  <c r="LZ38" i="5" s="1"/>
  <c r="KJ120" i="5"/>
  <c r="KX120" i="5" s="1"/>
  <c r="KW80" i="5"/>
  <c r="KX51" i="5"/>
  <c r="KJ111" i="5"/>
  <c r="KK111" i="5" s="1"/>
  <c r="KY111" i="5" s="1"/>
  <c r="KJ82" i="5"/>
  <c r="KX82" i="5" s="1"/>
  <c r="KK51" i="5"/>
  <c r="KJ240" i="5"/>
  <c r="KX240" i="5" s="1"/>
  <c r="KJ37" i="5"/>
  <c r="KW277" i="5"/>
  <c r="KK150" i="5"/>
  <c r="KV248" i="5"/>
  <c r="KI248" i="5"/>
  <c r="KX238" i="5"/>
  <c r="KW315" i="5"/>
  <c r="KW312" i="5"/>
  <c r="KJ202" i="5"/>
  <c r="KK202" i="5" s="1"/>
  <c r="KV142" i="5"/>
  <c r="KW186" i="5"/>
  <c r="KW155" i="5"/>
  <c r="KK273" i="5"/>
  <c r="KY273" i="5" s="1"/>
  <c r="KI295" i="5"/>
  <c r="KV295" i="5"/>
  <c r="KX250" i="5"/>
  <c r="KW142" i="5"/>
  <c r="KJ270" i="5"/>
  <c r="KK270" i="5" s="1"/>
  <c r="KY270" i="5" s="1"/>
  <c r="KW303" i="5"/>
  <c r="KK142" i="5"/>
  <c r="KL142" i="5" s="1"/>
  <c r="KK155" i="5"/>
  <c r="KL155" i="5" s="1"/>
  <c r="KV155" i="5"/>
  <c r="KW136" i="5"/>
  <c r="KI243" i="5"/>
  <c r="LL243" i="5" s="1"/>
  <c r="KW224" i="5"/>
  <c r="KX279" i="5"/>
  <c r="KX155" i="5"/>
  <c r="KJ80" i="5"/>
  <c r="KK80" i="5" s="1"/>
  <c r="KY80" i="5" s="1"/>
  <c r="KJ206" i="5"/>
  <c r="KX206" i="5" s="1"/>
  <c r="KK136" i="5"/>
  <c r="KL136" i="5" s="1"/>
  <c r="KZ136" i="5" s="1"/>
  <c r="KW147" i="5"/>
  <c r="KL152" i="5"/>
  <c r="KX152" i="5"/>
  <c r="KW137" i="5"/>
  <c r="KV290" i="5"/>
  <c r="KV88" i="5"/>
  <c r="KJ88" i="5"/>
  <c r="KK88" i="5" s="1"/>
  <c r="KL88" i="5" s="1"/>
  <c r="KJ217" i="5"/>
  <c r="KW223" i="5"/>
  <c r="KX33" i="5"/>
  <c r="KW121" i="5"/>
  <c r="KL232" i="5"/>
  <c r="KI290" i="5"/>
  <c r="KW240" i="5"/>
  <c r="KV206" i="5"/>
  <c r="KW68" i="5"/>
  <c r="KI144" i="5"/>
  <c r="KJ144" i="5" s="1"/>
  <c r="KX144" i="5" s="1"/>
  <c r="KV144" i="5"/>
  <c r="KJ148" i="5"/>
  <c r="KK148" i="5" s="1"/>
  <c r="KL148" i="5" s="1"/>
  <c r="KZ148" i="5" s="1"/>
  <c r="KI183" i="5"/>
  <c r="KW183" i="5" s="1"/>
  <c r="KV249" i="5"/>
  <c r="KI69" i="5"/>
  <c r="KI249" i="5"/>
  <c r="KW249" i="5" s="1"/>
  <c r="KW106" i="5"/>
  <c r="KJ34" i="5"/>
  <c r="KX128" i="5"/>
  <c r="KK74" i="5"/>
  <c r="KL74" i="5" s="1"/>
  <c r="KW98" i="5"/>
  <c r="KJ134" i="5"/>
  <c r="KK134" i="5" s="1"/>
  <c r="KL134" i="5" s="1"/>
  <c r="KK49" i="5"/>
  <c r="KV229" i="5"/>
  <c r="KJ173" i="5"/>
  <c r="KK173" i="5" s="1"/>
  <c r="KK229" i="5"/>
  <c r="KL229" i="5" s="1"/>
  <c r="KZ229" i="5" s="1"/>
  <c r="KW173" i="5"/>
  <c r="KK130" i="5"/>
  <c r="KL130" i="5" s="1"/>
  <c r="KX229" i="5"/>
  <c r="KJ121" i="5"/>
  <c r="KX121" i="5" s="1"/>
  <c r="KX130" i="5"/>
  <c r="KW229" i="5"/>
  <c r="KJ137" i="5"/>
  <c r="KK137" i="5" s="1"/>
  <c r="KY137" i="5" s="1"/>
  <c r="KX49" i="5"/>
  <c r="KJ110" i="5"/>
  <c r="KK110" i="5" s="1"/>
  <c r="KY110" i="5" s="1"/>
  <c r="KJ138" i="5"/>
  <c r="KK138" i="5" s="1"/>
  <c r="KW138" i="5"/>
  <c r="KI213" i="5"/>
  <c r="KJ213" i="5" s="1"/>
  <c r="KK213" i="5" s="1"/>
  <c r="KI109" i="5"/>
  <c r="KJ109" i="5" s="1"/>
  <c r="KX109" i="5" s="1"/>
  <c r="KV251" i="5"/>
  <c r="KV153" i="5"/>
  <c r="KK42" i="5"/>
  <c r="KJ317" i="5"/>
  <c r="LM317" i="5" s="1"/>
  <c r="KW317" i="5"/>
  <c r="KW71" i="5"/>
  <c r="KI118" i="5"/>
  <c r="KJ194" i="5"/>
  <c r="KK194" i="5" s="1"/>
  <c r="KW191" i="5"/>
  <c r="KK207" i="5"/>
  <c r="KL207" i="5" s="1"/>
  <c r="KX239" i="5"/>
  <c r="KK315" i="5"/>
  <c r="KL315" i="5" s="1"/>
  <c r="KK117" i="5"/>
  <c r="KI89" i="5"/>
  <c r="KW89" i="5" s="1"/>
  <c r="KV162" i="5"/>
  <c r="KI103" i="5"/>
  <c r="KJ96" i="5"/>
  <c r="KI162" i="5"/>
  <c r="KJ84" i="5"/>
  <c r="KL275" i="5"/>
  <c r="KV109" i="5"/>
  <c r="KK86" i="5"/>
  <c r="LL86" i="5" s="1"/>
  <c r="LZ86" i="5" s="1"/>
  <c r="KW82" i="5"/>
  <c r="KI44" i="5"/>
  <c r="KW44" i="5" s="1"/>
  <c r="KK283" i="5"/>
  <c r="KL283" i="5" s="1"/>
  <c r="KZ283" i="5" s="1"/>
  <c r="KJ320" i="5"/>
  <c r="KX320" i="5" s="1"/>
  <c r="KV138" i="5"/>
  <c r="KJ93" i="5"/>
  <c r="KJ195" i="5"/>
  <c r="KV118" i="5"/>
  <c r="KJ48" i="5"/>
  <c r="KX48" i="5" s="1"/>
  <c r="KJ198" i="5"/>
  <c r="KW110" i="5"/>
  <c r="KK239" i="5"/>
  <c r="KL239" i="5" s="1"/>
  <c r="KV103" i="5"/>
  <c r="KX283" i="5"/>
  <c r="KY177" i="5"/>
  <c r="KJ222" i="5"/>
  <c r="KK222" i="5" s="1"/>
  <c r="KY222" i="5" s="1"/>
  <c r="KW63" i="5"/>
  <c r="KW120" i="5"/>
  <c r="KW320" i="5"/>
  <c r="KX117" i="5"/>
  <c r="KX30" i="5"/>
  <c r="KX62" i="5"/>
  <c r="KW111" i="5"/>
  <c r="KX42" i="5"/>
  <c r="KW48" i="5"/>
  <c r="KJ305" i="5"/>
  <c r="KK305" i="5" s="1"/>
  <c r="KW305" i="5"/>
  <c r="KK62" i="5"/>
  <c r="LL62" i="5" s="1"/>
  <c r="LZ62" i="5" s="1"/>
  <c r="KK291" i="5"/>
  <c r="KI267" i="5"/>
  <c r="KJ212" i="5"/>
  <c r="KW212" i="5"/>
  <c r="KV89" i="5"/>
  <c r="KW291" i="5"/>
  <c r="KI176" i="5"/>
  <c r="KV176" i="5"/>
  <c r="KI125" i="5"/>
  <c r="LL125" i="5" s="1"/>
  <c r="KX108" i="5"/>
  <c r="KL38" i="5"/>
  <c r="KX38" i="5"/>
  <c r="KY38" i="5"/>
  <c r="KL307" i="5"/>
  <c r="KV306" i="5"/>
  <c r="KI306" i="5"/>
  <c r="KK311" i="5"/>
  <c r="KL311" i="5" s="1"/>
  <c r="KV125" i="5"/>
  <c r="KX311" i="5"/>
  <c r="KJ78" i="5"/>
  <c r="KX78" i="5" s="1"/>
  <c r="KW78" i="5"/>
  <c r="KL237" i="5"/>
  <c r="KY307" i="5"/>
  <c r="KW292" i="5"/>
  <c r="KX237" i="5"/>
  <c r="KX149" i="5"/>
  <c r="KJ292" i="5"/>
  <c r="KY108" i="5"/>
  <c r="KI246" i="5"/>
  <c r="KJ246" i="5" s="1"/>
  <c r="KV246" i="5"/>
  <c r="KI31" i="5"/>
  <c r="KX98" i="5"/>
  <c r="KY237" i="5"/>
  <c r="KI160" i="5"/>
  <c r="KJ160" i="5" s="1"/>
  <c r="KW194" i="5"/>
  <c r="KL98" i="5"/>
  <c r="KV132" i="5"/>
  <c r="KI132" i="5"/>
  <c r="KJ304" i="5"/>
  <c r="KY276" i="5"/>
  <c r="KV31" i="5"/>
  <c r="KX86" i="5"/>
  <c r="KV127" i="5"/>
  <c r="KY169" i="5"/>
  <c r="KJ158" i="5"/>
  <c r="KK158" i="5" s="1"/>
  <c r="KW158" i="5"/>
  <c r="KX169" i="5"/>
  <c r="KL169" i="5"/>
  <c r="KI90" i="5"/>
  <c r="KV90" i="5"/>
  <c r="KY33" i="5"/>
  <c r="KX186" i="5"/>
  <c r="KI226" i="5"/>
  <c r="KW156" i="5"/>
  <c r="KJ156" i="5"/>
  <c r="KY56" i="5"/>
  <c r="KX161" i="5"/>
  <c r="KW127" i="5"/>
  <c r="KJ127" i="5"/>
  <c r="KI199" i="5"/>
  <c r="KV199" i="5"/>
  <c r="KV143" i="5"/>
  <c r="KY186" i="5"/>
  <c r="KJ81" i="5"/>
  <c r="KX81" i="5" s="1"/>
  <c r="KW139" i="5"/>
  <c r="KK281" i="5"/>
  <c r="KJ200" i="5"/>
  <c r="KX200" i="5" s="1"/>
  <c r="KJ286" i="5"/>
  <c r="KK286" i="5" s="1"/>
  <c r="KY286" i="5" s="1"/>
  <c r="KJ139" i="5"/>
  <c r="KK139" i="5" s="1"/>
  <c r="KW230" i="5"/>
  <c r="KL56" i="5"/>
  <c r="KX56" i="5"/>
  <c r="KX230" i="5"/>
  <c r="KJ297" i="5"/>
  <c r="KX297" i="5" s="1"/>
  <c r="KV139" i="5"/>
  <c r="KK223" i="5"/>
  <c r="KL223" i="5" s="1"/>
  <c r="KX223" i="5"/>
  <c r="KV156" i="5"/>
  <c r="KW143" i="5"/>
  <c r="KX147" i="5"/>
  <c r="KK147" i="5"/>
  <c r="KX288" i="5"/>
  <c r="KK288" i="5"/>
  <c r="LL288" i="5" s="1"/>
  <c r="KW161" i="5"/>
  <c r="KW102" i="5"/>
  <c r="KJ102" i="5"/>
  <c r="LL102" i="5" s="1"/>
  <c r="KK161" i="5"/>
  <c r="KX53" i="5"/>
  <c r="KK53" i="5"/>
  <c r="KX281" i="5"/>
  <c r="KJ143" i="5"/>
  <c r="KW253" i="5"/>
  <c r="KY113" i="5"/>
  <c r="KL113" i="5"/>
  <c r="KY184" i="5"/>
  <c r="KW114" i="5"/>
  <c r="KY197" i="5"/>
  <c r="KY124" i="5"/>
  <c r="KV215" i="5"/>
  <c r="KV219" i="5"/>
  <c r="KI219" i="5"/>
  <c r="KJ219" i="5" s="1"/>
  <c r="KK219" i="5" s="1"/>
  <c r="KX203" i="5"/>
  <c r="KK203" i="5"/>
  <c r="KW175" i="5"/>
  <c r="KX124" i="5"/>
  <c r="KX129" i="5"/>
  <c r="KJ201" i="5"/>
  <c r="KV242" i="5"/>
  <c r="KK129" i="5"/>
  <c r="KY279" i="5"/>
  <c r="KL279" i="5"/>
  <c r="KY149" i="5"/>
  <c r="KL149" i="5"/>
  <c r="KL101" i="5"/>
  <c r="KW81" i="5"/>
  <c r="KY171" i="5"/>
  <c r="KW231" i="5"/>
  <c r="KK231" i="5"/>
  <c r="KY30" i="5"/>
  <c r="KY128" i="5"/>
  <c r="KX157" i="5"/>
  <c r="KW87" i="5"/>
  <c r="KX36" i="5"/>
  <c r="KV60" i="5"/>
  <c r="KX135" i="5"/>
  <c r="KK287" i="5"/>
  <c r="KX196" i="5"/>
  <c r="KK196" i="5"/>
  <c r="KL196" i="5" s="1"/>
  <c r="KX85" i="5"/>
  <c r="KV73" i="5"/>
  <c r="KK85" i="5"/>
  <c r="KY133" i="5"/>
  <c r="KW77" i="5"/>
  <c r="KJ77" i="5"/>
  <c r="KL157" i="5"/>
  <c r="KW55" i="5"/>
  <c r="KL184" i="5"/>
  <c r="KY126" i="5"/>
  <c r="KL126" i="5"/>
  <c r="KX231" i="5"/>
  <c r="KX264" i="5"/>
  <c r="KK264" i="5"/>
  <c r="KX187" i="5"/>
  <c r="KJ298" i="5"/>
  <c r="KK298" i="5" s="1"/>
  <c r="KW254" i="5"/>
  <c r="KW91" i="5"/>
  <c r="KV262" i="5"/>
  <c r="KI262" i="5"/>
  <c r="KY300" i="5"/>
  <c r="KW297" i="5"/>
  <c r="KW216" i="5"/>
  <c r="KV91" i="5"/>
  <c r="KW100" i="5"/>
  <c r="KW167" i="5"/>
  <c r="KJ167" i="5"/>
  <c r="KW185" i="5"/>
  <c r="KX210" i="5"/>
  <c r="KL210" i="5"/>
  <c r="KY275" i="5"/>
  <c r="KV313" i="5"/>
  <c r="KW304" i="5"/>
  <c r="KX113" i="5"/>
  <c r="KY64" i="5"/>
  <c r="KL64" i="5"/>
  <c r="KK36" i="5"/>
  <c r="KV180" i="5"/>
  <c r="KI180" i="5"/>
  <c r="KJ180" i="5" s="1"/>
  <c r="KX274" i="5"/>
  <c r="KY97" i="5"/>
  <c r="KL97" i="5"/>
  <c r="KY145" i="5"/>
  <c r="KL145" i="5"/>
  <c r="KJ95" i="5"/>
  <c r="KV216" i="5"/>
  <c r="KW164" i="5"/>
  <c r="KY178" i="5"/>
  <c r="KL178" i="5"/>
  <c r="KV304" i="5"/>
  <c r="KJ87" i="5"/>
  <c r="KX179" i="5"/>
  <c r="KY50" i="5"/>
  <c r="KW36" i="5"/>
  <c r="KK135" i="5"/>
  <c r="KW234" i="5"/>
  <c r="KJ234" i="5"/>
  <c r="KX197" i="5"/>
  <c r="KL197" i="5"/>
  <c r="KX287" i="5"/>
  <c r="KY94" i="5"/>
  <c r="KL94" i="5"/>
  <c r="KW201" i="5"/>
  <c r="KX207" i="5"/>
  <c r="KY220" i="5"/>
  <c r="KL124" i="5"/>
  <c r="LN124" i="5" s="1"/>
  <c r="KV213" i="5"/>
  <c r="KW95" i="5"/>
  <c r="KX272" i="5"/>
  <c r="KK272" i="5"/>
  <c r="KL272" i="5" s="1"/>
  <c r="KW274" i="5"/>
  <c r="KY189" i="5"/>
  <c r="KY157" i="5"/>
  <c r="KJ175" i="5"/>
  <c r="KY280" i="5"/>
  <c r="KL280" i="5"/>
  <c r="KX273" i="5"/>
  <c r="KV193" i="5"/>
  <c r="KX228" i="5"/>
  <c r="KW84" i="5"/>
  <c r="KL30" i="5"/>
  <c r="KV79" i="5"/>
  <c r="KI79" i="5"/>
  <c r="KL189" i="5"/>
  <c r="KJ193" i="5"/>
  <c r="KV282" i="5"/>
  <c r="KI282" i="5"/>
  <c r="KJ282" i="5" s="1"/>
  <c r="KK282" i="5" s="1"/>
  <c r="KX70" i="5"/>
  <c r="KK70" i="5"/>
  <c r="KJ182" i="5"/>
  <c r="KK182" i="5" s="1"/>
  <c r="KV286" i="5"/>
  <c r="KJ91" i="5"/>
  <c r="KV185" i="5"/>
  <c r="KV211" i="5"/>
  <c r="KI211" i="5"/>
  <c r="KK228" i="5"/>
  <c r="KL228" i="5" s="1"/>
  <c r="KK179" i="5"/>
  <c r="KL179" i="5" s="1"/>
  <c r="KX315" i="5"/>
  <c r="KI215" i="5"/>
  <c r="KW286" i="5"/>
  <c r="KW181" i="5"/>
  <c r="KW184" i="5"/>
  <c r="KY214" i="5"/>
  <c r="KL214" i="5"/>
  <c r="KY230" i="5"/>
  <c r="KL230" i="5"/>
  <c r="KX261" i="5"/>
  <c r="KK261" i="5"/>
  <c r="KL261" i="5" s="1"/>
  <c r="KV297" i="5"/>
  <c r="KX174" i="5"/>
  <c r="KK174" i="5"/>
  <c r="KL174" i="5" s="1"/>
  <c r="KW73" i="5"/>
  <c r="KJ181" i="5"/>
  <c r="KJ185" i="5"/>
  <c r="KK187" i="5"/>
  <c r="KW289" i="5"/>
  <c r="KJ289" i="5"/>
  <c r="KX146" i="5"/>
  <c r="KK146" i="5"/>
  <c r="KL146" i="5" s="1"/>
  <c r="KX64" i="5"/>
  <c r="KV226" i="5"/>
  <c r="KW92" i="5"/>
  <c r="KJ92" i="5"/>
  <c r="KI60" i="5"/>
  <c r="KY163" i="5"/>
  <c r="KX184" i="5"/>
  <c r="KY101" i="5"/>
  <c r="KV253" i="5"/>
  <c r="KW193" i="5"/>
  <c r="KW107" i="5"/>
  <c r="KJ107" i="5"/>
  <c r="KK107" i="5" s="1"/>
  <c r="KW129" i="5"/>
  <c r="KY210" i="5"/>
  <c r="KW271" i="5"/>
  <c r="KJ271" i="5"/>
  <c r="KK274" i="5"/>
  <c r="KL274" i="5" s="1"/>
  <c r="KY310" i="5"/>
  <c r="KL310" i="5"/>
  <c r="KJ100" i="5"/>
  <c r="KW285" i="5"/>
  <c r="KJ285" i="5"/>
  <c r="KV119" i="5"/>
  <c r="KI313" i="5"/>
  <c r="KL163" i="5"/>
  <c r="KL300" i="5"/>
  <c r="KV81" i="5"/>
  <c r="KW298" i="5"/>
  <c r="KV52" i="5"/>
  <c r="KW57" i="5"/>
  <c r="KJ57" i="5"/>
  <c r="KW221" i="5"/>
  <c r="KY39" i="5"/>
  <c r="KJ253" i="5"/>
  <c r="LL253" i="5" s="1"/>
  <c r="KX97" i="5"/>
  <c r="KW182" i="5"/>
  <c r="KI52" i="5"/>
  <c r="KV260" i="5"/>
  <c r="KI260" i="5"/>
  <c r="KJ216" i="5"/>
  <c r="KK216" i="5" s="1"/>
  <c r="KJ114" i="5"/>
  <c r="KK114" i="5" s="1"/>
  <c r="KV164" i="5"/>
  <c r="KJ164" i="5"/>
  <c r="KX218" i="5"/>
  <c r="KK218" i="5"/>
  <c r="KY76" i="5"/>
  <c r="KI119" i="5"/>
  <c r="KJ221" i="5"/>
  <c r="KX256" i="5" l="1"/>
  <c r="KL256" i="5"/>
  <c r="LN256" i="5" s="1"/>
  <c r="MB256" i="5" s="1"/>
  <c r="LL256" i="5"/>
  <c r="LZ256" i="5" s="1"/>
  <c r="KW296" i="5"/>
  <c r="LL68" i="5"/>
  <c r="LZ68" i="5" s="1"/>
  <c r="LL106" i="5"/>
  <c r="LZ106" i="5" s="1"/>
  <c r="LL320" i="5"/>
  <c r="LZ320" i="5" s="1"/>
  <c r="LL254" i="5"/>
  <c r="LZ254" i="5" s="1"/>
  <c r="LL55" i="5"/>
  <c r="LZ55" i="5" s="1"/>
  <c r="LL297" i="5"/>
  <c r="LZ297" i="5" s="1"/>
  <c r="LL293" i="5"/>
  <c r="LZ293" i="5" s="1"/>
  <c r="KY318" i="5"/>
  <c r="KL318" i="5"/>
  <c r="KW46" i="5"/>
  <c r="KL236" i="5"/>
  <c r="KM236" i="5" s="1"/>
  <c r="KN236" i="5" s="1"/>
  <c r="LB236" i="5" s="1"/>
  <c r="LL236" i="5"/>
  <c r="LZ236" i="5" s="1"/>
  <c r="LL255" i="5"/>
  <c r="LZ255" i="5" s="1"/>
  <c r="KW255" i="5"/>
  <c r="LL308" i="5"/>
  <c r="LZ308" i="5" s="1"/>
  <c r="KW140" i="5"/>
  <c r="KK140" i="5"/>
  <c r="KL140" i="5" s="1"/>
  <c r="KZ140" i="5" s="1"/>
  <c r="KK235" i="5"/>
  <c r="KL235" i="5" s="1"/>
  <c r="KW225" i="5"/>
  <c r="KK45" i="5"/>
  <c r="KY45" i="5" s="1"/>
  <c r="KW45" i="5"/>
  <c r="KJ225" i="5"/>
  <c r="LM225" i="5" s="1"/>
  <c r="MA225" i="5" s="1"/>
  <c r="KW105" i="5"/>
  <c r="KX41" i="5"/>
  <c r="LL233" i="5"/>
  <c r="LZ233" i="5" s="1"/>
  <c r="KW116" i="5"/>
  <c r="KJ170" i="5"/>
  <c r="KX170" i="5" s="1"/>
  <c r="KL250" i="5"/>
  <c r="KZ250" i="5" s="1"/>
  <c r="KL308" i="5"/>
  <c r="KM308" i="5" s="1"/>
  <c r="KN308" i="5" s="1"/>
  <c r="KO308" i="5" s="1"/>
  <c r="LR308" i="5" s="1"/>
  <c r="KL299" i="5"/>
  <c r="KZ299" i="5" s="1"/>
  <c r="KJ296" i="5"/>
  <c r="KK296" i="5" s="1"/>
  <c r="KX190" i="5"/>
  <c r="KX308" i="5"/>
  <c r="KL190" i="5"/>
  <c r="KZ190" i="5" s="1"/>
  <c r="KJ116" i="5"/>
  <c r="KK116" i="5" s="1"/>
  <c r="KX299" i="5"/>
  <c r="KJ105" i="5"/>
  <c r="LM105" i="5" s="1"/>
  <c r="MA105" i="5" s="1"/>
  <c r="LL228" i="5"/>
  <c r="LZ228" i="5" s="1"/>
  <c r="LL251" i="5"/>
  <c r="LZ251" i="5" s="1"/>
  <c r="KJ319" i="5"/>
  <c r="KX319" i="5" s="1"/>
  <c r="LL244" i="5"/>
  <c r="LZ244" i="5" s="1"/>
  <c r="LL115" i="5"/>
  <c r="LZ115" i="5" s="1"/>
  <c r="KW241" i="5"/>
  <c r="KL208" i="5"/>
  <c r="KZ208" i="5" s="1"/>
  <c r="LL257" i="5"/>
  <c r="LZ257" i="5" s="1"/>
  <c r="KJ123" i="5"/>
  <c r="KK123" i="5" s="1"/>
  <c r="LL166" i="5"/>
  <c r="LZ166" i="5" s="1"/>
  <c r="LL131" i="5"/>
  <c r="LZ131" i="5" s="1"/>
  <c r="LZ63" i="5"/>
  <c r="LL242" i="5"/>
  <c r="LZ242" i="5" s="1"/>
  <c r="KW309" i="5"/>
  <c r="LL309" i="5"/>
  <c r="LZ309" i="5" s="1"/>
  <c r="LZ253" i="5"/>
  <c r="LZ288" i="5"/>
  <c r="KW67" i="5"/>
  <c r="LL58" i="5"/>
  <c r="LZ58" i="5" s="1"/>
  <c r="LL72" i="5"/>
  <c r="LZ72" i="5" s="1"/>
  <c r="LL226" i="5"/>
  <c r="LZ226" i="5" s="1"/>
  <c r="LZ73" i="5"/>
  <c r="KJ40" i="5"/>
  <c r="LM40" i="5" s="1"/>
  <c r="MA40" i="5" s="1"/>
  <c r="LL287" i="5"/>
  <c r="LZ287" i="5" s="1"/>
  <c r="LZ102" i="5"/>
  <c r="KK41" i="5"/>
  <c r="KX302" i="5"/>
  <c r="LZ75" i="5"/>
  <c r="LL104" i="5"/>
  <c r="LZ104" i="5" s="1"/>
  <c r="LL69" i="5"/>
  <c r="LZ69" i="5" s="1"/>
  <c r="KJ59" i="5"/>
  <c r="LM59" i="5" s="1"/>
  <c r="MA59" i="5" s="1"/>
  <c r="LL59" i="5"/>
  <c r="LZ59" i="5" s="1"/>
  <c r="KL252" i="5"/>
  <c r="KZ252" i="5" s="1"/>
  <c r="KX255" i="5"/>
  <c r="LM255" i="5"/>
  <c r="MA255" i="5" s="1"/>
  <c r="LL103" i="5"/>
  <c r="LZ103" i="5" s="1"/>
  <c r="KW65" i="5"/>
  <c r="KW40" i="5"/>
  <c r="KK302" i="5"/>
  <c r="KY302" i="5" s="1"/>
  <c r="KX46" i="5"/>
  <c r="KW153" i="5"/>
  <c r="KJ165" i="5"/>
  <c r="KK165" i="5" s="1"/>
  <c r="KL165" i="5" s="1"/>
  <c r="KZ165" i="5" s="1"/>
  <c r="LL80" i="5"/>
  <c r="LZ80" i="5" s="1"/>
  <c r="KX293" i="5"/>
  <c r="LL79" i="5"/>
  <c r="LZ79" i="5" s="1"/>
  <c r="LZ71" i="5"/>
  <c r="KK294" i="5"/>
  <c r="KY294" i="5" s="1"/>
  <c r="KW321" i="5"/>
  <c r="KK321" i="5"/>
  <c r="KL321" i="5" s="1"/>
  <c r="KZ321" i="5" s="1"/>
  <c r="KK192" i="5"/>
  <c r="KY192" i="5" s="1"/>
  <c r="KW192" i="5"/>
  <c r="KJ115" i="5"/>
  <c r="KW115" i="5"/>
  <c r="KL35" i="5"/>
  <c r="KM35" i="5" s="1"/>
  <c r="KX263" i="5"/>
  <c r="KK266" i="5"/>
  <c r="KY266" i="5" s="1"/>
  <c r="KW269" i="5"/>
  <c r="KX35" i="5"/>
  <c r="KJ151" i="5"/>
  <c r="KK151" i="5" s="1"/>
  <c r="KL151" i="5" s="1"/>
  <c r="KZ151" i="5" s="1"/>
  <c r="KL301" i="5"/>
  <c r="KM301" i="5" s="1"/>
  <c r="KN301" i="5" s="1"/>
  <c r="KO301" i="5" s="1"/>
  <c r="LF301" i="5" s="1"/>
  <c r="KZ39" i="5"/>
  <c r="KK278" i="5"/>
  <c r="KY278" i="5" s="1"/>
  <c r="KK154" i="5"/>
  <c r="KY154" i="5" s="1"/>
  <c r="KX301" i="5"/>
  <c r="KK172" i="5"/>
  <c r="KL172" i="5" s="1"/>
  <c r="KZ172" i="5" s="1"/>
  <c r="KW172" i="5"/>
  <c r="KX191" i="5"/>
  <c r="KX209" i="5"/>
  <c r="KL191" i="5"/>
  <c r="KZ191" i="5" s="1"/>
  <c r="KX316" i="5"/>
  <c r="KK316" i="5"/>
  <c r="KL316" i="5" s="1"/>
  <c r="KL204" i="5"/>
  <c r="KZ204" i="5" s="1"/>
  <c r="KJ188" i="5"/>
  <c r="KW188" i="5"/>
  <c r="KL238" i="5"/>
  <c r="KM238" i="5" s="1"/>
  <c r="KN238" i="5" s="1"/>
  <c r="KO238" i="5" s="1"/>
  <c r="LF238" i="5" s="1"/>
  <c r="KW316" i="5"/>
  <c r="KJ72" i="5"/>
  <c r="KJ131" i="5"/>
  <c r="KW72" i="5"/>
  <c r="KX233" i="5"/>
  <c r="KW131" i="5"/>
  <c r="KJ32" i="5"/>
  <c r="KK32" i="5" s="1"/>
  <c r="LN32" i="5" s="1"/>
  <c r="MB32" i="5" s="1"/>
  <c r="KW244" i="5"/>
  <c r="KM259" i="5"/>
  <c r="KN259" i="5" s="1"/>
  <c r="KO259" i="5" s="1"/>
  <c r="KW32" i="5"/>
  <c r="KK314" i="5"/>
  <c r="LZ314" i="5" s="1"/>
  <c r="KJ244" i="5"/>
  <c r="KM171" i="5"/>
  <c r="KN171" i="5" s="1"/>
  <c r="KO171" i="5" s="1"/>
  <c r="LF171" i="5" s="1"/>
  <c r="KW104" i="5"/>
  <c r="KW123" i="5"/>
  <c r="KL29" i="5"/>
  <c r="KZ29" i="5" s="1"/>
  <c r="KM220" i="5"/>
  <c r="KN220" i="5" s="1"/>
  <c r="KO220" i="5" s="1"/>
  <c r="LF220" i="5" s="1"/>
  <c r="KM205" i="5"/>
  <c r="KN205" i="5" s="1"/>
  <c r="KO205" i="5" s="1"/>
  <c r="LF205" i="5" s="1"/>
  <c r="KK75" i="5"/>
  <c r="KW58" i="5"/>
  <c r="KK255" i="5"/>
  <c r="KJ309" i="5"/>
  <c r="KM133" i="5"/>
  <c r="KN133" i="5" s="1"/>
  <c r="KO133" i="5" s="1"/>
  <c r="LF133" i="5" s="1"/>
  <c r="KM50" i="5"/>
  <c r="KN50" i="5" s="1"/>
  <c r="KO50" i="5" s="1"/>
  <c r="KM83" i="5"/>
  <c r="KN83" i="5" s="1"/>
  <c r="KO83" i="5" s="1"/>
  <c r="LF83" i="5" s="1"/>
  <c r="LT83" i="5" s="1"/>
  <c r="KM128" i="5"/>
  <c r="KN128" i="5" s="1"/>
  <c r="KO128" i="5" s="1"/>
  <c r="KX75" i="5"/>
  <c r="KM168" i="5"/>
  <c r="LA168" i="5" s="1"/>
  <c r="KM276" i="5"/>
  <c r="LA276" i="5" s="1"/>
  <c r="KW166" i="5"/>
  <c r="KJ166" i="5"/>
  <c r="KJ58" i="5"/>
  <c r="KM99" i="5"/>
  <c r="KN99" i="5" s="1"/>
  <c r="KO99" i="5" s="1"/>
  <c r="KJ241" i="5"/>
  <c r="KK241" i="5" s="1"/>
  <c r="KJ65" i="5"/>
  <c r="KK65" i="5" s="1"/>
  <c r="KM108" i="5"/>
  <c r="KN108" i="5" s="1"/>
  <c r="KO108" i="5" s="1"/>
  <c r="LF108" i="5" s="1"/>
  <c r="KY252" i="5"/>
  <c r="KM141" i="5"/>
  <c r="LA141" i="5" s="1"/>
  <c r="KY43" i="5"/>
  <c r="KM159" i="5"/>
  <c r="LA159" i="5" s="1"/>
  <c r="KM177" i="5"/>
  <c r="LA177" i="5" s="1"/>
  <c r="KM178" i="5"/>
  <c r="KN178" i="5" s="1"/>
  <c r="KO178" i="5" s="1"/>
  <c r="LF178" i="5" s="1"/>
  <c r="KM284" i="5"/>
  <c r="KN284" i="5" s="1"/>
  <c r="KO284" i="5" s="1"/>
  <c r="LC284" i="5" s="1"/>
  <c r="KM230" i="5"/>
  <c r="KN230" i="5" s="1"/>
  <c r="KO230" i="5" s="1"/>
  <c r="LF230" i="5" s="1"/>
  <c r="KJ104" i="5"/>
  <c r="KM142" i="5"/>
  <c r="KN142" i="5" s="1"/>
  <c r="KO142" i="5" s="1"/>
  <c r="LF142" i="5" s="1"/>
  <c r="KM186" i="5"/>
  <c r="KN186" i="5" s="1"/>
  <c r="KO186" i="5" s="1"/>
  <c r="LF186" i="5" s="1"/>
  <c r="KX265" i="5"/>
  <c r="KM43" i="5"/>
  <c r="KW165" i="5"/>
  <c r="KM124" i="5"/>
  <c r="KM237" i="5"/>
  <c r="KN237" i="5" s="1"/>
  <c r="KO237" i="5" s="1"/>
  <c r="LF237" i="5" s="1"/>
  <c r="KM33" i="5"/>
  <c r="KN33" i="5" s="1"/>
  <c r="KO33" i="5" s="1"/>
  <c r="LL33" i="5" s="1"/>
  <c r="LZ33" i="5" s="1"/>
  <c r="KJ67" i="5"/>
  <c r="KK67" i="5" s="1"/>
  <c r="KM163" i="5"/>
  <c r="KN163" i="5" s="1"/>
  <c r="KO163" i="5" s="1"/>
  <c r="LF163" i="5" s="1"/>
  <c r="KM207" i="5"/>
  <c r="KN207" i="5" s="1"/>
  <c r="KO207" i="5" s="1"/>
  <c r="LF207" i="5" s="1"/>
  <c r="KL265" i="5"/>
  <c r="KX202" i="5"/>
  <c r="KJ251" i="5"/>
  <c r="KM189" i="5"/>
  <c r="KN189" i="5" s="1"/>
  <c r="KO189" i="5" s="1"/>
  <c r="LF189" i="5" s="1"/>
  <c r="LW322" i="5"/>
  <c r="KM101" i="5"/>
  <c r="KN101" i="5" s="1"/>
  <c r="KO101" i="5" s="1"/>
  <c r="KZ33" i="5"/>
  <c r="LY322" i="5"/>
  <c r="KM98" i="5"/>
  <c r="KN98" i="5" s="1"/>
  <c r="KO98" i="5" s="1"/>
  <c r="LX322" i="5"/>
  <c r="KV322" i="5"/>
  <c r="KK63" i="5"/>
  <c r="KX71" i="5"/>
  <c r="KM152" i="5"/>
  <c r="LA152" i="5" s="1"/>
  <c r="KM97" i="5"/>
  <c r="KN97" i="5" s="1"/>
  <c r="KO97" i="5" s="1"/>
  <c r="KK71" i="5"/>
  <c r="KY277" i="5"/>
  <c r="KK82" i="5"/>
  <c r="KW257" i="5"/>
  <c r="KM169" i="5"/>
  <c r="KN169" i="5" s="1"/>
  <c r="KO169" i="5" s="1"/>
  <c r="LF169" i="5" s="1"/>
  <c r="KM39" i="5"/>
  <c r="KN39" i="5" s="1"/>
  <c r="KO39" i="5" s="1"/>
  <c r="KM277" i="5"/>
  <c r="KN277" i="5" s="1"/>
  <c r="KO277" i="5" s="1"/>
  <c r="LF277" i="5" s="1"/>
  <c r="KW319" i="5"/>
  <c r="KM227" i="5"/>
  <c r="KN227" i="5" s="1"/>
  <c r="KO227" i="5" s="1"/>
  <c r="KX63" i="5"/>
  <c r="KK106" i="5"/>
  <c r="KA20" i="5"/>
  <c r="KB20" i="5" s="1"/>
  <c r="KA21" i="5"/>
  <c r="KB21" i="5" s="1"/>
  <c r="KA22" i="5"/>
  <c r="KB22" i="5" s="1"/>
  <c r="KA19" i="5"/>
  <c r="KK122" i="5"/>
  <c r="KY122" i="5" s="1"/>
  <c r="KZ227" i="5"/>
  <c r="KM149" i="5"/>
  <c r="KN149" i="5" s="1"/>
  <c r="KO149" i="5" s="1"/>
  <c r="LF149" i="5" s="1"/>
  <c r="KX112" i="5"/>
  <c r="KM76" i="5"/>
  <c r="LA76" i="5" s="1"/>
  <c r="JZ213" i="5" a="1"/>
  <c r="JZ213" i="5" s="1"/>
  <c r="JZ276" i="5" a="1"/>
  <c r="JZ276" i="5" s="1"/>
  <c r="JZ225" i="5" a="1"/>
  <c r="JZ225" i="5" s="1"/>
  <c r="JZ177" i="5" a="1"/>
  <c r="JZ177" i="5" s="1"/>
  <c r="JZ40" i="5" a="1"/>
  <c r="JZ40" i="5" s="1"/>
  <c r="JZ103" i="5" a="1"/>
  <c r="JZ103" i="5" s="1"/>
  <c r="JZ240" i="5" a="1"/>
  <c r="JZ240" i="5" s="1"/>
  <c r="JZ78" i="5" a="1"/>
  <c r="JZ78" i="5" s="1"/>
  <c r="JZ129" i="5" a="1"/>
  <c r="JZ129" i="5" s="1"/>
  <c r="JZ135" i="5" a="1"/>
  <c r="JZ135" i="5" s="1"/>
  <c r="JZ171" i="5" a="1"/>
  <c r="JZ171" i="5" s="1"/>
  <c r="JZ180" i="5" a="1"/>
  <c r="JZ180" i="5" s="1"/>
  <c r="JZ75" i="5" a="1"/>
  <c r="JZ75" i="5" s="1"/>
  <c r="JZ34" i="5" a="1"/>
  <c r="JZ34" i="5" s="1"/>
  <c r="JZ73" i="5" a="1"/>
  <c r="JZ73" i="5" s="1"/>
  <c r="JZ60" i="5" a="1"/>
  <c r="JZ60" i="5" s="1"/>
  <c r="JZ270" i="5" a="1"/>
  <c r="JZ270" i="5" s="1"/>
  <c r="JZ299" i="5" a="1"/>
  <c r="JZ299" i="5" s="1"/>
  <c r="JZ99" i="5" a="1"/>
  <c r="JZ99" i="5" s="1"/>
  <c r="JZ192" i="5" a="1"/>
  <c r="JZ192" i="5" s="1"/>
  <c r="JZ231" i="5" a="1"/>
  <c r="JZ231" i="5" s="1"/>
  <c r="JZ309" i="5" a="1"/>
  <c r="JZ309" i="5" s="1"/>
  <c r="JZ39" i="5" a="1"/>
  <c r="JZ39" i="5" s="1"/>
  <c r="JZ243" i="5" a="1"/>
  <c r="JZ243" i="5" s="1"/>
  <c r="JZ130" i="5" a="1"/>
  <c r="JZ130" i="5" s="1"/>
  <c r="JZ217" i="5" a="1"/>
  <c r="JZ217" i="5" s="1"/>
  <c r="JZ54" i="5" a="1"/>
  <c r="JZ54" i="5" s="1"/>
  <c r="JZ159" i="5" a="1"/>
  <c r="JZ159" i="5" s="1"/>
  <c r="JZ255" i="5" a="1"/>
  <c r="JZ255" i="5" s="1"/>
  <c r="JZ261" i="5" a="1"/>
  <c r="JZ261" i="5" s="1"/>
  <c r="JZ297" i="5" a="1"/>
  <c r="JZ297" i="5" s="1"/>
  <c r="JZ63" i="5" a="1"/>
  <c r="JZ63" i="5" s="1"/>
  <c r="JZ201" i="5" a="1"/>
  <c r="JZ201" i="5" s="1"/>
  <c r="JZ186" i="5" a="1"/>
  <c r="JZ186" i="5" s="1"/>
  <c r="JZ210" i="5" a="1"/>
  <c r="JZ210" i="5" s="1"/>
  <c r="JZ279" i="5" a="1"/>
  <c r="JZ279" i="5" s="1"/>
  <c r="JZ64" i="5" a="1"/>
  <c r="JZ64" i="5" s="1"/>
  <c r="JZ97" i="5" a="1"/>
  <c r="JZ97" i="5" s="1"/>
  <c r="JZ132" i="5" a="1"/>
  <c r="JZ132" i="5" s="1"/>
  <c r="JZ246" i="5" a="1"/>
  <c r="JZ246" i="5" s="1"/>
  <c r="JZ252" i="5" a="1"/>
  <c r="JZ252" i="5" s="1"/>
  <c r="JZ117" i="5" a="1"/>
  <c r="JZ117" i="5" s="1"/>
  <c r="JZ138" i="5" a="1"/>
  <c r="JZ138" i="5" s="1"/>
  <c r="JZ147" i="5" a="1"/>
  <c r="JZ147" i="5" s="1"/>
  <c r="JZ144" i="5" a="1"/>
  <c r="JZ144" i="5" s="1"/>
  <c r="JZ198" i="5" a="1"/>
  <c r="JZ198" i="5" s="1"/>
  <c r="JZ58" i="5" a="1"/>
  <c r="JZ58" i="5" s="1"/>
  <c r="JZ168" i="5" a="1"/>
  <c r="JZ168" i="5" s="1"/>
  <c r="JZ267" i="5" a="1"/>
  <c r="JZ267" i="5" s="1"/>
  <c r="JZ306" i="5" a="1"/>
  <c r="JZ306" i="5" s="1"/>
  <c r="JZ48" i="5" a="1"/>
  <c r="JZ48" i="5" s="1"/>
  <c r="JZ114" i="5" a="1"/>
  <c r="JZ114" i="5" s="1"/>
  <c r="JZ264" i="5" a="1"/>
  <c r="JZ264" i="5" s="1"/>
  <c r="JZ315" i="5" a="1"/>
  <c r="JZ315" i="5" s="1"/>
  <c r="JZ126" i="5" a="1"/>
  <c r="JZ126" i="5" s="1"/>
  <c r="JZ52" i="5" a="1"/>
  <c r="JZ52" i="5" s="1"/>
  <c r="JZ148" i="5" a="1"/>
  <c r="JZ148" i="5" s="1"/>
  <c r="JZ199" i="5" a="1"/>
  <c r="JZ199" i="5" s="1"/>
  <c r="JZ150" i="5" a="1"/>
  <c r="JZ150" i="5" s="1"/>
  <c r="JZ300" i="5" a="1"/>
  <c r="JZ300" i="5" s="1"/>
  <c r="JZ29" i="5" a="1"/>
  <c r="JZ29" i="5" s="1"/>
  <c r="JZ93" i="5" a="1"/>
  <c r="JZ93" i="5" s="1"/>
  <c r="JZ156" i="5" a="1"/>
  <c r="JZ156" i="5" s="1"/>
  <c r="JZ258" i="5" a="1"/>
  <c r="JZ258" i="5" s="1"/>
  <c r="JZ318" i="5" a="1"/>
  <c r="JZ318" i="5" s="1"/>
  <c r="JZ303" i="5" a="1"/>
  <c r="JZ303" i="5" s="1"/>
  <c r="JZ183" i="5" a="1"/>
  <c r="JZ183" i="5" s="1"/>
  <c r="JZ81" i="5" a="1"/>
  <c r="JZ81" i="5" s="1"/>
  <c r="JZ174" i="5" a="1"/>
  <c r="JZ174" i="5" s="1"/>
  <c r="JZ222" i="5" a="1"/>
  <c r="JZ222" i="5" s="1"/>
  <c r="JZ30" i="5" a="1"/>
  <c r="JZ30" i="5" s="1"/>
  <c r="JZ42" i="5" a="1"/>
  <c r="JZ42" i="5" s="1"/>
  <c r="JZ84" i="5" a="1"/>
  <c r="JZ84" i="5" s="1"/>
  <c r="JZ162" i="5" a="1"/>
  <c r="JZ162" i="5" s="1"/>
  <c r="JZ195" i="5" a="1"/>
  <c r="JZ195" i="5" s="1"/>
  <c r="JZ234" i="5" a="1"/>
  <c r="JZ234" i="5" s="1"/>
  <c r="JZ189" i="5" a="1"/>
  <c r="JZ189" i="5" s="1"/>
  <c r="JZ118" i="5" a="1"/>
  <c r="JZ118" i="5" s="1"/>
  <c r="JZ271" i="5" a="1"/>
  <c r="JZ271" i="5" s="1"/>
  <c r="JZ289" i="5" a="1"/>
  <c r="JZ289" i="5" s="1"/>
  <c r="JZ229" i="5" a="1"/>
  <c r="JZ229" i="5" s="1"/>
  <c r="JZ44" i="5" a="1"/>
  <c r="JZ44" i="5" s="1"/>
  <c r="JZ90" i="5" a="1"/>
  <c r="JZ90" i="5" s="1"/>
  <c r="JZ36" i="5" a="1"/>
  <c r="JZ36" i="5" s="1"/>
  <c r="JZ45" i="5" a="1"/>
  <c r="JZ45" i="5" s="1"/>
  <c r="JZ85" i="5" a="1"/>
  <c r="JZ85" i="5" s="1"/>
  <c r="JZ91" i="5" a="1"/>
  <c r="JZ91" i="5" s="1"/>
  <c r="JZ265" i="5" a="1"/>
  <c r="JZ265" i="5" s="1"/>
  <c r="JZ319" i="5" a="1"/>
  <c r="JZ319" i="5" s="1"/>
  <c r="JZ55" i="5" a="1"/>
  <c r="JZ55" i="5" s="1"/>
  <c r="JZ92" i="5" a="1"/>
  <c r="JZ92" i="5" s="1"/>
  <c r="JZ122" i="5" a="1"/>
  <c r="JZ122" i="5" s="1"/>
  <c r="JZ140" i="5" a="1"/>
  <c r="JZ140" i="5" s="1"/>
  <c r="JZ96" i="5" a="1"/>
  <c r="JZ96" i="5" s="1"/>
  <c r="JZ123" i="5" a="1"/>
  <c r="JZ123" i="5" s="1"/>
  <c r="JZ51" i="5" a="1"/>
  <c r="JZ51" i="5" s="1"/>
  <c r="JZ157" i="5" a="1"/>
  <c r="JZ157" i="5" s="1"/>
  <c r="JZ178" i="5" a="1"/>
  <c r="JZ178" i="5" s="1"/>
  <c r="JZ220" i="5" a="1"/>
  <c r="JZ220" i="5" s="1"/>
  <c r="JZ244" i="5" a="1"/>
  <c r="JZ244" i="5" s="1"/>
  <c r="JZ49" i="5" a="1"/>
  <c r="JZ49" i="5" s="1"/>
  <c r="JZ82" i="5" a="1"/>
  <c r="JZ82" i="5" s="1"/>
  <c r="JZ310" i="5" a="1"/>
  <c r="JZ310" i="5" s="1"/>
  <c r="JZ56" i="5" a="1"/>
  <c r="JZ56" i="5" s="1"/>
  <c r="JZ170" i="5" a="1"/>
  <c r="JZ170" i="5" s="1"/>
  <c r="JZ182" i="5" a="1"/>
  <c r="JZ182" i="5" s="1"/>
  <c r="JZ72" i="5" a="1"/>
  <c r="JZ72" i="5" s="1"/>
  <c r="JZ204" i="5" a="1"/>
  <c r="JZ204" i="5" s="1"/>
  <c r="JZ301" i="5" a="1"/>
  <c r="JZ301" i="5" s="1"/>
  <c r="JZ61" i="5" a="1"/>
  <c r="JZ61" i="5" s="1"/>
  <c r="JZ115" i="5" a="1"/>
  <c r="JZ115" i="5" s="1"/>
  <c r="JZ307" i="5" a="1"/>
  <c r="JZ307" i="5" s="1"/>
  <c r="JZ38" i="5" a="1"/>
  <c r="JZ38" i="5" s="1"/>
  <c r="JZ74" i="5" a="1"/>
  <c r="JZ74" i="5" s="1"/>
  <c r="JZ200" i="5" a="1"/>
  <c r="JZ200" i="5" s="1"/>
  <c r="JZ273" i="5" a="1"/>
  <c r="JZ273" i="5" s="1"/>
  <c r="JZ207" i="5" a="1"/>
  <c r="JZ207" i="5" s="1"/>
  <c r="JZ219" i="5" a="1"/>
  <c r="JZ219" i="5" s="1"/>
  <c r="JZ145" i="5" a="1"/>
  <c r="JZ145" i="5" s="1"/>
  <c r="JZ247" i="5" a="1"/>
  <c r="JZ247" i="5" s="1"/>
  <c r="JZ253" i="5" a="1"/>
  <c r="JZ253" i="5" s="1"/>
  <c r="JZ153" i="5" a="1"/>
  <c r="JZ153" i="5" s="1"/>
  <c r="JZ69" i="5" a="1"/>
  <c r="JZ69" i="5" s="1"/>
  <c r="JZ291" i="5" a="1"/>
  <c r="JZ291" i="5" s="1"/>
  <c r="JZ112" i="5" a="1"/>
  <c r="JZ112" i="5" s="1"/>
  <c r="JZ136" i="5" a="1"/>
  <c r="JZ136" i="5" s="1"/>
  <c r="JZ151" i="5" a="1"/>
  <c r="JZ151" i="5" s="1"/>
  <c r="JZ193" i="5" a="1"/>
  <c r="JZ193" i="5" s="1"/>
  <c r="JZ283" i="5" a="1"/>
  <c r="JZ283" i="5" s="1"/>
  <c r="JZ286" i="5" a="1"/>
  <c r="JZ286" i="5" s="1"/>
  <c r="JZ76" i="5" a="1"/>
  <c r="JZ76" i="5" s="1"/>
  <c r="JZ109" i="5" a="1"/>
  <c r="JZ109" i="5" s="1"/>
  <c r="JZ316" i="5" a="1"/>
  <c r="JZ316" i="5" s="1"/>
  <c r="JZ104" i="5" a="1"/>
  <c r="JZ104" i="5" s="1"/>
  <c r="JZ216" i="5" a="1"/>
  <c r="JZ216" i="5" s="1"/>
  <c r="JZ142" i="5" a="1"/>
  <c r="JZ142" i="5" s="1"/>
  <c r="JZ172" i="5" a="1"/>
  <c r="JZ172" i="5" s="1"/>
  <c r="JZ238" i="5" a="1"/>
  <c r="JZ238" i="5" s="1"/>
  <c r="JZ298" i="5" a="1"/>
  <c r="JZ298" i="5" s="1"/>
  <c r="JZ139" i="5" a="1"/>
  <c r="JZ139" i="5" s="1"/>
  <c r="JZ181" i="5" a="1"/>
  <c r="JZ181" i="5" s="1"/>
  <c r="JZ190" i="5" a="1"/>
  <c r="JZ190" i="5" s="1"/>
  <c r="JZ86" i="5" a="1"/>
  <c r="JZ86" i="5" s="1"/>
  <c r="JZ57" i="5" a="1"/>
  <c r="JZ57" i="5" s="1"/>
  <c r="JZ288" i="5" a="1"/>
  <c r="JZ288" i="5" s="1"/>
  <c r="JZ43" i="5" a="1"/>
  <c r="JZ43" i="5" s="1"/>
  <c r="JZ70" i="5" a="1"/>
  <c r="JZ70" i="5" s="1"/>
  <c r="JZ121" i="5" a="1"/>
  <c r="JZ121" i="5" s="1"/>
  <c r="JZ175" i="5" a="1"/>
  <c r="JZ175" i="5" s="1"/>
  <c r="JZ312" i="5" a="1"/>
  <c r="JZ312" i="5" s="1"/>
  <c r="JZ37" i="5" a="1"/>
  <c r="JZ37" i="5" s="1"/>
  <c r="JZ127" i="5" a="1"/>
  <c r="JZ127" i="5" s="1"/>
  <c r="JZ50" i="5" a="1"/>
  <c r="JZ50" i="5" s="1"/>
  <c r="JZ131" i="5" a="1"/>
  <c r="JZ131" i="5" s="1"/>
  <c r="JZ185" i="5" a="1"/>
  <c r="JZ185" i="5" s="1"/>
  <c r="JZ209" i="5" a="1"/>
  <c r="JZ209" i="5" s="1"/>
  <c r="JZ223" i="5" a="1"/>
  <c r="JZ223" i="5" s="1"/>
  <c r="JZ280" i="5" a="1"/>
  <c r="JZ280" i="5" s="1"/>
  <c r="JZ134" i="5" a="1"/>
  <c r="JZ134" i="5" s="1"/>
  <c r="JZ164" i="5" a="1"/>
  <c r="JZ164" i="5" s="1"/>
  <c r="JZ176" i="5" a="1"/>
  <c r="JZ176" i="5" s="1"/>
  <c r="JZ206" i="5" a="1"/>
  <c r="JZ206" i="5" s="1"/>
  <c r="JZ224" i="5" a="1"/>
  <c r="JZ224" i="5" s="1"/>
  <c r="JZ290" i="5" a="1"/>
  <c r="JZ290" i="5" s="1"/>
  <c r="JZ124" i="5" a="1"/>
  <c r="JZ124" i="5" s="1"/>
  <c r="JZ160" i="5" a="1"/>
  <c r="JZ160" i="5" s="1"/>
  <c r="JZ235" i="5" a="1"/>
  <c r="JZ235" i="5" s="1"/>
  <c r="JZ259" i="5" a="1"/>
  <c r="JZ259" i="5" s="1"/>
  <c r="JZ313" i="5" a="1"/>
  <c r="JZ313" i="5" s="1"/>
  <c r="JZ248" i="5" a="1"/>
  <c r="JZ248" i="5" s="1"/>
  <c r="JZ320" i="5" a="1"/>
  <c r="JZ320" i="5" s="1"/>
  <c r="JZ167" i="5" a="1"/>
  <c r="JZ167" i="5" s="1"/>
  <c r="JZ179" i="5" a="1"/>
  <c r="JZ179" i="5" s="1"/>
  <c r="JZ227" i="5" a="1"/>
  <c r="JZ227" i="5" s="1"/>
  <c r="JZ269" i="5" a="1"/>
  <c r="JZ269" i="5" s="1"/>
  <c r="JZ274" i="5" a="1"/>
  <c r="JZ274" i="5" s="1"/>
  <c r="JZ158" i="5" a="1"/>
  <c r="JZ158" i="5" s="1"/>
  <c r="JZ266" i="5" a="1"/>
  <c r="JZ266" i="5" s="1"/>
  <c r="JZ77" i="5" a="1"/>
  <c r="JZ77" i="5" s="1"/>
  <c r="JZ125" i="5" a="1"/>
  <c r="JZ125" i="5" s="1"/>
  <c r="JZ203" i="5" a="1"/>
  <c r="JZ203" i="5" s="1"/>
  <c r="JZ205" i="5" a="1"/>
  <c r="JZ205" i="5" s="1"/>
  <c r="JZ202" i="5" a="1"/>
  <c r="JZ202" i="5" s="1"/>
  <c r="JZ68" i="5" a="1"/>
  <c r="JZ68" i="5" s="1"/>
  <c r="JZ110" i="5" a="1"/>
  <c r="JZ110" i="5" s="1"/>
  <c r="JZ59" i="5" a="1"/>
  <c r="JZ59" i="5" s="1"/>
  <c r="JZ89" i="5" a="1"/>
  <c r="JZ89" i="5" s="1"/>
  <c r="JZ107" i="5" a="1"/>
  <c r="JZ107" i="5" s="1"/>
  <c r="JZ143" i="5" a="1"/>
  <c r="JZ143" i="5" s="1"/>
  <c r="JZ197" i="5" a="1"/>
  <c r="JZ197" i="5" s="1"/>
  <c r="JZ245" i="5" a="1"/>
  <c r="JZ245" i="5" s="1"/>
  <c r="JZ287" i="5" a="1"/>
  <c r="JZ287" i="5" s="1"/>
  <c r="JZ111" i="5" a="1"/>
  <c r="JZ111" i="5" s="1"/>
  <c r="JZ102" i="5" a="1"/>
  <c r="JZ102" i="5" s="1"/>
  <c r="JZ80" i="5" a="1"/>
  <c r="JZ80" i="5" s="1"/>
  <c r="JZ98" i="5" a="1"/>
  <c r="JZ98" i="5" s="1"/>
  <c r="JZ188" i="5" a="1"/>
  <c r="JZ188" i="5" s="1"/>
  <c r="JZ242" i="5" a="1"/>
  <c r="JZ242" i="5" s="1"/>
  <c r="JZ221" i="5" a="1"/>
  <c r="JZ221" i="5" s="1"/>
  <c r="JZ305" i="5" a="1"/>
  <c r="JZ305" i="5" s="1"/>
  <c r="JZ317" i="5" a="1"/>
  <c r="JZ317" i="5" s="1"/>
  <c r="JZ165" i="5" a="1"/>
  <c r="JZ165" i="5" s="1"/>
  <c r="JZ33" i="5" a="1"/>
  <c r="JZ33" i="5" s="1"/>
  <c r="JZ256" i="5" a="1"/>
  <c r="JZ256" i="5" s="1"/>
  <c r="JZ154" i="5" a="1"/>
  <c r="JZ154" i="5" s="1"/>
  <c r="JZ260" i="5" a="1"/>
  <c r="JZ260" i="5" s="1"/>
  <c r="JZ71" i="5" a="1"/>
  <c r="JZ71" i="5" s="1"/>
  <c r="JZ161" i="5" a="1"/>
  <c r="JZ161" i="5" s="1"/>
  <c r="JZ249" i="5" a="1"/>
  <c r="JZ249" i="5" s="1"/>
  <c r="JZ237" i="5" a="1"/>
  <c r="JZ237" i="5" s="1"/>
  <c r="JZ79" i="5" a="1"/>
  <c r="JZ79" i="5" s="1"/>
  <c r="JZ163" i="5" a="1"/>
  <c r="JZ163" i="5" s="1"/>
  <c r="JZ166" i="5" a="1"/>
  <c r="JZ166" i="5" s="1"/>
  <c r="JZ214" i="5" a="1"/>
  <c r="JZ214" i="5" s="1"/>
  <c r="JZ218" i="5" a="1"/>
  <c r="JZ218" i="5" s="1"/>
  <c r="JZ236" i="5" a="1"/>
  <c r="JZ236" i="5" s="1"/>
  <c r="JZ284" i="5" a="1"/>
  <c r="JZ284" i="5" s="1"/>
  <c r="JZ41" i="5" a="1"/>
  <c r="JZ41" i="5" s="1"/>
  <c r="JZ101" i="5" a="1"/>
  <c r="JZ101" i="5" s="1"/>
  <c r="JZ173" i="5" a="1"/>
  <c r="JZ173" i="5" s="1"/>
  <c r="JZ191" i="5" a="1"/>
  <c r="JZ191" i="5" s="1"/>
  <c r="JZ120" i="5" a="1"/>
  <c r="JZ120" i="5" s="1"/>
  <c r="JZ250" i="5" a="1"/>
  <c r="JZ250" i="5" s="1"/>
  <c r="JZ208" i="5" a="1"/>
  <c r="JZ208" i="5" s="1"/>
  <c r="JZ311" i="5" a="1"/>
  <c r="JZ311" i="5" s="1"/>
  <c r="JZ155" i="5" a="1"/>
  <c r="JZ155" i="5" s="1"/>
  <c r="JZ239" i="5" a="1"/>
  <c r="JZ239" i="5" s="1"/>
  <c r="JZ194" i="5" a="1"/>
  <c r="JZ194" i="5" s="1"/>
  <c r="JZ314" i="5" a="1"/>
  <c r="JZ314" i="5" s="1"/>
  <c r="JZ262" i="5" a="1"/>
  <c r="JZ262" i="5" s="1"/>
  <c r="JZ108" i="5" a="1"/>
  <c r="JZ108" i="5" s="1"/>
  <c r="JZ228" i="5" a="1"/>
  <c r="JZ228" i="5" s="1"/>
  <c r="JZ184" i="5" a="1"/>
  <c r="JZ184" i="5" s="1"/>
  <c r="JZ277" i="5" a="1"/>
  <c r="JZ277" i="5" s="1"/>
  <c r="JZ62" i="5" a="1"/>
  <c r="JZ62" i="5" s="1"/>
  <c r="JZ83" i="5" a="1"/>
  <c r="JZ83" i="5" s="1"/>
  <c r="JZ257" i="5" a="1"/>
  <c r="JZ257" i="5" s="1"/>
  <c r="JZ65" i="5" a="1"/>
  <c r="JZ65" i="5" s="1"/>
  <c r="JZ281" i="5" a="1"/>
  <c r="JZ281" i="5" s="1"/>
  <c r="JZ100" i="5" a="1"/>
  <c r="JZ100" i="5" s="1"/>
  <c r="JZ32" i="5" a="1"/>
  <c r="JZ32" i="5" s="1"/>
  <c r="JZ95" i="5" a="1"/>
  <c r="JZ95" i="5" s="1"/>
  <c r="JZ275" i="5" a="1"/>
  <c r="JZ275" i="5" s="1"/>
  <c r="JZ116" i="5" a="1"/>
  <c r="JZ116" i="5" s="1"/>
  <c r="JZ215" i="5" a="1"/>
  <c r="JZ215" i="5" s="1"/>
  <c r="JZ268" i="5" a="1"/>
  <c r="JZ268" i="5" s="1"/>
  <c r="JZ294" i="5" a="1"/>
  <c r="JZ294" i="5" s="1"/>
  <c r="JZ169" i="5" a="1"/>
  <c r="JZ169" i="5" s="1"/>
  <c r="JZ282" i="5" a="1"/>
  <c r="JZ282" i="5" s="1"/>
  <c r="JZ211" i="5" a="1"/>
  <c r="JZ211" i="5" s="1"/>
  <c r="JZ67" i="5" a="1"/>
  <c r="JZ67" i="5" s="1"/>
  <c r="JZ241" i="5" a="1"/>
  <c r="JZ241" i="5" s="1"/>
  <c r="JZ308" i="5" a="1"/>
  <c r="JZ308" i="5" s="1"/>
  <c r="JZ233" i="5" a="1"/>
  <c r="JZ233" i="5" s="1"/>
  <c r="JZ47" i="5" a="1"/>
  <c r="JZ47" i="5" s="1"/>
  <c r="JZ94" i="5" a="1"/>
  <c r="JZ94" i="5" s="1"/>
  <c r="JZ296" i="5" a="1"/>
  <c r="JZ296" i="5" s="1"/>
  <c r="JZ35" i="5" a="1"/>
  <c r="JZ35" i="5" s="1"/>
  <c r="JZ272" i="5" a="1"/>
  <c r="JZ272" i="5" s="1"/>
  <c r="JZ293" i="5" a="1"/>
  <c r="JZ293" i="5" s="1"/>
  <c r="JZ119" i="5" a="1"/>
  <c r="JZ119" i="5" s="1"/>
  <c r="JZ141" i="5" a="1"/>
  <c r="JZ141" i="5" s="1"/>
  <c r="JZ187" i="5" a="1"/>
  <c r="JZ187" i="5" s="1"/>
  <c r="JZ196" i="5" a="1"/>
  <c r="JZ196" i="5" s="1"/>
  <c r="JZ128" i="5" a="1"/>
  <c r="JZ128" i="5" s="1"/>
  <c r="JZ146" i="5" a="1"/>
  <c r="JZ146" i="5" s="1"/>
  <c r="JZ113" i="5" a="1"/>
  <c r="JZ113" i="5" s="1"/>
  <c r="JZ302" i="5" a="1"/>
  <c r="JZ302" i="5" s="1"/>
  <c r="JZ66" i="5" a="1"/>
  <c r="JZ66" i="5" s="1"/>
  <c r="JZ285" i="5" a="1"/>
  <c r="JZ285" i="5" s="1"/>
  <c r="JZ226" i="5" a="1"/>
  <c r="JZ226" i="5" s="1"/>
  <c r="JZ295" i="5" a="1"/>
  <c r="JZ295" i="5" s="1"/>
  <c r="JZ53" i="5" a="1"/>
  <c r="JZ53" i="5" s="1"/>
  <c r="JZ251" i="5" a="1"/>
  <c r="JZ251" i="5" s="1"/>
  <c r="JZ263" i="5" a="1"/>
  <c r="JZ263" i="5" s="1"/>
  <c r="JZ232" i="5" a="1"/>
  <c r="JZ232" i="5" s="1"/>
  <c r="JZ133" i="5" a="1"/>
  <c r="JZ133" i="5" s="1"/>
  <c r="JZ230" i="5" a="1"/>
  <c r="JZ230" i="5" s="1"/>
  <c r="JZ46" i="5" a="1"/>
  <c r="JZ46" i="5" s="1"/>
  <c r="JZ304" i="5" a="1"/>
  <c r="JZ304" i="5" s="1"/>
  <c r="JZ212" i="5" a="1"/>
  <c r="JZ212" i="5" s="1"/>
  <c r="JZ88" i="5" a="1"/>
  <c r="JZ88" i="5" s="1"/>
  <c r="JZ149" i="5" a="1"/>
  <c r="JZ149" i="5" s="1"/>
  <c r="JZ137" i="5" a="1"/>
  <c r="JZ137" i="5" s="1"/>
  <c r="JZ87" i="5" a="1"/>
  <c r="JZ87" i="5" s="1"/>
  <c r="JZ31" i="5" a="1"/>
  <c r="JZ31" i="5" s="1"/>
  <c r="JZ292" i="5" a="1"/>
  <c r="JZ292" i="5" s="1"/>
  <c r="JZ254" i="5" a="1"/>
  <c r="JZ254" i="5" s="1"/>
  <c r="JZ278" i="5" a="1"/>
  <c r="JZ278" i="5" s="1"/>
  <c r="JZ106" i="5" a="1"/>
  <c r="JZ106" i="5" s="1"/>
  <c r="JZ152" i="5" a="1"/>
  <c r="JZ152" i="5" s="1"/>
  <c r="JZ321" i="5" a="1"/>
  <c r="JZ321" i="5" s="1"/>
  <c r="JZ105" i="5" a="1"/>
  <c r="JZ105" i="5" s="1"/>
  <c r="KK73" i="5"/>
  <c r="KM197" i="5"/>
  <c r="KN197" i="5" s="1"/>
  <c r="KO197" i="5" s="1"/>
  <c r="LF197" i="5" s="1"/>
  <c r="KW251" i="5"/>
  <c r="KK224" i="5"/>
  <c r="LN224" i="5" s="1"/>
  <c r="MA224" i="5"/>
  <c r="KX254" i="5"/>
  <c r="KJ242" i="5"/>
  <c r="MB124" i="5"/>
  <c r="KW242" i="5"/>
  <c r="KX247" i="5"/>
  <c r="KJ125" i="5"/>
  <c r="LZ125" i="5"/>
  <c r="KK317" i="5"/>
  <c r="MA317" i="5"/>
  <c r="KX73" i="5"/>
  <c r="KK47" i="5"/>
  <c r="LN47" i="5" s="1"/>
  <c r="MA47" i="5"/>
  <c r="KX47" i="5"/>
  <c r="KJ153" i="5"/>
  <c r="KX153" i="5" s="1"/>
  <c r="LZ258" i="5"/>
  <c r="KW258" i="5"/>
  <c r="KJ258" i="5"/>
  <c r="LM258" i="5" s="1"/>
  <c r="KJ66" i="5"/>
  <c r="LZ66" i="5"/>
  <c r="KW66" i="5"/>
  <c r="LZ245" i="5"/>
  <c r="KW245" i="5"/>
  <c r="KJ245" i="5"/>
  <c r="LM245" i="5" s="1"/>
  <c r="KJ257" i="5"/>
  <c r="LM257" i="5" s="1"/>
  <c r="KX224" i="5"/>
  <c r="KK303" i="5"/>
  <c r="KY303" i="5" s="1"/>
  <c r="KL247" i="5"/>
  <c r="KM247" i="5" s="1"/>
  <c r="KN247" i="5" s="1"/>
  <c r="KO247" i="5" s="1"/>
  <c r="KX111" i="5"/>
  <c r="KW243" i="5"/>
  <c r="LZ243" i="5"/>
  <c r="KW59" i="5"/>
  <c r="KL111" i="5"/>
  <c r="KM111" i="5" s="1"/>
  <c r="LA111" i="5" s="1"/>
  <c r="KL68" i="5"/>
  <c r="LN68" i="5" s="1"/>
  <c r="KX55" i="5"/>
  <c r="KJ54" i="5"/>
  <c r="LL54" i="5" s="1"/>
  <c r="KW54" i="5"/>
  <c r="KW61" i="5"/>
  <c r="KJ61" i="5"/>
  <c r="LL61" i="5" s="1"/>
  <c r="KX68" i="5"/>
  <c r="KM268" i="5"/>
  <c r="KL53" i="5"/>
  <c r="LN53" i="5" s="1"/>
  <c r="KL254" i="5"/>
  <c r="KZ254" i="5" s="1"/>
  <c r="KX312" i="5"/>
  <c r="KY233" i="5"/>
  <c r="KL233" i="5"/>
  <c r="KK240" i="5"/>
  <c r="KL240" i="5" s="1"/>
  <c r="KZ240" i="5" s="1"/>
  <c r="KK312" i="5"/>
  <c r="KY312" i="5" s="1"/>
  <c r="KM232" i="5"/>
  <c r="KN232" i="5" s="1"/>
  <c r="KO232" i="5" s="1"/>
  <c r="LR232" i="5" s="1"/>
  <c r="KY51" i="5"/>
  <c r="KM38" i="5"/>
  <c r="KN38" i="5" s="1"/>
  <c r="KO38" i="5" s="1"/>
  <c r="LR38" i="5" s="1"/>
  <c r="MF38" i="5" s="1"/>
  <c r="KM64" i="5"/>
  <c r="KN64" i="5" s="1"/>
  <c r="KO64" i="5" s="1"/>
  <c r="LR64" i="5" s="1"/>
  <c r="KK120" i="5"/>
  <c r="KL120" i="5" s="1"/>
  <c r="KJ119" i="5"/>
  <c r="KX119" i="5" s="1"/>
  <c r="KL51" i="5"/>
  <c r="KM51" i="5" s="1"/>
  <c r="KN51" i="5" s="1"/>
  <c r="KO51" i="5" s="1"/>
  <c r="LL51" i="5" s="1"/>
  <c r="KZ275" i="5"/>
  <c r="KJ290" i="5"/>
  <c r="KK290" i="5" s="1"/>
  <c r="KL150" i="5"/>
  <c r="KY150" i="5"/>
  <c r="KX37" i="5"/>
  <c r="KK37" i="5"/>
  <c r="KW248" i="5"/>
  <c r="KJ248" i="5"/>
  <c r="KL270" i="5"/>
  <c r="KZ270" i="5" s="1"/>
  <c r="KL273" i="5"/>
  <c r="KM273" i="5" s="1"/>
  <c r="KN273" i="5" s="1"/>
  <c r="KO273" i="5" s="1"/>
  <c r="LF273" i="5" s="1"/>
  <c r="KY142" i="5"/>
  <c r="KX270" i="5"/>
  <c r="KX80" i="5"/>
  <c r="KY155" i="5"/>
  <c r="KZ142" i="5"/>
  <c r="KW295" i="5"/>
  <c r="KJ295" i="5"/>
  <c r="KL80" i="5"/>
  <c r="KK206" i="5"/>
  <c r="KL206" i="5" s="1"/>
  <c r="KZ206" i="5" s="1"/>
  <c r="KJ243" i="5"/>
  <c r="LM243" i="5" s="1"/>
  <c r="KZ152" i="5"/>
  <c r="KM136" i="5"/>
  <c r="KN136" i="5" s="1"/>
  <c r="KO136" i="5" s="1"/>
  <c r="LF136" i="5" s="1"/>
  <c r="KY136" i="5"/>
  <c r="KX88" i="5"/>
  <c r="KY173" i="5"/>
  <c r="KK121" i="5"/>
  <c r="KL121" i="5" s="1"/>
  <c r="KZ121" i="5" s="1"/>
  <c r="KY138" i="5"/>
  <c r="KK217" i="5"/>
  <c r="KL217" i="5" s="1"/>
  <c r="KX217" i="5"/>
  <c r="KJ69" i="5"/>
  <c r="LM69" i="5" s="1"/>
  <c r="KM148" i="5"/>
  <c r="KN148" i="5" s="1"/>
  <c r="KO148" i="5" s="1"/>
  <c r="LF148" i="5" s="1"/>
  <c r="KX148" i="5"/>
  <c r="KK144" i="5"/>
  <c r="KL144" i="5" s="1"/>
  <c r="KZ144" i="5" s="1"/>
  <c r="KX34" i="5"/>
  <c r="KM46" i="5"/>
  <c r="KN46" i="5" s="1"/>
  <c r="KO46" i="5" s="1"/>
  <c r="LF46" i="5" s="1"/>
  <c r="KZ46" i="5"/>
  <c r="KY46" i="5"/>
  <c r="KY74" i="5"/>
  <c r="KW144" i="5"/>
  <c r="KJ183" i="5"/>
  <c r="KX183" i="5" s="1"/>
  <c r="KZ232" i="5"/>
  <c r="KW290" i="5"/>
  <c r="KM74" i="5"/>
  <c r="KN74" i="5" s="1"/>
  <c r="KO74" i="5" s="1"/>
  <c r="LF74" i="5" s="1"/>
  <c r="KK48" i="5"/>
  <c r="KY48" i="5" s="1"/>
  <c r="KL138" i="5"/>
  <c r="KZ138" i="5" s="1"/>
  <c r="KX134" i="5"/>
  <c r="KK34" i="5"/>
  <c r="KK109" i="5"/>
  <c r="KL109" i="5" s="1"/>
  <c r="KZ109" i="5" s="1"/>
  <c r="KW109" i="5"/>
  <c r="KW69" i="5"/>
  <c r="KZ134" i="5"/>
  <c r="KW213" i="5"/>
  <c r="KX194" i="5"/>
  <c r="KY134" i="5"/>
  <c r="KL137" i="5"/>
  <c r="KJ249" i="5"/>
  <c r="KK249" i="5" s="1"/>
  <c r="KY249" i="5" s="1"/>
  <c r="KZ74" i="5"/>
  <c r="KY49" i="5"/>
  <c r="KL49" i="5"/>
  <c r="KM49" i="5" s="1"/>
  <c r="KN49" i="5" s="1"/>
  <c r="KO49" i="5" s="1"/>
  <c r="KX137" i="5"/>
  <c r="KY315" i="5"/>
  <c r="KM134" i="5"/>
  <c r="KN134" i="5" s="1"/>
  <c r="KO134" i="5" s="1"/>
  <c r="LF134" i="5" s="1"/>
  <c r="KY148" i="5"/>
  <c r="KX110" i="5"/>
  <c r="KY42" i="5"/>
  <c r="KM229" i="5"/>
  <c r="KN229" i="5" s="1"/>
  <c r="KO229" i="5" s="1"/>
  <c r="LF229" i="5" s="1"/>
  <c r="KL110" i="5"/>
  <c r="KL42" i="5"/>
  <c r="KM42" i="5" s="1"/>
  <c r="KL173" i="5"/>
  <c r="KZ173" i="5" s="1"/>
  <c r="KX173" i="5"/>
  <c r="KZ130" i="5"/>
  <c r="KY229" i="5"/>
  <c r="KY86" i="5"/>
  <c r="KL117" i="5"/>
  <c r="KM117" i="5" s="1"/>
  <c r="KL86" i="5"/>
  <c r="KX138" i="5"/>
  <c r="KY263" i="5"/>
  <c r="KY117" i="5"/>
  <c r="KJ44" i="5"/>
  <c r="KL263" i="5"/>
  <c r="KZ263" i="5" s="1"/>
  <c r="KY130" i="5"/>
  <c r="KK84" i="5"/>
  <c r="KL84" i="5" s="1"/>
  <c r="KZ84" i="5" s="1"/>
  <c r="KM130" i="5"/>
  <c r="KN130" i="5" s="1"/>
  <c r="KO130" i="5" s="1"/>
  <c r="KW162" i="5"/>
  <c r="KJ162" i="5"/>
  <c r="KM283" i="5"/>
  <c r="KX84" i="5"/>
  <c r="KY207" i="5"/>
  <c r="KY283" i="5"/>
  <c r="KK195" i="5"/>
  <c r="KL195" i="5" s="1"/>
  <c r="KM275" i="5"/>
  <c r="KY239" i="5"/>
  <c r="KK96" i="5"/>
  <c r="KX96" i="5"/>
  <c r="KX317" i="5"/>
  <c r="KM239" i="5"/>
  <c r="KN239" i="5" s="1"/>
  <c r="KO239" i="5" s="1"/>
  <c r="LL239" i="5" s="1"/>
  <c r="LZ239" i="5" s="1"/>
  <c r="KK198" i="5"/>
  <c r="KL198" i="5" s="1"/>
  <c r="KX198" i="5"/>
  <c r="KX93" i="5"/>
  <c r="KK93" i="5"/>
  <c r="KW103" i="5"/>
  <c r="KJ103" i="5"/>
  <c r="KZ239" i="5"/>
  <c r="KW118" i="5"/>
  <c r="KK320" i="5"/>
  <c r="KX195" i="5"/>
  <c r="KJ89" i="5"/>
  <c r="KK89" i="5" s="1"/>
  <c r="KY89" i="5" s="1"/>
  <c r="KK234" i="5"/>
  <c r="LL234" i="5" s="1"/>
  <c r="KJ118" i="5"/>
  <c r="LL118" i="5" s="1"/>
  <c r="LZ118" i="5" s="1"/>
  <c r="KL222" i="5"/>
  <c r="KM222" i="5" s="1"/>
  <c r="KN222" i="5" s="1"/>
  <c r="KO222" i="5" s="1"/>
  <c r="KX222" i="5"/>
  <c r="KM311" i="5"/>
  <c r="KZ311" i="5"/>
  <c r="KJ267" i="5"/>
  <c r="KX267" i="5" s="1"/>
  <c r="KM307" i="5"/>
  <c r="KL62" i="5"/>
  <c r="KY305" i="5"/>
  <c r="KW176" i="5"/>
  <c r="KX305" i="5"/>
  <c r="KL305" i="5"/>
  <c r="KM305" i="5" s="1"/>
  <c r="KY62" i="5"/>
  <c r="KL291" i="5"/>
  <c r="KM291" i="5" s="1"/>
  <c r="KW267" i="5"/>
  <c r="KY291" i="5"/>
  <c r="KK212" i="5"/>
  <c r="KX212" i="5"/>
  <c r="KZ237" i="5"/>
  <c r="KJ176" i="5"/>
  <c r="KK176" i="5" s="1"/>
  <c r="KY176" i="5" s="1"/>
  <c r="KZ38" i="5"/>
  <c r="KK200" i="5"/>
  <c r="KL200" i="5" s="1"/>
  <c r="KM200" i="5" s="1"/>
  <c r="KN200" i="5" s="1"/>
  <c r="KO200" i="5" s="1"/>
  <c r="LF200" i="5" s="1"/>
  <c r="KW125" i="5"/>
  <c r="KX292" i="5"/>
  <c r="KK78" i="5"/>
  <c r="KL78" i="5" s="1"/>
  <c r="KY311" i="5"/>
  <c r="KZ307" i="5"/>
  <c r="KJ306" i="5"/>
  <c r="KK306" i="5" s="1"/>
  <c r="KW306" i="5"/>
  <c r="KK304" i="5"/>
  <c r="KL304" i="5" s="1"/>
  <c r="KM304" i="5" s="1"/>
  <c r="KK292" i="5"/>
  <c r="KL292" i="5" s="1"/>
  <c r="KM292" i="5" s="1"/>
  <c r="KN292" i="5" s="1"/>
  <c r="KO292" i="5" s="1"/>
  <c r="KL112" i="5"/>
  <c r="KY194" i="5"/>
  <c r="KM315" i="5"/>
  <c r="KK246" i="5"/>
  <c r="KL246" i="5" s="1"/>
  <c r="KM246" i="5" s="1"/>
  <c r="KN246" i="5" s="1"/>
  <c r="KO246" i="5" s="1"/>
  <c r="LF246" i="5" s="1"/>
  <c r="KX246" i="5"/>
  <c r="KK297" i="5"/>
  <c r="KW246" i="5"/>
  <c r="KK127" i="5"/>
  <c r="KL286" i="5"/>
  <c r="KM286" i="5" s="1"/>
  <c r="KN286" i="5" s="1"/>
  <c r="KO286" i="5" s="1"/>
  <c r="KX304" i="5"/>
  <c r="KX160" i="5"/>
  <c r="KY112" i="5"/>
  <c r="KW160" i="5"/>
  <c r="KK160" i="5"/>
  <c r="KL160" i="5" s="1"/>
  <c r="KZ160" i="5" s="1"/>
  <c r="KJ31" i="5"/>
  <c r="KL194" i="5"/>
  <c r="KM194" i="5" s="1"/>
  <c r="KW31" i="5"/>
  <c r="KW132" i="5"/>
  <c r="KZ98" i="5"/>
  <c r="KL209" i="5"/>
  <c r="KJ226" i="5"/>
  <c r="LM226" i="5" s="1"/>
  <c r="KJ132" i="5"/>
  <c r="KL147" i="5"/>
  <c r="KW226" i="5"/>
  <c r="KZ315" i="5"/>
  <c r="KY209" i="5"/>
  <c r="KY158" i="5"/>
  <c r="KL158" i="5"/>
  <c r="KJ90" i="5"/>
  <c r="KW90" i="5"/>
  <c r="KX158" i="5"/>
  <c r="KZ169" i="5"/>
  <c r="KX286" i="5"/>
  <c r="KY139" i="5"/>
  <c r="KK185" i="5"/>
  <c r="KK180" i="5"/>
  <c r="KX143" i="5"/>
  <c r="KK143" i="5"/>
  <c r="KK102" i="5"/>
  <c r="KX102" i="5"/>
  <c r="KX156" i="5"/>
  <c r="KL213" i="5"/>
  <c r="KM213" i="5" s="1"/>
  <c r="KN213" i="5" s="1"/>
  <c r="KO213" i="5" s="1"/>
  <c r="LF213" i="5" s="1"/>
  <c r="KK156" i="5"/>
  <c r="KL156" i="5" s="1"/>
  <c r="KL203" i="5"/>
  <c r="KM203" i="5" s="1"/>
  <c r="KK81" i="5"/>
  <c r="KM155" i="5"/>
  <c r="KN155" i="5" s="1"/>
  <c r="KO155" i="5" s="1"/>
  <c r="LF155" i="5" s="1"/>
  <c r="KL55" i="5"/>
  <c r="KM55" i="5" s="1"/>
  <c r="KX127" i="5"/>
  <c r="KY147" i="5"/>
  <c r="KX139" i="5"/>
  <c r="KL139" i="5"/>
  <c r="KL219" i="5"/>
  <c r="KY161" i="5"/>
  <c r="KZ223" i="5"/>
  <c r="KY288" i="5"/>
  <c r="KY223" i="5"/>
  <c r="KM223" i="5"/>
  <c r="KN223" i="5" s="1"/>
  <c r="KO223" i="5" s="1"/>
  <c r="KL161" i="5"/>
  <c r="KZ155" i="5"/>
  <c r="KY53" i="5"/>
  <c r="KZ56" i="5"/>
  <c r="KM56" i="5"/>
  <c r="KN56" i="5" s="1"/>
  <c r="KO56" i="5" s="1"/>
  <c r="KJ199" i="5"/>
  <c r="KW199" i="5"/>
  <c r="KL281" i="5"/>
  <c r="KY281" i="5"/>
  <c r="KL288" i="5"/>
  <c r="KY114" i="5"/>
  <c r="KL114" i="5"/>
  <c r="KM114" i="5" s="1"/>
  <c r="KN114" i="5" s="1"/>
  <c r="KO114" i="5" s="1"/>
  <c r="LF114" i="5" s="1"/>
  <c r="KY282" i="5"/>
  <c r="KZ272" i="5"/>
  <c r="KZ146" i="5"/>
  <c r="KM146" i="5"/>
  <c r="KN146" i="5" s="1"/>
  <c r="KO146" i="5" s="1"/>
  <c r="LL146" i="5" s="1"/>
  <c r="KZ228" i="5"/>
  <c r="KM228" i="5"/>
  <c r="KN228" i="5" s="1"/>
  <c r="KO228" i="5" s="1"/>
  <c r="LR228" i="5" s="1"/>
  <c r="KZ274" i="5"/>
  <c r="KY68" i="5"/>
  <c r="KW60" i="5"/>
  <c r="KY264" i="5"/>
  <c r="KX269" i="5"/>
  <c r="KW211" i="5"/>
  <c r="KJ211" i="5"/>
  <c r="KZ197" i="5"/>
  <c r="KZ210" i="5"/>
  <c r="KM210" i="5"/>
  <c r="KN210" i="5" s="1"/>
  <c r="KO210" i="5" s="1"/>
  <c r="LF210" i="5" s="1"/>
  <c r="KK269" i="5"/>
  <c r="KL269" i="5" s="1"/>
  <c r="KY182" i="5"/>
  <c r="KZ126" i="5"/>
  <c r="KY88" i="5"/>
  <c r="KM88" i="5"/>
  <c r="KN88" i="5" s="1"/>
  <c r="KO88" i="5" s="1"/>
  <c r="KY107" i="5"/>
  <c r="KL107" i="5"/>
  <c r="KM107" i="5" s="1"/>
  <c r="KN107" i="5" s="1"/>
  <c r="KO107" i="5" s="1"/>
  <c r="KZ94" i="5"/>
  <c r="KY196" i="5"/>
  <c r="KK57" i="5"/>
  <c r="KL57" i="5" s="1"/>
  <c r="KX271" i="5"/>
  <c r="KK271" i="5"/>
  <c r="KL271" i="5" s="1"/>
  <c r="KL187" i="5"/>
  <c r="KY261" i="5"/>
  <c r="KX91" i="5"/>
  <c r="KK91" i="5"/>
  <c r="KL91" i="5" s="1"/>
  <c r="KZ30" i="5"/>
  <c r="KM30" i="5"/>
  <c r="KN30" i="5" s="1"/>
  <c r="KO30" i="5" s="1"/>
  <c r="KX95" i="5"/>
  <c r="KY85" i="5"/>
  <c r="KL85" i="5"/>
  <c r="KM85" i="5" s="1"/>
  <c r="KN85" i="5" s="1"/>
  <c r="KO85" i="5" s="1"/>
  <c r="KY298" i="5"/>
  <c r="KY129" i="5"/>
  <c r="KM310" i="5"/>
  <c r="KN310" i="5" s="1"/>
  <c r="KO310" i="5" s="1"/>
  <c r="KL129" i="5"/>
  <c r="KX107" i="5"/>
  <c r="KX92" i="5"/>
  <c r="KK92" i="5"/>
  <c r="KL92" i="5" s="1"/>
  <c r="KM92" i="5" s="1"/>
  <c r="KN92" i="5" s="1"/>
  <c r="KO92" i="5" s="1"/>
  <c r="KX185" i="5"/>
  <c r="KX181" i="5"/>
  <c r="KK181" i="5"/>
  <c r="KY174" i="5"/>
  <c r="KM174" i="5"/>
  <c r="KN174" i="5" s="1"/>
  <c r="KO174" i="5" s="1"/>
  <c r="LF174" i="5" s="1"/>
  <c r="KM94" i="5"/>
  <c r="KN94" i="5" s="1"/>
  <c r="KO94" i="5" s="1"/>
  <c r="LF94" i="5" s="1"/>
  <c r="LT94" i="5" s="1"/>
  <c r="KZ97" i="5"/>
  <c r="KY231" i="5"/>
  <c r="KL231" i="5"/>
  <c r="KM231" i="5" s="1"/>
  <c r="KN231" i="5" s="1"/>
  <c r="KO231" i="5" s="1"/>
  <c r="LF231" i="5" s="1"/>
  <c r="KZ149" i="5"/>
  <c r="KX221" i="5"/>
  <c r="KL298" i="5"/>
  <c r="KW52" i="5"/>
  <c r="KY254" i="5"/>
  <c r="KW79" i="5"/>
  <c r="KX234" i="5"/>
  <c r="KX87" i="5"/>
  <c r="KL216" i="5"/>
  <c r="KW262" i="5"/>
  <c r="KZ279" i="5"/>
  <c r="KZ184" i="5"/>
  <c r="KY287" i="5"/>
  <c r="KW215" i="5"/>
  <c r="KX253" i="5"/>
  <c r="KY213" i="5"/>
  <c r="KZ174" i="5"/>
  <c r="KX77" i="5"/>
  <c r="KK77" i="5"/>
  <c r="KL77" i="5" s="1"/>
  <c r="KY203" i="5"/>
  <c r="KX164" i="5"/>
  <c r="KK164" i="5"/>
  <c r="KX285" i="5"/>
  <c r="KK285" i="5"/>
  <c r="KX180" i="5"/>
  <c r="KM261" i="5"/>
  <c r="KN261" i="5" s="1"/>
  <c r="KO261" i="5" s="1"/>
  <c r="LF261" i="5" s="1"/>
  <c r="KZ230" i="5"/>
  <c r="KZ214" i="5"/>
  <c r="KM214" i="5"/>
  <c r="KN214" i="5" s="1"/>
  <c r="KO214" i="5" s="1"/>
  <c r="LF214" i="5" s="1"/>
  <c r="KM280" i="5"/>
  <c r="KN280" i="5" s="1"/>
  <c r="KO280" i="5" s="1"/>
  <c r="LF280" i="5" s="1"/>
  <c r="KZ280" i="5"/>
  <c r="KZ178" i="5"/>
  <c r="KW180" i="5"/>
  <c r="KL135" i="5"/>
  <c r="KM135" i="5" s="1"/>
  <c r="KX167" i="5"/>
  <c r="KK167" i="5"/>
  <c r="KW219" i="5"/>
  <c r="KZ179" i="5"/>
  <c r="KY187" i="5"/>
  <c r="KZ88" i="5"/>
  <c r="KZ310" i="5"/>
  <c r="KW260" i="5"/>
  <c r="KJ260" i="5"/>
  <c r="KX100" i="5"/>
  <c r="KK100" i="5"/>
  <c r="KK221" i="5"/>
  <c r="KY228" i="5"/>
  <c r="KX193" i="5"/>
  <c r="KY272" i="5"/>
  <c r="KM272" i="5"/>
  <c r="KN272" i="5" s="1"/>
  <c r="KO272" i="5" s="1"/>
  <c r="LF272" i="5" s="1"/>
  <c r="KZ145" i="5"/>
  <c r="KM145" i="5"/>
  <c r="KN145" i="5" s="1"/>
  <c r="KO145" i="5" s="1"/>
  <c r="LF145" i="5" s="1"/>
  <c r="KJ60" i="5"/>
  <c r="LL60" i="5" s="1"/>
  <c r="KZ64" i="5"/>
  <c r="KL182" i="5"/>
  <c r="KM182" i="5" s="1"/>
  <c r="KN182" i="5" s="1"/>
  <c r="KO182" i="5" s="1"/>
  <c r="LF182" i="5" s="1"/>
  <c r="KM279" i="5"/>
  <c r="KN279" i="5" s="1"/>
  <c r="KO279" i="5" s="1"/>
  <c r="LF279" i="5" s="1"/>
  <c r="KX298" i="5"/>
  <c r="KY55" i="5"/>
  <c r="KZ113" i="5"/>
  <c r="KM113" i="5"/>
  <c r="KN113" i="5" s="1"/>
  <c r="KO113" i="5" s="1"/>
  <c r="LF113" i="5" s="1"/>
  <c r="KX57" i="5"/>
  <c r="KJ52" i="5"/>
  <c r="KK52" i="5" s="1"/>
  <c r="KW119" i="5"/>
  <c r="KX216" i="5"/>
  <c r="KJ215" i="5"/>
  <c r="KK215" i="5" s="1"/>
  <c r="KY146" i="5"/>
  <c r="KY179" i="5"/>
  <c r="KK95" i="5"/>
  <c r="KM196" i="5"/>
  <c r="KN196" i="5" s="1"/>
  <c r="KO196" i="5" s="1"/>
  <c r="LF196" i="5" s="1"/>
  <c r="KX282" i="5"/>
  <c r="KZ189" i="5"/>
  <c r="KJ262" i="5"/>
  <c r="KY36" i="5"/>
  <c r="KX213" i="5"/>
  <c r="KL36" i="5"/>
  <c r="KM36" i="5" s="1"/>
  <c r="KN36" i="5" s="1"/>
  <c r="KO36" i="5" s="1"/>
  <c r="KY135" i="5"/>
  <c r="KZ196" i="5"/>
  <c r="KZ261" i="5"/>
  <c r="KZ300" i="5"/>
  <c r="KM300" i="5"/>
  <c r="KN300" i="5" s="1"/>
  <c r="KO300" i="5" s="1"/>
  <c r="LF300" i="5" s="1"/>
  <c r="KZ207" i="5"/>
  <c r="KX114" i="5"/>
  <c r="KM179" i="5"/>
  <c r="KN179" i="5" s="1"/>
  <c r="KO179" i="5" s="1"/>
  <c r="LF179" i="5" s="1"/>
  <c r="KY274" i="5"/>
  <c r="KK193" i="5"/>
  <c r="KX289" i="5"/>
  <c r="KK289" i="5"/>
  <c r="KX182" i="5"/>
  <c r="KY70" i="5"/>
  <c r="KL70" i="5"/>
  <c r="KM70" i="5" s="1"/>
  <c r="KN70" i="5" s="1"/>
  <c r="KO70" i="5" s="1"/>
  <c r="KW282" i="5"/>
  <c r="KL282" i="5"/>
  <c r="KM274" i="5"/>
  <c r="KN274" i="5" s="1"/>
  <c r="KO274" i="5" s="1"/>
  <c r="KZ124" i="5"/>
  <c r="KK253" i="5"/>
  <c r="KZ101" i="5"/>
  <c r="KY202" i="5"/>
  <c r="KL202" i="5"/>
  <c r="KZ163" i="5"/>
  <c r="KY216" i="5"/>
  <c r="KM126" i="5"/>
  <c r="KN126" i="5" s="1"/>
  <c r="KO126" i="5" s="1"/>
  <c r="KW313" i="5"/>
  <c r="KJ313" i="5"/>
  <c r="KY218" i="5"/>
  <c r="KL218" i="5"/>
  <c r="KM218" i="5" s="1"/>
  <c r="KN218" i="5" s="1"/>
  <c r="KO218" i="5" s="1"/>
  <c r="LF218" i="5" s="1"/>
  <c r="KL264" i="5"/>
  <c r="KY219" i="5"/>
  <c r="KJ79" i="5"/>
  <c r="KX219" i="5"/>
  <c r="KX175" i="5"/>
  <c r="KK175" i="5"/>
  <c r="KK87" i="5"/>
  <c r="KL87" i="5" s="1"/>
  <c r="KM87" i="5" s="1"/>
  <c r="KN87" i="5" s="1"/>
  <c r="KO87" i="5" s="1"/>
  <c r="KY293" i="5"/>
  <c r="KZ157" i="5"/>
  <c r="KM157" i="5"/>
  <c r="KN157" i="5" s="1"/>
  <c r="KO157" i="5" s="1"/>
  <c r="LF157" i="5" s="1"/>
  <c r="KM184" i="5"/>
  <c r="KN184" i="5" s="1"/>
  <c r="KO184" i="5" s="1"/>
  <c r="LF184" i="5" s="1"/>
  <c r="KL293" i="5"/>
  <c r="KM293" i="5" s="1"/>
  <c r="KX201" i="5"/>
  <c r="KK201" i="5"/>
  <c r="KL287" i="5"/>
  <c r="KZ256" i="5" l="1"/>
  <c r="KM256" i="5"/>
  <c r="LA256" i="5" s="1"/>
  <c r="LL65" i="5"/>
  <c r="LZ65" i="5" s="1"/>
  <c r="LL123" i="5"/>
  <c r="LZ123" i="5" s="1"/>
  <c r="LN293" i="5"/>
  <c r="MB293" i="5" s="1"/>
  <c r="LL241" i="5"/>
  <c r="LZ241" i="5" s="1"/>
  <c r="KY123" i="5"/>
  <c r="LN254" i="5"/>
  <c r="MB254" i="5" s="1"/>
  <c r="LN252" i="5"/>
  <c r="MB252" i="5" s="1"/>
  <c r="LN55" i="5"/>
  <c r="MB55" i="5" s="1"/>
  <c r="LL319" i="5"/>
  <c r="LZ319" i="5" s="1"/>
  <c r="KY296" i="5"/>
  <c r="LN135" i="5"/>
  <c r="MB135" i="5" s="1"/>
  <c r="LL306" i="5"/>
  <c r="LZ306" i="5" s="1"/>
  <c r="LL296" i="5"/>
  <c r="LZ296" i="5" s="1"/>
  <c r="LN318" i="5"/>
  <c r="MB318" i="5" s="1"/>
  <c r="LL52" i="5"/>
  <c r="LZ52" i="5" s="1"/>
  <c r="KZ318" i="5"/>
  <c r="KM318" i="5"/>
  <c r="KZ236" i="5"/>
  <c r="KY235" i="5"/>
  <c r="KM140" i="5"/>
  <c r="KN140" i="5" s="1"/>
  <c r="KO140" i="5" s="1"/>
  <c r="LF140" i="5" s="1"/>
  <c r="KY140" i="5"/>
  <c r="KL45" i="5"/>
  <c r="KM45" i="5" s="1"/>
  <c r="KN45" i="5" s="1"/>
  <c r="KO45" i="5" s="1"/>
  <c r="LF45" i="5" s="1"/>
  <c r="LT45" i="5" s="1"/>
  <c r="KX225" i="5"/>
  <c r="LL235" i="5"/>
  <c r="LZ235" i="5" s="1"/>
  <c r="KK225" i="5"/>
  <c r="LN225" i="5" s="1"/>
  <c r="MB225" i="5" s="1"/>
  <c r="LL165" i="5"/>
  <c r="LZ165" i="5" s="1"/>
  <c r="KK170" i="5"/>
  <c r="KL170" i="5" s="1"/>
  <c r="KZ170" i="5" s="1"/>
  <c r="KX105" i="5"/>
  <c r="KX296" i="5"/>
  <c r="KM250" i="5"/>
  <c r="LA250" i="5" s="1"/>
  <c r="KM299" i="5"/>
  <c r="KN299" i="5" s="1"/>
  <c r="KO299" i="5" s="1"/>
  <c r="LF299" i="5" s="1"/>
  <c r="LT299" i="5" s="1"/>
  <c r="KZ308" i="5"/>
  <c r="KL296" i="5"/>
  <c r="KZ296" i="5" s="1"/>
  <c r="LL303" i="5"/>
  <c r="LZ303" i="5" s="1"/>
  <c r="LL78" i="5"/>
  <c r="LZ78" i="5" s="1"/>
  <c r="KM165" i="5"/>
  <c r="KN165" i="5" s="1"/>
  <c r="KO165" i="5" s="1"/>
  <c r="LR165" i="5" s="1"/>
  <c r="KL294" i="5"/>
  <c r="KZ294" i="5" s="1"/>
  <c r="KM252" i="5"/>
  <c r="KL116" i="5"/>
  <c r="LO116" i="5" s="1"/>
  <c r="MC116" i="5" s="1"/>
  <c r="KX165" i="5"/>
  <c r="KM190" i="5"/>
  <c r="KN190" i="5" s="1"/>
  <c r="KO190" i="5" s="1"/>
  <c r="LF190" i="5" s="1"/>
  <c r="LT190" i="5" s="1"/>
  <c r="KX116" i="5"/>
  <c r="LM116" i="5"/>
  <c r="MA116" i="5" s="1"/>
  <c r="KL302" i="5"/>
  <c r="KM302" i="5" s="1"/>
  <c r="KK105" i="5"/>
  <c r="LN105" i="5" s="1"/>
  <c r="MB105" i="5" s="1"/>
  <c r="KK59" i="5"/>
  <c r="LN59" i="5" s="1"/>
  <c r="MB59" i="5" s="1"/>
  <c r="KX59" i="5"/>
  <c r="LL120" i="5"/>
  <c r="LZ120" i="5" s="1"/>
  <c r="LN41" i="5"/>
  <c r="MB41" i="5" s="1"/>
  <c r="LM103" i="5"/>
  <c r="MA103" i="5" s="1"/>
  <c r="KL41" i="5"/>
  <c r="KM41" i="5" s="1"/>
  <c r="KN124" i="5"/>
  <c r="KO124" i="5" s="1"/>
  <c r="LM58" i="5"/>
  <c r="MA58" i="5" s="1"/>
  <c r="KK319" i="5"/>
  <c r="LM166" i="5"/>
  <c r="MA166" i="5" s="1"/>
  <c r="KY116" i="5"/>
  <c r="LN116" i="5"/>
  <c r="MB116" i="5" s="1"/>
  <c r="KK66" i="5"/>
  <c r="LN66" i="5" s="1"/>
  <c r="MB66" i="5" s="1"/>
  <c r="LM66" i="5"/>
  <c r="MA66" i="5" s="1"/>
  <c r="KX251" i="5"/>
  <c r="LM251" i="5"/>
  <c r="MA251" i="5" s="1"/>
  <c r="KY75" i="5"/>
  <c r="KZ235" i="5"/>
  <c r="LO228" i="5"/>
  <c r="LL312" i="5"/>
  <c r="LZ312" i="5" s="1"/>
  <c r="KX40" i="5"/>
  <c r="LM79" i="5"/>
  <c r="MA79" i="5" s="1"/>
  <c r="KZ120" i="5"/>
  <c r="LM104" i="5"/>
  <c r="MA104" i="5" s="1"/>
  <c r="MB68" i="5"/>
  <c r="LL77" i="5"/>
  <c r="LZ77" i="5" s="1"/>
  <c r="KY241" i="5"/>
  <c r="LM115" i="5"/>
  <c r="MA115" i="5" s="1"/>
  <c r="KL123" i="5"/>
  <c r="KZ123" i="5" s="1"/>
  <c r="KY41" i="5"/>
  <c r="KY255" i="5"/>
  <c r="LN255" i="5"/>
  <c r="MB255" i="5" s="1"/>
  <c r="LM125" i="5"/>
  <c r="MA125" i="5" s="1"/>
  <c r="KX123" i="5"/>
  <c r="LZ60" i="5"/>
  <c r="LL289" i="5"/>
  <c r="LZ289" i="5" s="1"/>
  <c r="KY106" i="5"/>
  <c r="KY65" i="5"/>
  <c r="KK131" i="5"/>
  <c r="KL131" i="5" s="1"/>
  <c r="LM131" i="5"/>
  <c r="MA131" i="5" s="1"/>
  <c r="LZ54" i="5"/>
  <c r="LO308" i="5"/>
  <c r="MC308" i="5" s="1"/>
  <c r="LL302" i="5"/>
  <c r="LZ302" i="5" s="1"/>
  <c r="KX242" i="5"/>
  <c r="LM242" i="5"/>
  <c r="MA242" i="5" s="1"/>
  <c r="KY71" i="5"/>
  <c r="KX244" i="5"/>
  <c r="LM244" i="5"/>
  <c r="MA244" i="5" s="1"/>
  <c r="LM309" i="5"/>
  <c r="MA309" i="5" s="1"/>
  <c r="LL67" i="5"/>
  <c r="LZ67" i="5" s="1"/>
  <c r="LN317" i="5"/>
  <c r="MB317" i="5" s="1"/>
  <c r="KY63" i="5"/>
  <c r="LZ61" i="5"/>
  <c r="LO232" i="5"/>
  <c r="KY165" i="5"/>
  <c r="KK40" i="5"/>
  <c r="MB53" i="5"/>
  <c r="KM235" i="5"/>
  <c r="KN235" i="5" s="1"/>
  <c r="KO235" i="5" s="1"/>
  <c r="KM208" i="5"/>
  <c r="KN208" i="5" s="1"/>
  <c r="KO208" i="5" s="1"/>
  <c r="LF208" i="5" s="1"/>
  <c r="LT208" i="5" s="1"/>
  <c r="LM72" i="5"/>
  <c r="MA72" i="5" s="1"/>
  <c r="LO64" i="5"/>
  <c r="LL57" i="5"/>
  <c r="LZ57" i="5" s="1"/>
  <c r="KL192" i="5"/>
  <c r="KM192" i="5" s="1"/>
  <c r="KM321" i="5"/>
  <c r="KN321" i="5" s="1"/>
  <c r="KO321" i="5" s="1"/>
  <c r="KY321" i="5"/>
  <c r="KX115" i="5"/>
  <c r="KZ35" i="5"/>
  <c r="KK115" i="5"/>
  <c r="KX151" i="5"/>
  <c r="KL266" i="5"/>
  <c r="KM266" i="5" s="1"/>
  <c r="KN266" i="5" s="1"/>
  <c r="KO266" i="5" s="1"/>
  <c r="LF266" i="5" s="1"/>
  <c r="KY151" i="5"/>
  <c r="KZ301" i="5"/>
  <c r="KM151" i="5"/>
  <c r="LA151" i="5" s="1"/>
  <c r="LL259" i="5"/>
  <c r="LZ259" i="5" s="1"/>
  <c r="MG259" i="5" s="1"/>
  <c r="KM191" i="5"/>
  <c r="KN191" i="5" s="1"/>
  <c r="KO191" i="5" s="1"/>
  <c r="KY316" i="5"/>
  <c r="KL297" i="5"/>
  <c r="LN297" i="5" s="1"/>
  <c r="KL154" i="5"/>
  <c r="KM154" i="5" s="1"/>
  <c r="KN154" i="5" s="1"/>
  <c r="KO154" i="5" s="1"/>
  <c r="LF154" i="5" s="1"/>
  <c r="LL39" i="5"/>
  <c r="KN43" i="5"/>
  <c r="KO43" i="5" s="1"/>
  <c r="LC43" i="5" s="1"/>
  <c r="KY82" i="5"/>
  <c r="KN268" i="5"/>
  <c r="KO268" i="5" s="1"/>
  <c r="LC268" i="5" s="1"/>
  <c r="KL278" i="5"/>
  <c r="LL292" i="5"/>
  <c r="KM265" i="5"/>
  <c r="KN265" i="5" s="1"/>
  <c r="KO265" i="5" s="1"/>
  <c r="KZ112" i="5"/>
  <c r="LA35" i="5"/>
  <c r="KY172" i="5"/>
  <c r="KM172" i="5"/>
  <c r="KN172" i="5" s="1"/>
  <c r="KO172" i="5" s="1"/>
  <c r="LF172" i="5" s="1"/>
  <c r="KM204" i="5"/>
  <c r="KN204" i="5" s="1"/>
  <c r="KO204" i="5" s="1"/>
  <c r="KZ238" i="5"/>
  <c r="LR184" i="5"/>
  <c r="LT184" i="5"/>
  <c r="LR273" i="5"/>
  <c r="MF273" i="5" s="1"/>
  <c r="LT273" i="5"/>
  <c r="LR157" i="5"/>
  <c r="LT157" i="5"/>
  <c r="LR230" i="5"/>
  <c r="MF230" i="5" s="1"/>
  <c r="LT230" i="5"/>
  <c r="LR196" i="5"/>
  <c r="LT196" i="5"/>
  <c r="LR277" i="5"/>
  <c r="LT277" i="5"/>
  <c r="LR171" i="5"/>
  <c r="MF171" i="5" s="1"/>
  <c r="LT171" i="5"/>
  <c r="LR169" i="5"/>
  <c r="MF169" i="5" s="1"/>
  <c r="LT169" i="5"/>
  <c r="LR238" i="5"/>
  <c r="MF238" i="5" s="1"/>
  <c r="LT238" i="5"/>
  <c r="LR205" i="5"/>
  <c r="LT205" i="5"/>
  <c r="LR113" i="5"/>
  <c r="LT113" i="5"/>
  <c r="LR246" i="5"/>
  <c r="MF246" i="5" s="1"/>
  <c r="LT246" i="5"/>
  <c r="LR301" i="5"/>
  <c r="LT301" i="5"/>
  <c r="LR182" i="5"/>
  <c r="LT182" i="5"/>
  <c r="LR229" i="5"/>
  <c r="MF229" i="5" s="1"/>
  <c r="LT229" i="5"/>
  <c r="LR207" i="5"/>
  <c r="MF207" i="5" s="1"/>
  <c r="LT207" i="5"/>
  <c r="LR74" i="5"/>
  <c r="MF74" i="5" s="1"/>
  <c r="LT74" i="5"/>
  <c r="LR163" i="5"/>
  <c r="LT163" i="5"/>
  <c r="LR280" i="5"/>
  <c r="LT280" i="5"/>
  <c r="LR114" i="5"/>
  <c r="LT114" i="5"/>
  <c r="LR134" i="5"/>
  <c r="LT134" i="5"/>
  <c r="LR237" i="5"/>
  <c r="MF237" i="5" s="1"/>
  <c r="LT237" i="5"/>
  <c r="LR189" i="5"/>
  <c r="MF189" i="5" s="1"/>
  <c r="LT189" i="5"/>
  <c r="LR155" i="5"/>
  <c r="LT155" i="5"/>
  <c r="LR36" i="5"/>
  <c r="LF36" i="5"/>
  <c r="LT36" i="5" s="1"/>
  <c r="LR197" i="5"/>
  <c r="LT197" i="5"/>
  <c r="LR231" i="5"/>
  <c r="LT231" i="5"/>
  <c r="LR200" i="5"/>
  <c r="LT200" i="5"/>
  <c r="LR136" i="5"/>
  <c r="MF136" i="5" s="1"/>
  <c r="LT136" i="5"/>
  <c r="LR108" i="5"/>
  <c r="LT108" i="5"/>
  <c r="LR174" i="5"/>
  <c r="LT174" i="5"/>
  <c r="LR145" i="5"/>
  <c r="LT145" i="5"/>
  <c r="LR178" i="5"/>
  <c r="LT178" i="5"/>
  <c r="LR272" i="5"/>
  <c r="LT272" i="5"/>
  <c r="LR133" i="5"/>
  <c r="MF133" i="5" s="1"/>
  <c r="LT133" i="5"/>
  <c r="LR261" i="5"/>
  <c r="LT261" i="5"/>
  <c r="LR179" i="5"/>
  <c r="LT179" i="5"/>
  <c r="LR46" i="5"/>
  <c r="MF46" i="5" s="1"/>
  <c r="LT46" i="5"/>
  <c r="LR186" i="5"/>
  <c r="LT186" i="5"/>
  <c r="LR300" i="5"/>
  <c r="LT300" i="5"/>
  <c r="LR220" i="5"/>
  <c r="MF220" i="5" s="1"/>
  <c r="LT220" i="5"/>
  <c r="LR148" i="5"/>
  <c r="LT148" i="5"/>
  <c r="LR214" i="5"/>
  <c r="LT214" i="5"/>
  <c r="LR218" i="5"/>
  <c r="LT218" i="5"/>
  <c r="LR279" i="5"/>
  <c r="LT279" i="5"/>
  <c r="LR210" i="5"/>
  <c r="LT210" i="5"/>
  <c r="LR213" i="5"/>
  <c r="LT213" i="5"/>
  <c r="LR149" i="5"/>
  <c r="LT149" i="5"/>
  <c r="LR142" i="5"/>
  <c r="MF142" i="5" s="1"/>
  <c r="LT142" i="5"/>
  <c r="KK188" i="5"/>
  <c r="KX188" i="5"/>
  <c r="KX131" i="5"/>
  <c r="KK72" i="5"/>
  <c r="KX72" i="5"/>
  <c r="KX32" i="5"/>
  <c r="LM32" i="5"/>
  <c r="MA32" i="5" s="1"/>
  <c r="KK244" i="5"/>
  <c r="LA259" i="5"/>
  <c r="KY314" i="5"/>
  <c r="KL32" i="5"/>
  <c r="KZ32" i="5" s="1"/>
  <c r="KL314" i="5"/>
  <c r="KM314" i="5" s="1"/>
  <c r="KN314" i="5" s="1"/>
  <c r="KO314" i="5" s="1"/>
  <c r="LC220" i="5"/>
  <c r="KY32" i="5"/>
  <c r="LB220" i="5"/>
  <c r="LA171" i="5"/>
  <c r="KM29" i="5"/>
  <c r="LA29" i="5" s="1"/>
  <c r="LB171" i="5"/>
  <c r="LA220" i="5"/>
  <c r="LB50" i="5"/>
  <c r="LA50" i="5"/>
  <c r="LA205" i="5"/>
  <c r="LA237" i="5"/>
  <c r="LB133" i="5"/>
  <c r="LA301" i="5"/>
  <c r="KZ265" i="5"/>
  <c r="KL255" i="5"/>
  <c r="KL75" i="5"/>
  <c r="LN75" i="5" s="1"/>
  <c r="KN35" i="5"/>
  <c r="KO35" i="5" s="1"/>
  <c r="KK309" i="5"/>
  <c r="KK166" i="5"/>
  <c r="LA83" i="5"/>
  <c r="LB238" i="5"/>
  <c r="KX309" i="5"/>
  <c r="KK58" i="5"/>
  <c r="LA133" i="5"/>
  <c r="KX166" i="5"/>
  <c r="KX58" i="5"/>
  <c r="KO236" i="5"/>
  <c r="LA163" i="5"/>
  <c r="LA236" i="5"/>
  <c r="LA43" i="5"/>
  <c r="LA178" i="5"/>
  <c r="KX67" i="5"/>
  <c r="KL241" i="5"/>
  <c r="KZ241" i="5" s="1"/>
  <c r="LA128" i="5"/>
  <c r="LA230" i="5"/>
  <c r="KN276" i="5"/>
  <c r="KO276" i="5" s="1"/>
  <c r="LF276" i="5" s="1"/>
  <c r="KL65" i="5"/>
  <c r="LN65" i="5" s="1"/>
  <c r="KN168" i="5"/>
  <c r="KO168" i="5" s="1"/>
  <c r="LF168" i="5" s="1"/>
  <c r="LB128" i="5"/>
  <c r="KX104" i="5"/>
  <c r="KX241" i="5"/>
  <c r="LA99" i="5"/>
  <c r="LA101" i="5"/>
  <c r="LA189" i="5"/>
  <c r="LA108" i="5"/>
  <c r="KK104" i="5"/>
  <c r="LA124" i="5"/>
  <c r="KN177" i="5"/>
  <c r="KO177" i="5" s="1"/>
  <c r="LF177" i="5" s="1"/>
  <c r="KN141" i="5"/>
  <c r="KX65" i="5"/>
  <c r="LB142" i="5"/>
  <c r="LA142" i="5"/>
  <c r="LA238" i="5"/>
  <c r="KN159" i="5"/>
  <c r="KO159" i="5" s="1"/>
  <c r="LF159" i="5" s="1"/>
  <c r="LB284" i="5"/>
  <c r="LA308" i="5"/>
  <c r="LA207" i="5"/>
  <c r="LA186" i="5"/>
  <c r="LR284" i="5"/>
  <c r="MF284" i="5" s="1"/>
  <c r="MG284" i="5" s="1"/>
  <c r="LA33" i="5"/>
  <c r="KL82" i="5"/>
  <c r="KZ82" i="5" s="1"/>
  <c r="LA284" i="5"/>
  <c r="KK251" i="5"/>
  <c r="LA277" i="5"/>
  <c r="LB98" i="5"/>
  <c r="LA98" i="5"/>
  <c r="LA227" i="5"/>
  <c r="LA149" i="5"/>
  <c r="LA39" i="5"/>
  <c r="KK125" i="5"/>
  <c r="LA169" i="5"/>
  <c r="KL122" i="5"/>
  <c r="KM122" i="5" s="1"/>
  <c r="KN122" i="5" s="1"/>
  <c r="KO122" i="5" s="1"/>
  <c r="KL63" i="5"/>
  <c r="KZ63" i="5" s="1"/>
  <c r="LB99" i="5"/>
  <c r="LA97" i="5"/>
  <c r="KL71" i="5"/>
  <c r="KM71" i="5" s="1"/>
  <c r="KZ247" i="5"/>
  <c r="KN152" i="5"/>
  <c r="KO152" i="5" s="1"/>
  <c r="LF152" i="5" s="1"/>
  <c r="LB232" i="5"/>
  <c r="KK153" i="5"/>
  <c r="LZ146" i="5"/>
  <c r="MG146" i="5" s="1"/>
  <c r="LB259" i="5"/>
  <c r="MG33" i="5"/>
  <c r="KY317" i="5"/>
  <c r="KZ68" i="5"/>
  <c r="KM68" i="5"/>
  <c r="KL317" i="5"/>
  <c r="KW322" i="5"/>
  <c r="LA232" i="5"/>
  <c r="KX125" i="5"/>
  <c r="KL303" i="5"/>
  <c r="KN76" i="5"/>
  <c r="KO76" i="5" s="1"/>
  <c r="LC76" i="5" s="1"/>
  <c r="KY73" i="5"/>
  <c r="LA197" i="5"/>
  <c r="KL106" i="5"/>
  <c r="KM106" i="5" s="1"/>
  <c r="KK54" i="5"/>
  <c r="KL73" i="5"/>
  <c r="LN73" i="5" s="1"/>
  <c r="KA276" i="5" a="1"/>
  <c r="KA276" i="5" s="1"/>
  <c r="KA141" i="5" a="1"/>
  <c r="KA141" i="5" s="1"/>
  <c r="KA117" i="5" a="1"/>
  <c r="KA117" i="5" s="1"/>
  <c r="KA207" i="5" a="1"/>
  <c r="KA207" i="5" s="1"/>
  <c r="KA216" i="5" a="1"/>
  <c r="KA216" i="5" s="1"/>
  <c r="KA79" i="5" a="1"/>
  <c r="KA79" i="5" s="1"/>
  <c r="KA142" i="5" a="1"/>
  <c r="KA142" i="5" s="1"/>
  <c r="KA78" i="5" a="1"/>
  <c r="KA78" i="5" s="1"/>
  <c r="KA287" i="5" a="1"/>
  <c r="KA287" i="5" s="1"/>
  <c r="KA153" i="5" a="1"/>
  <c r="KA153" i="5" s="1"/>
  <c r="KA255" i="5" a="1"/>
  <c r="KA255" i="5" s="1"/>
  <c r="KA279" i="5" a="1"/>
  <c r="KA279" i="5" s="1"/>
  <c r="KA52" i="5" a="1"/>
  <c r="KA52" i="5" s="1"/>
  <c r="KA318" i="5" a="1"/>
  <c r="KA318" i="5" s="1"/>
  <c r="KA270" i="5" a="1"/>
  <c r="KA270" i="5" s="1"/>
  <c r="KA48" i="5" a="1"/>
  <c r="KA48" i="5" s="1"/>
  <c r="KA123" i="5" a="1"/>
  <c r="KA123" i="5" s="1"/>
  <c r="KA180" i="5" a="1"/>
  <c r="KA180" i="5" s="1"/>
  <c r="KA168" i="5" a="1"/>
  <c r="KA168" i="5" s="1"/>
  <c r="KA73" i="5" a="1"/>
  <c r="KA73" i="5" s="1"/>
  <c r="KA136" i="5" a="1"/>
  <c r="KA136" i="5" s="1"/>
  <c r="KA157" i="5" a="1"/>
  <c r="KA157" i="5" s="1"/>
  <c r="KA163" i="5" a="1"/>
  <c r="KA163" i="5" s="1"/>
  <c r="KA187" i="5" a="1"/>
  <c r="KA187" i="5" s="1"/>
  <c r="KA219" i="5" a="1"/>
  <c r="KA219" i="5" s="1"/>
  <c r="KA192" i="5" a="1"/>
  <c r="KA192" i="5" s="1"/>
  <c r="KA99" i="5" a="1"/>
  <c r="KA99" i="5" s="1"/>
  <c r="KA111" i="5" a="1"/>
  <c r="KA111" i="5" s="1"/>
  <c r="KA171" i="5" a="1"/>
  <c r="KA171" i="5" s="1"/>
  <c r="KA204" i="5" a="1"/>
  <c r="KA204" i="5" s="1"/>
  <c r="KA150" i="5" a="1"/>
  <c r="KA150" i="5" s="1"/>
  <c r="KA135" i="5" a="1"/>
  <c r="KA135" i="5" s="1"/>
  <c r="KA39" i="5" a="1"/>
  <c r="KA39" i="5" s="1"/>
  <c r="KA60" i="5" a="1"/>
  <c r="KA60" i="5" s="1"/>
  <c r="KA105" i="5" a="1"/>
  <c r="KA105" i="5" s="1"/>
  <c r="KA132" i="5" a="1"/>
  <c r="KA132" i="5" s="1"/>
  <c r="KA198" i="5" a="1"/>
  <c r="KA198" i="5" s="1"/>
  <c r="KA237" i="5" a="1"/>
  <c r="KA237" i="5" s="1"/>
  <c r="KA243" i="5" a="1"/>
  <c r="KA243" i="5" s="1"/>
  <c r="KA90" i="5" a="1"/>
  <c r="KA90" i="5" s="1"/>
  <c r="KA54" i="5" a="1"/>
  <c r="KA54" i="5" s="1"/>
  <c r="KA285" i="5" a="1"/>
  <c r="KA285" i="5" s="1"/>
  <c r="KA210" i="5" a="1"/>
  <c r="KA210" i="5" s="1"/>
  <c r="KA65" i="5" a="1"/>
  <c r="KA65" i="5" s="1"/>
  <c r="KA30" i="5" a="1"/>
  <c r="KA30" i="5" s="1"/>
  <c r="KA144" i="5" a="1"/>
  <c r="KA144" i="5" s="1"/>
  <c r="KA162" i="5" a="1"/>
  <c r="KA162" i="5" s="1"/>
  <c r="KA258" i="5" a="1"/>
  <c r="KA258" i="5" s="1"/>
  <c r="KA267" i="5" a="1"/>
  <c r="KA267" i="5" s="1"/>
  <c r="KA282" i="5" a="1"/>
  <c r="KA282" i="5" s="1"/>
  <c r="KA81" i="5" a="1"/>
  <c r="KA81" i="5" s="1"/>
  <c r="KA231" i="5" a="1"/>
  <c r="KA231" i="5" s="1"/>
  <c r="KA83" i="5" a="1"/>
  <c r="KA83" i="5" s="1"/>
  <c r="KA87" i="5" a="1"/>
  <c r="KA87" i="5" s="1"/>
  <c r="KA120" i="5" a="1"/>
  <c r="KA120" i="5" s="1"/>
  <c r="KA126" i="5" a="1"/>
  <c r="KA126" i="5" s="1"/>
  <c r="KA186" i="5" a="1"/>
  <c r="KA186" i="5" s="1"/>
  <c r="KA273" i="5" a="1"/>
  <c r="KA273" i="5" s="1"/>
  <c r="KA159" i="5" a="1"/>
  <c r="KA159" i="5" s="1"/>
  <c r="KA195" i="5" a="1"/>
  <c r="KA195" i="5" s="1"/>
  <c r="KA101" i="5" a="1"/>
  <c r="KA101" i="5" s="1"/>
  <c r="KA92" i="5" a="1"/>
  <c r="KA92" i="5" s="1"/>
  <c r="KA93" i="5" a="1"/>
  <c r="KA93" i="5" s="1"/>
  <c r="KA138" i="5" a="1"/>
  <c r="KA138" i="5" s="1"/>
  <c r="KA234" i="5" a="1"/>
  <c r="KA234" i="5" s="1"/>
  <c r="KA252" i="5" a="1"/>
  <c r="KA252" i="5" s="1"/>
  <c r="KA294" i="5" a="1"/>
  <c r="KA294" i="5" s="1"/>
  <c r="KA312" i="5" a="1"/>
  <c r="KA312" i="5" s="1"/>
  <c r="KA66" i="5" a="1"/>
  <c r="KA66" i="5" s="1"/>
  <c r="KA147" i="5" a="1"/>
  <c r="KA147" i="5" s="1"/>
  <c r="KA156" i="5" a="1"/>
  <c r="KA156" i="5" s="1"/>
  <c r="KA174" i="5" a="1"/>
  <c r="KA174" i="5" s="1"/>
  <c r="KA225" i="5" a="1"/>
  <c r="KA225" i="5" s="1"/>
  <c r="KA300" i="5" a="1"/>
  <c r="KA300" i="5" s="1"/>
  <c r="KA228" i="5" a="1"/>
  <c r="KA228" i="5" s="1"/>
  <c r="KA91" i="5" a="1"/>
  <c r="KA91" i="5" s="1"/>
  <c r="KA246" i="5" a="1"/>
  <c r="KA246" i="5" s="1"/>
  <c r="KA264" i="5" a="1"/>
  <c r="KA264" i="5" s="1"/>
  <c r="KA69" i="5" a="1"/>
  <c r="KA69" i="5" s="1"/>
  <c r="KA29" i="5" a="1"/>
  <c r="KA29" i="5" s="1"/>
  <c r="KA72" i="5" a="1"/>
  <c r="KA72" i="5" s="1"/>
  <c r="KA102" i="5" a="1"/>
  <c r="KA102" i="5" s="1"/>
  <c r="KA189" i="5" a="1"/>
  <c r="KA189" i="5" s="1"/>
  <c r="KA201" i="5" a="1"/>
  <c r="KA201" i="5" s="1"/>
  <c r="KA249" i="5" a="1"/>
  <c r="KA249" i="5" s="1"/>
  <c r="KA36" i="5" a="1"/>
  <c r="KA36" i="5" s="1"/>
  <c r="KA155" i="5" a="1"/>
  <c r="KA155" i="5" s="1"/>
  <c r="KA57" i="5" a="1"/>
  <c r="KA57" i="5" s="1"/>
  <c r="KA96" i="5" a="1"/>
  <c r="KA96" i="5" s="1"/>
  <c r="KA114" i="5" a="1"/>
  <c r="KA114" i="5" s="1"/>
  <c r="KA177" i="5" a="1"/>
  <c r="KA177" i="5" s="1"/>
  <c r="KA213" i="5" a="1"/>
  <c r="KA213" i="5" s="1"/>
  <c r="KA178" i="5" a="1"/>
  <c r="KA178" i="5" s="1"/>
  <c r="KA226" i="5" a="1"/>
  <c r="KA226" i="5" s="1"/>
  <c r="KA250" i="5" a="1"/>
  <c r="KA250" i="5" s="1"/>
  <c r="KA274" i="5" a="1"/>
  <c r="KA274" i="5" s="1"/>
  <c r="KA292" i="5" a="1"/>
  <c r="KA292" i="5" s="1"/>
  <c r="KA121" i="5" a="1"/>
  <c r="KA121" i="5" s="1"/>
  <c r="KA196" i="5" a="1"/>
  <c r="KA196" i="5" s="1"/>
  <c r="KA235" i="5" a="1"/>
  <c r="KA235" i="5" s="1"/>
  <c r="KA58" i="5" a="1"/>
  <c r="KA58" i="5" s="1"/>
  <c r="KA31" i="5" a="1"/>
  <c r="KA31" i="5" s="1"/>
  <c r="KA160" i="5" a="1"/>
  <c r="KA160" i="5" s="1"/>
  <c r="KA306" i="5" a="1"/>
  <c r="KA306" i="5" s="1"/>
  <c r="KA289" i="5" a="1"/>
  <c r="KA289" i="5" s="1"/>
  <c r="KA88" i="5" a="1"/>
  <c r="KA88" i="5" s="1"/>
  <c r="KA229" i="5" a="1"/>
  <c r="KA229" i="5" s="1"/>
  <c r="KA304" i="5" a="1"/>
  <c r="KA304" i="5" s="1"/>
  <c r="KA313" i="5" a="1"/>
  <c r="KA313" i="5" s="1"/>
  <c r="KA110" i="5" a="1"/>
  <c r="KA110" i="5" s="1"/>
  <c r="KA128" i="5" a="1"/>
  <c r="KA128" i="5" s="1"/>
  <c r="KA248" i="5" a="1"/>
  <c r="KA248" i="5" s="1"/>
  <c r="KA266" i="5" a="1"/>
  <c r="KA266" i="5" s="1"/>
  <c r="KA239" i="5" a="1"/>
  <c r="KA239" i="5" s="1"/>
  <c r="KA222" i="5" a="1"/>
  <c r="KA222" i="5" s="1"/>
  <c r="KA288" i="5" a="1"/>
  <c r="KA288" i="5" s="1"/>
  <c r="KA309" i="5" a="1"/>
  <c r="KA309" i="5" s="1"/>
  <c r="KA46" i="5" a="1"/>
  <c r="KA46" i="5" s="1"/>
  <c r="KA205" i="5" a="1"/>
  <c r="KA205" i="5" s="1"/>
  <c r="KA244" i="5" a="1"/>
  <c r="KA244" i="5" s="1"/>
  <c r="KA154" i="5" a="1"/>
  <c r="KA154" i="5" s="1"/>
  <c r="KA259" i="5" a="1"/>
  <c r="KA259" i="5" s="1"/>
  <c r="KA164" i="5" a="1"/>
  <c r="KA164" i="5" s="1"/>
  <c r="KA170" i="5" a="1"/>
  <c r="KA170" i="5" s="1"/>
  <c r="KA103" i="5" a="1"/>
  <c r="KA103" i="5" s="1"/>
  <c r="KA151" i="5" a="1"/>
  <c r="KA151" i="5" s="1"/>
  <c r="KA172" i="5" a="1"/>
  <c r="KA172" i="5" s="1"/>
  <c r="KA220" i="5" a="1"/>
  <c r="KA220" i="5" s="1"/>
  <c r="KA265" i="5" a="1"/>
  <c r="KA265" i="5" s="1"/>
  <c r="KA286" i="5" a="1"/>
  <c r="KA286" i="5" s="1"/>
  <c r="KA319" i="5" a="1"/>
  <c r="KA319" i="5" s="1"/>
  <c r="KA55" i="5" a="1"/>
  <c r="KA55" i="5" s="1"/>
  <c r="KA61" i="5" a="1"/>
  <c r="KA61" i="5" s="1"/>
  <c r="KA82" i="5" a="1"/>
  <c r="KA82" i="5" s="1"/>
  <c r="KA44" i="5" a="1"/>
  <c r="KA44" i="5" s="1"/>
  <c r="KA80" i="5" a="1"/>
  <c r="KA80" i="5" s="1"/>
  <c r="KA122" i="5" a="1"/>
  <c r="KA122" i="5" s="1"/>
  <c r="KA84" i="5" a="1"/>
  <c r="KA84" i="5" s="1"/>
  <c r="KA85" i="5" a="1"/>
  <c r="KA85" i="5" s="1"/>
  <c r="KA118" i="5" a="1"/>
  <c r="KA118" i="5" s="1"/>
  <c r="KA268" i="5" a="1"/>
  <c r="KA268" i="5" s="1"/>
  <c r="KA310" i="5" a="1"/>
  <c r="KA310" i="5" s="1"/>
  <c r="KA165" i="5" a="1"/>
  <c r="KA165" i="5" s="1"/>
  <c r="KA34" i="5" a="1"/>
  <c r="KA34" i="5" s="1"/>
  <c r="KA193" i="5" a="1"/>
  <c r="KA193" i="5" s="1"/>
  <c r="KA49" i="5" a="1"/>
  <c r="KA49" i="5" s="1"/>
  <c r="KA247" i="5" a="1"/>
  <c r="KA247" i="5" s="1"/>
  <c r="KA253" i="5" a="1"/>
  <c r="KA253" i="5" s="1"/>
  <c r="KA56" i="5" a="1"/>
  <c r="KA56" i="5" s="1"/>
  <c r="KA291" i="5" a="1"/>
  <c r="KA291" i="5" s="1"/>
  <c r="KA217" i="5" a="1"/>
  <c r="KA217" i="5" s="1"/>
  <c r="KA301" i="5" a="1"/>
  <c r="KA301" i="5" s="1"/>
  <c r="KA76" i="5" a="1"/>
  <c r="KA76" i="5" s="1"/>
  <c r="KA190" i="5" a="1"/>
  <c r="KA190" i="5" s="1"/>
  <c r="KA316" i="5" a="1"/>
  <c r="KA316" i="5" s="1"/>
  <c r="KA298" i="5" a="1"/>
  <c r="KA298" i="5" s="1"/>
  <c r="KA62" i="5" a="1"/>
  <c r="KA62" i="5" s="1"/>
  <c r="KA212" i="5" a="1"/>
  <c r="KA212" i="5" s="1"/>
  <c r="KA254" i="5" a="1"/>
  <c r="KA254" i="5" s="1"/>
  <c r="KA311" i="5" a="1"/>
  <c r="KA311" i="5" s="1"/>
  <c r="KA95" i="5" a="1"/>
  <c r="KA95" i="5" s="1"/>
  <c r="KA124" i="5" a="1"/>
  <c r="KA124" i="5" s="1"/>
  <c r="KA100" i="5" a="1"/>
  <c r="KA100" i="5" s="1"/>
  <c r="KA175" i="5" a="1"/>
  <c r="KA175" i="5" s="1"/>
  <c r="KA194" i="5" a="1"/>
  <c r="KA194" i="5" s="1"/>
  <c r="KA131" i="5" a="1"/>
  <c r="KA131" i="5" s="1"/>
  <c r="KA233" i="5" a="1"/>
  <c r="KA233" i="5" s="1"/>
  <c r="KA275" i="5" a="1"/>
  <c r="KA275" i="5" s="1"/>
  <c r="KA183" i="5" a="1"/>
  <c r="KA183" i="5" s="1"/>
  <c r="KA211" i="5" a="1"/>
  <c r="KA211" i="5" s="1"/>
  <c r="KA256" i="5" a="1"/>
  <c r="KA256" i="5" s="1"/>
  <c r="KA70" i="5" a="1"/>
  <c r="KA70" i="5" s="1"/>
  <c r="KA50" i="5" a="1"/>
  <c r="KA50" i="5" s="1"/>
  <c r="KA146" i="5" a="1"/>
  <c r="KA146" i="5" s="1"/>
  <c r="KA47" i="5" a="1"/>
  <c r="KA47" i="5" s="1"/>
  <c r="KA113" i="5" a="1"/>
  <c r="KA113" i="5" s="1"/>
  <c r="KA169" i="5" a="1"/>
  <c r="KA169" i="5" s="1"/>
  <c r="KA37" i="5" a="1"/>
  <c r="KA37" i="5" s="1"/>
  <c r="KA127" i="5" a="1"/>
  <c r="KA127" i="5" s="1"/>
  <c r="KA38" i="5" a="1"/>
  <c r="KA38" i="5" s="1"/>
  <c r="KA176" i="5" a="1"/>
  <c r="KA176" i="5" s="1"/>
  <c r="KA320" i="5" a="1"/>
  <c r="KA320" i="5" s="1"/>
  <c r="KA161" i="5" a="1"/>
  <c r="KA161" i="5" s="1"/>
  <c r="KA315" i="5" a="1"/>
  <c r="KA315" i="5" s="1"/>
  <c r="KA215" i="5" a="1"/>
  <c r="KA215" i="5" s="1"/>
  <c r="KA45" i="5" a="1"/>
  <c r="KA45" i="5" s="1"/>
  <c r="KA232" i="5" a="1"/>
  <c r="KA232" i="5" s="1"/>
  <c r="KA223" i="5" a="1"/>
  <c r="KA223" i="5" s="1"/>
  <c r="KA280" i="5" a="1"/>
  <c r="KA280" i="5" s="1"/>
  <c r="KA224" i="5" a="1"/>
  <c r="KA224" i="5" s="1"/>
  <c r="KA308" i="5" a="1"/>
  <c r="KA308" i="5" s="1"/>
  <c r="KA321" i="5" a="1"/>
  <c r="KA321" i="5" s="1"/>
  <c r="KA75" i="5" a="1"/>
  <c r="KA75" i="5" s="1"/>
  <c r="KA112" i="5" a="1"/>
  <c r="KA112" i="5" s="1"/>
  <c r="KA283" i="5" a="1"/>
  <c r="KA283" i="5" s="1"/>
  <c r="KA94" i="5" a="1"/>
  <c r="KA94" i="5" s="1"/>
  <c r="KA206" i="5" a="1"/>
  <c r="KA206" i="5" s="1"/>
  <c r="KA185" i="5" a="1"/>
  <c r="KA185" i="5" s="1"/>
  <c r="KA203" i="5" a="1"/>
  <c r="KA203" i="5" s="1"/>
  <c r="KA269" i="5" a="1"/>
  <c r="KA269" i="5" s="1"/>
  <c r="KA51" i="5" a="1"/>
  <c r="KA51" i="5" s="1"/>
  <c r="KA261" i="5" a="1"/>
  <c r="KA261" i="5" s="1"/>
  <c r="KA303" i="5" a="1"/>
  <c r="KA303" i="5" s="1"/>
  <c r="KA63" i="5" a="1"/>
  <c r="KA63" i="5" s="1"/>
  <c r="KA40" i="5" a="1"/>
  <c r="KA40" i="5" s="1"/>
  <c r="KA115" i="5" a="1"/>
  <c r="KA115" i="5" s="1"/>
  <c r="KA68" i="5" a="1"/>
  <c r="KA68" i="5" s="1"/>
  <c r="KA77" i="5" a="1"/>
  <c r="KA77" i="5" s="1"/>
  <c r="KA227" i="5" a="1"/>
  <c r="KA227" i="5" s="1"/>
  <c r="KA129" i="5" a="1"/>
  <c r="KA129" i="5" s="1"/>
  <c r="KA33" i="5" a="1"/>
  <c r="KA33" i="5" s="1"/>
  <c r="KA202" i="5" a="1"/>
  <c r="KA202" i="5" s="1"/>
  <c r="KA307" i="5" a="1"/>
  <c r="KA307" i="5" s="1"/>
  <c r="KA98" i="5" a="1"/>
  <c r="KA98" i="5" s="1"/>
  <c r="KA158" i="5" a="1"/>
  <c r="KA158" i="5" s="1"/>
  <c r="KA59" i="5" a="1"/>
  <c r="KA59" i="5" s="1"/>
  <c r="KA209" i="5" a="1"/>
  <c r="KA209" i="5" s="1"/>
  <c r="KA317" i="5" a="1"/>
  <c r="KA317" i="5" s="1"/>
  <c r="KA42" i="5" a="1"/>
  <c r="KA42" i="5" s="1"/>
  <c r="KA140" i="5" a="1"/>
  <c r="KA140" i="5" s="1"/>
  <c r="KA290" i="5" a="1"/>
  <c r="KA290" i="5" s="1"/>
  <c r="KA89" i="5" a="1"/>
  <c r="KA89" i="5" s="1"/>
  <c r="KA257" i="5" a="1"/>
  <c r="KA257" i="5" s="1"/>
  <c r="KA293" i="5" a="1"/>
  <c r="KA293" i="5" s="1"/>
  <c r="KA106" i="5" a="1"/>
  <c r="KA106" i="5" s="1"/>
  <c r="KA109" i="5" a="1"/>
  <c r="KA109" i="5" s="1"/>
  <c r="KA299" i="5" a="1"/>
  <c r="KA299" i="5" s="1"/>
  <c r="KA137" i="5" a="1"/>
  <c r="KA137" i="5" s="1"/>
  <c r="KA221" i="5" a="1"/>
  <c r="KA221" i="5" s="1"/>
  <c r="KA184" i="5" a="1"/>
  <c r="KA184" i="5" s="1"/>
  <c r="KA208" i="5" a="1"/>
  <c r="KA208" i="5" s="1"/>
  <c r="KA245" i="5" a="1"/>
  <c r="KA245" i="5" s="1"/>
  <c r="KA302" i="5" a="1"/>
  <c r="KA302" i="5" s="1"/>
  <c r="KA43" i="5" a="1"/>
  <c r="KA43" i="5" s="1"/>
  <c r="KA262" i="5" a="1"/>
  <c r="KA262" i="5" s="1"/>
  <c r="KA116" i="5" a="1"/>
  <c r="KA116" i="5" s="1"/>
  <c r="KA214" i="5" a="1"/>
  <c r="KA214" i="5" s="1"/>
  <c r="KA242" i="5" a="1"/>
  <c r="KA242" i="5" s="1"/>
  <c r="KA107" i="5" a="1"/>
  <c r="KA107" i="5" s="1"/>
  <c r="KA173" i="5" a="1"/>
  <c r="KA173" i="5" s="1"/>
  <c r="KA263" i="5" a="1"/>
  <c r="KA263" i="5" s="1"/>
  <c r="KA71" i="5" a="1"/>
  <c r="KA71" i="5" s="1"/>
  <c r="KA108" i="5" a="1"/>
  <c r="KA108" i="5" s="1"/>
  <c r="KA297" i="5" a="1"/>
  <c r="KA297" i="5" s="1"/>
  <c r="KA97" i="5" a="1"/>
  <c r="KA97" i="5" s="1"/>
  <c r="KA130" i="5" a="1"/>
  <c r="KA130" i="5" s="1"/>
  <c r="KA86" i="5" a="1"/>
  <c r="KA86" i="5" s="1"/>
  <c r="KA104" i="5" a="1"/>
  <c r="KA104" i="5" s="1"/>
  <c r="KA272" i="5" a="1"/>
  <c r="KA272" i="5" s="1"/>
  <c r="KA284" i="5" a="1"/>
  <c r="KA284" i="5" s="1"/>
  <c r="KA251" i="5" a="1"/>
  <c r="KA251" i="5" s="1"/>
  <c r="KA199" i="5" a="1"/>
  <c r="KA199" i="5" s="1"/>
  <c r="KA67" i="5" a="1"/>
  <c r="KA67" i="5" s="1"/>
  <c r="KA295" i="5" a="1"/>
  <c r="KA295" i="5" s="1"/>
  <c r="KA41" i="5" a="1"/>
  <c r="KA41" i="5" s="1"/>
  <c r="KA240" i="5" a="1"/>
  <c r="KA240" i="5" s="1"/>
  <c r="KA32" i="5" a="1"/>
  <c r="KA32" i="5" s="1"/>
  <c r="KA134" i="5" a="1"/>
  <c r="KA134" i="5" s="1"/>
  <c r="KA314" i="5" a="1"/>
  <c r="KA314" i="5" s="1"/>
  <c r="KA281" i="5" a="1"/>
  <c r="KA281" i="5" s="1"/>
  <c r="KA241" i="5" a="1"/>
  <c r="KA241" i="5" s="1"/>
  <c r="KA218" i="5" a="1"/>
  <c r="KA218" i="5" s="1"/>
  <c r="KA260" i="5" a="1"/>
  <c r="KA260" i="5" s="1"/>
  <c r="KA296" i="5" a="1"/>
  <c r="KA296" i="5" s="1"/>
  <c r="KA35" i="5" a="1"/>
  <c r="KA35" i="5" s="1"/>
  <c r="KA125" i="5" a="1"/>
  <c r="KA125" i="5" s="1"/>
  <c r="KA271" i="5" a="1"/>
  <c r="KA271" i="5" s="1"/>
  <c r="KA182" i="5" a="1"/>
  <c r="KA182" i="5" s="1"/>
  <c r="KA64" i="5" a="1"/>
  <c r="KA64" i="5" s="1"/>
  <c r="KA200" i="5" a="1"/>
  <c r="KA200" i="5" s="1"/>
  <c r="KA149" i="5" a="1"/>
  <c r="KA149" i="5" s="1"/>
  <c r="KA148" i="5" a="1"/>
  <c r="KA148" i="5" s="1"/>
  <c r="KA238" i="5" a="1"/>
  <c r="KA238" i="5" s="1"/>
  <c r="KA277" i="5" a="1"/>
  <c r="KA277" i="5" s="1"/>
  <c r="KA139" i="5" a="1"/>
  <c r="KA139" i="5" s="1"/>
  <c r="KA188" i="5" a="1"/>
  <c r="KA188" i="5" s="1"/>
  <c r="KA236" i="5" a="1"/>
  <c r="KA236" i="5" s="1"/>
  <c r="KA143" i="5" a="1"/>
  <c r="KA143" i="5" s="1"/>
  <c r="KA197" i="5" a="1"/>
  <c r="KA197" i="5" s="1"/>
  <c r="KA53" i="5" a="1"/>
  <c r="KA53" i="5" s="1"/>
  <c r="KA181" i="5" a="1"/>
  <c r="KA181" i="5" s="1"/>
  <c r="KA166" i="5" a="1"/>
  <c r="KA166" i="5" s="1"/>
  <c r="KA145" i="5" a="1"/>
  <c r="KA145" i="5" s="1"/>
  <c r="KA133" i="5" a="1"/>
  <c r="KA133" i="5" s="1"/>
  <c r="KA191" i="5" a="1"/>
  <c r="KA191" i="5" s="1"/>
  <c r="KA74" i="5" a="1"/>
  <c r="KA74" i="5" s="1"/>
  <c r="KA179" i="5" a="1"/>
  <c r="KA179" i="5" s="1"/>
  <c r="KA152" i="5" a="1"/>
  <c r="KA152" i="5" s="1"/>
  <c r="KA167" i="5" a="1"/>
  <c r="KA167" i="5" s="1"/>
  <c r="KA230" i="5" a="1"/>
  <c r="KA230" i="5" s="1"/>
  <c r="KA305" i="5" a="1"/>
  <c r="KA305" i="5" s="1"/>
  <c r="KA119" i="5" a="1"/>
  <c r="KA119" i="5" s="1"/>
  <c r="KA278" i="5" a="1"/>
  <c r="KA278" i="5" s="1"/>
  <c r="KB19" i="5"/>
  <c r="MB47" i="5"/>
  <c r="KY47" i="5"/>
  <c r="KL47" i="5"/>
  <c r="LO47" i="5" s="1"/>
  <c r="LA38" i="5"/>
  <c r="KX243" i="5"/>
  <c r="MA243" i="5"/>
  <c r="KK242" i="5"/>
  <c r="LN242" i="5" s="1"/>
  <c r="KZ273" i="5"/>
  <c r="MA245" i="5"/>
  <c r="KK245" i="5"/>
  <c r="KX245" i="5"/>
  <c r="KX226" i="5"/>
  <c r="MA226" i="5"/>
  <c r="KK69" i="5"/>
  <c r="LN69" i="5" s="1"/>
  <c r="MA69" i="5"/>
  <c r="KM53" i="5"/>
  <c r="KX66" i="5"/>
  <c r="MB224" i="5"/>
  <c r="KY224" i="5"/>
  <c r="KL224" i="5"/>
  <c r="LO224" i="5" s="1"/>
  <c r="KZ111" i="5"/>
  <c r="MA258" i="5"/>
  <c r="KX258" i="5"/>
  <c r="KK258" i="5"/>
  <c r="LN258" i="5" s="1"/>
  <c r="KN111" i="5"/>
  <c r="KO111" i="5" s="1"/>
  <c r="LC111" i="5" s="1"/>
  <c r="KK257" i="5"/>
  <c r="MA257" i="5"/>
  <c r="KZ53" i="5"/>
  <c r="LA268" i="5"/>
  <c r="KX257" i="5"/>
  <c r="KZ51" i="5"/>
  <c r="KN135" i="5"/>
  <c r="KO135" i="5" s="1"/>
  <c r="LR135" i="5" s="1"/>
  <c r="KN293" i="5"/>
  <c r="KO293" i="5" s="1"/>
  <c r="LR293" i="5" s="1"/>
  <c r="LA51" i="5"/>
  <c r="KK61" i="5"/>
  <c r="KX61" i="5"/>
  <c r="LA64" i="5"/>
  <c r="KY120" i="5"/>
  <c r="KY320" i="5"/>
  <c r="LB64" i="5"/>
  <c r="KX54" i="5"/>
  <c r="KM270" i="5"/>
  <c r="KN270" i="5" s="1"/>
  <c r="KO270" i="5" s="1"/>
  <c r="LF270" i="5" s="1"/>
  <c r="KN55" i="5"/>
  <c r="KO55" i="5" s="1"/>
  <c r="LR55" i="5" s="1"/>
  <c r="LA273" i="5"/>
  <c r="KM254" i="5"/>
  <c r="KM240" i="5"/>
  <c r="KN240" i="5" s="1"/>
  <c r="KO240" i="5" s="1"/>
  <c r="KY240" i="5"/>
  <c r="KM80" i="5"/>
  <c r="KN80" i="5" s="1"/>
  <c r="KO80" i="5" s="1"/>
  <c r="LR80" i="5" s="1"/>
  <c r="KM120" i="5"/>
  <c r="LO38" i="5"/>
  <c r="KM233" i="5"/>
  <c r="KZ233" i="5"/>
  <c r="KK119" i="5"/>
  <c r="KL119" i="5" s="1"/>
  <c r="KL312" i="5"/>
  <c r="KL234" i="5"/>
  <c r="LZ234" i="5"/>
  <c r="KL67" i="5"/>
  <c r="KX290" i="5"/>
  <c r="KL290" i="5"/>
  <c r="KZ290" i="5" s="1"/>
  <c r="KM150" i="5"/>
  <c r="KZ150" i="5"/>
  <c r="KY37" i="5"/>
  <c r="KL37" i="5"/>
  <c r="KK248" i="5"/>
  <c r="KY248" i="5" s="1"/>
  <c r="KX248" i="5"/>
  <c r="KY206" i="5"/>
  <c r="KZ80" i="5"/>
  <c r="KK243" i="5"/>
  <c r="KM206" i="5"/>
  <c r="KN206" i="5" s="1"/>
  <c r="KO206" i="5" s="1"/>
  <c r="LF206" i="5" s="1"/>
  <c r="LA136" i="5"/>
  <c r="LC237" i="5"/>
  <c r="KK295" i="5"/>
  <c r="KY295" i="5" s="1"/>
  <c r="KX295" i="5"/>
  <c r="LB136" i="5"/>
  <c r="LC136" i="5"/>
  <c r="KM121" i="5"/>
  <c r="KN121" i="5" s="1"/>
  <c r="KO121" i="5" s="1"/>
  <c r="LF121" i="5" s="1"/>
  <c r="KY217" i="5"/>
  <c r="KM217" i="5"/>
  <c r="KN217" i="5" s="1"/>
  <c r="KO217" i="5" s="1"/>
  <c r="LF217" i="5" s="1"/>
  <c r="LA130" i="5"/>
  <c r="KZ217" i="5"/>
  <c r="KY121" i="5"/>
  <c r="LA148" i="5"/>
  <c r="KY290" i="5"/>
  <c r="LA134" i="5"/>
  <c r="KX69" i="5"/>
  <c r="KZ49" i="5"/>
  <c r="KM110" i="5"/>
  <c r="KM144" i="5"/>
  <c r="KN144" i="5" s="1"/>
  <c r="KO144" i="5" s="1"/>
  <c r="LF144" i="5" s="1"/>
  <c r="KY34" i="5"/>
  <c r="KL34" i="5"/>
  <c r="KM34" i="5" s="1"/>
  <c r="LA34" i="5" s="1"/>
  <c r="LB46" i="5"/>
  <c r="LB237" i="5"/>
  <c r="KZ117" i="5"/>
  <c r="LB130" i="5"/>
  <c r="KM109" i="5"/>
  <c r="LA42" i="5"/>
  <c r="KN117" i="5"/>
  <c r="KY144" i="5"/>
  <c r="LB74" i="5"/>
  <c r="LA74" i="5"/>
  <c r="KK44" i="5"/>
  <c r="KL44" i="5" s="1"/>
  <c r="KM84" i="5"/>
  <c r="KN84" i="5" s="1"/>
  <c r="KO84" i="5" s="1"/>
  <c r="KM86" i="5"/>
  <c r="KK183" i="5"/>
  <c r="KL48" i="5"/>
  <c r="KZ48" i="5" s="1"/>
  <c r="KZ86" i="5"/>
  <c r="KM138" i="5"/>
  <c r="KN138" i="5" s="1"/>
  <c r="KO138" i="5" s="1"/>
  <c r="LF138" i="5" s="1"/>
  <c r="LA46" i="5"/>
  <c r="KZ42" i="5"/>
  <c r="KY109" i="5"/>
  <c r="KZ110" i="5"/>
  <c r="KM137" i="5"/>
  <c r="KN137" i="5" s="1"/>
  <c r="KO137" i="5" s="1"/>
  <c r="LL137" i="5" s="1"/>
  <c r="KZ137" i="5"/>
  <c r="KX44" i="5"/>
  <c r="KX249" i="5"/>
  <c r="LB229" i="5"/>
  <c r="LA229" i="5"/>
  <c r="KL249" i="5"/>
  <c r="KM249" i="5" s="1"/>
  <c r="LA117" i="5"/>
  <c r="KN42" i="5"/>
  <c r="KO42" i="5" s="1"/>
  <c r="LR42" i="5" s="1"/>
  <c r="MF42" i="5" s="1"/>
  <c r="MG42" i="5" s="1"/>
  <c r="KM173" i="5"/>
  <c r="KN173" i="5" s="1"/>
  <c r="KO173" i="5" s="1"/>
  <c r="LF173" i="5" s="1"/>
  <c r="LA239" i="5"/>
  <c r="KY84" i="5"/>
  <c r="KY234" i="5"/>
  <c r="KL89" i="5"/>
  <c r="KX89" i="5"/>
  <c r="LB38" i="5"/>
  <c r="KM263" i="5"/>
  <c r="LA263" i="5" s="1"/>
  <c r="KM195" i="5"/>
  <c r="KZ195" i="5"/>
  <c r="KN194" i="5"/>
  <c r="KO194" i="5" s="1"/>
  <c r="LF194" i="5" s="1"/>
  <c r="KN305" i="5"/>
  <c r="KO305" i="5" s="1"/>
  <c r="KN307" i="5"/>
  <c r="KO307" i="5" s="1"/>
  <c r="LF307" i="5" s="1"/>
  <c r="LA275" i="5"/>
  <c r="KN275" i="5"/>
  <c r="KM198" i="5"/>
  <c r="KZ198" i="5"/>
  <c r="KY198" i="5"/>
  <c r="KK162" i="5"/>
  <c r="KX162" i="5"/>
  <c r="KK103" i="5"/>
  <c r="LN103" i="5" s="1"/>
  <c r="KX103" i="5"/>
  <c r="LA311" i="5"/>
  <c r="KN311" i="5"/>
  <c r="KO311" i="5" s="1"/>
  <c r="LC311" i="5" s="1"/>
  <c r="LA291" i="5"/>
  <c r="KN291" i="5"/>
  <c r="KO291" i="5" s="1"/>
  <c r="LC291" i="5" s="1"/>
  <c r="KL93" i="5"/>
  <c r="KM93" i="5" s="1"/>
  <c r="KY93" i="5"/>
  <c r="KL96" i="5"/>
  <c r="KY96" i="5"/>
  <c r="KN203" i="5"/>
  <c r="KO203" i="5" s="1"/>
  <c r="LF203" i="5" s="1"/>
  <c r="KX118" i="5"/>
  <c r="LA283" i="5"/>
  <c r="KN283" i="5"/>
  <c r="LB283" i="5" s="1"/>
  <c r="KL320" i="5"/>
  <c r="LN320" i="5" s="1"/>
  <c r="KY195" i="5"/>
  <c r="KN315" i="5"/>
  <c r="KO315" i="5" s="1"/>
  <c r="LF315" i="5" s="1"/>
  <c r="LA304" i="5"/>
  <c r="KN304" i="5"/>
  <c r="KO304" i="5" s="1"/>
  <c r="KK118" i="5"/>
  <c r="KZ222" i="5"/>
  <c r="KX176" i="5"/>
  <c r="LC38" i="5"/>
  <c r="KZ291" i="5"/>
  <c r="KK267" i="5"/>
  <c r="LL267" i="5" s="1"/>
  <c r="KZ305" i="5"/>
  <c r="LA305" i="5"/>
  <c r="LA307" i="5"/>
  <c r="KZ62" i="5"/>
  <c r="KM62" i="5"/>
  <c r="KN62" i="5" s="1"/>
  <c r="KO62" i="5" s="1"/>
  <c r="LR62" i="5" s="1"/>
  <c r="KY292" i="5"/>
  <c r="KL212" i="5"/>
  <c r="KM212" i="5" s="1"/>
  <c r="KY200" i="5"/>
  <c r="KY212" i="5"/>
  <c r="KL176" i="5"/>
  <c r="KM176" i="5" s="1"/>
  <c r="KN176" i="5" s="1"/>
  <c r="KO176" i="5" s="1"/>
  <c r="LF176" i="5" s="1"/>
  <c r="LC39" i="5"/>
  <c r="KL306" i="5"/>
  <c r="KM306" i="5" s="1"/>
  <c r="KY306" i="5"/>
  <c r="KY304" i="5"/>
  <c r="KM219" i="5"/>
  <c r="KL127" i="5"/>
  <c r="KZ78" i="5"/>
  <c r="KM78" i="5"/>
  <c r="KY127" i="5"/>
  <c r="KY78" i="5"/>
  <c r="KX306" i="5"/>
  <c r="LA315" i="5"/>
  <c r="KZ304" i="5"/>
  <c r="LB39" i="5"/>
  <c r="KZ286" i="5"/>
  <c r="KM112" i="5"/>
  <c r="KZ194" i="5"/>
  <c r="LA194" i="5"/>
  <c r="LA246" i="5"/>
  <c r="KY297" i="5"/>
  <c r="KM160" i="5"/>
  <c r="KZ246" i="5"/>
  <c r="KY160" i="5"/>
  <c r="KY246" i="5"/>
  <c r="LC98" i="5"/>
  <c r="KK226" i="5"/>
  <c r="KX31" i="5"/>
  <c r="KK31" i="5"/>
  <c r="KM161" i="5"/>
  <c r="KN161" i="5" s="1"/>
  <c r="KO161" i="5" s="1"/>
  <c r="LF161" i="5" s="1"/>
  <c r="KZ147" i="5"/>
  <c r="KX132" i="5"/>
  <c r="KK132" i="5"/>
  <c r="KM156" i="5"/>
  <c r="KM158" i="5"/>
  <c r="KM147" i="5"/>
  <c r="KN147" i="5" s="1"/>
  <c r="KO147" i="5" s="1"/>
  <c r="LF147" i="5" s="1"/>
  <c r="KM209" i="5"/>
  <c r="KZ209" i="5"/>
  <c r="LB277" i="5"/>
  <c r="KZ55" i="5"/>
  <c r="KZ219" i="5"/>
  <c r="KY185" i="5"/>
  <c r="LC169" i="5"/>
  <c r="KZ213" i="5"/>
  <c r="LB223" i="5"/>
  <c r="LR223" i="5"/>
  <c r="MF223" i="5" s="1"/>
  <c r="MG223" i="5" s="1"/>
  <c r="LB83" i="5"/>
  <c r="LB51" i="5"/>
  <c r="LC33" i="5"/>
  <c r="LB33" i="5"/>
  <c r="LB169" i="5"/>
  <c r="LB273" i="5"/>
  <c r="LC247" i="5"/>
  <c r="KX90" i="5"/>
  <c r="KK90" i="5"/>
  <c r="LL90" i="5" s="1"/>
  <c r="LZ90" i="5" s="1"/>
  <c r="KZ158" i="5"/>
  <c r="LB186" i="5"/>
  <c r="LA55" i="5"/>
  <c r="KZ139" i="5"/>
  <c r="KZ288" i="5"/>
  <c r="KX199" i="5"/>
  <c r="KL180" i="5"/>
  <c r="KZ281" i="5"/>
  <c r="KM281" i="5"/>
  <c r="KN281" i="5" s="1"/>
  <c r="KO281" i="5" s="1"/>
  <c r="LF281" i="5" s="1"/>
  <c r="KZ156" i="5"/>
  <c r="KY102" i="5"/>
  <c r="KL289" i="5"/>
  <c r="KY180" i="5"/>
  <c r="KM288" i="5"/>
  <c r="KN288" i="5" s="1"/>
  <c r="KO288" i="5" s="1"/>
  <c r="LR288" i="5" s="1"/>
  <c r="KY156" i="5"/>
  <c r="KM139" i="5"/>
  <c r="KN139" i="5" s="1"/>
  <c r="KO139" i="5" s="1"/>
  <c r="LF139" i="5" s="1"/>
  <c r="LA203" i="5"/>
  <c r="LA223" i="5"/>
  <c r="KY143" i="5"/>
  <c r="KL143" i="5"/>
  <c r="LB218" i="5"/>
  <c r="KL81" i="5"/>
  <c r="KZ81" i="5" s="1"/>
  <c r="KY81" i="5"/>
  <c r="LB247" i="5"/>
  <c r="LB239" i="5"/>
  <c r="KK313" i="5"/>
  <c r="KY313" i="5" s="1"/>
  <c r="LA247" i="5"/>
  <c r="KZ161" i="5"/>
  <c r="LA155" i="5"/>
  <c r="KZ203" i="5"/>
  <c r="KL102" i="5"/>
  <c r="LN102" i="5" s="1"/>
  <c r="LA56" i="5"/>
  <c r="KL185" i="5"/>
  <c r="KM185" i="5" s="1"/>
  <c r="KN185" i="5" s="1"/>
  <c r="KO185" i="5" s="1"/>
  <c r="LF185" i="5" s="1"/>
  <c r="KK199" i="5"/>
  <c r="KL199" i="5" s="1"/>
  <c r="LA293" i="5"/>
  <c r="KZ91" i="5"/>
  <c r="KZ271" i="5"/>
  <c r="KM271" i="5"/>
  <c r="KN271" i="5" s="1"/>
  <c r="KO271" i="5" s="1"/>
  <c r="LF271" i="5" s="1"/>
  <c r="LA182" i="5"/>
  <c r="LA70" i="5"/>
  <c r="LA92" i="5"/>
  <c r="LB196" i="5"/>
  <c r="LB300" i="5"/>
  <c r="LB49" i="5"/>
  <c r="LB222" i="5"/>
  <c r="LB107" i="5"/>
  <c r="LB134" i="5"/>
  <c r="LB308" i="5"/>
  <c r="LA87" i="5"/>
  <c r="KZ129" i="5"/>
  <c r="LB149" i="5"/>
  <c r="KY52" i="5"/>
  <c r="LC238" i="5"/>
  <c r="KZ57" i="5"/>
  <c r="LA36" i="5"/>
  <c r="LA113" i="5"/>
  <c r="LC74" i="5"/>
  <c r="KY215" i="5"/>
  <c r="KY285" i="5"/>
  <c r="KL285" i="5"/>
  <c r="KM285" i="5" s="1"/>
  <c r="KN285" i="5" s="1"/>
  <c r="KO285" i="5" s="1"/>
  <c r="LA310" i="5"/>
  <c r="LB163" i="5"/>
  <c r="KY87" i="5"/>
  <c r="KX60" i="5"/>
  <c r="KY164" i="5"/>
  <c r="KL164" i="5"/>
  <c r="KM164" i="5" s="1"/>
  <c r="KN164" i="5" s="1"/>
  <c r="KO164" i="5" s="1"/>
  <c r="LF164" i="5" s="1"/>
  <c r="KY181" i="5"/>
  <c r="KL181" i="5"/>
  <c r="KY57" i="5"/>
  <c r="KY92" i="5"/>
  <c r="LA146" i="5"/>
  <c r="LA200" i="5"/>
  <c r="KK262" i="5"/>
  <c r="KX262" i="5"/>
  <c r="LA85" i="5"/>
  <c r="KK60" i="5"/>
  <c r="LB205" i="5"/>
  <c r="LA126" i="5"/>
  <c r="KY253" i="5"/>
  <c r="KL253" i="5"/>
  <c r="LN253" i="5" s="1"/>
  <c r="KZ282" i="5"/>
  <c r="LB97" i="5"/>
  <c r="LA145" i="5"/>
  <c r="KY100" i="5"/>
  <c r="KL100" i="5"/>
  <c r="KY67" i="5"/>
  <c r="LB227" i="5"/>
  <c r="KL52" i="5"/>
  <c r="LN52" i="5" s="1"/>
  <c r="KM57" i="5"/>
  <c r="KN57" i="5" s="1"/>
  <c r="KO57" i="5" s="1"/>
  <c r="LR57" i="5" s="1"/>
  <c r="LC207" i="5"/>
  <c r="LA214" i="5"/>
  <c r="LA231" i="5"/>
  <c r="LA114" i="5"/>
  <c r="LB178" i="5"/>
  <c r="LA261" i="5"/>
  <c r="KM129" i="5"/>
  <c r="KN129" i="5" s="1"/>
  <c r="KO129" i="5" s="1"/>
  <c r="KY91" i="5"/>
  <c r="LA88" i="5"/>
  <c r="KY95" i="5"/>
  <c r="KX52" i="5"/>
  <c r="LB30" i="5"/>
  <c r="KM91" i="5"/>
  <c r="KN91" i="5" s="1"/>
  <c r="KO91" i="5" s="1"/>
  <c r="KX211" i="5"/>
  <c r="KK211" i="5"/>
  <c r="LC130" i="5"/>
  <c r="LR130" i="5"/>
  <c r="MF130" i="5" s="1"/>
  <c r="MG130" i="5" s="1"/>
  <c r="LB179" i="5"/>
  <c r="LA272" i="5"/>
  <c r="LA135" i="5"/>
  <c r="KZ92" i="5"/>
  <c r="KZ187" i="5"/>
  <c r="KZ287" i="5"/>
  <c r="KM287" i="5"/>
  <c r="KN287" i="5" s="1"/>
  <c r="KO287" i="5" s="1"/>
  <c r="LR287" i="5" s="1"/>
  <c r="KY167" i="5"/>
  <c r="KL167" i="5"/>
  <c r="KX215" i="5"/>
  <c r="KL215" i="5"/>
  <c r="KM215" i="5" s="1"/>
  <c r="KN215" i="5" s="1"/>
  <c r="KO215" i="5" s="1"/>
  <c r="LF215" i="5" s="1"/>
  <c r="LB94" i="5"/>
  <c r="KY289" i="5"/>
  <c r="KY193" i="5"/>
  <c r="KL193" i="5"/>
  <c r="LB108" i="5"/>
  <c r="LA286" i="5"/>
  <c r="LA49" i="5"/>
  <c r="LA94" i="5"/>
  <c r="KZ85" i="5"/>
  <c r="LA30" i="5"/>
  <c r="LA213" i="5"/>
  <c r="LC128" i="5"/>
  <c r="LR128" i="5"/>
  <c r="MF128" i="5" s="1"/>
  <c r="MG128" i="5" s="1"/>
  <c r="LA210" i="5"/>
  <c r="LC64" i="5"/>
  <c r="MF64" i="5"/>
  <c r="LA274" i="5"/>
  <c r="MF232" i="5"/>
  <c r="LC232" i="5"/>
  <c r="KY175" i="5"/>
  <c r="KL175" i="5"/>
  <c r="KZ269" i="5"/>
  <c r="KM269" i="5"/>
  <c r="KN269" i="5" s="1"/>
  <c r="KO269" i="5" s="1"/>
  <c r="LA184" i="5"/>
  <c r="LC259" i="5"/>
  <c r="KZ264" i="5"/>
  <c r="KZ316" i="5"/>
  <c r="KM316" i="5"/>
  <c r="KN316" i="5" s="1"/>
  <c r="KO316" i="5" s="1"/>
  <c r="LF316" i="5" s="1"/>
  <c r="KZ135" i="5"/>
  <c r="LA280" i="5"/>
  <c r="KZ292" i="5"/>
  <c r="LB101" i="5"/>
  <c r="LB230" i="5"/>
  <c r="LB207" i="5"/>
  <c r="LB210" i="5"/>
  <c r="LC142" i="5"/>
  <c r="LA222" i="5"/>
  <c r="LB148" i="5"/>
  <c r="KX313" i="5"/>
  <c r="KZ202" i="5"/>
  <c r="KM202" i="5"/>
  <c r="KN202" i="5" s="1"/>
  <c r="KO202" i="5" s="1"/>
  <c r="LF202" i="5" s="1"/>
  <c r="KZ70" i="5"/>
  <c r="LA300" i="5"/>
  <c r="LA279" i="5"/>
  <c r="LB197" i="5"/>
  <c r="LC230" i="5"/>
  <c r="KZ77" i="5"/>
  <c r="KZ231" i="5"/>
  <c r="LC46" i="5"/>
  <c r="LA107" i="5"/>
  <c r="KZ107" i="5"/>
  <c r="KY269" i="5"/>
  <c r="LA228" i="5"/>
  <c r="KM187" i="5"/>
  <c r="KN187" i="5" s="1"/>
  <c r="KO187" i="5" s="1"/>
  <c r="LF187" i="5" s="1"/>
  <c r="LB189" i="5"/>
  <c r="KX79" i="5"/>
  <c r="KK79" i="5"/>
  <c r="LN79" i="5" s="1"/>
  <c r="KZ87" i="5"/>
  <c r="LA218" i="5"/>
  <c r="LA157" i="5"/>
  <c r="LB301" i="5"/>
  <c r="KY201" i="5"/>
  <c r="KL201" i="5"/>
  <c r="KZ218" i="5"/>
  <c r="KZ36" i="5"/>
  <c r="KZ200" i="5"/>
  <c r="KY77" i="5"/>
  <c r="LC171" i="5"/>
  <c r="KM264" i="5"/>
  <c r="LA196" i="5"/>
  <c r="LC50" i="5"/>
  <c r="LR50" i="5"/>
  <c r="MF50" i="5" s="1"/>
  <c r="MG50" i="5" s="1"/>
  <c r="KZ114" i="5"/>
  <c r="LA292" i="5"/>
  <c r="KZ293" i="5"/>
  <c r="LC133" i="5"/>
  <c r="LC189" i="5"/>
  <c r="LA179" i="5"/>
  <c r="LC273" i="5"/>
  <c r="LR99" i="5"/>
  <c r="MF99" i="5" s="1"/>
  <c r="MG99" i="5" s="1"/>
  <c r="LC99" i="5"/>
  <c r="KZ182" i="5"/>
  <c r="KY221" i="5"/>
  <c r="KL221" i="5"/>
  <c r="KX260" i="5"/>
  <c r="KK260" i="5"/>
  <c r="KL95" i="5"/>
  <c r="KM95" i="5" s="1"/>
  <c r="KN95" i="5" s="1"/>
  <c r="KO95" i="5" s="1"/>
  <c r="KM77" i="5"/>
  <c r="KN77" i="5" s="1"/>
  <c r="KO77" i="5" s="1"/>
  <c r="LR77" i="5" s="1"/>
  <c r="LC229" i="5"/>
  <c r="KZ216" i="5"/>
  <c r="KZ298" i="5"/>
  <c r="KM298" i="5"/>
  <c r="KN298" i="5" s="1"/>
  <c r="KO298" i="5" s="1"/>
  <c r="LL298" i="5" s="1"/>
  <c r="LZ298" i="5" s="1"/>
  <c r="LA174" i="5"/>
  <c r="KY271" i="5"/>
  <c r="KM216" i="5"/>
  <c r="KN216" i="5" s="1"/>
  <c r="KO216" i="5" s="1"/>
  <c r="LF216" i="5" s="1"/>
  <c r="KM282" i="5"/>
  <c r="KN282" i="5" s="1"/>
  <c r="KO282" i="5" s="1"/>
  <c r="LF282" i="5" s="1"/>
  <c r="KN256" i="5" l="1"/>
  <c r="KO256" i="5" s="1"/>
  <c r="LR256" i="5" s="1"/>
  <c r="MF256" i="5" s="1"/>
  <c r="LN106" i="5"/>
  <c r="MB106" i="5" s="1"/>
  <c r="LN71" i="5"/>
  <c r="MB71" i="5" s="1"/>
  <c r="LN123" i="5"/>
  <c r="MB123" i="5" s="1"/>
  <c r="LN241" i="5"/>
  <c r="MB241" i="5" s="1"/>
  <c r="LP55" i="5"/>
  <c r="LA318" i="5"/>
  <c r="KY319" i="5"/>
  <c r="LP293" i="5"/>
  <c r="MD293" i="5" s="1"/>
  <c r="LN296" i="5"/>
  <c r="MB296" i="5" s="1"/>
  <c r="LR124" i="5"/>
  <c r="MF124" i="5" s="1"/>
  <c r="LP135" i="5"/>
  <c r="LP124" i="5"/>
  <c r="MD124" i="5" s="1"/>
  <c r="LN306" i="5"/>
  <c r="MB306" i="5" s="1"/>
  <c r="LN63" i="5"/>
  <c r="MB63" i="5" s="1"/>
  <c r="KN252" i="5"/>
  <c r="KO252" i="5" s="1"/>
  <c r="LC252" i="5" s="1"/>
  <c r="KN318" i="5"/>
  <c r="KO318" i="5" s="1"/>
  <c r="LA140" i="5"/>
  <c r="KY225" i="5"/>
  <c r="LB45" i="5"/>
  <c r="KZ45" i="5"/>
  <c r="LA45" i="5"/>
  <c r="LR45" i="5"/>
  <c r="MF45" i="5" s="1"/>
  <c r="MG45" i="5" s="1"/>
  <c r="KN250" i="5"/>
  <c r="KO250" i="5" s="1"/>
  <c r="LF250" i="5" s="1"/>
  <c r="LT250" i="5" s="1"/>
  <c r="KL225" i="5"/>
  <c r="KM225" i="5" s="1"/>
  <c r="LA225" i="5" s="1"/>
  <c r="LA299" i="5"/>
  <c r="LB299" i="5"/>
  <c r="KZ116" i="5"/>
  <c r="KY170" i="5"/>
  <c r="KM170" i="5"/>
  <c r="KN170" i="5" s="1"/>
  <c r="KO170" i="5" s="1"/>
  <c r="LF170" i="5" s="1"/>
  <c r="LT170" i="5" s="1"/>
  <c r="LR299" i="5"/>
  <c r="MF299" i="5" s="1"/>
  <c r="MG299" i="5" s="1"/>
  <c r="LC299" i="5"/>
  <c r="KM116" i="5"/>
  <c r="LA116" i="5" s="1"/>
  <c r="LA165" i="5"/>
  <c r="LA208" i="5"/>
  <c r="KL105" i="5"/>
  <c r="LO105" i="5" s="1"/>
  <c r="MC105" i="5" s="1"/>
  <c r="KL59" i="5"/>
  <c r="KM59" i="5" s="1"/>
  <c r="KM123" i="5"/>
  <c r="LB165" i="5"/>
  <c r="LA252" i="5"/>
  <c r="LO165" i="5"/>
  <c r="MC165" i="5" s="1"/>
  <c r="KY59" i="5"/>
  <c r="LO288" i="5"/>
  <c r="KM296" i="5"/>
  <c r="LB208" i="5"/>
  <c r="KM294" i="5"/>
  <c r="KN294" i="5" s="1"/>
  <c r="KO294" i="5" s="1"/>
  <c r="LF294" i="5" s="1"/>
  <c r="LT294" i="5" s="1"/>
  <c r="LR208" i="5"/>
  <c r="MF208" i="5" s="1"/>
  <c r="MG208" i="5" s="1"/>
  <c r="LC208" i="5"/>
  <c r="LO80" i="5"/>
  <c r="MC80" i="5" s="1"/>
  <c r="LR190" i="5"/>
  <c r="MF190" i="5" s="1"/>
  <c r="MG190" i="5" s="1"/>
  <c r="KL66" i="5"/>
  <c r="LO66" i="5" s="1"/>
  <c r="MC66" i="5" s="1"/>
  <c r="LB124" i="5"/>
  <c r="LC124" i="5"/>
  <c r="LO57" i="5"/>
  <c r="MC57" i="5" s="1"/>
  <c r="KY131" i="5"/>
  <c r="LB190" i="5"/>
  <c r="KZ302" i="5"/>
  <c r="LA190" i="5"/>
  <c r="KY105" i="5"/>
  <c r="KY66" i="5"/>
  <c r="LA71" i="5"/>
  <c r="LN309" i="5"/>
  <c r="MB309" i="5" s="1"/>
  <c r="LO255" i="5"/>
  <c r="MC255" i="5" s="1"/>
  <c r="LR191" i="5"/>
  <c r="MF191" i="5" s="1"/>
  <c r="LF191" i="5"/>
  <c r="LT191" i="5" s="1"/>
  <c r="MB253" i="5"/>
  <c r="LN72" i="5"/>
  <c r="MB72" i="5" s="1"/>
  <c r="KL40" i="5"/>
  <c r="KM40" i="5" s="1"/>
  <c r="LA40" i="5" s="1"/>
  <c r="LN40" i="5"/>
  <c r="MB40" i="5" s="1"/>
  <c r="MB52" i="5"/>
  <c r="LN226" i="5"/>
  <c r="MB226" i="5" s="1"/>
  <c r="LO317" i="5"/>
  <c r="MC317" i="5" s="1"/>
  <c r="LO287" i="5"/>
  <c r="MB102" i="5"/>
  <c r="LB235" i="5"/>
  <c r="LN131" i="5"/>
  <c r="MB131" i="5" s="1"/>
  <c r="KL257" i="5"/>
  <c r="LO257" i="5" s="1"/>
  <c r="MC257" i="5" s="1"/>
  <c r="LN257" i="5"/>
  <c r="MB257" i="5" s="1"/>
  <c r="LA235" i="5"/>
  <c r="KL61" i="5"/>
  <c r="KZ61" i="5" s="1"/>
  <c r="KL245" i="5"/>
  <c r="LO245" i="5" s="1"/>
  <c r="MC245" i="5" s="1"/>
  <c r="LN245" i="5"/>
  <c r="MB245" i="5" s="1"/>
  <c r="KY54" i="5"/>
  <c r="KL319" i="5"/>
  <c r="KZ319" i="5" s="1"/>
  <c r="KY125" i="5"/>
  <c r="LN125" i="5"/>
  <c r="MB125" i="5" s="1"/>
  <c r="KZ312" i="5"/>
  <c r="KY244" i="5"/>
  <c r="LN244" i="5"/>
  <c r="MB244" i="5" s="1"/>
  <c r="LR235" i="5"/>
  <c r="MF235" i="5" s="1"/>
  <c r="KN53" i="5"/>
  <c r="KO53" i="5" s="1"/>
  <c r="LR53" i="5" s="1"/>
  <c r="KZ303" i="5"/>
  <c r="LR236" i="5"/>
  <c r="MF236" i="5" s="1"/>
  <c r="LO236" i="5"/>
  <c r="MC236" i="5" s="1"/>
  <c r="LC235" i="5"/>
  <c r="LL153" i="5"/>
  <c r="LZ153" i="5" s="1"/>
  <c r="KZ131" i="5"/>
  <c r="LO131" i="5"/>
  <c r="MC131" i="5" s="1"/>
  <c r="KL58" i="5"/>
  <c r="KM58" i="5" s="1"/>
  <c r="LN58" i="5"/>
  <c r="MB58" i="5" s="1"/>
  <c r="LN251" i="5"/>
  <c r="MB251" i="5" s="1"/>
  <c r="LF314" i="5"/>
  <c r="LT314" i="5" s="1"/>
  <c r="MB65" i="5"/>
  <c r="KZ234" i="5"/>
  <c r="LA106" i="5"/>
  <c r="LO77" i="5"/>
  <c r="MC77" i="5" s="1"/>
  <c r="LL313" i="5"/>
  <c r="LZ313" i="5" s="1"/>
  <c r="MB75" i="5"/>
  <c r="KL104" i="5"/>
  <c r="KZ104" i="5" s="1"/>
  <c r="LN104" i="5"/>
  <c r="MB104" i="5" s="1"/>
  <c r="LR321" i="5"/>
  <c r="MF321" i="5" s="1"/>
  <c r="LF321" i="5"/>
  <c r="LT321" i="5" s="1"/>
  <c r="LL119" i="5"/>
  <c r="LZ119" i="5" s="1"/>
  <c r="LO235" i="5"/>
  <c r="MC235" i="5" s="1"/>
  <c r="KL243" i="5"/>
  <c r="LN243" i="5"/>
  <c r="MB243" i="5" s="1"/>
  <c r="KZ67" i="5"/>
  <c r="LA68" i="5"/>
  <c r="MB297" i="5"/>
  <c r="MB320" i="5"/>
  <c r="KY40" i="5"/>
  <c r="LP41" i="5"/>
  <c r="MD41" i="5" s="1"/>
  <c r="LN166" i="5"/>
  <c r="MB166" i="5" s="1"/>
  <c r="LR204" i="5"/>
  <c r="MF204" i="5" s="1"/>
  <c r="LF204" i="5"/>
  <c r="LT204" i="5" s="1"/>
  <c r="LN115" i="5"/>
  <c r="MB115" i="5" s="1"/>
  <c r="LO62" i="5"/>
  <c r="MC62" i="5" s="1"/>
  <c r="KZ41" i="5"/>
  <c r="LO41" i="5"/>
  <c r="MC41" i="5" s="1"/>
  <c r="KZ192" i="5"/>
  <c r="LC321" i="5"/>
  <c r="LB321" i="5"/>
  <c r="LA321" i="5"/>
  <c r="KZ266" i="5"/>
  <c r="KL115" i="5"/>
  <c r="KY115" i="5"/>
  <c r="LL122" i="5"/>
  <c r="LZ122" i="5" s="1"/>
  <c r="MG122" i="5" s="1"/>
  <c r="KN151" i="5"/>
  <c r="KO151" i="5" s="1"/>
  <c r="LL43" i="5"/>
  <c r="LZ43" i="5" s="1"/>
  <c r="MG43" i="5" s="1"/>
  <c r="LB191" i="5"/>
  <c r="KM297" i="5"/>
  <c r="KZ154" i="5"/>
  <c r="LB268" i="5"/>
  <c r="LD268" i="5" s="1"/>
  <c r="LC191" i="5"/>
  <c r="LA191" i="5"/>
  <c r="KZ297" i="5"/>
  <c r="LL265" i="5"/>
  <c r="LZ265" i="5" s="1"/>
  <c r="MG265" i="5" s="1"/>
  <c r="LB43" i="5"/>
  <c r="LD43" i="5" s="1"/>
  <c r="LA172" i="5"/>
  <c r="LL268" i="5"/>
  <c r="LZ268" i="5" s="1"/>
  <c r="MG268" i="5" s="1"/>
  <c r="LA265" i="5"/>
  <c r="LC204" i="5"/>
  <c r="KO141" i="5"/>
  <c r="LL141" i="5" s="1"/>
  <c r="LL240" i="5"/>
  <c r="KN264" i="5"/>
  <c r="KO264" i="5" s="1"/>
  <c r="LL111" i="5"/>
  <c r="LL269" i="5"/>
  <c r="LZ269" i="5" s="1"/>
  <c r="MG269" i="5" s="1"/>
  <c r="KZ278" i="5"/>
  <c r="KM278" i="5"/>
  <c r="LB204" i="5"/>
  <c r="LL35" i="5"/>
  <c r="LZ35" i="5" s="1"/>
  <c r="MG35" i="5" s="1"/>
  <c r="LA204" i="5"/>
  <c r="MG171" i="5"/>
  <c r="MG238" i="5"/>
  <c r="MG189" i="5"/>
  <c r="MG169" i="5"/>
  <c r="MG220" i="5"/>
  <c r="LR315" i="5"/>
  <c r="MF315" i="5" s="1"/>
  <c r="LT315" i="5"/>
  <c r="LR216" i="5"/>
  <c r="LT216" i="5"/>
  <c r="LR316" i="5"/>
  <c r="LT316" i="5"/>
  <c r="LR215" i="5"/>
  <c r="LT215" i="5"/>
  <c r="LR161" i="5"/>
  <c r="LT161" i="5"/>
  <c r="LR176" i="5"/>
  <c r="LT176" i="5"/>
  <c r="LR206" i="5"/>
  <c r="MF206" i="5" s="1"/>
  <c r="LT206" i="5"/>
  <c r="MG230" i="5"/>
  <c r="LR164" i="5"/>
  <c r="LT164" i="5"/>
  <c r="LC177" i="5"/>
  <c r="LR177" i="5"/>
  <c r="MF177" i="5" s="1"/>
  <c r="LT177" i="5"/>
  <c r="LR168" i="5"/>
  <c r="MF168" i="5" s="1"/>
  <c r="LT168" i="5"/>
  <c r="LR202" i="5"/>
  <c r="LT202" i="5"/>
  <c r="LR138" i="5"/>
  <c r="LT138" i="5"/>
  <c r="MG207" i="5"/>
  <c r="MG133" i="5"/>
  <c r="LR281" i="5"/>
  <c r="LT281" i="5"/>
  <c r="LR266" i="5"/>
  <c r="LT266" i="5"/>
  <c r="LR194" i="5"/>
  <c r="MF194" i="5" s="1"/>
  <c r="LT194" i="5"/>
  <c r="KY188" i="5"/>
  <c r="KL188" i="5"/>
  <c r="KZ188" i="5" s="1"/>
  <c r="MG142" i="5"/>
  <c r="LR271" i="5"/>
  <c r="LT271" i="5"/>
  <c r="LR187" i="5"/>
  <c r="MF187" i="5" s="1"/>
  <c r="LT187" i="5"/>
  <c r="LR154" i="5"/>
  <c r="LT154" i="5"/>
  <c r="LR203" i="5"/>
  <c r="MF203" i="5" s="1"/>
  <c r="LT203" i="5"/>
  <c r="LR217" i="5"/>
  <c r="MF217" i="5" s="1"/>
  <c r="LT217" i="5"/>
  <c r="LR270" i="5"/>
  <c r="MF270" i="5" s="1"/>
  <c r="LT270" i="5"/>
  <c r="LR185" i="5"/>
  <c r="LT185" i="5"/>
  <c r="LR282" i="5"/>
  <c r="LT282" i="5"/>
  <c r="LR307" i="5"/>
  <c r="MF307" i="5" s="1"/>
  <c r="LT307" i="5"/>
  <c r="LR139" i="5"/>
  <c r="LT139" i="5"/>
  <c r="LC173" i="5"/>
  <c r="LR173" i="5"/>
  <c r="MF173" i="5" s="1"/>
  <c r="LT173" i="5"/>
  <c r="LR144" i="5"/>
  <c r="LT144" i="5"/>
  <c r="LR152" i="5"/>
  <c r="MF152" i="5" s="1"/>
  <c r="LT152" i="5"/>
  <c r="LR140" i="5"/>
  <c r="MF140" i="5" s="1"/>
  <c r="LT140" i="5"/>
  <c r="LC172" i="5"/>
  <c r="LR172" i="5"/>
  <c r="MF172" i="5" s="1"/>
  <c r="LT172" i="5"/>
  <c r="LR121" i="5"/>
  <c r="LT121" i="5"/>
  <c r="LR147" i="5"/>
  <c r="LT147" i="5"/>
  <c r="LR159" i="5"/>
  <c r="MF159" i="5" s="1"/>
  <c r="LT159" i="5"/>
  <c r="LR276" i="5"/>
  <c r="MF276" i="5" s="1"/>
  <c r="LT276" i="5"/>
  <c r="KL72" i="5"/>
  <c r="KY72" i="5"/>
  <c r="KZ314" i="5"/>
  <c r="KL244" i="5"/>
  <c r="LO32" i="5"/>
  <c r="MC32" i="5" s="1"/>
  <c r="KM32" i="5"/>
  <c r="LA32" i="5" s="1"/>
  <c r="MC314" i="5"/>
  <c r="KN29" i="5"/>
  <c r="KO29" i="5" s="1"/>
  <c r="LR29" i="5" s="1"/>
  <c r="MF29" i="5" s="1"/>
  <c r="MG29" i="5" s="1"/>
  <c r="LD220" i="5"/>
  <c r="LA314" i="5"/>
  <c r="LD171" i="5"/>
  <c r="LD50" i="5"/>
  <c r="KY309" i="5"/>
  <c r="KL166" i="5"/>
  <c r="LB35" i="5"/>
  <c r="KM75" i="5"/>
  <c r="KZ75" i="5"/>
  <c r="KY166" i="5"/>
  <c r="KM65" i="5"/>
  <c r="KZ255" i="5"/>
  <c r="KM255" i="5"/>
  <c r="LD133" i="5"/>
  <c r="KL309" i="5"/>
  <c r="KZ65" i="5"/>
  <c r="LD142" i="5"/>
  <c r="KM63" i="5"/>
  <c r="LB76" i="5"/>
  <c r="LD76" i="5" s="1"/>
  <c r="KY58" i="5"/>
  <c r="LD128" i="5"/>
  <c r="LD259" i="5"/>
  <c r="LC236" i="5"/>
  <c r="LD236" i="5" s="1"/>
  <c r="LB168" i="5"/>
  <c r="KM241" i="5"/>
  <c r="KY104" i="5"/>
  <c r="LB276" i="5"/>
  <c r="LB177" i="5"/>
  <c r="LC159" i="5"/>
  <c r="LB141" i="5"/>
  <c r="KM82" i="5"/>
  <c r="KZ71" i="5"/>
  <c r="LD238" i="5"/>
  <c r="KN106" i="5"/>
  <c r="KO106" i="5" s="1"/>
  <c r="LR106" i="5" s="1"/>
  <c r="KZ106" i="5"/>
  <c r="LD284" i="5"/>
  <c r="LD98" i="5"/>
  <c r="KY251" i="5"/>
  <c r="KL54" i="5"/>
  <c r="KZ54" i="5" s="1"/>
  <c r="LB159" i="5"/>
  <c r="KL251" i="5"/>
  <c r="LD99" i="5"/>
  <c r="KZ122" i="5"/>
  <c r="KM303" i="5"/>
  <c r="KN303" i="5" s="1"/>
  <c r="KO303" i="5" s="1"/>
  <c r="KL125" i="5"/>
  <c r="LA122" i="5"/>
  <c r="LB152" i="5"/>
  <c r="LC152" i="5"/>
  <c r="KM131" i="5"/>
  <c r="MG46" i="5"/>
  <c r="LA53" i="5"/>
  <c r="MG136" i="5"/>
  <c r="KN41" i="5"/>
  <c r="KN71" i="5"/>
  <c r="LR76" i="5"/>
  <c r="MF76" i="5" s="1"/>
  <c r="MG76" i="5" s="1"/>
  <c r="LA41" i="5"/>
  <c r="LB111" i="5"/>
  <c r="LD111" i="5" s="1"/>
  <c r="KN68" i="5"/>
  <c r="KO68" i="5" s="1"/>
  <c r="LR68" i="5" s="1"/>
  <c r="MG237" i="5"/>
  <c r="MG246" i="5"/>
  <c r="MG74" i="5"/>
  <c r="KL153" i="5"/>
  <c r="MA322" i="5"/>
  <c r="MG229" i="5"/>
  <c r="MG273" i="5"/>
  <c r="LD232" i="5"/>
  <c r="KM317" i="5"/>
  <c r="KY153" i="5"/>
  <c r="KZ317" i="5"/>
  <c r="MC64" i="5"/>
  <c r="MG64" i="5" s="1"/>
  <c r="KX322" i="5"/>
  <c r="LZ292" i="5"/>
  <c r="MG292" i="5" s="1"/>
  <c r="MF80" i="5"/>
  <c r="LZ51" i="5"/>
  <c r="MG51" i="5" s="1"/>
  <c r="MC232" i="5"/>
  <c r="MG232" i="5" s="1"/>
  <c r="LA270" i="5"/>
  <c r="LC80" i="5"/>
  <c r="LA240" i="5"/>
  <c r="LZ39" i="5"/>
  <c r="MG39" i="5" s="1"/>
  <c r="MC38" i="5"/>
  <c r="MG38" i="5" s="1"/>
  <c r="MC228" i="5"/>
  <c r="MB73" i="5"/>
  <c r="KZ73" i="5"/>
  <c r="LC168" i="5"/>
  <c r="KM73" i="5"/>
  <c r="KL69" i="5"/>
  <c r="MB69" i="5"/>
  <c r="KY243" i="5"/>
  <c r="MC224" i="5"/>
  <c r="KZ224" i="5"/>
  <c r="KM224" i="5"/>
  <c r="LP224" i="5" s="1"/>
  <c r="KL103" i="5"/>
  <c r="MB103" i="5"/>
  <c r="MB258" i="5"/>
  <c r="KL258" i="5"/>
  <c r="LO258" i="5" s="1"/>
  <c r="KY258" i="5"/>
  <c r="KY245" i="5"/>
  <c r="KY257" i="5"/>
  <c r="KY69" i="5"/>
  <c r="LB80" i="5"/>
  <c r="MB242" i="5"/>
  <c r="KL242" i="5"/>
  <c r="LO242" i="5" s="1"/>
  <c r="KY242" i="5"/>
  <c r="KM47" i="5"/>
  <c r="MC47" i="5"/>
  <c r="KZ47" i="5"/>
  <c r="KL79" i="5"/>
  <c r="MB79" i="5"/>
  <c r="KN254" i="5"/>
  <c r="KO254" i="5" s="1"/>
  <c r="LR254" i="5" s="1"/>
  <c r="KN306" i="5"/>
  <c r="KO306" i="5" s="1"/>
  <c r="LR306" i="5" s="1"/>
  <c r="LD64" i="5"/>
  <c r="KY61" i="5"/>
  <c r="LA254" i="5"/>
  <c r="KN233" i="5"/>
  <c r="LA233" i="5"/>
  <c r="KL248" i="5"/>
  <c r="KM248" i="5" s="1"/>
  <c r="KM67" i="5"/>
  <c r="KN120" i="5"/>
  <c r="LA120" i="5"/>
  <c r="KL267" i="5"/>
  <c r="LZ267" i="5"/>
  <c r="KM234" i="5"/>
  <c r="KM312" i="5"/>
  <c r="LA80" i="5"/>
  <c r="KM290" i="5"/>
  <c r="KN290" i="5" s="1"/>
  <c r="KO290" i="5" s="1"/>
  <c r="KY119" i="5"/>
  <c r="KM37" i="5"/>
  <c r="KZ37" i="5"/>
  <c r="KN150" i="5"/>
  <c r="LA150" i="5"/>
  <c r="LA206" i="5"/>
  <c r="LB217" i="5"/>
  <c r="KL295" i="5"/>
  <c r="KM295" i="5" s="1"/>
  <c r="LD136" i="5"/>
  <c r="LD237" i="5"/>
  <c r="LA217" i="5"/>
  <c r="LA121" i="5"/>
  <c r="KM44" i="5"/>
  <c r="KN44" i="5" s="1"/>
  <c r="KO44" i="5" s="1"/>
  <c r="LF44" i="5" s="1"/>
  <c r="KZ44" i="5"/>
  <c r="KN86" i="5"/>
  <c r="KO86" i="5" s="1"/>
  <c r="LA86" i="5"/>
  <c r="LA144" i="5"/>
  <c r="LA138" i="5"/>
  <c r="LA110" i="5"/>
  <c r="LB117" i="5"/>
  <c r="KN34" i="5"/>
  <c r="KO34" i="5" s="1"/>
  <c r="LA84" i="5"/>
  <c r="LD130" i="5"/>
  <c r="KY44" i="5"/>
  <c r="KN109" i="5"/>
  <c r="KO109" i="5" s="1"/>
  <c r="LF109" i="5" s="1"/>
  <c r="LA109" i="5"/>
  <c r="LD46" i="5"/>
  <c r="KZ34" i="5"/>
  <c r="KN110" i="5"/>
  <c r="KO110" i="5" s="1"/>
  <c r="KY183" i="5"/>
  <c r="KL183" i="5"/>
  <c r="LD74" i="5"/>
  <c r="LA137" i="5"/>
  <c r="KO117" i="5"/>
  <c r="LF117" i="5" s="1"/>
  <c r="LA249" i="5"/>
  <c r="KZ249" i="5"/>
  <c r="LD229" i="5"/>
  <c r="KZ89" i="5"/>
  <c r="KN249" i="5"/>
  <c r="KO249" i="5" s="1"/>
  <c r="LF249" i="5" s="1"/>
  <c r="KM89" i="5"/>
  <c r="KN89" i="5" s="1"/>
  <c r="KO89" i="5" s="1"/>
  <c r="KM48" i="5"/>
  <c r="LA48" i="5" s="1"/>
  <c r="LC42" i="5"/>
  <c r="LB173" i="5"/>
  <c r="LB42" i="5"/>
  <c r="LA173" i="5"/>
  <c r="LB172" i="5"/>
  <c r="LB206" i="5"/>
  <c r="LD38" i="5"/>
  <c r="KN263" i="5"/>
  <c r="LB263" i="5" s="1"/>
  <c r="LB307" i="5"/>
  <c r="LB305" i="5"/>
  <c r="KZ320" i="5"/>
  <c r="KM320" i="5"/>
  <c r="KN212" i="5"/>
  <c r="KO212" i="5" s="1"/>
  <c r="LF212" i="5" s="1"/>
  <c r="LA160" i="5"/>
  <c r="KN160" i="5"/>
  <c r="KO160" i="5" s="1"/>
  <c r="LF160" i="5" s="1"/>
  <c r="KY118" i="5"/>
  <c r="KL118" i="5"/>
  <c r="LN118" i="5" s="1"/>
  <c r="MB118" i="5" s="1"/>
  <c r="KZ96" i="5"/>
  <c r="KM96" i="5"/>
  <c r="KL162" i="5"/>
  <c r="KM162" i="5" s="1"/>
  <c r="KY162" i="5"/>
  <c r="KO275" i="5"/>
  <c r="LB275" i="5"/>
  <c r="KN156" i="5"/>
  <c r="KO156" i="5" s="1"/>
  <c r="LF156" i="5" s="1"/>
  <c r="KO283" i="5"/>
  <c r="LF283" i="5" s="1"/>
  <c r="KN93" i="5"/>
  <c r="LA93" i="5"/>
  <c r="KN112" i="5"/>
  <c r="KN219" i="5"/>
  <c r="KO219" i="5" s="1"/>
  <c r="LF219" i="5" s="1"/>
  <c r="LB315" i="5"/>
  <c r="KN78" i="5"/>
  <c r="KO78" i="5" s="1"/>
  <c r="KZ93" i="5"/>
  <c r="LA209" i="5"/>
  <c r="KN209" i="5"/>
  <c r="KO209" i="5" s="1"/>
  <c r="LF209" i="5" s="1"/>
  <c r="KN302" i="5"/>
  <c r="KO302" i="5" s="1"/>
  <c r="KN192" i="5"/>
  <c r="LA192" i="5"/>
  <c r="KY103" i="5"/>
  <c r="KN198" i="5"/>
  <c r="LA198" i="5"/>
  <c r="KN158" i="5"/>
  <c r="KO158" i="5" s="1"/>
  <c r="LF158" i="5" s="1"/>
  <c r="KN195" i="5"/>
  <c r="LA195" i="5"/>
  <c r="LR311" i="5"/>
  <c r="MF311" i="5" s="1"/>
  <c r="MG311" i="5" s="1"/>
  <c r="LB311" i="5"/>
  <c r="LD311" i="5" s="1"/>
  <c r="LB291" i="5"/>
  <c r="LD291" i="5" s="1"/>
  <c r="LR291" i="5"/>
  <c r="MF291" i="5" s="1"/>
  <c r="MG291" i="5" s="1"/>
  <c r="KY267" i="5"/>
  <c r="KM119" i="5"/>
  <c r="KZ119" i="5"/>
  <c r="LA212" i="5"/>
  <c r="LC305" i="5"/>
  <c r="KZ127" i="5"/>
  <c r="KZ176" i="5"/>
  <c r="LA62" i="5"/>
  <c r="LB62" i="5"/>
  <c r="KM127" i="5"/>
  <c r="KZ212" i="5"/>
  <c r="LB304" i="5"/>
  <c r="LC304" i="5"/>
  <c r="LA302" i="5"/>
  <c r="LC315" i="5"/>
  <c r="LD39" i="5"/>
  <c r="LA78" i="5"/>
  <c r="LA219" i="5"/>
  <c r="LC276" i="5"/>
  <c r="LA306" i="5"/>
  <c r="LB194" i="5"/>
  <c r="KZ306" i="5"/>
  <c r="LA112" i="5"/>
  <c r="LC35" i="5"/>
  <c r="LR98" i="5"/>
  <c r="MF98" i="5" s="1"/>
  <c r="MG98" i="5" s="1"/>
  <c r="LC246" i="5"/>
  <c r="LB246" i="5"/>
  <c r="LC270" i="5"/>
  <c r="KL226" i="5"/>
  <c r="LO226" i="5" s="1"/>
  <c r="KY226" i="5"/>
  <c r="LB140" i="5"/>
  <c r="KL31" i="5"/>
  <c r="KM31" i="5" s="1"/>
  <c r="KN31" i="5" s="1"/>
  <c r="KO31" i="5" s="1"/>
  <c r="KY31" i="5"/>
  <c r="LD169" i="5"/>
  <c r="LA158" i="5"/>
  <c r="LB147" i="5"/>
  <c r="LB161" i="5"/>
  <c r="LD247" i="5"/>
  <c r="LB270" i="5"/>
  <c r="LA161" i="5"/>
  <c r="LC161" i="5"/>
  <c r="KL132" i="5"/>
  <c r="KY132" i="5"/>
  <c r="LA156" i="5"/>
  <c r="LA147" i="5"/>
  <c r="LD273" i="5"/>
  <c r="LC223" i="5"/>
  <c r="LD223" i="5" s="1"/>
  <c r="LC51" i="5"/>
  <c r="LD51" i="5" s="1"/>
  <c r="LB84" i="5"/>
  <c r="LB55" i="5"/>
  <c r="LR247" i="5"/>
  <c r="MF247" i="5" s="1"/>
  <c r="MG247" i="5" s="1"/>
  <c r="KM81" i="5"/>
  <c r="LC203" i="5"/>
  <c r="LR83" i="5"/>
  <c r="MF83" i="5" s="1"/>
  <c r="MG83" i="5" s="1"/>
  <c r="LC83" i="5"/>
  <c r="LD83" i="5" s="1"/>
  <c r="LD230" i="5"/>
  <c r="LR84" i="5"/>
  <c r="MF84" i="5" s="1"/>
  <c r="MG84" i="5" s="1"/>
  <c r="MF186" i="5"/>
  <c r="MG186" i="5" s="1"/>
  <c r="LC186" i="5"/>
  <c r="LD186" i="5" s="1"/>
  <c r="LC218" i="5"/>
  <c r="LD218" i="5" s="1"/>
  <c r="LB155" i="5"/>
  <c r="KL90" i="5"/>
  <c r="KY90" i="5"/>
  <c r="LD33" i="5"/>
  <c r="LD207" i="5"/>
  <c r="LB203" i="5"/>
  <c r="KZ199" i="5"/>
  <c r="KZ102" i="5"/>
  <c r="LB154" i="5"/>
  <c r="KL313" i="5"/>
  <c r="LA154" i="5"/>
  <c r="LC277" i="5"/>
  <c r="LD277" i="5" s="1"/>
  <c r="MF277" i="5"/>
  <c r="MG277" i="5" s="1"/>
  <c r="LB139" i="5"/>
  <c r="LB281" i="5"/>
  <c r="KM180" i="5"/>
  <c r="LA176" i="5"/>
  <c r="LA185" i="5"/>
  <c r="LA288" i="5"/>
  <c r="LA281" i="5"/>
  <c r="KM289" i="5"/>
  <c r="KN289" i="5" s="1"/>
  <c r="KO289" i="5" s="1"/>
  <c r="LR289" i="5" s="1"/>
  <c r="KZ180" i="5"/>
  <c r="KM102" i="5"/>
  <c r="KZ185" i="5"/>
  <c r="KZ143" i="5"/>
  <c r="KM143" i="5"/>
  <c r="KN143" i="5" s="1"/>
  <c r="KO143" i="5" s="1"/>
  <c r="LF143" i="5" s="1"/>
  <c r="LA139" i="5"/>
  <c r="LC239" i="5"/>
  <c r="LD239" i="5" s="1"/>
  <c r="MF239" i="5"/>
  <c r="MG239" i="5" s="1"/>
  <c r="KM199" i="5"/>
  <c r="KN199" i="5" s="1"/>
  <c r="KO199" i="5" s="1"/>
  <c r="LF199" i="5" s="1"/>
  <c r="KZ289" i="5"/>
  <c r="KY199" i="5"/>
  <c r="LB56" i="5"/>
  <c r="LC145" i="5"/>
  <c r="MF145" i="5"/>
  <c r="MG145" i="5" s="1"/>
  <c r="LB164" i="5"/>
  <c r="LC261" i="5"/>
  <c r="MF261" i="5"/>
  <c r="MG261" i="5" s="1"/>
  <c r="LC122" i="5"/>
  <c r="LB298" i="5"/>
  <c r="LB91" i="5"/>
  <c r="MF114" i="5"/>
  <c r="MG114" i="5" s="1"/>
  <c r="LC114" i="5"/>
  <c r="LB36" i="5"/>
  <c r="LA264" i="5"/>
  <c r="LB287" i="5"/>
  <c r="LR70" i="5"/>
  <c r="MF70" i="5" s="1"/>
  <c r="MG70" i="5" s="1"/>
  <c r="LC70" i="5"/>
  <c r="LC30" i="5"/>
  <c r="LD30" i="5" s="1"/>
  <c r="LR30" i="5"/>
  <c r="MF30" i="5" s="1"/>
  <c r="MG30" i="5" s="1"/>
  <c r="LC205" i="5"/>
  <c r="LD205" i="5" s="1"/>
  <c r="MF205" i="5"/>
  <c r="MG205" i="5" s="1"/>
  <c r="LC187" i="5"/>
  <c r="LC55" i="5"/>
  <c r="MF55" i="5"/>
  <c r="LB279" i="5"/>
  <c r="LB265" i="5"/>
  <c r="LA285" i="5"/>
  <c r="LB88" i="5"/>
  <c r="LC222" i="5"/>
  <c r="LD222" i="5" s="1"/>
  <c r="LR222" i="5"/>
  <c r="MF222" i="5" s="1"/>
  <c r="MG222" i="5" s="1"/>
  <c r="LC148" i="5"/>
  <c r="LD148" i="5" s="1"/>
  <c r="MF148" i="5"/>
  <c r="MG148" i="5" s="1"/>
  <c r="MF165" i="5"/>
  <c r="LC165" i="5"/>
  <c r="LR310" i="5"/>
  <c r="MF310" i="5" s="1"/>
  <c r="MG310" i="5" s="1"/>
  <c r="LC310" i="5"/>
  <c r="LB187" i="5"/>
  <c r="LB200" i="5"/>
  <c r="LC149" i="5"/>
  <c r="LD149" i="5" s="1"/>
  <c r="MF149" i="5"/>
  <c r="MG149" i="5" s="1"/>
  <c r="LR94" i="5"/>
  <c r="MF94" i="5" s="1"/>
  <c r="MG94" i="5" s="1"/>
  <c r="LC94" i="5"/>
  <c r="LD94" i="5" s="1"/>
  <c r="LR85" i="5"/>
  <c r="MF85" i="5" s="1"/>
  <c r="MG85" i="5" s="1"/>
  <c r="LC85" i="5"/>
  <c r="MF210" i="5"/>
  <c r="MG210" i="5" s="1"/>
  <c r="LC210" i="5"/>
  <c r="LD210" i="5" s="1"/>
  <c r="LC107" i="5"/>
  <c r="LD107" i="5" s="1"/>
  <c r="LR107" i="5"/>
  <c r="MF107" i="5" s="1"/>
  <c r="MG107" i="5" s="1"/>
  <c r="LA269" i="5"/>
  <c r="LC108" i="5"/>
  <c r="LD108" i="5" s="1"/>
  <c r="MF108" i="5"/>
  <c r="MG108" i="5" s="1"/>
  <c r="LB272" i="5"/>
  <c r="KY211" i="5"/>
  <c r="KL211" i="5"/>
  <c r="KZ164" i="5"/>
  <c r="LB274" i="5"/>
  <c r="MF287" i="5"/>
  <c r="LC287" i="5"/>
  <c r="LA95" i="5"/>
  <c r="LB77" i="5"/>
  <c r="KZ95" i="5"/>
  <c r="LB122" i="5"/>
  <c r="LC265" i="5"/>
  <c r="LA287" i="5"/>
  <c r="KZ52" i="5"/>
  <c r="KM52" i="5"/>
  <c r="KY60" i="5"/>
  <c r="KL60" i="5"/>
  <c r="LN60" i="5" s="1"/>
  <c r="LA271" i="5"/>
  <c r="KY260" i="5"/>
  <c r="KL260" i="5"/>
  <c r="MF279" i="5"/>
  <c r="MG279" i="5" s="1"/>
  <c r="LC279" i="5"/>
  <c r="LB70" i="5"/>
  <c r="LB280" i="5"/>
  <c r="LC97" i="5"/>
  <c r="LD97" i="5" s="1"/>
  <c r="LR97" i="5"/>
  <c r="MF97" i="5" s="1"/>
  <c r="MG97" i="5" s="1"/>
  <c r="LA216" i="5"/>
  <c r="LC140" i="5"/>
  <c r="LB231" i="5"/>
  <c r="LB286" i="5"/>
  <c r="LB146" i="5"/>
  <c r="KZ221" i="5"/>
  <c r="KM221" i="5"/>
  <c r="KN221" i="5" s="1"/>
  <c r="KO221" i="5" s="1"/>
  <c r="LL221" i="5" s="1"/>
  <c r="LZ221" i="5" s="1"/>
  <c r="LB135" i="5"/>
  <c r="LB240" i="5"/>
  <c r="LA202" i="5"/>
  <c r="LB114" i="5"/>
  <c r="LC179" i="5"/>
  <c r="LD179" i="5" s="1"/>
  <c r="MF179" i="5"/>
  <c r="MG179" i="5" s="1"/>
  <c r="LA57" i="5"/>
  <c r="KZ100" i="5"/>
  <c r="KM100" i="5"/>
  <c r="KN100" i="5" s="1"/>
  <c r="KO100" i="5" s="1"/>
  <c r="LC190" i="5"/>
  <c r="LB182" i="5"/>
  <c r="LB293" i="5"/>
  <c r="LB314" i="5"/>
  <c r="LB214" i="5"/>
  <c r="LA77" i="5"/>
  <c r="LB85" i="5"/>
  <c r="KZ167" i="5"/>
  <c r="KM167" i="5"/>
  <c r="KN167" i="5" s="1"/>
  <c r="KO167" i="5" s="1"/>
  <c r="LF167" i="5" s="1"/>
  <c r="LB126" i="5"/>
  <c r="LC196" i="5"/>
  <c r="LD196" i="5" s="1"/>
  <c r="MF196" i="5"/>
  <c r="MG196" i="5" s="1"/>
  <c r="LB121" i="5"/>
  <c r="KZ181" i="5"/>
  <c r="KM181" i="5"/>
  <c r="KN181" i="5" s="1"/>
  <c r="KO181" i="5" s="1"/>
  <c r="LF181" i="5" s="1"/>
  <c r="LA164" i="5"/>
  <c r="LA298" i="5"/>
  <c r="MF308" i="5"/>
  <c r="MG308" i="5" s="1"/>
  <c r="LC308" i="5"/>
  <c r="LD308" i="5" s="1"/>
  <c r="LC88" i="5"/>
  <c r="LR88" i="5"/>
  <c r="MF88" i="5" s="1"/>
  <c r="MG88" i="5" s="1"/>
  <c r="LB184" i="5"/>
  <c r="LA316" i="5"/>
  <c r="LC217" i="5"/>
  <c r="LC301" i="5"/>
  <c r="LD301" i="5" s="1"/>
  <c r="MF301" i="5"/>
  <c r="MG301" i="5" s="1"/>
  <c r="LC157" i="5"/>
  <c r="MF157" i="5"/>
  <c r="MG157" i="5" s="1"/>
  <c r="LA187" i="5"/>
  <c r="LC45" i="5"/>
  <c r="LB213" i="5"/>
  <c r="KZ193" i="5"/>
  <c r="KM193" i="5"/>
  <c r="KN193" i="5" s="1"/>
  <c r="KO193" i="5" s="1"/>
  <c r="LF193" i="5" s="1"/>
  <c r="LB138" i="5"/>
  <c r="LA129" i="5"/>
  <c r="LB137" i="5"/>
  <c r="KY262" i="5"/>
  <c r="KL262" i="5"/>
  <c r="LC178" i="5"/>
  <c r="LD178" i="5" s="1"/>
  <c r="MF178" i="5"/>
  <c r="MG178" i="5" s="1"/>
  <c r="LR101" i="5"/>
  <c r="MF101" i="5" s="1"/>
  <c r="MG101" i="5" s="1"/>
  <c r="LC101" i="5"/>
  <c r="LD101" i="5" s="1"/>
  <c r="LC92" i="5"/>
  <c r="LR92" i="5"/>
  <c r="MF92" i="5" s="1"/>
  <c r="MG92" i="5" s="1"/>
  <c r="LB174" i="5"/>
  <c r="KZ201" i="5"/>
  <c r="KM201" i="5"/>
  <c r="KN201" i="5" s="1"/>
  <c r="KO201" i="5" s="1"/>
  <c r="LF201" i="5" s="1"/>
  <c r="LB157" i="5"/>
  <c r="KY79" i="5"/>
  <c r="LB228" i="5"/>
  <c r="LC300" i="5"/>
  <c r="LD300" i="5" s="1"/>
  <c r="MF300" i="5"/>
  <c r="MG300" i="5" s="1"/>
  <c r="LB292" i="5"/>
  <c r="LB113" i="5"/>
  <c r="KZ215" i="5"/>
  <c r="LA91" i="5"/>
  <c r="KZ253" i="5"/>
  <c r="KM253" i="5"/>
  <c r="LB92" i="5"/>
  <c r="LC163" i="5"/>
  <c r="LD163" i="5" s="1"/>
  <c r="MF163" i="5"/>
  <c r="MG163" i="5" s="1"/>
  <c r="KZ285" i="5"/>
  <c r="LA266" i="5"/>
  <c r="LC49" i="5"/>
  <c r="LD49" i="5" s="1"/>
  <c r="LR49" i="5"/>
  <c r="MF49" i="5" s="1"/>
  <c r="MG49" i="5" s="1"/>
  <c r="LR286" i="5"/>
  <c r="MF286" i="5" s="1"/>
  <c r="MG286" i="5" s="1"/>
  <c r="LC286" i="5"/>
  <c r="LA282" i="5"/>
  <c r="LR87" i="5"/>
  <c r="MF87" i="5" s="1"/>
  <c r="MG87" i="5" s="1"/>
  <c r="LC87" i="5"/>
  <c r="LA215" i="5"/>
  <c r="LR227" i="5"/>
  <c r="MF227" i="5" s="1"/>
  <c r="MG227" i="5" s="1"/>
  <c r="LC227" i="5"/>
  <c r="LD227" i="5" s="1"/>
  <c r="LB145" i="5"/>
  <c r="LB310" i="5"/>
  <c r="LD189" i="5"/>
  <c r="LB144" i="5"/>
  <c r="LC197" i="5"/>
  <c r="LD197" i="5" s="1"/>
  <c r="MF197" i="5"/>
  <c r="MG197" i="5" s="1"/>
  <c r="LB261" i="5"/>
  <c r="KZ175" i="5"/>
  <c r="KM175" i="5"/>
  <c r="KN175" i="5" s="1"/>
  <c r="KO175" i="5" s="1"/>
  <c r="LF175" i="5" s="1"/>
  <c r="LC134" i="5"/>
  <c r="LD134" i="5" s="1"/>
  <c r="MF134" i="5"/>
  <c r="MG134" i="5" s="1"/>
  <c r="LB87" i="5"/>
  <c r="LC256" i="5" l="1"/>
  <c r="LB256" i="5"/>
  <c r="LP256" i="5"/>
  <c r="MD256" i="5" s="1"/>
  <c r="MG256" i="5" s="1"/>
  <c r="LB252" i="5"/>
  <c r="LD252" i="5" s="1"/>
  <c r="LN319" i="5"/>
  <c r="MB319" i="5" s="1"/>
  <c r="LP252" i="5"/>
  <c r="MD252" i="5" s="1"/>
  <c r="LP68" i="5"/>
  <c r="MD68" i="5" s="1"/>
  <c r="MG124" i="5"/>
  <c r="LA123" i="5"/>
  <c r="LP106" i="5"/>
  <c r="MD106" i="5" s="1"/>
  <c r="LR252" i="5"/>
  <c r="MF252" i="5" s="1"/>
  <c r="LP53" i="5"/>
  <c r="MD53" i="5" s="1"/>
  <c r="LN61" i="5"/>
  <c r="MB61" i="5" s="1"/>
  <c r="KN296" i="5"/>
  <c r="LN54" i="5"/>
  <c r="MB54" i="5" s="1"/>
  <c r="LP254" i="5"/>
  <c r="LP318" i="5"/>
  <c r="MD318" i="5" s="1"/>
  <c r="LP306" i="5"/>
  <c r="MD306" i="5" s="1"/>
  <c r="LC318" i="5"/>
  <c r="LR318" i="5"/>
  <c r="MF318" i="5" s="1"/>
  <c r="LB318" i="5"/>
  <c r="LB250" i="5"/>
  <c r="LD45" i="5"/>
  <c r="LC250" i="5"/>
  <c r="LR250" i="5"/>
  <c r="MF250" i="5" s="1"/>
  <c r="MG250" i="5" s="1"/>
  <c r="KZ225" i="5"/>
  <c r="LD299" i="5"/>
  <c r="LO225" i="5"/>
  <c r="MC225" i="5" s="1"/>
  <c r="LC170" i="5"/>
  <c r="LB170" i="5"/>
  <c r="LA170" i="5"/>
  <c r="LR170" i="5"/>
  <c r="MF170" i="5" s="1"/>
  <c r="MG170" i="5" s="1"/>
  <c r="LP116" i="5"/>
  <c r="MD116" i="5" s="1"/>
  <c r="KZ105" i="5"/>
  <c r="LD208" i="5"/>
  <c r="KN116" i="5"/>
  <c r="LB116" i="5" s="1"/>
  <c r="KM105" i="5"/>
  <c r="LP105" i="5" s="1"/>
  <c r="MD105" i="5" s="1"/>
  <c r="KZ59" i="5"/>
  <c r="LD165" i="5"/>
  <c r="LO59" i="5"/>
  <c r="MC59" i="5" s="1"/>
  <c r="LB294" i="5"/>
  <c r="KN123" i="5"/>
  <c r="KO123" i="5" s="1"/>
  <c r="LR123" i="5" s="1"/>
  <c r="LD124" i="5"/>
  <c r="KZ66" i="5"/>
  <c r="MG321" i="5"/>
  <c r="KM66" i="5"/>
  <c r="LP66" i="5" s="1"/>
  <c r="MD66" i="5" s="1"/>
  <c r="LA296" i="5"/>
  <c r="MG204" i="5"/>
  <c r="LR294" i="5"/>
  <c r="MF294" i="5" s="1"/>
  <c r="MG294" i="5" s="1"/>
  <c r="LB53" i="5"/>
  <c r="MG191" i="5"/>
  <c r="LA294" i="5"/>
  <c r="KM257" i="5"/>
  <c r="LP257" i="5" s="1"/>
  <c r="MD257" i="5" s="1"/>
  <c r="LD190" i="5"/>
  <c r="LD235" i="5"/>
  <c r="LO289" i="5"/>
  <c r="KZ257" i="5"/>
  <c r="KM104" i="5"/>
  <c r="LP104" i="5" s="1"/>
  <c r="MD104" i="5" s="1"/>
  <c r="MG235" i="5"/>
  <c r="KN297" i="5"/>
  <c r="KO297" i="5" s="1"/>
  <c r="KN73" i="5"/>
  <c r="KO73" i="5" s="1"/>
  <c r="LR73" i="5" s="1"/>
  <c r="KO41" i="5"/>
  <c r="LR41" i="5" s="1"/>
  <c r="MF41" i="5" s="1"/>
  <c r="LQ41" i="5"/>
  <c r="ME41" i="5" s="1"/>
  <c r="LA63" i="5"/>
  <c r="LO243" i="5"/>
  <c r="MC243" i="5" s="1"/>
  <c r="KM244" i="5"/>
  <c r="KN244" i="5" s="1"/>
  <c r="LQ244" i="5" s="1"/>
  <c r="LO244" i="5"/>
  <c r="MC244" i="5" s="1"/>
  <c r="LO309" i="5"/>
  <c r="MC309" i="5" s="1"/>
  <c r="MG236" i="5"/>
  <c r="LP58" i="5"/>
  <c r="MD58" i="5" s="1"/>
  <c r="KZ72" i="5"/>
  <c r="LO72" i="5"/>
  <c r="MC72" i="5" s="1"/>
  <c r="KM61" i="5"/>
  <c r="KM319" i="5"/>
  <c r="MF68" i="5"/>
  <c r="LO302" i="5"/>
  <c r="LC302" i="5"/>
  <c r="LR302" i="5"/>
  <c r="MF302" i="5" s="1"/>
  <c r="KM153" i="5"/>
  <c r="KN153" i="5" s="1"/>
  <c r="KO153" i="5" s="1"/>
  <c r="LR153" i="5" s="1"/>
  <c r="KN65" i="5"/>
  <c r="KO65" i="5" s="1"/>
  <c r="LR65" i="5" s="1"/>
  <c r="LC275" i="5"/>
  <c r="LD275" i="5" s="1"/>
  <c r="LR275" i="5"/>
  <c r="MF275" i="5" s="1"/>
  <c r="LA241" i="5"/>
  <c r="KN75" i="5"/>
  <c r="KO75" i="5" s="1"/>
  <c r="LR75" i="5" s="1"/>
  <c r="LR151" i="5"/>
  <c r="MF151" i="5" s="1"/>
  <c r="LF151" i="5"/>
  <c r="LT151" i="5" s="1"/>
  <c r="LR78" i="5"/>
  <c r="MF78" i="5" s="1"/>
  <c r="LP317" i="5"/>
  <c r="MD317" i="5" s="1"/>
  <c r="KN225" i="5"/>
  <c r="LP225" i="5"/>
  <c r="MD225" i="5" s="1"/>
  <c r="MB60" i="5"/>
  <c r="KZ267" i="5"/>
  <c r="LA59" i="5"/>
  <c r="LP59" i="5"/>
  <c r="MD59" i="5" s="1"/>
  <c r="LO115" i="5"/>
  <c r="MC115" i="5" s="1"/>
  <c r="KM245" i="5"/>
  <c r="LP245" i="5" s="1"/>
  <c r="MD245" i="5" s="1"/>
  <c r="LA255" i="5"/>
  <c r="LP255" i="5"/>
  <c r="MD255" i="5" s="1"/>
  <c r="LO78" i="5"/>
  <c r="MC78" i="5" s="1"/>
  <c r="LO103" i="5"/>
  <c r="MC103" i="5" s="1"/>
  <c r="KZ125" i="5"/>
  <c r="LO125" i="5"/>
  <c r="MC125" i="5" s="1"/>
  <c r="LC106" i="5"/>
  <c r="MF106" i="5"/>
  <c r="KN40" i="5"/>
  <c r="LP40" i="5"/>
  <c r="MD40" i="5" s="1"/>
  <c r="LC303" i="5"/>
  <c r="LR303" i="5"/>
  <c r="MF303" i="5" s="1"/>
  <c r="KN47" i="5"/>
  <c r="LQ47" i="5" s="1"/>
  <c r="LP47" i="5"/>
  <c r="MD47" i="5" s="1"/>
  <c r="LO166" i="5"/>
  <c r="MC166" i="5" s="1"/>
  <c r="LC306" i="5"/>
  <c r="MF306" i="5"/>
  <c r="KZ251" i="5"/>
  <c r="LO251" i="5"/>
  <c r="MC251" i="5" s="1"/>
  <c r="KM69" i="5"/>
  <c r="LP69" i="5" s="1"/>
  <c r="MD69" i="5" s="1"/>
  <c r="LO69" i="5"/>
  <c r="MC69" i="5" s="1"/>
  <c r="LA131" i="5"/>
  <c r="LP131" i="5"/>
  <c r="MD131" i="5" s="1"/>
  <c r="LO275" i="5"/>
  <c r="LC86" i="5"/>
  <c r="LR86" i="5"/>
  <c r="MF86" i="5" s="1"/>
  <c r="KZ245" i="5"/>
  <c r="KM243" i="5"/>
  <c r="LP243" i="5" s="1"/>
  <c r="MD243" i="5" s="1"/>
  <c r="KZ243" i="5"/>
  <c r="LO79" i="5"/>
  <c r="MC79" i="5" s="1"/>
  <c r="LO104" i="5"/>
  <c r="MC104" i="5" s="1"/>
  <c r="KZ58" i="5"/>
  <c r="LO58" i="5"/>
  <c r="MC58" i="5" s="1"/>
  <c r="LO303" i="5"/>
  <c r="MC303" i="5" s="1"/>
  <c r="LO40" i="5"/>
  <c r="MC40" i="5" s="1"/>
  <c r="KZ40" i="5"/>
  <c r="LO86" i="5"/>
  <c r="MC86" i="5" s="1"/>
  <c r="LD321" i="5"/>
  <c r="KZ115" i="5"/>
  <c r="KM115" i="5"/>
  <c r="LC151" i="5"/>
  <c r="LD191" i="5"/>
  <c r="LB151" i="5"/>
  <c r="LA297" i="5"/>
  <c r="LD204" i="5"/>
  <c r="LC141" i="5"/>
  <c r="LD141" i="5" s="1"/>
  <c r="LL264" i="5"/>
  <c r="LZ264" i="5" s="1"/>
  <c r="MG264" i="5" s="1"/>
  <c r="KO112" i="5"/>
  <c r="LL112" i="5" s="1"/>
  <c r="LZ112" i="5" s="1"/>
  <c r="MG112" i="5" s="1"/>
  <c r="LL290" i="5"/>
  <c r="LC110" i="5"/>
  <c r="LL110" i="5"/>
  <c r="LZ110" i="5" s="1"/>
  <c r="KN82" i="5"/>
  <c r="KO82" i="5" s="1"/>
  <c r="LC82" i="5" s="1"/>
  <c r="LZ141" i="5"/>
  <c r="MG141" i="5" s="1"/>
  <c r="KN278" i="5"/>
  <c r="LA278" i="5"/>
  <c r="MG177" i="5"/>
  <c r="MG168" i="5"/>
  <c r="MG172" i="5"/>
  <c r="MG187" i="5"/>
  <c r="MG173" i="5"/>
  <c r="MG217" i="5"/>
  <c r="LD172" i="5"/>
  <c r="MG194" i="5"/>
  <c r="MG203" i="5"/>
  <c r="LD177" i="5"/>
  <c r="MG152" i="5"/>
  <c r="LC109" i="5"/>
  <c r="LR109" i="5"/>
  <c r="MF109" i="5" s="1"/>
  <c r="LT109" i="5"/>
  <c r="LR117" i="5"/>
  <c r="MF117" i="5" s="1"/>
  <c r="LR167" i="5"/>
  <c r="LT167" i="5"/>
  <c r="LR175" i="5"/>
  <c r="LT175" i="5"/>
  <c r="LR201" i="5"/>
  <c r="LT201" i="5"/>
  <c r="LR199" i="5"/>
  <c r="LT199" i="5"/>
  <c r="LR193" i="5"/>
  <c r="LT193" i="5"/>
  <c r="LR156" i="5"/>
  <c r="MF156" i="5" s="1"/>
  <c r="LT156" i="5"/>
  <c r="LR44" i="5"/>
  <c r="MF44" i="5" s="1"/>
  <c r="LT44" i="5"/>
  <c r="LR212" i="5"/>
  <c r="MF212" i="5" s="1"/>
  <c r="LT212" i="5"/>
  <c r="LR209" i="5"/>
  <c r="MF209" i="5" s="1"/>
  <c r="LT209" i="5"/>
  <c r="LR181" i="5"/>
  <c r="LT181" i="5"/>
  <c r="LR158" i="5"/>
  <c r="LT158" i="5"/>
  <c r="LC219" i="5"/>
  <c r="LR219" i="5"/>
  <c r="MF219" i="5" s="1"/>
  <c r="LT219" i="5"/>
  <c r="LR249" i="5"/>
  <c r="MF249" i="5" s="1"/>
  <c r="LT249" i="5"/>
  <c r="MG159" i="5"/>
  <c r="MG276" i="5"/>
  <c r="MG206" i="5"/>
  <c r="LR143" i="5"/>
  <c r="LT143" i="5"/>
  <c r="LR160" i="5"/>
  <c r="LT160" i="5"/>
  <c r="KM188" i="5"/>
  <c r="LR283" i="5"/>
  <c r="MF283" i="5" s="1"/>
  <c r="LT283" i="5"/>
  <c r="KM72" i="5"/>
  <c r="KZ244" i="5"/>
  <c r="LP32" i="5"/>
  <c r="MD32" i="5" s="1"/>
  <c r="LB29" i="5"/>
  <c r="KN32" i="5"/>
  <c r="LB32" i="5" s="1"/>
  <c r="LC29" i="5"/>
  <c r="LA75" i="5"/>
  <c r="LD35" i="5"/>
  <c r="LA65" i="5"/>
  <c r="KM166" i="5"/>
  <c r="LA58" i="5"/>
  <c r="KZ166" i="5"/>
  <c r="KZ309" i="5"/>
  <c r="KN255" i="5"/>
  <c r="KN58" i="5"/>
  <c r="LQ58" i="5" s="1"/>
  <c r="KM309" i="5"/>
  <c r="KN63" i="5"/>
  <c r="KO63" i="5" s="1"/>
  <c r="LR63" i="5" s="1"/>
  <c r="LD276" i="5"/>
  <c r="LD168" i="5"/>
  <c r="KN241" i="5"/>
  <c r="KO241" i="5" s="1"/>
  <c r="LR241" i="5" s="1"/>
  <c r="LD159" i="5"/>
  <c r="LA82" i="5"/>
  <c r="KM251" i="5"/>
  <c r="LA303" i="5"/>
  <c r="LB106" i="5"/>
  <c r="LD152" i="5"/>
  <c r="KM54" i="5"/>
  <c r="LB68" i="5"/>
  <c r="LC68" i="5"/>
  <c r="LB41" i="5"/>
  <c r="LB303" i="5"/>
  <c r="KN131" i="5"/>
  <c r="KN59" i="5"/>
  <c r="KM125" i="5"/>
  <c r="KN317" i="5"/>
  <c r="KO71" i="5"/>
  <c r="LR71" i="5" s="1"/>
  <c r="LB71" i="5"/>
  <c r="LA317" i="5"/>
  <c r="KZ153" i="5"/>
  <c r="KZ248" i="5"/>
  <c r="MG165" i="5"/>
  <c r="MG80" i="5"/>
  <c r="MG307" i="5"/>
  <c r="MG140" i="5"/>
  <c r="MG270" i="5"/>
  <c r="KY322" i="5"/>
  <c r="MG315" i="5"/>
  <c r="LB254" i="5"/>
  <c r="MC288" i="5"/>
  <c r="MC287" i="5"/>
  <c r="MG287" i="5" s="1"/>
  <c r="LZ240" i="5"/>
  <c r="MG240" i="5" s="1"/>
  <c r="LZ111" i="5"/>
  <c r="MG111" i="5" s="1"/>
  <c r="LZ137" i="5"/>
  <c r="MG137" i="5" s="1"/>
  <c r="MD55" i="5"/>
  <c r="MG55" i="5" s="1"/>
  <c r="MD135" i="5"/>
  <c r="LB44" i="5"/>
  <c r="LA73" i="5"/>
  <c r="LD80" i="5"/>
  <c r="KM258" i="5"/>
  <c r="LP258" i="5" s="1"/>
  <c r="MC258" i="5"/>
  <c r="KZ258" i="5"/>
  <c r="KZ69" i="5"/>
  <c r="LA47" i="5"/>
  <c r="MC242" i="5"/>
  <c r="KZ242" i="5"/>
  <c r="KM242" i="5"/>
  <c r="LP242" i="5" s="1"/>
  <c r="LA290" i="5"/>
  <c r="KZ226" i="5"/>
  <c r="MC226" i="5"/>
  <c r="KM79" i="5"/>
  <c r="KZ103" i="5"/>
  <c r="KZ79" i="5"/>
  <c r="KM103" i="5"/>
  <c r="KN224" i="5"/>
  <c r="LQ224" i="5" s="1"/>
  <c r="MD224" i="5"/>
  <c r="LA224" i="5"/>
  <c r="KN102" i="5"/>
  <c r="KO102" i="5" s="1"/>
  <c r="LR102" i="5" s="1"/>
  <c r="KN52" i="5"/>
  <c r="KO52" i="5" s="1"/>
  <c r="LR52" i="5" s="1"/>
  <c r="LA320" i="5"/>
  <c r="KN253" i="5"/>
  <c r="KO253" i="5" s="1"/>
  <c r="LR253" i="5" s="1"/>
  <c r="KO120" i="5"/>
  <c r="LR120" i="5" s="1"/>
  <c r="LB120" i="5"/>
  <c r="KM267" i="5"/>
  <c r="KN267" i="5" s="1"/>
  <c r="KO267" i="5" s="1"/>
  <c r="LR267" i="5" s="1"/>
  <c r="KN67" i="5"/>
  <c r="LA67" i="5"/>
  <c r="KO233" i="5"/>
  <c r="LR233" i="5" s="1"/>
  <c r="LB233" i="5"/>
  <c r="LB290" i="5"/>
  <c r="KN234" i="5"/>
  <c r="LA234" i="5"/>
  <c r="KN312" i="5"/>
  <c r="LA312" i="5"/>
  <c r="KO150" i="5"/>
  <c r="LL150" i="5" s="1"/>
  <c r="LB150" i="5"/>
  <c r="LD217" i="5"/>
  <c r="KN37" i="5"/>
  <c r="LA37" i="5"/>
  <c r="LR34" i="5"/>
  <c r="MF34" i="5" s="1"/>
  <c r="LF34" i="5"/>
  <c r="LC117" i="5"/>
  <c r="LD117" i="5" s="1"/>
  <c r="KN248" i="5"/>
  <c r="LA248" i="5"/>
  <c r="KZ295" i="5"/>
  <c r="LA44" i="5"/>
  <c r="LC156" i="5"/>
  <c r="LB86" i="5"/>
  <c r="KN295" i="5"/>
  <c r="LA295" i="5"/>
  <c r="KM183" i="5"/>
  <c r="KN183" i="5" s="1"/>
  <c r="KO183" i="5" s="1"/>
  <c r="LF183" i="5" s="1"/>
  <c r="KN48" i="5"/>
  <c r="KO48" i="5" s="1"/>
  <c r="LC48" i="5" s="1"/>
  <c r="LB34" i="5"/>
  <c r="LB109" i="5"/>
  <c r="LB249" i="5"/>
  <c r="LC34" i="5"/>
  <c r="LB110" i="5"/>
  <c r="KZ183" i="5"/>
  <c r="LD315" i="5"/>
  <c r="LD173" i="5"/>
  <c r="LA89" i="5"/>
  <c r="LC249" i="5"/>
  <c r="LD42" i="5"/>
  <c r="LD305" i="5"/>
  <c r="LB78" i="5"/>
  <c r="LB156" i="5"/>
  <c r="LB219" i="5"/>
  <c r="LB112" i="5"/>
  <c r="KN320" i="5"/>
  <c r="KO263" i="5"/>
  <c r="LF263" i="5" s="1"/>
  <c r="KN96" i="5"/>
  <c r="LA96" i="5"/>
  <c r="KZ118" i="5"/>
  <c r="LC283" i="5"/>
  <c r="LD283" i="5" s="1"/>
  <c r="KO195" i="5"/>
  <c r="LF195" i="5" s="1"/>
  <c r="LB195" i="5"/>
  <c r="KO192" i="5"/>
  <c r="LF192" i="5" s="1"/>
  <c r="LB192" i="5"/>
  <c r="KN180" i="5"/>
  <c r="KO180" i="5" s="1"/>
  <c r="LF180" i="5" s="1"/>
  <c r="KN81" i="5"/>
  <c r="KO81" i="5" s="1"/>
  <c r="LR81" i="5" s="1"/>
  <c r="MF81" i="5" s="1"/>
  <c r="MG81" i="5" s="1"/>
  <c r="LA127" i="5"/>
  <c r="KN127" i="5"/>
  <c r="KO127" i="5" s="1"/>
  <c r="LC127" i="5" s="1"/>
  <c r="KN162" i="5"/>
  <c r="LA162" i="5"/>
  <c r="KO198" i="5"/>
  <c r="LF198" i="5" s="1"/>
  <c r="LB198" i="5"/>
  <c r="KN119" i="5"/>
  <c r="LB160" i="5"/>
  <c r="KZ162" i="5"/>
  <c r="KM118" i="5"/>
  <c r="LB93" i="5"/>
  <c r="KO93" i="5"/>
  <c r="LC307" i="5"/>
  <c r="LD307" i="5" s="1"/>
  <c r="LA119" i="5"/>
  <c r="LD304" i="5"/>
  <c r="LR305" i="5"/>
  <c r="MF305" i="5" s="1"/>
  <c r="MG305" i="5" s="1"/>
  <c r="LD246" i="5"/>
  <c r="LB212" i="5"/>
  <c r="LC212" i="5"/>
  <c r="LR304" i="5"/>
  <c r="MF304" i="5" s="1"/>
  <c r="MG304" i="5" s="1"/>
  <c r="LB306" i="5"/>
  <c r="LB302" i="5"/>
  <c r="LC89" i="5"/>
  <c r="LR89" i="5"/>
  <c r="MF89" i="5" s="1"/>
  <c r="MG89" i="5" s="1"/>
  <c r="LB89" i="5"/>
  <c r="LD203" i="5"/>
  <c r="LC78" i="5"/>
  <c r="LC194" i="5"/>
  <c r="LD194" i="5" s="1"/>
  <c r="LC160" i="5"/>
  <c r="LB158" i="5"/>
  <c r="LD279" i="5"/>
  <c r="MF110" i="5"/>
  <c r="LD270" i="5"/>
  <c r="KM226" i="5"/>
  <c r="LD161" i="5"/>
  <c r="LC202" i="5"/>
  <c r="MF161" i="5"/>
  <c r="MG161" i="5" s="1"/>
  <c r="LC209" i="5"/>
  <c r="LA31" i="5"/>
  <c r="LD140" i="5"/>
  <c r="KZ31" i="5"/>
  <c r="KZ132" i="5"/>
  <c r="KM132" i="5"/>
  <c r="KN132" i="5" s="1"/>
  <c r="KO132" i="5" s="1"/>
  <c r="LF132" i="5" s="1"/>
  <c r="MF147" i="5"/>
  <c r="MG147" i="5" s="1"/>
  <c r="LC147" i="5"/>
  <c r="LD147" i="5" s="1"/>
  <c r="LC206" i="5"/>
  <c r="LD206" i="5" s="1"/>
  <c r="LB209" i="5"/>
  <c r="MF218" i="5"/>
  <c r="MG218" i="5" s="1"/>
  <c r="LC84" i="5"/>
  <c r="LD84" i="5" s="1"/>
  <c r="LA180" i="5"/>
  <c r="LA81" i="5"/>
  <c r="LD92" i="5"/>
  <c r="MF155" i="5"/>
  <c r="MG155" i="5" s="1"/>
  <c r="LC155" i="5"/>
  <c r="LD155" i="5" s="1"/>
  <c r="LD261" i="5"/>
  <c r="LD55" i="5"/>
  <c r="KZ90" i="5"/>
  <c r="KM90" i="5"/>
  <c r="KN90" i="5" s="1"/>
  <c r="KO90" i="5" s="1"/>
  <c r="LR90" i="5" s="1"/>
  <c r="LB202" i="5"/>
  <c r="LB199" i="5"/>
  <c r="LB143" i="5"/>
  <c r="LD114" i="5"/>
  <c r="LB185" i="5"/>
  <c r="LB288" i="5"/>
  <c r="LC44" i="5"/>
  <c r="MF139" i="5"/>
  <c r="MG139" i="5" s="1"/>
  <c r="LC139" i="5"/>
  <c r="LD139" i="5" s="1"/>
  <c r="LD85" i="5"/>
  <c r="LD87" i="5"/>
  <c r="LC56" i="5"/>
  <c r="LD56" i="5" s="1"/>
  <c r="LR56" i="5"/>
  <c r="MF56" i="5" s="1"/>
  <c r="MG56" i="5" s="1"/>
  <c r="LC154" i="5"/>
  <c r="LD154" i="5" s="1"/>
  <c r="MF154" i="5"/>
  <c r="MG154" i="5" s="1"/>
  <c r="LA102" i="5"/>
  <c r="KZ313" i="5"/>
  <c r="LA143" i="5"/>
  <c r="LB176" i="5"/>
  <c r="LD157" i="5"/>
  <c r="LA289" i="5"/>
  <c r="LC281" i="5"/>
  <c r="LD281" i="5" s="1"/>
  <c r="MF281" i="5"/>
  <c r="MG281" i="5" s="1"/>
  <c r="KM313" i="5"/>
  <c r="KN313" i="5" s="1"/>
  <c r="KO313" i="5" s="1"/>
  <c r="LR313" i="5" s="1"/>
  <c r="MF53" i="5"/>
  <c r="LC53" i="5"/>
  <c r="LB289" i="5"/>
  <c r="LA199" i="5"/>
  <c r="LB221" i="5"/>
  <c r="LA193" i="5"/>
  <c r="LA253" i="5"/>
  <c r="LR126" i="5"/>
  <c r="MF126" i="5" s="1"/>
  <c r="MG126" i="5" s="1"/>
  <c r="LC126" i="5"/>
  <c r="LD126" i="5" s="1"/>
  <c r="LC290" i="5"/>
  <c r="LB316" i="5"/>
  <c r="LA100" i="5"/>
  <c r="LA52" i="5"/>
  <c r="LC36" i="5"/>
  <c r="LD36" i="5" s="1"/>
  <c r="MF36" i="5"/>
  <c r="MG36" i="5" s="1"/>
  <c r="LB95" i="5"/>
  <c r="LC292" i="5"/>
  <c r="LD292" i="5" s="1"/>
  <c r="LA167" i="5"/>
  <c r="KZ260" i="5"/>
  <c r="KM260" i="5"/>
  <c r="KN260" i="5" s="1"/>
  <c r="KO260" i="5" s="1"/>
  <c r="MF182" i="5"/>
  <c r="MG182" i="5" s="1"/>
  <c r="LC182" i="5"/>
  <c r="LD182" i="5" s="1"/>
  <c r="LB215" i="5"/>
  <c r="MF174" i="5"/>
  <c r="MG174" i="5" s="1"/>
  <c r="LC174" i="5"/>
  <c r="LD174" i="5" s="1"/>
  <c r="MF184" i="5"/>
  <c r="MG184" i="5" s="1"/>
  <c r="LC184" i="5"/>
  <c r="LD184" i="5" s="1"/>
  <c r="LA181" i="5"/>
  <c r="LB57" i="5"/>
  <c r="LD187" i="5"/>
  <c r="LC164" i="5"/>
  <c r="LD164" i="5" s="1"/>
  <c r="MF164" i="5"/>
  <c r="MG164" i="5" s="1"/>
  <c r="LB216" i="5"/>
  <c r="LC77" i="5"/>
  <c r="LD77" i="5" s="1"/>
  <c r="MF77" i="5"/>
  <c r="MG77" i="5" s="1"/>
  <c r="LC91" i="5"/>
  <c r="LD91" i="5" s="1"/>
  <c r="LR91" i="5"/>
  <c r="MF91" i="5" s="1"/>
  <c r="MG91" i="5" s="1"/>
  <c r="LC298" i="5"/>
  <c r="LD298" i="5" s="1"/>
  <c r="MF298" i="5"/>
  <c r="MG298" i="5" s="1"/>
  <c r="LB266" i="5"/>
  <c r="LB129" i="5"/>
  <c r="LC240" i="5"/>
  <c r="LD240" i="5" s="1"/>
  <c r="MF228" i="5"/>
  <c r="MG228" i="5" s="1"/>
  <c r="LC228" i="5"/>
  <c r="LD228" i="5" s="1"/>
  <c r="LR314" i="5"/>
  <c r="MF314" i="5" s="1"/>
  <c r="MG314" i="5" s="1"/>
  <c r="LC314" i="5"/>
  <c r="LD314" i="5" s="1"/>
  <c r="LB264" i="5"/>
  <c r="MF213" i="5"/>
  <c r="MG213" i="5" s="1"/>
  <c r="LC213" i="5"/>
  <c r="LD213" i="5" s="1"/>
  <c r="LD286" i="5"/>
  <c r="LC137" i="5"/>
  <c r="LD137" i="5" s="1"/>
  <c r="LA221" i="5"/>
  <c r="LD287" i="5"/>
  <c r="LC294" i="5"/>
  <c r="LC144" i="5"/>
  <c r="LD144" i="5" s="1"/>
  <c r="MF144" i="5"/>
  <c r="MG144" i="5" s="1"/>
  <c r="LC254" i="5"/>
  <c r="MF254" i="5"/>
  <c r="LD265" i="5"/>
  <c r="LB269" i="5"/>
  <c r="MF200" i="5"/>
  <c r="MG200" i="5" s="1"/>
  <c r="LC200" i="5"/>
  <c r="LD200" i="5" s="1"/>
  <c r="MF135" i="5"/>
  <c r="LC135" i="5"/>
  <c r="LD135" i="5" s="1"/>
  <c r="MF138" i="5"/>
  <c r="MG138" i="5" s="1"/>
  <c r="LC138" i="5"/>
  <c r="LD138" i="5" s="1"/>
  <c r="MF121" i="5"/>
  <c r="MG121" i="5" s="1"/>
  <c r="LC121" i="5"/>
  <c r="LD121" i="5" s="1"/>
  <c r="LC146" i="5"/>
  <c r="LD146" i="5" s="1"/>
  <c r="MF280" i="5"/>
  <c r="MG280" i="5" s="1"/>
  <c r="LC280" i="5"/>
  <c r="LD280" i="5" s="1"/>
  <c r="LB271" i="5"/>
  <c r="KM211" i="5"/>
  <c r="KN211" i="5" s="1"/>
  <c r="KO211" i="5" s="1"/>
  <c r="LF211" i="5" s="1"/>
  <c r="KZ211" i="5"/>
  <c r="LC113" i="5"/>
  <c r="LD113" i="5" s="1"/>
  <c r="MF113" i="5"/>
  <c r="MG113" i="5" s="1"/>
  <c r="KZ262" i="5"/>
  <c r="KM262" i="5"/>
  <c r="KN262" i="5" s="1"/>
  <c r="KO262" i="5" s="1"/>
  <c r="LF262" i="5" s="1"/>
  <c r="LA201" i="5"/>
  <c r="LD88" i="5"/>
  <c r="LC214" i="5"/>
  <c r="LD214" i="5" s="1"/>
  <c r="MF214" i="5"/>
  <c r="MG214" i="5" s="1"/>
  <c r="LC264" i="5"/>
  <c r="LB285" i="5"/>
  <c r="LA175" i="5"/>
  <c r="LC282" i="5"/>
  <c r="MF282" i="5"/>
  <c r="MG282" i="5" s="1"/>
  <c r="MF293" i="5"/>
  <c r="MG293" i="5" s="1"/>
  <c r="LC293" i="5"/>
  <c r="LD293" i="5" s="1"/>
  <c r="LR274" i="5"/>
  <c r="MF274" i="5" s="1"/>
  <c r="MG274" i="5" s="1"/>
  <c r="LC274" i="5"/>
  <c r="LD274" i="5" s="1"/>
  <c r="LD310" i="5"/>
  <c r="LD70" i="5"/>
  <c r="LB282" i="5"/>
  <c r="MF231" i="5"/>
  <c r="MG231" i="5" s="1"/>
  <c r="LC231" i="5"/>
  <c r="LD231" i="5" s="1"/>
  <c r="KZ60" i="5"/>
  <c r="KM60" i="5"/>
  <c r="LC272" i="5"/>
  <c r="LD272" i="5" s="1"/>
  <c r="MF272" i="5"/>
  <c r="MG272" i="5" s="1"/>
  <c r="LD122" i="5"/>
  <c r="LD145" i="5"/>
  <c r="LD256" i="5" l="1"/>
  <c r="LP71" i="5"/>
  <c r="MD71" i="5" s="1"/>
  <c r="LP102" i="5"/>
  <c r="MG252" i="5"/>
  <c r="LP65" i="5"/>
  <c r="MD65" i="5" s="1"/>
  <c r="LP52" i="5"/>
  <c r="KO296" i="5"/>
  <c r="LR296" i="5" s="1"/>
  <c r="MF296" i="5" s="1"/>
  <c r="LP253" i="5"/>
  <c r="LB296" i="5"/>
  <c r="LP63" i="5"/>
  <c r="MD63" i="5" s="1"/>
  <c r="LP241" i="5"/>
  <c r="MD241" i="5" s="1"/>
  <c r="LD318" i="5"/>
  <c r="LP75" i="5"/>
  <c r="MD75" i="5" s="1"/>
  <c r="LA61" i="5"/>
  <c r="LP297" i="5"/>
  <c r="MD297" i="5" s="1"/>
  <c r="LP123" i="5"/>
  <c r="MD123" i="5" s="1"/>
  <c r="LR297" i="5"/>
  <c r="MF297" i="5" s="1"/>
  <c r="LP73" i="5"/>
  <c r="MD73" i="5" s="1"/>
  <c r="MG318" i="5"/>
  <c r="LD250" i="5"/>
  <c r="LD170" i="5"/>
  <c r="LQ116" i="5"/>
  <c r="ME116" i="5" s="1"/>
  <c r="KO116" i="5"/>
  <c r="LR116" i="5" s="1"/>
  <c r="MF116" i="5" s="1"/>
  <c r="MG86" i="5"/>
  <c r="LC123" i="5"/>
  <c r="LB123" i="5"/>
  <c r="KN105" i="5"/>
  <c r="LQ105" i="5" s="1"/>
  <c r="ME105" i="5" s="1"/>
  <c r="LA105" i="5"/>
  <c r="LB75" i="5"/>
  <c r="LA66" i="5"/>
  <c r="KN66" i="5"/>
  <c r="LQ66" i="5" s="1"/>
  <c r="LA69" i="5"/>
  <c r="KN257" i="5"/>
  <c r="LQ257" i="5" s="1"/>
  <c r="KN69" i="5"/>
  <c r="KO69" i="5" s="1"/>
  <c r="LO90" i="5"/>
  <c r="MC90" i="5" s="1"/>
  <c r="LA257" i="5"/>
  <c r="LD53" i="5"/>
  <c r="LD294" i="5"/>
  <c r="LB47" i="5"/>
  <c r="KO47" i="5"/>
  <c r="LR47" i="5" s="1"/>
  <c r="MF47" i="5" s="1"/>
  <c r="LO267" i="5"/>
  <c r="LO153" i="5"/>
  <c r="MC153" i="5" s="1"/>
  <c r="LA104" i="5"/>
  <c r="KN104" i="5"/>
  <c r="LQ104" i="5" s="1"/>
  <c r="LO313" i="5"/>
  <c r="KN61" i="5"/>
  <c r="MG78" i="5"/>
  <c r="LD302" i="5"/>
  <c r="LC41" i="5"/>
  <c r="LD41" i="5" s="1"/>
  <c r="MG151" i="5"/>
  <c r="LP103" i="5"/>
  <c r="MD103" i="5" s="1"/>
  <c r="LC241" i="5"/>
  <c r="MF241" i="5"/>
  <c r="KO225" i="5"/>
  <c r="LQ225" i="5"/>
  <c r="ME225" i="5" s="1"/>
  <c r="LP226" i="5"/>
  <c r="MD226" i="5" s="1"/>
  <c r="LA245" i="5"/>
  <c r="LB73" i="5"/>
  <c r="LD106" i="5"/>
  <c r="LA243" i="5"/>
  <c r="LB65" i="5"/>
  <c r="LC297" i="5"/>
  <c r="LD306" i="5"/>
  <c r="LO233" i="5"/>
  <c r="MF71" i="5"/>
  <c r="LO120" i="5"/>
  <c r="MC120" i="5" s="1"/>
  <c r="LB59" i="5"/>
  <c r="LQ59" i="5"/>
  <c r="ME59" i="5" s="1"/>
  <c r="LC73" i="5"/>
  <c r="MF73" i="5"/>
  <c r="LB131" i="5"/>
  <c r="LQ131" i="5"/>
  <c r="ME131" i="5" s="1"/>
  <c r="MF63" i="5"/>
  <c r="KN245" i="5"/>
  <c r="LQ245" i="5" s="1"/>
  <c r="KN319" i="5"/>
  <c r="LB319" i="5" s="1"/>
  <c r="LA79" i="5"/>
  <c r="LP79" i="5"/>
  <c r="MD79" i="5" s="1"/>
  <c r="LA251" i="5"/>
  <c r="LP251" i="5"/>
  <c r="MD251" i="5" s="1"/>
  <c r="KO255" i="5"/>
  <c r="LR255" i="5" s="1"/>
  <c r="MF255" i="5" s="1"/>
  <c r="LQ255" i="5"/>
  <c r="ME255" i="5" s="1"/>
  <c r="LB297" i="5"/>
  <c r="LB225" i="5"/>
  <c r="LD86" i="5"/>
  <c r="LQ317" i="5"/>
  <c r="ME317" i="5" s="1"/>
  <c r="LP72" i="5"/>
  <c r="MD72" i="5" s="1"/>
  <c r="KN166" i="5"/>
  <c r="KO166" i="5" s="1"/>
  <c r="LR166" i="5" s="1"/>
  <c r="LP166" i="5"/>
  <c r="MD166" i="5" s="1"/>
  <c r="KO40" i="5"/>
  <c r="LQ40" i="5"/>
  <c r="ME40" i="5" s="1"/>
  <c r="KN243" i="5"/>
  <c r="LQ243" i="5" s="1"/>
  <c r="MB322" i="5"/>
  <c r="LA319" i="5"/>
  <c r="LA244" i="5"/>
  <c r="LP244" i="5"/>
  <c r="MD244" i="5" s="1"/>
  <c r="LP309" i="5"/>
  <c r="MD309" i="5" s="1"/>
  <c r="LA153" i="5"/>
  <c r="LB40" i="5"/>
  <c r="LB153" i="5"/>
  <c r="KN125" i="5"/>
  <c r="KO125" i="5" s="1"/>
  <c r="LP125" i="5"/>
  <c r="MD125" i="5" s="1"/>
  <c r="KN54" i="5"/>
  <c r="LB54" i="5" s="1"/>
  <c r="MG68" i="5"/>
  <c r="LA115" i="5"/>
  <c r="LP115" i="5"/>
  <c r="MD115" i="5" s="1"/>
  <c r="KN115" i="5"/>
  <c r="LD151" i="5"/>
  <c r="LD110" i="5"/>
  <c r="LL82" i="5"/>
  <c r="LZ82" i="5" s="1"/>
  <c r="MG82" i="5" s="1"/>
  <c r="LB82" i="5"/>
  <c r="LD82" i="5" s="1"/>
  <c r="LC112" i="5"/>
  <c r="LD112" i="5" s="1"/>
  <c r="LL260" i="5"/>
  <c r="LZ260" i="5" s="1"/>
  <c r="MG260" i="5" s="1"/>
  <c r="KO278" i="5"/>
  <c r="LB278" i="5"/>
  <c r="MG110" i="5"/>
  <c r="MG219" i="5"/>
  <c r="LD219" i="5"/>
  <c r="MG109" i="5"/>
  <c r="MG209" i="5"/>
  <c r="MG212" i="5"/>
  <c r="LR198" i="5"/>
  <c r="MF198" i="5" s="1"/>
  <c r="LT198" i="5"/>
  <c r="LR192" i="5"/>
  <c r="MF192" i="5" s="1"/>
  <c r="LT192" i="5"/>
  <c r="LR132" i="5"/>
  <c r="LT132" i="5"/>
  <c r="LD109" i="5"/>
  <c r="KN188" i="5"/>
  <c r="LA188" i="5"/>
  <c r="LR263" i="5"/>
  <c r="MF263" i="5" s="1"/>
  <c r="LR262" i="5"/>
  <c r="LT262" i="5"/>
  <c r="LR183" i="5"/>
  <c r="LT183" i="5"/>
  <c r="LR180" i="5"/>
  <c r="MF180" i="5" s="1"/>
  <c r="LT180" i="5"/>
  <c r="LR211" i="5"/>
  <c r="LT211" i="5"/>
  <c r="LR195" i="5"/>
  <c r="MF195" i="5" s="1"/>
  <c r="LT195" i="5"/>
  <c r="LA72" i="5"/>
  <c r="KN72" i="5"/>
  <c r="LD29" i="5"/>
  <c r="KO32" i="5"/>
  <c r="LR32" i="5" s="1"/>
  <c r="MF32" i="5" s="1"/>
  <c r="LQ32" i="5"/>
  <c r="ME32" i="5" s="1"/>
  <c r="KO58" i="5"/>
  <c r="LB58" i="5"/>
  <c r="LA166" i="5"/>
  <c r="LB255" i="5"/>
  <c r="LA309" i="5"/>
  <c r="KN309" i="5"/>
  <c r="LB63" i="5"/>
  <c r="LB241" i="5"/>
  <c r="KN251" i="5"/>
  <c r="LD303" i="5"/>
  <c r="MG106" i="5"/>
  <c r="KO59" i="5"/>
  <c r="LD68" i="5"/>
  <c r="KO317" i="5"/>
  <c r="LA54" i="5"/>
  <c r="KO131" i="5"/>
  <c r="LA125" i="5"/>
  <c r="MG303" i="5"/>
  <c r="MG41" i="5"/>
  <c r="MG53" i="5"/>
  <c r="MG306" i="5"/>
  <c r="LB317" i="5"/>
  <c r="LC71" i="5"/>
  <c r="LD71" i="5" s="1"/>
  <c r="MG249" i="5"/>
  <c r="MG135" i="5"/>
  <c r="LD254" i="5"/>
  <c r="MG44" i="5"/>
  <c r="MG156" i="5"/>
  <c r="MG283" i="5"/>
  <c r="LT117" i="5"/>
  <c r="MG117" i="5" s="1"/>
  <c r="MC289" i="5"/>
  <c r="ME47" i="5"/>
  <c r="LT34" i="5"/>
  <c r="MC302" i="5"/>
  <c r="MG302" i="5" s="1"/>
  <c r="MC275" i="5"/>
  <c r="MG275" i="5" s="1"/>
  <c r="ME58" i="5"/>
  <c r="KZ322" i="5"/>
  <c r="MD254" i="5"/>
  <c r="MG254" i="5" s="1"/>
  <c r="KN103" i="5"/>
  <c r="LQ103" i="5" s="1"/>
  <c r="LZ290" i="5"/>
  <c r="MG290" i="5" s="1"/>
  <c r="LA103" i="5"/>
  <c r="KN258" i="5"/>
  <c r="LQ258" i="5" s="1"/>
  <c r="MD258" i="5"/>
  <c r="LA258" i="5"/>
  <c r="KN242" i="5"/>
  <c r="LQ242" i="5" s="1"/>
  <c r="MD242" i="5"/>
  <c r="LA242" i="5"/>
  <c r="KO224" i="5"/>
  <c r="LR224" i="5" s="1"/>
  <c r="LB224" i="5"/>
  <c r="KO244" i="5"/>
  <c r="LR244" i="5" s="1"/>
  <c r="LB244" i="5"/>
  <c r="LD290" i="5"/>
  <c r="KN79" i="5"/>
  <c r="LB102" i="5"/>
  <c r="KN60" i="5"/>
  <c r="KO60" i="5" s="1"/>
  <c r="LR60" i="5" s="1"/>
  <c r="LA267" i="5"/>
  <c r="KO119" i="5"/>
  <c r="LO119" i="5" s="1"/>
  <c r="LC233" i="5"/>
  <c r="LD233" i="5" s="1"/>
  <c r="MF233" i="5"/>
  <c r="KO67" i="5"/>
  <c r="LR67" i="5" s="1"/>
  <c r="LB67" i="5"/>
  <c r="KO234" i="5"/>
  <c r="LR234" i="5" s="1"/>
  <c r="LB234" i="5"/>
  <c r="KO312" i="5"/>
  <c r="LR312" i="5" s="1"/>
  <c r="LB312" i="5"/>
  <c r="LC120" i="5"/>
  <c r="LD120" i="5" s="1"/>
  <c r="MF120" i="5"/>
  <c r="LD44" i="5"/>
  <c r="KO37" i="5"/>
  <c r="LL37" i="5" s="1"/>
  <c r="LB37" i="5"/>
  <c r="LC150" i="5"/>
  <c r="LD150" i="5" s="1"/>
  <c r="KO248" i="5"/>
  <c r="LF248" i="5" s="1"/>
  <c r="LB248" i="5"/>
  <c r="LB48" i="5"/>
  <c r="LD48" i="5" s="1"/>
  <c r="KO295" i="5"/>
  <c r="LF295" i="5" s="1"/>
  <c r="LB295" i="5"/>
  <c r="LA183" i="5"/>
  <c r="LD34" i="5"/>
  <c r="LD156" i="5"/>
  <c r="LD249" i="5"/>
  <c r="LR48" i="5"/>
  <c r="MF48" i="5" s="1"/>
  <c r="MG48" i="5" s="1"/>
  <c r="LD78" i="5"/>
  <c r="LC263" i="5"/>
  <c r="LD263" i="5" s="1"/>
  <c r="LB119" i="5"/>
  <c r="KO320" i="5"/>
  <c r="LR320" i="5" s="1"/>
  <c r="LB320" i="5"/>
  <c r="LB180" i="5"/>
  <c r="LD160" i="5"/>
  <c r="LC192" i="5"/>
  <c r="LD192" i="5" s="1"/>
  <c r="KO162" i="5"/>
  <c r="LF162" i="5" s="1"/>
  <c r="LB162" i="5"/>
  <c r="KN118" i="5"/>
  <c r="LA118" i="5"/>
  <c r="LC195" i="5"/>
  <c r="LD195" i="5" s="1"/>
  <c r="LC198" i="5"/>
  <c r="LD198" i="5" s="1"/>
  <c r="KO96" i="5"/>
  <c r="LB96" i="5"/>
  <c r="LR93" i="5"/>
  <c r="MF93" i="5" s="1"/>
  <c r="MG93" i="5" s="1"/>
  <c r="LC93" i="5"/>
  <c r="LD93" i="5" s="1"/>
  <c r="LA226" i="5"/>
  <c r="KN226" i="5"/>
  <c r="LQ226" i="5" s="1"/>
  <c r="LC63" i="5"/>
  <c r="MF123" i="5"/>
  <c r="LB127" i="5"/>
  <c r="LD127" i="5" s="1"/>
  <c r="LR127" i="5"/>
  <c r="MF127" i="5" s="1"/>
  <c r="MG127" i="5" s="1"/>
  <c r="LD212" i="5"/>
  <c r="LD89" i="5"/>
  <c r="LC62" i="5"/>
  <c r="LD62" i="5" s="1"/>
  <c r="MF62" i="5"/>
  <c r="MG62" i="5" s="1"/>
  <c r="MF160" i="5"/>
  <c r="MG160" i="5" s="1"/>
  <c r="LD209" i="5"/>
  <c r="LD202" i="5"/>
  <c r="LB81" i="5"/>
  <c r="LC158" i="5"/>
  <c r="LD158" i="5" s="1"/>
  <c r="MF158" i="5"/>
  <c r="MG158" i="5" s="1"/>
  <c r="MF202" i="5"/>
  <c r="MG202" i="5" s="1"/>
  <c r="LC81" i="5"/>
  <c r="LB31" i="5"/>
  <c r="LA132" i="5"/>
  <c r="LA90" i="5"/>
  <c r="LC143" i="5"/>
  <c r="LD143" i="5" s="1"/>
  <c r="MF143" i="5"/>
  <c r="MG143" i="5" s="1"/>
  <c r="LC176" i="5"/>
  <c r="LD176" i="5" s="1"/>
  <c r="MF176" i="5"/>
  <c r="MG176" i="5" s="1"/>
  <c r="LC102" i="5"/>
  <c r="MF102" i="5"/>
  <c r="LC289" i="5"/>
  <c r="LD289" i="5" s="1"/>
  <c r="MF289" i="5"/>
  <c r="LC185" i="5"/>
  <c r="LD185" i="5" s="1"/>
  <c r="MF185" i="5"/>
  <c r="MG185" i="5" s="1"/>
  <c r="LA313" i="5"/>
  <c r="MF288" i="5"/>
  <c r="MG288" i="5" s="1"/>
  <c r="LC288" i="5"/>
  <c r="LD288" i="5" s="1"/>
  <c r="LD264" i="5"/>
  <c r="LB183" i="5"/>
  <c r="MF199" i="5"/>
  <c r="MG199" i="5" s="1"/>
  <c r="LC199" i="5"/>
  <c r="LD199" i="5" s="1"/>
  <c r="MF181" i="5"/>
  <c r="MG181" i="5" s="1"/>
  <c r="LC181" i="5"/>
  <c r="LB253" i="5"/>
  <c r="MF153" i="5"/>
  <c r="LC153" i="5"/>
  <c r="LC129" i="5"/>
  <c r="LD129" i="5" s="1"/>
  <c r="LR129" i="5"/>
  <c r="MF129" i="5" s="1"/>
  <c r="MG129" i="5" s="1"/>
  <c r="LC65" i="5"/>
  <c r="MF65" i="5"/>
  <c r="LB193" i="5"/>
  <c r="LR285" i="5"/>
  <c r="MF285" i="5" s="1"/>
  <c r="MG285" i="5" s="1"/>
  <c r="LC285" i="5"/>
  <c r="LD285" i="5" s="1"/>
  <c r="LB100" i="5"/>
  <c r="LC271" i="5"/>
  <c r="LD271" i="5" s="1"/>
  <c r="MF271" i="5"/>
  <c r="MG271" i="5" s="1"/>
  <c r="LC269" i="5"/>
  <c r="LD269" i="5" s="1"/>
  <c r="LB181" i="5"/>
  <c r="LA260" i="5"/>
  <c r="MF316" i="5"/>
  <c r="MG316" i="5" s="1"/>
  <c r="LC316" i="5"/>
  <c r="LD316" i="5" s="1"/>
  <c r="LC57" i="5"/>
  <c r="LD57" i="5" s="1"/>
  <c r="MF57" i="5"/>
  <c r="MG57" i="5" s="1"/>
  <c r="MF266" i="5"/>
  <c r="MG266" i="5" s="1"/>
  <c r="LC266" i="5"/>
  <c r="LD266" i="5" s="1"/>
  <c r="LC95" i="5"/>
  <c r="LD95" i="5" s="1"/>
  <c r="LR95" i="5"/>
  <c r="MF95" i="5" s="1"/>
  <c r="MG95" i="5" s="1"/>
  <c r="LB175" i="5"/>
  <c r="LB201" i="5"/>
  <c r="LC215" i="5"/>
  <c r="LD215" i="5" s="1"/>
  <c r="MF215" i="5"/>
  <c r="MG215" i="5" s="1"/>
  <c r="MF216" i="5"/>
  <c r="MG216" i="5" s="1"/>
  <c r="LC216" i="5"/>
  <c r="LD216" i="5" s="1"/>
  <c r="LA262" i="5"/>
  <c r="LA211" i="5"/>
  <c r="LA60" i="5"/>
  <c r="LB167" i="5"/>
  <c r="MF221" i="5"/>
  <c r="MG221" i="5" s="1"/>
  <c r="LC221" i="5"/>
  <c r="LD221" i="5" s="1"/>
  <c r="LB52" i="5"/>
  <c r="LD282" i="5"/>
  <c r="LB267" i="5"/>
  <c r="LB260" i="5"/>
  <c r="LC75" i="5"/>
  <c r="MF75" i="5"/>
  <c r="MG297" i="5" l="1"/>
  <c r="LC296" i="5"/>
  <c r="LD296" i="5" s="1"/>
  <c r="LP320" i="5"/>
  <c r="LP296" i="5"/>
  <c r="MD296" i="5" s="1"/>
  <c r="MG296" i="5" s="1"/>
  <c r="LP60" i="5"/>
  <c r="MG116" i="5"/>
  <c r="LC116" i="5"/>
  <c r="LD116" i="5" s="1"/>
  <c r="KO66" i="5"/>
  <c r="LR66" i="5" s="1"/>
  <c r="MF66" i="5" s="1"/>
  <c r="LD123" i="5"/>
  <c r="LB66" i="5"/>
  <c r="KO105" i="5"/>
  <c r="LR105" i="5" s="1"/>
  <c r="MF105" i="5" s="1"/>
  <c r="MG105" i="5" s="1"/>
  <c r="LB105" i="5"/>
  <c r="LB69" i="5"/>
  <c r="LQ69" i="5"/>
  <c r="ME69" i="5" s="1"/>
  <c r="LD75" i="5"/>
  <c r="LB257" i="5"/>
  <c r="KO257" i="5"/>
  <c r="LR257" i="5" s="1"/>
  <c r="MF257" i="5" s="1"/>
  <c r="LC47" i="5"/>
  <c r="LD47" i="5" s="1"/>
  <c r="MG71" i="5"/>
  <c r="MG65" i="5"/>
  <c r="LB61" i="5"/>
  <c r="KO61" i="5"/>
  <c r="LP61" i="5" s="1"/>
  <c r="LD73" i="5"/>
  <c r="LD297" i="5"/>
  <c r="LB104" i="5"/>
  <c r="KO104" i="5"/>
  <c r="LR104" i="5" s="1"/>
  <c r="MF104" i="5" s="1"/>
  <c r="LB243" i="5"/>
  <c r="LB245" i="5"/>
  <c r="KO243" i="5"/>
  <c r="LC243" i="5" s="1"/>
  <c r="KO245" i="5"/>
  <c r="LR245" i="5" s="1"/>
  <c r="MF245" i="5" s="1"/>
  <c r="LB79" i="5"/>
  <c r="LQ79" i="5"/>
  <c r="KO115" i="5"/>
  <c r="LR115" i="5" s="1"/>
  <c r="MF115" i="5" s="1"/>
  <c r="LQ115" i="5"/>
  <c r="ME115" i="5" s="1"/>
  <c r="LR125" i="5"/>
  <c r="MF125" i="5" s="1"/>
  <c r="LR225" i="5"/>
  <c r="MF225" i="5" s="1"/>
  <c r="MG225" i="5" s="1"/>
  <c r="LC225" i="5"/>
  <c r="LD225" i="5" s="1"/>
  <c r="KO251" i="5"/>
  <c r="LR251" i="5" s="1"/>
  <c r="MF251" i="5" s="1"/>
  <c r="LQ251" i="5"/>
  <c r="ME251" i="5" s="1"/>
  <c r="LR131" i="5"/>
  <c r="MF131" i="5" s="1"/>
  <c r="MG131" i="5" s="1"/>
  <c r="LD65" i="5"/>
  <c r="KO54" i="5"/>
  <c r="LB125" i="5"/>
  <c r="LQ125" i="5"/>
  <c r="ME125" i="5" s="1"/>
  <c r="LO234" i="5"/>
  <c r="MC234" i="5" s="1"/>
  <c r="LO67" i="5"/>
  <c r="MG73" i="5"/>
  <c r="LR69" i="5"/>
  <c r="MF69" i="5" s="1"/>
  <c r="LC58" i="5"/>
  <c r="LD58" i="5" s="1"/>
  <c r="LR58" i="5"/>
  <c r="MF58" i="5" s="1"/>
  <c r="MG58" i="5" s="1"/>
  <c r="MG63" i="5"/>
  <c r="LB309" i="5"/>
  <c r="LQ309" i="5"/>
  <c r="ME309" i="5" s="1"/>
  <c r="MF320" i="5"/>
  <c r="LR40" i="5"/>
  <c r="MF40" i="5" s="1"/>
  <c r="MG40" i="5" s="1"/>
  <c r="LC40" i="5"/>
  <c r="LD40" i="5" s="1"/>
  <c r="LR59" i="5"/>
  <c r="MF59" i="5" s="1"/>
  <c r="MG59" i="5" s="1"/>
  <c r="LB166" i="5"/>
  <c r="LQ166" i="5"/>
  <c r="ME166" i="5" s="1"/>
  <c r="LR119" i="5"/>
  <c r="MF119" i="5" s="1"/>
  <c r="LD241" i="5"/>
  <c r="LC255" i="5"/>
  <c r="LD255" i="5" s="1"/>
  <c r="LR317" i="5"/>
  <c r="MF317" i="5" s="1"/>
  <c r="MG317" i="5" s="1"/>
  <c r="LD153" i="5"/>
  <c r="KO319" i="5"/>
  <c r="LR319" i="5" s="1"/>
  <c r="KO72" i="5"/>
  <c r="LQ72" i="5"/>
  <c r="ME72" i="5" s="1"/>
  <c r="LO312" i="5"/>
  <c r="MC312" i="5" s="1"/>
  <c r="LB115" i="5"/>
  <c r="MG198" i="5"/>
  <c r="LC278" i="5"/>
  <c r="LD278" i="5" s="1"/>
  <c r="LL278" i="5"/>
  <c r="LZ278" i="5" s="1"/>
  <c r="MG278" i="5" s="1"/>
  <c r="MG180" i="5"/>
  <c r="MG195" i="5"/>
  <c r="KO188" i="5"/>
  <c r="LF188" i="5" s="1"/>
  <c r="LB188" i="5"/>
  <c r="LR162" i="5"/>
  <c r="MF162" i="5" s="1"/>
  <c r="LT162" i="5"/>
  <c r="LR295" i="5"/>
  <c r="MF295" i="5" s="1"/>
  <c r="LT295" i="5"/>
  <c r="LR248" i="5"/>
  <c r="MF248" i="5" s="1"/>
  <c r="MG192" i="5"/>
  <c r="LB72" i="5"/>
  <c r="LC32" i="5"/>
  <c r="LD32" i="5" s="1"/>
  <c r="MG32" i="5"/>
  <c r="KO309" i="5"/>
  <c r="LD63" i="5"/>
  <c r="LB251" i="5"/>
  <c r="MG241" i="5"/>
  <c r="LC69" i="5"/>
  <c r="LC59" i="5"/>
  <c r="LD59" i="5" s="1"/>
  <c r="LC131" i="5"/>
  <c r="LD131" i="5" s="1"/>
  <c r="LC317" i="5"/>
  <c r="LD317" i="5" s="1"/>
  <c r="LC125" i="5"/>
  <c r="KO103" i="5"/>
  <c r="LB103" i="5"/>
  <c r="MG123" i="5"/>
  <c r="MG255" i="5"/>
  <c r="MG289" i="5"/>
  <c r="LA322" i="5"/>
  <c r="MG153" i="5"/>
  <c r="MG75" i="5"/>
  <c r="MG120" i="5"/>
  <c r="LZ150" i="5"/>
  <c r="MG150" i="5" s="1"/>
  <c r="MD52" i="5"/>
  <c r="MD102" i="5"/>
  <c r="MG102" i="5" s="1"/>
  <c r="MC313" i="5"/>
  <c r="MD253" i="5"/>
  <c r="ME245" i="5"/>
  <c r="MC267" i="5"/>
  <c r="MG47" i="5"/>
  <c r="ME103" i="5"/>
  <c r="ME243" i="5"/>
  <c r="ME244" i="5"/>
  <c r="MC233" i="5"/>
  <c r="MG233" i="5" s="1"/>
  <c r="ME66" i="5"/>
  <c r="ME257" i="5"/>
  <c r="MG34" i="5"/>
  <c r="ME104" i="5"/>
  <c r="ME224" i="5"/>
  <c r="LD102" i="5"/>
  <c r="LT263" i="5"/>
  <c r="MG263" i="5" s="1"/>
  <c r="KO242" i="5"/>
  <c r="LR242" i="5" s="1"/>
  <c r="LB242" i="5"/>
  <c r="KO226" i="5"/>
  <c r="KO258" i="5"/>
  <c r="LR258" i="5" s="1"/>
  <c r="LB258" i="5"/>
  <c r="KO79" i="5"/>
  <c r="MF244" i="5"/>
  <c r="LC244" i="5"/>
  <c r="LD244" i="5" s="1"/>
  <c r="MF166" i="5"/>
  <c r="LC166" i="5"/>
  <c r="MF224" i="5"/>
  <c r="LC224" i="5"/>
  <c r="LD224" i="5" s="1"/>
  <c r="LC119" i="5"/>
  <c r="LD119" i="5" s="1"/>
  <c r="LC234" i="5"/>
  <c r="LD234" i="5" s="1"/>
  <c r="MF234" i="5"/>
  <c r="LC67" i="5"/>
  <c r="LD67" i="5" s="1"/>
  <c r="MF67" i="5"/>
  <c r="LC312" i="5"/>
  <c r="LD312" i="5" s="1"/>
  <c r="MF312" i="5"/>
  <c r="LC37" i="5"/>
  <c r="LD37" i="5" s="1"/>
  <c r="LC248" i="5"/>
  <c r="LD248" i="5" s="1"/>
  <c r="LC295" i="5"/>
  <c r="LD295" i="5" s="1"/>
  <c r="LC320" i="5"/>
  <c r="LD320" i="5" s="1"/>
  <c r="KO118" i="5"/>
  <c r="LR118" i="5" s="1"/>
  <c r="LB118" i="5"/>
  <c r="LC162" i="5"/>
  <c r="LD162" i="5" s="1"/>
  <c r="LR96" i="5"/>
  <c r="MF96" i="5" s="1"/>
  <c r="MG96" i="5" s="1"/>
  <c r="LC96" i="5"/>
  <c r="LD96" i="5" s="1"/>
  <c r="LB226" i="5"/>
  <c r="LD81" i="5"/>
  <c r="LC180" i="5"/>
  <c r="LD180" i="5" s="1"/>
  <c r="LC31" i="5"/>
  <c r="LR31" i="5"/>
  <c r="MF31" i="5" s="1"/>
  <c r="LB132" i="5"/>
  <c r="LB90" i="5"/>
  <c r="LC313" i="5"/>
  <c r="MF313" i="5"/>
  <c r="LB313" i="5"/>
  <c r="LC183" i="5"/>
  <c r="LD183" i="5" s="1"/>
  <c r="MF183" i="5"/>
  <c r="MG183" i="5" s="1"/>
  <c r="LR100" i="5"/>
  <c r="MF100" i="5" s="1"/>
  <c r="MG100" i="5" s="1"/>
  <c r="LC100" i="5"/>
  <c r="LD100" i="5" s="1"/>
  <c r="LB60" i="5"/>
  <c r="MF253" i="5"/>
  <c r="LC253" i="5"/>
  <c r="LD253" i="5" s="1"/>
  <c r="LC260" i="5"/>
  <c r="LD260" i="5" s="1"/>
  <c r="MF167" i="5"/>
  <c r="MG167" i="5" s="1"/>
  <c r="LC167" i="5"/>
  <c r="LD167" i="5" s="1"/>
  <c r="MF52" i="5"/>
  <c r="LC52" i="5"/>
  <c r="LD52" i="5" s="1"/>
  <c r="LB262" i="5"/>
  <c r="LC267" i="5"/>
  <c r="LD267" i="5" s="1"/>
  <c r="MF267" i="5"/>
  <c r="LC193" i="5"/>
  <c r="LD193" i="5" s="1"/>
  <c r="MF193" i="5"/>
  <c r="MG193" i="5" s="1"/>
  <c r="LD181" i="5"/>
  <c r="LB211" i="5"/>
  <c r="LC175" i="5"/>
  <c r="LD175" i="5" s="1"/>
  <c r="MF175" i="5"/>
  <c r="MG175" i="5" s="1"/>
  <c r="MF201" i="5"/>
  <c r="MG201" i="5" s="1"/>
  <c r="LC201" i="5"/>
  <c r="LD201" i="5" s="1"/>
  <c r="LC54" i="5" l="1"/>
  <c r="LD54" i="5" s="1"/>
  <c r="LR54" i="5"/>
  <c r="MF54" i="5" s="1"/>
  <c r="LP54" i="5"/>
  <c r="MD54" i="5" s="1"/>
  <c r="LR61" i="5"/>
  <c r="MF61" i="5" s="1"/>
  <c r="LP319" i="5"/>
  <c r="MD319" i="5" s="1"/>
  <c r="LP118" i="5"/>
  <c r="MD118" i="5" s="1"/>
  <c r="LC105" i="5"/>
  <c r="LD105" i="5" s="1"/>
  <c r="LC66" i="5"/>
  <c r="LD66" i="5" s="1"/>
  <c r="LD69" i="5"/>
  <c r="LC257" i="5"/>
  <c r="LD257" i="5" s="1"/>
  <c r="LC104" i="5"/>
  <c r="LD104" i="5" s="1"/>
  <c r="LC61" i="5"/>
  <c r="LD61" i="5" s="1"/>
  <c r="LD243" i="5"/>
  <c r="MD61" i="5"/>
  <c r="LC115" i="5"/>
  <c r="LD115" i="5" s="1"/>
  <c r="LC245" i="5"/>
  <c r="LD245" i="5" s="1"/>
  <c r="LD125" i="5"/>
  <c r="LR243" i="5"/>
  <c r="MF243" i="5" s="1"/>
  <c r="MG243" i="5" s="1"/>
  <c r="MG125" i="5"/>
  <c r="LR226" i="5"/>
  <c r="MF226" i="5" s="1"/>
  <c r="LR79" i="5"/>
  <c r="MF79" i="5" s="1"/>
  <c r="LR103" i="5"/>
  <c r="MF103" i="5" s="1"/>
  <c r="MG103" i="5" s="1"/>
  <c r="LC251" i="5"/>
  <c r="LD251" i="5" s="1"/>
  <c r="LR309" i="5"/>
  <c r="MF309" i="5" s="1"/>
  <c r="MG309" i="5" s="1"/>
  <c r="MG69" i="5"/>
  <c r="LR72" i="5"/>
  <c r="MF72" i="5" s="1"/>
  <c r="MG72" i="5" s="1"/>
  <c r="MF319" i="5"/>
  <c r="LC72" i="5"/>
  <c r="LD72" i="5" s="1"/>
  <c r="LC319" i="5"/>
  <c r="LD319" i="5" s="1"/>
  <c r="LD166" i="5"/>
  <c r="MG115" i="5"/>
  <c r="LR188" i="5"/>
  <c r="MF188" i="5" s="1"/>
  <c r="LT188" i="5"/>
  <c r="LC188" i="5"/>
  <c r="LD188" i="5" s="1"/>
  <c r="LC309" i="5"/>
  <c r="LD309" i="5" s="1"/>
  <c r="LB322" i="5"/>
  <c r="MG267" i="5"/>
  <c r="MG52" i="5"/>
  <c r="MG66" i="5"/>
  <c r="LC103" i="5"/>
  <c r="LD103" i="5" s="1"/>
  <c r="MG295" i="5"/>
  <c r="MG313" i="5"/>
  <c r="MG104" i="5"/>
  <c r="MG245" i="5"/>
  <c r="MG253" i="5"/>
  <c r="MG257" i="5"/>
  <c r="MG162" i="5"/>
  <c r="MG244" i="5"/>
  <c r="MG234" i="5"/>
  <c r="MG224" i="5"/>
  <c r="MG251" i="5"/>
  <c r="MG166" i="5"/>
  <c r="MG312" i="5"/>
  <c r="ME226" i="5"/>
  <c r="ME79" i="5"/>
  <c r="LD31" i="5"/>
  <c r="LT248" i="5"/>
  <c r="MD60" i="5"/>
  <c r="MG31" i="5"/>
  <c r="ME258" i="5"/>
  <c r="MD320" i="5"/>
  <c r="MG320" i="5" s="1"/>
  <c r="LZ37" i="5"/>
  <c r="LZ322" i="5" s="1"/>
  <c r="MC119" i="5"/>
  <c r="MG119" i="5" s="1"/>
  <c r="MC67" i="5"/>
  <c r="ME242" i="5"/>
  <c r="MF242" i="5"/>
  <c r="LC242" i="5"/>
  <c r="LD242" i="5" s="1"/>
  <c r="MF258" i="5"/>
  <c r="LC258" i="5"/>
  <c r="LD258" i="5" s="1"/>
  <c r="LC79" i="5"/>
  <c r="LD79" i="5" s="1"/>
  <c r="LC226" i="5"/>
  <c r="LD226" i="5" s="1"/>
  <c r="MF118" i="5"/>
  <c r="LC118" i="5"/>
  <c r="LD118" i="5" s="1"/>
  <c r="MF132" i="5"/>
  <c r="MG132" i="5" s="1"/>
  <c r="LC132" i="5"/>
  <c r="LD132" i="5" s="1"/>
  <c r="LD313" i="5"/>
  <c r="MF90" i="5"/>
  <c r="MG90" i="5" s="1"/>
  <c r="LC90" i="5"/>
  <c r="LD90" i="5" s="1"/>
  <c r="LC262" i="5"/>
  <c r="LD262" i="5" s="1"/>
  <c r="MF262" i="5"/>
  <c r="MG262" i="5" s="1"/>
  <c r="MF60" i="5"/>
  <c r="LC60" i="5"/>
  <c r="LD60" i="5" s="1"/>
  <c r="MF211" i="5"/>
  <c r="MG211" i="5" s="1"/>
  <c r="LC211" i="5"/>
  <c r="LD211" i="5" s="1"/>
  <c r="MG61" i="5" l="1"/>
  <c r="MG118" i="5"/>
  <c r="MG319" i="5"/>
  <c r="MG79" i="5"/>
  <c r="MG54" i="5"/>
  <c r="MG226" i="5"/>
  <c r="MG188" i="5"/>
  <c r="LT322" i="5"/>
  <c r="MC322" i="5"/>
  <c r="MG242" i="5"/>
  <c r="MF322" i="5"/>
  <c r="MG60" i="5"/>
  <c r="ME322" i="5"/>
  <c r="MG258" i="5"/>
  <c r="MG248" i="5"/>
  <c r="MG67" i="5"/>
  <c r="MG37" i="5"/>
  <c r="LC322" i="5"/>
  <c r="LD322" i="5"/>
  <c r="MD322" i="5"/>
  <c r="MG322" i="5" l="1"/>
</calcChain>
</file>

<file path=xl/sharedStrings.xml><?xml version="1.0" encoding="utf-8"?>
<sst xmlns="http://schemas.openxmlformats.org/spreadsheetml/2006/main" count="8549" uniqueCount="2334">
  <si>
    <t>DRM</t>
  </si>
  <si>
    <t>Total No of line items</t>
  </si>
  <si>
    <t>Final Supplier</t>
  </si>
  <si>
    <t>No of Line items</t>
  </si>
  <si>
    <t>DTRM</t>
  </si>
  <si>
    <t>Assy</t>
  </si>
  <si>
    <t>PRONAT</t>
  </si>
  <si>
    <t>DAD</t>
  </si>
  <si>
    <t>USD</t>
  </si>
  <si>
    <t>BFE</t>
  </si>
  <si>
    <t>ARROW RAPAC</t>
  </si>
  <si>
    <t>Spares</t>
  </si>
  <si>
    <t>GBP</t>
  </si>
  <si>
    <t>DNP</t>
  </si>
  <si>
    <t>DD Received</t>
  </si>
  <si>
    <t>Payment</t>
  </si>
  <si>
    <t>Clarifications</t>
  </si>
  <si>
    <t>DD yet to receive</t>
  </si>
  <si>
    <t>Total</t>
  </si>
  <si>
    <t>Kemograph</t>
  </si>
  <si>
    <t>EUR</t>
  </si>
  <si>
    <t>Ordered</t>
  </si>
  <si>
    <t>Components</t>
  </si>
  <si>
    <t>QTY</t>
  </si>
  <si>
    <t>INR</t>
  </si>
  <si>
    <t>Ordered-Partially</t>
  </si>
  <si>
    <t>Consumable</t>
  </si>
  <si>
    <t>COUNT</t>
  </si>
  <si>
    <t>Ordered-clarifications</t>
  </si>
  <si>
    <t>Price clarifications</t>
  </si>
  <si>
    <t>DESC</t>
  </si>
  <si>
    <t>ETA</t>
  </si>
  <si>
    <t>TBD</t>
  </si>
  <si>
    <t>Required</t>
  </si>
  <si>
    <t>Considering SPQ</t>
  </si>
  <si>
    <t>Amount Considering SPQ</t>
  </si>
  <si>
    <t>Final Ordering</t>
  </si>
  <si>
    <t>Final Ordering Amount</t>
  </si>
  <si>
    <t>BOM LEVAL</t>
  </si>
  <si>
    <t>DCX DEATAILS</t>
  </si>
  <si>
    <t>#</t>
  </si>
  <si>
    <t>PN_ID</t>
  </si>
  <si>
    <t>REV</t>
  </si>
  <si>
    <t>CATALOG</t>
  </si>
  <si>
    <t>DESCRIPTION</t>
  </si>
  <si>
    <t>FFF CLASS</t>
  </si>
  <si>
    <t>UOM</t>
  </si>
  <si>
    <t>SUG_MLAI</t>
  </si>
  <si>
    <t>ORIG_QTY</t>
  </si>
  <si>
    <t>1096M150-001</t>
  </si>
  <si>
    <t>1096M155-001</t>
  </si>
  <si>
    <t>1096M156-001</t>
  </si>
  <si>
    <t>1096M160-001</t>
  </si>
  <si>
    <t>1094T037-001</t>
  </si>
  <si>
    <t>1096M130-001</t>
  </si>
  <si>
    <t>1096M135-001</t>
  </si>
  <si>
    <t>1096M136-001</t>
  </si>
  <si>
    <t>1096M140-001</t>
  </si>
  <si>
    <t>1094Y038-001</t>
  </si>
  <si>
    <t>1094N754-001</t>
  </si>
  <si>
    <t>1093G277-001</t>
  </si>
  <si>
    <t>1093N746-001</t>
  </si>
  <si>
    <t>1094N790-003</t>
  </si>
  <si>
    <t>1096M170-001</t>
  </si>
  <si>
    <t>1096M175-001</t>
  </si>
  <si>
    <t>1096M176-001</t>
  </si>
  <si>
    <t>1096M180-001</t>
  </si>
  <si>
    <t>SUM</t>
  </si>
  <si>
    <t>MPQ</t>
  </si>
  <si>
    <t>NOTES</t>
  </si>
  <si>
    <t>MFG</t>
  </si>
  <si>
    <t>SUPPLIER</t>
  </si>
  <si>
    <t>DCX Remarks</t>
  </si>
  <si>
    <t>Indian Supllier</t>
  </si>
  <si>
    <t>FINAL PRICE</t>
  </si>
  <si>
    <t>CUR</t>
  </si>
  <si>
    <t>POC/NAME</t>
  </si>
  <si>
    <t>E-MAIL</t>
  </si>
  <si>
    <t>PHONE #</t>
  </si>
  <si>
    <t>PO #</t>
  </si>
  <si>
    <t>ACTUAL PRICE</t>
  </si>
  <si>
    <t>L.T in Wks</t>
  </si>
  <si>
    <t>QTY #</t>
  </si>
  <si>
    <t>STOCK</t>
  </si>
  <si>
    <t>Final P/N</t>
  </si>
  <si>
    <t>Final Make</t>
  </si>
  <si>
    <t>Final Price</t>
  </si>
  <si>
    <t>Final CNY</t>
  </si>
  <si>
    <t>CCR to USD</t>
  </si>
  <si>
    <t>Final Price in USD</t>
  </si>
  <si>
    <t>SPQ</t>
  </si>
  <si>
    <t>MOQ</t>
  </si>
  <si>
    <t>Additional QTY to Order</t>
  </si>
  <si>
    <t>Total Order QTY</t>
  </si>
  <si>
    <t>Total Order Amount $</t>
  </si>
  <si>
    <t>Surplus QTY</t>
  </si>
  <si>
    <t>Amount for Surplus QTY $</t>
  </si>
  <si>
    <t>Approval Date</t>
  </si>
  <si>
    <t>Approved By</t>
  </si>
  <si>
    <t>Remarks</t>
  </si>
  <si>
    <t>Finalised</t>
  </si>
  <si>
    <t>Order to be placed by</t>
  </si>
  <si>
    <t>X</t>
  </si>
  <si>
    <t>Split Lot</t>
  </si>
  <si>
    <t>PO number</t>
  </si>
  <si>
    <t>PO Date</t>
  </si>
  <si>
    <t>OA</t>
  </si>
  <si>
    <t>DD</t>
  </si>
  <si>
    <t>COO</t>
  </si>
  <si>
    <t>LT01-289</t>
  </si>
  <si>
    <t>-</t>
  </si>
  <si>
    <t>DTRM F/ASSY</t>
  </si>
  <si>
    <t>EA</t>
  </si>
  <si>
    <t>ASSY</t>
  </si>
  <si>
    <t>Sagi</t>
  </si>
  <si>
    <t>LT01-290</t>
  </si>
  <si>
    <t>DRM F/ASSY</t>
  </si>
  <si>
    <t>LT01-274</t>
  </si>
  <si>
    <t>D.A.D. F/ASSY</t>
  </si>
  <si>
    <t>LT01-003</t>
  </si>
  <si>
    <t>000800-0826</t>
  </si>
  <si>
    <t>BUY1</t>
  </si>
  <si>
    <t>CONN RECT PCB R/A PLUG 42 BLADES 3 ROWS,</t>
  </si>
  <si>
    <t>DCX-CHOL Entr. Inc</t>
  </si>
  <si>
    <t>Masterite</t>
  </si>
  <si>
    <t>Elad Zafrir</t>
  </si>
  <si>
    <t>elad.zafrir@emet.co.il</t>
  </si>
  <si>
    <t>972-54-302-7334</t>
  </si>
  <si>
    <t>Y</t>
  </si>
  <si>
    <t>RNSE</t>
  </si>
  <si>
    <t>P0011</t>
  </si>
  <si>
    <t>Yes</t>
  </si>
  <si>
    <t>LT01-004</t>
  </si>
  <si>
    <t>04021J0R3PBSTR</t>
  </si>
  <si>
    <t>CHIP CAP 0.3PF +-.02PF 100V T&amp;R</t>
  </si>
  <si>
    <t>AVX</t>
  </si>
  <si>
    <t>SHIRTECH</t>
  </si>
  <si>
    <t>LIZA COHEN</t>
  </si>
  <si>
    <t>LIZA@SHIRTECH.CO.IL</t>
  </si>
  <si>
    <t>972-3-9516495</t>
  </si>
  <si>
    <t>PHONIX TECHNOLOGIES</t>
  </si>
  <si>
    <t>P0037</t>
  </si>
  <si>
    <t>Israel</t>
  </si>
  <si>
    <t>LT01-005</t>
  </si>
  <si>
    <t>0402CS-5N6XGRW</t>
  </si>
  <si>
    <t>INDUCTOR CHIP 5.6NH 2^ 0.76A 0402 T&amp;R</t>
  </si>
  <si>
    <t>COILCRAFT INC.</t>
  </si>
  <si>
    <t xml:space="preserve">ELINA </t>
  </si>
  <si>
    <t>Avi Elia</t>
  </si>
  <si>
    <t>avi@elina.co.il</t>
  </si>
  <si>
    <t>972.73.2224830</t>
  </si>
  <si>
    <t>coilcraft</t>
  </si>
  <si>
    <t>P0025</t>
  </si>
  <si>
    <t>Indonesia / Malaysia / Vietnam</t>
  </si>
  <si>
    <t>LT01-006</t>
  </si>
  <si>
    <t>0603CS-15NXGRW</t>
  </si>
  <si>
    <t>CHIP INDUCTOR 15NH 2^ T&amp;R</t>
  </si>
  <si>
    <t>LT01-007</t>
  </si>
  <si>
    <t>0603CS-8N7XGLW</t>
  </si>
  <si>
    <t>CHIP INDUCTOR 8.7NH 2% T&amp;R</t>
  </si>
  <si>
    <t>LT01-008</t>
  </si>
  <si>
    <t>0805ZC106KAT2A</t>
  </si>
  <si>
    <t>CHIP CAP 10UF 10^ 10V X7R T&amp;R</t>
  </si>
  <si>
    <t>V</t>
  </si>
  <si>
    <t>Phoenix Technologies</t>
  </si>
  <si>
    <t>Japan</t>
  </si>
  <si>
    <t>LT01-009</t>
  </si>
  <si>
    <t>097-0227-893</t>
  </si>
  <si>
    <t>GUIDE PIN,THREADED 4-40UNC 3A,60 DEG.CON</t>
  </si>
  <si>
    <t>LT01-010</t>
  </si>
  <si>
    <t>100A1R1BT150XTV</t>
  </si>
  <si>
    <t>CHIP CAP 1.1PF +/-0.1PF 150VOLT 55X5</t>
  </si>
  <si>
    <t>AMERICAN TECHNICAL CERAMICS DIV. OF</t>
  </si>
  <si>
    <t>P0023</t>
  </si>
  <si>
    <t>New price 74k @ $0.61 For 2025 schedule, ELTA to confirm</t>
  </si>
  <si>
    <t>USA</t>
  </si>
  <si>
    <t>LT01-011</t>
  </si>
  <si>
    <t>100A4R7BT150XTV</t>
  </si>
  <si>
    <t>CHIP CAP 4.7PF +/-0.1PF 150VOLT 55X5</t>
  </si>
  <si>
    <t>New price 745k @ $0.61 For 2025 schedule, ELTA to confirm</t>
  </si>
  <si>
    <t>LT01-012</t>
  </si>
  <si>
    <t>1092L481-001</t>
  </si>
  <si>
    <t>CERAMIC FILTER S BAND</t>
  </si>
  <si>
    <t>SAWNICS/REMTEC</t>
  </si>
  <si>
    <t>REMTEC</t>
  </si>
  <si>
    <t>ITAY COHEN</t>
  </si>
  <si>
    <t>itay@impactel.co.il</t>
  </si>
  <si>
    <t>972-50-339-9574</t>
  </si>
  <si>
    <t>P0018</t>
  </si>
  <si>
    <t>No</t>
  </si>
  <si>
    <t>Clarification</t>
  </si>
  <si>
    <t>Price clarification</t>
  </si>
  <si>
    <t>Yet to order</t>
  </si>
  <si>
    <t>LT01-013</t>
  </si>
  <si>
    <t>EV CAP WITH BRACKET</t>
  </si>
  <si>
    <t>LT01-014</t>
  </si>
  <si>
    <t>1093J361-002</t>
  </si>
  <si>
    <t>A</t>
  </si>
  <si>
    <t>SHIM 0.8MM</t>
  </si>
  <si>
    <t>AR</t>
  </si>
  <si>
    <t>A/R</t>
  </si>
  <si>
    <t>KIMOGRAF LTD</t>
  </si>
  <si>
    <t>CHIMOGRAF</t>
  </si>
  <si>
    <t>Neama boskila</t>
  </si>
  <si>
    <t>marketing2@chemograf.com</t>
  </si>
  <si>
    <t>972.50.6705119</t>
  </si>
  <si>
    <t>CHEMOGRAF</t>
  </si>
  <si>
    <t>Consumable-ordered partially</t>
  </si>
  <si>
    <t>P0045</t>
  </si>
  <si>
    <t>LT01-015</t>
  </si>
  <si>
    <t>1093J364-002</t>
  </si>
  <si>
    <t>SHIM 1.2MM</t>
  </si>
  <si>
    <t>LT01-016</t>
  </si>
  <si>
    <t>1093J365-002</t>
  </si>
  <si>
    <t>SHIM 2.0MM</t>
  </si>
  <si>
    <t>LT01-275</t>
  </si>
  <si>
    <t>1093L791-001</t>
  </si>
  <si>
    <t>CERAMIC FILTER</t>
  </si>
  <si>
    <t>Approved to place PO 10/29/2024</t>
  </si>
  <si>
    <t>LT01-017</t>
  </si>
  <si>
    <t>1093N721-001</t>
  </si>
  <si>
    <t>COVER</t>
  </si>
  <si>
    <t>WAVE MECHANICS</t>
  </si>
  <si>
    <t>WAVE</t>
  </si>
  <si>
    <t>Sujith John</t>
  </si>
  <si>
    <t>sujith.ninan@wm.kahm.co</t>
  </si>
  <si>
    <t>P0013</t>
  </si>
  <si>
    <t>LT01-018</t>
  </si>
  <si>
    <t>INSIDE COVER ASSY</t>
  </si>
  <si>
    <t>LT01-019</t>
  </si>
  <si>
    <t>1093V980-001</t>
  </si>
  <si>
    <t>F/A 60W FET</t>
  </si>
  <si>
    <t>LT01-020</t>
  </si>
  <si>
    <t>1094B222-001</t>
  </si>
  <si>
    <t>F/A FOR PACKAGED S BAND MPA 2W</t>
  </si>
  <si>
    <t>LT01-021</t>
  </si>
  <si>
    <t>1094B532-001</t>
  </si>
  <si>
    <t>INSULATOR</t>
  </si>
  <si>
    <t>LT01-022</t>
  </si>
  <si>
    <t>1094L913-001</t>
  </si>
  <si>
    <t>BRACKET</t>
  </si>
  <si>
    <t>LT01-023</t>
  </si>
  <si>
    <t>1094L925-001</t>
  </si>
  <si>
    <t>WEDGE B</t>
  </si>
  <si>
    <t>LT01-024</t>
  </si>
  <si>
    <t>1094L926-001</t>
  </si>
  <si>
    <t>WEDGE A</t>
  </si>
  <si>
    <t>LT01-025</t>
  </si>
  <si>
    <t>1094L935-001</t>
  </si>
  <si>
    <t>SCREW 4-40 L150</t>
  </si>
  <si>
    <t>NIK MANUFACTURING CO. LTD.</t>
  </si>
  <si>
    <t>LT01-026</t>
  </si>
  <si>
    <t>BEND OF TRANSISTOR</t>
  </si>
  <si>
    <t>LT01-027</t>
  </si>
  <si>
    <t>1094N759-001</t>
  </si>
  <si>
    <t>LABLE MODULE DTRM</t>
  </si>
  <si>
    <t>PHOTO METAL</t>
  </si>
  <si>
    <t>Ackerman</t>
  </si>
  <si>
    <t>Ori Ackerman</t>
  </si>
  <si>
    <t>ori@ackerman-printing.com</t>
  </si>
  <si>
    <t>972.4.8222088 ext.7</t>
  </si>
  <si>
    <t>TBC</t>
  </si>
  <si>
    <t>P0044</t>
  </si>
  <si>
    <t>ELTA to confirm Part Revision to Ackerman</t>
  </si>
  <si>
    <t>LT01-028</t>
  </si>
  <si>
    <t>1094N761-002</t>
  </si>
  <si>
    <t>BOX MACHINING</t>
  </si>
  <si>
    <t>LT01-029</t>
  </si>
  <si>
    <t>1094N762-001</t>
  </si>
  <si>
    <t>RF GASKET</t>
  </si>
  <si>
    <t>PRONAT INDUSTRIES LTD</t>
  </si>
  <si>
    <t>Gumiyan</t>
  </si>
  <si>
    <t>Avi Moshe</t>
  </si>
  <si>
    <t>avi@gumiyn.co.il</t>
  </si>
  <si>
    <t>972-8-9224911</t>
  </si>
  <si>
    <t>Lead time will be determined with customer</t>
  </si>
  <si>
    <t>GUMIYAN MOTZARAY GUMI LTD</t>
  </si>
  <si>
    <t>P0021</t>
  </si>
  <si>
    <t>LT01-030</t>
  </si>
  <si>
    <t>1094N764-001</t>
  </si>
  <si>
    <t>S/R W1</t>
  </si>
  <si>
    <t>ROSENBERGER</t>
  </si>
  <si>
    <t>MTI</t>
  </si>
  <si>
    <t>niv calaf</t>
  </si>
  <si>
    <t>nivk@mtisummit.co.il</t>
  </si>
  <si>
    <t>054-4902518</t>
  </si>
  <si>
    <t xml:space="preserve"> </t>
  </si>
  <si>
    <t>P0007</t>
  </si>
  <si>
    <t>Germany</t>
  </si>
  <si>
    <t>LT01-031</t>
  </si>
  <si>
    <t>1094N765-001</t>
  </si>
  <si>
    <t>A01</t>
  </si>
  <si>
    <t>S/R W2</t>
  </si>
  <si>
    <t>LT01-032</t>
  </si>
  <si>
    <t>1094N766-001</t>
  </si>
  <si>
    <t>LT01-033</t>
  </si>
  <si>
    <t>1094N769-001</t>
  </si>
  <si>
    <t>DTRM ABSORBER</t>
  </si>
  <si>
    <t>LT01-034</t>
  </si>
  <si>
    <t>1094N771-001</t>
  </si>
  <si>
    <t>SPACER DIAM 4X2</t>
  </si>
  <si>
    <t>LT01-035</t>
  </si>
  <si>
    <t>1094N772-001</t>
  </si>
  <si>
    <t>LT01-036</t>
  </si>
  <si>
    <t>1094N773-003</t>
  </si>
  <si>
    <t>INSIDE COVER</t>
  </si>
  <si>
    <t>LT01-037</t>
  </si>
  <si>
    <t>1094N776-001</t>
  </si>
  <si>
    <t>0-80 NUT</t>
  </si>
  <si>
    <t>LT01-038</t>
  </si>
  <si>
    <t>1094N777-001</t>
  </si>
  <si>
    <t>WEDGE</t>
  </si>
  <si>
    <t>LT01-039</t>
  </si>
  <si>
    <t>1094N782-003</t>
  </si>
  <si>
    <t>PC BLANK MASTER DWG. MMR-40 Z5</t>
  </si>
  <si>
    <t>boardtek electronics corporation</t>
  </si>
  <si>
    <t>Starlight Technologies LTD</t>
  </si>
  <si>
    <t>Rivi Vilner</t>
  </si>
  <si>
    <t>rivi@starlight.co.il</t>
  </si>
  <si>
    <t>972.3.9410555</t>
  </si>
  <si>
    <t>P0006</t>
  </si>
  <si>
    <t>Taiwan</t>
  </si>
  <si>
    <t>LT01-040</t>
  </si>
  <si>
    <t>A02</t>
  </si>
  <si>
    <t>PC ASSY CONTROLLER 400</t>
  </si>
  <si>
    <t>LT01-041</t>
  </si>
  <si>
    <t>1094N791-002</t>
  </si>
  <si>
    <t>DTRM CAPACITOR BANK CARD BRACKET</t>
  </si>
  <si>
    <t>LT01-042</t>
  </si>
  <si>
    <t>1094N792-002</t>
  </si>
  <si>
    <t>B</t>
  </si>
  <si>
    <t>PC BLANK MASTER DWG.CLL-577 Z4</t>
  </si>
  <si>
    <t>LT01-043</t>
  </si>
  <si>
    <t>1094N795-001</t>
  </si>
  <si>
    <t>CONN 2 PIN</t>
  </si>
  <si>
    <t>LT01-044</t>
  </si>
  <si>
    <t>1094N799-001</t>
  </si>
  <si>
    <t>GASKET</t>
  </si>
  <si>
    <t>zion shabi</t>
  </si>
  <si>
    <t>zions@pronat.co.il</t>
  </si>
  <si>
    <t>972-4-6286853</t>
  </si>
  <si>
    <t>P0022</t>
  </si>
  <si>
    <t>LT01-045</t>
  </si>
  <si>
    <t>1094N993-001</t>
  </si>
  <si>
    <t>SUPPORT</t>
  </si>
  <si>
    <t>Orli Asor</t>
  </si>
  <si>
    <t>office@benhamo.com</t>
  </si>
  <si>
    <t>972-2-9996111</t>
  </si>
  <si>
    <t>LT01-046</t>
  </si>
  <si>
    <t>PC ASSY DRM CONTROLER NG 400</t>
  </si>
  <si>
    <t>LT01-047</t>
  </si>
  <si>
    <t>1094T051-001</t>
  </si>
  <si>
    <t>C</t>
  </si>
  <si>
    <t>LABLE MODULE DRM</t>
  </si>
  <si>
    <t>Ori Cckerman</t>
  </si>
  <si>
    <t>LT01-048</t>
  </si>
  <si>
    <t>1094T052-001</t>
  </si>
  <si>
    <t>LT01-049</t>
  </si>
  <si>
    <t>1094T062-002</t>
  </si>
  <si>
    <t>PC BLANK MASTER DRAWING MMR-41 Z2</t>
  </si>
  <si>
    <t>LT01-050</t>
  </si>
  <si>
    <t>1094Y026-001</t>
  </si>
  <si>
    <t>IND SPACER</t>
  </si>
  <si>
    <t>NORTECH</t>
  </si>
  <si>
    <t>Revital Choen</t>
  </si>
  <si>
    <t>rchoen@cclind.com</t>
  </si>
  <si>
    <t>Nortec AMI Ltd</t>
  </si>
  <si>
    <t>972-9-7691711</t>
  </si>
  <si>
    <t>Nortec</t>
  </si>
  <si>
    <t>P0027</t>
  </si>
  <si>
    <t>Approved to place PO for single lot 10/29/2024</t>
  </si>
  <si>
    <t>US</t>
  </si>
  <si>
    <t>LT01-051</t>
  </si>
  <si>
    <t>CAPASITORS CALIBRATION KIT</t>
  </si>
  <si>
    <t>LT01-276</t>
  </si>
  <si>
    <t>1096H481-001</t>
  </si>
  <si>
    <t>Wave Mechanics</t>
  </si>
  <si>
    <t>LT01-277</t>
  </si>
  <si>
    <t>1096H485-001</t>
  </si>
  <si>
    <t>LABEL MODULE D.A.D</t>
  </si>
  <si>
    <t>972-4-8222088  ext.7</t>
  </si>
  <si>
    <t>LT01-001</t>
  </si>
  <si>
    <t>LT01-052</t>
  </si>
  <si>
    <t>DTRM POWER AMP ASSY</t>
  </si>
  <si>
    <t>LT01-287</t>
  </si>
  <si>
    <t>1096M139-001</t>
  </si>
  <si>
    <t>DTRM NAMEPLATE</t>
  </si>
  <si>
    <t>LT01-053</t>
  </si>
  <si>
    <t>DTRM PC ASSY PA CR</t>
  </si>
  <si>
    <t>LT01-002</t>
  </si>
  <si>
    <t>DRM ASSY</t>
  </si>
  <si>
    <t>LT01-054</t>
  </si>
  <si>
    <t>DRM PS ASSY RX</t>
  </si>
  <si>
    <t>LT01-288</t>
  </si>
  <si>
    <t>1096M159-001</t>
  </si>
  <si>
    <t>DRM NAMEPLATE</t>
  </si>
  <si>
    <t>LT01-055</t>
  </si>
  <si>
    <t>DRM RX ASSY</t>
  </si>
  <si>
    <t>LT01-278</t>
  </si>
  <si>
    <t>D.A.D. ASSY</t>
  </si>
  <si>
    <t>LT01-279</t>
  </si>
  <si>
    <t>D.A.D. POWER AMP ASSY</t>
  </si>
  <si>
    <t>LT01-280</t>
  </si>
  <si>
    <t>1096M179-001</t>
  </si>
  <si>
    <t>D.A.D. NAMEPLATE</t>
  </si>
  <si>
    <t>Ori -ckerman</t>
  </si>
  <si>
    <t>LT01-281</t>
  </si>
  <si>
    <t>D.A.D. PC ASSY PA CR</t>
  </si>
  <si>
    <t>LT01-056</t>
  </si>
  <si>
    <t>1096U900-001</t>
  </si>
  <si>
    <t>F/A S-BAND 200W Limiter</t>
  </si>
  <si>
    <t>LT01-057</t>
  </si>
  <si>
    <t>1097A690-001</t>
  </si>
  <si>
    <t>PACKAGED ASSY 400W W</t>
  </si>
  <si>
    <t>LT01-058</t>
  </si>
  <si>
    <t>1097U145-001</t>
  </si>
  <si>
    <t>S-BAND MFC F/ASSY</t>
  </si>
  <si>
    <t>LT01-059</t>
  </si>
  <si>
    <t>1097U147-001</t>
  </si>
  <si>
    <t>S-BAND DPS LS F/ASSY</t>
  </si>
  <si>
    <t>LT01-060</t>
  </si>
  <si>
    <t>1097U217-001</t>
  </si>
  <si>
    <t>F/ASSY LNA DCA</t>
  </si>
  <si>
    <t>LT01-061</t>
  </si>
  <si>
    <t>1097U219-001</t>
  </si>
  <si>
    <t>F/ASSY PH/SH</t>
  </si>
  <si>
    <t>LT01-062</t>
  </si>
  <si>
    <t>10S519-S60N3</t>
  </si>
  <si>
    <t>CONN,RF,ADAPTER,RPC-SP PLUG/SMP PLUG,50</t>
  </si>
  <si>
    <t>LT01-063</t>
  </si>
  <si>
    <t>10S523-8H0S5</t>
  </si>
  <si>
    <t>CONN RF BMA PLUG BULKHEAD SOLDER,22 GHZ</t>
  </si>
  <si>
    <t>LT01-064</t>
  </si>
  <si>
    <t>145-A01H/118</t>
  </si>
  <si>
    <t>CONN RF ADAPTER SPRING SMP(F)/SMP(F)</t>
  </si>
  <si>
    <t>HUANG LIANG TECHNOLOGIES CO.,LTD.</t>
  </si>
  <si>
    <t>Ada Khaitov</t>
  </si>
  <si>
    <t>ada@starlight.co.il</t>
  </si>
  <si>
    <t>972.54.4514177</t>
  </si>
  <si>
    <t>HLT/Starlight</t>
  </si>
  <si>
    <t>ordered</t>
  </si>
  <si>
    <t>P0030</t>
  </si>
  <si>
    <t>LT01-065</t>
  </si>
  <si>
    <t>160-A62Q/188(SF162)</t>
  </si>
  <si>
    <t>CONN RF ADAPTER BMA(F)/BMA(F) STR</t>
  </si>
  <si>
    <t>LT01-066</t>
  </si>
  <si>
    <t>19S16D-400L5</t>
  </si>
  <si>
    <t>CONN RF SMP STRT PLUG,50OHMS,DC TO 18GH</t>
  </si>
  <si>
    <t>LT01-067</t>
  </si>
  <si>
    <t>2030D241-001</t>
  </si>
  <si>
    <t>REBALLING MT28EW01GABA1HPC-0AAT</t>
  </si>
  <si>
    <t>TBD - EOL</t>
  </si>
  <si>
    <t>ELBATECH TRADE AND LOGISTICS</t>
  </si>
  <si>
    <t>EOL</t>
  </si>
  <si>
    <t>LT01-068</t>
  </si>
  <si>
    <t>293D106X9016A2TE3</t>
  </si>
  <si>
    <t>CHIP CAP 10UF 10% 16V TANTAL T&amp;R</t>
  </si>
  <si>
    <t>VISHAY</t>
  </si>
  <si>
    <t>ECOMAL</t>
  </si>
  <si>
    <t>POLINA RASHKOVSKY</t>
  </si>
  <si>
    <t>POLINA.RASHKOVSKY@VISHAY.COM</t>
  </si>
  <si>
    <t>972-54-3000151</t>
  </si>
  <si>
    <t>P0040</t>
  </si>
  <si>
    <t>LT01-069</t>
  </si>
  <si>
    <t>293D475X9016A2TE3</t>
  </si>
  <si>
    <t>CHIP CAP 4.7UF 10% 16V TANTAL T&amp;R</t>
  </si>
  <si>
    <t>Future</t>
  </si>
  <si>
    <t>TTI</t>
  </si>
  <si>
    <t>P0032</t>
  </si>
  <si>
    <t>LT01-070</t>
  </si>
  <si>
    <t>293D476X0010B2TE3</t>
  </si>
  <si>
    <t>CHIP CAP 47UF 20% 10V TANTAL T&amp;R</t>
  </si>
  <si>
    <t>P0043</t>
  </si>
  <si>
    <t>LT01-282</t>
  </si>
  <si>
    <t>32K719-S60N5</t>
  </si>
  <si>
    <t>CONN RF ADAPTER SMA(F)/SMP(M) FD FLANGE</t>
  </si>
  <si>
    <t>LT01-071</t>
  </si>
  <si>
    <t>3550LP14A300T</t>
  </si>
  <si>
    <t>FILTER LOW PASS 3.5GHZ T&amp;R</t>
  </si>
  <si>
    <t>JOHANSON TECHNOLOGY</t>
  </si>
  <si>
    <t>BORAN</t>
  </si>
  <si>
    <t>Amir Menachem</t>
  </si>
  <si>
    <t>amir@boran.co.il</t>
  </si>
  <si>
    <t>972.3.9274734</t>
  </si>
  <si>
    <t>Suvaca</t>
  </si>
  <si>
    <t>P0019</t>
  </si>
  <si>
    <t>LT01-072</t>
  </si>
  <si>
    <t>55A0111-18-0</t>
  </si>
  <si>
    <t>N75300608</t>
  </si>
  <si>
    <t>WIRE,18 AWG,STRANDED,XLETFE INSULATION,C</t>
  </si>
  <si>
    <t>FFF008184</t>
  </si>
  <si>
    <t>M</t>
  </si>
  <si>
    <t>TE CONNECTIVITY LTD</t>
  </si>
  <si>
    <t>RAY-Q</t>
  </si>
  <si>
    <t>Eliyehoshua Shkalim</t>
  </si>
  <si>
    <t>Eshkalim@tti.ray-q.com</t>
  </si>
  <si>
    <t>9-52-7907630</t>
  </si>
  <si>
    <t>P0029</t>
  </si>
  <si>
    <t>US/UK</t>
  </si>
  <si>
    <t>LT01-073</t>
  </si>
  <si>
    <t>55A0111-18-9</t>
  </si>
  <si>
    <t>N75300038</t>
  </si>
  <si>
    <t>FFF008182</t>
  </si>
  <si>
    <t>LT01-074</t>
  </si>
  <si>
    <t>597D227X0020R2T</t>
  </si>
  <si>
    <t>CHIP CAP 220UF 20% 20V TANTALUM T&amp;R</t>
  </si>
  <si>
    <t>Hold from ELTA</t>
  </si>
  <si>
    <t>LT01-075</t>
  </si>
  <si>
    <t>5CEFA4U19I7</t>
  </si>
  <si>
    <t>IC CYCLONE V FPGA</t>
  </si>
  <si>
    <t>Intel Prgrammable SolutionsGroup(AL</t>
  </si>
  <si>
    <t>ELBATECH</t>
  </si>
  <si>
    <t>Anat Eylon</t>
  </si>
  <si>
    <t>anat@elbatech.co.il</t>
  </si>
  <si>
    <t>972.50.7730006</t>
  </si>
  <si>
    <t>P0028</t>
  </si>
  <si>
    <t>They cannot confirm</t>
  </si>
  <si>
    <t>LT01-076</t>
  </si>
  <si>
    <t>600L1R0AW200T</t>
  </si>
  <si>
    <t>CHIP CAP 1PF 200VOLT 5^</t>
  </si>
  <si>
    <t>LT01-077</t>
  </si>
  <si>
    <t>600L4R7BW200T</t>
  </si>
  <si>
    <t>CHIP CAP 4.7PF 200VOLT 2.1277^</t>
  </si>
  <si>
    <t>LT01-078</t>
  </si>
  <si>
    <t>700A102KT50XTV</t>
  </si>
  <si>
    <t>CHIP CAP 1000PF 10^ 50VOLT 55X55 NPO</t>
  </si>
  <si>
    <t>LT01-079</t>
  </si>
  <si>
    <t>980-0064-005</t>
  </si>
  <si>
    <t>O-RING,FLUOROSILICONE,40 SHORE A,BLUE,F/</t>
  </si>
  <si>
    <t>LT01-080</t>
  </si>
  <si>
    <t>A04TGLC</t>
  </si>
  <si>
    <t>INDUCTOR AIR CORE 12.5NH 2%</t>
  </si>
  <si>
    <t>LT01-081</t>
  </si>
  <si>
    <t>A2015AC-58</t>
  </si>
  <si>
    <t>N87399713</t>
  </si>
  <si>
    <t>SIL-PAD A2000 15MIL-THICKNESS  WITH</t>
  </si>
  <si>
    <t>SH</t>
  </si>
  <si>
    <t>RIT SOKHNUT ELECTRONICA LTD</t>
  </si>
  <si>
    <t>Udi Ginon</t>
  </si>
  <si>
    <t>Elbatech</t>
  </si>
  <si>
    <t>972-3-9246729</t>
  </si>
  <si>
    <t>LT01-082</t>
  </si>
  <si>
    <t>AD7928BRUZ-REEL7</t>
  </si>
  <si>
    <t>IC ADC 12-BIT 8 CHANNEL T&amp;R</t>
  </si>
  <si>
    <t>ANALOG DEVICES</t>
  </si>
  <si>
    <t>LT01-083</t>
  </si>
  <si>
    <t>AD823ARZ</t>
  </si>
  <si>
    <t>IC LINEAR   DUAL OP. AMP.</t>
  </si>
  <si>
    <t>AD823ARZ-R7</t>
  </si>
  <si>
    <t>LT01-084</t>
  </si>
  <si>
    <t>ADN4650BRSZ-RL7</t>
  </si>
  <si>
    <t>IC DUAL CHANNEL LVDS ISOLATOR T&amp;R</t>
  </si>
  <si>
    <t>LT01-291</t>
  </si>
  <si>
    <t>AQ12EM1R2BAJME/500V</t>
  </si>
  <si>
    <t>CHIP CAP 1.2PF +/-0.1PF 150VOLT 55X5</t>
  </si>
  <si>
    <t>DO NOT BUY</t>
  </si>
  <si>
    <t>LT01-292</t>
  </si>
  <si>
    <t>AQ12EM1R3BAJME/500V</t>
  </si>
  <si>
    <t>CHIP CAP 1.3PF +/-0.1PF 150VOLT 55X5</t>
  </si>
  <si>
    <t>LT01-293</t>
  </si>
  <si>
    <t>AQ12EM1R4BAJME/500V</t>
  </si>
  <si>
    <t>CHIP CAP 1.4PF +/-0.1PF 150VOLT 55X5</t>
  </si>
  <si>
    <t>LT01-294</t>
  </si>
  <si>
    <t>AQ12EM1R5BAJME/500V</t>
  </si>
  <si>
    <t>CHIP CAP 1.5PF +/-0.1PF 150VOLT 55X5</t>
  </si>
  <si>
    <t>LT01-295</t>
  </si>
  <si>
    <t>AQ12EM1R6BAJME/500V</t>
  </si>
  <si>
    <t>CHIP CAP 1.6PF +/-0.1PF 150VOLT 55X5</t>
  </si>
  <si>
    <t>LT01-085</t>
  </si>
  <si>
    <t>ASP-200323-01</t>
  </si>
  <si>
    <t>CONN RECT HEADER 100 PIN SMT, QUAD ROW</t>
  </si>
  <si>
    <t>SAMTEC</t>
  </si>
  <si>
    <t>Yifat Leberman</t>
  </si>
  <si>
    <t>yifat.leberman@samtec.com</t>
  </si>
  <si>
    <t>972.3.7526600</t>
  </si>
  <si>
    <t>P0016</t>
  </si>
  <si>
    <t>LT01-086</t>
  </si>
  <si>
    <t>ATC600S4R7BW250XTV</t>
  </si>
  <si>
    <t>CAP. RF, 4.7PF, 250V, LOW ESR, HIGH Q,</t>
  </si>
  <si>
    <t>LT01-087</t>
  </si>
  <si>
    <t>ATUM 4/1-0</t>
  </si>
  <si>
    <t>N74195405</t>
  </si>
  <si>
    <t>TUBING HEATSHRINK 4:1 4MM BLK</t>
  </si>
  <si>
    <t>LT01-283</t>
  </si>
  <si>
    <t>AVERY MPI 3041</t>
  </si>
  <si>
    <t>FILM VINYL TRANSPARENT GLOSS, MULTI PURP</t>
  </si>
  <si>
    <t>AVERY DENNISON</t>
  </si>
  <si>
    <t>HASS</t>
  </si>
  <si>
    <t>MATAN ZEITUNI</t>
  </si>
  <si>
    <t>Matan.zeituni1@.com</t>
  </si>
  <si>
    <t>972-54-9089434</t>
  </si>
  <si>
    <t>Ninth Avenue</t>
  </si>
  <si>
    <t>P0046</t>
  </si>
  <si>
    <t>Netherland</t>
  </si>
  <si>
    <t>LT01-088</t>
  </si>
  <si>
    <t>BFCN-3115+</t>
  </si>
  <si>
    <t>BUY2</t>
  </si>
  <si>
    <t>BANDPASS FILTER 2720-3570 MHZ T&amp;R</t>
  </si>
  <si>
    <t>MINI-CIRCUITS LABORATORY</t>
  </si>
  <si>
    <t>MCDI LTD</t>
  </si>
  <si>
    <t>Francine Rousso</t>
  </si>
  <si>
    <t>rep@mcdi-ltd.com</t>
  </si>
  <si>
    <t>972-77-5407085</t>
  </si>
  <si>
    <t>Delivery per schedule to be mutually agreed upon</t>
  </si>
  <si>
    <t>P0009</t>
  </si>
  <si>
    <t>LT01-089</t>
  </si>
  <si>
    <t>BLM18SG260TN1D</t>
  </si>
  <si>
    <t>CHIP EMIFIL INDUCTOR 26-OHM T&amp;R</t>
  </si>
  <si>
    <t>MURATA MANUFACTURING CO. LTD</t>
  </si>
  <si>
    <t>STG</t>
  </si>
  <si>
    <t>Sigal Harush</t>
  </si>
  <si>
    <t>SIGAL@STGGROUP.CO.IL</t>
  </si>
  <si>
    <t>Rabyte</t>
  </si>
  <si>
    <t>972-3-7331438</t>
  </si>
  <si>
    <t>P0020</t>
  </si>
  <si>
    <t>LT01-090</t>
  </si>
  <si>
    <t>BLM31PG500SN1L</t>
  </si>
  <si>
    <t>N62786405</t>
  </si>
  <si>
    <t>CHIP FILTER EMI 50-OHM 3.2X1.6MM  T&amp;</t>
  </si>
  <si>
    <t>LT01-091</t>
  </si>
  <si>
    <t>C0402C101J3GACTU</t>
  </si>
  <si>
    <t>CHIP CAP 100PF 5^ 25V C0G T&amp;R</t>
  </si>
  <si>
    <t>KEMET ELECTRONICS S A</t>
  </si>
  <si>
    <t>Avnet Abacus</t>
  </si>
  <si>
    <t>Avnet Asia</t>
  </si>
  <si>
    <t>P0038</t>
  </si>
  <si>
    <t>Mexico</t>
  </si>
  <si>
    <t>LT01-092</t>
  </si>
  <si>
    <t>C0402C102K5RAC7867</t>
  </si>
  <si>
    <t>CHIP CAP 1000PF 10% 50VOLT X7R T&amp;R</t>
  </si>
  <si>
    <t>LT01-093</t>
  </si>
  <si>
    <t>C0402C103K3RAC7867</t>
  </si>
  <si>
    <t>CHIP CAP 0.01UF 10^ 25V X7R T&amp;R</t>
  </si>
  <si>
    <t>NISKO</t>
  </si>
  <si>
    <t>Nisko</t>
  </si>
  <si>
    <t>LT01-094</t>
  </si>
  <si>
    <t>C0402C103K5RALTU</t>
  </si>
  <si>
    <t>CHIP CAP 0.01UF 10% 50V X7R T&amp;R</t>
  </si>
  <si>
    <t>Yageo</t>
  </si>
  <si>
    <t>C0402C103K5RAC7867</t>
  </si>
  <si>
    <t>P0034</t>
  </si>
  <si>
    <t>LT01-095</t>
  </si>
  <si>
    <t>C0402C472K3RAC7867</t>
  </si>
  <si>
    <t>CHIP CAP 4700PF 10^ 25V X7R T&amp;R</t>
  </si>
  <si>
    <t>LT01-096</t>
  </si>
  <si>
    <t>C0603C102K2RACTU</t>
  </si>
  <si>
    <t>CHIP CAP 1000PF 10^ 200V X7R T&amp;R</t>
  </si>
  <si>
    <t>C0603C102K2RAC7867</t>
  </si>
  <si>
    <t>LT01-097</t>
  </si>
  <si>
    <t>C0603C103K2RAL7867</t>
  </si>
  <si>
    <t>CHIP CAP 0.01UF 10^ 200V X7R T&amp;R</t>
  </si>
  <si>
    <t>LT01-098</t>
  </si>
  <si>
    <t>C0603C104K5RAC7867</t>
  </si>
  <si>
    <t>CHIP CAP 0.1UF 10% 50V X7R T&amp;R</t>
  </si>
  <si>
    <t>Avi Taub</t>
  </si>
  <si>
    <t>AVI@NISKO.CO.IL</t>
  </si>
  <si>
    <t>972-52-4756173</t>
  </si>
  <si>
    <t>LT01-099</t>
  </si>
  <si>
    <t>C0603C105K3RACTU</t>
  </si>
  <si>
    <t>CHIP CAP 1UF 10% 25V X7R T&amp;R</t>
  </si>
  <si>
    <t>LT01-100</t>
  </si>
  <si>
    <t>C0603C123K4RACTU</t>
  </si>
  <si>
    <t>CHIP CAP 0.012UF 10^ 16V X7R T&amp;R</t>
  </si>
  <si>
    <t>LT01-101</t>
  </si>
  <si>
    <t>C0603C272K5RACTU</t>
  </si>
  <si>
    <t>CHIP CAP 2700PF 10% 50V X7R T&amp;R</t>
  </si>
  <si>
    <t>C0603C272K5RAC7867</t>
  </si>
  <si>
    <t>LT01-102</t>
  </si>
  <si>
    <t>C0603C472K1RACTU</t>
  </si>
  <si>
    <t>CHIP CAP 4700PF 10^ 100V X7R T&amp;R</t>
  </si>
  <si>
    <t>LT01-103</t>
  </si>
  <si>
    <t>C0603C474K4RAL7867</t>
  </si>
  <si>
    <t>CHIP CAP 0.47UF 10^ 16V X7R T&amp;R</t>
  </si>
  <si>
    <t>LT01-104</t>
  </si>
  <si>
    <t>C0805C104K1RAC7025</t>
  </si>
  <si>
    <t>CHIP CAP  0.1UF 10^ 100V X7R T&amp;R</t>
  </si>
  <si>
    <t>LT01-105</t>
  </si>
  <si>
    <t>C0805C104K5RACTU</t>
  </si>
  <si>
    <t>FFF004711</t>
  </si>
  <si>
    <t>LT01-106</t>
  </si>
  <si>
    <t>C0805C475K4RAC7025</t>
  </si>
  <si>
    <t>CHIP CAP 4.7UF 10% 16V X7R T&amp;R</t>
  </si>
  <si>
    <t>LT01-107</t>
  </si>
  <si>
    <t>C1210C106K5RACTU</t>
  </si>
  <si>
    <t>CHIP CAP 10UF 10^ 50V X7R T&amp;R</t>
  </si>
  <si>
    <t>CIDEV</t>
  </si>
  <si>
    <t>SAGIT BENZINO</t>
  </si>
  <si>
    <t>SAGIT@CIDEV.CO.IL</t>
  </si>
  <si>
    <t>972-52-2447972</t>
  </si>
  <si>
    <t>WTM</t>
  </si>
  <si>
    <t>CL32B106KBJNNWE</t>
  </si>
  <si>
    <t>SAMSUNG</t>
  </si>
  <si>
    <t>Korea / Philippines</t>
  </si>
  <si>
    <t>LT01-108</t>
  </si>
  <si>
    <t>CC1210KKX7R0BB334</t>
  </si>
  <si>
    <t>CHIP CAP 0.33UF 10% 100V X7R T&amp;R</t>
  </si>
  <si>
    <t>Cidev</t>
  </si>
  <si>
    <t>YAGEO</t>
  </si>
  <si>
    <t>LT01-109</t>
  </si>
  <si>
    <t>CL05B682KB5NNNC</t>
  </si>
  <si>
    <t>CHIP CAP 6800PF 10% 25V X7R T&amp;R</t>
  </si>
  <si>
    <t>CIDEV INDIA</t>
  </si>
  <si>
    <t>Cidev India</t>
  </si>
  <si>
    <t>LT01-110</t>
  </si>
  <si>
    <t>CL05C2R7CB5NNNC</t>
  </si>
  <si>
    <t>CHIP CAP 2.7PF +-0.25PF 50V C0G T&amp;R</t>
  </si>
  <si>
    <t>LT01-111</t>
  </si>
  <si>
    <t>CL05C4R7CB5NNNC</t>
  </si>
  <si>
    <t>CHIP CAP 4.7PF 10^ 50V C0G T&amp;R</t>
  </si>
  <si>
    <t>Lital</t>
  </si>
  <si>
    <t>LT01-112</t>
  </si>
  <si>
    <t>CL10B104KO8NNNC</t>
  </si>
  <si>
    <t>CHIP CAP .1UF 10% 16V X7R T&amp;R</t>
  </si>
  <si>
    <t>FFF004739</t>
  </si>
  <si>
    <t>We Components</t>
  </si>
  <si>
    <t xml:space="preserve">We components </t>
  </si>
  <si>
    <t>LT01-113</t>
  </si>
  <si>
    <t>CL10B153KB8NNNC</t>
  </si>
  <si>
    <t>CHIP CAP 0.015UF 10% 50V X7R T&amp;R</t>
  </si>
  <si>
    <t>LT01-114</t>
  </si>
  <si>
    <t>CL10C101JB8NNNC</t>
  </si>
  <si>
    <t>CHIP CAP 100PF 5 PER. 50VOLT COG TR</t>
  </si>
  <si>
    <t>FFF004709</t>
  </si>
  <si>
    <t>LT01-115</t>
  </si>
  <si>
    <t>CL31B105KAHNNNE</t>
  </si>
  <si>
    <t>LT01-116</t>
  </si>
  <si>
    <t>CL31B106KOHNNNE</t>
  </si>
  <si>
    <t>CHIP CAP 10UF 10^ 16V X7R T&amp;R</t>
  </si>
  <si>
    <t>LT01-117</t>
  </si>
  <si>
    <t>CL31B225KOHNNNE</t>
  </si>
  <si>
    <t>CHIP CAP 2.2UF 10% 16V X7R T&amp;R</t>
  </si>
  <si>
    <t>LT01-118</t>
  </si>
  <si>
    <t>LT01-119</t>
  </si>
  <si>
    <t>CMX30Q03</t>
  </si>
  <si>
    <t>COUPLER HYBRID 90° 2.7-3.4GHZ 80W SMT</t>
  </si>
  <si>
    <t>RN2 TECHNOLOGIES CO., LTD</t>
  </si>
  <si>
    <t>ASCOTECH ELECTRONICS LTD</t>
  </si>
  <si>
    <t>DORON WEIZMAN</t>
  </si>
  <si>
    <t>doronw@asco.co.il</t>
  </si>
  <si>
    <t>972-3-6496891</t>
  </si>
  <si>
    <t>P0005</t>
  </si>
  <si>
    <t>Korea</t>
  </si>
  <si>
    <t>LT01-120</t>
  </si>
  <si>
    <t>CRCW04020000ZSED</t>
  </si>
  <si>
    <t>CHIP RESIS 0 OHM 0% .063W T&amp;R</t>
  </si>
  <si>
    <t>CRCW04020000Z0ED</t>
  </si>
  <si>
    <t>LT01-121</t>
  </si>
  <si>
    <t>CRCW0402100KFKED</t>
  </si>
  <si>
    <t>CHIP RESIS 100 KOHM 1%  T&amp;R</t>
  </si>
  <si>
    <t>Ex-stock</t>
  </si>
  <si>
    <t>US;HK;IL</t>
  </si>
  <si>
    <t>LT01-122</t>
  </si>
  <si>
    <t>CRCW0402100RFKED</t>
  </si>
  <si>
    <t>CHIP RESIS 100 OHM 1%  T&amp;R</t>
  </si>
  <si>
    <t>LT01-123</t>
  </si>
  <si>
    <t>CRCW040210K0FKED</t>
  </si>
  <si>
    <t>CHIP RESIS 10 KOHM 1%  T&amp;R</t>
  </si>
  <si>
    <t>FFF004487</t>
  </si>
  <si>
    <t>WPG</t>
  </si>
  <si>
    <t>P0053</t>
  </si>
  <si>
    <t>LT01-124</t>
  </si>
  <si>
    <t>CRCW0402150RFKED</t>
  </si>
  <si>
    <t>CHIP RESIS 150 OHM 1% .063W T&amp;R</t>
  </si>
  <si>
    <t>LT01-125</t>
  </si>
  <si>
    <t>CRCW040218K2FKED</t>
  </si>
  <si>
    <t>CHIP RESIS 18.2KOHM 1^ .063W T&amp;R</t>
  </si>
  <si>
    <t>80K Stock</t>
  </si>
  <si>
    <t>LT01-126</t>
  </si>
  <si>
    <t>CRCW04021K00FKED</t>
  </si>
  <si>
    <t>CHIP RESIS 1 KOHM 1% T&amp;R</t>
  </si>
  <si>
    <t>FFF004408</t>
  </si>
  <si>
    <t>LT01-127</t>
  </si>
  <si>
    <t>CRCW04021K21FKED</t>
  </si>
  <si>
    <t>CHIP RESIS 1.21KOHM 1% .063W T&amp;R</t>
  </si>
  <si>
    <t>LT01-128</t>
  </si>
  <si>
    <t>CRCW04021K40FKED</t>
  </si>
  <si>
    <t>CHIP RESISTOR 1.4KOHM 1% 0.063W T&amp;R</t>
  </si>
  <si>
    <t>LT01-129</t>
  </si>
  <si>
    <t>CRCW0402200RFKED</t>
  </si>
  <si>
    <t>CHIP RESIS 200 OHM 1% T&amp;R</t>
  </si>
  <si>
    <t>LT01-130</t>
  </si>
  <si>
    <t>CRCW040224R3FKED</t>
  </si>
  <si>
    <t>CHIP RESIS 24.3 OHM 1% .063W T&amp;R</t>
  </si>
  <si>
    <t>LT01-131</t>
  </si>
  <si>
    <t>CRCW04022K00FKED</t>
  </si>
  <si>
    <t>CHIP RESIS 2 KOHM 1%  PB-FREE T&amp;R</t>
  </si>
  <si>
    <t>LT01-132</t>
  </si>
  <si>
    <t>CRCW0402332RFKED</t>
  </si>
  <si>
    <t>CHIP RESIS 332 OHM 1% PB-FREE T&amp;R</t>
  </si>
  <si>
    <t>LT01-133</t>
  </si>
  <si>
    <t>CRCW04023K09FKED</t>
  </si>
  <si>
    <t>CHIP RESIS 3.09KOHM 1^ .063W T&amp;R</t>
  </si>
  <si>
    <t>LT01-134</t>
  </si>
  <si>
    <t>CRCW040249R9FKED</t>
  </si>
  <si>
    <t>CHIP RESIS 49.9 OHM 1% PB-FREE T&amp;R</t>
  </si>
  <si>
    <t>FFF275755</t>
  </si>
  <si>
    <t>LT01-135</t>
  </si>
  <si>
    <t>CRCW04024K02FKED</t>
  </si>
  <si>
    <t>CHIP RESIS 4.02KOHM 1% .063W T&amp;R</t>
  </si>
  <si>
    <t>FFF0275761</t>
  </si>
  <si>
    <t>LT01-136</t>
  </si>
  <si>
    <t>CRCW04024K75FKED</t>
  </si>
  <si>
    <t>CHIP RESISTOR 4.75KOHM 1% 0.063W T&amp;R L-F</t>
  </si>
  <si>
    <t>FFF275589</t>
  </si>
  <si>
    <t>LT01-137</t>
  </si>
  <si>
    <t>CRCW04024K99FKED</t>
  </si>
  <si>
    <t>CHIP RESIS 4.99 KOHM 1% PB-FREE T&amp;R</t>
  </si>
  <si>
    <t>FFF275598</t>
  </si>
  <si>
    <t>LT01-138</t>
  </si>
  <si>
    <t>CRCW0402511RFKED</t>
  </si>
  <si>
    <t>CHIP RESIS 511 OHM 1% .063W T&amp;R</t>
  </si>
  <si>
    <t>LT01-139</t>
  </si>
  <si>
    <t>CRCW04025K11FKED</t>
  </si>
  <si>
    <t>CHIP RESIS 5.11KOHM 1^ .063W T&amp;R</t>
  </si>
  <si>
    <t>FFF275765</t>
  </si>
  <si>
    <t>LT01-140</t>
  </si>
  <si>
    <t>CRCW0402681RFKED</t>
  </si>
  <si>
    <t>CHIP RESIS 681 OHM 1^ .063W T&amp;R</t>
  </si>
  <si>
    <t>LT01-141</t>
  </si>
  <si>
    <t>CRCW0402732RFKED</t>
  </si>
  <si>
    <t>CHIP RESIS 732 OHM 1^ .063W T&amp;R</t>
  </si>
  <si>
    <t>LT01-142</t>
  </si>
  <si>
    <t>CRCW040282R5FKED</t>
  </si>
  <si>
    <t>CHIP RESIS 82.5 OHM 1% .063W T&amp;R</t>
  </si>
  <si>
    <t>LT01-143</t>
  </si>
  <si>
    <t>CRCW06030000Z0EA</t>
  </si>
  <si>
    <t>CHIP JUMPER 1.55X0.85MM T&amp;R</t>
  </si>
  <si>
    <t>FFF004838</t>
  </si>
  <si>
    <t>IL</t>
  </si>
  <si>
    <t>LT01-144</t>
  </si>
  <si>
    <t>CRCW0603100KFKEA</t>
  </si>
  <si>
    <t>CHIP RESIS 100KOHM 1% .1W T&amp;R</t>
  </si>
  <si>
    <t>FFF004188</t>
  </si>
  <si>
    <t>LT01-145</t>
  </si>
  <si>
    <t>CRCW060310K0FKEA</t>
  </si>
  <si>
    <t>CHIP RESIS 10KOHM 1% .1W T&amp;R</t>
  </si>
  <si>
    <t>FFF003821</t>
  </si>
  <si>
    <t>LT01-146</t>
  </si>
  <si>
    <t>CRCW060310R0FKEA</t>
  </si>
  <si>
    <t>CHIP RESIS 10 OHM 1% .1W T&amp;R</t>
  </si>
  <si>
    <t>FFF003825</t>
  </si>
  <si>
    <t>LT01-147</t>
  </si>
  <si>
    <t>CRCW060311K5FKEA</t>
  </si>
  <si>
    <t>CHIP RESIS 11.5KOHM 1% .1W T&amp;R</t>
  </si>
  <si>
    <t>FFF004211</t>
  </si>
  <si>
    <t>LT01-148</t>
  </si>
  <si>
    <t>CRCW060312K1FKEA</t>
  </si>
  <si>
    <t>CHIP RESIS 12.1KOHM 1% .1W T&amp;R</t>
  </si>
  <si>
    <t>FFF003813</t>
  </si>
  <si>
    <t>LT01-149</t>
  </si>
  <si>
    <t>CRCW060312R1FKEA</t>
  </si>
  <si>
    <t>CHIP RESIS 12.1 OHM 1% .1W T&amp;R</t>
  </si>
  <si>
    <t>FFF003881</t>
  </si>
  <si>
    <t>LT01-150</t>
  </si>
  <si>
    <t>CRCW060313K3FKEA</t>
  </si>
  <si>
    <t>CHIP RESIS 13.3KOHM 1^ .1W T&amp;R</t>
  </si>
  <si>
    <t>LT01-151</t>
  </si>
  <si>
    <t>CRCW06031K00FKEA</t>
  </si>
  <si>
    <t>CHIP RESIS 1KOHM 1% .1W T&amp;R</t>
  </si>
  <si>
    <t>FFF004310</t>
  </si>
  <si>
    <t>LT01-152</t>
  </si>
  <si>
    <t>CRCW06031K30FKEA</t>
  </si>
  <si>
    <t>CHIP RESIS 1.3KOHM 1^ .1W T&amp;R</t>
  </si>
  <si>
    <t>FFF004388</t>
  </si>
  <si>
    <t>25K Stock</t>
  </si>
  <si>
    <t>LT01-153</t>
  </si>
  <si>
    <t>CRCW0603200KFKEA</t>
  </si>
  <si>
    <t>CHIP RESIS 200KOHM 1% .1W T&amp;R</t>
  </si>
  <si>
    <t>FFF004308</t>
  </si>
  <si>
    <t>LT01-154</t>
  </si>
  <si>
    <t>CRCW0603200RFKEA</t>
  </si>
  <si>
    <t>CHIP RESIS 200 OHM 1% PB-FREE T&amp;R</t>
  </si>
  <si>
    <t>FFF004222</t>
  </si>
  <si>
    <t>LT01-155</t>
  </si>
  <si>
    <t>CRCW0603287KFKEA</t>
  </si>
  <si>
    <t>CHIP RESIS 287KOHM 1^ .1W T&amp;R</t>
  </si>
  <si>
    <t>FFF004315</t>
  </si>
  <si>
    <t>LT01-156</t>
  </si>
  <si>
    <t>CRCW06032K49FKEA</t>
  </si>
  <si>
    <t>CHIP RESIS 2.49KOHM 1% .1W T&amp;R</t>
  </si>
  <si>
    <t>FFF004492</t>
  </si>
  <si>
    <t>LT01-157</t>
  </si>
  <si>
    <t>CRCW060333K2FKEA</t>
  </si>
  <si>
    <t>CHIP RESIS 33.2KOHM 1% .1W T&amp;R</t>
  </si>
  <si>
    <t>FFF004270</t>
  </si>
  <si>
    <t>LT01-158</t>
  </si>
  <si>
    <t>CRCW0603383KFKEA</t>
  </si>
  <si>
    <t>CHIP RESIS 383KOHM 1^ .1W T&amp;R</t>
  </si>
  <si>
    <t>LT01-159</t>
  </si>
  <si>
    <t>CRCW060338K3FKEA</t>
  </si>
  <si>
    <t>CHIP RESIS 38.3KOHM 1^ .1W T&amp;R</t>
  </si>
  <si>
    <t>FFF004209</t>
  </si>
  <si>
    <t>105K Stock</t>
  </si>
  <si>
    <t>LT01-160</t>
  </si>
  <si>
    <t>CRCW06033K16FKEA</t>
  </si>
  <si>
    <t>CHIP RESIS 3.16KOHM 1% .1W T&amp;R</t>
  </si>
  <si>
    <t>FFF004141</t>
  </si>
  <si>
    <t>LT01-161</t>
  </si>
  <si>
    <t>CRCW06033K32FKEA</t>
  </si>
  <si>
    <t>CHIP RESIS 3.32KOHM 1% PB-FREE T&amp;R</t>
  </si>
  <si>
    <t>FFF003932</t>
  </si>
  <si>
    <t>LT01-162</t>
  </si>
  <si>
    <t>CRCW060343R2FKEA</t>
  </si>
  <si>
    <t>CHIP RESIS 43.2 OHM 1% .1W T&amp;R</t>
  </si>
  <si>
    <t>FFF003849</t>
  </si>
  <si>
    <t>LT01-163</t>
  </si>
  <si>
    <t>CRCW060349R9FKEA</t>
  </si>
  <si>
    <t>CHIP RESIS 49.9 OHM 1% .1W T&amp;R</t>
  </si>
  <si>
    <t>FFF003946</t>
  </si>
  <si>
    <t>LT01-164</t>
  </si>
  <si>
    <t>CRCW06034K75FKEA</t>
  </si>
  <si>
    <t>CHIP RESIS 4.75KOHM 1% .1W T&amp;R</t>
  </si>
  <si>
    <t>FFF004174</t>
  </si>
  <si>
    <t>LT01-165</t>
  </si>
  <si>
    <t>CRCW06034K99FKEA</t>
  </si>
  <si>
    <t>CHIP RESIS 4.99KOHM 1% PB-FREE T&amp;</t>
  </si>
  <si>
    <t>FFF004130</t>
  </si>
  <si>
    <t>LT01-166</t>
  </si>
  <si>
    <t>CRCW0603511RFKEA</t>
  </si>
  <si>
    <t>CHIP RESIS 511 OHM 1^ .1W T&amp;R</t>
  </si>
  <si>
    <t>LT01-167</t>
  </si>
  <si>
    <t>CRCW060353K6FKEA</t>
  </si>
  <si>
    <t>CHIP RESIS 53.6KOHM 1% .1W T&amp;R</t>
  </si>
  <si>
    <t>LT01-168</t>
  </si>
  <si>
    <t>CRCW060354R9FKEA</t>
  </si>
  <si>
    <t>CHIP RESIS 54.9 OHM 1^ .1W T&amp;R</t>
  </si>
  <si>
    <t>FFF004418</t>
  </si>
  <si>
    <t>LT01-169</t>
  </si>
  <si>
    <t>CRCW060356K2FKEA</t>
  </si>
  <si>
    <t>CHIP RESIS 56.2KOHM 1% .1W T&amp;R</t>
  </si>
  <si>
    <t>FFF004290</t>
  </si>
  <si>
    <t>LT01-170</t>
  </si>
  <si>
    <t>CRCW060371R5FKEA</t>
  </si>
  <si>
    <t>CHIP RESIS 71.5 OHM 1% .1W T&amp;R</t>
  </si>
  <si>
    <t>FFF004005</t>
  </si>
  <si>
    <t>LT01-171</t>
  </si>
  <si>
    <t>CRCW060375R0FKEA</t>
  </si>
  <si>
    <t>CHIP RESIS 75 OHM 1% .1W T&amp;R</t>
  </si>
  <si>
    <t>FFF004392</t>
  </si>
  <si>
    <t>LT01-172</t>
  </si>
  <si>
    <t>CRCW0603806RFKEA</t>
  </si>
  <si>
    <t>CHIP RESIS 806 OHM 1% .1W T&amp;R</t>
  </si>
  <si>
    <t>FFF004108</t>
  </si>
  <si>
    <t>LT01-173</t>
  </si>
  <si>
    <t>CRCW12067K15FKEA</t>
  </si>
  <si>
    <t>CHIP RESIS 7.15KOHM 1^ .25W T&amp;R</t>
  </si>
  <si>
    <t>LT01-174</t>
  </si>
  <si>
    <t>CRCW251275R0FKEG</t>
  </si>
  <si>
    <t>CHIP RESIS 75 OHM 5^ 1W T&amp;R</t>
  </si>
  <si>
    <t>LT01-175</t>
  </si>
  <si>
    <t>DAC0808LCMX/NOPB</t>
  </si>
  <si>
    <t>IC D/A CONVERTER 8 BIT T&amp;R</t>
  </si>
  <si>
    <t>TEXAS INSTRUMENTS INC</t>
  </si>
  <si>
    <t>LT01-176</t>
  </si>
  <si>
    <t>DS26LV32ATM/NOPB</t>
  </si>
  <si>
    <t>IC INTFACE 3V, QUAD LINE REC DIFF IN</t>
  </si>
  <si>
    <t>LT01-177</t>
  </si>
  <si>
    <t>DS620U+TR</t>
  </si>
  <si>
    <t>IC DIGITAL THERMOMETER T&amp;R</t>
  </si>
  <si>
    <t>MAXIM INTEGRATED PRODUCTS, INC</t>
  </si>
  <si>
    <t>ALON SAGIV</t>
  </si>
  <si>
    <t>ALON.SAGIV@ARROW.COM</t>
  </si>
  <si>
    <t>972-53-7704117</t>
  </si>
  <si>
    <t>P0015</t>
  </si>
  <si>
    <t>Thailand</t>
  </si>
  <si>
    <t>LT01-178</t>
  </si>
  <si>
    <t>EPCQ64ASI16N</t>
  </si>
  <si>
    <t>IC QUAD-SERIAL CONFIGURATION DEVICE</t>
  </si>
  <si>
    <t>LT01-179</t>
  </si>
  <si>
    <t>FM25V20A-DG</t>
  </si>
  <si>
    <t>IC 2MB SERIAL F-RAM MEMORY</t>
  </si>
  <si>
    <t>INFINEON TECHNOLOGIES AG</t>
  </si>
  <si>
    <t>MACNICA</t>
  </si>
  <si>
    <t>Macnica</t>
  </si>
  <si>
    <t>P0012</t>
  </si>
  <si>
    <t>LT01-180</t>
  </si>
  <si>
    <t>FT245RL</t>
  </si>
  <si>
    <t>IC USB FIFO</t>
  </si>
  <si>
    <t>TBD - DO NOT BUT</t>
  </si>
  <si>
    <t>FUTURE TECHNOLOGY DEVICES INTL LTD</t>
  </si>
  <si>
    <t>LT01-181</t>
  </si>
  <si>
    <t>GQM2195G2H4R7WB12D</t>
  </si>
  <si>
    <t>CHIP CAP 4.7PF +/-0.05 500V CERAMIC T&amp;R</t>
  </si>
  <si>
    <t>LT01-182</t>
  </si>
  <si>
    <t>GRM155R70J105KA12D</t>
  </si>
  <si>
    <t>CHIP CAP 1UF 10% 6.3V X7R T&amp;R</t>
  </si>
  <si>
    <t>LT01-183</t>
  </si>
  <si>
    <t>GRM155R71C104KA88D</t>
  </si>
  <si>
    <t>CHIP CAP 0.1UF 10^ 16V X7R T&amp;R</t>
  </si>
  <si>
    <t>LT01-184</t>
  </si>
  <si>
    <t>GRM21BZ71A226ME15L</t>
  </si>
  <si>
    <t>CHIP CAP 22UF 20% 10V X7R T&amp;R</t>
  </si>
  <si>
    <t>LT01-185</t>
  </si>
  <si>
    <t>GRM32EC72A106KE05L</t>
  </si>
  <si>
    <t>CHIP CAP 10UF 22^ 100V X7S CERAMIC T&amp;R</t>
  </si>
  <si>
    <t>LT01-186</t>
  </si>
  <si>
    <t>GRM32ER71E226KE15L</t>
  </si>
  <si>
    <t>CHIP CAP 22UF 10% 25V CERAMIC T&amp;R</t>
  </si>
  <si>
    <t>LT01-187</t>
  </si>
  <si>
    <t>GRM32ER71K475KE14L</t>
  </si>
  <si>
    <t>CHIP CAP 4.7UF 10% 80V CERAMIC T&amp;R</t>
  </si>
  <si>
    <t>LT01-188</t>
  </si>
  <si>
    <t>HFCN-2700+TR</t>
  </si>
  <si>
    <t>CHIP CERAMIC HIGH PASS FILTER T&amp;R</t>
  </si>
  <si>
    <t>LT01-189</t>
  </si>
  <si>
    <t>HMC349ALP4CETR</t>
  </si>
  <si>
    <t>IC GAAS SPDT SWITCH DC-4GHZ T&amp;R</t>
  </si>
  <si>
    <t>LT01-190</t>
  </si>
  <si>
    <t>HSMC-C120</t>
  </si>
  <si>
    <t>CHIP LED RED T&amp;R</t>
  </si>
  <si>
    <t>BROADCOM LIMITED</t>
  </si>
  <si>
    <t>EBV</t>
  </si>
  <si>
    <t>Riki Ben-Yoram</t>
  </si>
  <si>
    <t>riki.ben-yoram@ebv.com</t>
  </si>
  <si>
    <t>972.9.7780253</t>
  </si>
  <si>
    <t>P0026</t>
  </si>
  <si>
    <t>LT01-191</t>
  </si>
  <si>
    <t>HSMG-C150</t>
  </si>
  <si>
    <t>CHIP LED GREEN</t>
  </si>
  <si>
    <t>LT01-192</t>
  </si>
  <si>
    <t>IHLP2525CZER1R0M01</t>
  </si>
  <si>
    <t>INDUCTOR 1UH 20PC SHIELDED T&amp;R</t>
  </si>
  <si>
    <t>972-52-7907630</t>
  </si>
  <si>
    <t>Customer approved COO china on 28-10-2024</t>
  </si>
  <si>
    <t>China</t>
  </si>
  <si>
    <t>LT01-193</t>
  </si>
  <si>
    <t>IRLB4030PBF</t>
  </si>
  <si>
    <t>HEXFET POWER MOSFET 100V  180A</t>
  </si>
  <si>
    <t>macnica</t>
  </si>
  <si>
    <t>P0052</t>
  </si>
  <si>
    <t>ETD once all open issues will cleared, Awaited ELTA approval</t>
  </si>
  <si>
    <t>China,Germany,Mexico, North Korea</t>
  </si>
  <si>
    <t>LT01-194</t>
  </si>
  <si>
    <t>ISPPACPOWR1014A01TN48ITR</t>
  </si>
  <si>
    <t>IC PROG.P.S SUPERVISOR&amp;SEQUENC.CONTR T&amp;R</t>
  </si>
  <si>
    <t>LATTICE SEMICONDUCTOR CORPORATION</t>
  </si>
  <si>
    <t>Malaysia</t>
  </si>
  <si>
    <t>LT01-195</t>
  </si>
  <si>
    <t>JCM2900T3400S18-ASC</t>
  </si>
  <si>
    <t>CIRCULATOR RF 2.9G-3.4GHZ CW SMT</t>
  </si>
  <si>
    <t>JQL  ELECTRONICS</t>
  </si>
  <si>
    <t xml:space="preserve">Ascotech </t>
  </si>
  <si>
    <t>Italy</t>
  </si>
  <si>
    <t>LT01-196</t>
  </si>
  <si>
    <t>JCM2900T3400S18C-ASC</t>
  </si>
  <si>
    <t>CIRCULATOR RF 2.9G-3.4GHZ CCW SMT</t>
  </si>
  <si>
    <t>LT01-197</t>
  </si>
  <si>
    <t>JCM2900T3400VM5R-ASC</t>
  </si>
  <si>
    <t>LT01-198</t>
  </si>
  <si>
    <t>JCM2900T3400VM5RC-ASC</t>
  </si>
  <si>
    <t>LT01-284</t>
  </si>
  <si>
    <t>JCM3100T3500S10-ASC</t>
  </si>
  <si>
    <t>CIRCULATOR SMT 3.100-3.500GHZ</t>
  </si>
  <si>
    <t>LT01-199</t>
  </si>
  <si>
    <t>LM5113SDX/NOPB</t>
  </si>
  <si>
    <t>IC GATE DRIVER 100V 1.2A/5A T&amp;R</t>
  </si>
  <si>
    <t>x`</t>
  </si>
  <si>
    <t>LT01-200</t>
  </si>
  <si>
    <t>LOCTITE 222-50CC</t>
  </si>
  <si>
    <t>SEALING LOCKING ANAEROBIC COMPOUND, SING</t>
  </si>
  <si>
    <t>FFF016923</t>
  </si>
  <si>
    <t>HENKEL CORPORATION</t>
  </si>
  <si>
    <t>ELLSWORTH</t>
  </si>
  <si>
    <t>Ellsworth</t>
  </si>
  <si>
    <t>LT01-201</t>
  </si>
  <si>
    <t>LOCTITE 263-50CC</t>
  </si>
  <si>
    <t>THREADLOCKING COMPOUND,DIMETHACRYLATE ES</t>
  </si>
  <si>
    <t>FFF016910</t>
  </si>
  <si>
    <t>Ellswoth</t>
  </si>
  <si>
    <t>LT01-202</t>
  </si>
  <si>
    <t>LQW15AN15NG80D</t>
  </si>
  <si>
    <t>CHIP COIL 15NH +/-2% T&amp;R</t>
  </si>
  <si>
    <t>972.3.7331438</t>
  </si>
  <si>
    <t>LT01-203</t>
  </si>
  <si>
    <t>LT1764EQ#PBF</t>
  </si>
  <si>
    <t>IC LINEAR  ADJ VOLTAGE REG</t>
  </si>
  <si>
    <t xml:space="preserve">LT1764EQ#TRPBF </t>
  </si>
  <si>
    <t>LT01-204</t>
  </si>
  <si>
    <t>LT4363MPS-2#PBF</t>
  </si>
  <si>
    <t>IC HIGH VOLTAGE SURGE STOPPER</t>
  </si>
  <si>
    <t>LT01-205</t>
  </si>
  <si>
    <t>LTB-2520-3G3H6-A3-AS</t>
  </si>
  <si>
    <t>FILTER BANDPASS MLCC 2.9-3.5GHZ 2520</t>
  </si>
  <si>
    <t>MAG.LAYERS SCIENTIFIC TECHNIC</t>
  </si>
  <si>
    <t>LT01-206</t>
  </si>
  <si>
    <t>LTC4444HMS8E-5#TRPBF</t>
  </si>
  <si>
    <t>IC N-CHANNEL MOSFET DRIVER T&amp;R</t>
  </si>
  <si>
    <t>yes</t>
  </si>
  <si>
    <t>LT01-207</t>
  </si>
  <si>
    <t>LTM8049IY</t>
  </si>
  <si>
    <t>CONVERTER DC/DC 2.6-20VIN 2.5-24VOUT 1A</t>
  </si>
  <si>
    <t>LT01-208</t>
  </si>
  <si>
    <t>M80-331</t>
  </si>
  <si>
    <t>CONNECTOR,ELECTRIC,RECTANGULAR,QTH,GROUN</t>
  </si>
  <si>
    <t>HARWIN PIC</t>
  </si>
  <si>
    <t>972.3.9516495</t>
  </si>
  <si>
    <t>P0024</t>
  </si>
  <si>
    <t>England</t>
  </si>
  <si>
    <t>LT01-209</t>
  </si>
  <si>
    <t>MADP-011104-TR0500</t>
  </si>
  <si>
    <t>PIN DIODE HIGH POWER 50MHZ-4GHZ T&amp;R</t>
  </si>
  <si>
    <t>M/A-COM TECHNOLOGY SOLUTIONS</t>
  </si>
  <si>
    <t>LT01-210</t>
  </si>
  <si>
    <t>MAX8557ETE+T</t>
  </si>
  <si>
    <t>IC VOLTAGE REGULATOR ADJ. 4A T&amp;R</t>
  </si>
  <si>
    <t>LT01-212</t>
  </si>
  <si>
    <t>MI0603J601R-10</t>
  </si>
  <si>
    <t>EMI FERRITE CHIP BEAD</t>
  </si>
  <si>
    <t>LAIRD TECHNOLOGIES SRO</t>
  </si>
  <si>
    <t>LT01-213</t>
  </si>
  <si>
    <t>MIC4427YM TR</t>
  </si>
  <si>
    <t>IC DUAL MOSFET DRIVER</t>
  </si>
  <si>
    <t>MICROCHIP TECHNOLOGY INC</t>
  </si>
  <si>
    <t>Excelpoint</t>
  </si>
  <si>
    <t>LT01-214</t>
  </si>
  <si>
    <t>MM3Z5V1T1G</t>
  </si>
  <si>
    <t>DIODE  ZENER 5.1V T&amp;R LEAD-FREE</t>
  </si>
  <si>
    <t>ON SEMICONDUCTOR</t>
  </si>
  <si>
    <t xml:space="preserve">Macnica </t>
  </si>
  <si>
    <t>Ordered-Price change request from Arrow Rapac 0.0116 EUR</t>
  </si>
  <si>
    <t>ELTA approved new price 10/29/2024</t>
  </si>
  <si>
    <t>China/Malaysia</t>
  </si>
  <si>
    <t>LT01-215</t>
  </si>
  <si>
    <t>MMBT2222ALT1G</t>
  </si>
  <si>
    <t>TRANSISTOR NPN T&amp;R</t>
  </si>
  <si>
    <t>Ordered-Price change request from Arrow Rapac 0.0086 EUR, COO:China</t>
  </si>
  <si>
    <t>LT01-216</t>
  </si>
  <si>
    <t>MS16995-1</t>
  </si>
  <si>
    <t>SCREW,CAP HEAD,HEX SOCKET RECESS,FULL SH</t>
  </si>
  <si>
    <t>NAS/NASM NATIONAL AEROSPACE STD</t>
  </si>
  <si>
    <t>KAYTECH</t>
  </si>
  <si>
    <t>ADAM CHAYON</t>
  </si>
  <si>
    <t>ADAM@KAYTECH.COM</t>
  </si>
  <si>
    <t>P0014</t>
  </si>
  <si>
    <t>LT01-217</t>
  </si>
  <si>
    <t>MS16995-3</t>
  </si>
  <si>
    <t xml:space="preserve">Hardware speciality </t>
  </si>
  <si>
    <t>Stk</t>
  </si>
  <si>
    <t>LT01-218</t>
  </si>
  <si>
    <t>MS35338-134</t>
  </si>
  <si>
    <t>WASHER,LOCK,HELICAL SPRING,REGULAR (MEDI</t>
  </si>
  <si>
    <t>Ordered-Price change request $0.0068</t>
  </si>
  <si>
    <t>ELTA  approved new price 10/29/2024</t>
  </si>
  <si>
    <t>LT01-219</t>
  </si>
  <si>
    <t>MS35338-135</t>
  </si>
  <si>
    <t>Ordered-Price change request $0.008</t>
  </si>
  <si>
    <t>LT01-220</t>
  </si>
  <si>
    <t>MS51957-141</t>
  </si>
  <si>
    <t>SCREW,MACHINE,PAN HEAD,CRUCIFORM RECESS</t>
  </si>
  <si>
    <t>MS MILITARY STANDARDS</t>
  </si>
  <si>
    <t>Cuttently in stk if not/28</t>
  </si>
  <si>
    <t>LT01-221</t>
  </si>
  <si>
    <t>MS51957-15</t>
  </si>
  <si>
    <t>SCREW MACHINE PAN HEAD CRUCIFORM RECESS</t>
  </si>
  <si>
    <t>Cuttently in stk if not/18</t>
  </si>
  <si>
    <t>LT01-222</t>
  </si>
  <si>
    <t>MS51957-3</t>
  </si>
  <si>
    <t>LT01-223</t>
  </si>
  <si>
    <t>MS51957-4</t>
  </si>
  <si>
    <t>LT01-224</t>
  </si>
  <si>
    <t>MS51957-5</t>
  </si>
  <si>
    <t>LT01-225</t>
  </si>
  <si>
    <t>MS51957-6</t>
  </si>
  <si>
    <t>LT01-226</t>
  </si>
  <si>
    <t>MS51957-7</t>
  </si>
  <si>
    <t>LT01-227</t>
  </si>
  <si>
    <t>MUSB-05-S-B-SM-A-K</t>
  </si>
  <si>
    <t>MINI USB 2.0 INTERFACES,GOLD PLATING,RA</t>
  </si>
  <si>
    <t>LT01-228</t>
  </si>
  <si>
    <t>NAS1291C04M</t>
  </si>
  <si>
    <t>NUT,HEX,FLANGED,SELF-LOCKING,ELLIPTICALL</t>
  </si>
  <si>
    <t>Cuttently in stk if not/42</t>
  </si>
  <si>
    <t>LT01-229</t>
  </si>
  <si>
    <t>NAS1640-0</t>
  </si>
  <si>
    <t>WASHER,SPRING LOCK,HELICAL,HI-COLLAR, 0</t>
  </si>
  <si>
    <t>LT01-230</t>
  </si>
  <si>
    <t>NAS1676C2</t>
  </si>
  <si>
    <t>WASHER,SPRING LOCK,HELICAL,HI-COLLAR,#2</t>
  </si>
  <si>
    <t>LT01-232</t>
  </si>
  <si>
    <t>NAS620C2</t>
  </si>
  <si>
    <t>WASHER,FLAT,PLAIN,REDUCED OD, 2 SIZE,.01</t>
  </si>
  <si>
    <t>Cuttently in stk if not/7</t>
  </si>
  <si>
    <t>LT01-233</t>
  </si>
  <si>
    <t>NAS620C4</t>
  </si>
  <si>
    <t>WASHER,FLAT,PLAIN,REDUCED OD, 4 SIZE,.03</t>
  </si>
  <si>
    <t>LT01-234</t>
  </si>
  <si>
    <t>NAS620C6</t>
  </si>
  <si>
    <t>WASHER,FLAT,PLAIN,REDUCED OD, 6 SIZE,.03</t>
  </si>
  <si>
    <t>LT01-235</t>
  </si>
  <si>
    <t>NAS662C0R5</t>
  </si>
  <si>
    <t>SCREW,MACHINE,100 DEG. FLUSH HEAD,CRUCIF</t>
  </si>
  <si>
    <t>LT01-236</t>
  </si>
  <si>
    <t>NC7SZ04P5X-L22057</t>
  </si>
  <si>
    <t>IC DIG UHS INVERTER T&amp;R</t>
  </si>
  <si>
    <t>FAIRCHILD SEMICONDUCTOR</t>
  </si>
  <si>
    <t>NC7SZ04P5X</t>
  </si>
  <si>
    <t>Ordered-Price change request from Arrow Rapac 0.0211 EUR</t>
  </si>
  <si>
    <t>China/Philippines/Malaysia</t>
  </si>
  <si>
    <t>LT01-237</t>
  </si>
  <si>
    <t>NC7SZ08M5X-L22090</t>
  </si>
  <si>
    <t>IC 2-IN AND GATE TAPE&amp;REEL</t>
  </si>
  <si>
    <t>NC7SZ08M5X</t>
  </si>
  <si>
    <t>COO clarification</t>
  </si>
  <si>
    <t>LT01-238</t>
  </si>
  <si>
    <t>NFL18ST207X1C3D</t>
  </si>
  <si>
    <t>CHIP EMI FILTER T&amp;R</t>
  </si>
  <si>
    <t>LT01-239</t>
  </si>
  <si>
    <t>NFL18ST507X1C3D</t>
  </si>
  <si>
    <t>CHIP FILTER EMI T&amp;R</t>
  </si>
  <si>
    <t>LT01-240</t>
  </si>
  <si>
    <t>NFM18PC225B1A3D</t>
  </si>
  <si>
    <t>CHIP EMIFIL 2.2UF 10V T&amp;R</t>
  </si>
  <si>
    <t>LT01-241</t>
  </si>
  <si>
    <t>NFM31KC104R2A3L</t>
  </si>
  <si>
    <t>CHIP EMIFIL 0.1UF 100V T&amp;R</t>
  </si>
  <si>
    <t>LT01-242</t>
  </si>
  <si>
    <t>NFM41PC155B1H3L</t>
  </si>
  <si>
    <t>CHIP  EMI FILTER 1.5UF 50VDC T&amp;R</t>
  </si>
  <si>
    <t>LT01-243</t>
  </si>
  <si>
    <t>NGC-1206CS50R0G</t>
  </si>
  <si>
    <t>CHIP RESISTOR HIGH POWER 50 OHM 2%</t>
  </si>
  <si>
    <t>INTERNATIONAL MANUFACTURING SERVICE</t>
  </si>
  <si>
    <t>NEXTWAVE</t>
  </si>
  <si>
    <t>michal rubin</t>
  </si>
  <si>
    <t>MICHAL@NEXTWAVE.CO.IL</t>
  </si>
  <si>
    <t>972-3-9619000</t>
  </si>
  <si>
    <t>P0033</t>
  </si>
  <si>
    <t>LT01-244</t>
  </si>
  <si>
    <t>NRVBM2H100T3G</t>
  </si>
  <si>
    <t>SCHOTTKY RECTIFIER 2.0A 100V T&amp;R</t>
  </si>
  <si>
    <t>LT01-245</t>
  </si>
  <si>
    <t>PSR05-LF-T7</t>
  </si>
  <si>
    <t>DIODE TVS ARRAY T&amp;R</t>
  </si>
  <si>
    <t>PRO TEK DEVICES</t>
  </si>
  <si>
    <t>LT01-246</t>
  </si>
  <si>
    <t>PTL-9-724</t>
  </si>
  <si>
    <t>HIGH TEMPERATURE POLYIMIDE LABEL,WIDE</t>
  </si>
  <si>
    <t>BRADY W.H. INDUSTRIAL PRODUCTS DIV.</t>
  </si>
  <si>
    <t>AVDOR HELET</t>
  </si>
  <si>
    <t>Michael Leyolkin</t>
  </si>
  <si>
    <t>MICHAEL@AVDOR.COM</t>
  </si>
  <si>
    <t>972-50-5536186</t>
  </si>
  <si>
    <t>LT01-247</t>
  </si>
  <si>
    <t>REF192ESZ-REEL7</t>
  </si>
  <si>
    <t>IC VOLTAGE REF. 2.5V T&amp;R</t>
  </si>
  <si>
    <t>LT01-248</t>
  </si>
  <si>
    <t>RTV 167-2.8 FL/OZ</t>
  </si>
  <si>
    <t>SEALANT SILICONE RUBBER ADHESIVE PAS</t>
  </si>
  <si>
    <t>MOMENTIV PERFORMENCE MATERIALS QUAR</t>
  </si>
  <si>
    <t>Rapid Technology</t>
  </si>
  <si>
    <t>LT01-249</t>
  </si>
  <si>
    <t>RTV103TUBE3OZ</t>
  </si>
  <si>
    <t>SEALANT, RTV SILICONE RUBBER, SINGLE-COM</t>
  </si>
  <si>
    <t>GE SILICONES</t>
  </si>
  <si>
    <t>LT01-250</t>
  </si>
  <si>
    <t>SI4559ADY-T1-GE3</t>
  </si>
  <si>
    <t>TRANSISTOR N-CHANNEL 60V  MOSFET T&amp;R</t>
  </si>
  <si>
    <t>LT01-251</t>
  </si>
  <si>
    <t>SI7252DP-T1-GE3</t>
  </si>
  <si>
    <t>MOSFET DUAL N-CHANNEL  100V T&amp;R</t>
  </si>
  <si>
    <t>LT01-252</t>
  </si>
  <si>
    <t>SIZ340DT-T1-GE3</t>
  </si>
  <si>
    <t>TRANSISTOR MOSFET DUAL N CHANNEL 30V T&amp;R</t>
  </si>
  <si>
    <t>LT01-253</t>
  </si>
  <si>
    <t>SMBJ5.0AE3/52</t>
  </si>
  <si>
    <t>DIODE TRANSIENT SUPRESSOR 5V T&amp;R</t>
  </si>
  <si>
    <t>FFF002027</t>
  </si>
  <si>
    <t>LT01-254</t>
  </si>
  <si>
    <t>SMBJ8.0A-E3/52</t>
  </si>
  <si>
    <t>TRANSIENT ABSORPTION ZENER 8V,600W T&amp;R</t>
  </si>
  <si>
    <t>LT01-255</t>
  </si>
  <si>
    <t>SMF45A</t>
  </si>
  <si>
    <t>DIODE TVS 200W T&amp;R</t>
  </si>
  <si>
    <t>LITTELFUSE INC</t>
  </si>
  <si>
    <t>FUTURE</t>
  </si>
  <si>
    <t>P0042</t>
  </si>
  <si>
    <t>LT01-256</t>
  </si>
  <si>
    <t>SMT2010TALN</t>
  </si>
  <si>
    <t>SURFACE MOUNT TERMINATION DC-4GHZ</t>
  </si>
  <si>
    <t>SMITHS INTERCONNECT AMERICAS,</t>
  </si>
  <si>
    <t>RFMW</t>
  </si>
  <si>
    <t>israel wertheimer</t>
  </si>
  <si>
    <t>israelw@rfmw.com</t>
  </si>
  <si>
    <t>054-4436943</t>
  </si>
  <si>
    <t>P0008</t>
  </si>
  <si>
    <t>ELTA to confirm</t>
  </si>
  <si>
    <t>Costa Rica</t>
  </si>
  <si>
    <t>LT01-257</t>
  </si>
  <si>
    <t>SMT252503ALN2F</t>
  </si>
  <si>
    <t>SURFACE MOUNT TERMINATION DC-4GHZ T&amp;R</t>
  </si>
  <si>
    <t>LT01-258</t>
  </si>
  <si>
    <t>SN74LV4T125PWR</t>
  </si>
  <si>
    <t>IC QUADRUPLE BUFFER TRANSLATOR T&amp;R</t>
  </si>
  <si>
    <t>LT01-259</t>
  </si>
  <si>
    <t>SN74LVCH244APW</t>
  </si>
  <si>
    <t>IC OCTAL BUFFERS/DRIVERS</t>
  </si>
  <si>
    <t>LT01-260</t>
  </si>
  <si>
    <t>SOLC-125-02-S-Q-A-K-TR</t>
  </si>
  <si>
    <t>CONN RCET MISC 100 SKT SMT, QUAD ROW,</t>
  </si>
  <si>
    <t>Malasiya</t>
  </si>
  <si>
    <t>LT01-261</t>
  </si>
  <si>
    <t>SS4155 1PT</t>
  </si>
  <si>
    <t>PRIMER FOR RTV SILICONE RUBBER ADHESIVE</t>
  </si>
  <si>
    <t>LT01-262</t>
  </si>
  <si>
    <t>T55B107M6R3C0040</t>
  </si>
  <si>
    <t>CHIP CAP TANT TA2O5 100UF 6.3VDC 20^ T&amp;R</t>
  </si>
  <si>
    <t>LT01-296</t>
  </si>
  <si>
    <t>IHQ2063942</t>
  </si>
  <si>
    <t>HYBRID CAPACITOR 63V 9400UF</t>
  </si>
  <si>
    <t>EVANS CAPACITOR COMPANY</t>
  </si>
  <si>
    <t>MILITRAM</t>
  </si>
  <si>
    <t>Haim Koren</t>
  </si>
  <si>
    <t>haimk@militram.com</t>
  </si>
  <si>
    <t>972-9-9581860</t>
  </si>
  <si>
    <t>P0039</t>
  </si>
  <si>
    <t>LT01-264</t>
  </si>
  <si>
    <t>TPS7A3001DGNT</t>
  </si>
  <si>
    <t>IC LINEAR REGULATOR NEGATIVE ADJ. T&amp;R</t>
  </si>
  <si>
    <t>LT01-265</t>
  </si>
  <si>
    <t>TPS7A8001DRBR</t>
  </si>
  <si>
    <t>IC VOLTAGE REGULATOR 1A T&amp;R</t>
  </si>
  <si>
    <t>LT01-266</t>
  </si>
  <si>
    <t>TQL9092</t>
  </si>
  <si>
    <t>ULTRA LOW NOISE FLAT GAIN LNA 0.6-4.2GHZ</t>
  </si>
  <si>
    <t>QORVO US, INC</t>
  </si>
  <si>
    <t>QORVO</t>
  </si>
  <si>
    <t xml:space="preserve">Shuli </t>
  </si>
  <si>
    <t>shuli.ronin@qorvo.com</t>
  </si>
  <si>
    <t>972.54.6651066</t>
  </si>
  <si>
    <t>P0010</t>
  </si>
  <si>
    <t>LT01-267</t>
  </si>
  <si>
    <t>TS0301W3</t>
  </si>
  <si>
    <t>N80407885</t>
  </si>
  <si>
    <t>ATTENUATOR DC-15GHZ 1DB 2WATT 50 OHM</t>
  </si>
  <si>
    <t>LT01-268</t>
  </si>
  <si>
    <t>TS0302W3</t>
  </si>
  <si>
    <t>N80408594</t>
  </si>
  <si>
    <t>ATTENUATOR DC-15GHZ 2DB 2WATT 50 OHM</t>
  </si>
  <si>
    <t>LT01-285</t>
  </si>
  <si>
    <t>TS0310W3S</t>
  </si>
  <si>
    <t>N80416589</t>
  </si>
  <si>
    <t>ATTENUATOR DC-15GHZ 10DB 2WATT 50 OH</t>
  </si>
  <si>
    <t>LT01-286</t>
  </si>
  <si>
    <t>TS0311W3</t>
  </si>
  <si>
    <t>N80405129</t>
  </si>
  <si>
    <t>ATTENUATOR DC-15GHZ 11DB 2WATT 50 OH</t>
  </si>
  <si>
    <t>LT01-269</t>
  </si>
  <si>
    <t>TS0501W3S/TR</t>
  </si>
  <si>
    <t>CHIP ATT. 1DB DC-18GHZ 0.1W 50OHM T&amp;R</t>
  </si>
  <si>
    <t>LT01-270</t>
  </si>
  <si>
    <t>TS0502W3S</t>
  </si>
  <si>
    <t>N80416613</t>
  </si>
  <si>
    <t>ATTENUATOR DC-15GHZ 2DB .1WATT 50 OH</t>
  </si>
  <si>
    <t>LT01-271</t>
  </si>
  <si>
    <t>TS0503W3S</t>
  </si>
  <si>
    <t>N80413149</t>
  </si>
  <si>
    <t>ATTENUATOR DC-15GHZ 3DB .1WATT 50 OH</t>
  </si>
  <si>
    <t>LT01-272</t>
  </si>
  <si>
    <t>TS0505W3S</t>
  </si>
  <si>
    <t>N80416654</t>
  </si>
  <si>
    <t>ATTENUATOR DC-15GHZ 5DB .1WATT 50 OH</t>
  </si>
  <si>
    <t>LT01-273</t>
  </si>
  <si>
    <t>WSL25125L000FEA</t>
  </si>
  <si>
    <t>CHIP RESIS 0.005 OHM 1^ T&amp;R</t>
  </si>
  <si>
    <t>VISHAY DALE ELECTRONICS</t>
  </si>
  <si>
    <t>P0041</t>
  </si>
  <si>
    <t>MPN</t>
  </si>
  <si>
    <t>PRIMARY (V)</t>
  </si>
  <si>
    <t>CHIP RESIS 2KOHM 1% .063W T&amp;R</t>
  </si>
  <si>
    <t>CRCW04022K00FKTD</t>
  </si>
  <si>
    <t>CR0402-FX-2001GLF</t>
  </si>
  <si>
    <t>CHIP RESIS 2KOHM 1% .0625W T&amp;R</t>
  </si>
  <si>
    <t>RC0402FR-072KL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</si>
  <si>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</si>
  <si>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</si>
  <si>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</si>
  <si>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</si>
  <si>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</si>
  <si>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</si>
  <si>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</si>
  <si>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D101002001FP0</t>
  </si>
  <si>
    <t>N62080684</t>
  </si>
  <si>
    <t>CRCW04022001FRT7</t>
  </si>
  <si>
    <t>CHIP RESIS 732 OHM 1% .063W T&amp;R</t>
  </si>
  <si>
    <t>CRCW0402732RFKTD</t>
  </si>
  <si>
    <t>C1206C105K3RALTM</t>
  </si>
  <si>
    <t>C1206C105K3RALTU</t>
  </si>
  <si>
    <t>C1206C105K3RACTM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</si>
  <si>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</si>
  <si>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</si>
  <si>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</si>
  <si>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</si>
  <si>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</si>
  <si>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</si>
  <si>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</si>
  <si>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</si>
  <si>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</si>
  <si>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</si>
  <si>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</si>
  <si>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N62175682</t>
  </si>
  <si>
    <t>C1206C105K3RAC/TR</t>
  </si>
  <si>
    <t>CHIP JUMPER 1X0.5MM T&amp;R</t>
  </si>
  <si>
    <t>D101000R0P0</t>
  </si>
  <si>
    <t>CHIP JUMPER  T&amp;R</t>
  </si>
  <si>
    <t>CRCW04020000ZSTD</t>
  </si>
  <si>
    <t>CR0402-J/-000GLF</t>
  </si>
  <si>
    <t>N62067962</t>
  </si>
  <si>
    <t>CHIP RESIS 0 OHM 5% .063WATT 1.0X0.5</t>
  </si>
  <si>
    <t>MCR01MZSJ000</t>
  </si>
  <si>
    <t>N62079132</t>
  </si>
  <si>
    <t>CRCW0402000ZZRT7</t>
  </si>
  <si>
    <t>N62081245</t>
  </si>
  <si>
    <t>CHIP JUMPER  .063WATT 1X0.5MM TAPE/R</t>
  </si>
  <si>
    <t>D10100000ZZP0</t>
  </si>
  <si>
    <t>N62087572</t>
  </si>
  <si>
    <t>CHIP JUMPER 1X0.5MM TAPE/REEL</t>
  </si>
  <si>
    <t>D101000000ZP0</t>
  </si>
  <si>
    <t>N62884978</t>
  </si>
  <si>
    <t>CHIP JUMPER 39X20 10000EA/RL</t>
  </si>
  <si>
    <t>CJ05-000-H</t>
  </si>
  <si>
    <t>N63031009</t>
  </si>
  <si>
    <t>D10100000R1%P0</t>
  </si>
  <si>
    <t>CRCW060353K6FKTA</t>
  </si>
  <si>
    <t>N62051883</t>
  </si>
  <si>
    <t>CHIP RESIS 53.6KOHM 1% .1WATT 1.55X0</t>
  </si>
  <si>
    <t>D1110053K61%P5</t>
  </si>
  <si>
    <t>CHIP RESIS 100KOHM 1% .063WtT&amp;R</t>
  </si>
  <si>
    <t>CRCW0402100KFKTD</t>
  </si>
  <si>
    <t>CR0402-FX-1003GLF</t>
  </si>
  <si>
    <t>CHIP RESIS 100KOHM 1% .0625W T&amp;R</t>
  </si>
  <si>
    <t>RC0402FR-07100KL</t>
  </si>
  <si>
    <t>N62084686</t>
  </si>
  <si>
    <t>CHIP RESIS 100KOHM 1% .063WATT 1X0.5</t>
  </si>
  <si>
    <t>D10100100K1%P0</t>
  </si>
  <si>
    <t>CHIP RESIS 100 OHM 1% .063W T&amp;R</t>
  </si>
  <si>
    <t>CRCW0402100RFKTD</t>
  </si>
  <si>
    <t>CR0402-FX-1000GLF</t>
  </si>
  <si>
    <t>N62084603</t>
  </si>
  <si>
    <t>CHIP RESIS 100 OHM 1% 0.063WATT 1X0.</t>
  </si>
  <si>
    <t>D10100100R1%P0</t>
  </si>
  <si>
    <t>CHIP RESIS 1.21KOHM 1% 0.063W T&amp;R</t>
  </si>
  <si>
    <t>CRCW04021211FRT7</t>
  </si>
  <si>
    <t>CRCW04021K21FKTD</t>
  </si>
  <si>
    <t>CR0402-FX-1211GLF</t>
  </si>
  <si>
    <t>RC0402FR-071K21L</t>
  </si>
  <si>
    <t>N62085782</t>
  </si>
  <si>
    <t>CHIP RESIS 1.21KOHM 1% 0.063WATT 1X0</t>
  </si>
  <si>
    <t>D101001K211%P0</t>
  </si>
  <si>
    <t>CHIP RESIS 200 OHM 1% 0.063W T&amp;R</t>
  </si>
  <si>
    <t>CRCW04022000FRT7</t>
  </si>
  <si>
    <t>CHIP RESIS 200 OHM 1% .063W T&amp;R</t>
  </si>
  <si>
    <t>CRCW0402200RFKTD</t>
  </si>
  <si>
    <t>CR0402-FX-2000GLF</t>
  </si>
  <si>
    <t>N62059829</t>
  </si>
  <si>
    <t>CHIP RESIS 200 OHM 1% 0.063WATT 1X0.</t>
  </si>
  <si>
    <t>D10100200R1%P0</t>
  </si>
  <si>
    <t>CHIP RESIS 18.2KOHM 1% .063W T&amp;R</t>
  </si>
  <si>
    <t>CRCW040218K2FKTD</t>
  </si>
  <si>
    <t>N62084041</t>
  </si>
  <si>
    <t>CHIP RESIS 18.2KOHM 1% .063WATT 1X0.</t>
  </si>
  <si>
    <t>D1010018K21%P0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</si>
  <si>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</si>
  <si>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</si>
  <si>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</si>
  <si>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</si>
  <si>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</si>
  <si>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</si>
  <si>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</si>
  <si>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</si>
  <si>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</si>
  <si>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</si>
  <si>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CR0402-FX-3320GLF</t>
  </si>
  <si>
    <t>N62071758</t>
  </si>
  <si>
    <t>CHIP RESIS 332 OHM 1% 0.063WATT 1X0.</t>
  </si>
  <si>
    <t>CRCW04023320FRT7</t>
  </si>
  <si>
    <t>N62093802</t>
  </si>
  <si>
    <t>D10100332R1%P0</t>
  </si>
  <si>
    <t>CHIP RESIS 4.75KOHM 1% .063W T&amp;R</t>
  </si>
  <si>
    <t>CRCW04024K75FKTD</t>
  </si>
  <si>
    <t>CR0402-FX-4751GLF</t>
  </si>
  <si>
    <t>CHIP RESIS 4.75KOHM 1% .0625W T&amp;R</t>
  </si>
  <si>
    <t>RC0402FR-074K75L</t>
  </si>
  <si>
    <t>N62053350</t>
  </si>
  <si>
    <t>CHIP RESIS 4.75KOHM 1% .063WATT 1X0.</t>
  </si>
  <si>
    <t>D101004K751%P0</t>
  </si>
  <si>
    <t>N62056122</t>
  </si>
  <si>
    <t>D101004751FP0</t>
  </si>
  <si>
    <t>CHIP RESIS 4.99 KOHM 1% .063W T&amp;R</t>
  </si>
  <si>
    <t>CRCW04024K99FKTD</t>
  </si>
  <si>
    <t>CR0402-FX-4991GLF</t>
  </si>
  <si>
    <t>N62094024</t>
  </si>
  <si>
    <t>CHIP RESIS 4.99KOHM 1% .063WATT 1X0.</t>
  </si>
  <si>
    <t>D101004K991%P0</t>
  </si>
  <si>
    <t>CHIP RESIS 49.9OHM 1% 0.063W T&amp;R</t>
  </si>
  <si>
    <t>CRCW040249R9FRT7</t>
  </si>
  <si>
    <t>CHIP RESIS 49.9OHM 1% .063W T&amp;R</t>
  </si>
  <si>
    <t>CRCW040249R9FKTD</t>
  </si>
  <si>
    <t>CR0402-FX-49R9GLF</t>
  </si>
  <si>
    <t>N62069950</t>
  </si>
  <si>
    <t>CHIP RESIS 49.9 OHM 1% 0.063WATT 1X0</t>
  </si>
  <si>
    <t>D1010049R91%P0</t>
  </si>
  <si>
    <t>CRCW04024K02FKTD</t>
  </si>
  <si>
    <t>CR0402-FX-4021GLF</t>
  </si>
  <si>
    <t>N62085063</t>
  </si>
  <si>
    <t>CHIP RESIS 4.02KOHM 1% .063WATT 1X0.</t>
  </si>
  <si>
    <t>D101004K021%P0</t>
  </si>
  <si>
    <t>CRCW0402511RFKTD</t>
  </si>
  <si>
    <t>CR0402-FX-5110GLF</t>
  </si>
  <si>
    <t>RC0402FR-07511RL</t>
  </si>
  <si>
    <t>N62054606</t>
  </si>
  <si>
    <t>CHIP RESIS 510 OHM 5% .063WATT 1.0X0</t>
  </si>
  <si>
    <t>MCR01MZSJ511</t>
  </si>
  <si>
    <t>N62084322</t>
  </si>
  <si>
    <t>CHIP RESIS 511 OHM 1% .063WATT 1X0.5</t>
  </si>
  <si>
    <t>D10100511R1%P0</t>
  </si>
  <si>
    <t>N62084520</t>
  </si>
  <si>
    <t>D10100511RFP0</t>
  </si>
  <si>
    <t>CHIP RESIS 5.11KOHM 1% .063W T&amp;R</t>
  </si>
  <si>
    <t>CRCW04025K11FKTD</t>
  </si>
  <si>
    <t>CR0402-FX-5111GLF</t>
  </si>
  <si>
    <t>CHIP RESIS 5.11KOHM 1% .0625W T&amp;R</t>
  </si>
  <si>
    <t>RC0402FR-075K11L</t>
  </si>
  <si>
    <t>N62061213</t>
  </si>
  <si>
    <t>CHIP RESIS 5.11KOHM 1% .063WATT 1X0.</t>
  </si>
  <si>
    <t>D101005K111%P0</t>
  </si>
  <si>
    <t>CHIP RESIS 681 OHM 1% .063W T&amp;R</t>
  </si>
  <si>
    <t>CRCW0402681RFKTD</t>
  </si>
  <si>
    <t>N62086848</t>
  </si>
  <si>
    <t>CHIP RESIS 681 OHM 1% 0.063WATT 1X0.</t>
  </si>
  <si>
    <t>D10100681R1%P0</t>
  </si>
  <si>
    <t>CRCW0402150RFKTD</t>
  </si>
  <si>
    <t>CR0402-FX-1500GLF</t>
  </si>
  <si>
    <t>N62052378</t>
  </si>
  <si>
    <t>CHIP RESIS 150 OHM 1% 0.063WATT 1X0.</t>
  </si>
  <si>
    <t>D10100150R1%P0</t>
  </si>
  <si>
    <t>CRCW040282R5FKTD</t>
  </si>
  <si>
    <t>N62051727</t>
  </si>
  <si>
    <t>CHIP RESIS 82.5 OHM 1% 0.063WATT 1X0</t>
  </si>
  <si>
    <t>D1010082R51%P0</t>
  </si>
  <si>
    <t>CHIP CAP 100PF 5% 25V C0G T&amp;R</t>
  </si>
  <si>
    <t>C0402C101J3GALTU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</si>
  <si>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</si>
  <si>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</si>
  <si>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</si>
  <si>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</si>
  <si>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</si>
  <si>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</si>
  <si>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</si>
  <si>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</si>
  <si>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</si>
  <si>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</si>
  <si>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</si>
  <si>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C0402C102K5RALTU</t>
  </si>
  <si>
    <t>C0402C102K5RACTU</t>
  </si>
  <si>
    <t>CHIP CAP 1000PF 10% 50VOLT  X7R T&amp;R</t>
  </si>
  <si>
    <t>C0402C102K5RAL7867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</si>
  <si>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</si>
  <si>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</si>
  <si>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</si>
  <si>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</si>
  <si>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</si>
  <si>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</si>
  <si>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</si>
  <si>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C0402C682K3RALTU</t>
  </si>
  <si>
    <t>C0402C682K3RACTU</t>
  </si>
  <si>
    <t>N62125794</t>
  </si>
  <si>
    <t>C0402C682K3RAC/TR</t>
  </si>
  <si>
    <t>CHIP CAP 0.01UF 10% 25V X7R</t>
  </si>
  <si>
    <t>VJ0402Y103KXXAC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</si>
  <si>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</si>
  <si>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</si>
  <si>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</si>
  <si>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</si>
  <si>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</si>
  <si>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</si>
  <si>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</si>
  <si>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</si>
  <si>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</si>
  <si>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</si>
  <si>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</si>
  <si>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</si>
  <si>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</si>
  <si>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CHIP CAP 0.1UF 10% 16V X7R T/R</t>
  </si>
  <si>
    <t>C0402C104K4RAC/TR</t>
  </si>
  <si>
    <t>CHIP CAP 0.1UF 10% 16V X7R T&amp;R</t>
  </si>
  <si>
    <t>C0402C104K4RALTU</t>
  </si>
  <si>
    <t>C0402C104K4RACTU</t>
  </si>
  <si>
    <t>C0402C104K4RAL7867</t>
  </si>
  <si>
    <t>C0402C104K4RAC7867</t>
  </si>
  <si>
    <t>EMK105B7104KV-F</t>
  </si>
  <si>
    <t>0402YC104KAT2A</t>
  </si>
  <si>
    <t>CC0402KRX7R7BB104</t>
  </si>
  <si>
    <t>0402X7R104KT7AT</t>
  </si>
  <si>
    <t>CL05B104KO5NNNC</t>
  </si>
  <si>
    <t>C0603C272K5RALTU</t>
  </si>
  <si>
    <t>C0603C272K5RAL7867</t>
  </si>
  <si>
    <t>CL10B272KB8NNNC</t>
  </si>
  <si>
    <t>N62143557</t>
  </si>
  <si>
    <t>CHIP CAP 2700PF 10% 50VOLT 63X32 X7R</t>
  </si>
  <si>
    <t>C0603C272K5RAC/TR</t>
  </si>
  <si>
    <t>C0603C153K5RAC/TR</t>
  </si>
  <si>
    <t>C0603C153K5RALTU</t>
  </si>
  <si>
    <t>CHIP CAP 0.015UF 10% 50V X7R TR</t>
  </si>
  <si>
    <t>C0603C153K5RAL7867</t>
  </si>
  <si>
    <t>C0603C153K5RAC7867</t>
  </si>
  <si>
    <t>CHIP CAP 10UF 10% 16V X7R T&amp;R</t>
  </si>
  <si>
    <t>C1206C106K4RAC/TR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</si>
  <si>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</si>
  <si>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</si>
  <si>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</si>
  <si>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</si>
  <si>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</si>
  <si>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C1206C106K4RAL3325T500</t>
  </si>
  <si>
    <t>EMK316AB7106KLHT</t>
  </si>
  <si>
    <t>EMK316B7106KL-TD</t>
  </si>
  <si>
    <t>C1206C106K4RACAUTO</t>
  </si>
  <si>
    <t>C3216X7R1C106K160AC</t>
  </si>
  <si>
    <t>1206X7R106KT7AT</t>
  </si>
  <si>
    <t>CL31B106KOHNFNE</t>
  </si>
  <si>
    <t>T491A475K016AH</t>
  </si>
  <si>
    <t>T491A475K016AT</t>
  </si>
  <si>
    <t>N62150404</t>
  </si>
  <si>
    <t>CHIP CAP 4.7UF 10% 16VOLT 126X63 TAN</t>
  </si>
  <si>
    <t>T491A475K016AS</t>
  </si>
  <si>
    <t>T491B476M010AT</t>
  </si>
  <si>
    <t>CHIP CAP 4700PF 10% 25V X7R T&amp;R</t>
  </si>
  <si>
    <t>C0402C472K3RAC/TR</t>
  </si>
  <si>
    <t>C0402C472K3RALTU</t>
  </si>
  <si>
    <t>C0402C472K3RACTU</t>
  </si>
  <si>
    <t>04023C472KAT2A</t>
  </si>
  <si>
    <t>CHIP CAP 4700PF 10% 50V X7R T&amp;R</t>
  </si>
  <si>
    <t>CL05B472KB5NNNC</t>
  </si>
  <si>
    <t>CC0402KRX7R9BB472</t>
  </si>
  <si>
    <t>CHIP CAP 4.7PF 10% 50V C0G T&amp;R</t>
  </si>
  <si>
    <t>C0402C479K5GAC/TR</t>
  </si>
  <si>
    <t>C0402C479K5GAL7867</t>
  </si>
  <si>
    <t>C0402C479K5GALTU</t>
  </si>
  <si>
    <t>CHIP CAP 4.7PF +-0.5PF 50V C0G T&amp;R</t>
  </si>
  <si>
    <t>C0402C479D5GACTU</t>
  </si>
  <si>
    <t>GJM1555C1H4R7CB01D</t>
  </si>
  <si>
    <t>CHIP CAP 1000PF 10% 200V X7R T&amp;R</t>
  </si>
  <si>
    <t>C0603C102K2RAC/TR</t>
  </si>
  <si>
    <t>C0603C102K2RAL/TR</t>
  </si>
  <si>
    <t>C0603C102K2RALTU</t>
  </si>
  <si>
    <t>C0603C102K2RAL7867</t>
  </si>
  <si>
    <t>CC0603KRX7RABB102</t>
  </si>
  <si>
    <t>CL10B102KD8NNNC</t>
  </si>
  <si>
    <t>C0603C104K5RAC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</si>
  <si>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</si>
  <si>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</si>
  <si>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</si>
  <si>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</si>
  <si>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</si>
  <si>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</si>
  <si>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</si>
  <si>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</si>
  <si>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</si>
  <si>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</si>
  <si>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</si>
  <si>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</si>
  <si>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</si>
  <si>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0603X7R104KT2AT</t>
  </si>
  <si>
    <t>C0603C104K5RAC7411</t>
  </si>
  <si>
    <t>CL10B104KB8NNNC</t>
  </si>
  <si>
    <t>CHIP CAP 0.47UF 16V X7R 10% T/R</t>
  </si>
  <si>
    <t>C0603C474K4RAL/TR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</si>
  <si>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</si>
  <si>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</si>
  <si>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</si>
  <si>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</si>
  <si>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</si>
  <si>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</si>
  <si>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</si>
  <si>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</si>
  <si>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</si>
  <si>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</si>
  <si>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</si>
  <si>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</si>
  <si>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</si>
  <si>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</si>
  <si>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C0805C104K1RAL/TR</t>
  </si>
  <si>
    <t>C0805C104K1RALTM</t>
  </si>
  <si>
    <t>C0805C104K1RAC7800</t>
  </si>
  <si>
    <t>C0805C104K1RAL7025</t>
  </si>
  <si>
    <t>C0805C104K1RACTU</t>
  </si>
  <si>
    <t>0805X7R104KT3AT</t>
  </si>
  <si>
    <t>CL21B104KCFNNNE</t>
  </si>
  <si>
    <t>CC0805KKX7R0BB104</t>
  </si>
  <si>
    <t>CHIP CAP 0.01UF 10% 200V X7R T&amp;R</t>
  </si>
  <si>
    <t>C0603C103K2RAC/TR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</si>
  <si>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</si>
  <si>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</si>
  <si>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</si>
  <si>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</si>
  <si>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</si>
  <si>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</si>
  <si>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C0603C123K4RAL7867</t>
  </si>
  <si>
    <t>CL10B123KO8NNNC</t>
  </si>
  <si>
    <t>N62140017</t>
  </si>
  <si>
    <t>CHIP CAP .012UF 10% 16VOLT 63X32 X7R</t>
  </si>
  <si>
    <t>C0603C123K4RAC/TR</t>
  </si>
  <si>
    <t>C1210C334K1RAC/TR</t>
  </si>
  <si>
    <t>CHIP CAP 0.33UF 100V 10% X7R T&amp;R</t>
  </si>
  <si>
    <t>C1210C334K1RAL/TR</t>
  </si>
  <si>
    <t>C1210C334K1RALTM</t>
  </si>
  <si>
    <t xml:space="preserve"> HIP CAP 0.33UF 10% 100V X7R T&amp;R</t>
  </si>
  <si>
    <t>C1210C334K1RACTM</t>
  </si>
  <si>
    <t>C1210C334K1RACTU</t>
  </si>
  <si>
    <t>C1210C334K1RAL7025</t>
  </si>
  <si>
    <t>VJ1210Y334KXBAT</t>
  </si>
  <si>
    <t>INDUCTOR 1UH 20% SHIELDED T&amp;R</t>
  </si>
  <si>
    <t>N29137924</t>
  </si>
  <si>
    <t>HIGH CURRENT INDUCTOR 1UH 20%</t>
  </si>
  <si>
    <t>IHLP2525CZ-01-1.0UH 20%</t>
  </si>
  <si>
    <t>SMMBT2222ALT1G</t>
  </si>
  <si>
    <t>N54215025</t>
  </si>
  <si>
    <t>TRANSISTOR  2N2222A NPN   T&amp;R</t>
  </si>
  <si>
    <t>MMBT2222ALT1</t>
  </si>
  <si>
    <t>DUAL, 16 MHZ, RAIL-TO-RAIL AMPLIFIER t&amp;r</t>
  </si>
  <si>
    <t>N62717855</t>
  </si>
  <si>
    <t>CHIP ATT. 1DB DC-18GHZ 60X75MIL .1WA</t>
  </si>
  <si>
    <t>TS0501W3S</t>
  </si>
  <si>
    <t>IC QUAD DIFF LINE RECEIVER T&amp;R</t>
  </si>
  <si>
    <t>DS26LV32ATMX</t>
  </si>
  <si>
    <t>AM26LV32EMDREP</t>
  </si>
  <si>
    <t>IC QUAD DIFFERENTIAL LINE RECEIVER T&amp;R</t>
  </si>
  <si>
    <t>DS26LV32ATMX/NOPB</t>
  </si>
  <si>
    <t>N60416302</t>
  </si>
  <si>
    <t>DS26LV32ATM</t>
  </si>
  <si>
    <t>IC VOL. REG. ADJ. T&amp;R</t>
  </si>
  <si>
    <t>LT1764EQ#TR</t>
  </si>
  <si>
    <t>LT1764EQ#TRPBF</t>
  </si>
  <si>
    <t>N59628636</t>
  </si>
  <si>
    <t>IC LINEAR  ADJ VOLTAGE REGULATOR</t>
  </si>
  <si>
    <t>LT1764EQ</t>
  </si>
  <si>
    <t>N57125130</t>
  </si>
  <si>
    <t>IC DIG 2 IN AND GATE  250EA/RL</t>
  </si>
  <si>
    <t>NC7SZ08M5</t>
  </si>
  <si>
    <t>N57140642</t>
  </si>
  <si>
    <t>C1206C225K4RACTM</t>
  </si>
  <si>
    <t>C1206C225K4RAC7025</t>
  </si>
  <si>
    <t>CC1206KKX7R7BB225</t>
  </si>
  <si>
    <t>CHIP RESIS 75 OHM 5% 1W T&amp;R</t>
  </si>
  <si>
    <t>CRCW251275R0FKTG</t>
  </si>
  <si>
    <t>N62091723</t>
  </si>
  <si>
    <t>CRCW2512750JR67</t>
  </si>
  <si>
    <t>MAX8556ETE+T</t>
  </si>
  <si>
    <t>IC VOLTAGE REGULATOR ADJ. 4A</t>
  </si>
  <si>
    <t>MAX8556ETE+</t>
  </si>
  <si>
    <t>C0402C103K5RAL7867</t>
  </si>
  <si>
    <t>C0402C103K5RACTU</t>
  </si>
  <si>
    <t>C0402C103K5RACAUTO</t>
  </si>
  <si>
    <t>CL05B103KB5NNNC</t>
  </si>
  <si>
    <t>CC0402KRX7R9BB103</t>
  </si>
  <si>
    <t>IC VOLTAGE REF. 2.5V</t>
  </si>
  <si>
    <t>REF192ES-REEL7</t>
  </si>
  <si>
    <t>N58612243</t>
  </si>
  <si>
    <t>CHP01017</t>
  </si>
  <si>
    <t>REF192ES</t>
  </si>
  <si>
    <t>N48370241</t>
  </si>
  <si>
    <t>DIODE REF 5.1V 5% 3000EA/RL SOD323-P</t>
  </si>
  <si>
    <t>MM3Z5V1T1</t>
  </si>
  <si>
    <t>CHIP RESIS 0.005 OHM 1% T&amp;R</t>
  </si>
  <si>
    <t>WSL25125L000FTA</t>
  </si>
  <si>
    <t>N62057146</t>
  </si>
  <si>
    <t>CHIP RESIS .005 OHM 1% 1WATT 250X125</t>
  </si>
  <si>
    <t>WSL-2512-0R005-1%-R86</t>
  </si>
  <si>
    <t>IC DIGITAL THERMOMETER t&amp;r</t>
  </si>
  <si>
    <t>DS620U/TR</t>
  </si>
  <si>
    <t>IC DIGITAL THERMOMETER</t>
  </si>
  <si>
    <t>DS620U+</t>
  </si>
  <si>
    <t>CHIP RESIS 1.40KOHM 1% .063W T&amp;R</t>
  </si>
  <si>
    <t>CRCW04021K40FKTD</t>
  </si>
  <si>
    <t>CR0402-FX-1401GLF</t>
  </si>
  <si>
    <t>MIC4427YM</t>
  </si>
  <si>
    <t>CHIP RESIS 50-OHM 5% 1.5W T&amp;R</t>
  </si>
  <si>
    <t>S1206HBX500J10/TR</t>
  </si>
  <si>
    <t>CHIP CAP 4700PF 10% 100V T&amp;R</t>
  </si>
  <si>
    <t>C0603C472K1RAL7867</t>
  </si>
  <si>
    <t>CHIP CAP 4700PF 10% 100V X7R T&amp;R</t>
  </si>
  <si>
    <t>CL10B472KC8NNNC</t>
  </si>
  <si>
    <t>C0603C105K3RAL7867</t>
  </si>
  <si>
    <t>C0603C105K3RAC7867</t>
  </si>
  <si>
    <t>TMK107AB7105KAHT</t>
  </si>
  <si>
    <t>0603X7R105KT1AT</t>
  </si>
  <si>
    <t>CL10B105KA8NNNC</t>
  </si>
  <si>
    <t>CC0603KRX7R8BB105</t>
  </si>
  <si>
    <t>CHIP CAP 10UF 10% 10V X7R T&amp;R</t>
  </si>
  <si>
    <t>C0805C106K8RAL7025</t>
  </si>
  <si>
    <t>C0805C106K8RAC7025</t>
  </si>
  <si>
    <t>C0805C106K8RAC7800</t>
  </si>
  <si>
    <t>C0805C106K8RACTU</t>
  </si>
  <si>
    <t>0805X7R106KTAAT</t>
  </si>
  <si>
    <t>CL21B106KPQNNNE</t>
  </si>
  <si>
    <t>CC0805KKX7R6BB106</t>
  </si>
  <si>
    <t>C0805C475K4RAL7025</t>
  </si>
  <si>
    <t>C0805C475K4RACTU</t>
  </si>
  <si>
    <t>C0805C475K4RAC7800</t>
  </si>
  <si>
    <t>0805X7R475KT7AT</t>
  </si>
  <si>
    <t>CL21B475KOFNNNE</t>
  </si>
  <si>
    <t>C0402C279C5GAC7867</t>
  </si>
  <si>
    <t>C0402C279C5GACTU</t>
  </si>
  <si>
    <t>N51848802</t>
  </si>
  <si>
    <t>TRANSIENT ABSORPTION ZENER 8V,600W T</t>
  </si>
  <si>
    <t>SMBJ8.0A-T/R</t>
  </si>
  <si>
    <t>IC USB FIFO T&amp;R</t>
  </si>
  <si>
    <t>FT245RL-REEL</t>
  </si>
  <si>
    <t>IC OCTAL BUFFERS/DRIVERS T&amp;R</t>
  </si>
  <si>
    <t>SN74LVCH244APWT</t>
  </si>
  <si>
    <t>SN74LVCH244APWTE4</t>
  </si>
  <si>
    <t>SN74LVCH244APWTRE4</t>
  </si>
  <si>
    <t>SN74LVCH244APWRG4</t>
  </si>
  <si>
    <t>SN74LVCH244APWR</t>
  </si>
  <si>
    <t>CHIP CAP 10UF 10% 50V X7R T&amp;R</t>
  </si>
  <si>
    <t>C1210C106K5RAC7800</t>
  </si>
  <si>
    <t>GRM32ER71H106KA12L</t>
  </si>
  <si>
    <t>C1210C106K5RAL7025</t>
  </si>
  <si>
    <t>0505P1R4BW151XTV</t>
  </si>
  <si>
    <t>CHIP CAP 1.4PF +/-0.1PF 150V 1.4MM2</t>
  </si>
  <si>
    <t>100A1R4BT150XTV</t>
  </si>
  <si>
    <t>N62165303</t>
  </si>
  <si>
    <t>AQ12EM1R4BAJME/250V</t>
  </si>
  <si>
    <t>AQ12EM4R7BAJME/500V</t>
  </si>
  <si>
    <t>0505P4R7BW151XTV</t>
  </si>
  <si>
    <t>CHIP CAP 4.7PF +/-0.1PF 150V 1.4MM2</t>
  </si>
  <si>
    <t>N62166194</t>
  </si>
  <si>
    <t>AQ12EM4R7BAJME/250V</t>
  </si>
  <si>
    <t>LM5113SDE/NOPB</t>
  </si>
  <si>
    <t>FM25V20-DG</t>
  </si>
  <si>
    <t>LEBELS</t>
  </si>
  <si>
    <t>PTL-9-426</t>
  </si>
  <si>
    <t>M6-9-724</t>
  </si>
  <si>
    <t>LABEL,CIRCUIT BOARD,SIZE 0.2x0.65IN,ULTR</t>
  </si>
  <si>
    <t>TPS7A3001DGNR</t>
  </si>
  <si>
    <t>IC PROG. P.S SUPERVISOR &amp; SEQUENC. CONTR</t>
  </si>
  <si>
    <t>ISPPAC-POWR1014A-01TN48I</t>
  </si>
  <si>
    <t>N57177495</t>
  </si>
  <si>
    <t>IC DIG INVERTER TAPE &amp; REEL</t>
  </si>
  <si>
    <t>IC QUADRUPLE BUS BUFFER GATE</t>
  </si>
  <si>
    <t>SN74ALVC125PW</t>
  </si>
  <si>
    <t>IC QUADRUPLE BUS BUFFER T&amp;R</t>
  </si>
  <si>
    <t>SN74LVC125APWT</t>
  </si>
  <si>
    <t>SN74LVC125APWTG4</t>
  </si>
  <si>
    <t>TPS7A8001DRBT</t>
  </si>
  <si>
    <t>CHIP INDUCTOR 15NH 2% T&amp;R</t>
  </si>
  <si>
    <t>0603CS-15NXGLW</t>
  </si>
  <si>
    <t>CHIP INDUCTOR 5.6NH 2% T&amp;R</t>
  </si>
  <si>
    <t>0402CS-5N6XGLW</t>
  </si>
  <si>
    <t>INDUCTOR CHIP 5.6NH 2% 0.76A 0402 T&amp;R</t>
  </si>
  <si>
    <t>REBALLING LTM8049IY PBF</t>
  </si>
  <si>
    <t>1094U379-001</t>
  </si>
  <si>
    <t>CHIP CAP TANT TA2O5 100UF 6.3VDC 20% T&amp;R</t>
  </si>
  <si>
    <t>TCJB107M006R0045</t>
  </si>
  <si>
    <t>TCJB107M006R0040</t>
  </si>
  <si>
    <t>PIN DIODE HIGH POWER 50MHZ-4GHZ</t>
  </si>
  <si>
    <t>MADP-011104-000PPR</t>
  </si>
  <si>
    <t>IC DUAL CHANNEL LVDS ISOLATOR</t>
  </si>
  <si>
    <t>ADN4650BRSZ</t>
  </si>
  <si>
    <t>ADAPTER BLHD ADAPT BMA(M) TO SMP(M),</t>
  </si>
  <si>
    <t>R191.811.100</t>
  </si>
  <si>
    <t>CL32B226KAJNNNE</t>
  </si>
  <si>
    <t>CL05B105KQ5NQNC</t>
  </si>
  <si>
    <t>CC0402KRX7R5BB105</t>
  </si>
  <si>
    <t>T491A106K016AH</t>
  </si>
  <si>
    <t>SMF45A-T13</t>
  </si>
  <si>
    <t>AD7928BRUZ-REEL</t>
  </si>
  <si>
    <t>IC ADC 12-BIT 8 CHANNEL</t>
  </si>
  <si>
    <t>AD7928BRUZ</t>
  </si>
  <si>
    <t>CHIP RESIS 3.09KOHM 1% .063W T&amp;R</t>
  </si>
  <si>
    <t>CRCW04023K09FKTD</t>
  </si>
  <si>
    <t>TRANSIENT SUPRESSOR 5V 600W TAPE&amp;REEL</t>
  </si>
  <si>
    <t>SMBJ5.0AE3T/R</t>
  </si>
  <si>
    <t>CRCW060312K1FKTA</t>
  </si>
  <si>
    <t>CR0603-FX-1212ELF</t>
  </si>
  <si>
    <t>N62040225</t>
  </si>
  <si>
    <t>CHIP RESIS 12.1KOHM 1% .1WATT 1.55X0</t>
  </si>
  <si>
    <t>D1110012K11%P5</t>
  </si>
  <si>
    <t>N62089008</t>
  </si>
  <si>
    <t>D1112K1FCS</t>
  </si>
  <si>
    <t>CRCW060310K0FKTA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</si>
  <si>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</si>
  <si>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</si>
  <si>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</si>
  <si>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</si>
  <si>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</si>
  <si>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</si>
  <si>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</si>
  <si>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</si>
  <si>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</si>
  <si>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</si>
  <si>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</si>
  <si>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</si>
  <si>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</si>
  <si>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N62094875</t>
  </si>
  <si>
    <t>CHIP RESIS 10KOHM 1% 0.1W T&amp;R</t>
  </si>
  <si>
    <t>CR0603-FX-1002-E</t>
  </si>
  <si>
    <t>CRCW060310R0FKTA</t>
  </si>
  <si>
    <t>CR0603-FX-10R0ELF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</si>
  <si>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</si>
  <si>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</si>
  <si>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</si>
  <si>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</si>
  <si>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</si>
  <si>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</si>
  <si>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</si>
  <si>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</si>
  <si>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</si>
  <si>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</si>
  <si>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N62087226</t>
  </si>
  <si>
    <t>CHIP RESIS 10 OHM 1% .100WATT 1.55X0</t>
  </si>
  <si>
    <t>CR0603-FX-10R0-E</t>
  </si>
  <si>
    <t>CRCW060343R2FKTA</t>
  </si>
  <si>
    <t>CR0603-FX-43R2ELF</t>
  </si>
  <si>
    <t>N62040829</t>
  </si>
  <si>
    <t>CHIP RESIS 43.2 OHM 1% .1WATT 1.55X0</t>
  </si>
  <si>
    <t>D1110043R21%P5</t>
  </si>
  <si>
    <t>N62065552</t>
  </si>
  <si>
    <t>D1143R2FCS</t>
  </si>
  <si>
    <t>CRCW060312R1FKTA</t>
  </si>
  <si>
    <t>CR0603-FX-12R1ELF</t>
  </si>
  <si>
    <t>RC0603FR-0712R1L</t>
  </si>
  <si>
    <t>N62041355</t>
  </si>
  <si>
    <t>CHIP RESIS 12.1 OHM 1% .1WATT 1.55X0</t>
  </si>
  <si>
    <t>D1110012R11%P5</t>
  </si>
  <si>
    <t>N62073978</t>
  </si>
  <si>
    <t>D1112R1FCS</t>
  </si>
  <si>
    <t>N62098645</t>
  </si>
  <si>
    <t>CHIP RESIS 12.1 OHM 1% .1WATT 63X31M</t>
  </si>
  <si>
    <t>CRCW060312R1FRT1</t>
  </si>
  <si>
    <t>3.32 KOHM 0.1 W-PN=D111003K321%P5</t>
  </si>
  <si>
    <t>D111003K321PCTP5</t>
  </si>
  <si>
    <t>CHIP RESIS 3.32KOHM 1% .1W T&amp;R</t>
  </si>
  <si>
    <t>CRCW06033K32FKTA</t>
  </si>
  <si>
    <t>CR0603-FX-3321ELF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</si>
  <si>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</si>
  <si>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</si>
  <si>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</si>
  <si>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</si>
  <si>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</si>
  <si>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</si>
  <si>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</si>
  <si>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</si>
  <si>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</si>
  <si>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CRCW060349R9FKTA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</si>
  <si>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</si>
  <si>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</si>
  <si>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</si>
  <si>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</si>
  <si>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</si>
  <si>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</si>
  <si>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</si>
  <si>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</si>
  <si>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</si>
  <si>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FFF003967</t>
  </si>
  <si>
    <t>CHIP RESIS 7.15KOHM 1% .25W T&amp;R</t>
  </si>
  <si>
    <t>CRCW12067K15FKTA</t>
  </si>
  <si>
    <t>N62043294</t>
  </si>
  <si>
    <t>CHIP RESIS 7.15KOHM 1% .25WATT 3.20X</t>
  </si>
  <si>
    <t>D251007K151%P5</t>
  </si>
  <si>
    <t>N63039010</t>
  </si>
  <si>
    <t>D257K15FCS</t>
  </si>
  <si>
    <t>CRCW060371R5FKTA</t>
  </si>
  <si>
    <t>CR0603-FX-71R5-ELF</t>
  </si>
  <si>
    <t>N62043997</t>
  </si>
  <si>
    <t>CHIP RESIS 71.5 OHM 1% .1WATT 1.55X0</t>
  </si>
  <si>
    <t>D1110071R51%P5</t>
  </si>
  <si>
    <t>N62080601</t>
  </si>
  <si>
    <t>CHIP RESIS 71.5 OHM 1% .1WATT 63X31M</t>
  </si>
  <si>
    <t>CRCW060371R5FRT1</t>
  </si>
  <si>
    <t>N62080882</t>
  </si>
  <si>
    <t>D1171R5FCS</t>
  </si>
  <si>
    <t>FFF004038</t>
  </si>
  <si>
    <t>CHIP RESIS 383KOHM 1% .1W T&amp;R</t>
  </si>
  <si>
    <t>CRCW0603383KFKTA</t>
  </si>
  <si>
    <t>N62044508</t>
  </si>
  <si>
    <t>CHIP RESIS 383KOHM 1% .1WATT 1.55X0.</t>
  </si>
  <si>
    <t>D11100383K1%P5</t>
  </si>
  <si>
    <t>FFF004105</t>
  </si>
  <si>
    <t>CHIP RESIS 13.3KOHM 1% .1W T&amp;R</t>
  </si>
  <si>
    <t>CRCW060313K3FKTA</t>
  </si>
  <si>
    <t>N62045737</t>
  </si>
  <si>
    <t>CHIP RESIS 13.3KOHM 1% .1WATT 1.55X0</t>
  </si>
  <si>
    <t>D1110013K31%P5</t>
  </si>
  <si>
    <t>CRCW0603806RFKTA</t>
  </si>
  <si>
    <t>N62045794</t>
  </si>
  <si>
    <t>CHIP RESIS 806 OHM 1% .1WATT 1.55X0.</t>
  </si>
  <si>
    <t>D11100806R1%P5</t>
  </si>
  <si>
    <t>N62097910</t>
  </si>
  <si>
    <t>D11806RFCS</t>
  </si>
  <si>
    <t>CHIP RESIS 4.99KOHM 1% .1W T&amp;R</t>
  </si>
  <si>
    <t>CRCW06034K99FKTA</t>
  </si>
  <si>
    <t>CR0603-FX-4991ELF</t>
  </si>
  <si>
    <t>CHIP RESIS 4.99OHM 1% .1W T&amp;R</t>
  </si>
  <si>
    <t>CR0603-J/-4R99ELF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</si>
  <si>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</si>
  <si>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</si>
  <si>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</si>
  <si>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</si>
  <si>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</si>
  <si>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</si>
  <si>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</si>
  <si>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</si>
  <si>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</si>
  <si>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</si>
  <si>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CRCW06033K16FKTA</t>
  </si>
  <si>
    <t>RC0603FR-073K16L</t>
  </si>
  <si>
    <t>N62046263</t>
  </si>
  <si>
    <t>CHIP RESIS 3.16KOHM 1% .1WATT 1.55X0</t>
  </si>
  <si>
    <t>D111003K161%P5</t>
  </si>
  <si>
    <t>N62070321</t>
  </si>
  <si>
    <t>D113K16FCS</t>
  </si>
  <si>
    <t>CRCW06034K75FKTA</t>
  </si>
  <si>
    <t>CR0603-FX-4751ELF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</si>
  <si>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</si>
  <si>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</si>
  <si>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</si>
  <si>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</si>
  <si>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</si>
  <si>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</si>
  <si>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</si>
  <si>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</si>
  <si>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</si>
  <si>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</si>
  <si>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</si>
  <si>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</si>
  <si>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</si>
  <si>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</si>
  <si>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</si>
  <si>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</si>
  <si>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</si>
  <si>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</si>
  <si>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</si>
  <si>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CHIP RESIS 38.3KOHM 1% .1W T&amp;R</t>
  </si>
  <si>
    <t>CRCW060338K3FKTA</t>
  </si>
  <si>
    <t>CR0603-FX-3832ELF</t>
  </si>
  <si>
    <t>N62047584</t>
  </si>
  <si>
    <t>CHIP RESIS 38.3KOHM 1% .1WATT 1.55X0</t>
  </si>
  <si>
    <t>D1110038K31%P5</t>
  </si>
  <si>
    <t>CRCW060311K5FKTA</t>
  </si>
  <si>
    <t>N62047626</t>
  </si>
  <si>
    <t>CHIP RESIS 11.5KOHM 1% .1WATT 1.55X0</t>
  </si>
  <si>
    <t>D1110011K51%P5</t>
  </si>
  <si>
    <t>CHIP RESIS 200 OHM 1% .1W T&amp;R</t>
  </si>
  <si>
    <t>CRCW0603200RFKTA</t>
  </si>
  <si>
    <t>RC0603FR-07200RL</t>
  </si>
  <si>
    <t>N62047881</t>
  </si>
  <si>
    <t>CHIP RESIS 200 OHM 1% .1WATT 1.55X0.</t>
  </si>
  <si>
    <t>D11100200R1%P5</t>
  </si>
  <si>
    <t>N62059357</t>
  </si>
  <si>
    <t>CHIP RESIS 200 OHM 1% .1WATT 63X31MI</t>
  </si>
  <si>
    <t>CRCW06032000FRT1</t>
  </si>
  <si>
    <t>N63024632</t>
  </si>
  <si>
    <t>D11200RFCS</t>
  </si>
  <si>
    <t>CRCW060333K2FKTA</t>
  </si>
  <si>
    <t>N62048707</t>
  </si>
  <si>
    <t>CHIP RESIS 33.2KOHM 1% .1WATT 1.55X0</t>
  </si>
  <si>
    <t>D1110033K21%P5</t>
  </si>
  <si>
    <t>N63019988</t>
  </si>
  <si>
    <t>D1133K2FCS</t>
  </si>
  <si>
    <t>CRCW060356K2FKTA</t>
  </si>
  <si>
    <t>CR0603-FX-5622-ELF</t>
  </si>
  <si>
    <t>N62049200</t>
  </si>
  <si>
    <t>CHIP RESIS 56.2KOHM 1% .1WATT 1.55X0</t>
  </si>
  <si>
    <t>D1110056K21%P5</t>
  </si>
  <si>
    <t>N63042170</t>
  </si>
  <si>
    <t>D1156K2FCS</t>
  </si>
  <si>
    <t>CRCW0603200KFKTA</t>
  </si>
  <si>
    <t>CR0603-FX-2003ELF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</si>
  <si>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</si>
  <si>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</si>
  <si>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</si>
  <si>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</si>
  <si>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</si>
  <si>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</si>
  <si>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CRCW06032003FRT1</t>
  </si>
  <si>
    <t>N63019442</t>
  </si>
  <si>
    <t>D11200KFCS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</si>
  <si>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</si>
  <si>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</si>
  <si>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</si>
  <si>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</si>
  <si>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</si>
  <si>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</si>
  <si>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</si>
  <si>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</si>
  <si>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</si>
  <si>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</si>
  <si>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</si>
  <si>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</si>
  <si>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</si>
  <si>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CHIP RESIS 287KOHM 1% .1W T&amp;R</t>
  </si>
  <si>
    <t>CRCW0603287KFKTA</t>
  </si>
  <si>
    <t>N62049689</t>
  </si>
  <si>
    <t>CHIP RESIS 287KOHM 1% .1WATT 63X31MI</t>
  </si>
  <si>
    <t>D11100287K1%P5</t>
  </si>
  <si>
    <t>N63084891</t>
  </si>
  <si>
    <t>D11287KFCS</t>
  </si>
  <si>
    <t>FFF004327</t>
  </si>
  <si>
    <t>CHIP RESIS 511 OHM 1% .1W T&amp;R</t>
  </si>
  <si>
    <t>CRCW0603511RFKTA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</si>
  <si>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</si>
  <si>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</si>
  <si>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</si>
  <si>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</si>
  <si>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</si>
  <si>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</si>
  <si>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</si>
  <si>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</si>
  <si>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CHIP RESIS 1.3KOHM 1% .1W T&amp;R</t>
  </si>
  <si>
    <t>CRCW06031K30FKTA</t>
  </si>
  <si>
    <t>N62055520</t>
  </si>
  <si>
    <t>CHIP RESIS 1.3KOHM 1% .1WATT 1.55X0.</t>
  </si>
  <si>
    <t>D111001K301%P5</t>
  </si>
  <si>
    <t>N62093877</t>
  </si>
  <si>
    <t>CHIP RESIS 1.3KOHM 1% .1WATT 63X31MI</t>
  </si>
  <si>
    <t>CRCW06031301FRT1</t>
  </si>
  <si>
    <t>CRCW060375R0FKTA</t>
  </si>
  <si>
    <t>CR0603-FX-75R0-ELF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</si>
  <si>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</si>
  <si>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</si>
  <si>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</si>
  <si>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</si>
  <si>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</si>
  <si>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</si>
  <si>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</si>
  <si>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</si>
  <si>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N62077326</t>
  </si>
  <si>
    <t>CHIP RESIS 75 OHM 1% .1WATT 63X31MIL</t>
  </si>
  <si>
    <t>CRCW060375R0FRT1</t>
  </si>
  <si>
    <t>CHIP RESIS 1KOHM 1% .063W T&amp;R</t>
  </si>
  <si>
    <t>CRCW04021K00FKTD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</si>
  <si>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</si>
  <si>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</si>
  <si>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</si>
  <si>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</si>
  <si>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</si>
  <si>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</si>
  <si>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</si>
  <si>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CHIP RESIS 1KOHM 1% .063WATT 1X0.5MM</t>
  </si>
  <si>
    <t>D10100001K1%P0</t>
  </si>
  <si>
    <t>CHIP RESIS 54.9 OHM 1% .1W T&amp;R</t>
  </si>
  <si>
    <t>CRCW060354R9FKTA</t>
  </si>
  <si>
    <t>N62058292</t>
  </si>
  <si>
    <t>CHIP RESIS 54.9 OHM 1% .1WATT 1.55X0</t>
  </si>
  <si>
    <t>D1110054R91%P5</t>
  </si>
  <si>
    <t>N62064902</t>
  </si>
  <si>
    <t>CHIP RESIS 54.9 OHM 1% .1WATT 63X31M</t>
  </si>
  <si>
    <t>CRCW060354R9FRT1</t>
  </si>
  <si>
    <t>CHIP RESIS 10KOHM 1% .063W T&amp;R</t>
  </si>
  <si>
    <t>CRCW040210K0FKTD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</si>
  <si>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</si>
  <si>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</si>
  <si>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</si>
  <si>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</si>
  <si>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</si>
  <si>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</si>
  <si>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</si>
  <si>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</si>
  <si>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</si>
  <si>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</si>
  <si>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</si>
  <si>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CRCW06032K49FKTA</t>
  </si>
  <si>
    <t>CR0603-FX-2491ELF</t>
  </si>
  <si>
    <t>RC0603FR-072K49L</t>
  </si>
  <si>
    <t>N62087085</t>
  </si>
  <si>
    <t>CHIP RESIS 2.49KOHM 1% .1WATT 1.55X0</t>
  </si>
  <si>
    <t>D111002K491%P5</t>
  </si>
  <si>
    <t>N62099122</t>
  </si>
  <si>
    <t>CHIP RESIS 2.49KOHM 1% .1WATT 63X31M</t>
  </si>
  <si>
    <t>CRCW06032491FRT2</t>
  </si>
  <si>
    <t>FFF004550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</si>
  <si>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</si>
  <si>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</si>
  <si>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</si>
  <si>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</si>
  <si>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</si>
  <si>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</si>
  <si>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</si>
  <si>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</si>
  <si>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</si>
  <si>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</si>
  <si>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</si>
  <si>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</si>
  <si>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</si>
  <si>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</si>
  <si>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</si>
  <si>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</si>
  <si>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</si>
  <si>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</si>
  <si>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</si>
  <si>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</si>
  <si>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</si>
  <si>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</si>
  <si>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</si>
  <si>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</si>
  <si>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AQ12EM1R1BAJME/500V</t>
  </si>
  <si>
    <t>0505P1R1BW151XTV</t>
  </si>
  <si>
    <t>CHIP CAP 1.1PF +/-0.1PF 150V 1.4MM2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</si>
  <si>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</si>
  <si>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</si>
  <si>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</si>
  <si>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</si>
  <si>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</si>
  <si>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</si>
  <si>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</si>
  <si>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CHIP CAP 100PF 5% 50V C0G T&amp;R</t>
  </si>
  <si>
    <t>C0603C101J5GALTU</t>
  </si>
  <si>
    <t>C0603C101J5GACTU</t>
  </si>
  <si>
    <t>CHIP CAP 100PF 5% 50VOLT COG t&amp;R</t>
  </si>
  <si>
    <t>C0603C101J5GAL7867</t>
  </si>
  <si>
    <t>C0603C101J5GAC7867</t>
  </si>
  <si>
    <t>C0603C101J5GAC7411</t>
  </si>
  <si>
    <t>N62141734</t>
  </si>
  <si>
    <t>CHIP CAP 100PF 5% 50VOLT 63X32 COG N</t>
  </si>
  <si>
    <t>C0603C101J5GAC</t>
  </si>
  <si>
    <t>N63156350</t>
  </si>
  <si>
    <t>C0603C101J5GAC/TR</t>
  </si>
  <si>
    <t>CHIP CAP 0.1uF 10% 50V X7R T&amp;R</t>
  </si>
  <si>
    <t>C0805C104K5RAL/TR</t>
  </si>
  <si>
    <t>C0805C104K5RALTM</t>
  </si>
  <si>
    <t>C0805C104K5RAL7025</t>
  </si>
  <si>
    <t>C0805C104K5RAC7800</t>
  </si>
  <si>
    <t>0805X7R104KT2AT</t>
  </si>
  <si>
    <t>CL21B104KBCNNNC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</si>
  <si>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</si>
  <si>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</si>
  <si>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</si>
  <si>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</si>
  <si>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</si>
  <si>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</si>
  <si>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C0603C104K4RALTU</t>
  </si>
  <si>
    <t>C0603C104K4RACTU</t>
  </si>
  <si>
    <t>C0603C104K4RAL7867</t>
  </si>
  <si>
    <t>C0603C104K4RAC7867</t>
  </si>
  <si>
    <t>CHIP CAP .1UF 10% 16VOLT 63X32 X7R N</t>
  </si>
  <si>
    <t>C0603C104K4RAC7411</t>
  </si>
  <si>
    <t>N62165022</t>
  </si>
  <si>
    <t>C0603C104K4RAC/TR</t>
  </si>
  <si>
    <t>N62168216</t>
  </si>
  <si>
    <t>C0603C104K4RAC</t>
  </si>
  <si>
    <t>CHIP JUMPER 1.55x0.85MM T&amp;R</t>
  </si>
  <si>
    <t>CRCW0603000ZRT1</t>
  </si>
  <si>
    <t>CRCW06030000ZSTA</t>
  </si>
  <si>
    <t xml:space="preserve"> 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</si>
  <si>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</si>
  <si>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</si>
  <si>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</si>
  <si>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</si>
  <si>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</si>
  <si>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</si>
  <si>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</si>
  <si>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</si>
  <si>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</si>
  <si>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</si>
  <si>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</si>
  <si>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</si>
  <si>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</si>
  <si>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</si>
  <si>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</si>
  <si>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</si>
  <si>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</si>
  <si>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</si>
  <si>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</si>
  <si>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</si>
  <si>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</si>
  <si>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</si>
  <si>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</si>
  <si>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</si>
  <si>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</si>
  <si>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</si>
  <si>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</si>
  <si>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</si>
  <si>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</si>
  <si>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</si>
  <si>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</si>
  <si>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</si>
  <si>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</si>
  <si>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</si>
  <si>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SEALING LOCKING ANAEROB. COMP. HIGH STRE</t>
  </si>
  <si>
    <t>270-50CC</t>
  </si>
  <si>
    <t>SEALING,PERMANENT LOCKING COMPOUND,ACRYL</t>
  </si>
  <si>
    <t>LOCTITE 270 50CC</t>
  </si>
  <si>
    <t>LOCTITE222</t>
  </si>
  <si>
    <t>222-50CC</t>
  </si>
  <si>
    <t>SEALING LOCKING ANAEROBIC COMPOUND,O</t>
  </si>
  <si>
    <t>LOCTITE 222MS</t>
  </si>
  <si>
    <t>FFF300776</t>
  </si>
  <si>
    <t>CHIP CAP 1000PF 10% 50VOLT 55X55 NPO</t>
  </si>
  <si>
    <t>AQ125A102KAJME/500V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</si>
  <si>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</si>
  <si>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</si>
  <si>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</si>
  <si>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</si>
  <si>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</si>
  <si>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</si>
  <si>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</si>
  <si>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</si>
  <si>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</si>
  <si>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</si>
  <si>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</si>
  <si>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</si>
  <si>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</si>
  <si>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</si>
  <si>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</si>
  <si>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</si>
  <si>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</si>
  <si>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</si>
  <si>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</si>
  <si>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</si>
  <si>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</si>
  <si>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</si>
  <si>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</si>
  <si>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</si>
  <si>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</si>
  <si>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</si>
  <si>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</si>
  <si>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</si>
  <si>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</si>
  <si>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</si>
  <si>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</si>
  <si>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</si>
  <si>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</si>
  <si>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L&amp;T</t>
  </si>
  <si>
    <t>ELTA</t>
  </si>
  <si>
    <t>Total Requirement</t>
  </si>
  <si>
    <t>Planned Delivery Schedule</t>
  </si>
  <si>
    <t>Procurement Del Schedule</t>
  </si>
  <si>
    <t>Month</t>
  </si>
  <si>
    <t>PO QTY</t>
  </si>
  <si>
    <t>Diff</t>
  </si>
  <si>
    <t>LEVEL</t>
  </si>
  <si>
    <t>PN</t>
  </si>
  <si>
    <t>;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</si>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</sst>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 * #,##0.0000_ ;_ * \-#,##0.0000_ ;_ * &quot;-&quot;??_ ;_ @_ "/>
    <numFmt numFmtId="167" formatCode="_ * #,##0.00000_ ;_ * \-#,##0.00000_ ;_ * &quot;-&quot;??_ ;_ @_ "/>
    <numFmt numFmtId="168" formatCode="_ * #,##0_ ;_ * \-#,##0_ ;_ * &quot;-&quot;??_ ;_ @_ "/>
    <numFmt numFmtId="169" formatCode="yyyy\-mm"/>
    <numFmt numFmtId="170" formatCode="[$-409]d\-mmm\-yy;@"/>
    <numFmt numFmtId="171" formatCode="_(* #,##0.0000_);_(* \(#,##0.0000\);_(* &quot;-&quot;????_);_(@_)"/>
    <numFmt numFmtId="172" formatCode="_(* #,##0.00000_);_(* \(#,##0.00000\);_(* &quot;-&quot;?????_);_(@_)"/>
  </numFmts>
  <fonts count="14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u/>
      <sz val="10"/>
      <color theme="1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2" fontId="7" fillId="4" borderId="0" xfId="0" applyNumberFormat="1" applyFont="1" applyFill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1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43" fontId="8" fillId="5" borderId="2" xfId="1" applyFont="1" applyFill="1" applyBorder="1" applyAlignment="1">
      <alignment horizontal="center" vertical="center" wrapText="1"/>
    </xf>
    <xf numFmtId="170" fontId="8" fillId="5" borderId="2" xfId="1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7" fontId="8" fillId="0" borderId="5" xfId="0" applyNumberFormat="1" applyFont="1" applyBorder="1" applyAlignment="1">
      <alignment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0" borderId="0" xfId="0" applyFont="1"/>
    <xf numFmtId="168" fontId="8" fillId="6" borderId="2" xfId="1" applyNumberFormat="1" applyFont="1" applyFill="1" applyBorder="1" applyAlignment="1">
      <alignment horizontal="centerContinuous"/>
    </xf>
    <xf numFmtId="168" fontId="8" fillId="7" borderId="2" xfId="1" applyNumberFormat="1" applyFont="1" applyFill="1" applyBorder="1" applyAlignment="1">
      <alignment horizontal="centerContinuous"/>
    </xf>
    <xf numFmtId="168" fontId="8" fillId="5" borderId="2" xfId="1" applyNumberFormat="1" applyFont="1" applyFill="1" applyBorder="1" applyAlignment="1">
      <alignment horizontal="centerContinuous"/>
    </xf>
    <xf numFmtId="168" fontId="8" fillId="8" borderId="2" xfId="1" applyNumberFormat="1" applyFont="1" applyFill="1" applyBorder="1" applyAlignment="1">
      <alignment horizontal="centerContinuous"/>
    </xf>
    <xf numFmtId="0" fontId="8" fillId="9" borderId="5" xfId="0" applyFont="1" applyFill="1" applyBorder="1" applyAlignment="1">
      <alignment horizontal="center"/>
    </xf>
    <xf numFmtId="168" fontId="8" fillId="6" borderId="5" xfId="1" applyNumberFormat="1" applyFont="1" applyFill="1" applyBorder="1" applyAlignment="1">
      <alignment horizontal="center"/>
    </xf>
    <xf numFmtId="168" fontId="8" fillId="7" borderId="5" xfId="1" applyNumberFormat="1" applyFont="1" applyFill="1" applyBorder="1" applyAlignment="1">
      <alignment horizontal="center"/>
    </xf>
    <xf numFmtId="168" fontId="8" fillId="5" borderId="5" xfId="1" applyNumberFormat="1" applyFont="1" applyFill="1" applyBorder="1" applyAlignment="1">
      <alignment horizontal="center"/>
    </xf>
    <xf numFmtId="168" fontId="8" fillId="8" borderId="5" xfId="1" applyNumberFormat="1" applyFont="1" applyFill="1" applyBorder="1" applyAlignment="1">
      <alignment horizontal="center"/>
    </xf>
    <xf numFmtId="17" fontId="0" fillId="0" borderId="10" xfId="0" applyNumberFormat="1" applyBorder="1"/>
    <xf numFmtId="168" fontId="0" fillId="0" borderId="10" xfId="1" applyNumberFormat="1" applyFont="1" applyBorder="1"/>
    <xf numFmtId="17" fontId="0" fillId="0" borderId="4" xfId="0" applyNumberFormat="1" applyBorder="1"/>
    <xf numFmtId="168" fontId="0" fillId="0" borderId="4" xfId="1" applyNumberFormat="1" applyFont="1" applyBorder="1"/>
    <xf numFmtId="17" fontId="0" fillId="0" borderId="9" xfId="0" applyNumberFormat="1" applyBorder="1"/>
    <xf numFmtId="168" fontId="0" fillId="0" borderId="9" xfId="1" applyNumberFormat="1" applyFont="1" applyBorder="1"/>
    <xf numFmtId="17" fontId="8" fillId="0" borderId="9" xfId="0" applyNumberFormat="1" applyFont="1" applyBorder="1"/>
    <xf numFmtId="168" fontId="8" fillId="0" borderId="9" xfId="1" applyNumberFormat="1" applyFont="1" applyBorder="1"/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8" fontId="8" fillId="6" borderId="2" xfId="1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4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168" fontId="8" fillId="0" borderId="5" xfId="1" applyNumberFormat="1" applyFont="1" applyBorder="1"/>
    <xf numFmtId="43" fontId="8" fillId="0" borderId="5" xfId="1" applyFont="1" applyBorder="1"/>
    <xf numFmtId="0" fontId="2" fillId="0" borderId="0" xfId="0" applyFont="1" applyAlignment="1">
      <alignment horizontal="center" vertical="top"/>
    </xf>
    <xf numFmtId="0" fontId="6" fillId="0" borderId="0" xfId="2" applyAlignment="1">
      <alignment horizontal="center" vertical="center"/>
    </xf>
    <xf numFmtId="170" fontId="0" fillId="0" borderId="0" xfId="0" applyNumberFormat="1"/>
    <xf numFmtId="170" fontId="8" fillId="5" borderId="2" xfId="0" applyNumberFormat="1" applyFont="1" applyFill="1" applyBorder="1" applyAlignment="1">
      <alignment horizontal="center" vertical="center" wrapText="1"/>
    </xf>
    <xf numFmtId="168" fontId="3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164" fontId="0" fillId="0" borderId="0" xfId="0" applyNumberFormat="1"/>
    <xf numFmtId="166" fontId="0" fillId="0" borderId="0" xfId="1" applyNumberFormat="1" applyFont="1"/>
    <xf numFmtId="3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14" xfId="0" applyFont="1" applyBorder="1"/>
    <xf numFmtId="0" fontId="3" fillId="0" borderId="0" xfId="0" applyFont="1" applyAlignment="1">
      <alignment horizontal="center"/>
    </xf>
    <xf numFmtId="17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4" borderId="0" xfId="0" applyFill="1"/>
    <xf numFmtId="171" fontId="0" fillId="0" borderId="0" xfId="0" applyNumberFormat="1"/>
    <xf numFmtId="172" fontId="0" fillId="0" borderId="0" xfId="0" applyNumberFormat="1"/>
    <xf numFmtId="0" fontId="12" fillId="5" borderId="2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2" fillId="5" borderId="2" xfId="1" applyNumberFormat="1" applyFont="1" applyFill="1" applyBorder="1" applyAlignment="1">
      <alignment horizontal="center" vertical="center" wrapText="1"/>
    </xf>
    <xf numFmtId="167" fontId="13" fillId="0" borderId="4" xfId="1" applyNumberFormat="1" applyFont="1" applyFill="1" applyBorder="1"/>
    <xf numFmtId="0" fontId="12" fillId="5" borderId="5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166" fontId="1" fillId="0" borderId="8" xfId="1" applyNumberFormat="1" applyFont="1" applyBorder="1"/>
    <xf numFmtId="166" fontId="1" fillId="0" borderId="4" xfId="1" applyNumberFormat="1" applyFon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166" fontId="1" fillId="0" borderId="9" xfId="1" applyNumberFormat="1" applyFont="1" applyBorder="1"/>
    <xf numFmtId="17" fontId="1" fillId="0" borderId="0" xfId="0" applyNumberFormat="1" applyFont="1" applyAlignment="1">
      <alignment vertical="center"/>
    </xf>
    <xf numFmtId="0" fontId="1" fillId="0" borderId="0" xfId="0" applyFont="1"/>
    <xf numFmtId="167" fontId="1" fillId="0" borderId="4" xfId="1" applyNumberFormat="1" applyFont="1" applyBorder="1"/>
    <xf numFmtId="165" fontId="1" fillId="0" borderId="4" xfId="0" applyNumberFormat="1" applyFont="1" applyBorder="1"/>
    <xf numFmtId="168" fontId="1" fillId="0" borderId="4" xfId="0" applyNumberFormat="1" applyFont="1" applyBorder="1"/>
    <xf numFmtId="43" fontId="1" fillId="0" borderId="4" xfId="1" applyFont="1" applyBorder="1"/>
    <xf numFmtId="170" fontId="1" fillId="0" borderId="4" xfId="1" applyNumberFormat="1" applyFont="1" applyBorder="1"/>
    <xf numFmtId="168" fontId="1" fillId="0" borderId="8" xfId="1" applyNumberFormat="1" applyFont="1" applyBorder="1"/>
    <xf numFmtId="0" fontId="1" fillId="0" borderId="8" xfId="0" quotePrefix="1" applyFont="1" applyBorder="1"/>
    <xf numFmtId="168" fontId="1" fillId="0" borderId="8" xfId="0" quotePrefix="1" applyNumberFormat="1" applyFont="1" applyBorder="1"/>
    <xf numFmtId="43" fontId="1" fillId="0" borderId="8" xfId="1" applyFont="1" applyBorder="1"/>
    <xf numFmtId="43" fontId="1" fillId="0" borderId="7" xfId="1" applyFont="1" applyFill="1" applyBorder="1"/>
    <xf numFmtId="170" fontId="1" fillId="0" borderId="4" xfId="0" applyNumberFormat="1" applyFont="1" applyBorder="1"/>
    <xf numFmtId="167" fontId="1" fillId="0" borderId="4" xfId="1" applyNumberFormat="1" applyFont="1" applyFill="1" applyBorder="1"/>
    <xf numFmtId="43" fontId="1" fillId="4" borderId="4" xfId="1" applyFont="1" applyFill="1" applyBorder="1"/>
    <xf numFmtId="167" fontId="1" fillId="4" borderId="4" xfId="1" applyNumberFormat="1" applyFont="1" applyFill="1" applyBorder="1"/>
    <xf numFmtId="0" fontId="1" fillId="12" borderId="4" xfId="0" applyFont="1" applyFill="1" applyBorder="1"/>
    <xf numFmtId="43" fontId="1" fillId="0" borderId="2" xfId="1" applyFont="1" applyBorder="1"/>
    <xf numFmtId="0" fontId="4" fillId="1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</cellXfs>
  <cellStyles count="6">
    <cellStyle name="Comma" xfId="1" builtinId="3"/>
    <cellStyle name="Comma 2" xfId="3" xr:uid="{3D79270E-EAB5-4CFD-A0CB-601E4744DB24}"/>
    <cellStyle name="Comma 3" xfId="5" xr:uid="{C07CBFA0-FA97-4934-B9F6-E404724A9008}"/>
    <cellStyle name="Normal" xfId="0" builtinId="0"/>
    <cellStyle name="Normal 2" xfId="4" xr:uid="{FD51F699-6428-425E-A4BB-F82F747B0209}"/>
    <cellStyle name="היפר-קישור" xfId="2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9D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tech.elta.iai/Users/349001/AppData/Local/Microsoft/Windows/INetCache/Content.Outlook/8JF492RE/TI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2"/>
      <sheetName val=" SOW וקבלני משנה"/>
      <sheetName val="ייזום 25250 אנה"/>
      <sheetName val="BFE למנה 1"/>
      <sheetName val="מנה 1 מכלולים"/>
      <sheetName val="מנה 2 מערכי שידורי מיקרוגל "/>
      <sheetName val="מערכי שידור אנטנ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0603C474K4RAL7867" TargetMode="External"/><Relationship Id="rId299" Type="http://schemas.openxmlformats.org/officeDocument/2006/relationships/hyperlink" Target="mailto:zions@pronat.co.il" TargetMode="External"/><Relationship Id="rId21" Type="http://schemas.openxmlformats.org/officeDocument/2006/relationships/hyperlink" Target="http://eltweb04.elta.iai/pls/iman_Production/link_to_iman?item_id=1094L926-001" TargetMode="External"/><Relationship Id="rId63" Type="http://schemas.openxmlformats.org/officeDocument/2006/relationships/hyperlink" Target="http://eltweb04.elta.iai/pls/iman_Production/link_to_iman?item_id=1096U900-001" TargetMode="External"/><Relationship Id="rId159" Type="http://schemas.openxmlformats.org/officeDocument/2006/relationships/hyperlink" Target="http://eltweb04.elta.iai/pls/iman_Production/link_to_iman?item_id=CRCW060310K0FKEA" TargetMode="External"/><Relationship Id="rId170" Type="http://schemas.openxmlformats.org/officeDocument/2006/relationships/hyperlink" Target="http://eltweb04.elta.iai/pls/iman_Production/link_to_iman?item_id=CRCW06032K49FKEA" TargetMode="External"/><Relationship Id="rId226" Type="http://schemas.openxmlformats.org/officeDocument/2006/relationships/hyperlink" Target="http://eltweb04.elta.iai/pls/iman_Production/link_to_iman?item_id=MI0603J601R-10" TargetMode="External"/><Relationship Id="rId268" Type="http://schemas.openxmlformats.org/officeDocument/2006/relationships/hyperlink" Target="http://eltweb04.elta.iai/pls/iman_Production/link_to_iman?item_id=SMF45A" TargetMode="External"/><Relationship Id="rId32" Type="http://schemas.openxmlformats.org/officeDocument/2006/relationships/hyperlink" Target="http://eltweb04.elta.iai/pls/iman_Production/link_to_iman?item_id=1094N772-001" TargetMode="External"/><Relationship Id="rId74" Type="http://schemas.openxmlformats.org/officeDocument/2006/relationships/hyperlink" Target="http://eltweb04.elta.iai/pls/iman_Production/link_to_iman?item_id=2030D241-001" TargetMode="External"/><Relationship Id="rId128" Type="http://schemas.openxmlformats.org/officeDocument/2006/relationships/hyperlink" Target="http://eltweb04.elta.iai/pls/iman_Production/link_to_iman?item_id=CL10C101JB8NNNC" TargetMode="External"/><Relationship Id="rId5" Type="http://schemas.openxmlformats.org/officeDocument/2006/relationships/hyperlink" Target="http://eltweb04.elta.iai/pls/iman_Production/link_to_iman?item_id=097-0227-893" TargetMode="External"/><Relationship Id="rId181" Type="http://schemas.openxmlformats.org/officeDocument/2006/relationships/hyperlink" Target="http://eltweb04.elta.iai/pls/iman_Production/link_to_iman?item_id=CRCW060353K6FKEA" TargetMode="External"/><Relationship Id="rId237" Type="http://schemas.openxmlformats.org/officeDocument/2006/relationships/hyperlink" Target="http://eltweb04.elta.iai/pls/iman_Production/link_to_iman?item_id=MS51957-4" TargetMode="External"/><Relationship Id="rId279" Type="http://schemas.openxmlformats.org/officeDocument/2006/relationships/hyperlink" Target="http://eltweb04.elta.iai/pls/iman_Production/link_to_iman?item_id=TS0301W3" TargetMode="External"/><Relationship Id="rId43" Type="http://schemas.openxmlformats.org/officeDocument/2006/relationships/hyperlink" Target="http://eltweb04.elta.iai/pls/iman_Production/link_to_iman?item_id=1094T037-001" TargetMode="External"/><Relationship Id="rId139" Type="http://schemas.openxmlformats.org/officeDocument/2006/relationships/hyperlink" Target="http://eltweb04.elta.iai/pls/iman_Production/link_to_iman?item_id=CRCW040218K2FKED" TargetMode="External"/><Relationship Id="rId290" Type="http://schemas.openxmlformats.org/officeDocument/2006/relationships/hyperlink" Target="mailto:LIZA@SHIRTECH.CO.IL" TargetMode="External"/><Relationship Id="rId85" Type="http://schemas.openxmlformats.org/officeDocument/2006/relationships/hyperlink" Target="http://eltweb04.elta.iai/pls/iman_Production/link_to_iman?item_id=600L4R7BW200T" TargetMode="External"/><Relationship Id="rId150" Type="http://schemas.openxmlformats.org/officeDocument/2006/relationships/hyperlink" Target="http://eltweb04.elta.iai/pls/iman_Production/link_to_iman?item_id=CRCW04024K75FKED" TargetMode="External"/><Relationship Id="rId192" Type="http://schemas.openxmlformats.org/officeDocument/2006/relationships/hyperlink" Target="http://eltweb04.elta.iai/pls/iman_Production/link_to_iman?item_id=EPCQ64ASI16N" TargetMode="External"/><Relationship Id="rId206" Type="http://schemas.openxmlformats.org/officeDocument/2006/relationships/hyperlink" Target="http://eltweb04.elta.iai/pls/iman_Production/link_to_iman?item_id=IHLP2525CZER1R0M01" TargetMode="External"/><Relationship Id="rId248" Type="http://schemas.openxmlformats.org/officeDocument/2006/relationships/hyperlink" Target="http://eltweb04.elta.iai/pls/iman_Production/link_to_iman?item_id=NAS662C0R5" TargetMode="External"/><Relationship Id="rId12" Type="http://schemas.openxmlformats.org/officeDocument/2006/relationships/hyperlink" Target="http://eltweb04.elta.iai/pls/iman_Production/link_to_iman?item_id=1093J365-002" TargetMode="External"/><Relationship Id="rId108" Type="http://schemas.openxmlformats.org/officeDocument/2006/relationships/hyperlink" Target="http://eltweb04.elta.iai/pls/iman_Production/link_to_iman?item_id=C0402C103K5RALTU" TargetMode="External"/><Relationship Id="rId54" Type="http://schemas.openxmlformats.org/officeDocument/2006/relationships/hyperlink" Target="http://eltweb04.elta.iai/pls/iman_Production/link_to_iman?item_id=1096M140-001" TargetMode="External"/><Relationship Id="rId96" Type="http://schemas.openxmlformats.org/officeDocument/2006/relationships/hyperlink" Target="http://eltweb04.elta.iai/pls/iman_Production/link_to_iman?item_id=AQ12EM1R5BAJME/500V" TargetMode="External"/><Relationship Id="rId161" Type="http://schemas.openxmlformats.org/officeDocument/2006/relationships/hyperlink" Target="http://eltweb04.elta.iai/pls/iman_Production/link_to_iman?item_id=CRCW060311K5FKEA" TargetMode="External"/><Relationship Id="rId217" Type="http://schemas.openxmlformats.org/officeDocument/2006/relationships/hyperlink" Target="http://eltweb04.elta.iai/pls/iman_Production/link_to_iman?item_id=LQW15AN15NG80D" TargetMode="External"/><Relationship Id="rId6" Type="http://schemas.openxmlformats.org/officeDocument/2006/relationships/hyperlink" Target="http://eltweb04.elta.iai/pls/iman_Production/link_to_iman?item_id=100A1R1BT150XTV" TargetMode="External"/><Relationship Id="rId238" Type="http://schemas.openxmlformats.org/officeDocument/2006/relationships/hyperlink" Target="http://eltweb04.elta.iai/pls/iman_Production/link_to_iman?item_id=MS51957-5" TargetMode="External"/><Relationship Id="rId259" Type="http://schemas.openxmlformats.org/officeDocument/2006/relationships/hyperlink" Target="http://eltweb04.elta.iai/pls/iman_Production/link_to_iman?item_id=PTL-9-724" TargetMode="External"/><Relationship Id="rId23" Type="http://schemas.openxmlformats.org/officeDocument/2006/relationships/hyperlink" Target="http://eltweb04.elta.iai/pls/iman_Production/link_to_iman?item_id=1094N754-001" TargetMode="External"/><Relationship Id="rId119" Type="http://schemas.openxmlformats.org/officeDocument/2006/relationships/hyperlink" Target="http://eltweb04.elta.iai/pls/iman_Production/link_to_iman?item_id=C0805C104K5RACTU" TargetMode="External"/><Relationship Id="rId270" Type="http://schemas.openxmlformats.org/officeDocument/2006/relationships/hyperlink" Target="http://eltweb04.elta.iai/pls/iman_Production/link_to_iman?item_id=SMT252503ALN2F" TargetMode="External"/><Relationship Id="rId291" Type="http://schemas.openxmlformats.org/officeDocument/2006/relationships/hyperlink" Target="mailto:sujith.ninan@wm.kahm.co" TargetMode="External"/><Relationship Id="rId44" Type="http://schemas.openxmlformats.org/officeDocument/2006/relationships/hyperlink" Target="http://eltweb04.elta.iai/pls/iman_Production/link_to_iman?item_id=1094T051-001" TargetMode="External"/><Relationship Id="rId65" Type="http://schemas.openxmlformats.org/officeDocument/2006/relationships/hyperlink" Target="http://eltweb04.elta.iai/pls/iman_Production/link_to_iman?item_id=1097U145-001" TargetMode="External"/><Relationship Id="rId86" Type="http://schemas.openxmlformats.org/officeDocument/2006/relationships/hyperlink" Target="http://eltweb04.elta.iai/pls/iman_Production/link_to_iman?item_id=700A102KT50XTV" TargetMode="External"/><Relationship Id="rId130" Type="http://schemas.openxmlformats.org/officeDocument/2006/relationships/hyperlink" Target="http://eltweb04.elta.iai/pls/iman_Production/link_to_iman?item_id=CL31B106KOHNNNE" TargetMode="External"/><Relationship Id="rId151" Type="http://schemas.openxmlformats.org/officeDocument/2006/relationships/hyperlink" Target="http://eltweb04.elta.iai/pls/iman_Production/link_to_iman?item_id=CRCW04024K99FKED" TargetMode="External"/><Relationship Id="rId172" Type="http://schemas.openxmlformats.org/officeDocument/2006/relationships/hyperlink" Target="http://eltweb04.elta.iai/pls/iman_Production/link_to_iman?item_id=CRCW0603383KFKEA" TargetMode="External"/><Relationship Id="rId193" Type="http://schemas.openxmlformats.org/officeDocument/2006/relationships/hyperlink" Target="http://eltweb04.elta.iai/pls/iman_Production/link_to_iman?item_id=FM25V20A-DG" TargetMode="External"/><Relationship Id="rId207" Type="http://schemas.openxmlformats.org/officeDocument/2006/relationships/hyperlink" Target="http://eltweb04.elta.iai/pls/iman_Production/link_to_iman?item_id=IRLB4030PBF" TargetMode="External"/><Relationship Id="rId228" Type="http://schemas.openxmlformats.org/officeDocument/2006/relationships/hyperlink" Target="http://eltweb04.elta.iai/pls/iman_Production/link_to_iman?item_id=MM3Z5V1T1G" TargetMode="External"/><Relationship Id="rId249" Type="http://schemas.openxmlformats.org/officeDocument/2006/relationships/hyperlink" Target="http://eltweb04.elta.iai/pls/iman_Production/link_to_iman?item_id=NC7SZ04P5X-L22057" TargetMode="External"/><Relationship Id="rId13" Type="http://schemas.openxmlformats.org/officeDocument/2006/relationships/hyperlink" Target="http://eltweb04.elta.iai/pls/iman_Production/link_to_iman?item_id=1093L791-001" TargetMode="External"/><Relationship Id="rId109" Type="http://schemas.openxmlformats.org/officeDocument/2006/relationships/hyperlink" Target="http://eltweb04.elta.iai/pls/iman_Production/link_to_iman?item_id=C0402C472K3RAC7867" TargetMode="External"/><Relationship Id="rId260" Type="http://schemas.openxmlformats.org/officeDocument/2006/relationships/hyperlink" Target="http://eltweb04.elta.iai/pls/iman_Production/link_to_iman?item_id=REF192ESZ-REEL7" TargetMode="External"/><Relationship Id="rId281" Type="http://schemas.openxmlformats.org/officeDocument/2006/relationships/hyperlink" Target="http://eltweb04.elta.iai/pls/iman_Production/link_to_iman?item_id=TS0310W3S" TargetMode="External"/><Relationship Id="rId34" Type="http://schemas.openxmlformats.org/officeDocument/2006/relationships/hyperlink" Target="http://eltweb04.elta.iai/pls/iman_Production/link_to_iman?item_id=1094N776-001" TargetMode="External"/><Relationship Id="rId55" Type="http://schemas.openxmlformats.org/officeDocument/2006/relationships/hyperlink" Target="http://eltweb04.elta.iai/pls/iman_Production/link_to_iman?item_id=1096M155-001" TargetMode="External"/><Relationship Id="rId76" Type="http://schemas.openxmlformats.org/officeDocument/2006/relationships/hyperlink" Target="http://eltweb04.elta.iai/pls/iman_Production/link_to_iman?item_id=293D475X9016A2TE3" TargetMode="External"/><Relationship Id="rId97" Type="http://schemas.openxmlformats.org/officeDocument/2006/relationships/hyperlink" Target="http://eltweb04.elta.iai/pls/iman_Production/link_to_iman?item_id=AQ12EM1R6BAJME/500V" TargetMode="External"/><Relationship Id="rId120" Type="http://schemas.openxmlformats.org/officeDocument/2006/relationships/hyperlink" Target="http://eltweb04.elta.iai/pls/iman_Production/link_to_iman?item_id=C0805C475K4RAC7025" TargetMode="External"/><Relationship Id="rId141" Type="http://schemas.openxmlformats.org/officeDocument/2006/relationships/hyperlink" Target="http://eltweb04.elta.iai/pls/iman_Production/link_to_iman?item_id=CRCW04021K21FKED" TargetMode="External"/><Relationship Id="rId7" Type="http://schemas.openxmlformats.org/officeDocument/2006/relationships/hyperlink" Target="http://eltweb04.elta.iai/pls/iman_Production/link_to_iman?item_id=100A4R7BT150XTV" TargetMode="External"/><Relationship Id="rId162" Type="http://schemas.openxmlformats.org/officeDocument/2006/relationships/hyperlink" Target="http://eltweb04.elta.iai/pls/iman_Production/link_to_iman?item_id=CRCW060312K1FKEA" TargetMode="External"/><Relationship Id="rId183" Type="http://schemas.openxmlformats.org/officeDocument/2006/relationships/hyperlink" Target="http://eltweb04.elta.iai/pls/iman_Production/link_to_iman?item_id=CRCW060356K2FKEA" TargetMode="External"/><Relationship Id="rId218" Type="http://schemas.openxmlformats.org/officeDocument/2006/relationships/hyperlink" Target="http://eltweb04.elta.iai/pls/iman_Production/link_to_iman?item_id=LT1764EQ" TargetMode="External"/><Relationship Id="rId239" Type="http://schemas.openxmlformats.org/officeDocument/2006/relationships/hyperlink" Target="http://eltweb04.elta.iai/pls/iman_Production/link_to_iman?item_id=MS51957-6" TargetMode="External"/><Relationship Id="rId250" Type="http://schemas.openxmlformats.org/officeDocument/2006/relationships/hyperlink" Target="http://eltweb04.elta.iai/pls/iman_Production/link_to_iman?item_id=NC7SZ08M5X-L22090" TargetMode="External"/><Relationship Id="rId271" Type="http://schemas.openxmlformats.org/officeDocument/2006/relationships/hyperlink" Target="http://eltweb04.elta.iai/pls/iman_Production/link_to_iman?item_id=SN74LV4T125PWR" TargetMode="External"/><Relationship Id="rId292" Type="http://schemas.openxmlformats.org/officeDocument/2006/relationships/hyperlink" Target="mailto:israelw@rfmw.com" TargetMode="External"/><Relationship Id="rId24" Type="http://schemas.openxmlformats.org/officeDocument/2006/relationships/hyperlink" Target="http://eltweb04.elta.iai/pls/iman_Production/link_to_iman?item_id=1094N759-001" TargetMode="External"/><Relationship Id="rId45" Type="http://schemas.openxmlformats.org/officeDocument/2006/relationships/hyperlink" Target="http://eltweb04.elta.iai/pls/iman_Production/link_to_iman?item_id=1094T052-001" TargetMode="External"/><Relationship Id="rId66" Type="http://schemas.openxmlformats.org/officeDocument/2006/relationships/hyperlink" Target="http://eltweb04.elta.iai/pls/iman_Production/link_to_iman?item_id=1097U147-001" TargetMode="External"/><Relationship Id="rId87" Type="http://schemas.openxmlformats.org/officeDocument/2006/relationships/hyperlink" Target="http://eltweb04.elta.iai/pls/iman_Production/link_to_iman?item_id=980-0064-005" TargetMode="External"/><Relationship Id="rId110" Type="http://schemas.openxmlformats.org/officeDocument/2006/relationships/hyperlink" Target="http://eltweb04.elta.iai/pls/iman_Production/link_to_iman?item_id=C0603C102K2RACTU" TargetMode="External"/><Relationship Id="rId131" Type="http://schemas.openxmlformats.org/officeDocument/2006/relationships/hyperlink" Target="http://eltweb04.elta.iai/pls/iman_Production/link_to_iman?item_id=CL31B225KOHNNNE" TargetMode="External"/><Relationship Id="rId152" Type="http://schemas.openxmlformats.org/officeDocument/2006/relationships/hyperlink" Target="http://eltweb04.elta.iai/pls/iman_Production/link_to_iman?item_id=CRCW0402511RFKED" TargetMode="External"/><Relationship Id="rId173" Type="http://schemas.openxmlformats.org/officeDocument/2006/relationships/hyperlink" Target="http://eltweb04.elta.iai/pls/iman_Production/link_to_iman?item_id=CRCW060338K3FKEA" TargetMode="External"/><Relationship Id="rId194" Type="http://schemas.openxmlformats.org/officeDocument/2006/relationships/hyperlink" Target="http://eltweb04.elta.iai/pls/iman_Production/link_to_iman?item_id=FT245RL" TargetMode="External"/><Relationship Id="rId208" Type="http://schemas.openxmlformats.org/officeDocument/2006/relationships/hyperlink" Target="http://eltweb04.elta.iai/pls/iman_Production/link_to_iman?item_id=ISPPACPOWR1014A01TN48ITR" TargetMode="External"/><Relationship Id="rId229" Type="http://schemas.openxmlformats.org/officeDocument/2006/relationships/hyperlink" Target="http://eltweb04.elta.iai/pls/iman_Production/link_to_iman?item_id=MMBT2222ALT1G" TargetMode="External"/><Relationship Id="rId240" Type="http://schemas.openxmlformats.org/officeDocument/2006/relationships/hyperlink" Target="http://eltweb04.elta.iai/pls/iman_Production/link_to_iman?item_id=MS51957-7" TargetMode="External"/><Relationship Id="rId261" Type="http://schemas.openxmlformats.org/officeDocument/2006/relationships/hyperlink" Target="http://eltweb04.elta.iai/pls/iman_Production/link_to_iman?item_id=RTV%20167-2.8%20FL/OZ" TargetMode="External"/><Relationship Id="rId14" Type="http://schemas.openxmlformats.org/officeDocument/2006/relationships/hyperlink" Target="http://eltweb04.elta.iai/pls/iman_Production/link_to_iman?item_id=1093N721-001" TargetMode="External"/><Relationship Id="rId35" Type="http://schemas.openxmlformats.org/officeDocument/2006/relationships/hyperlink" Target="http://eltweb04.elta.iai/pls/iman_Production/link_to_iman?item_id=1094N777-001" TargetMode="External"/><Relationship Id="rId56" Type="http://schemas.openxmlformats.org/officeDocument/2006/relationships/hyperlink" Target="http://eltweb04.elta.iai/pls/iman_Production/link_to_iman?item_id=1096M156-001" TargetMode="External"/><Relationship Id="rId77" Type="http://schemas.openxmlformats.org/officeDocument/2006/relationships/hyperlink" Target="http://eltweb04.elta.iai/pls/iman_Production/link_to_iman?item_id=293D476X0010B2TE3" TargetMode="External"/><Relationship Id="rId100" Type="http://schemas.openxmlformats.org/officeDocument/2006/relationships/hyperlink" Target="http://eltweb04.elta.iai/pls/iman_Production/link_to_iman?item_id=ATUM%204/1-0" TargetMode="External"/><Relationship Id="rId282" Type="http://schemas.openxmlformats.org/officeDocument/2006/relationships/hyperlink" Target="http://eltweb04.elta.iai/pls/iman_Production/link_to_iman?item_id=TS0311W3" TargetMode="External"/><Relationship Id="rId8" Type="http://schemas.openxmlformats.org/officeDocument/2006/relationships/hyperlink" Target="http://eltweb04.elta.iai/pls/iman_Production/link_to_iman?item_id=1092L481-001" TargetMode="External"/><Relationship Id="rId98" Type="http://schemas.openxmlformats.org/officeDocument/2006/relationships/hyperlink" Target="http://eltweb04.elta.iai/pls/iman_Production/link_to_iman?item_id=ASP-200323-01" TargetMode="External"/><Relationship Id="rId121" Type="http://schemas.openxmlformats.org/officeDocument/2006/relationships/hyperlink" Target="http://eltweb04.elta.iai/pls/iman_Production/link_to_iman?item_id=C1210C106K5RACTU" TargetMode="External"/><Relationship Id="rId142" Type="http://schemas.openxmlformats.org/officeDocument/2006/relationships/hyperlink" Target="http://eltweb04.elta.iai/pls/iman_Production/link_to_iman?item_id=CRCW04021K40FKED" TargetMode="External"/><Relationship Id="rId163" Type="http://schemas.openxmlformats.org/officeDocument/2006/relationships/hyperlink" Target="http://eltweb04.elta.iai/pls/iman_Production/link_to_iman?item_id=CRCW060312R1FKEA" TargetMode="External"/><Relationship Id="rId184" Type="http://schemas.openxmlformats.org/officeDocument/2006/relationships/hyperlink" Target="http://eltweb04.elta.iai/pls/iman_Production/link_to_iman?item_id=CRCW060371R5FKEA" TargetMode="External"/><Relationship Id="rId219" Type="http://schemas.openxmlformats.org/officeDocument/2006/relationships/hyperlink" Target="http://eltweb04.elta.iai/pls/iman_Production/link_to_iman?item_id=LT4363MPS-2" TargetMode="External"/><Relationship Id="rId230" Type="http://schemas.openxmlformats.org/officeDocument/2006/relationships/hyperlink" Target="http://eltweb04.elta.iai/pls/iman_Production/link_to_iman?item_id=MS16995-1" TargetMode="External"/><Relationship Id="rId251" Type="http://schemas.openxmlformats.org/officeDocument/2006/relationships/hyperlink" Target="http://eltweb04.elta.iai/pls/iman_Production/link_to_iman?item_id=NFL18ST207X1C3D" TargetMode="External"/><Relationship Id="rId25" Type="http://schemas.openxmlformats.org/officeDocument/2006/relationships/hyperlink" Target="http://eltweb04.elta.iai/pls/iman_Production/link_to_iman?item_id=1094N761-002" TargetMode="External"/><Relationship Id="rId46" Type="http://schemas.openxmlformats.org/officeDocument/2006/relationships/hyperlink" Target="http://eltweb04.elta.iai/pls/iman_Production/link_to_iman?item_id=1094T062-002" TargetMode="External"/><Relationship Id="rId67" Type="http://schemas.openxmlformats.org/officeDocument/2006/relationships/hyperlink" Target="http://eltweb04.elta.iai/pls/iman_Production/link_to_iman?item_id=1097U217-001" TargetMode="External"/><Relationship Id="rId272" Type="http://schemas.openxmlformats.org/officeDocument/2006/relationships/hyperlink" Target="http://eltweb04.elta.iai/pls/iman_Production/link_to_iman?item_id=SN74LVCH244APW" TargetMode="External"/><Relationship Id="rId293" Type="http://schemas.openxmlformats.org/officeDocument/2006/relationships/hyperlink" Target="mailto:doronw@asco.co.il" TargetMode="External"/><Relationship Id="rId88" Type="http://schemas.openxmlformats.org/officeDocument/2006/relationships/hyperlink" Target="http://eltweb04.elta.iai/pls/iman_Production/link_to_iman?item_id=A04TGLC" TargetMode="External"/><Relationship Id="rId111" Type="http://schemas.openxmlformats.org/officeDocument/2006/relationships/hyperlink" Target="http://eltweb04.elta.iai/pls/iman_Production/link_to_iman?item_id=C0603C103K2RAL7867" TargetMode="External"/><Relationship Id="rId132" Type="http://schemas.openxmlformats.org/officeDocument/2006/relationships/hyperlink" Target="http://eltweb04.elta.iai/pls/iman_Production/link_to_iman?item_id=CL32B106KBJNNWE" TargetMode="External"/><Relationship Id="rId153" Type="http://schemas.openxmlformats.org/officeDocument/2006/relationships/hyperlink" Target="http://eltweb04.elta.iai/pls/iman_Production/link_to_iman?item_id=CRCW04025K11FKED" TargetMode="External"/><Relationship Id="rId174" Type="http://schemas.openxmlformats.org/officeDocument/2006/relationships/hyperlink" Target="http://eltweb04.elta.iai/pls/iman_Production/link_to_iman?item_id=CRCW06033K16FKEA" TargetMode="External"/><Relationship Id="rId195" Type="http://schemas.openxmlformats.org/officeDocument/2006/relationships/hyperlink" Target="http://eltweb04.elta.iai/pls/iman_Production/link_to_iman?item_id=GQM2195G2H4R7WB12D" TargetMode="External"/><Relationship Id="rId209" Type="http://schemas.openxmlformats.org/officeDocument/2006/relationships/hyperlink" Target="http://eltweb04.elta.iai/pls/iman_Production/link_to_iman?item_id=JCM2900T3400S18-ASC" TargetMode="External"/><Relationship Id="rId220" Type="http://schemas.openxmlformats.org/officeDocument/2006/relationships/hyperlink" Target="http://eltweb04.elta.iai/pls/iman_Production/link_to_iman?item_id=LTB-2520-3G3H6-A3-AS" TargetMode="External"/><Relationship Id="rId241" Type="http://schemas.openxmlformats.org/officeDocument/2006/relationships/hyperlink" Target="http://eltweb04.elta.iai/pls/iman_Production/link_to_iman?item_id=MUSB-05-S-B-SM-A-K" TargetMode="External"/><Relationship Id="rId15" Type="http://schemas.openxmlformats.org/officeDocument/2006/relationships/hyperlink" Target="http://eltweb04.elta.iai/pls/iman_Production/link_to_iman?item_id=1093N746-001" TargetMode="External"/><Relationship Id="rId36" Type="http://schemas.openxmlformats.org/officeDocument/2006/relationships/hyperlink" Target="http://eltweb04.elta.iai/pls/iman_Production/link_to_iman?item_id=1094N782-003" TargetMode="External"/><Relationship Id="rId57" Type="http://schemas.openxmlformats.org/officeDocument/2006/relationships/hyperlink" Target="http://eltweb04.elta.iai/pls/iman_Production/link_to_iman?item_id=1096M159-001" TargetMode="External"/><Relationship Id="rId262" Type="http://schemas.openxmlformats.org/officeDocument/2006/relationships/hyperlink" Target="http://eltweb04.elta.iai/pls/iman_Production/link_to_iman?item_id=RTV103TUBE3OZ" TargetMode="External"/><Relationship Id="rId283" Type="http://schemas.openxmlformats.org/officeDocument/2006/relationships/hyperlink" Target="http://eltweb04.elta.iai/pls/iman_Production/link_to_iman?item_id=TS0501W3S/TR" TargetMode="External"/><Relationship Id="rId78" Type="http://schemas.openxmlformats.org/officeDocument/2006/relationships/hyperlink" Target="http://eltweb04.elta.iai/pls/iman_Production/link_to_iman?item_id=32K719-S60N5" TargetMode="External"/><Relationship Id="rId99" Type="http://schemas.openxmlformats.org/officeDocument/2006/relationships/hyperlink" Target="http://eltweb04.elta.iai/pls/iman_Production/link_to_iman?item_id=ATC600S4R7BW250XTV" TargetMode="External"/><Relationship Id="rId101" Type="http://schemas.openxmlformats.org/officeDocument/2006/relationships/hyperlink" Target="http://eltweb04.elta.iai/pls/iman_Production/link_to_iman?item_id=AVERY%20MPI%203041" TargetMode="External"/><Relationship Id="rId122" Type="http://schemas.openxmlformats.org/officeDocument/2006/relationships/hyperlink" Target="http://eltweb04.elta.iai/pls/iman_Production/link_to_iman?item_id=CC1210KKX7R0BB334" TargetMode="External"/><Relationship Id="rId143" Type="http://schemas.openxmlformats.org/officeDocument/2006/relationships/hyperlink" Target="http://eltweb04.elta.iai/pls/iman_Production/link_to_iman?item_id=CRCW0402200RFKED" TargetMode="External"/><Relationship Id="rId164" Type="http://schemas.openxmlformats.org/officeDocument/2006/relationships/hyperlink" Target="http://eltweb04.elta.iai/pls/iman_Production/link_to_iman?item_id=CRCW060313K3FKEA" TargetMode="External"/><Relationship Id="rId185" Type="http://schemas.openxmlformats.org/officeDocument/2006/relationships/hyperlink" Target="http://eltweb04.elta.iai/pls/iman_Production/link_to_iman?item_id=CRCW060375R0FKEA" TargetMode="External"/><Relationship Id="rId9" Type="http://schemas.openxmlformats.org/officeDocument/2006/relationships/hyperlink" Target="http://eltweb04.elta.iai/pls/iman_Production/link_to_iman?item_id=1093G277-001" TargetMode="External"/><Relationship Id="rId210" Type="http://schemas.openxmlformats.org/officeDocument/2006/relationships/hyperlink" Target="http://eltweb04.elta.iai/pls/iman_Production/link_to_iman?item_id=JCM2900T3400S18C-ASC" TargetMode="External"/><Relationship Id="rId26" Type="http://schemas.openxmlformats.org/officeDocument/2006/relationships/hyperlink" Target="http://eltweb04.elta.iai/pls/iman_Production/link_to_iman?item_id=1094N762-001" TargetMode="External"/><Relationship Id="rId231" Type="http://schemas.openxmlformats.org/officeDocument/2006/relationships/hyperlink" Target="http://eltweb04.elta.iai/pls/iman_Production/link_to_iman?item_id=MS16995-3" TargetMode="External"/><Relationship Id="rId252" Type="http://schemas.openxmlformats.org/officeDocument/2006/relationships/hyperlink" Target="http://eltweb04.elta.iai/pls/iman_Production/link_to_iman?item_id=NFL18ST507X1C3D" TargetMode="External"/><Relationship Id="rId273" Type="http://schemas.openxmlformats.org/officeDocument/2006/relationships/hyperlink" Target="http://eltweb04.elta.iai/pls/iman_Production/link_to_iman?item_id=SOLC-125-02-S-Q-A-K-TR" TargetMode="External"/><Relationship Id="rId294" Type="http://schemas.openxmlformats.org/officeDocument/2006/relationships/hyperlink" Target="mailto:doronw@asco.co.il" TargetMode="External"/><Relationship Id="rId47" Type="http://schemas.openxmlformats.org/officeDocument/2006/relationships/hyperlink" Target="http://eltweb04.elta.iai/pls/iman_Production/link_to_iman?item_id=1094Y026-001" TargetMode="External"/><Relationship Id="rId68" Type="http://schemas.openxmlformats.org/officeDocument/2006/relationships/hyperlink" Target="http://eltweb04.elta.iai/pls/iman_Production/link_to_iman?item_id=1097U219-001" TargetMode="External"/><Relationship Id="rId89" Type="http://schemas.openxmlformats.org/officeDocument/2006/relationships/hyperlink" Target="http://eltweb04.elta.iai/pls/iman_Production/link_to_iman?item_id=A2015AC-58" TargetMode="External"/><Relationship Id="rId112" Type="http://schemas.openxmlformats.org/officeDocument/2006/relationships/hyperlink" Target="http://eltweb04.elta.iai/pls/iman_Production/link_to_iman?item_id=C0603C104K5RAC7867" TargetMode="External"/><Relationship Id="rId133" Type="http://schemas.openxmlformats.org/officeDocument/2006/relationships/hyperlink" Target="http://eltweb04.elta.iai/pls/iman_Production/link_to_iman?item_id=CMX30Q03" TargetMode="External"/><Relationship Id="rId154" Type="http://schemas.openxmlformats.org/officeDocument/2006/relationships/hyperlink" Target="http://eltweb04.elta.iai/pls/iman_Production/link_to_iman?item_id=CRCW0402681RFKED" TargetMode="External"/><Relationship Id="rId175" Type="http://schemas.openxmlformats.org/officeDocument/2006/relationships/hyperlink" Target="http://eltweb04.elta.iai/pls/iman_Production/link_to_iman?item_id=CRCW06033K32FKEA" TargetMode="External"/><Relationship Id="rId196" Type="http://schemas.openxmlformats.org/officeDocument/2006/relationships/hyperlink" Target="http://eltweb04.elta.iai/pls/iman_Production/link_to_iman?item_id=GRM155R70J105KA12D" TargetMode="External"/><Relationship Id="rId200" Type="http://schemas.openxmlformats.org/officeDocument/2006/relationships/hyperlink" Target="http://eltweb04.elta.iai/pls/iman_Production/link_to_iman?item_id=GRM32ER71E226KE15L" TargetMode="External"/><Relationship Id="rId16" Type="http://schemas.openxmlformats.org/officeDocument/2006/relationships/hyperlink" Target="http://eltweb04.elta.iai/pls/iman_Production/link_to_iman?item_id=1093V980-001" TargetMode="External"/><Relationship Id="rId221" Type="http://schemas.openxmlformats.org/officeDocument/2006/relationships/hyperlink" Target="http://eltweb04.elta.iai/pls/iman_Production/link_to_iman?item_id=LTC4444HMS8E-5" TargetMode="External"/><Relationship Id="rId242" Type="http://schemas.openxmlformats.org/officeDocument/2006/relationships/hyperlink" Target="http://eltweb04.elta.iai/pls/iman_Production/link_to_iman?item_id=NAS1291C04M" TargetMode="External"/><Relationship Id="rId263" Type="http://schemas.openxmlformats.org/officeDocument/2006/relationships/hyperlink" Target="http://eltweb04.elta.iai/pls/iman_Production/link_to_iman?item_id=SI4559ADY-T1-GE3" TargetMode="External"/><Relationship Id="rId284" Type="http://schemas.openxmlformats.org/officeDocument/2006/relationships/hyperlink" Target="http://eltweb04.elta.iai/pls/iman_Production/link_to_iman?item_id=TS0502W3S" TargetMode="External"/><Relationship Id="rId37" Type="http://schemas.openxmlformats.org/officeDocument/2006/relationships/hyperlink" Target="http://eltweb04.elta.iai/pls/iman_Production/link_to_iman?item_id=1094N790-003" TargetMode="External"/><Relationship Id="rId58" Type="http://schemas.openxmlformats.org/officeDocument/2006/relationships/hyperlink" Target="http://eltweb04.elta.iai/pls/iman_Production/link_to_iman?item_id=1096M160-001" TargetMode="External"/><Relationship Id="rId79" Type="http://schemas.openxmlformats.org/officeDocument/2006/relationships/hyperlink" Target="http://eltweb04.elta.iai/pls/iman_Production/link_to_iman?item_id=3550LP14A300T" TargetMode="External"/><Relationship Id="rId102" Type="http://schemas.openxmlformats.org/officeDocument/2006/relationships/hyperlink" Target="http://eltweb04.elta.iai/pls/iman_Production/link_to_iman?item_id=BFCN-3115+" TargetMode="External"/><Relationship Id="rId123" Type="http://schemas.openxmlformats.org/officeDocument/2006/relationships/hyperlink" Target="http://eltweb04.elta.iai/pls/iman_Production/link_to_iman?item_id=CL05B682KB5NNNC" TargetMode="External"/><Relationship Id="rId144" Type="http://schemas.openxmlformats.org/officeDocument/2006/relationships/hyperlink" Target="http://eltweb04.elta.iai/pls/iman_Production/link_to_iman?item_id=CRCW040224R3FKED" TargetMode="External"/><Relationship Id="rId90" Type="http://schemas.openxmlformats.org/officeDocument/2006/relationships/hyperlink" Target="http://eltweb04.elta.iai/pls/iman_Production/link_to_iman?item_id=AD7928BRUZ-REEL7" TargetMode="External"/><Relationship Id="rId165" Type="http://schemas.openxmlformats.org/officeDocument/2006/relationships/hyperlink" Target="http://eltweb04.elta.iai/pls/iman_Production/link_to_iman?item_id=CRCW06031K00FKEA" TargetMode="External"/><Relationship Id="rId186" Type="http://schemas.openxmlformats.org/officeDocument/2006/relationships/hyperlink" Target="http://eltweb04.elta.iai/pls/iman_Production/link_to_iman?item_id=CRCW0603806RFKEA" TargetMode="External"/><Relationship Id="rId211" Type="http://schemas.openxmlformats.org/officeDocument/2006/relationships/hyperlink" Target="http://eltweb04.elta.iai/pls/iman_Production/link_to_iman?item_id=JCM2900T3400VM5R-ASC" TargetMode="External"/><Relationship Id="rId232" Type="http://schemas.openxmlformats.org/officeDocument/2006/relationships/hyperlink" Target="http://eltweb04.elta.iai/pls/iman_Production/link_to_iman?item_id=MS35338-134" TargetMode="External"/><Relationship Id="rId253" Type="http://schemas.openxmlformats.org/officeDocument/2006/relationships/hyperlink" Target="http://eltweb04.elta.iai/pls/iman_Production/link_to_iman?item_id=NFM18PC225B1A3D" TargetMode="External"/><Relationship Id="rId274" Type="http://schemas.openxmlformats.org/officeDocument/2006/relationships/hyperlink" Target="http://eltweb04.elta.iai/pls/iman_Production/link_to_iman?item_id=SS4155%201PT" TargetMode="External"/><Relationship Id="rId295" Type="http://schemas.openxmlformats.org/officeDocument/2006/relationships/hyperlink" Target="mailto:itay@impactel.co.il" TargetMode="External"/><Relationship Id="rId27" Type="http://schemas.openxmlformats.org/officeDocument/2006/relationships/hyperlink" Target="http://eltweb04.elta.iai/pls/iman_Production/link_to_iman?item_id=1094N764-001" TargetMode="External"/><Relationship Id="rId48" Type="http://schemas.openxmlformats.org/officeDocument/2006/relationships/hyperlink" Target="http://eltweb04.elta.iai/pls/iman_Production/link_to_iman?item_id=1094Y038-001" TargetMode="External"/><Relationship Id="rId69" Type="http://schemas.openxmlformats.org/officeDocument/2006/relationships/hyperlink" Target="http://eltweb04.elta.iai/pls/iman_Production/link_to_iman?item_id=10S519-S60N3" TargetMode="External"/><Relationship Id="rId113" Type="http://schemas.openxmlformats.org/officeDocument/2006/relationships/hyperlink" Target="http://eltweb04.elta.iai/pls/iman_Production/link_to_iman?item_id=C0603C105K3RACTU" TargetMode="External"/><Relationship Id="rId134" Type="http://schemas.openxmlformats.org/officeDocument/2006/relationships/hyperlink" Target="http://eltweb04.elta.iai/pls/iman_Production/link_to_iman?item_id=CRCW04020000ZSED" TargetMode="External"/><Relationship Id="rId80" Type="http://schemas.openxmlformats.org/officeDocument/2006/relationships/hyperlink" Target="http://eltweb04.elta.iai/pls/iman_Production/link_to_iman?item_id=55A0111-18-0" TargetMode="External"/><Relationship Id="rId155" Type="http://schemas.openxmlformats.org/officeDocument/2006/relationships/hyperlink" Target="http://eltweb04.elta.iai/pls/iman_Production/link_to_iman?item_id=CRCW0402732RFKED" TargetMode="External"/><Relationship Id="rId176" Type="http://schemas.openxmlformats.org/officeDocument/2006/relationships/hyperlink" Target="http://eltweb04.elta.iai/pls/iman_Production/link_to_iman?item_id=CRCW060343R2FKEA" TargetMode="External"/><Relationship Id="rId197" Type="http://schemas.openxmlformats.org/officeDocument/2006/relationships/hyperlink" Target="http://eltweb04.elta.iai/pls/iman_Production/link_to_iman?item_id=GRM155R71C104KA88D" TargetMode="External"/><Relationship Id="rId201" Type="http://schemas.openxmlformats.org/officeDocument/2006/relationships/hyperlink" Target="http://eltweb04.elta.iai/pls/iman_Production/link_to_iman?item_id=GRM32ER71K475KE14L" TargetMode="External"/><Relationship Id="rId222" Type="http://schemas.openxmlformats.org/officeDocument/2006/relationships/hyperlink" Target="http://eltweb04.elta.iai/pls/iman_Production/link_to_iman?item_id=LTM8049IY" TargetMode="External"/><Relationship Id="rId243" Type="http://schemas.openxmlformats.org/officeDocument/2006/relationships/hyperlink" Target="http://eltweb04.elta.iai/pls/iman_Production/link_to_iman?item_id=NAS1640-0" TargetMode="External"/><Relationship Id="rId264" Type="http://schemas.openxmlformats.org/officeDocument/2006/relationships/hyperlink" Target="http://eltweb04.elta.iai/pls/iman_Production/link_to_iman?item_id=SI7252DP-T1-GE3" TargetMode="External"/><Relationship Id="rId285" Type="http://schemas.openxmlformats.org/officeDocument/2006/relationships/hyperlink" Target="http://eltweb04.elta.iai/pls/iman_Production/link_to_iman?item_id=TS0503W3S" TargetMode="External"/><Relationship Id="rId17" Type="http://schemas.openxmlformats.org/officeDocument/2006/relationships/hyperlink" Target="http://eltweb04.elta.iai/pls/iman_Production/link_to_iman?item_id=1094B222-001" TargetMode="External"/><Relationship Id="rId38" Type="http://schemas.openxmlformats.org/officeDocument/2006/relationships/hyperlink" Target="http://eltweb04.elta.iai/pls/iman_Production/link_to_iman?item_id=1094N791-002" TargetMode="External"/><Relationship Id="rId59" Type="http://schemas.openxmlformats.org/officeDocument/2006/relationships/hyperlink" Target="http://eltweb04.elta.iai/pls/iman_Production/link_to_iman?item_id=1096M175-001" TargetMode="External"/><Relationship Id="rId103" Type="http://schemas.openxmlformats.org/officeDocument/2006/relationships/hyperlink" Target="http://eltweb04.elta.iai/pls/iman_Production/link_to_iman?item_id=BLM18SG260TN1D" TargetMode="External"/><Relationship Id="rId124" Type="http://schemas.openxmlformats.org/officeDocument/2006/relationships/hyperlink" Target="http://eltweb04.elta.iai/pls/iman_Production/link_to_iman?item_id=CL05C2R7CB5NNNC" TargetMode="External"/><Relationship Id="rId70" Type="http://schemas.openxmlformats.org/officeDocument/2006/relationships/hyperlink" Target="http://eltweb04.elta.iai/pls/iman_Production/link_to_iman?item_id=10S523-8H0S5" TargetMode="External"/><Relationship Id="rId91" Type="http://schemas.openxmlformats.org/officeDocument/2006/relationships/hyperlink" Target="http://eltweb04.elta.iai/pls/iman_Production/link_to_iman?item_id=AD823ARZ" TargetMode="External"/><Relationship Id="rId145" Type="http://schemas.openxmlformats.org/officeDocument/2006/relationships/hyperlink" Target="http://eltweb04.elta.iai/pls/iman_Production/link_to_iman?item_id=CRCW04022K00FKED" TargetMode="External"/><Relationship Id="rId166" Type="http://schemas.openxmlformats.org/officeDocument/2006/relationships/hyperlink" Target="http://eltweb04.elta.iai/pls/iman_Production/link_to_iman?item_id=CRCW06031K30FKEA" TargetMode="External"/><Relationship Id="rId187" Type="http://schemas.openxmlformats.org/officeDocument/2006/relationships/hyperlink" Target="http://eltweb04.elta.iai/pls/iman_Production/link_to_iman?item_id=CRCW12067K15FKEA" TargetMode="External"/><Relationship Id="rId1" Type="http://schemas.openxmlformats.org/officeDocument/2006/relationships/hyperlink" Target="http://eltweb04.elta.iai/pls/iman_Production/link_to_iman?item_id=0402CS-5N6XGRW" TargetMode="External"/><Relationship Id="rId212" Type="http://schemas.openxmlformats.org/officeDocument/2006/relationships/hyperlink" Target="http://eltweb04.elta.iai/pls/iman_Production/link_to_iman?item_id=JCM2900T3400VM5RC-ASC" TargetMode="External"/><Relationship Id="rId233" Type="http://schemas.openxmlformats.org/officeDocument/2006/relationships/hyperlink" Target="http://eltweb04.elta.iai/pls/iman_Production/link_to_iman?item_id=MS35338-135" TargetMode="External"/><Relationship Id="rId254" Type="http://schemas.openxmlformats.org/officeDocument/2006/relationships/hyperlink" Target="http://eltweb04.elta.iai/pls/iman_Production/link_to_iman?item_id=NFM31KC104R2A3L" TargetMode="External"/><Relationship Id="rId28" Type="http://schemas.openxmlformats.org/officeDocument/2006/relationships/hyperlink" Target="http://eltweb04.elta.iai/pls/iman_Production/link_to_iman?item_id=1094N765-001" TargetMode="External"/><Relationship Id="rId49" Type="http://schemas.openxmlformats.org/officeDocument/2006/relationships/hyperlink" Target="http://eltweb04.elta.iai/pls/iman_Production/link_to_iman?item_id=1096H481-001" TargetMode="External"/><Relationship Id="rId114" Type="http://schemas.openxmlformats.org/officeDocument/2006/relationships/hyperlink" Target="http://eltweb04.elta.iai/pls/iman_Production/link_to_iman?item_id=C0603C123K4RACTU" TargetMode="External"/><Relationship Id="rId275" Type="http://schemas.openxmlformats.org/officeDocument/2006/relationships/hyperlink" Target="http://eltweb04.elta.iai/pls/iman_Production/link_to_iman?item_id=T55B107M6R3C0040" TargetMode="External"/><Relationship Id="rId296" Type="http://schemas.openxmlformats.org/officeDocument/2006/relationships/hyperlink" Target="mailto:itay@impactel.co.il" TargetMode="External"/><Relationship Id="rId300" Type="http://schemas.openxmlformats.org/officeDocument/2006/relationships/hyperlink" Target="mailto:MICHAEL@AVDOR.COM" TargetMode="External"/><Relationship Id="rId60" Type="http://schemas.openxmlformats.org/officeDocument/2006/relationships/hyperlink" Target="http://eltweb04.elta.iai/pls/iman_Production/link_to_iman?item_id=1096M176-001" TargetMode="External"/><Relationship Id="rId81" Type="http://schemas.openxmlformats.org/officeDocument/2006/relationships/hyperlink" Target="http://eltweb04.elta.iai/pls/iman_Production/link_to_iman?item_id=55A0111-18-9" TargetMode="External"/><Relationship Id="rId135" Type="http://schemas.openxmlformats.org/officeDocument/2006/relationships/hyperlink" Target="http://eltweb04.elta.iai/pls/iman_Production/link_to_iman?item_id=CRCW0402100KFKED" TargetMode="External"/><Relationship Id="rId156" Type="http://schemas.openxmlformats.org/officeDocument/2006/relationships/hyperlink" Target="http://eltweb04.elta.iai/pls/iman_Production/link_to_iman?item_id=CRCW040282R5FKED" TargetMode="External"/><Relationship Id="rId177" Type="http://schemas.openxmlformats.org/officeDocument/2006/relationships/hyperlink" Target="http://eltweb04.elta.iai/pls/iman_Production/link_to_iman?item_id=CRCW060349R9FKEA" TargetMode="External"/><Relationship Id="rId198" Type="http://schemas.openxmlformats.org/officeDocument/2006/relationships/hyperlink" Target="http://eltweb04.elta.iai/pls/iman_Production/link_to_iman?item_id=GRM21BZ71A226ME15L" TargetMode="External"/><Relationship Id="rId202" Type="http://schemas.openxmlformats.org/officeDocument/2006/relationships/hyperlink" Target="http://eltweb04.elta.iai/pls/iman_Production/link_to_iman?item_id=HFCN-2700+TR" TargetMode="External"/><Relationship Id="rId223" Type="http://schemas.openxmlformats.org/officeDocument/2006/relationships/hyperlink" Target="http://eltweb04.elta.iai/pls/iman_Production/link_to_iman?item_id=M80-331" TargetMode="External"/><Relationship Id="rId244" Type="http://schemas.openxmlformats.org/officeDocument/2006/relationships/hyperlink" Target="http://eltweb04.elta.iai/pls/iman_Production/link_to_iman?item_id=NAS1676C2" TargetMode="External"/><Relationship Id="rId18" Type="http://schemas.openxmlformats.org/officeDocument/2006/relationships/hyperlink" Target="http://eltweb04.elta.iai/pls/iman_Production/link_to_iman?item_id=1094B532-001" TargetMode="External"/><Relationship Id="rId39" Type="http://schemas.openxmlformats.org/officeDocument/2006/relationships/hyperlink" Target="http://eltweb04.elta.iai/pls/iman_Production/link_to_iman?item_id=1094N792-002" TargetMode="External"/><Relationship Id="rId265" Type="http://schemas.openxmlformats.org/officeDocument/2006/relationships/hyperlink" Target="http://eltweb04.elta.iai/pls/iman_Production/link_to_iman?item_id=SIZ340DT-T1-GE3" TargetMode="External"/><Relationship Id="rId286" Type="http://schemas.openxmlformats.org/officeDocument/2006/relationships/hyperlink" Target="http://eltweb04.elta.iai/pls/iman_Production/link_to_iman?item_id=TS0505W3S" TargetMode="External"/><Relationship Id="rId50" Type="http://schemas.openxmlformats.org/officeDocument/2006/relationships/hyperlink" Target="http://eltweb04.elta.iai/pls/iman_Production/link_to_iman?item_id=1096H485-001" TargetMode="External"/><Relationship Id="rId104" Type="http://schemas.openxmlformats.org/officeDocument/2006/relationships/hyperlink" Target="http://eltweb04.elta.iai/pls/iman_Production/link_to_iman?item_id=BLM31PG500SN1L" TargetMode="External"/><Relationship Id="rId125" Type="http://schemas.openxmlformats.org/officeDocument/2006/relationships/hyperlink" Target="http://eltweb04.elta.iai/pls/iman_Production/link_to_iman?item_id=CL05C4R7CB5NNNC" TargetMode="External"/><Relationship Id="rId146" Type="http://schemas.openxmlformats.org/officeDocument/2006/relationships/hyperlink" Target="http://eltweb04.elta.iai/pls/iman_Production/link_to_iman?item_id=CRCW0402332RFKED" TargetMode="External"/><Relationship Id="rId167" Type="http://schemas.openxmlformats.org/officeDocument/2006/relationships/hyperlink" Target="http://eltweb04.elta.iai/pls/iman_Production/link_to_iman?item_id=CRCW0603200KFKEA" TargetMode="External"/><Relationship Id="rId188" Type="http://schemas.openxmlformats.org/officeDocument/2006/relationships/hyperlink" Target="http://eltweb04.elta.iai/pls/iman_Production/link_to_iman?item_id=CRCW251275R0FKEG" TargetMode="External"/><Relationship Id="rId71" Type="http://schemas.openxmlformats.org/officeDocument/2006/relationships/hyperlink" Target="http://eltweb04.elta.iai/pls/iman_Production/link_to_iman?item_id=145-A01H/118" TargetMode="External"/><Relationship Id="rId92" Type="http://schemas.openxmlformats.org/officeDocument/2006/relationships/hyperlink" Target="http://eltweb04.elta.iai/pls/iman_Production/link_to_iman?item_id=ADN4650BRSZ-RL7" TargetMode="External"/><Relationship Id="rId213" Type="http://schemas.openxmlformats.org/officeDocument/2006/relationships/hyperlink" Target="http://eltweb04.elta.iai/pls/iman_Production/link_to_iman?item_id=JCM3100T3500S10-ASC" TargetMode="External"/><Relationship Id="rId234" Type="http://schemas.openxmlformats.org/officeDocument/2006/relationships/hyperlink" Target="http://eltweb04.elta.iai/pls/iman_Production/link_to_iman?item_id=MS51957-141" TargetMode="External"/><Relationship Id="rId2" Type="http://schemas.openxmlformats.org/officeDocument/2006/relationships/hyperlink" Target="http://eltweb04.elta.iai/pls/iman_Production/link_to_iman?item_id=0603CS-15NXGRW" TargetMode="External"/><Relationship Id="rId29" Type="http://schemas.openxmlformats.org/officeDocument/2006/relationships/hyperlink" Target="http://eltweb04.elta.iai/pls/iman_Production/link_to_iman?item_id=1094N766-001" TargetMode="External"/><Relationship Id="rId255" Type="http://schemas.openxmlformats.org/officeDocument/2006/relationships/hyperlink" Target="http://eltweb04.elta.iai/pls/iman_Production/link_to_iman?item_id=NFM41PC155B1H3L" TargetMode="External"/><Relationship Id="rId276" Type="http://schemas.openxmlformats.org/officeDocument/2006/relationships/hyperlink" Target="http://eltweb04.elta.iai/pls/iman_Production/link_to_iman?item_id=TPS7A3001DGNT" TargetMode="External"/><Relationship Id="rId297" Type="http://schemas.openxmlformats.org/officeDocument/2006/relationships/hyperlink" Target="mailto:sujith.ninan@wm.kahm.co" TargetMode="External"/><Relationship Id="rId40" Type="http://schemas.openxmlformats.org/officeDocument/2006/relationships/hyperlink" Target="http://eltweb04.elta.iai/pls/iman_Production/link_to_iman?item_id=1094N795-001" TargetMode="External"/><Relationship Id="rId115" Type="http://schemas.openxmlformats.org/officeDocument/2006/relationships/hyperlink" Target="http://eltweb04.elta.iai/pls/iman_Production/link_to_iman?item_id=C0603C272K5RACTU" TargetMode="External"/><Relationship Id="rId136" Type="http://schemas.openxmlformats.org/officeDocument/2006/relationships/hyperlink" Target="http://eltweb04.elta.iai/pls/iman_Production/link_to_iman?item_id=CRCW0402100RFKED" TargetMode="External"/><Relationship Id="rId157" Type="http://schemas.openxmlformats.org/officeDocument/2006/relationships/hyperlink" Target="http://eltweb04.elta.iai/pls/iman_Production/link_to_iman?item_id=CRCW06030000Z0EA" TargetMode="External"/><Relationship Id="rId178" Type="http://schemas.openxmlformats.org/officeDocument/2006/relationships/hyperlink" Target="http://eltweb04.elta.iai/pls/iman_Production/link_to_iman?item_id=CRCW06034K75FKEA" TargetMode="External"/><Relationship Id="rId301" Type="http://schemas.openxmlformats.org/officeDocument/2006/relationships/printerSettings" Target="../printerSettings/printerSettings1.bin"/><Relationship Id="rId61" Type="http://schemas.openxmlformats.org/officeDocument/2006/relationships/hyperlink" Target="http://eltweb04.elta.iai/pls/iman_Production/link_to_iman?item_id=1096M179-001" TargetMode="External"/><Relationship Id="rId82" Type="http://schemas.openxmlformats.org/officeDocument/2006/relationships/hyperlink" Target="http://eltweb04.elta.iai/pls/iman_Production/link_to_iman?item_id=597D227X0020R2T" TargetMode="External"/><Relationship Id="rId199" Type="http://schemas.openxmlformats.org/officeDocument/2006/relationships/hyperlink" Target="http://eltweb04.elta.iai/pls/iman_Production/link_to_iman?item_id=GRM32EC72A106KE05L" TargetMode="External"/><Relationship Id="rId203" Type="http://schemas.openxmlformats.org/officeDocument/2006/relationships/hyperlink" Target="http://eltweb04.elta.iai/pls/iman_Production/link_to_iman?item_id=HMC349ALP4CETR" TargetMode="External"/><Relationship Id="rId19" Type="http://schemas.openxmlformats.org/officeDocument/2006/relationships/hyperlink" Target="http://eltweb04.elta.iai/pls/iman_Production/link_to_iman?item_id=1094L913-001" TargetMode="External"/><Relationship Id="rId224" Type="http://schemas.openxmlformats.org/officeDocument/2006/relationships/hyperlink" Target="http://eltweb04.elta.iai/pls/iman_Production/link_to_iman?item_id=MADP-011104-TR0500" TargetMode="External"/><Relationship Id="rId245" Type="http://schemas.openxmlformats.org/officeDocument/2006/relationships/hyperlink" Target="http://eltweb04.elta.iai/pls/iman_Production/link_to_iman?item_id=NAS620C2" TargetMode="External"/><Relationship Id="rId266" Type="http://schemas.openxmlformats.org/officeDocument/2006/relationships/hyperlink" Target="http://eltweb04.elta.iai/pls/iman_Production/link_to_iman?item_id=SMBJ5.0AE3/52" TargetMode="External"/><Relationship Id="rId287" Type="http://schemas.openxmlformats.org/officeDocument/2006/relationships/hyperlink" Target="http://eltweb04.elta.iai/pls/iman_Production/link_to_iman?item_id=WSL25125L000FEA" TargetMode="External"/><Relationship Id="rId30" Type="http://schemas.openxmlformats.org/officeDocument/2006/relationships/hyperlink" Target="http://eltweb04.elta.iai/pls/iman_Production/link_to_iman?item_id=1094N769-001" TargetMode="External"/><Relationship Id="rId105" Type="http://schemas.openxmlformats.org/officeDocument/2006/relationships/hyperlink" Target="http://eltweb04.elta.iai/pls/iman_Production/link_to_iman?item_id=C0402C101J3GACTU" TargetMode="External"/><Relationship Id="rId126" Type="http://schemas.openxmlformats.org/officeDocument/2006/relationships/hyperlink" Target="http://eltweb04.elta.iai/pls/iman_Production/link_to_iman?item_id=CL10B104KO8NNNC" TargetMode="External"/><Relationship Id="rId147" Type="http://schemas.openxmlformats.org/officeDocument/2006/relationships/hyperlink" Target="http://eltweb04.elta.iai/pls/iman_Production/link_to_iman?item_id=CRCW04023K09FKED" TargetMode="External"/><Relationship Id="rId168" Type="http://schemas.openxmlformats.org/officeDocument/2006/relationships/hyperlink" Target="http://eltweb04.elta.iai/pls/iman_Production/link_to_iman?item_id=CRCW0603200RFKEA" TargetMode="External"/><Relationship Id="rId51" Type="http://schemas.openxmlformats.org/officeDocument/2006/relationships/hyperlink" Target="http://eltweb04.elta.iai/pls/iman_Production/link_to_iman?item_id=1096M135-001" TargetMode="External"/><Relationship Id="rId72" Type="http://schemas.openxmlformats.org/officeDocument/2006/relationships/hyperlink" Target="http://eltweb04.elta.iai/pls/iman_Production/link_to_iman?item_id=160-A62Q/188(SF162)" TargetMode="External"/><Relationship Id="rId93" Type="http://schemas.openxmlformats.org/officeDocument/2006/relationships/hyperlink" Target="http://eltweb04.elta.iai/pls/iman_Production/link_to_iman?item_id=AQ12EM1R2BAJME/500V" TargetMode="External"/><Relationship Id="rId189" Type="http://schemas.openxmlformats.org/officeDocument/2006/relationships/hyperlink" Target="http://eltweb04.elta.iai/pls/iman_Production/link_to_iman?item_id=DAC0808LCMX/NOPB" TargetMode="External"/><Relationship Id="rId3" Type="http://schemas.openxmlformats.org/officeDocument/2006/relationships/hyperlink" Target="http://eltweb04.elta.iai/pls/iman_Production/link_to_iman?item_id=0603CS-8N7XGLW" TargetMode="External"/><Relationship Id="rId214" Type="http://schemas.openxmlformats.org/officeDocument/2006/relationships/hyperlink" Target="http://eltweb04.elta.iai/pls/iman_Production/link_to_iman?item_id=LM5113SDX/NOPB" TargetMode="External"/><Relationship Id="rId235" Type="http://schemas.openxmlformats.org/officeDocument/2006/relationships/hyperlink" Target="http://eltweb04.elta.iai/pls/iman_Production/link_to_iman?item_id=MS51957-15" TargetMode="External"/><Relationship Id="rId256" Type="http://schemas.openxmlformats.org/officeDocument/2006/relationships/hyperlink" Target="http://eltweb04.elta.iai/pls/iman_Production/link_to_iman?item_id=NGC-1206CS50R0G" TargetMode="External"/><Relationship Id="rId277" Type="http://schemas.openxmlformats.org/officeDocument/2006/relationships/hyperlink" Target="http://eltweb04.elta.iai/pls/iman_Production/link_to_iman?item_id=TPS7A8001DRBR" TargetMode="External"/><Relationship Id="rId298" Type="http://schemas.openxmlformats.org/officeDocument/2006/relationships/hyperlink" Target="mailto:Eshkalim@tti.ray-q.com" TargetMode="External"/><Relationship Id="rId116" Type="http://schemas.openxmlformats.org/officeDocument/2006/relationships/hyperlink" Target="http://eltweb04.elta.iai/pls/iman_Production/link_to_iman?item_id=C0603C472K1RACTU" TargetMode="External"/><Relationship Id="rId137" Type="http://schemas.openxmlformats.org/officeDocument/2006/relationships/hyperlink" Target="http://eltweb04.elta.iai/pls/iman_Production/link_to_iman?item_id=CRCW040210K0FKED" TargetMode="External"/><Relationship Id="rId158" Type="http://schemas.openxmlformats.org/officeDocument/2006/relationships/hyperlink" Target="http://eltweb04.elta.iai/pls/iman_Production/link_to_iman?item_id=CRCW0603100KFKEA" TargetMode="External"/><Relationship Id="rId20" Type="http://schemas.openxmlformats.org/officeDocument/2006/relationships/hyperlink" Target="http://eltweb04.elta.iai/pls/iman_Production/link_to_iman?item_id=1094L925-001" TargetMode="External"/><Relationship Id="rId41" Type="http://schemas.openxmlformats.org/officeDocument/2006/relationships/hyperlink" Target="http://eltweb04.elta.iai/pls/iman_Production/link_to_iman?item_id=1094N799-001" TargetMode="External"/><Relationship Id="rId62" Type="http://schemas.openxmlformats.org/officeDocument/2006/relationships/hyperlink" Target="http://eltweb04.elta.iai/pls/iman_Production/link_to_iman?item_id=1096M180-001" TargetMode="External"/><Relationship Id="rId83" Type="http://schemas.openxmlformats.org/officeDocument/2006/relationships/hyperlink" Target="http://eltweb04.elta.iai/pls/iman_Production/link_to_iman?item_id=5CEFA4U19I7" TargetMode="External"/><Relationship Id="rId179" Type="http://schemas.openxmlformats.org/officeDocument/2006/relationships/hyperlink" Target="http://eltweb04.elta.iai/pls/iman_Production/link_to_iman?item_id=CRCW06034K99FKEA" TargetMode="External"/><Relationship Id="rId190" Type="http://schemas.openxmlformats.org/officeDocument/2006/relationships/hyperlink" Target="http://eltweb04.elta.iai/pls/iman_Production/link_to_iman?item_id=DS26LV32ATM/NOPB" TargetMode="External"/><Relationship Id="rId204" Type="http://schemas.openxmlformats.org/officeDocument/2006/relationships/hyperlink" Target="http://eltweb04.elta.iai/pls/iman_Production/link_to_iman?item_id=HSMC-C120" TargetMode="External"/><Relationship Id="rId225" Type="http://schemas.openxmlformats.org/officeDocument/2006/relationships/hyperlink" Target="http://eltweb04.elta.iai/pls/iman_Production/link_to_iman?item_id=MAX8556ETE+T" TargetMode="External"/><Relationship Id="rId246" Type="http://schemas.openxmlformats.org/officeDocument/2006/relationships/hyperlink" Target="http://eltweb04.elta.iai/pls/iman_Production/link_to_iman?item_id=NAS620C4" TargetMode="External"/><Relationship Id="rId267" Type="http://schemas.openxmlformats.org/officeDocument/2006/relationships/hyperlink" Target="http://eltweb04.elta.iai/pls/iman_Production/link_to_iman?item_id=SMBJ8.0A-E3/52" TargetMode="External"/><Relationship Id="rId288" Type="http://schemas.openxmlformats.org/officeDocument/2006/relationships/hyperlink" Target="mailto:SAGIT@CIDEV.CO.IL" TargetMode="External"/><Relationship Id="rId106" Type="http://schemas.openxmlformats.org/officeDocument/2006/relationships/hyperlink" Target="http://eltweb04.elta.iai/pls/iman_Production/link_to_iman?item_id=C0402C102K5RAC7867" TargetMode="External"/><Relationship Id="rId127" Type="http://schemas.openxmlformats.org/officeDocument/2006/relationships/hyperlink" Target="http://eltweb04.elta.iai/pls/iman_Production/link_to_iman?item_id=CL10B153KB8NNNC" TargetMode="External"/><Relationship Id="rId10" Type="http://schemas.openxmlformats.org/officeDocument/2006/relationships/hyperlink" Target="http://eltweb04.elta.iai/pls/iman_Production/link_to_iman?item_id=1093J361-002" TargetMode="External"/><Relationship Id="rId31" Type="http://schemas.openxmlformats.org/officeDocument/2006/relationships/hyperlink" Target="http://eltweb04.elta.iai/pls/iman_Production/link_to_iman?item_id=1094N771-001" TargetMode="External"/><Relationship Id="rId52" Type="http://schemas.openxmlformats.org/officeDocument/2006/relationships/hyperlink" Target="http://eltweb04.elta.iai/pls/iman_Production/link_to_iman?item_id=1096M136-001" TargetMode="External"/><Relationship Id="rId73" Type="http://schemas.openxmlformats.org/officeDocument/2006/relationships/hyperlink" Target="http://eltweb04.elta.iai/pls/iman_Production/link_to_iman?item_id=19S16D-400L5" TargetMode="External"/><Relationship Id="rId94" Type="http://schemas.openxmlformats.org/officeDocument/2006/relationships/hyperlink" Target="http://eltweb04.elta.iai/pls/iman_Production/link_to_iman?item_id=AQ12EM1R3BAJME/500V" TargetMode="External"/><Relationship Id="rId148" Type="http://schemas.openxmlformats.org/officeDocument/2006/relationships/hyperlink" Target="http://eltweb04.elta.iai/pls/iman_Production/link_to_iman?item_id=CRCW040249R9FKED" TargetMode="External"/><Relationship Id="rId169" Type="http://schemas.openxmlformats.org/officeDocument/2006/relationships/hyperlink" Target="http://eltweb04.elta.iai/pls/iman_Production/link_to_iman?item_id=CRCW0603287KFKEA" TargetMode="External"/><Relationship Id="rId4" Type="http://schemas.openxmlformats.org/officeDocument/2006/relationships/hyperlink" Target="http://eltweb04.elta.iai/pls/iman_Production/link_to_iman?item_id=0805ZC106KAT2A" TargetMode="External"/><Relationship Id="rId180" Type="http://schemas.openxmlformats.org/officeDocument/2006/relationships/hyperlink" Target="http://eltweb04.elta.iai/pls/iman_Production/link_to_iman?item_id=CRCW0603511RFKEA" TargetMode="External"/><Relationship Id="rId215" Type="http://schemas.openxmlformats.org/officeDocument/2006/relationships/hyperlink" Target="http://eltweb04.elta.iai/pls/iman_Production/link_to_iman?item_id=LOCTITE%20222-50CC" TargetMode="External"/><Relationship Id="rId236" Type="http://schemas.openxmlformats.org/officeDocument/2006/relationships/hyperlink" Target="http://eltweb04.elta.iai/pls/iman_Production/link_to_iman?item_id=MS51957-3" TargetMode="External"/><Relationship Id="rId257" Type="http://schemas.openxmlformats.org/officeDocument/2006/relationships/hyperlink" Target="http://eltweb04.elta.iai/pls/iman_Production/link_to_iman?item_id=NRVBM2H100T3G" TargetMode="External"/><Relationship Id="rId278" Type="http://schemas.openxmlformats.org/officeDocument/2006/relationships/hyperlink" Target="http://eltweb04.elta.iai/pls/iman_Production/link_to_iman?item_id=TQL9092" TargetMode="External"/><Relationship Id="rId42" Type="http://schemas.openxmlformats.org/officeDocument/2006/relationships/hyperlink" Target="http://eltweb04.elta.iai/pls/iman_Production/link_to_iman?item_id=1094N993-001" TargetMode="External"/><Relationship Id="rId84" Type="http://schemas.openxmlformats.org/officeDocument/2006/relationships/hyperlink" Target="http://eltweb04.elta.iai/pls/iman_Production/link_to_iman?item_id=600L1R0AW200T" TargetMode="External"/><Relationship Id="rId138" Type="http://schemas.openxmlformats.org/officeDocument/2006/relationships/hyperlink" Target="http://eltweb04.elta.iai/pls/iman_Production/link_to_iman?item_id=CRCW0402150RFKED" TargetMode="External"/><Relationship Id="rId191" Type="http://schemas.openxmlformats.org/officeDocument/2006/relationships/hyperlink" Target="http://eltweb04.elta.iai/pls/iman_Production/link_to_iman?item_id=DS620U+TR" TargetMode="External"/><Relationship Id="rId205" Type="http://schemas.openxmlformats.org/officeDocument/2006/relationships/hyperlink" Target="http://eltweb04.elta.iai/pls/iman_Production/link_to_iman?item_id=HSMG-C150" TargetMode="External"/><Relationship Id="rId247" Type="http://schemas.openxmlformats.org/officeDocument/2006/relationships/hyperlink" Target="http://eltweb04.elta.iai/pls/iman_Production/link_to_iman?item_id=NAS620C6" TargetMode="External"/><Relationship Id="rId107" Type="http://schemas.openxmlformats.org/officeDocument/2006/relationships/hyperlink" Target="http://eltweb04.elta.iai/pls/iman_Production/link_to_iman?item_id=C0402C103K3RAC7867" TargetMode="External"/><Relationship Id="rId289" Type="http://schemas.openxmlformats.org/officeDocument/2006/relationships/hyperlink" Target="mailto:anat@elbatech.co.il" TargetMode="External"/><Relationship Id="rId11" Type="http://schemas.openxmlformats.org/officeDocument/2006/relationships/hyperlink" Target="http://eltweb04.elta.iai/pls/iman_Production/link_to_iman?item_id=1093J364-002" TargetMode="External"/><Relationship Id="rId53" Type="http://schemas.openxmlformats.org/officeDocument/2006/relationships/hyperlink" Target="http://eltweb04.elta.iai/pls/iman_Production/link_to_iman?item_id=1096M139-001" TargetMode="External"/><Relationship Id="rId149" Type="http://schemas.openxmlformats.org/officeDocument/2006/relationships/hyperlink" Target="http://eltweb04.elta.iai/pls/iman_Production/link_to_iman?item_id=CRCW04024K02FKED" TargetMode="External"/><Relationship Id="rId95" Type="http://schemas.openxmlformats.org/officeDocument/2006/relationships/hyperlink" Target="http://eltweb04.elta.iai/pls/iman_Production/link_to_iman?item_id=AQ12EM1R4BAJME/500V" TargetMode="External"/><Relationship Id="rId160" Type="http://schemas.openxmlformats.org/officeDocument/2006/relationships/hyperlink" Target="http://eltweb04.elta.iai/pls/iman_Production/link_to_iman?item_id=CRCW060310R0FKEA" TargetMode="External"/><Relationship Id="rId216" Type="http://schemas.openxmlformats.org/officeDocument/2006/relationships/hyperlink" Target="http://eltweb04.elta.iai/pls/iman_Production/link_to_iman?item_id=LOCTITE%20263-50CC" TargetMode="External"/><Relationship Id="rId258" Type="http://schemas.openxmlformats.org/officeDocument/2006/relationships/hyperlink" Target="http://eltweb04.elta.iai/pls/iman_Production/link_to_iman?item_id=PSR05-LF-T7" TargetMode="External"/><Relationship Id="rId22" Type="http://schemas.openxmlformats.org/officeDocument/2006/relationships/hyperlink" Target="http://eltweb04.elta.iai/pls/iman_Production/link_to_iman?item_id=1094L935-001" TargetMode="External"/><Relationship Id="rId64" Type="http://schemas.openxmlformats.org/officeDocument/2006/relationships/hyperlink" Target="http://eltweb04.elta.iai/pls/iman_Production/link_to_iman?item_id=1097A690-001" TargetMode="External"/><Relationship Id="rId118" Type="http://schemas.openxmlformats.org/officeDocument/2006/relationships/hyperlink" Target="http://eltweb04.elta.iai/pls/iman_Production/link_to_iman?item_id=C0805C104K1RAC7025" TargetMode="External"/><Relationship Id="rId171" Type="http://schemas.openxmlformats.org/officeDocument/2006/relationships/hyperlink" Target="http://eltweb04.elta.iai/pls/iman_Production/link_to_iman?item_id=CRCW060333K2FKEA" TargetMode="External"/><Relationship Id="rId227" Type="http://schemas.openxmlformats.org/officeDocument/2006/relationships/hyperlink" Target="http://eltweb04.elta.iai/pls/iman_Production/link_to_iman?item_id=MIC4427YM%20TR" TargetMode="External"/><Relationship Id="rId269" Type="http://schemas.openxmlformats.org/officeDocument/2006/relationships/hyperlink" Target="http://eltweb04.elta.iai/pls/iman_Production/link_to_iman?item_id=SMT2010TALN" TargetMode="External"/><Relationship Id="rId33" Type="http://schemas.openxmlformats.org/officeDocument/2006/relationships/hyperlink" Target="http://eltweb04.elta.iai/pls/iman_Production/link_to_iman?item_id=1094N773-003" TargetMode="External"/><Relationship Id="rId129" Type="http://schemas.openxmlformats.org/officeDocument/2006/relationships/hyperlink" Target="http://eltweb04.elta.iai/pls/iman_Production/link_to_iman?item_id=CL31B105KAHNNNE" TargetMode="External"/><Relationship Id="rId280" Type="http://schemas.openxmlformats.org/officeDocument/2006/relationships/hyperlink" Target="http://eltweb04.elta.iai/pls/iman_Production/link_to_iman?item_id=TS0302W3" TargetMode="External"/><Relationship Id="rId75" Type="http://schemas.openxmlformats.org/officeDocument/2006/relationships/hyperlink" Target="http://eltweb04.elta.iai/pls/iman_Production/link_to_iman?item_id=293D106X9016A2TE3" TargetMode="External"/><Relationship Id="rId140" Type="http://schemas.openxmlformats.org/officeDocument/2006/relationships/hyperlink" Target="http://eltweb04.elta.iai/pls/iman_Production/link_to_iman?item_id=CRCW04021K00FKED" TargetMode="External"/><Relationship Id="rId182" Type="http://schemas.openxmlformats.org/officeDocument/2006/relationships/hyperlink" Target="http://eltweb04.elta.iai/pls/iman_Production/link_to_iman?item_id=CRCW060354R9FK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3CC-C47B-4769-B01A-224838069E86}">
  <sheetPr codeName="Sheet1"/>
  <dimension ref="A5:MQ333"/>
  <sheetViews>
    <sheetView showGridLines="0" tabSelected="1" topLeftCell="A13" zoomScale="92" zoomScaleNormal="90" workbookViewId="0">
      <selection activeCell="E40" sqref="E40"/>
    </sheetView>
  </sheetViews>
  <sheetFormatPr defaultColWidth="8.7109375" defaultRowHeight="12.75" x14ac:dyDescent="0.2"/>
  <cols>
    <col min="1" max="1" width="7.7109375" bestFit="1" customWidth="1"/>
    <col min="2" max="2" width="11.7109375" customWidth="1"/>
    <col min="3" max="3" width="22.5703125" customWidth="1"/>
    <col min="4" max="4" width="6" customWidth="1"/>
    <col min="5" max="5" width="11.7109375" bestFit="1" customWidth="1"/>
    <col min="6" max="6" width="26.42578125" customWidth="1"/>
    <col min="7" max="7" width="15.7109375" customWidth="1"/>
    <col min="8" max="8" width="5.28515625" customWidth="1"/>
    <col min="9" max="36" width="10.28515625" style="1" customWidth="1"/>
    <col min="37" max="37" width="17.7109375" customWidth="1"/>
    <col min="38" max="38" width="25" customWidth="1"/>
    <col min="39" max="39" width="15.85546875" customWidth="1"/>
    <col min="40" max="41" width="29" customWidth="1"/>
    <col min="42" max="43" width="16.42578125" customWidth="1"/>
    <col min="44" max="44" width="17" customWidth="1"/>
    <col min="45" max="45" width="23.42578125" customWidth="1"/>
    <col min="46" max="46" width="19.42578125" customWidth="1"/>
    <col min="47" max="47" width="13.7109375" bestFit="1" customWidth="1"/>
    <col min="48" max="48" width="8.7109375" customWidth="1"/>
    <col min="49" max="49" width="10.42578125" customWidth="1"/>
    <col min="50" max="50" width="8.7109375" customWidth="1"/>
    <col min="51" max="52" width="11.7109375" customWidth="1"/>
    <col min="53" max="53" width="11.42578125" customWidth="1"/>
    <col min="54" max="54" width="14.140625" customWidth="1"/>
    <col min="55" max="55" width="17.42578125" customWidth="1"/>
    <col min="56" max="56" width="14.7109375" style="1" customWidth="1"/>
    <col min="57" max="57" width="16.42578125" customWidth="1"/>
    <col min="58" max="58" width="16.7109375" customWidth="1"/>
    <col min="59" max="59" width="14.7109375" customWidth="1"/>
    <col min="60" max="60" width="15.42578125" customWidth="1"/>
    <col min="61" max="61" width="13.42578125" customWidth="1"/>
    <col min="62" max="63" width="11.7109375" customWidth="1"/>
    <col min="64" max="64" width="12" customWidth="1"/>
    <col min="65" max="65" width="11.42578125" customWidth="1"/>
    <col min="66" max="66" width="14.140625" customWidth="1"/>
    <col min="67" max="67" width="17.42578125" customWidth="1"/>
    <col min="68" max="68" width="14.7109375" customWidth="1"/>
    <col min="69" max="69" width="16.42578125" customWidth="1"/>
    <col min="70" max="98" width="16.7109375" customWidth="1"/>
    <col min="99" max="101" width="19.28515625" customWidth="1"/>
    <col min="102" max="255" width="8.7109375" customWidth="1"/>
    <col min="256" max="256" width="13.7109375" style="61" customWidth="1"/>
    <col min="257" max="257" width="23.7109375" customWidth="1"/>
    <col min="258" max="258" width="21.28515625" customWidth="1"/>
    <col min="259" max="259" width="12.28515625" style="61" bestFit="1" customWidth="1"/>
    <col min="260" max="260" width="11.28515625" customWidth="1"/>
    <col min="261" max="261" width="12" bestFit="1" customWidth="1"/>
    <col min="262" max="262" width="15.7109375" bestFit="1" customWidth="1"/>
    <col min="263" max="263" width="10" customWidth="1"/>
    <col min="264" max="264" width="11" customWidth="1"/>
    <col min="265" max="265" width="14.42578125" customWidth="1"/>
    <col min="266" max="266" width="15.28515625" customWidth="1"/>
    <col min="267" max="267" width="17" customWidth="1"/>
    <col min="268" max="268" width="12.7109375" customWidth="1"/>
    <col min="269" max="269" width="18.140625" customWidth="1"/>
    <col min="270" max="270" width="23" customWidth="1"/>
    <col min="271" max="271" width="15" customWidth="1"/>
    <col min="272" max="272" width="26" customWidth="1"/>
    <col min="273" max="273" width="13.7109375" customWidth="1"/>
    <col min="274" max="274" width="19" customWidth="1"/>
    <col min="275" max="275" width="9.28515625" hidden="1" customWidth="1"/>
    <col min="276" max="276" width="7.42578125" hidden="1" customWidth="1"/>
    <col min="277" max="288" width="9.28515625" hidden="1" customWidth="1"/>
    <col min="289" max="289" width="15.7109375" hidden="1" customWidth="1"/>
    <col min="290" max="301" width="9.28515625" hidden="1" customWidth="1"/>
    <col min="302" max="302" width="9.140625" hidden="1" customWidth="1"/>
    <col min="303" max="303" width="23.42578125" hidden="1" customWidth="1"/>
    <col min="304" max="314" width="11.42578125" hidden="1" customWidth="1"/>
    <col min="315" max="315" width="10.42578125" hidden="1" customWidth="1"/>
    <col min="316" max="316" width="12.42578125" hidden="1" customWidth="1"/>
    <col min="317" max="317" width="9.140625" hidden="1" customWidth="1"/>
    <col min="318" max="330" width="9.28515625" hidden="1" customWidth="1"/>
    <col min="331" max="331" width="0.42578125" hidden="1" customWidth="1"/>
    <col min="332" max="332" width="19.28515625" hidden="1" customWidth="1"/>
    <col min="333" max="343" width="12.28515625" hidden="1" customWidth="1"/>
    <col min="344" max="344" width="11" hidden="1" customWidth="1"/>
    <col min="345" max="345" width="13.28515625" hidden="1" customWidth="1"/>
    <col min="346" max="346" width="8.7109375" hidden="1" customWidth="1"/>
    <col min="347" max="347" width="9.140625" customWidth="1"/>
    <col min="348" max="348" width="12.7109375" style="66" customWidth="1"/>
    <col min="349" max="350" width="9.140625" customWidth="1"/>
    <col min="351" max="351" width="11.28515625" bestFit="1" customWidth="1"/>
    <col min="352" max="353" width="9.140625" customWidth="1"/>
  </cols>
  <sheetData>
    <row r="5" spans="99:256" x14ac:dyDescent="0.2">
      <c r="CU5" t="s">
        <v>116</v>
      </c>
      <c r="CV5">
        <v>0</v>
      </c>
      <c r="CW5" t="s">
        <v>49</v>
      </c>
      <c r="DD5">
        <v>180</v>
      </c>
      <c r="DE5">
        <v>598</v>
      </c>
      <c r="DF5">
        <v>1000</v>
      </c>
      <c r="DG5">
        <v>1000</v>
      </c>
      <c r="DH5">
        <v>1000</v>
      </c>
      <c r="DI5">
        <v>1000</v>
      </c>
      <c r="DJ5">
        <v>1000</v>
      </c>
      <c r="DK5">
        <v>1000</v>
      </c>
      <c r="DL5">
        <v>1000</v>
      </c>
      <c r="DM5">
        <v>1000</v>
      </c>
      <c r="DN5">
        <v>1000</v>
      </c>
      <c r="DO5">
        <v>1000</v>
      </c>
      <c r="DP5">
        <v>1000</v>
      </c>
      <c r="DQ5">
        <v>1000</v>
      </c>
      <c r="DR5">
        <v>1000</v>
      </c>
      <c r="DS5">
        <v>1000</v>
      </c>
      <c r="DT5">
        <v>1000</v>
      </c>
      <c r="DU5">
        <v>1000</v>
      </c>
      <c r="DV5">
        <v>1000</v>
      </c>
      <c r="DW5">
        <v>1000</v>
      </c>
      <c r="DX5">
        <v>1000</v>
      </c>
      <c r="DY5">
        <v>1000</v>
      </c>
      <c r="DZ5">
        <v>1000</v>
      </c>
      <c r="EA5">
        <v>1000</v>
      </c>
      <c r="EB5">
        <v>1000</v>
      </c>
      <c r="EC5">
        <v>1000</v>
      </c>
      <c r="ED5">
        <v>1000</v>
      </c>
      <c r="EE5">
        <v>1000</v>
      </c>
      <c r="EF5">
        <v>1000</v>
      </c>
      <c r="EG5">
        <v>1000</v>
      </c>
      <c r="EH5">
        <v>1000</v>
      </c>
      <c r="EI5">
        <v>1000</v>
      </c>
      <c r="EJ5">
        <v>1000</v>
      </c>
      <c r="EK5">
        <v>1000</v>
      </c>
      <c r="EL5">
        <v>1000</v>
      </c>
      <c r="EM5">
        <v>1000</v>
      </c>
      <c r="ER5" t="s">
        <v>116</v>
      </c>
      <c r="ES5">
        <v>0</v>
      </c>
      <c r="ET5" t="s">
        <v>49</v>
      </c>
      <c r="EU5">
        <f>CX5</f>
        <v>0</v>
      </c>
      <c r="EV5">
        <f t="shared" ref="EV5:GJ5" si="0">CY5</f>
        <v>0</v>
      </c>
      <c r="EW5">
        <f t="shared" si="0"/>
        <v>0</v>
      </c>
      <c r="EX5">
        <f t="shared" si="0"/>
        <v>0</v>
      </c>
      <c r="EY5">
        <f t="shared" si="0"/>
        <v>0</v>
      </c>
      <c r="EZ5">
        <f t="shared" si="0"/>
        <v>0</v>
      </c>
      <c r="FA5">
        <f t="shared" si="0"/>
        <v>180</v>
      </c>
      <c r="FB5">
        <f t="shared" si="0"/>
        <v>598</v>
      </c>
      <c r="FC5">
        <f t="shared" si="0"/>
        <v>1000</v>
      </c>
      <c r="FD5">
        <f t="shared" si="0"/>
        <v>1000</v>
      </c>
      <c r="FE5">
        <f t="shared" si="0"/>
        <v>1000</v>
      </c>
      <c r="FF5">
        <f t="shared" si="0"/>
        <v>1000</v>
      </c>
      <c r="FG5">
        <f t="shared" si="0"/>
        <v>1000</v>
      </c>
      <c r="FH5">
        <f t="shared" si="0"/>
        <v>1000</v>
      </c>
      <c r="FI5">
        <f t="shared" si="0"/>
        <v>1000</v>
      </c>
      <c r="FJ5">
        <f t="shared" si="0"/>
        <v>1000</v>
      </c>
      <c r="FK5">
        <f t="shared" si="0"/>
        <v>1000</v>
      </c>
      <c r="FL5">
        <f t="shared" si="0"/>
        <v>1000</v>
      </c>
      <c r="FM5">
        <f t="shared" si="0"/>
        <v>1000</v>
      </c>
      <c r="FN5">
        <f t="shared" si="0"/>
        <v>1000</v>
      </c>
      <c r="FO5">
        <f t="shared" si="0"/>
        <v>1000</v>
      </c>
      <c r="FP5">
        <f t="shared" si="0"/>
        <v>1000</v>
      </c>
      <c r="FQ5">
        <f t="shared" si="0"/>
        <v>1000</v>
      </c>
      <c r="FR5">
        <f t="shared" si="0"/>
        <v>1000</v>
      </c>
      <c r="FS5">
        <f t="shared" si="0"/>
        <v>1000</v>
      </c>
      <c r="FT5">
        <f t="shared" si="0"/>
        <v>1000</v>
      </c>
      <c r="FU5">
        <f t="shared" si="0"/>
        <v>1000</v>
      </c>
      <c r="FV5">
        <f t="shared" si="0"/>
        <v>1000</v>
      </c>
      <c r="FW5">
        <f t="shared" si="0"/>
        <v>1000</v>
      </c>
      <c r="FX5">
        <f t="shared" si="0"/>
        <v>1000</v>
      </c>
      <c r="FY5">
        <f t="shared" si="0"/>
        <v>1000</v>
      </c>
      <c r="FZ5">
        <f t="shared" si="0"/>
        <v>1000</v>
      </c>
      <c r="GA5">
        <f t="shared" si="0"/>
        <v>1000</v>
      </c>
      <c r="GB5">
        <f t="shared" si="0"/>
        <v>1000</v>
      </c>
      <c r="GC5">
        <f t="shared" si="0"/>
        <v>1000</v>
      </c>
      <c r="GD5">
        <f t="shared" si="0"/>
        <v>1000</v>
      </c>
      <c r="GE5">
        <f t="shared" si="0"/>
        <v>1000</v>
      </c>
      <c r="GF5">
        <f t="shared" si="0"/>
        <v>1000</v>
      </c>
      <c r="GG5">
        <f t="shared" si="0"/>
        <v>1000</v>
      </c>
      <c r="GH5">
        <f t="shared" si="0"/>
        <v>1000</v>
      </c>
      <c r="GI5">
        <f t="shared" si="0"/>
        <v>1000</v>
      </c>
      <c r="GJ5">
        <f t="shared" si="0"/>
        <v>1000</v>
      </c>
      <c r="IV5" s="61" t="s">
        <v>2332</v>
      </c>
    </row>
    <row r="6" spans="99:256" x14ac:dyDescent="0.2">
      <c r="CU6" t="s">
        <v>390</v>
      </c>
      <c r="CV6">
        <v>1</v>
      </c>
      <c r="CW6" t="s">
        <v>50</v>
      </c>
      <c r="DD6">
        <v>180</v>
      </c>
      <c r="DE6">
        <v>598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M6">
        <v>1000</v>
      </c>
      <c r="ER6" t="s">
        <v>390</v>
      </c>
      <c r="ES6">
        <v>1</v>
      </c>
      <c r="ET6" t="s">
        <v>50</v>
      </c>
      <c r="EU6">
        <f t="shared" ref="EU6:EU27" si="1">CX6</f>
        <v>0</v>
      </c>
      <c r="EV6">
        <f t="shared" ref="EV6:EV27" si="2">CY6</f>
        <v>0</v>
      </c>
      <c r="EW6">
        <f t="shared" ref="EW6:EW27" si="3">CZ6</f>
        <v>0</v>
      </c>
      <c r="EX6">
        <f t="shared" ref="EX6:EX27" si="4">DA6</f>
        <v>0</v>
      </c>
      <c r="EY6">
        <f t="shared" ref="EY6:EY27" si="5">DB6</f>
        <v>0</v>
      </c>
      <c r="EZ6">
        <f t="shared" ref="EZ6:EZ27" si="6">DC6</f>
        <v>0</v>
      </c>
      <c r="FA6">
        <f t="shared" ref="FA6:FA27" si="7">DD6</f>
        <v>180</v>
      </c>
      <c r="FB6">
        <f t="shared" ref="FB6:FB27" si="8">DE6</f>
        <v>598</v>
      </c>
      <c r="FC6">
        <f t="shared" ref="FC6:FC27" si="9">DF6</f>
        <v>1000</v>
      </c>
      <c r="FD6">
        <f t="shared" ref="FD6:FD27" si="10">DG6</f>
        <v>1000</v>
      </c>
      <c r="FE6">
        <f t="shared" ref="FE6:FE27" si="11">DH6</f>
        <v>1000</v>
      </c>
      <c r="FF6">
        <f t="shared" ref="FF6:FF27" si="12">DI6</f>
        <v>1000</v>
      </c>
      <c r="FG6">
        <f t="shared" ref="FG6:FG27" si="13">DJ6</f>
        <v>1000</v>
      </c>
      <c r="FH6">
        <f t="shared" ref="FH6:FH27" si="14">DK6</f>
        <v>1000</v>
      </c>
      <c r="FI6">
        <f t="shared" ref="FI6:FI27" si="15">DL6</f>
        <v>1000</v>
      </c>
      <c r="FJ6">
        <f t="shared" ref="FJ6:FJ27" si="16">DM6</f>
        <v>1000</v>
      </c>
      <c r="FK6">
        <f t="shared" ref="FK6:FK27" si="17">DN6</f>
        <v>1000</v>
      </c>
      <c r="FL6">
        <f t="shared" ref="FL6:FL27" si="18">DO6</f>
        <v>1000</v>
      </c>
      <c r="FM6">
        <f t="shared" ref="FM6:FM27" si="19">DP6</f>
        <v>1000</v>
      </c>
      <c r="FN6">
        <f t="shared" ref="FN6:FN27" si="20">DQ6</f>
        <v>1000</v>
      </c>
      <c r="FO6">
        <f t="shared" ref="FO6:FO27" si="21">DR6</f>
        <v>1000</v>
      </c>
      <c r="FP6">
        <f t="shared" ref="FP6:FP27" si="22">DS6</f>
        <v>1000</v>
      </c>
      <c r="FQ6">
        <f t="shared" ref="FQ6:FQ27" si="23">DT6</f>
        <v>1000</v>
      </c>
      <c r="FR6">
        <f t="shared" ref="FR6:FR27" si="24">DU6</f>
        <v>1000</v>
      </c>
      <c r="FS6">
        <f t="shared" ref="FS6:FS27" si="25">DV6</f>
        <v>1000</v>
      </c>
      <c r="FT6">
        <f t="shared" ref="FT6:FT27" si="26">DW6</f>
        <v>1000</v>
      </c>
      <c r="FU6">
        <f t="shared" ref="FU6:FU27" si="27">DX6</f>
        <v>1000</v>
      </c>
      <c r="FV6">
        <f t="shared" ref="FV6:FV27" si="28">DY6</f>
        <v>1000</v>
      </c>
      <c r="FW6">
        <f t="shared" ref="FW6:FW27" si="29">DZ6</f>
        <v>1000</v>
      </c>
      <c r="FX6">
        <f t="shared" ref="FX6:FX27" si="30">EA6</f>
        <v>1000</v>
      </c>
      <c r="FY6">
        <f t="shared" ref="FY6:FY27" si="31">EB6</f>
        <v>1000</v>
      </c>
      <c r="FZ6">
        <f t="shared" ref="FZ6:FZ27" si="32">EC6</f>
        <v>1000</v>
      </c>
      <c r="GA6">
        <f t="shared" ref="GA6:GA27" si="33">ED6</f>
        <v>1000</v>
      </c>
      <c r="GB6">
        <f t="shared" ref="GB6:GB27" si="34">EE6</f>
        <v>1000</v>
      </c>
      <c r="GC6">
        <f t="shared" ref="GC6:GC27" si="35">EF6</f>
        <v>1000</v>
      </c>
      <c r="GD6">
        <f t="shared" ref="GD6:GD27" si="36">EG6</f>
        <v>1000</v>
      </c>
      <c r="GE6">
        <f t="shared" ref="GE6:GE27" si="37">EH6</f>
        <v>1000</v>
      </c>
      <c r="GF6">
        <f t="shared" ref="GF6:GF27" si="38">EI6</f>
        <v>1000</v>
      </c>
      <c r="GG6">
        <f t="shared" ref="GG6:GG27" si="39">EJ6</f>
        <v>1000</v>
      </c>
      <c r="GH6">
        <f t="shared" ref="GH6:GH27" si="40">EK6</f>
        <v>1000</v>
      </c>
      <c r="GI6">
        <f t="shared" ref="GI6:GI27" si="41">EL6</f>
        <v>1000</v>
      </c>
      <c r="GJ6">
        <f t="shared" ref="GJ6:GJ27" si="42">EM6</f>
        <v>1000</v>
      </c>
    </row>
    <row r="7" spans="99:256" x14ac:dyDescent="0.2">
      <c r="CU7" t="s">
        <v>392</v>
      </c>
      <c r="CV7">
        <v>2</v>
      </c>
      <c r="CW7" t="s">
        <v>51</v>
      </c>
      <c r="DD7">
        <v>180</v>
      </c>
      <c r="DE7">
        <v>598</v>
      </c>
      <c r="DF7">
        <v>1000</v>
      </c>
      <c r="DG7">
        <v>1000</v>
      </c>
      <c r="DH7">
        <v>1000</v>
      </c>
      <c r="DI7">
        <v>1000</v>
      </c>
      <c r="DJ7">
        <v>1000</v>
      </c>
      <c r="DK7">
        <v>1000</v>
      </c>
      <c r="DL7">
        <v>1000</v>
      </c>
      <c r="DM7">
        <v>1000</v>
      </c>
      <c r="DN7">
        <v>1000</v>
      </c>
      <c r="DO7">
        <v>1000</v>
      </c>
      <c r="DP7">
        <v>1000</v>
      </c>
      <c r="DQ7">
        <v>1000</v>
      </c>
      <c r="DR7">
        <v>1000</v>
      </c>
      <c r="DS7">
        <v>1000</v>
      </c>
      <c r="DT7">
        <v>1000</v>
      </c>
      <c r="DU7">
        <v>1000</v>
      </c>
      <c r="DV7">
        <v>1000</v>
      </c>
      <c r="DW7">
        <v>1000</v>
      </c>
      <c r="DX7">
        <v>1000</v>
      </c>
      <c r="DY7">
        <v>1000</v>
      </c>
      <c r="DZ7">
        <v>1000</v>
      </c>
      <c r="EA7">
        <v>1000</v>
      </c>
      <c r="EB7">
        <v>1000</v>
      </c>
      <c r="EC7">
        <v>1000</v>
      </c>
      <c r="ED7">
        <v>1000</v>
      </c>
      <c r="EE7">
        <v>1000</v>
      </c>
      <c r="EF7">
        <v>1000</v>
      </c>
      <c r="EG7">
        <v>1000</v>
      </c>
      <c r="EH7">
        <v>1000</v>
      </c>
      <c r="EI7">
        <v>1000</v>
      </c>
      <c r="EJ7">
        <v>1000</v>
      </c>
      <c r="EK7">
        <v>1000</v>
      </c>
      <c r="EL7">
        <v>1000</v>
      </c>
      <c r="EM7">
        <v>1000</v>
      </c>
      <c r="ER7" t="s">
        <v>392</v>
      </c>
      <c r="ES7">
        <v>2</v>
      </c>
      <c r="ET7" t="s">
        <v>51</v>
      </c>
      <c r="EU7">
        <f t="shared" si="1"/>
        <v>0</v>
      </c>
      <c r="EV7">
        <f t="shared" si="2"/>
        <v>0</v>
      </c>
      <c r="EW7">
        <f t="shared" si="3"/>
        <v>0</v>
      </c>
      <c r="EX7">
        <f t="shared" si="4"/>
        <v>0</v>
      </c>
      <c r="EY7">
        <f t="shared" si="5"/>
        <v>0</v>
      </c>
      <c r="EZ7">
        <f t="shared" si="6"/>
        <v>0</v>
      </c>
      <c r="FA7">
        <f t="shared" si="7"/>
        <v>180</v>
      </c>
      <c r="FB7">
        <f t="shared" si="8"/>
        <v>598</v>
      </c>
      <c r="FC7">
        <f t="shared" si="9"/>
        <v>1000</v>
      </c>
      <c r="FD7">
        <f t="shared" si="10"/>
        <v>1000</v>
      </c>
      <c r="FE7">
        <f t="shared" si="11"/>
        <v>1000</v>
      </c>
      <c r="FF7">
        <f t="shared" si="12"/>
        <v>1000</v>
      </c>
      <c r="FG7">
        <f t="shared" si="13"/>
        <v>1000</v>
      </c>
      <c r="FH7">
        <f t="shared" si="14"/>
        <v>1000</v>
      </c>
      <c r="FI7">
        <f t="shared" si="15"/>
        <v>1000</v>
      </c>
      <c r="FJ7">
        <f t="shared" si="16"/>
        <v>1000</v>
      </c>
      <c r="FK7">
        <f t="shared" si="17"/>
        <v>1000</v>
      </c>
      <c r="FL7">
        <f t="shared" si="18"/>
        <v>1000</v>
      </c>
      <c r="FM7">
        <f t="shared" si="19"/>
        <v>1000</v>
      </c>
      <c r="FN7">
        <f t="shared" si="20"/>
        <v>1000</v>
      </c>
      <c r="FO7">
        <f t="shared" si="21"/>
        <v>1000</v>
      </c>
      <c r="FP7">
        <f t="shared" si="22"/>
        <v>1000</v>
      </c>
      <c r="FQ7">
        <f t="shared" si="23"/>
        <v>1000</v>
      </c>
      <c r="FR7">
        <f t="shared" si="24"/>
        <v>1000</v>
      </c>
      <c r="FS7">
        <f t="shared" si="25"/>
        <v>1000</v>
      </c>
      <c r="FT7">
        <f t="shared" si="26"/>
        <v>1000</v>
      </c>
      <c r="FU7">
        <f t="shared" si="27"/>
        <v>1000</v>
      </c>
      <c r="FV7">
        <f t="shared" si="28"/>
        <v>1000</v>
      </c>
      <c r="FW7">
        <f t="shared" si="29"/>
        <v>1000</v>
      </c>
      <c r="FX7">
        <f t="shared" si="30"/>
        <v>1000</v>
      </c>
      <c r="FY7">
        <f t="shared" si="31"/>
        <v>1000</v>
      </c>
      <c r="FZ7">
        <f t="shared" si="32"/>
        <v>1000</v>
      </c>
      <c r="GA7">
        <f t="shared" si="33"/>
        <v>1000</v>
      </c>
      <c r="GB7">
        <f t="shared" si="34"/>
        <v>1000</v>
      </c>
      <c r="GC7">
        <f t="shared" si="35"/>
        <v>1000</v>
      </c>
      <c r="GD7">
        <f t="shared" si="36"/>
        <v>1000</v>
      </c>
      <c r="GE7">
        <f t="shared" si="37"/>
        <v>1000</v>
      </c>
      <c r="GF7">
        <f t="shared" si="38"/>
        <v>1000</v>
      </c>
      <c r="GG7">
        <f t="shared" si="39"/>
        <v>1000</v>
      </c>
      <c r="GH7">
        <f t="shared" si="40"/>
        <v>1000</v>
      </c>
      <c r="GI7">
        <f t="shared" si="41"/>
        <v>1000</v>
      </c>
      <c r="GJ7">
        <f t="shared" si="42"/>
        <v>1000</v>
      </c>
    </row>
    <row r="8" spans="99:256" x14ac:dyDescent="0.2">
      <c r="CU8" t="s">
        <v>397</v>
      </c>
      <c r="CV8">
        <v>3</v>
      </c>
      <c r="CW8" t="s">
        <v>52</v>
      </c>
      <c r="DD8">
        <v>180</v>
      </c>
      <c r="DE8">
        <v>598</v>
      </c>
      <c r="DF8">
        <v>1000</v>
      </c>
      <c r="DG8">
        <v>1000</v>
      </c>
      <c r="DH8">
        <v>1000</v>
      </c>
      <c r="DI8">
        <v>1000</v>
      </c>
      <c r="DJ8">
        <v>1000</v>
      </c>
      <c r="DK8">
        <v>1000</v>
      </c>
      <c r="DL8">
        <v>1000</v>
      </c>
      <c r="DM8">
        <v>1000</v>
      </c>
      <c r="DN8">
        <v>1000</v>
      </c>
      <c r="DO8">
        <v>1000</v>
      </c>
      <c r="DP8">
        <v>1000</v>
      </c>
      <c r="DQ8">
        <v>1000</v>
      </c>
      <c r="DR8">
        <v>1000</v>
      </c>
      <c r="DS8">
        <v>1000</v>
      </c>
      <c r="DT8">
        <v>1000</v>
      </c>
      <c r="DU8">
        <v>1000</v>
      </c>
      <c r="DV8">
        <v>1000</v>
      </c>
      <c r="DW8">
        <v>1000</v>
      </c>
      <c r="DX8">
        <v>1000</v>
      </c>
      <c r="DY8">
        <v>1000</v>
      </c>
      <c r="DZ8">
        <v>1000</v>
      </c>
      <c r="EA8">
        <v>1000</v>
      </c>
      <c r="EB8">
        <v>1000</v>
      </c>
      <c r="EC8">
        <v>1000</v>
      </c>
      <c r="ED8">
        <v>1000</v>
      </c>
      <c r="EE8">
        <v>1000</v>
      </c>
      <c r="EF8">
        <v>1000</v>
      </c>
      <c r="EG8">
        <v>1000</v>
      </c>
      <c r="EH8">
        <v>1000</v>
      </c>
      <c r="EI8">
        <v>1000</v>
      </c>
      <c r="EJ8">
        <v>1000</v>
      </c>
      <c r="EK8">
        <v>1000</v>
      </c>
      <c r="EL8">
        <v>1000</v>
      </c>
      <c r="EM8">
        <v>1000</v>
      </c>
      <c r="ER8" t="s">
        <v>397</v>
      </c>
      <c r="ES8">
        <v>3</v>
      </c>
      <c r="ET8" t="s">
        <v>52</v>
      </c>
      <c r="EU8">
        <f t="shared" si="1"/>
        <v>0</v>
      </c>
      <c r="EV8">
        <f t="shared" si="2"/>
        <v>0</v>
      </c>
      <c r="EW8">
        <f t="shared" si="3"/>
        <v>0</v>
      </c>
      <c r="EX8">
        <f t="shared" si="4"/>
        <v>0</v>
      </c>
      <c r="EY8">
        <f t="shared" si="5"/>
        <v>0</v>
      </c>
      <c r="EZ8">
        <f t="shared" si="6"/>
        <v>0</v>
      </c>
      <c r="FA8">
        <f t="shared" si="7"/>
        <v>180</v>
      </c>
      <c r="FB8">
        <f t="shared" si="8"/>
        <v>598</v>
      </c>
      <c r="FC8">
        <f t="shared" si="9"/>
        <v>1000</v>
      </c>
      <c r="FD8">
        <f t="shared" si="10"/>
        <v>1000</v>
      </c>
      <c r="FE8">
        <f t="shared" si="11"/>
        <v>1000</v>
      </c>
      <c r="FF8">
        <f t="shared" si="12"/>
        <v>1000</v>
      </c>
      <c r="FG8">
        <f t="shared" si="13"/>
        <v>1000</v>
      </c>
      <c r="FH8">
        <f t="shared" si="14"/>
        <v>1000</v>
      </c>
      <c r="FI8">
        <f t="shared" si="15"/>
        <v>1000</v>
      </c>
      <c r="FJ8">
        <f t="shared" si="16"/>
        <v>1000</v>
      </c>
      <c r="FK8">
        <f t="shared" si="17"/>
        <v>1000</v>
      </c>
      <c r="FL8">
        <f t="shared" si="18"/>
        <v>1000</v>
      </c>
      <c r="FM8">
        <f t="shared" si="19"/>
        <v>1000</v>
      </c>
      <c r="FN8">
        <f t="shared" si="20"/>
        <v>1000</v>
      </c>
      <c r="FO8">
        <f t="shared" si="21"/>
        <v>1000</v>
      </c>
      <c r="FP8">
        <f t="shared" si="22"/>
        <v>1000</v>
      </c>
      <c r="FQ8">
        <f t="shared" si="23"/>
        <v>1000</v>
      </c>
      <c r="FR8">
        <f t="shared" si="24"/>
        <v>1000</v>
      </c>
      <c r="FS8">
        <f t="shared" si="25"/>
        <v>1000</v>
      </c>
      <c r="FT8">
        <f t="shared" si="26"/>
        <v>1000</v>
      </c>
      <c r="FU8">
        <f t="shared" si="27"/>
        <v>1000</v>
      </c>
      <c r="FV8">
        <f t="shared" si="28"/>
        <v>1000</v>
      </c>
      <c r="FW8">
        <f t="shared" si="29"/>
        <v>1000</v>
      </c>
      <c r="FX8">
        <f t="shared" si="30"/>
        <v>1000</v>
      </c>
      <c r="FY8">
        <f t="shared" si="31"/>
        <v>1000</v>
      </c>
      <c r="FZ8">
        <f t="shared" si="32"/>
        <v>1000</v>
      </c>
      <c r="GA8">
        <f t="shared" si="33"/>
        <v>1000</v>
      </c>
      <c r="GB8">
        <f t="shared" si="34"/>
        <v>1000</v>
      </c>
      <c r="GC8">
        <f t="shared" si="35"/>
        <v>1000</v>
      </c>
      <c r="GD8">
        <f t="shared" si="36"/>
        <v>1000</v>
      </c>
      <c r="GE8">
        <f t="shared" si="37"/>
        <v>1000</v>
      </c>
      <c r="GF8">
        <f t="shared" si="38"/>
        <v>1000</v>
      </c>
      <c r="GG8">
        <f t="shared" si="39"/>
        <v>1000</v>
      </c>
      <c r="GH8">
        <f t="shared" si="40"/>
        <v>1000</v>
      </c>
      <c r="GI8">
        <f t="shared" si="41"/>
        <v>1000</v>
      </c>
      <c r="GJ8">
        <f t="shared" si="42"/>
        <v>1000</v>
      </c>
    </row>
    <row r="9" spans="99:256" x14ac:dyDescent="0.2">
      <c r="CU9" t="s">
        <v>349</v>
      </c>
      <c r="CV9">
        <v>2</v>
      </c>
      <c r="CW9" t="s">
        <v>53</v>
      </c>
      <c r="DD9">
        <v>180</v>
      </c>
      <c r="DE9">
        <v>598</v>
      </c>
      <c r="DF9">
        <v>1000</v>
      </c>
      <c r="DG9">
        <v>1000</v>
      </c>
      <c r="DH9">
        <v>1000</v>
      </c>
      <c r="DI9">
        <v>1000</v>
      </c>
      <c r="DJ9">
        <v>1000</v>
      </c>
      <c r="DK9">
        <v>1000</v>
      </c>
      <c r="DL9">
        <v>1000</v>
      </c>
      <c r="DM9">
        <v>1000</v>
      </c>
      <c r="DN9">
        <v>1000</v>
      </c>
      <c r="DO9">
        <v>1000</v>
      </c>
      <c r="DP9">
        <v>1000</v>
      </c>
      <c r="DQ9">
        <v>1000</v>
      </c>
      <c r="DR9">
        <v>1000</v>
      </c>
      <c r="DS9">
        <v>1000</v>
      </c>
      <c r="DT9">
        <v>1000</v>
      </c>
      <c r="DU9">
        <v>1000</v>
      </c>
      <c r="DV9">
        <v>1000</v>
      </c>
      <c r="DW9">
        <v>1000</v>
      </c>
      <c r="DX9">
        <v>1000</v>
      </c>
      <c r="DY9">
        <v>1000</v>
      </c>
      <c r="DZ9">
        <v>1000</v>
      </c>
      <c r="EA9">
        <v>1000</v>
      </c>
      <c r="EB9">
        <v>1000</v>
      </c>
      <c r="EC9">
        <v>1000</v>
      </c>
      <c r="ED9">
        <v>1000</v>
      </c>
      <c r="EE9">
        <v>1000</v>
      </c>
      <c r="EF9">
        <v>1000</v>
      </c>
      <c r="EG9">
        <v>1000</v>
      </c>
      <c r="EH9">
        <v>1000</v>
      </c>
      <c r="EI9">
        <v>1000</v>
      </c>
      <c r="EJ9">
        <v>1000</v>
      </c>
      <c r="EK9">
        <v>1000</v>
      </c>
      <c r="EL9">
        <v>1000</v>
      </c>
      <c r="EM9">
        <v>1000</v>
      </c>
      <c r="ER9" t="s">
        <v>349</v>
      </c>
      <c r="ES9">
        <v>2</v>
      </c>
      <c r="ET9" t="s">
        <v>53</v>
      </c>
      <c r="EU9">
        <f t="shared" si="1"/>
        <v>0</v>
      </c>
      <c r="EV9">
        <f t="shared" si="2"/>
        <v>0</v>
      </c>
      <c r="EW9">
        <f t="shared" si="3"/>
        <v>0</v>
      </c>
      <c r="EX9">
        <f t="shared" si="4"/>
        <v>0</v>
      </c>
      <c r="EY9">
        <f t="shared" si="5"/>
        <v>0</v>
      </c>
      <c r="EZ9">
        <f t="shared" si="6"/>
        <v>0</v>
      </c>
      <c r="FA9">
        <f t="shared" si="7"/>
        <v>180</v>
      </c>
      <c r="FB9">
        <f t="shared" si="8"/>
        <v>598</v>
      </c>
      <c r="FC9">
        <f t="shared" si="9"/>
        <v>1000</v>
      </c>
      <c r="FD9">
        <f t="shared" si="10"/>
        <v>1000</v>
      </c>
      <c r="FE9">
        <f t="shared" si="11"/>
        <v>1000</v>
      </c>
      <c r="FF9">
        <f t="shared" si="12"/>
        <v>1000</v>
      </c>
      <c r="FG9">
        <f t="shared" si="13"/>
        <v>1000</v>
      </c>
      <c r="FH9">
        <f t="shared" si="14"/>
        <v>1000</v>
      </c>
      <c r="FI9">
        <f t="shared" si="15"/>
        <v>1000</v>
      </c>
      <c r="FJ9">
        <f t="shared" si="16"/>
        <v>1000</v>
      </c>
      <c r="FK9">
        <f t="shared" si="17"/>
        <v>1000</v>
      </c>
      <c r="FL9">
        <f t="shared" si="18"/>
        <v>1000</v>
      </c>
      <c r="FM9">
        <f t="shared" si="19"/>
        <v>1000</v>
      </c>
      <c r="FN9">
        <f t="shared" si="20"/>
        <v>1000</v>
      </c>
      <c r="FO9">
        <f t="shared" si="21"/>
        <v>1000</v>
      </c>
      <c r="FP9">
        <f t="shared" si="22"/>
        <v>1000</v>
      </c>
      <c r="FQ9">
        <f t="shared" si="23"/>
        <v>1000</v>
      </c>
      <c r="FR9">
        <f t="shared" si="24"/>
        <v>1000</v>
      </c>
      <c r="FS9">
        <f t="shared" si="25"/>
        <v>1000</v>
      </c>
      <c r="FT9">
        <f t="shared" si="26"/>
        <v>1000</v>
      </c>
      <c r="FU9">
        <f t="shared" si="27"/>
        <v>1000</v>
      </c>
      <c r="FV9">
        <f t="shared" si="28"/>
        <v>1000</v>
      </c>
      <c r="FW9">
        <f t="shared" si="29"/>
        <v>1000</v>
      </c>
      <c r="FX9">
        <f t="shared" si="30"/>
        <v>1000</v>
      </c>
      <c r="FY9">
        <f t="shared" si="31"/>
        <v>1000</v>
      </c>
      <c r="FZ9">
        <f t="shared" si="32"/>
        <v>1000</v>
      </c>
      <c r="GA9">
        <f t="shared" si="33"/>
        <v>1000</v>
      </c>
      <c r="GB9">
        <f t="shared" si="34"/>
        <v>1000</v>
      </c>
      <c r="GC9">
        <f t="shared" si="35"/>
        <v>1000</v>
      </c>
      <c r="GD9">
        <f t="shared" si="36"/>
        <v>1000</v>
      </c>
      <c r="GE9">
        <f t="shared" si="37"/>
        <v>1000</v>
      </c>
      <c r="GF9">
        <f t="shared" si="38"/>
        <v>1000</v>
      </c>
      <c r="GG9">
        <f t="shared" si="39"/>
        <v>1000</v>
      </c>
      <c r="GH9">
        <f t="shared" si="40"/>
        <v>1000</v>
      </c>
      <c r="GI9">
        <f t="shared" si="41"/>
        <v>1000</v>
      </c>
      <c r="GJ9">
        <f t="shared" si="42"/>
        <v>1000</v>
      </c>
    </row>
    <row r="10" spans="99:256" x14ac:dyDescent="0.2">
      <c r="CU10" t="s">
        <v>111</v>
      </c>
      <c r="CV10">
        <v>0</v>
      </c>
      <c r="CW10" t="s">
        <v>54</v>
      </c>
      <c r="DD10">
        <v>180</v>
      </c>
      <c r="DE10">
        <v>1000</v>
      </c>
      <c r="DF10">
        <v>1000</v>
      </c>
      <c r="DG10">
        <v>1000</v>
      </c>
      <c r="DH10">
        <v>1000</v>
      </c>
      <c r="DI10">
        <v>1000</v>
      </c>
      <c r="DJ10">
        <v>1000</v>
      </c>
      <c r="DK10">
        <v>1000</v>
      </c>
      <c r="DL10">
        <v>1000</v>
      </c>
      <c r="DM10">
        <v>1000</v>
      </c>
      <c r="DN10">
        <v>1000</v>
      </c>
      <c r="DO10">
        <v>1000</v>
      </c>
      <c r="DP10">
        <v>1000</v>
      </c>
      <c r="DQ10">
        <v>1000</v>
      </c>
      <c r="DR10">
        <v>1000</v>
      </c>
      <c r="DS10">
        <v>1000</v>
      </c>
      <c r="DT10">
        <v>1000</v>
      </c>
      <c r="DU10">
        <v>1000</v>
      </c>
      <c r="DV10">
        <v>1000</v>
      </c>
      <c r="DW10">
        <v>1000</v>
      </c>
      <c r="DX10">
        <v>1000</v>
      </c>
      <c r="DY10">
        <v>1000</v>
      </c>
      <c r="DZ10">
        <v>1000</v>
      </c>
      <c r="EA10">
        <v>1000</v>
      </c>
      <c r="EB10">
        <v>1000</v>
      </c>
      <c r="EC10">
        <v>1000</v>
      </c>
      <c r="ED10">
        <v>1000</v>
      </c>
      <c r="EE10">
        <v>1000</v>
      </c>
      <c r="EF10">
        <v>1000</v>
      </c>
      <c r="EG10">
        <v>1000</v>
      </c>
      <c r="EH10">
        <v>1000</v>
      </c>
      <c r="EI10">
        <v>1000</v>
      </c>
      <c r="EJ10">
        <v>1000</v>
      </c>
      <c r="EK10">
        <v>1000</v>
      </c>
      <c r="EL10">
        <v>1000</v>
      </c>
      <c r="EM10">
        <v>1000</v>
      </c>
      <c r="ER10" t="s">
        <v>111</v>
      </c>
      <c r="ES10">
        <v>0</v>
      </c>
      <c r="ET10" t="s">
        <v>54</v>
      </c>
      <c r="EU10">
        <f t="shared" si="1"/>
        <v>0</v>
      </c>
      <c r="EV10">
        <f t="shared" si="2"/>
        <v>0</v>
      </c>
      <c r="EW10">
        <f t="shared" si="3"/>
        <v>0</v>
      </c>
      <c r="EX10">
        <f t="shared" si="4"/>
        <v>0</v>
      </c>
      <c r="EY10">
        <f t="shared" si="5"/>
        <v>0</v>
      </c>
      <c r="EZ10">
        <f t="shared" si="6"/>
        <v>0</v>
      </c>
      <c r="FA10">
        <f t="shared" si="7"/>
        <v>180</v>
      </c>
      <c r="FB10">
        <f t="shared" si="8"/>
        <v>1000</v>
      </c>
      <c r="FC10">
        <f t="shared" si="9"/>
        <v>1000</v>
      </c>
      <c r="FD10">
        <f t="shared" si="10"/>
        <v>1000</v>
      </c>
      <c r="FE10">
        <f t="shared" si="11"/>
        <v>1000</v>
      </c>
      <c r="FF10">
        <f t="shared" si="12"/>
        <v>1000</v>
      </c>
      <c r="FG10">
        <f t="shared" si="13"/>
        <v>1000</v>
      </c>
      <c r="FH10">
        <f t="shared" si="14"/>
        <v>1000</v>
      </c>
      <c r="FI10">
        <f t="shared" si="15"/>
        <v>1000</v>
      </c>
      <c r="FJ10">
        <f t="shared" si="16"/>
        <v>1000</v>
      </c>
      <c r="FK10">
        <f t="shared" si="17"/>
        <v>1000</v>
      </c>
      <c r="FL10">
        <f t="shared" si="18"/>
        <v>1000</v>
      </c>
      <c r="FM10">
        <f t="shared" si="19"/>
        <v>1000</v>
      </c>
      <c r="FN10">
        <f t="shared" si="20"/>
        <v>1000</v>
      </c>
      <c r="FO10">
        <f t="shared" si="21"/>
        <v>1000</v>
      </c>
      <c r="FP10">
        <f t="shared" si="22"/>
        <v>1000</v>
      </c>
      <c r="FQ10">
        <f t="shared" si="23"/>
        <v>1000</v>
      </c>
      <c r="FR10">
        <f t="shared" si="24"/>
        <v>1000</v>
      </c>
      <c r="FS10">
        <f t="shared" si="25"/>
        <v>1000</v>
      </c>
      <c r="FT10">
        <f t="shared" si="26"/>
        <v>1000</v>
      </c>
      <c r="FU10">
        <f t="shared" si="27"/>
        <v>1000</v>
      </c>
      <c r="FV10">
        <f t="shared" si="28"/>
        <v>1000</v>
      </c>
      <c r="FW10">
        <f t="shared" si="29"/>
        <v>1000</v>
      </c>
      <c r="FX10">
        <f t="shared" si="30"/>
        <v>1000</v>
      </c>
      <c r="FY10">
        <f t="shared" si="31"/>
        <v>1000</v>
      </c>
      <c r="FZ10">
        <f t="shared" si="32"/>
        <v>1000</v>
      </c>
      <c r="GA10">
        <f t="shared" si="33"/>
        <v>1000</v>
      </c>
      <c r="GB10">
        <f t="shared" si="34"/>
        <v>1000</v>
      </c>
      <c r="GC10">
        <f t="shared" si="35"/>
        <v>1000</v>
      </c>
      <c r="GD10">
        <f t="shared" si="36"/>
        <v>1000</v>
      </c>
      <c r="GE10">
        <f t="shared" si="37"/>
        <v>1000</v>
      </c>
      <c r="GF10">
        <f t="shared" si="38"/>
        <v>1000</v>
      </c>
      <c r="GG10">
        <f t="shared" si="39"/>
        <v>1000</v>
      </c>
      <c r="GH10">
        <f t="shared" si="40"/>
        <v>1000</v>
      </c>
      <c r="GI10">
        <f t="shared" si="41"/>
        <v>1000</v>
      </c>
      <c r="GJ10">
        <f t="shared" si="42"/>
        <v>1000</v>
      </c>
    </row>
    <row r="11" spans="99:256" x14ac:dyDescent="0.2">
      <c r="CU11" t="s">
        <v>111</v>
      </c>
      <c r="CV11">
        <v>1</v>
      </c>
      <c r="CW11" t="s">
        <v>55</v>
      </c>
      <c r="DD11">
        <v>180</v>
      </c>
      <c r="DE11">
        <v>1000</v>
      </c>
      <c r="DF11">
        <v>1000</v>
      </c>
      <c r="DG11">
        <v>1000</v>
      </c>
      <c r="DH11">
        <v>1000</v>
      </c>
      <c r="DI11">
        <v>1000</v>
      </c>
      <c r="DJ11">
        <v>1000</v>
      </c>
      <c r="DK11">
        <v>1000</v>
      </c>
      <c r="DL11">
        <v>1000</v>
      </c>
      <c r="DM11">
        <v>1000</v>
      </c>
      <c r="DN11">
        <v>1000</v>
      </c>
      <c r="DO11">
        <v>1000</v>
      </c>
      <c r="DP11">
        <v>1000</v>
      </c>
      <c r="DQ11">
        <v>1000</v>
      </c>
      <c r="DR11">
        <v>1000</v>
      </c>
      <c r="DS11">
        <v>1000</v>
      </c>
      <c r="DT11">
        <v>1000</v>
      </c>
      <c r="DU11">
        <v>1000</v>
      </c>
      <c r="DV11">
        <v>1000</v>
      </c>
      <c r="DW11">
        <v>1000</v>
      </c>
      <c r="DX11">
        <v>1000</v>
      </c>
      <c r="DY11">
        <v>1000</v>
      </c>
      <c r="DZ11">
        <v>1000</v>
      </c>
      <c r="EA11">
        <v>1000</v>
      </c>
      <c r="EB11">
        <v>1000</v>
      </c>
      <c r="EC11">
        <v>1000</v>
      </c>
      <c r="ED11">
        <v>1000</v>
      </c>
      <c r="EE11">
        <v>1000</v>
      </c>
      <c r="EF11">
        <v>1000</v>
      </c>
      <c r="EG11">
        <v>1000</v>
      </c>
      <c r="EH11">
        <v>1000</v>
      </c>
      <c r="EI11">
        <v>1000</v>
      </c>
      <c r="EJ11">
        <v>1000</v>
      </c>
      <c r="EK11">
        <v>1000</v>
      </c>
      <c r="EL11">
        <v>1000</v>
      </c>
      <c r="EM11">
        <v>1000</v>
      </c>
      <c r="ER11" t="s">
        <v>111</v>
      </c>
      <c r="ES11">
        <v>1</v>
      </c>
      <c r="ET11" t="s">
        <v>55</v>
      </c>
      <c r="EU11">
        <f t="shared" si="1"/>
        <v>0</v>
      </c>
      <c r="EV11">
        <f t="shared" si="2"/>
        <v>0</v>
      </c>
      <c r="EW11">
        <f t="shared" si="3"/>
        <v>0</v>
      </c>
      <c r="EX11">
        <f t="shared" si="4"/>
        <v>0</v>
      </c>
      <c r="EY11">
        <f t="shared" si="5"/>
        <v>0</v>
      </c>
      <c r="EZ11">
        <f t="shared" si="6"/>
        <v>0</v>
      </c>
      <c r="FA11">
        <f t="shared" si="7"/>
        <v>180</v>
      </c>
      <c r="FB11">
        <f t="shared" si="8"/>
        <v>1000</v>
      </c>
      <c r="FC11">
        <f t="shared" si="9"/>
        <v>1000</v>
      </c>
      <c r="FD11">
        <f t="shared" si="10"/>
        <v>1000</v>
      </c>
      <c r="FE11">
        <f t="shared" si="11"/>
        <v>1000</v>
      </c>
      <c r="FF11">
        <f t="shared" si="12"/>
        <v>1000</v>
      </c>
      <c r="FG11">
        <f t="shared" si="13"/>
        <v>1000</v>
      </c>
      <c r="FH11">
        <f t="shared" si="14"/>
        <v>1000</v>
      </c>
      <c r="FI11">
        <f t="shared" si="15"/>
        <v>1000</v>
      </c>
      <c r="FJ11">
        <f t="shared" si="16"/>
        <v>1000</v>
      </c>
      <c r="FK11">
        <f t="shared" si="17"/>
        <v>1000</v>
      </c>
      <c r="FL11">
        <f t="shared" si="18"/>
        <v>1000</v>
      </c>
      <c r="FM11">
        <f t="shared" si="19"/>
        <v>1000</v>
      </c>
      <c r="FN11">
        <f t="shared" si="20"/>
        <v>1000</v>
      </c>
      <c r="FO11">
        <f t="shared" si="21"/>
        <v>1000</v>
      </c>
      <c r="FP11">
        <f t="shared" si="22"/>
        <v>1000</v>
      </c>
      <c r="FQ11">
        <f t="shared" si="23"/>
        <v>1000</v>
      </c>
      <c r="FR11">
        <f t="shared" si="24"/>
        <v>1000</v>
      </c>
      <c r="FS11">
        <f t="shared" si="25"/>
        <v>1000</v>
      </c>
      <c r="FT11">
        <f t="shared" si="26"/>
        <v>1000</v>
      </c>
      <c r="FU11">
        <f t="shared" si="27"/>
        <v>1000</v>
      </c>
      <c r="FV11">
        <f t="shared" si="28"/>
        <v>1000</v>
      </c>
      <c r="FW11">
        <f t="shared" si="29"/>
        <v>1000</v>
      </c>
      <c r="FX11">
        <f t="shared" si="30"/>
        <v>1000</v>
      </c>
      <c r="FY11">
        <f t="shared" si="31"/>
        <v>1000</v>
      </c>
      <c r="FZ11">
        <f t="shared" si="32"/>
        <v>1000</v>
      </c>
      <c r="GA11">
        <f t="shared" si="33"/>
        <v>1000</v>
      </c>
      <c r="GB11">
        <f t="shared" si="34"/>
        <v>1000</v>
      </c>
      <c r="GC11">
        <f t="shared" si="35"/>
        <v>1000</v>
      </c>
      <c r="GD11">
        <f t="shared" si="36"/>
        <v>1000</v>
      </c>
      <c r="GE11">
        <f t="shared" si="37"/>
        <v>1000</v>
      </c>
      <c r="GF11">
        <f t="shared" si="38"/>
        <v>1000</v>
      </c>
      <c r="GG11">
        <f t="shared" si="39"/>
        <v>1000</v>
      </c>
      <c r="GH11">
        <f t="shared" si="40"/>
        <v>1000</v>
      </c>
      <c r="GI11">
        <f t="shared" si="41"/>
        <v>1000</v>
      </c>
      <c r="GJ11">
        <f t="shared" si="42"/>
        <v>1000</v>
      </c>
    </row>
    <row r="12" spans="99:256" x14ac:dyDescent="0.2">
      <c r="CU12" t="s">
        <v>383</v>
      </c>
      <c r="CV12">
        <v>2</v>
      </c>
      <c r="CW12" t="s">
        <v>56</v>
      </c>
      <c r="DD12">
        <v>180</v>
      </c>
      <c r="DE12">
        <v>1000</v>
      </c>
      <c r="DF12">
        <v>1000</v>
      </c>
      <c r="DG12">
        <v>1000</v>
      </c>
      <c r="DH12">
        <v>1000</v>
      </c>
      <c r="DI12">
        <v>1000</v>
      </c>
      <c r="DJ12">
        <v>1000</v>
      </c>
      <c r="DK12">
        <v>1000</v>
      </c>
      <c r="DL12">
        <v>1000</v>
      </c>
      <c r="DM12">
        <v>1000</v>
      </c>
      <c r="DN12">
        <v>1000</v>
      </c>
      <c r="DO12">
        <v>1000</v>
      </c>
      <c r="DP12">
        <v>1000</v>
      </c>
      <c r="DQ12">
        <v>1000</v>
      </c>
      <c r="DR12">
        <v>1000</v>
      </c>
      <c r="DS12">
        <v>1000</v>
      </c>
      <c r="DT12">
        <v>1000</v>
      </c>
      <c r="DU12">
        <v>1000</v>
      </c>
      <c r="DV12">
        <v>1000</v>
      </c>
      <c r="DW12">
        <v>1000</v>
      </c>
      <c r="DX12">
        <v>1000</v>
      </c>
      <c r="DY12">
        <v>1000</v>
      </c>
      <c r="DZ12">
        <v>1000</v>
      </c>
      <c r="EA12">
        <v>1000</v>
      </c>
      <c r="EB12">
        <v>1000</v>
      </c>
      <c r="EC12">
        <v>1000</v>
      </c>
      <c r="ED12">
        <v>1000</v>
      </c>
      <c r="EE12">
        <v>1000</v>
      </c>
      <c r="EF12">
        <v>1000</v>
      </c>
      <c r="EG12">
        <v>1000</v>
      </c>
      <c r="EH12">
        <v>1000</v>
      </c>
      <c r="EI12">
        <v>1000</v>
      </c>
      <c r="EJ12">
        <v>1000</v>
      </c>
      <c r="EK12">
        <v>1000</v>
      </c>
      <c r="EL12">
        <v>1000</v>
      </c>
      <c r="EM12">
        <v>1000</v>
      </c>
      <c r="ER12" t="s">
        <v>383</v>
      </c>
      <c r="ES12">
        <v>2</v>
      </c>
      <c r="ET12" t="s">
        <v>56</v>
      </c>
      <c r="EU12">
        <f t="shared" si="1"/>
        <v>0</v>
      </c>
      <c r="EV12">
        <f t="shared" si="2"/>
        <v>0</v>
      </c>
      <c r="EW12">
        <f t="shared" si="3"/>
        <v>0</v>
      </c>
      <c r="EX12">
        <f t="shared" si="4"/>
        <v>0</v>
      </c>
      <c r="EY12">
        <f t="shared" si="5"/>
        <v>0</v>
      </c>
      <c r="EZ12">
        <f t="shared" si="6"/>
        <v>0</v>
      </c>
      <c r="FA12">
        <f t="shared" si="7"/>
        <v>180</v>
      </c>
      <c r="FB12">
        <f t="shared" si="8"/>
        <v>1000</v>
      </c>
      <c r="FC12">
        <f t="shared" si="9"/>
        <v>1000</v>
      </c>
      <c r="FD12">
        <f t="shared" si="10"/>
        <v>1000</v>
      </c>
      <c r="FE12">
        <f t="shared" si="11"/>
        <v>1000</v>
      </c>
      <c r="FF12">
        <f t="shared" si="12"/>
        <v>1000</v>
      </c>
      <c r="FG12">
        <f t="shared" si="13"/>
        <v>1000</v>
      </c>
      <c r="FH12">
        <f t="shared" si="14"/>
        <v>1000</v>
      </c>
      <c r="FI12">
        <f t="shared" si="15"/>
        <v>1000</v>
      </c>
      <c r="FJ12">
        <f t="shared" si="16"/>
        <v>1000</v>
      </c>
      <c r="FK12">
        <f t="shared" si="17"/>
        <v>1000</v>
      </c>
      <c r="FL12">
        <f t="shared" si="18"/>
        <v>1000</v>
      </c>
      <c r="FM12">
        <f t="shared" si="19"/>
        <v>1000</v>
      </c>
      <c r="FN12">
        <f t="shared" si="20"/>
        <v>1000</v>
      </c>
      <c r="FO12">
        <f t="shared" si="21"/>
        <v>1000</v>
      </c>
      <c r="FP12">
        <f t="shared" si="22"/>
        <v>1000</v>
      </c>
      <c r="FQ12">
        <f t="shared" si="23"/>
        <v>1000</v>
      </c>
      <c r="FR12">
        <f t="shared" si="24"/>
        <v>1000</v>
      </c>
      <c r="FS12">
        <f t="shared" si="25"/>
        <v>1000</v>
      </c>
      <c r="FT12">
        <f t="shared" si="26"/>
        <v>1000</v>
      </c>
      <c r="FU12">
        <f t="shared" si="27"/>
        <v>1000</v>
      </c>
      <c r="FV12">
        <f t="shared" si="28"/>
        <v>1000</v>
      </c>
      <c r="FW12">
        <f t="shared" si="29"/>
        <v>1000</v>
      </c>
      <c r="FX12">
        <f t="shared" si="30"/>
        <v>1000</v>
      </c>
      <c r="FY12">
        <f t="shared" si="31"/>
        <v>1000</v>
      </c>
      <c r="FZ12">
        <f t="shared" si="32"/>
        <v>1000</v>
      </c>
      <c r="GA12">
        <f t="shared" si="33"/>
        <v>1000</v>
      </c>
      <c r="GB12">
        <f t="shared" si="34"/>
        <v>1000</v>
      </c>
      <c r="GC12">
        <f t="shared" si="35"/>
        <v>1000</v>
      </c>
      <c r="GD12">
        <f t="shared" si="36"/>
        <v>1000</v>
      </c>
      <c r="GE12">
        <f t="shared" si="37"/>
        <v>1000</v>
      </c>
      <c r="GF12">
        <f t="shared" si="38"/>
        <v>1000</v>
      </c>
      <c r="GG12">
        <f t="shared" si="39"/>
        <v>1000</v>
      </c>
      <c r="GH12">
        <f t="shared" si="40"/>
        <v>1000</v>
      </c>
      <c r="GI12">
        <f t="shared" si="41"/>
        <v>1000</v>
      </c>
      <c r="GJ12">
        <f t="shared" si="42"/>
        <v>1000</v>
      </c>
    </row>
    <row r="13" spans="99:256" x14ac:dyDescent="0.2">
      <c r="CU13" t="s">
        <v>388</v>
      </c>
      <c r="CV13">
        <v>3</v>
      </c>
      <c r="CW13" t="s">
        <v>57</v>
      </c>
      <c r="DD13">
        <v>180</v>
      </c>
      <c r="DE13">
        <v>1000</v>
      </c>
      <c r="DF13">
        <v>1000</v>
      </c>
      <c r="DG13">
        <v>1000</v>
      </c>
      <c r="DH13">
        <v>1000</v>
      </c>
      <c r="DI13">
        <v>1000</v>
      </c>
      <c r="DJ13">
        <v>1000</v>
      </c>
      <c r="DK13">
        <v>1000</v>
      </c>
      <c r="DL13">
        <v>1000</v>
      </c>
      <c r="DM13">
        <v>1000</v>
      </c>
      <c r="DN13">
        <v>1000</v>
      </c>
      <c r="DO13">
        <v>1000</v>
      </c>
      <c r="DP13">
        <v>1000</v>
      </c>
      <c r="DQ13">
        <v>1000</v>
      </c>
      <c r="DR13">
        <v>1000</v>
      </c>
      <c r="DS13">
        <v>1000</v>
      </c>
      <c r="DT13">
        <v>1000</v>
      </c>
      <c r="DU13">
        <v>1000</v>
      </c>
      <c r="DV13">
        <v>1000</v>
      </c>
      <c r="DW13">
        <v>1000</v>
      </c>
      <c r="DX13">
        <v>1000</v>
      </c>
      <c r="DY13">
        <v>1000</v>
      </c>
      <c r="DZ13">
        <v>1000</v>
      </c>
      <c r="EA13">
        <v>1000</v>
      </c>
      <c r="EB13">
        <v>1000</v>
      </c>
      <c r="EC13">
        <v>1000</v>
      </c>
      <c r="ED13">
        <v>1000</v>
      </c>
      <c r="EE13">
        <v>1000</v>
      </c>
      <c r="EF13">
        <v>1000</v>
      </c>
      <c r="EG13">
        <v>1000</v>
      </c>
      <c r="EH13">
        <v>1000</v>
      </c>
      <c r="EI13">
        <v>1000</v>
      </c>
      <c r="EJ13">
        <v>1000</v>
      </c>
      <c r="EK13">
        <v>1000</v>
      </c>
      <c r="EL13">
        <v>1000</v>
      </c>
      <c r="EM13">
        <v>1000</v>
      </c>
      <c r="ER13" t="s">
        <v>388</v>
      </c>
      <c r="ES13">
        <v>3</v>
      </c>
      <c r="ET13" t="s">
        <v>57</v>
      </c>
      <c r="EU13">
        <f t="shared" si="1"/>
        <v>0</v>
      </c>
      <c r="EV13">
        <f t="shared" si="2"/>
        <v>0</v>
      </c>
      <c r="EW13">
        <f t="shared" si="3"/>
        <v>0</v>
      </c>
      <c r="EX13">
        <f t="shared" si="4"/>
        <v>0</v>
      </c>
      <c r="EY13">
        <f t="shared" si="5"/>
        <v>0</v>
      </c>
      <c r="EZ13">
        <f t="shared" si="6"/>
        <v>0</v>
      </c>
      <c r="FA13">
        <f t="shared" si="7"/>
        <v>180</v>
      </c>
      <c r="FB13">
        <f t="shared" si="8"/>
        <v>1000</v>
      </c>
      <c r="FC13">
        <f t="shared" si="9"/>
        <v>1000</v>
      </c>
      <c r="FD13">
        <f t="shared" si="10"/>
        <v>1000</v>
      </c>
      <c r="FE13">
        <f t="shared" si="11"/>
        <v>1000</v>
      </c>
      <c r="FF13">
        <f t="shared" si="12"/>
        <v>1000</v>
      </c>
      <c r="FG13">
        <f t="shared" si="13"/>
        <v>1000</v>
      </c>
      <c r="FH13">
        <f t="shared" si="14"/>
        <v>1000</v>
      </c>
      <c r="FI13">
        <f t="shared" si="15"/>
        <v>1000</v>
      </c>
      <c r="FJ13">
        <f t="shared" si="16"/>
        <v>1000</v>
      </c>
      <c r="FK13">
        <f t="shared" si="17"/>
        <v>1000</v>
      </c>
      <c r="FL13">
        <f t="shared" si="18"/>
        <v>1000</v>
      </c>
      <c r="FM13">
        <f t="shared" si="19"/>
        <v>1000</v>
      </c>
      <c r="FN13">
        <f t="shared" si="20"/>
        <v>1000</v>
      </c>
      <c r="FO13">
        <f t="shared" si="21"/>
        <v>1000</v>
      </c>
      <c r="FP13">
        <f t="shared" si="22"/>
        <v>1000</v>
      </c>
      <c r="FQ13">
        <f t="shared" si="23"/>
        <v>1000</v>
      </c>
      <c r="FR13">
        <f t="shared" si="24"/>
        <v>1000</v>
      </c>
      <c r="FS13">
        <f t="shared" si="25"/>
        <v>1000</v>
      </c>
      <c r="FT13">
        <f t="shared" si="26"/>
        <v>1000</v>
      </c>
      <c r="FU13">
        <f t="shared" si="27"/>
        <v>1000</v>
      </c>
      <c r="FV13">
        <f t="shared" si="28"/>
        <v>1000</v>
      </c>
      <c r="FW13">
        <f t="shared" si="29"/>
        <v>1000</v>
      </c>
      <c r="FX13">
        <f t="shared" si="30"/>
        <v>1000</v>
      </c>
      <c r="FY13">
        <f t="shared" si="31"/>
        <v>1000</v>
      </c>
      <c r="FZ13">
        <f t="shared" si="32"/>
        <v>1000</v>
      </c>
      <c r="GA13">
        <f t="shared" si="33"/>
        <v>1000</v>
      </c>
      <c r="GB13">
        <f t="shared" si="34"/>
        <v>1000</v>
      </c>
      <c r="GC13">
        <f t="shared" si="35"/>
        <v>1000</v>
      </c>
      <c r="GD13">
        <f t="shared" si="36"/>
        <v>1000</v>
      </c>
      <c r="GE13">
        <f t="shared" si="37"/>
        <v>1000</v>
      </c>
      <c r="GF13">
        <f t="shared" si="38"/>
        <v>1000</v>
      </c>
      <c r="GG13">
        <f t="shared" si="39"/>
        <v>1000</v>
      </c>
      <c r="GH13">
        <f t="shared" si="40"/>
        <v>1000</v>
      </c>
      <c r="GI13">
        <f t="shared" si="41"/>
        <v>1000</v>
      </c>
      <c r="GJ13">
        <f t="shared" si="42"/>
        <v>1000</v>
      </c>
    </row>
    <row r="14" spans="99:256" x14ac:dyDescent="0.2">
      <c r="CU14" t="s">
        <v>373</v>
      </c>
      <c r="CV14">
        <v>4</v>
      </c>
      <c r="CW14" t="s">
        <v>58</v>
      </c>
      <c r="DD14">
        <v>180</v>
      </c>
      <c r="DE14">
        <v>1000</v>
      </c>
      <c r="DF14">
        <v>1000</v>
      </c>
      <c r="DG14">
        <v>1000</v>
      </c>
      <c r="DH14">
        <v>1000</v>
      </c>
      <c r="DI14">
        <v>1000</v>
      </c>
      <c r="DJ14">
        <v>1000</v>
      </c>
      <c r="DK14">
        <v>1000</v>
      </c>
      <c r="DL14">
        <v>1000</v>
      </c>
      <c r="DM14">
        <v>1000</v>
      </c>
      <c r="DN14">
        <v>1000</v>
      </c>
      <c r="DO14">
        <v>1000</v>
      </c>
      <c r="DP14">
        <v>1000</v>
      </c>
      <c r="DQ14">
        <v>1000</v>
      </c>
      <c r="DR14">
        <v>1000</v>
      </c>
      <c r="DS14">
        <v>1000</v>
      </c>
      <c r="DT14">
        <v>1000</v>
      </c>
      <c r="DU14">
        <v>1000</v>
      </c>
      <c r="DV14">
        <v>1000</v>
      </c>
      <c r="DW14">
        <v>1000</v>
      </c>
      <c r="DX14">
        <v>1000</v>
      </c>
      <c r="DY14">
        <v>1000</v>
      </c>
      <c r="DZ14">
        <v>1000</v>
      </c>
      <c r="EA14">
        <v>1000</v>
      </c>
      <c r="EB14">
        <v>1000</v>
      </c>
      <c r="EC14">
        <v>1000</v>
      </c>
      <c r="ED14">
        <v>1000</v>
      </c>
      <c r="EE14">
        <v>1000</v>
      </c>
      <c r="EF14">
        <v>1000</v>
      </c>
      <c r="EG14">
        <v>1000</v>
      </c>
      <c r="EH14">
        <v>1000</v>
      </c>
      <c r="EI14">
        <v>1000</v>
      </c>
      <c r="EJ14">
        <v>1000</v>
      </c>
      <c r="EK14">
        <v>1000</v>
      </c>
      <c r="EL14">
        <v>1000</v>
      </c>
      <c r="EM14">
        <v>1000</v>
      </c>
      <c r="ER14" t="s">
        <v>373</v>
      </c>
      <c r="ES14">
        <v>4</v>
      </c>
      <c r="ET14" t="s">
        <v>58</v>
      </c>
      <c r="EU14">
        <f t="shared" si="1"/>
        <v>0</v>
      </c>
      <c r="EV14">
        <f t="shared" si="2"/>
        <v>0</v>
      </c>
      <c r="EW14">
        <f t="shared" si="3"/>
        <v>0</v>
      </c>
      <c r="EX14">
        <f t="shared" si="4"/>
        <v>0</v>
      </c>
      <c r="EY14">
        <f t="shared" si="5"/>
        <v>0</v>
      </c>
      <c r="EZ14">
        <f t="shared" si="6"/>
        <v>0</v>
      </c>
      <c r="FA14">
        <f t="shared" si="7"/>
        <v>180</v>
      </c>
      <c r="FB14">
        <f t="shared" si="8"/>
        <v>1000</v>
      </c>
      <c r="FC14">
        <f t="shared" si="9"/>
        <v>1000</v>
      </c>
      <c r="FD14">
        <f t="shared" si="10"/>
        <v>1000</v>
      </c>
      <c r="FE14">
        <f t="shared" si="11"/>
        <v>1000</v>
      </c>
      <c r="FF14">
        <f t="shared" si="12"/>
        <v>1000</v>
      </c>
      <c r="FG14">
        <f t="shared" si="13"/>
        <v>1000</v>
      </c>
      <c r="FH14">
        <f t="shared" si="14"/>
        <v>1000</v>
      </c>
      <c r="FI14">
        <f t="shared" si="15"/>
        <v>1000</v>
      </c>
      <c r="FJ14">
        <f t="shared" si="16"/>
        <v>1000</v>
      </c>
      <c r="FK14">
        <f t="shared" si="17"/>
        <v>1000</v>
      </c>
      <c r="FL14">
        <f t="shared" si="18"/>
        <v>1000</v>
      </c>
      <c r="FM14">
        <f t="shared" si="19"/>
        <v>1000</v>
      </c>
      <c r="FN14">
        <f t="shared" si="20"/>
        <v>1000</v>
      </c>
      <c r="FO14">
        <f t="shared" si="21"/>
        <v>1000</v>
      </c>
      <c r="FP14">
        <f t="shared" si="22"/>
        <v>1000</v>
      </c>
      <c r="FQ14">
        <f t="shared" si="23"/>
        <v>1000</v>
      </c>
      <c r="FR14">
        <f t="shared" si="24"/>
        <v>1000</v>
      </c>
      <c r="FS14">
        <f t="shared" si="25"/>
        <v>1000</v>
      </c>
      <c r="FT14">
        <f t="shared" si="26"/>
        <v>1000</v>
      </c>
      <c r="FU14">
        <f t="shared" si="27"/>
        <v>1000</v>
      </c>
      <c r="FV14">
        <f t="shared" si="28"/>
        <v>1000</v>
      </c>
      <c r="FW14">
        <f t="shared" si="29"/>
        <v>1000</v>
      </c>
      <c r="FX14">
        <f t="shared" si="30"/>
        <v>1000</v>
      </c>
      <c r="FY14">
        <f t="shared" si="31"/>
        <v>1000</v>
      </c>
      <c r="FZ14">
        <f t="shared" si="32"/>
        <v>1000</v>
      </c>
      <c r="GA14">
        <f t="shared" si="33"/>
        <v>1000</v>
      </c>
      <c r="GB14">
        <f t="shared" si="34"/>
        <v>1000</v>
      </c>
      <c r="GC14">
        <f t="shared" si="35"/>
        <v>1000</v>
      </c>
      <c r="GD14">
        <f t="shared" si="36"/>
        <v>1000</v>
      </c>
      <c r="GE14">
        <f t="shared" si="37"/>
        <v>1000</v>
      </c>
      <c r="GF14">
        <f t="shared" si="38"/>
        <v>1000</v>
      </c>
      <c r="GG14">
        <f t="shared" si="39"/>
        <v>1000</v>
      </c>
      <c r="GH14">
        <f t="shared" si="40"/>
        <v>1000</v>
      </c>
      <c r="GI14">
        <f t="shared" si="41"/>
        <v>1000</v>
      </c>
      <c r="GJ14">
        <f t="shared" si="42"/>
        <v>1000</v>
      </c>
    </row>
    <row r="15" spans="99:256" x14ac:dyDescent="0.2">
      <c r="CU15" t="s">
        <v>252</v>
      </c>
      <c r="CV15">
        <v>3</v>
      </c>
      <c r="CW15" t="s">
        <v>59</v>
      </c>
      <c r="DD15">
        <v>180</v>
      </c>
      <c r="DE15">
        <v>1000</v>
      </c>
      <c r="DF15">
        <v>1000</v>
      </c>
      <c r="DG15">
        <v>1000</v>
      </c>
      <c r="DH15">
        <v>1000</v>
      </c>
      <c r="DI15">
        <v>1000</v>
      </c>
      <c r="DJ15">
        <v>1000</v>
      </c>
      <c r="DK15">
        <v>1000</v>
      </c>
      <c r="DL15">
        <v>1000</v>
      </c>
      <c r="DM15">
        <v>1000</v>
      </c>
      <c r="DN15">
        <v>1000</v>
      </c>
      <c r="DO15">
        <v>1000</v>
      </c>
      <c r="DP15">
        <v>1000</v>
      </c>
      <c r="DQ15">
        <v>1000</v>
      </c>
      <c r="DR15">
        <v>1000</v>
      </c>
      <c r="DS15">
        <v>1000</v>
      </c>
      <c r="DT15">
        <v>1000</v>
      </c>
      <c r="DU15">
        <v>1000</v>
      </c>
      <c r="DV15">
        <v>1000</v>
      </c>
      <c r="DW15">
        <v>1000</v>
      </c>
      <c r="DX15">
        <v>1000</v>
      </c>
      <c r="DY15">
        <v>1000</v>
      </c>
      <c r="DZ15">
        <v>1000</v>
      </c>
      <c r="EA15">
        <v>1000</v>
      </c>
      <c r="EB15">
        <v>1000</v>
      </c>
      <c r="EC15">
        <v>1000</v>
      </c>
      <c r="ED15">
        <v>1000</v>
      </c>
      <c r="EE15">
        <v>1000</v>
      </c>
      <c r="EF15">
        <v>1000</v>
      </c>
      <c r="EG15">
        <v>1000</v>
      </c>
      <c r="EH15">
        <v>1000</v>
      </c>
      <c r="EI15">
        <v>1000</v>
      </c>
      <c r="EJ15">
        <v>1000</v>
      </c>
      <c r="EK15">
        <v>1000</v>
      </c>
      <c r="EL15">
        <v>1000</v>
      </c>
      <c r="EM15">
        <v>1000</v>
      </c>
      <c r="ER15" t="s">
        <v>252</v>
      </c>
      <c r="ES15">
        <v>3</v>
      </c>
      <c r="ET15" t="s">
        <v>59</v>
      </c>
      <c r="EU15">
        <f t="shared" si="1"/>
        <v>0</v>
      </c>
      <c r="EV15">
        <f t="shared" si="2"/>
        <v>0</v>
      </c>
      <c r="EW15">
        <f t="shared" si="3"/>
        <v>0</v>
      </c>
      <c r="EX15">
        <f t="shared" si="4"/>
        <v>0</v>
      </c>
      <c r="EY15">
        <f t="shared" si="5"/>
        <v>0</v>
      </c>
      <c r="EZ15">
        <f t="shared" si="6"/>
        <v>0</v>
      </c>
      <c r="FA15">
        <f t="shared" si="7"/>
        <v>180</v>
      </c>
      <c r="FB15">
        <f t="shared" si="8"/>
        <v>1000</v>
      </c>
      <c r="FC15">
        <f t="shared" si="9"/>
        <v>1000</v>
      </c>
      <c r="FD15">
        <f t="shared" si="10"/>
        <v>1000</v>
      </c>
      <c r="FE15">
        <f t="shared" si="11"/>
        <v>1000</v>
      </c>
      <c r="FF15">
        <f t="shared" si="12"/>
        <v>1000</v>
      </c>
      <c r="FG15">
        <f t="shared" si="13"/>
        <v>1000</v>
      </c>
      <c r="FH15">
        <f t="shared" si="14"/>
        <v>1000</v>
      </c>
      <c r="FI15">
        <f t="shared" si="15"/>
        <v>1000</v>
      </c>
      <c r="FJ15">
        <f t="shared" si="16"/>
        <v>1000</v>
      </c>
      <c r="FK15">
        <f t="shared" si="17"/>
        <v>1000</v>
      </c>
      <c r="FL15">
        <f t="shared" si="18"/>
        <v>1000</v>
      </c>
      <c r="FM15">
        <f t="shared" si="19"/>
        <v>1000</v>
      </c>
      <c r="FN15">
        <f t="shared" si="20"/>
        <v>1000</v>
      </c>
      <c r="FO15">
        <f t="shared" si="21"/>
        <v>1000</v>
      </c>
      <c r="FP15">
        <f t="shared" si="22"/>
        <v>1000</v>
      </c>
      <c r="FQ15">
        <f t="shared" si="23"/>
        <v>1000</v>
      </c>
      <c r="FR15">
        <f t="shared" si="24"/>
        <v>1000</v>
      </c>
      <c r="FS15">
        <f t="shared" si="25"/>
        <v>1000</v>
      </c>
      <c r="FT15">
        <f t="shared" si="26"/>
        <v>1000</v>
      </c>
      <c r="FU15">
        <f t="shared" si="27"/>
        <v>1000</v>
      </c>
      <c r="FV15">
        <f t="shared" si="28"/>
        <v>1000</v>
      </c>
      <c r="FW15">
        <f t="shared" si="29"/>
        <v>1000</v>
      </c>
      <c r="FX15">
        <f t="shared" si="30"/>
        <v>1000</v>
      </c>
      <c r="FY15">
        <f t="shared" si="31"/>
        <v>1000</v>
      </c>
      <c r="FZ15">
        <f t="shared" si="32"/>
        <v>1000</v>
      </c>
      <c r="GA15">
        <f t="shared" si="33"/>
        <v>1000</v>
      </c>
      <c r="GB15">
        <f t="shared" si="34"/>
        <v>1000</v>
      </c>
      <c r="GC15">
        <f t="shared" si="35"/>
        <v>1000</v>
      </c>
      <c r="GD15">
        <f t="shared" si="36"/>
        <v>1000</v>
      </c>
      <c r="GE15">
        <f t="shared" si="37"/>
        <v>1000</v>
      </c>
      <c r="GF15">
        <f t="shared" si="38"/>
        <v>1000</v>
      </c>
      <c r="GG15">
        <f t="shared" si="39"/>
        <v>1000</v>
      </c>
      <c r="GH15">
        <f t="shared" si="40"/>
        <v>1000</v>
      </c>
      <c r="GI15">
        <f t="shared" si="41"/>
        <v>1000</v>
      </c>
      <c r="GJ15">
        <f t="shared" si="42"/>
        <v>1000</v>
      </c>
    </row>
    <row r="16" spans="99:256" x14ac:dyDescent="0.2">
      <c r="CU16" t="s">
        <v>194</v>
      </c>
      <c r="CV16">
        <v>3</v>
      </c>
      <c r="CW16" t="s">
        <v>60</v>
      </c>
      <c r="DD16">
        <v>180</v>
      </c>
      <c r="DE16">
        <v>1000</v>
      </c>
      <c r="DF16">
        <v>1000</v>
      </c>
      <c r="DG16">
        <v>1000</v>
      </c>
      <c r="DH16">
        <v>1000</v>
      </c>
      <c r="DI16">
        <v>1000</v>
      </c>
      <c r="DJ16">
        <v>1000</v>
      </c>
      <c r="DK16">
        <v>1000</v>
      </c>
      <c r="DL16">
        <v>1000</v>
      </c>
      <c r="DM16">
        <v>1000</v>
      </c>
      <c r="DN16">
        <v>1000</v>
      </c>
      <c r="DO16">
        <v>1000</v>
      </c>
      <c r="DP16">
        <v>1000</v>
      </c>
      <c r="DQ16">
        <v>1000</v>
      </c>
      <c r="DR16">
        <v>1000</v>
      </c>
      <c r="DS16">
        <v>1000</v>
      </c>
      <c r="DT16">
        <v>1000</v>
      </c>
      <c r="DU16">
        <v>1000</v>
      </c>
      <c r="DV16">
        <v>1000</v>
      </c>
      <c r="DW16">
        <v>1000</v>
      </c>
      <c r="DX16">
        <v>1000</v>
      </c>
      <c r="DY16">
        <v>1000</v>
      </c>
      <c r="DZ16">
        <v>1000</v>
      </c>
      <c r="EA16">
        <v>1000</v>
      </c>
      <c r="EB16">
        <v>1000</v>
      </c>
      <c r="EC16">
        <v>1000</v>
      </c>
      <c r="ED16">
        <v>1000</v>
      </c>
      <c r="EE16">
        <v>1000</v>
      </c>
      <c r="EF16">
        <v>1000</v>
      </c>
      <c r="EG16">
        <v>1000</v>
      </c>
      <c r="EH16">
        <v>1000</v>
      </c>
      <c r="EI16">
        <v>1000</v>
      </c>
      <c r="EJ16">
        <v>1000</v>
      </c>
      <c r="EK16">
        <v>1000</v>
      </c>
      <c r="EL16">
        <v>1000</v>
      </c>
      <c r="EM16">
        <v>1000</v>
      </c>
      <c r="ER16" t="s">
        <v>194</v>
      </c>
      <c r="ES16">
        <v>3</v>
      </c>
      <c r="ET16" t="s">
        <v>60</v>
      </c>
      <c r="EU16">
        <f t="shared" si="1"/>
        <v>0</v>
      </c>
      <c r="EV16">
        <f t="shared" si="2"/>
        <v>0</v>
      </c>
      <c r="EW16">
        <f t="shared" si="3"/>
        <v>0</v>
      </c>
      <c r="EX16">
        <f t="shared" si="4"/>
        <v>0</v>
      </c>
      <c r="EY16">
        <f t="shared" si="5"/>
        <v>0</v>
      </c>
      <c r="EZ16">
        <f t="shared" si="6"/>
        <v>0</v>
      </c>
      <c r="FA16">
        <f t="shared" si="7"/>
        <v>180</v>
      </c>
      <c r="FB16">
        <f t="shared" si="8"/>
        <v>1000</v>
      </c>
      <c r="FC16">
        <f t="shared" si="9"/>
        <v>1000</v>
      </c>
      <c r="FD16">
        <f t="shared" si="10"/>
        <v>1000</v>
      </c>
      <c r="FE16">
        <f t="shared" si="11"/>
        <v>1000</v>
      </c>
      <c r="FF16">
        <f t="shared" si="12"/>
        <v>1000</v>
      </c>
      <c r="FG16">
        <f t="shared" si="13"/>
        <v>1000</v>
      </c>
      <c r="FH16">
        <f t="shared" si="14"/>
        <v>1000</v>
      </c>
      <c r="FI16">
        <f t="shared" si="15"/>
        <v>1000</v>
      </c>
      <c r="FJ16">
        <f t="shared" si="16"/>
        <v>1000</v>
      </c>
      <c r="FK16">
        <f t="shared" si="17"/>
        <v>1000</v>
      </c>
      <c r="FL16">
        <f t="shared" si="18"/>
        <v>1000</v>
      </c>
      <c r="FM16">
        <f t="shared" si="19"/>
        <v>1000</v>
      </c>
      <c r="FN16">
        <f t="shared" si="20"/>
        <v>1000</v>
      </c>
      <c r="FO16">
        <f t="shared" si="21"/>
        <v>1000</v>
      </c>
      <c r="FP16">
        <f t="shared" si="22"/>
        <v>1000</v>
      </c>
      <c r="FQ16">
        <f t="shared" si="23"/>
        <v>1000</v>
      </c>
      <c r="FR16">
        <f t="shared" si="24"/>
        <v>1000</v>
      </c>
      <c r="FS16">
        <f t="shared" si="25"/>
        <v>1000</v>
      </c>
      <c r="FT16">
        <f t="shared" si="26"/>
        <v>1000</v>
      </c>
      <c r="FU16">
        <f t="shared" si="27"/>
        <v>1000</v>
      </c>
      <c r="FV16">
        <f t="shared" si="28"/>
        <v>1000</v>
      </c>
      <c r="FW16">
        <f t="shared" si="29"/>
        <v>1000</v>
      </c>
      <c r="FX16">
        <f t="shared" si="30"/>
        <v>1000</v>
      </c>
      <c r="FY16">
        <f t="shared" si="31"/>
        <v>1000</v>
      </c>
      <c r="FZ16">
        <f t="shared" si="32"/>
        <v>1000</v>
      </c>
      <c r="GA16">
        <f t="shared" si="33"/>
        <v>1000</v>
      </c>
      <c r="GB16">
        <f t="shared" si="34"/>
        <v>1000</v>
      </c>
      <c r="GC16">
        <f t="shared" si="35"/>
        <v>1000</v>
      </c>
      <c r="GD16">
        <f t="shared" si="36"/>
        <v>1000</v>
      </c>
      <c r="GE16">
        <f t="shared" si="37"/>
        <v>1000</v>
      </c>
      <c r="GF16">
        <f t="shared" si="38"/>
        <v>1000</v>
      </c>
      <c r="GG16">
        <f t="shared" si="39"/>
        <v>1000</v>
      </c>
      <c r="GH16">
        <f t="shared" si="40"/>
        <v>1000</v>
      </c>
      <c r="GI16">
        <f t="shared" si="41"/>
        <v>1000</v>
      </c>
      <c r="GJ16">
        <f t="shared" si="42"/>
        <v>1000</v>
      </c>
    </row>
    <row r="17" spans="1:355" x14ac:dyDescent="0.2">
      <c r="CU17" t="s">
        <v>228</v>
      </c>
      <c r="CV17">
        <v>2</v>
      </c>
      <c r="CW17" t="s">
        <v>61</v>
      </c>
      <c r="DD17">
        <v>180</v>
      </c>
      <c r="DE17">
        <v>1000</v>
      </c>
      <c r="DF17">
        <v>1000</v>
      </c>
      <c r="DG17">
        <v>1000</v>
      </c>
      <c r="DH17">
        <v>1000</v>
      </c>
      <c r="DI17">
        <v>1000</v>
      </c>
      <c r="DJ17">
        <v>1000</v>
      </c>
      <c r="DK17">
        <v>1000</v>
      </c>
      <c r="DL17">
        <v>1000</v>
      </c>
      <c r="DM17">
        <v>1000</v>
      </c>
      <c r="DN17">
        <v>1000</v>
      </c>
      <c r="DO17">
        <v>1000</v>
      </c>
      <c r="DP17">
        <v>1000</v>
      </c>
      <c r="DQ17">
        <v>1000</v>
      </c>
      <c r="DR17">
        <v>1000</v>
      </c>
      <c r="DS17">
        <v>1000</v>
      </c>
      <c r="DT17">
        <v>1000</v>
      </c>
      <c r="DU17">
        <v>1000</v>
      </c>
      <c r="DV17">
        <v>1000</v>
      </c>
      <c r="DW17">
        <v>1000</v>
      </c>
      <c r="DX17">
        <v>1000</v>
      </c>
      <c r="DY17">
        <v>1000</v>
      </c>
      <c r="DZ17">
        <v>1000</v>
      </c>
      <c r="EA17">
        <v>1000</v>
      </c>
      <c r="EB17">
        <v>1000</v>
      </c>
      <c r="EC17">
        <v>1000</v>
      </c>
      <c r="ED17">
        <v>1000</v>
      </c>
      <c r="EE17">
        <v>1000</v>
      </c>
      <c r="EF17">
        <v>1000</v>
      </c>
      <c r="EG17">
        <v>1000</v>
      </c>
      <c r="EH17">
        <v>1000</v>
      </c>
      <c r="EI17">
        <v>1000</v>
      </c>
      <c r="EJ17">
        <v>1000</v>
      </c>
      <c r="EK17">
        <v>1000</v>
      </c>
      <c r="EL17">
        <v>1000</v>
      </c>
      <c r="EM17">
        <v>1000</v>
      </c>
      <c r="ER17" t="s">
        <v>228</v>
      </c>
      <c r="ES17">
        <v>2</v>
      </c>
      <c r="ET17" t="s">
        <v>61</v>
      </c>
      <c r="EU17">
        <f t="shared" si="1"/>
        <v>0</v>
      </c>
      <c r="EV17">
        <f t="shared" si="2"/>
        <v>0</v>
      </c>
      <c r="EW17">
        <f t="shared" si="3"/>
        <v>0</v>
      </c>
      <c r="EX17">
        <f t="shared" si="4"/>
        <v>0</v>
      </c>
      <c r="EY17">
        <f t="shared" si="5"/>
        <v>0</v>
      </c>
      <c r="EZ17">
        <f t="shared" si="6"/>
        <v>0</v>
      </c>
      <c r="FA17">
        <f t="shared" si="7"/>
        <v>180</v>
      </c>
      <c r="FB17">
        <f t="shared" si="8"/>
        <v>1000</v>
      </c>
      <c r="FC17">
        <f t="shared" si="9"/>
        <v>1000</v>
      </c>
      <c r="FD17">
        <f t="shared" si="10"/>
        <v>1000</v>
      </c>
      <c r="FE17">
        <f t="shared" si="11"/>
        <v>1000</v>
      </c>
      <c r="FF17">
        <f t="shared" si="12"/>
        <v>1000</v>
      </c>
      <c r="FG17">
        <f t="shared" si="13"/>
        <v>1000</v>
      </c>
      <c r="FH17">
        <f t="shared" si="14"/>
        <v>1000</v>
      </c>
      <c r="FI17">
        <f t="shared" si="15"/>
        <v>1000</v>
      </c>
      <c r="FJ17">
        <f t="shared" si="16"/>
        <v>1000</v>
      </c>
      <c r="FK17">
        <f t="shared" si="17"/>
        <v>1000</v>
      </c>
      <c r="FL17">
        <f t="shared" si="18"/>
        <v>1000</v>
      </c>
      <c r="FM17">
        <f t="shared" si="19"/>
        <v>1000</v>
      </c>
      <c r="FN17">
        <f t="shared" si="20"/>
        <v>1000</v>
      </c>
      <c r="FO17">
        <f t="shared" si="21"/>
        <v>1000</v>
      </c>
      <c r="FP17">
        <f t="shared" si="22"/>
        <v>1000</v>
      </c>
      <c r="FQ17">
        <f t="shared" si="23"/>
        <v>1000</v>
      </c>
      <c r="FR17">
        <f t="shared" si="24"/>
        <v>1000</v>
      </c>
      <c r="FS17">
        <f t="shared" si="25"/>
        <v>1000</v>
      </c>
      <c r="FT17">
        <f t="shared" si="26"/>
        <v>1000</v>
      </c>
      <c r="FU17">
        <f t="shared" si="27"/>
        <v>1000</v>
      </c>
      <c r="FV17">
        <f t="shared" si="28"/>
        <v>1000</v>
      </c>
      <c r="FW17">
        <f t="shared" si="29"/>
        <v>1000</v>
      </c>
      <c r="FX17">
        <f t="shared" si="30"/>
        <v>1000</v>
      </c>
      <c r="FY17">
        <f t="shared" si="31"/>
        <v>1000</v>
      </c>
      <c r="FZ17">
        <f t="shared" si="32"/>
        <v>1000</v>
      </c>
      <c r="GA17">
        <f t="shared" si="33"/>
        <v>1000</v>
      </c>
      <c r="GB17">
        <f t="shared" si="34"/>
        <v>1000</v>
      </c>
      <c r="GC17">
        <f t="shared" si="35"/>
        <v>1000</v>
      </c>
      <c r="GD17">
        <f t="shared" si="36"/>
        <v>1000</v>
      </c>
      <c r="GE17">
        <f t="shared" si="37"/>
        <v>1000</v>
      </c>
      <c r="GF17">
        <f t="shared" si="38"/>
        <v>1000</v>
      </c>
      <c r="GG17">
        <f t="shared" si="39"/>
        <v>1000</v>
      </c>
      <c r="GH17">
        <f t="shared" si="40"/>
        <v>1000</v>
      </c>
      <c r="GI17">
        <f t="shared" si="41"/>
        <v>1000</v>
      </c>
      <c r="GJ17">
        <f t="shared" si="42"/>
        <v>1000</v>
      </c>
    </row>
    <row r="18" spans="1:355" x14ac:dyDescent="0.2">
      <c r="CU18" t="s">
        <v>324</v>
      </c>
      <c r="CV18">
        <v>2</v>
      </c>
      <c r="CW18" t="s">
        <v>62</v>
      </c>
      <c r="DD18">
        <v>180</v>
      </c>
      <c r="DE18">
        <v>1000</v>
      </c>
      <c r="DF18">
        <v>1000</v>
      </c>
      <c r="DG18">
        <v>1000</v>
      </c>
      <c r="DH18">
        <v>1000</v>
      </c>
      <c r="DI18">
        <v>1000</v>
      </c>
      <c r="DJ18">
        <v>1000</v>
      </c>
      <c r="DK18">
        <v>1000</v>
      </c>
      <c r="DL18">
        <v>1000</v>
      </c>
      <c r="DM18">
        <v>1000</v>
      </c>
      <c r="DN18">
        <v>1000</v>
      </c>
      <c r="DO18">
        <v>1000</v>
      </c>
      <c r="DP18">
        <v>1000</v>
      </c>
      <c r="DQ18">
        <v>1000</v>
      </c>
      <c r="DR18">
        <v>1000</v>
      </c>
      <c r="DS18">
        <v>1000</v>
      </c>
      <c r="DT18">
        <v>1000</v>
      </c>
      <c r="DU18">
        <v>1000</v>
      </c>
      <c r="DV18">
        <v>1000</v>
      </c>
      <c r="DW18">
        <v>1000</v>
      </c>
      <c r="DX18">
        <v>1000</v>
      </c>
      <c r="DY18">
        <v>1000</v>
      </c>
      <c r="DZ18">
        <v>1000</v>
      </c>
      <c r="EA18">
        <v>1000</v>
      </c>
      <c r="EB18">
        <v>1000</v>
      </c>
      <c r="EC18">
        <v>1000</v>
      </c>
      <c r="ED18">
        <v>1000</v>
      </c>
      <c r="EE18">
        <v>1000</v>
      </c>
      <c r="EF18">
        <v>1000</v>
      </c>
      <c r="EG18">
        <v>1000</v>
      </c>
      <c r="EH18">
        <v>1000</v>
      </c>
      <c r="EI18">
        <v>1000</v>
      </c>
      <c r="EJ18">
        <v>1000</v>
      </c>
      <c r="EK18">
        <v>1000</v>
      </c>
      <c r="EL18">
        <v>1000</v>
      </c>
      <c r="EM18">
        <v>1000</v>
      </c>
      <c r="ER18" t="s">
        <v>324</v>
      </c>
      <c r="ES18">
        <v>2</v>
      </c>
      <c r="ET18" t="s">
        <v>62</v>
      </c>
      <c r="EU18">
        <f t="shared" si="1"/>
        <v>0</v>
      </c>
      <c r="EV18">
        <f t="shared" si="2"/>
        <v>0</v>
      </c>
      <c r="EW18">
        <f t="shared" si="3"/>
        <v>0</v>
      </c>
      <c r="EX18">
        <f t="shared" si="4"/>
        <v>0</v>
      </c>
      <c r="EY18">
        <f t="shared" si="5"/>
        <v>0</v>
      </c>
      <c r="EZ18">
        <f t="shared" si="6"/>
        <v>0</v>
      </c>
      <c r="FA18">
        <f t="shared" si="7"/>
        <v>180</v>
      </c>
      <c r="FB18">
        <f t="shared" si="8"/>
        <v>1000</v>
      </c>
      <c r="FC18">
        <f t="shared" si="9"/>
        <v>1000</v>
      </c>
      <c r="FD18">
        <f t="shared" si="10"/>
        <v>1000</v>
      </c>
      <c r="FE18">
        <f t="shared" si="11"/>
        <v>1000</v>
      </c>
      <c r="FF18">
        <f t="shared" si="12"/>
        <v>1000</v>
      </c>
      <c r="FG18">
        <f t="shared" si="13"/>
        <v>1000</v>
      </c>
      <c r="FH18">
        <f t="shared" si="14"/>
        <v>1000</v>
      </c>
      <c r="FI18">
        <f t="shared" si="15"/>
        <v>1000</v>
      </c>
      <c r="FJ18">
        <f t="shared" si="16"/>
        <v>1000</v>
      </c>
      <c r="FK18">
        <f t="shared" si="17"/>
        <v>1000</v>
      </c>
      <c r="FL18">
        <f t="shared" si="18"/>
        <v>1000</v>
      </c>
      <c r="FM18">
        <f t="shared" si="19"/>
        <v>1000</v>
      </c>
      <c r="FN18">
        <f t="shared" si="20"/>
        <v>1000</v>
      </c>
      <c r="FO18">
        <f t="shared" si="21"/>
        <v>1000</v>
      </c>
      <c r="FP18">
        <f t="shared" si="22"/>
        <v>1000</v>
      </c>
      <c r="FQ18">
        <f t="shared" si="23"/>
        <v>1000</v>
      </c>
      <c r="FR18">
        <f t="shared" si="24"/>
        <v>1000</v>
      </c>
      <c r="FS18">
        <f t="shared" si="25"/>
        <v>1000</v>
      </c>
      <c r="FT18">
        <f t="shared" si="26"/>
        <v>1000</v>
      </c>
      <c r="FU18">
        <f t="shared" si="27"/>
        <v>1000</v>
      </c>
      <c r="FV18">
        <f t="shared" si="28"/>
        <v>1000</v>
      </c>
      <c r="FW18">
        <f t="shared" si="29"/>
        <v>1000</v>
      </c>
      <c r="FX18">
        <f t="shared" si="30"/>
        <v>1000</v>
      </c>
      <c r="FY18">
        <f t="shared" si="31"/>
        <v>1000</v>
      </c>
      <c r="FZ18">
        <f t="shared" si="32"/>
        <v>1000</v>
      </c>
      <c r="GA18">
        <f t="shared" si="33"/>
        <v>1000</v>
      </c>
      <c r="GB18">
        <f t="shared" si="34"/>
        <v>1000</v>
      </c>
      <c r="GC18">
        <f t="shared" si="35"/>
        <v>1000</v>
      </c>
      <c r="GD18">
        <f t="shared" si="36"/>
        <v>1000</v>
      </c>
      <c r="GE18">
        <f t="shared" si="37"/>
        <v>1000</v>
      </c>
      <c r="GF18">
        <f t="shared" si="38"/>
        <v>1000</v>
      </c>
      <c r="GG18">
        <f t="shared" si="39"/>
        <v>1000</v>
      </c>
      <c r="GH18">
        <f t="shared" si="40"/>
        <v>1000</v>
      </c>
      <c r="GI18">
        <f t="shared" si="41"/>
        <v>1000</v>
      </c>
      <c r="GJ18">
        <f t="shared" si="42"/>
        <v>1000</v>
      </c>
    </row>
    <row r="19" spans="1:355" ht="45" x14ac:dyDescent="0.25">
      <c r="A19" s="33" t="s">
        <v>0</v>
      </c>
      <c r="B19" s="39"/>
      <c r="C19" s="39"/>
      <c r="D19" s="39"/>
      <c r="E19" s="39"/>
      <c r="F19" s="39"/>
      <c r="G19" s="39"/>
      <c r="H19" s="39"/>
      <c r="I19" s="39"/>
      <c r="J19" s="39"/>
      <c r="K19" s="39">
        <v>1</v>
      </c>
      <c r="L19" s="39">
        <v>1</v>
      </c>
      <c r="M19" s="39">
        <v>1</v>
      </c>
      <c r="N19" s="39">
        <v>1</v>
      </c>
      <c r="O19" s="39">
        <v>1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t="s">
        <v>118</v>
      </c>
      <c r="CV19">
        <v>0</v>
      </c>
      <c r="CW19" t="s">
        <v>63</v>
      </c>
      <c r="CX19" s="41"/>
      <c r="CY19" s="41"/>
      <c r="CZ19" s="41"/>
      <c r="DA19" s="41"/>
      <c r="DB19" s="41"/>
      <c r="DC19" s="41"/>
      <c r="DD19" s="41">
        <v>100</v>
      </c>
      <c r="DE19" s="41">
        <v>200</v>
      </c>
      <c r="DF19" s="41">
        <v>331</v>
      </c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t="s">
        <v>118</v>
      </c>
      <c r="ES19">
        <v>0</v>
      </c>
      <c r="ET19" t="s">
        <v>63</v>
      </c>
      <c r="EU19">
        <f t="shared" si="1"/>
        <v>0</v>
      </c>
      <c r="EV19">
        <f t="shared" si="2"/>
        <v>0</v>
      </c>
      <c r="EW19">
        <f t="shared" si="3"/>
        <v>0</v>
      </c>
      <c r="EX19">
        <f t="shared" si="4"/>
        <v>0</v>
      </c>
      <c r="EY19">
        <f t="shared" si="5"/>
        <v>0</v>
      </c>
      <c r="EZ19">
        <f t="shared" si="6"/>
        <v>0</v>
      </c>
      <c r="FA19">
        <f t="shared" si="7"/>
        <v>100</v>
      </c>
      <c r="FB19">
        <f t="shared" si="8"/>
        <v>200</v>
      </c>
      <c r="FC19">
        <f t="shared" si="9"/>
        <v>331</v>
      </c>
      <c r="FD19">
        <f t="shared" si="10"/>
        <v>0</v>
      </c>
      <c r="FE19">
        <f t="shared" si="11"/>
        <v>0</v>
      </c>
      <c r="FF19">
        <f t="shared" si="12"/>
        <v>0</v>
      </c>
      <c r="FG19">
        <f t="shared" si="13"/>
        <v>0</v>
      </c>
      <c r="FH19">
        <f t="shared" si="14"/>
        <v>0</v>
      </c>
      <c r="FI19">
        <f t="shared" si="15"/>
        <v>0</v>
      </c>
      <c r="FJ19">
        <f t="shared" si="16"/>
        <v>0</v>
      </c>
      <c r="FK19">
        <f t="shared" si="17"/>
        <v>0</v>
      </c>
      <c r="FL19">
        <f t="shared" si="18"/>
        <v>0</v>
      </c>
      <c r="FM19">
        <f t="shared" si="19"/>
        <v>0</v>
      </c>
      <c r="FN19">
        <f t="shared" si="20"/>
        <v>0</v>
      </c>
      <c r="FO19">
        <f t="shared" si="21"/>
        <v>0</v>
      </c>
      <c r="FP19">
        <f t="shared" si="22"/>
        <v>0</v>
      </c>
      <c r="FQ19">
        <f t="shared" si="23"/>
        <v>0</v>
      </c>
      <c r="FR19">
        <f t="shared" si="24"/>
        <v>0</v>
      </c>
      <c r="FS19">
        <f t="shared" si="25"/>
        <v>0</v>
      </c>
      <c r="FT19">
        <f t="shared" si="26"/>
        <v>0</v>
      </c>
      <c r="FU19">
        <f t="shared" si="27"/>
        <v>0</v>
      </c>
      <c r="FV19">
        <f t="shared" si="28"/>
        <v>0</v>
      </c>
      <c r="FW19">
        <f t="shared" si="29"/>
        <v>0</v>
      </c>
      <c r="FX19">
        <f t="shared" si="30"/>
        <v>0</v>
      </c>
      <c r="FY19">
        <f t="shared" si="31"/>
        <v>0</v>
      </c>
      <c r="FZ19">
        <f t="shared" si="32"/>
        <v>0</v>
      </c>
      <c r="GA19">
        <f t="shared" si="33"/>
        <v>0</v>
      </c>
      <c r="GB19">
        <f t="shared" si="34"/>
        <v>0</v>
      </c>
      <c r="GC19">
        <f t="shared" si="35"/>
        <v>0</v>
      </c>
      <c r="GD19">
        <f t="shared" si="36"/>
        <v>0</v>
      </c>
      <c r="GE19">
        <f t="shared" si="37"/>
        <v>0</v>
      </c>
      <c r="GF19">
        <f t="shared" si="38"/>
        <v>0</v>
      </c>
      <c r="GG19">
        <f t="shared" si="39"/>
        <v>0</v>
      </c>
      <c r="GH19">
        <f t="shared" si="40"/>
        <v>0</v>
      </c>
      <c r="GI19">
        <f t="shared" si="41"/>
        <v>0</v>
      </c>
      <c r="GJ19">
        <f t="shared" si="42"/>
        <v>0</v>
      </c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128" t="s">
        <v>1</v>
      </c>
      <c r="JH19" s="128"/>
      <c r="JI19" s="75">
        <v>293</v>
      </c>
      <c r="JJ19" s="70"/>
      <c r="JK19" s="42"/>
      <c r="JL19" s="42"/>
      <c r="JM19" s="42"/>
      <c r="JN19" s="42"/>
      <c r="JO19" s="102" t="e">
        <f ca="1">_xlfn.XLOOKUP(JO$27,'PO Delivery Schedule'!$A$3:$A$41,'PO Delivery Schedule'!$N$3:$N$41)</f>
        <v>#NAME?</v>
      </c>
      <c r="JP19" s="102" t="e">
        <f ca="1">_xlfn.XLOOKUP(JP$27,'PO Delivery Schedule'!$A$3:$A$41,'PO Delivery Schedule'!$N$3:$N$41)</f>
        <v>#NAME?</v>
      </c>
      <c r="JQ19" s="102" t="e">
        <f ca="1">_xlfn.XLOOKUP(JQ$27,'PO Delivery Schedule'!$A$3:$A$41,'PO Delivery Schedule'!$N$3:$N$41)</f>
        <v>#NAME?</v>
      </c>
      <c r="JR19" s="102" t="e">
        <f ca="1">_xlfn.XLOOKUP(JR$27,'PO Delivery Schedule'!$A$3:$A$41,'PO Delivery Schedule'!$N$3:$N$41)</f>
        <v>#NAME?</v>
      </c>
      <c r="JS19" s="102" t="e">
        <f ca="1">_xlfn.XLOOKUP(JS$27,'PO Delivery Schedule'!$A$3:$A$41,'PO Delivery Schedule'!$N$3:$N$41)</f>
        <v>#NAME?</v>
      </c>
      <c r="JT19" s="102" t="e">
        <f ca="1">_xlfn.XLOOKUP(JT$27,'PO Delivery Schedule'!$A$3:$A$41,'PO Delivery Schedule'!$N$3:$N$41)</f>
        <v>#NAME?</v>
      </c>
      <c r="JU19" s="102" t="e">
        <f ca="1">_xlfn.XLOOKUP(JU$27,'PO Delivery Schedule'!$A$3:$A$41,'PO Delivery Schedule'!$N$3:$N$41)</f>
        <v>#NAME?</v>
      </c>
      <c r="JV19" s="102" t="e">
        <f ca="1">_xlfn.XLOOKUP(JV$27,'PO Delivery Schedule'!$A$3:$A$41,'PO Delivery Schedule'!$N$3:$N$41)</f>
        <v>#NAME?</v>
      </c>
      <c r="JW19" s="102" t="e">
        <f ca="1">_xlfn.XLOOKUP(JW$27,'PO Delivery Schedule'!$A$3:$A$41,'PO Delivery Schedule'!$N$3:$N$41)</f>
        <v>#NAME?</v>
      </c>
      <c r="JX19" s="102" t="e">
        <f ca="1">_xlfn.XLOOKUP(JX$27,'PO Delivery Schedule'!$A$3:$A$41,'PO Delivery Schedule'!$N$3:$N$41)</f>
        <v>#NAME?</v>
      </c>
      <c r="JY19" s="102" t="e">
        <f ca="1">_xlfn.XLOOKUP(JY$27,'PO Delivery Schedule'!$A$3:$A$41,'PO Delivery Schedule'!$N$3:$N$41)</f>
        <v>#NAME?</v>
      </c>
      <c r="JZ19" s="102" t="e">
        <f ca="1">_xlfn.XLOOKUP(JZ$27,'PO Delivery Schedule'!$A$3:$A$41,'PO Delivery Schedule'!$N$3:$N$41)</f>
        <v>#NAME?</v>
      </c>
      <c r="KA19" s="102" t="e">
        <f ca="1">_xlfn.XLOOKUP(KA$27,'PO Delivery Schedule'!$A$3:$A$41,'PO Delivery Schedule'!$N$3:$N$41)</f>
        <v>#NAME?</v>
      </c>
      <c r="KB19" s="102" t="e">
        <f ca="1">SUM(JO19:KA19)</f>
        <v>#NAME?</v>
      </c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MP19" s="96" t="s">
        <v>2</v>
      </c>
      <c r="MQ19" s="96" t="s">
        <v>3</v>
      </c>
    </row>
    <row r="20" spans="1:355" ht="15" x14ac:dyDescent="0.25">
      <c r="A20" s="34" t="s">
        <v>4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>
        <v>1</v>
      </c>
      <c r="Q20" s="39">
        <v>1</v>
      </c>
      <c r="R20" s="39">
        <v>1</v>
      </c>
      <c r="S20" s="39">
        <v>1</v>
      </c>
      <c r="T20" s="39">
        <v>1</v>
      </c>
      <c r="U20" s="39">
        <v>1</v>
      </c>
      <c r="V20" s="39">
        <v>1</v>
      </c>
      <c r="W20" s="39">
        <v>1</v>
      </c>
      <c r="X20" s="39">
        <v>1</v>
      </c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t="s">
        <v>399</v>
      </c>
      <c r="CV20">
        <v>1</v>
      </c>
      <c r="CW20" t="s">
        <v>64</v>
      </c>
      <c r="CX20" s="41"/>
      <c r="CY20" s="41"/>
      <c r="CZ20" s="41"/>
      <c r="DA20" s="41"/>
      <c r="DB20" s="41"/>
      <c r="DC20" s="41"/>
      <c r="DD20" s="41">
        <v>100</v>
      </c>
      <c r="DE20" s="41">
        <v>200</v>
      </c>
      <c r="DF20" s="41">
        <v>331</v>
      </c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t="s">
        <v>399</v>
      </c>
      <c r="ES20">
        <v>1</v>
      </c>
      <c r="ET20" t="s">
        <v>64</v>
      </c>
      <c r="EU20">
        <f t="shared" si="1"/>
        <v>0</v>
      </c>
      <c r="EV20">
        <f t="shared" si="2"/>
        <v>0</v>
      </c>
      <c r="EW20">
        <f t="shared" si="3"/>
        <v>0</v>
      </c>
      <c r="EX20">
        <f t="shared" si="4"/>
        <v>0</v>
      </c>
      <c r="EY20">
        <f t="shared" si="5"/>
        <v>0</v>
      </c>
      <c r="EZ20">
        <f t="shared" si="6"/>
        <v>0</v>
      </c>
      <c r="FA20">
        <f t="shared" si="7"/>
        <v>100</v>
      </c>
      <c r="FB20">
        <f t="shared" si="8"/>
        <v>200</v>
      </c>
      <c r="FC20">
        <f t="shared" si="9"/>
        <v>331</v>
      </c>
      <c r="FD20">
        <f t="shared" si="10"/>
        <v>0</v>
      </c>
      <c r="FE20">
        <f t="shared" si="11"/>
        <v>0</v>
      </c>
      <c r="FF20">
        <f t="shared" si="12"/>
        <v>0</v>
      </c>
      <c r="FG20">
        <f t="shared" si="13"/>
        <v>0</v>
      </c>
      <c r="FH20">
        <f t="shared" si="14"/>
        <v>0</v>
      </c>
      <c r="FI20">
        <f t="shared" si="15"/>
        <v>0</v>
      </c>
      <c r="FJ20">
        <f t="shared" si="16"/>
        <v>0</v>
      </c>
      <c r="FK20">
        <f t="shared" si="17"/>
        <v>0</v>
      </c>
      <c r="FL20">
        <f t="shared" si="18"/>
        <v>0</v>
      </c>
      <c r="FM20">
        <f t="shared" si="19"/>
        <v>0</v>
      </c>
      <c r="FN20">
        <f t="shared" si="20"/>
        <v>0</v>
      </c>
      <c r="FO20">
        <f t="shared" si="21"/>
        <v>0</v>
      </c>
      <c r="FP20">
        <f t="shared" si="22"/>
        <v>0</v>
      </c>
      <c r="FQ20">
        <f t="shared" si="23"/>
        <v>0</v>
      </c>
      <c r="FR20">
        <f t="shared" si="24"/>
        <v>0</v>
      </c>
      <c r="FS20">
        <f t="shared" si="25"/>
        <v>0</v>
      </c>
      <c r="FT20">
        <f t="shared" si="26"/>
        <v>0</v>
      </c>
      <c r="FU20">
        <f t="shared" si="27"/>
        <v>0</v>
      </c>
      <c r="FV20">
        <f t="shared" si="28"/>
        <v>0</v>
      </c>
      <c r="FW20">
        <f t="shared" si="29"/>
        <v>0</v>
      </c>
      <c r="FX20">
        <f t="shared" si="30"/>
        <v>0</v>
      </c>
      <c r="FY20">
        <f t="shared" si="31"/>
        <v>0</v>
      </c>
      <c r="FZ20">
        <f t="shared" si="32"/>
        <v>0</v>
      </c>
      <c r="GA20">
        <f t="shared" si="33"/>
        <v>0</v>
      </c>
      <c r="GB20">
        <f t="shared" si="34"/>
        <v>0</v>
      </c>
      <c r="GC20">
        <f t="shared" si="35"/>
        <v>0</v>
      </c>
      <c r="GD20">
        <f t="shared" si="36"/>
        <v>0</v>
      </c>
      <c r="GE20">
        <f t="shared" si="37"/>
        <v>0</v>
      </c>
      <c r="GF20">
        <f t="shared" si="38"/>
        <v>0</v>
      </c>
      <c r="GG20">
        <f t="shared" si="39"/>
        <v>0</v>
      </c>
      <c r="GH20">
        <f t="shared" si="40"/>
        <v>0</v>
      </c>
      <c r="GI20">
        <f t="shared" si="41"/>
        <v>0</v>
      </c>
      <c r="GJ20">
        <f t="shared" si="42"/>
        <v>0</v>
      </c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128" t="s">
        <v>5</v>
      </c>
      <c r="JH20" s="128"/>
      <c r="JI20" s="74">
        <v>18</v>
      </c>
      <c r="JJ20" s="70"/>
      <c r="JK20" s="42"/>
      <c r="JL20" s="42"/>
      <c r="JM20" s="42"/>
      <c r="JN20" s="42"/>
      <c r="JO20" s="102" t="e">
        <f ca="1">_xlfn.XLOOKUP(JO$27,'PO Delivery Schedule'!$A$3:$A$41,'PO Delivery Schedule'!$O$3:$O$41)</f>
        <v>#NAME?</v>
      </c>
      <c r="JP20" s="102" t="e">
        <f ca="1">_xlfn.XLOOKUP(JP$27,'PO Delivery Schedule'!$A$3:$A$41,'PO Delivery Schedule'!$O$3:$O$41)</f>
        <v>#NAME?</v>
      </c>
      <c r="JQ20" s="102" t="e">
        <f ca="1">_xlfn.XLOOKUP(JQ$27,'PO Delivery Schedule'!$A$3:$A$41,'PO Delivery Schedule'!$O$3:$O$41)</f>
        <v>#NAME?</v>
      </c>
      <c r="JR20" s="102" t="e">
        <f ca="1">_xlfn.XLOOKUP(JR$27,'PO Delivery Schedule'!$A$3:$A$41,'PO Delivery Schedule'!$O$3:$O$41)</f>
        <v>#NAME?</v>
      </c>
      <c r="JS20" s="102" t="e">
        <f ca="1">_xlfn.XLOOKUP(JS$27,'PO Delivery Schedule'!$A$3:$A$41,'PO Delivery Schedule'!$O$3:$O$41)</f>
        <v>#NAME?</v>
      </c>
      <c r="JT20" s="102" t="e">
        <f ca="1">_xlfn.XLOOKUP(JT$27,'PO Delivery Schedule'!$A$3:$A$41,'PO Delivery Schedule'!$O$3:$O$41)</f>
        <v>#NAME?</v>
      </c>
      <c r="JU20" s="102" t="e">
        <f ca="1">_xlfn.XLOOKUP(JU$27,'PO Delivery Schedule'!$A$3:$A$41,'PO Delivery Schedule'!$O$3:$O$41)</f>
        <v>#NAME?</v>
      </c>
      <c r="JV20" s="102" t="e">
        <f ca="1">_xlfn.XLOOKUP(JV$27,'PO Delivery Schedule'!$A$3:$A$41,'PO Delivery Schedule'!$O$3:$O$41)</f>
        <v>#NAME?</v>
      </c>
      <c r="JW20" s="102" t="e">
        <f ca="1">_xlfn.XLOOKUP(JW$27,'PO Delivery Schedule'!$A$3:$A$41,'PO Delivery Schedule'!$O$3:$O$41)</f>
        <v>#NAME?</v>
      </c>
      <c r="JX20" s="102" t="e">
        <f ca="1">_xlfn.XLOOKUP(JX$27,'PO Delivery Schedule'!$A$3:$A$41,'PO Delivery Schedule'!$O$3:$O$41)</f>
        <v>#NAME?</v>
      </c>
      <c r="JY20" s="102" t="e">
        <f ca="1">_xlfn.XLOOKUP(JY$27,'PO Delivery Schedule'!$A$3:$A$41,'PO Delivery Schedule'!$O$3:$O$41)</f>
        <v>#NAME?</v>
      </c>
      <c r="JZ20" s="102" t="e">
        <f ca="1">_xlfn.XLOOKUP(JZ$27,'PO Delivery Schedule'!$A$3:$A$41,'PO Delivery Schedule'!$O$3:$O$41)</f>
        <v>#NAME?</v>
      </c>
      <c r="KA20" s="102" t="e">
        <f ca="1">_xlfn.XLOOKUP(KA$27,'PO Delivery Schedule'!$A$3:$A$41,'PO Delivery Schedule'!$O$3:$O$41)</f>
        <v>#NAME?</v>
      </c>
      <c r="KB20" s="102" t="e">
        <f t="shared" ref="KB20:KB22" ca="1" si="43">SUM(JO20:KA20)</f>
        <v>#NAME?</v>
      </c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MP20" s="97" t="s">
        <v>6</v>
      </c>
      <c r="MQ20" s="98">
        <v>1</v>
      </c>
    </row>
    <row r="21" spans="1:355" ht="15" x14ac:dyDescent="0.25">
      <c r="A21" s="34" t="s">
        <v>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>
        <v>1</v>
      </c>
      <c r="Z21" s="39">
        <v>1</v>
      </c>
      <c r="AA21" s="39">
        <v>1</v>
      </c>
      <c r="AB21" s="39">
        <v>1</v>
      </c>
      <c r="AC21" s="39">
        <v>1</v>
      </c>
      <c r="AD21" s="39">
        <v>1</v>
      </c>
      <c r="AE21" s="39">
        <v>1</v>
      </c>
      <c r="AF21" s="39">
        <v>1</v>
      </c>
      <c r="AG21" s="39">
        <v>1</v>
      </c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t="s">
        <v>401</v>
      </c>
      <c r="CV21">
        <v>2</v>
      </c>
      <c r="CW21" t="s">
        <v>65</v>
      </c>
      <c r="CX21" s="41"/>
      <c r="CY21" s="41"/>
      <c r="CZ21" s="41"/>
      <c r="DA21" s="41"/>
      <c r="DB21" s="41"/>
      <c r="DC21" s="41"/>
      <c r="DD21" s="41">
        <v>100</v>
      </c>
      <c r="DE21" s="41">
        <v>200</v>
      </c>
      <c r="DF21" s="41">
        <v>331</v>
      </c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t="s">
        <v>401</v>
      </c>
      <c r="ES21">
        <v>2</v>
      </c>
      <c r="ET21" t="s">
        <v>65</v>
      </c>
      <c r="EU21">
        <f t="shared" si="1"/>
        <v>0</v>
      </c>
      <c r="EV21">
        <f t="shared" si="2"/>
        <v>0</v>
      </c>
      <c r="EW21">
        <f t="shared" si="3"/>
        <v>0</v>
      </c>
      <c r="EX21">
        <f t="shared" si="4"/>
        <v>0</v>
      </c>
      <c r="EY21">
        <f t="shared" si="5"/>
        <v>0</v>
      </c>
      <c r="EZ21">
        <f t="shared" si="6"/>
        <v>0</v>
      </c>
      <c r="FA21">
        <f t="shared" si="7"/>
        <v>100</v>
      </c>
      <c r="FB21">
        <f t="shared" si="8"/>
        <v>200</v>
      </c>
      <c r="FC21">
        <f t="shared" si="9"/>
        <v>331</v>
      </c>
      <c r="FD21">
        <f t="shared" si="10"/>
        <v>0</v>
      </c>
      <c r="FE21">
        <f t="shared" si="11"/>
        <v>0</v>
      </c>
      <c r="FF21">
        <f t="shared" si="12"/>
        <v>0</v>
      </c>
      <c r="FG21">
        <f t="shared" si="13"/>
        <v>0</v>
      </c>
      <c r="FH21">
        <f t="shared" si="14"/>
        <v>0</v>
      </c>
      <c r="FI21">
        <f t="shared" si="15"/>
        <v>0</v>
      </c>
      <c r="FJ21">
        <f t="shared" si="16"/>
        <v>0</v>
      </c>
      <c r="FK21">
        <f t="shared" si="17"/>
        <v>0</v>
      </c>
      <c r="FL21">
        <f t="shared" si="18"/>
        <v>0</v>
      </c>
      <c r="FM21">
        <f t="shared" si="19"/>
        <v>0</v>
      </c>
      <c r="FN21">
        <f t="shared" si="20"/>
        <v>0</v>
      </c>
      <c r="FO21">
        <f t="shared" si="21"/>
        <v>0</v>
      </c>
      <c r="FP21">
        <f t="shared" si="22"/>
        <v>0</v>
      </c>
      <c r="FQ21">
        <f t="shared" si="23"/>
        <v>0</v>
      </c>
      <c r="FR21">
        <f t="shared" si="24"/>
        <v>0</v>
      </c>
      <c r="FS21">
        <f t="shared" si="25"/>
        <v>0</v>
      </c>
      <c r="FT21">
        <f t="shared" si="26"/>
        <v>0</v>
      </c>
      <c r="FU21">
        <f t="shared" si="27"/>
        <v>0</v>
      </c>
      <c r="FV21">
        <f t="shared" si="28"/>
        <v>0</v>
      </c>
      <c r="FW21">
        <f t="shared" si="29"/>
        <v>0</v>
      </c>
      <c r="FX21">
        <f t="shared" si="30"/>
        <v>0</v>
      </c>
      <c r="FY21">
        <f t="shared" si="31"/>
        <v>0</v>
      </c>
      <c r="FZ21">
        <f t="shared" si="32"/>
        <v>0</v>
      </c>
      <c r="GA21">
        <f t="shared" si="33"/>
        <v>0</v>
      </c>
      <c r="GB21">
        <f t="shared" si="34"/>
        <v>0</v>
      </c>
      <c r="GC21">
        <f t="shared" si="35"/>
        <v>0</v>
      </c>
      <c r="GD21">
        <f t="shared" si="36"/>
        <v>0</v>
      </c>
      <c r="GE21">
        <f t="shared" si="37"/>
        <v>0</v>
      </c>
      <c r="GF21">
        <f t="shared" si="38"/>
        <v>0</v>
      </c>
      <c r="GG21">
        <f t="shared" si="39"/>
        <v>0</v>
      </c>
      <c r="GH21">
        <f t="shared" si="40"/>
        <v>0</v>
      </c>
      <c r="GI21">
        <f t="shared" si="41"/>
        <v>0</v>
      </c>
      <c r="GJ21">
        <f t="shared" si="42"/>
        <v>0</v>
      </c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2"/>
      <c r="IW21" s="42"/>
      <c r="IX21" s="42"/>
      <c r="IY21" s="42"/>
      <c r="IZ21" s="102" t="s">
        <v>8</v>
      </c>
      <c r="JA21" s="103">
        <v>1</v>
      </c>
      <c r="JB21" s="42"/>
      <c r="JC21" s="42"/>
      <c r="JD21" s="42"/>
      <c r="JE21" s="42"/>
      <c r="JF21" s="42"/>
      <c r="JG21" s="128" t="s">
        <v>9</v>
      </c>
      <c r="JH21" s="128"/>
      <c r="JI21" s="74">
        <v>10</v>
      </c>
      <c r="JJ21" s="70"/>
      <c r="JK21" s="42"/>
      <c r="JL21" s="42"/>
      <c r="JM21" s="42"/>
      <c r="JN21" s="42"/>
      <c r="JO21" s="102" t="e">
        <f ca="1">_xlfn.XLOOKUP(JO$27,'PO Delivery Schedule'!$A$3:$A$41,'PO Delivery Schedule'!$P$3:$P$41)</f>
        <v>#NAME?</v>
      </c>
      <c r="JP21" s="102" t="e">
        <f ca="1">_xlfn.XLOOKUP(JP$27,'PO Delivery Schedule'!$A$3:$A$41,'PO Delivery Schedule'!$P$3:$P$41)</f>
        <v>#NAME?</v>
      </c>
      <c r="JQ21" s="102" t="e">
        <f ca="1">_xlfn.XLOOKUP(JQ$27,'PO Delivery Schedule'!$A$3:$A$41,'PO Delivery Schedule'!$P$3:$P$41)</f>
        <v>#NAME?</v>
      </c>
      <c r="JR21" s="102" t="e">
        <f ca="1">_xlfn.XLOOKUP(JR$27,'PO Delivery Schedule'!$A$3:$A$41,'PO Delivery Schedule'!$P$3:$P$41)</f>
        <v>#NAME?</v>
      </c>
      <c r="JS21" s="102" t="e">
        <f ca="1">_xlfn.XLOOKUP(JS$27,'PO Delivery Schedule'!$A$3:$A$41,'PO Delivery Schedule'!$P$3:$P$41)</f>
        <v>#NAME?</v>
      </c>
      <c r="JT21" s="102" t="e">
        <f ca="1">_xlfn.XLOOKUP(JT$27,'PO Delivery Schedule'!$A$3:$A$41,'PO Delivery Schedule'!$P$3:$P$41)</f>
        <v>#NAME?</v>
      </c>
      <c r="JU21" s="102" t="e">
        <f ca="1">_xlfn.XLOOKUP(JU$27,'PO Delivery Schedule'!$A$3:$A$41,'PO Delivery Schedule'!$P$3:$P$41)</f>
        <v>#NAME?</v>
      </c>
      <c r="JV21" s="102" t="e">
        <f ca="1">_xlfn.XLOOKUP(JV$27,'PO Delivery Schedule'!$A$3:$A$41,'PO Delivery Schedule'!$P$3:$P$41)</f>
        <v>#NAME?</v>
      </c>
      <c r="JW21" s="102" t="e">
        <f ca="1">_xlfn.XLOOKUP(JW$27,'PO Delivery Schedule'!$A$3:$A$41,'PO Delivery Schedule'!$P$3:$P$41)</f>
        <v>#NAME?</v>
      </c>
      <c r="JX21" s="102" t="e">
        <f ca="1">_xlfn.XLOOKUP(JX$27,'PO Delivery Schedule'!$A$3:$A$41,'PO Delivery Schedule'!$P$3:$P$41)</f>
        <v>#NAME?</v>
      </c>
      <c r="JY21" s="102" t="e">
        <f ca="1">_xlfn.XLOOKUP(JY$27,'PO Delivery Schedule'!$A$3:$A$41,'PO Delivery Schedule'!$P$3:$P$41)</f>
        <v>#NAME?</v>
      </c>
      <c r="JZ21" s="102" t="e">
        <f ca="1">_xlfn.XLOOKUP(JZ$27,'PO Delivery Schedule'!$A$3:$A$41,'PO Delivery Schedule'!$P$3:$P$41)</f>
        <v>#NAME?</v>
      </c>
      <c r="KA21" s="102" t="e">
        <f ca="1">_xlfn.XLOOKUP(KA$27,'PO Delivery Schedule'!$A$3:$A$41,'PO Delivery Schedule'!$P$3:$P$41)</f>
        <v>#NAME?</v>
      </c>
      <c r="KB21" s="102" t="e">
        <f t="shared" ca="1" si="43"/>
        <v>#NAME?</v>
      </c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MP21" s="97" t="s">
        <v>10</v>
      </c>
      <c r="MQ21" s="98">
        <v>2</v>
      </c>
    </row>
    <row r="22" spans="1:355" ht="15" x14ac:dyDescent="0.25">
      <c r="A22" s="35" t="s">
        <v>11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>
        <v>1</v>
      </c>
      <c r="N22" s="39">
        <v>1</v>
      </c>
      <c r="O22" s="39">
        <v>1</v>
      </c>
      <c r="P22" s="39"/>
      <c r="Q22" s="39"/>
      <c r="R22" s="39">
        <v>1</v>
      </c>
      <c r="S22" s="39">
        <v>1</v>
      </c>
      <c r="T22" s="39">
        <v>1</v>
      </c>
      <c r="U22" s="39">
        <v>1</v>
      </c>
      <c r="V22" s="39">
        <v>1</v>
      </c>
      <c r="W22" s="39"/>
      <c r="X22" s="39">
        <v>1</v>
      </c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t="s">
        <v>407</v>
      </c>
      <c r="CV22">
        <v>3</v>
      </c>
      <c r="CW22" t="s">
        <v>66</v>
      </c>
      <c r="CX22" s="41"/>
      <c r="CY22" s="41"/>
      <c r="CZ22" s="41"/>
      <c r="DA22" s="41"/>
      <c r="DB22" s="41"/>
      <c r="DC22" s="41"/>
      <c r="DD22" s="41">
        <v>100</v>
      </c>
      <c r="DE22" s="41">
        <v>200</v>
      </c>
      <c r="DF22" s="41">
        <v>331</v>
      </c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t="s">
        <v>407</v>
      </c>
      <c r="ES22">
        <v>3</v>
      </c>
      <c r="ET22" t="s">
        <v>66</v>
      </c>
      <c r="EU22">
        <f t="shared" si="1"/>
        <v>0</v>
      </c>
      <c r="EV22">
        <f t="shared" si="2"/>
        <v>0</v>
      </c>
      <c r="EW22">
        <f t="shared" si="3"/>
        <v>0</v>
      </c>
      <c r="EX22">
        <f t="shared" si="4"/>
        <v>0</v>
      </c>
      <c r="EY22">
        <f t="shared" si="5"/>
        <v>0</v>
      </c>
      <c r="EZ22">
        <f t="shared" si="6"/>
        <v>0</v>
      </c>
      <c r="FA22">
        <f t="shared" si="7"/>
        <v>100</v>
      </c>
      <c r="FB22">
        <f t="shared" si="8"/>
        <v>200</v>
      </c>
      <c r="FC22">
        <f t="shared" si="9"/>
        <v>331</v>
      </c>
      <c r="FD22">
        <f t="shared" si="10"/>
        <v>0</v>
      </c>
      <c r="FE22">
        <f t="shared" si="11"/>
        <v>0</v>
      </c>
      <c r="FF22">
        <f t="shared" si="12"/>
        <v>0</v>
      </c>
      <c r="FG22">
        <f t="shared" si="13"/>
        <v>0</v>
      </c>
      <c r="FH22">
        <f t="shared" si="14"/>
        <v>0</v>
      </c>
      <c r="FI22">
        <f t="shared" si="15"/>
        <v>0</v>
      </c>
      <c r="FJ22">
        <f t="shared" si="16"/>
        <v>0</v>
      </c>
      <c r="FK22">
        <f t="shared" si="17"/>
        <v>0</v>
      </c>
      <c r="FL22">
        <f t="shared" si="18"/>
        <v>0</v>
      </c>
      <c r="FM22">
        <f t="shared" si="19"/>
        <v>0</v>
      </c>
      <c r="FN22">
        <f t="shared" si="20"/>
        <v>0</v>
      </c>
      <c r="FO22">
        <f t="shared" si="21"/>
        <v>0</v>
      </c>
      <c r="FP22">
        <f t="shared" si="22"/>
        <v>0</v>
      </c>
      <c r="FQ22">
        <f t="shared" si="23"/>
        <v>0</v>
      </c>
      <c r="FR22">
        <f t="shared" si="24"/>
        <v>0</v>
      </c>
      <c r="FS22">
        <f t="shared" si="25"/>
        <v>0</v>
      </c>
      <c r="FT22">
        <f t="shared" si="26"/>
        <v>0</v>
      </c>
      <c r="FU22">
        <f t="shared" si="27"/>
        <v>0</v>
      </c>
      <c r="FV22">
        <f t="shared" si="28"/>
        <v>0</v>
      </c>
      <c r="FW22">
        <f t="shared" si="29"/>
        <v>0</v>
      </c>
      <c r="FX22">
        <f t="shared" si="30"/>
        <v>0</v>
      </c>
      <c r="FY22">
        <f t="shared" si="31"/>
        <v>0</v>
      </c>
      <c r="FZ22">
        <f t="shared" si="32"/>
        <v>0</v>
      </c>
      <c r="GA22">
        <f t="shared" si="33"/>
        <v>0</v>
      </c>
      <c r="GB22">
        <f t="shared" si="34"/>
        <v>0</v>
      </c>
      <c r="GC22">
        <f t="shared" si="35"/>
        <v>0</v>
      </c>
      <c r="GD22">
        <f t="shared" si="36"/>
        <v>0</v>
      </c>
      <c r="GE22">
        <f t="shared" si="37"/>
        <v>0</v>
      </c>
      <c r="GF22">
        <f t="shared" si="38"/>
        <v>0</v>
      </c>
      <c r="GG22">
        <f t="shared" si="39"/>
        <v>0</v>
      </c>
      <c r="GH22">
        <f t="shared" si="40"/>
        <v>0</v>
      </c>
      <c r="GI22">
        <f t="shared" si="41"/>
        <v>0</v>
      </c>
      <c r="GJ22">
        <f t="shared" si="42"/>
        <v>0</v>
      </c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2"/>
      <c r="IW22" s="42"/>
      <c r="IX22" s="42"/>
      <c r="IY22" s="42"/>
      <c r="IZ22" s="100" t="s">
        <v>12</v>
      </c>
      <c r="JA22" s="104">
        <v>1.3</v>
      </c>
      <c r="JB22" s="42"/>
      <c r="JC22" s="42"/>
      <c r="JD22" s="42"/>
      <c r="JE22" s="42"/>
      <c r="JF22" s="42"/>
      <c r="JG22" s="128" t="s">
        <v>13</v>
      </c>
      <c r="JH22" s="128"/>
      <c r="JI22" s="74">
        <v>8</v>
      </c>
      <c r="JJ22" s="81"/>
      <c r="JK22" s="75" t="s">
        <v>14</v>
      </c>
      <c r="JL22" s="75" t="s">
        <v>15</v>
      </c>
      <c r="JM22" s="75" t="s">
        <v>16</v>
      </c>
      <c r="JN22" s="75" t="s">
        <v>17</v>
      </c>
      <c r="JO22" s="105" t="e">
        <f ca="1">_xlfn.XLOOKUP(JO$27,'PO Delivery Schedule'!$A$3:$A$41,'PO Delivery Schedule'!$Q$3:$Q$41)</f>
        <v>#NAME?</v>
      </c>
      <c r="JP22" s="106" t="e">
        <f ca="1">_xlfn.XLOOKUP(JP$27,'PO Delivery Schedule'!$A$3:$A$41,'PO Delivery Schedule'!$Q$3:$Q$41)</f>
        <v>#NAME?</v>
      </c>
      <c r="JQ22" s="106" t="e">
        <f ca="1">_xlfn.XLOOKUP(JQ$27,'PO Delivery Schedule'!$A$3:$A$41,'PO Delivery Schedule'!$Q$3:$Q$41)</f>
        <v>#NAME?</v>
      </c>
      <c r="JR22" s="106" t="e">
        <f ca="1">_xlfn.XLOOKUP(JR$27,'PO Delivery Schedule'!$A$3:$A$41,'PO Delivery Schedule'!$Q$3:$Q$41)</f>
        <v>#NAME?</v>
      </c>
      <c r="JS22" s="106" t="e">
        <f ca="1">_xlfn.XLOOKUP(JS$27,'PO Delivery Schedule'!$A$3:$A$41,'PO Delivery Schedule'!$Q$3:$Q$41)</f>
        <v>#NAME?</v>
      </c>
      <c r="JT22" s="106" t="e">
        <f ca="1">_xlfn.XLOOKUP(JT$27,'PO Delivery Schedule'!$A$3:$A$41,'PO Delivery Schedule'!$Q$3:$Q$41)</f>
        <v>#NAME?</v>
      </c>
      <c r="JU22" s="106" t="e">
        <f ca="1">_xlfn.XLOOKUP(JU$27,'PO Delivery Schedule'!$A$3:$A$41,'PO Delivery Schedule'!$Q$3:$Q$41)</f>
        <v>#NAME?</v>
      </c>
      <c r="JV22" s="106" t="e">
        <f ca="1">_xlfn.XLOOKUP(JV$27,'PO Delivery Schedule'!$A$3:$A$41,'PO Delivery Schedule'!$Q$3:$Q$41)</f>
        <v>#NAME?</v>
      </c>
      <c r="JW22" s="106" t="e">
        <f ca="1">_xlfn.XLOOKUP(JW$27,'PO Delivery Schedule'!$A$3:$A$41,'PO Delivery Schedule'!$Q$3:$Q$41)</f>
        <v>#NAME?</v>
      </c>
      <c r="JX22" s="106" t="e">
        <f ca="1">_xlfn.XLOOKUP(JX$27,'PO Delivery Schedule'!$A$3:$A$41,'PO Delivery Schedule'!$Q$3:$Q$41)</f>
        <v>#NAME?</v>
      </c>
      <c r="JY22" s="106" t="e">
        <f ca="1">_xlfn.XLOOKUP(JY$27,'PO Delivery Schedule'!$A$3:$A$41,'PO Delivery Schedule'!$Q$3:$Q$41)</f>
        <v>#NAME?</v>
      </c>
      <c r="JZ22" s="106" t="e">
        <f ca="1">_xlfn.XLOOKUP(JZ$27,'PO Delivery Schedule'!$A$3:$A$41,'PO Delivery Schedule'!$Q$3:$Q$41)</f>
        <v>#NAME?</v>
      </c>
      <c r="KA22" s="106" t="e">
        <f ca="1">_xlfn.XLOOKUP(KA$27,'PO Delivery Schedule'!$A$3:$A$41,'PO Delivery Schedule'!$Q$3:$Q$41)</f>
        <v>#NAME?</v>
      </c>
      <c r="KB22" s="106" t="e">
        <f t="shared" ca="1" si="43"/>
        <v>#NAME?</v>
      </c>
      <c r="KC22" s="82"/>
      <c r="KD22" s="82"/>
      <c r="KE22" s="82"/>
      <c r="KF22" s="82"/>
      <c r="KG22" s="82"/>
      <c r="KH22" s="82"/>
      <c r="KI22" s="82"/>
      <c r="KJ22" s="82"/>
      <c r="KK22" s="82"/>
      <c r="KL22" s="82"/>
      <c r="KM22" s="82"/>
      <c r="KN22" s="82"/>
      <c r="KO22" s="82"/>
      <c r="KP22" s="82"/>
      <c r="KQ22" s="82"/>
      <c r="KR22" s="82"/>
      <c r="KS22" s="82"/>
      <c r="KT22" s="82"/>
      <c r="KU22" s="82"/>
      <c r="KV22" s="82"/>
      <c r="KW22" s="82"/>
      <c r="KX22" s="82"/>
      <c r="KY22" s="82"/>
      <c r="KZ22" s="82"/>
      <c r="LA22" s="82"/>
      <c r="LB22" s="82"/>
      <c r="LC22" s="82"/>
      <c r="LD22" s="82"/>
      <c r="LE22" s="82"/>
      <c r="LF22" s="82"/>
      <c r="LG22" s="82"/>
      <c r="LH22" s="82"/>
      <c r="LI22" s="82"/>
      <c r="LJ22" s="82"/>
      <c r="LK22" s="82"/>
      <c r="LL22" s="82"/>
      <c r="LM22" s="82"/>
      <c r="LN22" s="82"/>
      <c r="LO22" s="82"/>
      <c r="LP22" s="82"/>
      <c r="LQ22" s="82"/>
      <c r="LR22" s="82"/>
      <c r="LS22" s="82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88" t="s">
        <v>18</v>
      </c>
      <c r="MJ22" s="83"/>
      <c r="MP22" s="97" t="s">
        <v>19</v>
      </c>
      <c r="MQ22" s="98">
        <v>1</v>
      </c>
    </row>
    <row r="23" spans="1:355" ht="15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t="s">
        <v>373</v>
      </c>
      <c r="CV23">
        <v>4</v>
      </c>
      <c r="CW23" t="s">
        <v>58</v>
      </c>
      <c r="CX23" s="41"/>
      <c r="CY23" s="41"/>
      <c r="CZ23" s="41"/>
      <c r="DA23" s="41"/>
      <c r="DB23" s="41"/>
      <c r="DC23" s="41"/>
      <c r="DD23" s="41">
        <v>100</v>
      </c>
      <c r="DE23" s="41">
        <v>200</v>
      </c>
      <c r="DF23" s="41">
        <v>331</v>
      </c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t="s">
        <v>373</v>
      </c>
      <c r="ES23">
        <v>4</v>
      </c>
      <c r="ET23" t="s">
        <v>58</v>
      </c>
      <c r="EU23">
        <f t="shared" si="1"/>
        <v>0</v>
      </c>
      <c r="EV23">
        <f t="shared" si="2"/>
        <v>0</v>
      </c>
      <c r="EW23">
        <f t="shared" si="3"/>
        <v>0</v>
      </c>
      <c r="EX23">
        <f t="shared" si="4"/>
        <v>0</v>
      </c>
      <c r="EY23">
        <f t="shared" si="5"/>
        <v>0</v>
      </c>
      <c r="EZ23">
        <f t="shared" si="6"/>
        <v>0</v>
      </c>
      <c r="FA23">
        <f t="shared" si="7"/>
        <v>100</v>
      </c>
      <c r="FB23">
        <f t="shared" si="8"/>
        <v>200</v>
      </c>
      <c r="FC23">
        <f t="shared" si="9"/>
        <v>331</v>
      </c>
      <c r="FD23">
        <f t="shared" si="10"/>
        <v>0</v>
      </c>
      <c r="FE23">
        <f t="shared" si="11"/>
        <v>0</v>
      </c>
      <c r="FF23">
        <f t="shared" si="12"/>
        <v>0</v>
      </c>
      <c r="FG23">
        <f t="shared" si="13"/>
        <v>0</v>
      </c>
      <c r="FH23">
        <f t="shared" si="14"/>
        <v>0</v>
      </c>
      <c r="FI23">
        <f t="shared" si="15"/>
        <v>0</v>
      </c>
      <c r="FJ23">
        <f t="shared" si="16"/>
        <v>0</v>
      </c>
      <c r="FK23">
        <f t="shared" si="17"/>
        <v>0</v>
      </c>
      <c r="FL23">
        <f t="shared" si="18"/>
        <v>0</v>
      </c>
      <c r="FM23">
        <f t="shared" si="19"/>
        <v>0</v>
      </c>
      <c r="FN23">
        <f t="shared" si="20"/>
        <v>0</v>
      </c>
      <c r="FO23">
        <f t="shared" si="21"/>
        <v>0</v>
      </c>
      <c r="FP23">
        <f t="shared" si="22"/>
        <v>0</v>
      </c>
      <c r="FQ23">
        <f t="shared" si="23"/>
        <v>0</v>
      </c>
      <c r="FR23">
        <f t="shared" si="24"/>
        <v>0</v>
      </c>
      <c r="FS23">
        <f t="shared" si="25"/>
        <v>0</v>
      </c>
      <c r="FT23">
        <f t="shared" si="26"/>
        <v>0</v>
      </c>
      <c r="FU23">
        <f t="shared" si="27"/>
        <v>0</v>
      </c>
      <c r="FV23">
        <f t="shared" si="28"/>
        <v>0</v>
      </c>
      <c r="FW23">
        <f t="shared" si="29"/>
        <v>0</v>
      </c>
      <c r="FX23">
        <f t="shared" si="30"/>
        <v>0</v>
      </c>
      <c r="FY23">
        <f t="shared" si="31"/>
        <v>0</v>
      </c>
      <c r="FZ23">
        <f t="shared" si="32"/>
        <v>0</v>
      </c>
      <c r="GA23">
        <f t="shared" si="33"/>
        <v>0</v>
      </c>
      <c r="GB23">
        <f t="shared" si="34"/>
        <v>0</v>
      </c>
      <c r="GC23">
        <f t="shared" si="35"/>
        <v>0</v>
      </c>
      <c r="GD23">
        <f t="shared" si="36"/>
        <v>0</v>
      </c>
      <c r="GE23">
        <f t="shared" si="37"/>
        <v>0</v>
      </c>
      <c r="GF23">
        <f t="shared" si="38"/>
        <v>0</v>
      </c>
      <c r="GG23">
        <f t="shared" si="39"/>
        <v>0</v>
      </c>
      <c r="GH23">
        <f t="shared" si="40"/>
        <v>0</v>
      </c>
      <c r="GI23">
        <f t="shared" si="41"/>
        <v>0</v>
      </c>
      <c r="GJ23">
        <f t="shared" si="42"/>
        <v>0</v>
      </c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2"/>
      <c r="IW23" s="42"/>
      <c r="IX23" s="42"/>
      <c r="IY23" s="42"/>
      <c r="IZ23" s="100" t="s">
        <v>20</v>
      </c>
      <c r="JA23" s="104">
        <v>1.1200000000000001</v>
      </c>
      <c r="JB23" s="42"/>
      <c r="JC23" s="42"/>
      <c r="JD23" s="42"/>
      <c r="JE23" s="42"/>
      <c r="JF23" s="42"/>
      <c r="JG23" s="128" t="s">
        <v>21</v>
      </c>
      <c r="JH23" s="128"/>
      <c r="JI23" s="74">
        <v>232</v>
      </c>
      <c r="JJ23" s="81" t="s">
        <v>22</v>
      </c>
      <c r="JK23" s="75">
        <v>204</v>
      </c>
      <c r="JL23" s="75">
        <v>10</v>
      </c>
      <c r="JM23" s="75">
        <v>15</v>
      </c>
      <c r="JN23" s="75">
        <f>JI23-JK23-JL23-JM23</f>
        <v>3</v>
      </c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5"/>
      <c r="LU23" s="85"/>
      <c r="LV23" s="85"/>
      <c r="LW23" s="85"/>
      <c r="LX23" s="85"/>
      <c r="LY23" s="85"/>
      <c r="LZ23" s="85"/>
      <c r="MA23" s="85"/>
      <c r="MB23" s="85"/>
      <c r="MC23" s="85"/>
      <c r="MD23" s="85"/>
      <c r="ME23" s="85"/>
      <c r="MF23" s="85"/>
      <c r="MG23" s="85"/>
      <c r="MH23" s="85"/>
      <c r="MI23" s="87">
        <f>SUM(JK23:JN23)</f>
        <v>232</v>
      </c>
      <c r="MJ23" s="86"/>
    </row>
    <row r="24" spans="1:355" ht="15" x14ac:dyDescent="0.25">
      <c r="A24" s="39">
        <v>42</v>
      </c>
      <c r="B24" s="39"/>
      <c r="C24" s="39"/>
      <c r="D24" s="39"/>
      <c r="E24" s="39"/>
      <c r="F24" s="39"/>
      <c r="G24" s="39"/>
      <c r="H24" s="39"/>
      <c r="I24" s="39"/>
      <c r="J24" s="39" t="s">
        <v>23</v>
      </c>
      <c r="K24" s="39">
        <v>34778</v>
      </c>
      <c r="L24" s="39">
        <v>34778</v>
      </c>
      <c r="M24" s="39">
        <v>34778</v>
      </c>
      <c r="N24" s="39">
        <v>34778</v>
      </c>
      <c r="O24" s="39">
        <v>34778</v>
      </c>
      <c r="P24" s="39">
        <v>35180</v>
      </c>
      <c r="Q24" s="39">
        <v>35180</v>
      </c>
      <c r="R24" s="39">
        <v>35180</v>
      </c>
      <c r="S24" s="39">
        <v>35180</v>
      </c>
      <c r="T24" s="39">
        <v>35180</v>
      </c>
      <c r="U24" s="39">
        <v>35180</v>
      </c>
      <c r="V24" s="39">
        <v>35180</v>
      </c>
      <c r="W24" s="39">
        <v>35180</v>
      </c>
      <c r="X24" s="39">
        <v>35180</v>
      </c>
      <c r="Y24" s="39">
        <v>631</v>
      </c>
      <c r="Z24" s="39">
        <v>631</v>
      </c>
      <c r="AA24" s="39">
        <v>631</v>
      </c>
      <c r="AB24" s="39">
        <v>631</v>
      </c>
      <c r="AC24" s="39">
        <v>631</v>
      </c>
      <c r="AD24" s="39">
        <v>631</v>
      </c>
      <c r="AE24" s="39">
        <v>631</v>
      </c>
      <c r="AF24" s="39">
        <v>631</v>
      </c>
      <c r="AG24" s="39">
        <v>631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t="s">
        <v>252</v>
      </c>
      <c r="CV24">
        <v>3</v>
      </c>
      <c r="CW24" t="s">
        <v>59</v>
      </c>
      <c r="CX24" s="41"/>
      <c r="CY24" s="41"/>
      <c r="CZ24" s="41"/>
      <c r="DA24" s="41"/>
      <c r="DB24" s="41"/>
      <c r="DC24" s="41"/>
      <c r="DD24" s="41">
        <v>100</v>
      </c>
      <c r="DE24" s="41">
        <v>200</v>
      </c>
      <c r="DF24" s="41">
        <v>331</v>
      </c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t="s">
        <v>252</v>
      </c>
      <c r="ES24">
        <v>3</v>
      </c>
      <c r="ET24" t="s">
        <v>59</v>
      </c>
      <c r="EU24">
        <f t="shared" si="1"/>
        <v>0</v>
      </c>
      <c r="EV24">
        <f t="shared" si="2"/>
        <v>0</v>
      </c>
      <c r="EW24">
        <f t="shared" si="3"/>
        <v>0</v>
      </c>
      <c r="EX24">
        <f t="shared" si="4"/>
        <v>0</v>
      </c>
      <c r="EY24">
        <f t="shared" si="5"/>
        <v>0</v>
      </c>
      <c r="EZ24">
        <f t="shared" si="6"/>
        <v>0</v>
      </c>
      <c r="FA24">
        <f t="shared" si="7"/>
        <v>100</v>
      </c>
      <c r="FB24">
        <f t="shared" si="8"/>
        <v>200</v>
      </c>
      <c r="FC24">
        <f t="shared" si="9"/>
        <v>331</v>
      </c>
      <c r="FD24">
        <f t="shared" si="10"/>
        <v>0</v>
      </c>
      <c r="FE24">
        <f t="shared" si="11"/>
        <v>0</v>
      </c>
      <c r="FF24">
        <f t="shared" si="12"/>
        <v>0</v>
      </c>
      <c r="FG24">
        <f t="shared" si="13"/>
        <v>0</v>
      </c>
      <c r="FH24">
        <f t="shared" si="14"/>
        <v>0</v>
      </c>
      <c r="FI24">
        <f t="shared" si="15"/>
        <v>0</v>
      </c>
      <c r="FJ24">
        <f t="shared" si="16"/>
        <v>0</v>
      </c>
      <c r="FK24">
        <f t="shared" si="17"/>
        <v>0</v>
      </c>
      <c r="FL24">
        <f t="shared" si="18"/>
        <v>0</v>
      </c>
      <c r="FM24">
        <f t="shared" si="19"/>
        <v>0</v>
      </c>
      <c r="FN24">
        <f t="shared" si="20"/>
        <v>0</v>
      </c>
      <c r="FO24">
        <f t="shared" si="21"/>
        <v>0</v>
      </c>
      <c r="FP24">
        <f t="shared" si="22"/>
        <v>0</v>
      </c>
      <c r="FQ24">
        <f t="shared" si="23"/>
        <v>0</v>
      </c>
      <c r="FR24">
        <f t="shared" si="24"/>
        <v>0</v>
      </c>
      <c r="FS24">
        <f t="shared" si="25"/>
        <v>0</v>
      </c>
      <c r="FT24">
        <f t="shared" si="26"/>
        <v>0</v>
      </c>
      <c r="FU24">
        <f t="shared" si="27"/>
        <v>0</v>
      </c>
      <c r="FV24">
        <f t="shared" si="28"/>
        <v>0</v>
      </c>
      <c r="FW24">
        <f t="shared" si="29"/>
        <v>0</v>
      </c>
      <c r="FX24">
        <f t="shared" si="30"/>
        <v>0</v>
      </c>
      <c r="FY24">
        <f t="shared" si="31"/>
        <v>0</v>
      </c>
      <c r="FZ24">
        <f t="shared" si="32"/>
        <v>0</v>
      </c>
      <c r="GA24">
        <f t="shared" si="33"/>
        <v>0</v>
      </c>
      <c r="GB24">
        <f t="shared" si="34"/>
        <v>0</v>
      </c>
      <c r="GC24">
        <f t="shared" si="35"/>
        <v>0</v>
      </c>
      <c r="GD24">
        <f t="shared" si="36"/>
        <v>0</v>
      </c>
      <c r="GE24">
        <f t="shared" si="37"/>
        <v>0</v>
      </c>
      <c r="GF24">
        <f t="shared" si="38"/>
        <v>0</v>
      </c>
      <c r="GG24">
        <f t="shared" si="39"/>
        <v>0</v>
      </c>
      <c r="GH24">
        <f t="shared" si="40"/>
        <v>0</v>
      </c>
      <c r="GI24">
        <f t="shared" si="41"/>
        <v>0</v>
      </c>
      <c r="GJ24">
        <f t="shared" si="42"/>
        <v>0</v>
      </c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2"/>
      <c r="IW24" s="42"/>
      <c r="IX24" s="42"/>
      <c r="IY24" s="42"/>
      <c r="IZ24" s="107" t="s">
        <v>24</v>
      </c>
      <c r="JA24" s="108">
        <f>1/83</f>
        <v>1.2048192771084338E-2</v>
      </c>
      <c r="JB24" s="42"/>
      <c r="JC24" s="42"/>
      <c r="JD24" s="42"/>
      <c r="JE24" s="42"/>
      <c r="JF24" s="42"/>
      <c r="JG24" s="128" t="s">
        <v>25</v>
      </c>
      <c r="JH24" s="128"/>
      <c r="JI24" s="74">
        <v>10</v>
      </c>
      <c r="JJ24" s="70" t="s">
        <v>26</v>
      </c>
      <c r="JK24" s="75">
        <v>7</v>
      </c>
      <c r="JL24" s="75"/>
      <c r="JM24" s="75"/>
      <c r="JN24" s="75">
        <f>JI24-JK24-JL24-JM24</f>
        <v>3</v>
      </c>
      <c r="JO24" s="42"/>
      <c r="JP24" s="42"/>
      <c r="JQ24" s="42"/>
      <c r="JR24" s="42"/>
      <c r="JS24" s="42"/>
      <c r="JT24" s="42"/>
      <c r="JU24" s="42"/>
      <c r="JV24" s="42"/>
      <c r="JW24" s="42"/>
      <c r="JX24" s="42"/>
      <c r="JY24" s="42"/>
      <c r="JZ24" s="42"/>
      <c r="KA24" s="42"/>
      <c r="KB24" s="42"/>
      <c r="KC24" s="42"/>
      <c r="KD24" s="42"/>
      <c r="KE24" s="42"/>
      <c r="KF24" s="42"/>
      <c r="KG24" s="42"/>
      <c r="KH24" s="42"/>
      <c r="KI24" s="42"/>
      <c r="KJ24" s="42"/>
      <c r="KK24" s="42"/>
      <c r="KL24" s="42"/>
      <c r="KM24" s="42"/>
      <c r="KN24" s="42"/>
      <c r="KO24" s="42"/>
      <c r="KP24" s="42"/>
      <c r="KQ24" s="42"/>
      <c r="KR24" s="42"/>
      <c r="KS24" s="42"/>
      <c r="KT24" s="42"/>
      <c r="KU24" s="42"/>
      <c r="KV24" s="42"/>
      <c r="KW24" s="42"/>
      <c r="KX24" s="42"/>
      <c r="KY24" s="42"/>
      <c r="KZ24" s="42"/>
      <c r="LA24" s="42"/>
      <c r="LB24" s="42"/>
      <c r="LC24" s="42"/>
      <c r="LD24" s="42"/>
      <c r="LE24" s="42"/>
      <c r="LF24" s="42"/>
      <c r="LG24" s="42"/>
      <c r="LH24" s="42"/>
      <c r="LI24" s="42"/>
      <c r="LJ24" s="42"/>
      <c r="LK24" s="42"/>
      <c r="LL24" s="42"/>
      <c r="LM24" s="42"/>
      <c r="LN24" s="42"/>
      <c r="LO24" s="42"/>
      <c r="LP24" s="42"/>
      <c r="LQ24" s="42"/>
      <c r="LR24" s="42"/>
      <c r="LS24" s="42"/>
      <c r="MI24" s="87">
        <f>SUM(JK24:JN24)</f>
        <v>10</v>
      </c>
    </row>
    <row r="25" spans="1:355" ht="15" thickBot="1" x14ac:dyDescent="0.25">
      <c r="A25" s="39">
        <v>1</v>
      </c>
      <c r="B25" s="39"/>
      <c r="C25" s="39"/>
      <c r="D25" s="39"/>
      <c r="E25" s="39"/>
      <c r="F25" s="39"/>
      <c r="G25" s="39"/>
      <c r="H25" s="39"/>
      <c r="I25" s="39"/>
      <c r="J25" s="39" t="s">
        <v>27</v>
      </c>
      <c r="K25" s="39">
        <f t="shared" ref="K25:AG25" si="44">COUNTIF(K29:K322,"&gt;0")</f>
        <v>4</v>
      </c>
      <c r="L25" s="39">
        <f t="shared" si="44"/>
        <v>33</v>
      </c>
      <c r="M25" s="39">
        <f t="shared" si="44"/>
        <v>13</v>
      </c>
      <c r="N25" s="39">
        <f t="shared" si="44"/>
        <v>47</v>
      </c>
      <c r="O25" s="39">
        <f t="shared" si="44"/>
        <v>100</v>
      </c>
      <c r="P25" s="39">
        <f t="shared" si="44"/>
        <v>4</v>
      </c>
      <c r="Q25" s="39">
        <f t="shared" si="44"/>
        <v>33</v>
      </c>
      <c r="R25" s="39">
        <f t="shared" si="44"/>
        <v>30</v>
      </c>
      <c r="S25" s="39">
        <f t="shared" si="44"/>
        <v>115</v>
      </c>
      <c r="T25" s="39">
        <f t="shared" si="44"/>
        <v>5</v>
      </c>
      <c r="U25" s="39">
        <f t="shared" si="44"/>
        <v>1</v>
      </c>
      <c r="V25" s="39">
        <f t="shared" si="44"/>
        <v>2</v>
      </c>
      <c r="W25" s="39">
        <f t="shared" si="44"/>
        <v>4</v>
      </c>
      <c r="X25" s="39">
        <f t="shared" si="44"/>
        <v>101</v>
      </c>
      <c r="Y25" s="39">
        <f t="shared" si="44"/>
        <v>4</v>
      </c>
      <c r="Z25" s="39">
        <f t="shared" si="44"/>
        <v>33</v>
      </c>
      <c r="AA25" s="39">
        <f t="shared" si="44"/>
        <v>30</v>
      </c>
      <c r="AB25" s="39">
        <f t="shared" si="44"/>
        <v>115</v>
      </c>
      <c r="AC25" s="39">
        <f t="shared" si="44"/>
        <v>5</v>
      </c>
      <c r="AD25" s="39">
        <f t="shared" si="44"/>
        <v>1</v>
      </c>
      <c r="AE25" s="39">
        <f t="shared" si="44"/>
        <v>2</v>
      </c>
      <c r="AF25" s="39">
        <f t="shared" si="44"/>
        <v>4</v>
      </c>
      <c r="AG25" s="39">
        <f t="shared" si="44"/>
        <v>101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t="s">
        <v>194</v>
      </c>
      <c r="CV25">
        <v>3</v>
      </c>
      <c r="CW25" t="s">
        <v>60</v>
      </c>
      <c r="CX25" s="41"/>
      <c r="CY25" s="41"/>
      <c r="CZ25" s="41"/>
      <c r="DA25" s="41"/>
      <c r="DB25" s="41"/>
      <c r="DC25" s="41"/>
      <c r="DD25" s="41">
        <v>100</v>
      </c>
      <c r="DE25" s="41">
        <v>200</v>
      </c>
      <c r="DF25" s="41">
        <v>331</v>
      </c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t="s">
        <v>194</v>
      </c>
      <c r="ES25">
        <v>3</v>
      </c>
      <c r="ET25" t="s">
        <v>60</v>
      </c>
      <c r="EU25">
        <f t="shared" si="1"/>
        <v>0</v>
      </c>
      <c r="EV25">
        <f t="shared" si="2"/>
        <v>0</v>
      </c>
      <c r="EW25">
        <f t="shared" si="3"/>
        <v>0</v>
      </c>
      <c r="EX25">
        <f t="shared" si="4"/>
        <v>0</v>
      </c>
      <c r="EY25">
        <f t="shared" si="5"/>
        <v>0</v>
      </c>
      <c r="EZ25">
        <f t="shared" si="6"/>
        <v>0</v>
      </c>
      <c r="FA25">
        <f t="shared" si="7"/>
        <v>100</v>
      </c>
      <c r="FB25">
        <f t="shared" si="8"/>
        <v>200</v>
      </c>
      <c r="FC25">
        <f t="shared" si="9"/>
        <v>331</v>
      </c>
      <c r="FD25">
        <f t="shared" si="10"/>
        <v>0</v>
      </c>
      <c r="FE25">
        <f t="shared" si="11"/>
        <v>0</v>
      </c>
      <c r="FF25">
        <f t="shared" si="12"/>
        <v>0</v>
      </c>
      <c r="FG25">
        <f t="shared" si="13"/>
        <v>0</v>
      </c>
      <c r="FH25">
        <f t="shared" si="14"/>
        <v>0</v>
      </c>
      <c r="FI25">
        <f t="shared" si="15"/>
        <v>0</v>
      </c>
      <c r="FJ25">
        <f t="shared" si="16"/>
        <v>0</v>
      </c>
      <c r="FK25">
        <f t="shared" si="17"/>
        <v>0</v>
      </c>
      <c r="FL25">
        <f t="shared" si="18"/>
        <v>0</v>
      </c>
      <c r="FM25">
        <f t="shared" si="19"/>
        <v>0</v>
      </c>
      <c r="FN25">
        <f t="shared" si="20"/>
        <v>0</v>
      </c>
      <c r="FO25">
        <f t="shared" si="21"/>
        <v>0</v>
      </c>
      <c r="FP25">
        <f t="shared" si="22"/>
        <v>0</v>
      </c>
      <c r="FQ25">
        <f t="shared" si="23"/>
        <v>0</v>
      </c>
      <c r="FR25">
        <f t="shared" si="24"/>
        <v>0</v>
      </c>
      <c r="FS25">
        <f t="shared" si="25"/>
        <v>0</v>
      </c>
      <c r="FT25">
        <f t="shared" si="26"/>
        <v>0</v>
      </c>
      <c r="FU25">
        <f t="shared" si="27"/>
        <v>0</v>
      </c>
      <c r="FV25">
        <f t="shared" si="28"/>
        <v>0</v>
      </c>
      <c r="FW25">
        <f t="shared" si="29"/>
        <v>0</v>
      </c>
      <c r="FX25">
        <f t="shared" si="30"/>
        <v>0</v>
      </c>
      <c r="FY25">
        <f t="shared" si="31"/>
        <v>0</v>
      </c>
      <c r="FZ25">
        <f t="shared" si="32"/>
        <v>0</v>
      </c>
      <c r="GA25">
        <f t="shared" si="33"/>
        <v>0</v>
      </c>
      <c r="GB25">
        <f t="shared" si="34"/>
        <v>0</v>
      </c>
      <c r="GC25">
        <f t="shared" si="35"/>
        <v>0</v>
      </c>
      <c r="GD25">
        <f t="shared" si="36"/>
        <v>0</v>
      </c>
      <c r="GE25">
        <f t="shared" si="37"/>
        <v>0</v>
      </c>
      <c r="GF25">
        <f t="shared" si="38"/>
        <v>0</v>
      </c>
      <c r="GG25">
        <f t="shared" si="39"/>
        <v>0</v>
      </c>
      <c r="GH25">
        <f t="shared" si="40"/>
        <v>0</v>
      </c>
      <c r="GI25">
        <f t="shared" si="41"/>
        <v>0</v>
      </c>
      <c r="GJ25">
        <f t="shared" si="42"/>
        <v>0</v>
      </c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128" t="s">
        <v>28</v>
      </c>
      <c r="JH25" s="128"/>
      <c r="JI25" s="74">
        <v>5</v>
      </c>
      <c r="JJ25" s="70" t="s">
        <v>29</v>
      </c>
      <c r="JK25" s="42"/>
      <c r="JL25" s="42"/>
      <c r="JM25" s="42"/>
      <c r="JN25" s="42"/>
      <c r="JO25" s="42"/>
      <c r="JP25" s="42"/>
      <c r="JQ25" s="42"/>
      <c r="JR25" s="42"/>
      <c r="JS25" s="42"/>
      <c r="JT25" s="42"/>
      <c r="JU25" s="42"/>
      <c r="JV25" s="42"/>
      <c r="JW25" s="42"/>
      <c r="JX25" s="42"/>
      <c r="JY25" s="42"/>
      <c r="JZ25" s="42"/>
      <c r="KA25" s="42"/>
      <c r="KB25" s="42"/>
      <c r="KC25" s="42"/>
      <c r="KD25" s="42"/>
      <c r="KE25" s="42"/>
      <c r="KF25" s="42"/>
      <c r="KG25" s="42"/>
      <c r="KH25" s="42"/>
      <c r="KI25" s="42"/>
      <c r="KJ25" s="42"/>
      <c r="KK25" s="42"/>
      <c r="KL25" s="42"/>
      <c r="KM25" s="42"/>
      <c r="KN25" s="42"/>
      <c r="KO25" s="42"/>
      <c r="KP25" s="42"/>
      <c r="KQ25" s="42"/>
      <c r="KR25" s="42"/>
      <c r="KS25" s="42"/>
      <c r="KT25" s="42"/>
      <c r="KU25" s="42"/>
      <c r="KV25" s="42"/>
      <c r="KW25" s="42"/>
      <c r="KX25" s="42"/>
      <c r="KY25" s="42"/>
      <c r="KZ25" s="42"/>
      <c r="LA25" s="42"/>
      <c r="LB25" s="42"/>
      <c r="LC25" s="42"/>
      <c r="LD25" s="42"/>
      <c r="LE25" s="42"/>
      <c r="LF25" s="42"/>
      <c r="LG25" s="42"/>
      <c r="LH25" s="42"/>
      <c r="LI25" s="42"/>
      <c r="LJ25" s="42"/>
      <c r="LK25" s="42"/>
      <c r="LL25" s="42"/>
      <c r="LM25" s="42"/>
      <c r="LN25" s="42"/>
      <c r="LO25" s="42"/>
      <c r="LP25" s="42"/>
      <c r="LQ25" s="42"/>
      <c r="LR25" s="42"/>
      <c r="LS25" s="42"/>
    </row>
    <row r="26" spans="1:355" ht="23.45" customHeight="1" thickBo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 t="s">
        <v>30</v>
      </c>
      <c r="K26" s="43" t="str">
        <f t="shared" ref="K26:AG26" si="45">VLOOKUP(K28,$C$29:$F$321,4,)</f>
        <v>DRM F/ASSY</v>
      </c>
      <c r="L26" s="43" t="str">
        <f t="shared" si="45"/>
        <v>DRM ASSY</v>
      </c>
      <c r="M26" s="43" t="str">
        <f t="shared" si="45"/>
        <v>DRM PS ASSY RX</v>
      </c>
      <c r="N26" s="43" t="str">
        <f t="shared" si="45"/>
        <v>DRM RX ASSY</v>
      </c>
      <c r="O26" s="43" t="str">
        <f t="shared" si="45"/>
        <v>PC ASSY DRM CONTROLER NG 400</v>
      </c>
      <c r="P26" s="44" t="str">
        <f t="shared" si="45"/>
        <v>DTRM F/ASSY</v>
      </c>
      <c r="Q26" s="44" t="str">
        <f t="shared" si="45"/>
        <v>DTRM F/ASSY</v>
      </c>
      <c r="R26" s="44" t="str">
        <f t="shared" si="45"/>
        <v>DTRM POWER AMP ASSY</v>
      </c>
      <c r="S26" s="44" t="str">
        <f t="shared" si="45"/>
        <v>DTRM PC ASSY PA CR</v>
      </c>
      <c r="T26" s="44" t="str">
        <f t="shared" si="45"/>
        <v>CAPASITORS CALIBRATION KIT</v>
      </c>
      <c r="U26" s="44" t="str">
        <f t="shared" si="45"/>
        <v>BEND OF TRANSISTOR</v>
      </c>
      <c r="V26" s="44" t="str">
        <f t="shared" si="45"/>
        <v>EV CAP WITH BRACKET</v>
      </c>
      <c r="W26" s="44" t="str">
        <f t="shared" si="45"/>
        <v>INSIDE COVER ASSY</v>
      </c>
      <c r="X26" s="44" t="str">
        <f t="shared" si="45"/>
        <v>PC ASSY CONTROLLER 400</v>
      </c>
      <c r="Y26" s="45" t="str">
        <f t="shared" si="45"/>
        <v>D.A.D. F/ASSY</v>
      </c>
      <c r="Z26" s="45" t="str">
        <f t="shared" si="45"/>
        <v>D.A.D. ASSY</v>
      </c>
      <c r="AA26" s="45" t="str">
        <f t="shared" si="45"/>
        <v>D.A.D. POWER AMP ASSY</v>
      </c>
      <c r="AB26" s="45" t="str">
        <f t="shared" si="45"/>
        <v>D.A.D. PC ASSY PA CR</v>
      </c>
      <c r="AC26" s="45" t="str">
        <f t="shared" si="45"/>
        <v>CAPASITORS CALIBRATION KIT</v>
      </c>
      <c r="AD26" s="45" t="str">
        <f t="shared" si="45"/>
        <v>BEND OF TRANSISTOR</v>
      </c>
      <c r="AE26" s="45" t="str">
        <f t="shared" si="45"/>
        <v>EV CAP WITH BRACKET</v>
      </c>
      <c r="AF26" s="45" t="str">
        <f t="shared" si="45"/>
        <v>INSIDE COVER ASSY</v>
      </c>
      <c r="AG26" s="45" t="str">
        <f t="shared" si="45"/>
        <v>PC ASSY CONTROLLER 400</v>
      </c>
      <c r="AH26" s="46"/>
      <c r="AI26" s="46"/>
      <c r="AJ26" s="46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130" t="s">
        <v>31</v>
      </c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  <c r="CK26" s="130"/>
      <c r="CL26" s="130"/>
      <c r="CM26" s="130"/>
      <c r="CN26" s="130"/>
      <c r="CO26" s="127"/>
      <c r="CP26" s="127"/>
      <c r="CQ26" s="127"/>
      <c r="CR26" s="127"/>
      <c r="CS26" s="127"/>
      <c r="CT26" s="127"/>
      <c r="CU26" t="s">
        <v>228</v>
      </c>
      <c r="CV26">
        <v>2</v>
      </c>
      <c r="CW26" t="s">
        <v>61</v>
      </c>
      <c r="CX26" s="41"/>
      <c r="CY26" s="41"/>
      <c r="CZ26" s="41"/>
      <c r="DA26" s="41"/>
      <c r="DB26" s="41"/>
      <c r="DC26" s="41"/>
      <c r="DD26" s="41">
        <v>100</v>
      </c>
      <c r="DE26" s="41">
        <v>200</v>
      </c>
      <c r="DF26" s="41">
        <v>331</v>
      </c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t="s">
        <v>228</v>
      </c>
      <c r="ES26">
        <v>2</v>
      </c>
      <c r="ET26" t="s">
        <v>61</v>
      </c>
      <c r="EU26">
        <f t="shared" si="1"/>
        <v>0</v>
      </c>
      <c r="EV26">
        <f t="shared" si="2"/>
        <v>0</v>
      </c>
      <c r="EW26">
        <f t="shared" si="3"/>
        <v>0</v>
      </c>
      <c r="EX26">
        <f t="shared" si="4"/>
        <v>0</v>
      </c>
      <c r="EY26">
        <f t="shared" si="5"/>
        <v>0</v>
      </c>
      <c r="EZ26">
        <f t="shared" si="6"/>
        <v>0</v>
      </c>
      <c r="FA26">
        <f t="shared" si="7"/>
        <v>100</v>
      </c>
      <c r="FB26">
        <f t="shared" si="8"/>
        <v>200</v>
      </c>
      <c r="FC26">
        <f t="shared" si="9"/>
        <v>331</v>
      </c>
      <c r="FD26">
        <f t="shared" si="10"/>
        <v>0</v>
      </c>
      <c r="FE26">
        <f t="shared" si="11"/>
        <v>0</v>
      </c>
      <c r="FF26">
        <f t="shared" si="12"/>
        <v>0</v>
      </c>
      <c r="FG26">
        <f t="shared" si="13"/>
        <v>0</v>
      </c>
      <c r="FH26">
        <f t="shared" si="14"/>
        <v>0</v>
      </c>
      <c r="FI26">
        <f t="shared" si="15"/>
        <v>0</v>
      </c>
      <c r="FJ26">
        <f t="shared" si="16"/>
        <v>0</v>
      </c>
      <c r="FK26">
        <f t="shared" si="17"/>
        <v>0</v>
      </c>
      <c r="FL26">
        <f t="shared" si="18"/>
        <v>0</v>
      </c>
      <c r="FM26">
        <f t="shared" si="19"/>
        <v>0</v>
      </c>
      <c r="FN26">
        <f t="shared" si="20"/>
        <v>0</v>
      </c>
      <c r="FO26">
        <f t="shared" si="21"/>
        <v>0</v>
      </c>
      <c r="FP26">
        <f t="shared" si="22"/>
        <v>0</v>
      </c>
      <c r="FQ26">
        <f t="shared" si="23"/>
        <v>0</v>
      </c>
      <c r="FR26">
        <f t="shared" si="24"/>
        <v>0</v>
      </c>
      <c r="FS26">
        <f t="shared" si="25"/>
        <v>0</v>
      </c>
      <c r="FT26">
        <f t="shared" si="26"/>
        <v>0</v>
      </c>
      <c r="FU26">
        <f t="shared" si="27"/>
        <v>0</v>
      </c>
      <c r="FV26">
        <f t="shared" si="28"/>
        <v>0</v>
      </c>
      <c r="FW26">
        <f t="shared" si="29"/>
        <v>0</v>
      </c>
      <c r="FX26">
        <f t="shared" si="30"/>
        <v>0</v>
      </c>
      <c r="FY26">
        <f t="shared" si="31"/>
        <v>0</v>
      </c>
      <c r="FZ26">
        <f t="shared" si="32"/>
        <v>0</v>
      </c>
      <c r="GA26">
        <f t="shared" si="33"/>
        <v>0</v>
      </c>
      <c r="GB26">
        <f t="shared" si="34"/>
        <v>0</v>
      </c>
      <c r="GC26">
        <f t="shared" si="35"/>
        <v>0</v>
      </c>
      <c r="GD26">
        <f t="shared" si="36"/>
        <v>0</v>
      </c>
      <c r="GE26">
        <f t="shared" si="37"/>
        <v>0</v>
      </c>
      <c r="GF26">
        <f t="shared" si="38"/>
        <v>0</v>
      </c>
      <c r="GG26">
        <f t="shared" si="39"/>
        <v>0</v>
      </c>
      <c r="GH26">
        <f t="shared" si="40"/>
        <v>0</v>
      </c>
      <c r="GI26">
        <f t="shared" si="41"/>
        <v>0</v>
      </c>
      <c r="GJ26">
        <f t="shared" si="42"/>
        <v>0</v>
      </c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128" t="s">
        <v>32</v>
      </c>
      <c r="JH26" s="128"/>
      <c r="JI26" s="74">
        <v>10</v>
      </c>
      <c r="JJ26" s="70"/>
      <c r="JK26" s="42"/>
      <c r="JL26" s="42"/>
      <c r="JM26" s="42"/>
      <c r="JN26" s="42"/>
      <c r="JO26" s="11" t="s">
        <v>33</v>
      </c>
      <c r="JP26" s="109"/>
      <c r="JQ26" s="109"/>
      <c r="JR26" s="109"/>
      <c r="JS26" s="109"/>
      <c r="JT26" s="109"/>
      <c r="JU26" s="109"/>
      <c r="JV26" s="109"/>
      <c r="JW26" s="109"/>
      <c r="JX26" s="109"/>
      <c r="JY26" s="109"/>
      <c r="JZ26" s="109"/>
      <c r="KA26" s="110"/>
      <c r="KB26" s="110"/>
      <c r="KC26" s="11" t="s">
        <v>34</v>
      </c>
      <c r="KD26" s="110"/>
      <c r="KE26" s="110"/>
      <c r="KF26" s="110"/>
      <c r="KG26" s="110"/>
      <c r="KH26" s="110"/>
      <c r="KI26" s="110"/>
      <c r="KJ26" s="110"/>
      <c r="KK26" s="110"/>
      <c r="KL26" s="110"/>
      <c r="KM26" s="110"/>
      <c r="KN26" s="110"/>
      <c r="KO26" s="110"/>
      <c r="KP26" s="110"/>
      <c r="KQ26" s="11" t="s">
        <v>35</v>
      </c>
      <c r="KR26" s="110"/>
      <c r="KS26" s="110"/>
      <c r="KT26" s="110"/>
      <c r="KU26" s="110"/>
      <c r="KV26" s="110"/>
      <c r="KW26" s="110"/>
      <c r="KX26" s="110"/>
      <c r="KY26" s="110"/>
      <c r="KZ26" s="110"/>
      <c r="LA26" s="110"/>
      <c r="LB26" s="110"/>
      <c r="LC26" s="110"/>
      <c r="LD26" s="110"/>
      <c r="LE26" s="110"/>
      <c r="LF26" s="11" t="s">
        <v>36</v>
      </c>
      <c r="LG26" s="110"/>
      <c r="LH26" s="110"/>
      <c r="LI26" s="110"/>
      <c r="LJ26" s="110"/>
      <c r="LK26" s="110"/>
      <c r="LL26" s="110"/>
      <c r="LM26" s="110"/>
      <c r="LN26" s="110"/>
      <c r="LO26" s="110"/>
      <c r="LP26" s="110"/>
      <c r="LQ26" s="110"/>
      <c r="LR26" s="110"/>
      <c r="LS26" s="110"/>
      <c r="LT26" s="11" t="s">
        <v>37</v>
      </c>
      <c r="LU26" s="110"/>
      <c r="LV26" s="110"/>
      <c r="LW26" s="110"/>
      <c r="LX26" s="110"/>
      <c r="LY26" s="110"/>
      <c r="LZ26" s="110"/>
      <c r="MA26" s="110"/>
      <c r="MB26" s="110"/>
      <c r="MC26" s="110"/>
      <c r="MD26" s="110"/>
      <c r="ME26" s="110"/>
      <c r="MF26" s="110"/>
      <c r="MG26" s="110"/>
    </row>
    <row r="27" spans="1:355" ht="15.75" thickBo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 t="s">
        <v>38</v>
      </c>
      <c r="K27" s="43">
        <v>0</v>
      </c>
      <c r="L27" s="43">
        <v>1</v>
      </c>
      <c r="M27" s="43">
        <v>2</v>
      </c>
      <c r="N27" s="43">
        <v>3</v>
      </c>
      <c r="O27" s="43">
        <v>2</v>
      </c>
      <c r="P27" s="44">
        <v>0</v>
      </c>
      <c r="Q27" s="44">
        <v>1</v>
      </c>
      <c r="R27" s="44">
        <v>2</v>
      </c>
      <c r="S27" s="44">
        <v>3</v>
      </c>
      <c r="T27" s="44">
        <v>4</v>
      </c>
      <c r="U27" s="44">
        <v>3</v>
      </c>
      <c r="V27" s="44">
        <v>3</v>
      </c>
      <c r="W27" s="44">
        <v>2</v>
      </c>
      <c r="X27" s="44">
        <v>2</v>
      </c>
      <c r="Y27" s="45">
        <v>0</v>
      </c>
      <c r="Z27" s="45">
        <v>1</v>
      </c>
      <c r="AA27" s="45">
        <v>2</v>
      </c>
      <c r="AB27" s="45">
        <v>3</v>
      </c>
      <c r="AC27" s="45">
        <v>4</v>
      </c>
      <c r="AD27" s="45">
        <v>3</v>
      </c>
      <c r="AE27" s="45">
        <v>3</v>
      </c>
      <c r="AF27" s="45">
        <v>2</v>
      </c>
      <c r="AG27" s="45">
        <v>2</v>
      </c>
      <c r="AH27" s="46"/>
      <c r="AI27" s="46"/>
      <c r="AJ27" s="46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129" t="s">
        <v>39</v>
      </c>
      <c r="AW27" s="129"/>
      <c r="AX27" s="129"/>
      <c r="AY27" s="129"/>
      <c r="AZ27" s="39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27"/>
      <c r="CP27" s="127"/>
      <c r="CQ27" s="127"/>
      <c r="CR27" s="127"/>
      <c r="CS27" s="127"/>
      <c r="CT27" s="127"/>
      <c r="CU27" t="s">
        <v>324</v>
      </c>
      <c r="CV27">
        <v>2</v>
      </c>
      <c r="CW27" t="s">
        <v>62</v>
      </c>
      <c r="CX27" s="41"/>
      <c r="CY27" s="41"/>
      <c r="CZ27" s="41"/>
      <c r="DA27" s="41"/>
      <c r="DB27" s="41"/>
      <c r="DC27" s="41"/>
      <c r="DD27" s="41">
        <v>100</v>
      </c>
      <c r="DE27" s="41">
        <v>200</v>
      </c>
      <c r="DF27" s="41">
        <v>331</v>
      </c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t="s">
        <v>324</v>
      </c>
      <c r="ES27">
        <v>2</v>
      </c>
      <c r="ET27" t="s">
        <v>62</v>
      </c>
      <c r="EU27">
        <f t="shared" si="1"/>
        <v>0</v>
      </c>
      <c r="EV27">
        <f t="shared" si="2"/>
        <v>0</v>
      </c>
      <c r="EW27">
        <f t="shared" si="3"/>
        <v>0</v>
      </c>
      <c r="EX27">
        <f t="shared" si="4"/>
        <v>0</v>
      </c>
      <c r="EY27">
        <f t="shared" si="5"/>
        <v>0</v>
      </c>
      <c r="EZ27">
        <f t="shared" si="6"/>
        <v>0</v>
      </c>
      <c r="FA27">
        <f t="shared" si="7"/>
        <v>100</v>
      </c>
      <c r="FB27">
        <f t="shared" si="8"/>
        <v>200</v>
      </c>
      <c r="FC27">
        <f t="shared" si="9"/>
        <v>331</v>
      </c>
      <c r="FD27">
        <f t="shared" si="10"/>
        <v>0</v>
      </c>
      <c r="FE27">
        <f t="shared" si="11"/>
        <v>0</v>
      </c>
      <c r="FF27">
        <f t="shared" si="12"/>
        <v>0</v>
      </c>
      <c r="FG27">
        <f t="shared" si="13"/>
        <v>0</v>
      </c>
      <c r="FH27">
        <f t="shared" si="14"/>
        <v>0</v>
      </c>
      <c r="FI27">
        <f t="shared" si="15"/>
        <v>0</v>
      </c>
      <c r="FJ27">
        <f t="shared" si="16"/>
        <v>0</v>
      </c>
      <c r="FK27">
        <f t="shared" si="17"/>
        <v>0</v>
      </c>
      <c r="FL27">
        <f t="shared" si="18"/>
        <v>0</v>
      </c>
      <c r="FM27">
        <f t="shared" si="19"/>
        <v>0</v>
      </c>
      <c r="FN27">
        <f t="shared" si="20"/>
        <v>0</v>
      </c>
      <c r="FO27">
        <f t="shared" si="21"/>
        <v>0</v>
      </c>
      <c r="FP27">
        <f t="shared" si="22"/>
        <v>0</v>
      </c>
      <c r="FQ27">
        <f t="shared" si="23"/>
        <v>0</v>
      </c>
      <c r="FR27">
        <f t="shared" si="24"/>
        <v>0</v>
      </c>
      <c r="FS27">
        <f t="shared" si="25"/>
        <v>0</v>
      </c>
      <c r="FT27">
        <f t="shared" si="26"/>
        <v>0</v>
      </c>
      <c r="FU27">
        <f t="shared" si="27"/>
        <v>0</v>
      </c>
      <c r="FV27">
        <f t="shared" si="28"/>
        <v>0</v>
      </c>
      <c r="FW27">
        <f t="shared" si="29"/>
        <v>0</v>
      </c>
      <c r="FX27">
        <f t="shared" si="30"/>
        <v>0</v>
      </c>
      <c r="FY27">
        <f t="shared" si="31"/>
        <v>0</v>
      </c>
      <c r="FZ27">
        <f t="shared" si="32"/>
        <v>0</v>
      </c>
      <c r="GA27">
        <f t="shared" si="33"/>
        <v>0</v>
      </c>
      <c r="GB27">
        <f t="shared" si="34"/>
        <v>0</v>
      </c>
      <c r="GC27">
        <f t="shared" si="35"/>
        <v>0</v>
      </c>
      <c r="GD27">
        <f t="shared" si="36"/>
        <v>0</v>
      </c>
      <c r="GE27">
        <f t="shared" si="37"/>
        <v>0</v>
      </c>
      <c r="GF27">
        <f t="shared" si="38"/>
        <v>0</v>
      </c>
      <c r="GG27">
        <f t="shared" si="39"/>
        <v>0</v>
      </c>
      <c r="GH27">
        <f t="shared" si="40"/>
        <v>0</v>
      </c>
      <c r="GI27">
        <f t="shared" si="41"/>
        <v>0</v>
      </c>
      <c r="GJ27">
        <f t="shared" si="42"/>
        <v>0</v>
      </c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2"/>
      <c r="IW27" s="42"/>
      <c r="IX27" s="42"/>
      <c r="IY27" s="42"/>
      <c r="IZ27" s="42"/>
      <c r="JA27" s="42"/>
      <c r="JB27" s="42"/>
      <c r="JC27" s="42"/>
      <c r="JD27" s="42"/>
      <c r="JE27" s="42"/>
      <c r="JF27" s="42"/>
      <c r="JG27" s="128" t="s">
        <v>18</v>
      </c>
      <c r="JH27" s="128"/>
      <c r="JI27" s="75">
        <f>SUM(JI20:JI26)</f>
        <v>293</v>
      </c>
      <c r="JJ27" s="70"/>
      <c r="JK27" s="42"/>
      <c r="JL27" s="42"/>
      <c r="JM27" s="42"/>
      <c r="JN27" s="42"/>
      <c r="JO27" s="12">
        <v>45566</v>
      </c>
      <c r="JP27" s="12">
        <v>45717</v>
      </c>
      <c r="JQ27" s="12">
        <f>EDATE(JP27,3)</f>
        <v>45809</v>
      </c>
      <c r="JR27" s="12">
        <f>EDATE(JQ27,3)</f>
        <v>45901</v>
      </c>
      <c r="JS27" s="12">
        <f>EDATE(JR27,3)</f>
        <v>45992</v>
      </c>
      <c r="JT27" s="12">
        <f t="shared" ref="JT27:KA27" si="46">EDATE(JS27,3)</f>
        <v>46082</v>
      </c>
      <c r="JU27" s="12">
        <f t="shared" si="46"/>
        <v>46174</v>
      </c>
      <c r="JV27" s="12">
        <f t="shared" si="46"/>
        <v>46266</v>
      </c>
      <c r="JW27" s="12">
        <f t="shared" si="46"/>
        <v>46357</v>
      </c>
      <c r="JX27" s="12">
        <f t="shared" si="46"/>
        <v>46447</v>
      </c>
      <c r="JY27" s="12">
        <f t="shared" si="46"/>
        <v>46539</v>
      </c>
      <c r="JZ27" s="12">
        <f t="shared" si="46"/>
        <v>46631</v>
      </c>
      <c r="KA27" s="12">
        <f t="shared" si="46"/>
        <v>46722</v>
      </c>
      <c r="KB27" s="110"/>
      <c r="KC27" s="12">
        <v>45566</v>
      </c>
      <c r="KD27" s="12">
        <v>45717</v>
      </c>
      <c r="KE27" s="12">
        <f>EDATE(KD27,3)</f>
        <v>45809</v>
      </c>
      <c r="KF27" s="12">
        <f>EDATE(KE27,3)</f>
        <v>45901</v>
      </c>
      <c r="KG27" s="12">
        <f>EDATE(KF27,3)</f>
        <v>45992</v>
      </c>
      <c r="KH27" s="12">
        <f t="shared" ref="KH27:KO27" si="47">EDATE(KG27,3)</f>
        <v>46082</v>
      </c>
      <c r="KI27" s="12">
        <f t="shared" si="47"/>
        <v>46174</v>
      </c>
      <c r="KJ27" s="12">
        <f t="shared" si="47"/>
        <v>46266</v>
      </c>
      <c r="KK27" s="12">
        <f t="shared" si="47"/>
        <v>46357</v>
      </c>
      <c r="KL27" s="12">
        <f t="shared" si="47"/>
        <v>46447</v>
      </c>
      <c r="KM27" s="12">
        <f t="shared" si="47"/>
        <v>46539</v>
      </c>
      <c r="KN27" s="12">
        <f t="shared" si="47"/>
        <v>46631</v>
      </c>
      <c r="KO27" s="12">
        <f t="shared" si="47"/>
        <v>46722</v>
      </c>
      <c r="KP27" s="110"/>
      <c r="KQ27" s="12">
        <v>45566</v>
      </c>
      <c r="KR27" s="12">
        <v>45717</v>
      </c>
      <c r="KS27" s="12">
        <f>EDATE(KR27,3)</f>
        <v>45809</v>
      </c>
      <c r="KT27" s="12">
        <f>EDATE(KS27,3)</f>
        <v>45901</v>
      </c>
      <c r="KU27" s="12">
        <f>EDATE(KT27,3)</f>
        <v>45992</v>
      </c>
      <c r="KV27" s="12">
        <f t="shared" ref="KV27:LC27" si="48">EDATE(KU27,3)</f>
        <v>46082</v>
      </c>
      <c r="KW27" s="12">
        <f t="shared" si="48"/>
        <v>46174</v>
      </c>
      <c r="KX27" s="12">
        <f t="shared" si="48"/>
        <v>46266</v>
      </c>
      <c r="KY27" s="12">
        <f t="shared" si="48"/>
        <v>46357</v>
      </c>
      <c r="KZ27" s="12">
        <f t="shared" si="48"/>
        <v>46447</v>
      </c>
      <c r="LA27" s="12">
        <f t="shared" si="48"/>
        <v>46539</v>
      </c>
      <c r="LB27" s="12">
        <f t="shared" si="48"/>
        <v>46631</v>
      </c>
      <c r="LC27" s="12">
        <f t="shared" si="48"/>
        <v>46722</v>
      </c>
      <c r="LD27" s="110"/>
      <c r="LE27" s="110"/>
      <c r="LF27" s="12">
        <v>45566</v>
      </c>
      <c r="LG27" s="12">
        <v>45717</v>
      </c>
      <c r="LH27" s="12">
        <f>EDATE(LG27,3)</f>
        <v>45809</v>
      </c>
      <c r="LI27" s="12">
        <f>EDATE(LH27,3)</f>
        <v>45901</v>
      </c>
      <c r="LJ27" s="12">
        <f>EDATE(LI27,3)</f>
        <v>45992</v>
      </c>
      <c r="LK27" s="12">
        <f t="shared" ref="LK27:LR27" si="49">EDATE(LJ27,3)</f>
        <v>46082</v>
      </c>
      <c r="LL27" s="12">
        <f t="shared" si="49"/>
        <v>46174</v>
      </c>
      <c r="LM27" s="12">
        <f t="shared" si="49"/>
        <v>46266</v>
      </c>
      <c r="LN27" s="12">
        <f t="shared" si="49"/>
        <v>46357</v>
      </c>
      <c r="LO27" s="12">
        <f t="shared" si="49"/>
        <v>46447</v>
      </c>
      <c r="LP27" s="12">
        <f t="shared" si="49"/>
        <v>46539</v>
      </c>
      <c r="LQ27" s="12">
        <f t="shared" si="49"/>
        <v>46631</v>
      </c>
      <c r="LR27" s="12">
        <f t="shared" si="49"/>
        <v>46722</v>
      </c>
      <c r="LS27" s="12"/>
      <c r="LT27" s="12">
        <v>45566</v>
      </c>
      <c r="LU27" s="12">
        <v>45717</v>
      </c>
      <c r="LV27" s="12">
        <f>EDATE(LU27,3)</f>
        <v>45809</v>
      </c>
      <c r="LW27" s="12">
        <f>EDATE(LV27,3)</f>
        <v>45901</v>
      </c>
      <c r="LX27" s="12">
        <f>EDATE(LW27,3)</f>
        <v>45992</v>
      </c>
      <c r="LY27" s="12">
        <f t="shared" ref="LY27" si="50">EDATE(LX27,3)</f>
        <v>46082</v>
      </c>
      <c r="LZ27" s="12">
        <f t="shared" ref="LZ27" si="51">EDATE(LY27,3)</f>
        <v>46174</v>
      </c>
      <c r="MA27" s="12">
        <f t="shared" ref="MA27" si="52">EDATE(LZ27,3)</f>
        <v>46266</v>
      </c>
      <c r="MB27" s="12">
        <f t="shared" ref="MB27" si="53">EDATE(MA27,3)</f>
        <v>46357</v>
      </c>
      <c r="MC27" s="12">
        <f t="shared" ref="MC27" si="54">EDATE(MB27,3)</f>
        <v>46447</v>
      </c>
      <c r="MD27" s="12">
        <f t="shared" ref="MD27" si="55">EDATE(MC27,3)</f>
        <v>46539</v>
      </c>
      <c r="ME27" s="12">
        <f t="shared" ref="ME27" si="56">EDATE(MD27,3)</f>
        <v>46631</v>
      </c>
      <c r="MF27" s="12">
        <f t="shared" ref="MF27" si="57">EDATE(ME27,3)</f>
        <v>46722</v>
      </c>
      <c r="MG27" s="110"/>
    </row>
    <row r="28" spans="1:355" s="2" customFormat="1" ht="30" customHeight="1" thickBot="1" x14ac:dyDescent="0.25">
      <c r="A28" s="47" t="s">
        <v>40</v>
      </c>
      <c r="B28" s="47"/>
      <c r="C28" s="47" t="s">
        <v>41</v>
      </c>
      <c r="D28" s="47" t="s">
        <v>42</v>
      </c>
      <c r="E28" s="47" t="s">
        <v>43</v>
      </c>
      <c r="F28" s="47" t="s">
        <v>44</v>
      </c>
      <c r="G28" s="47" t="s">
        <v>45</v>
      </c>
      <c r="H28" s="47" t="s">
        <v>46</v>
      </c>
      <c r="I28" s="48" t="s">
        <v>47</v>
      </c>
      <c r="J28" s="47" t="s">
        <v>48</v>
      </c>
      <c r="K28" s="43" t="s">
        <v>49</v>
      </c>
      <c r="L28" s="43" t="s">
        <v>50</v>
      </c>
      <c r="M28" s="43" t="s">
        <v>51</v>
      </c>
      <c r="N28" s="43" t="s">
        <v>52</v>
      </c>
      <c r="O28" s="43" t="s">
        <v>53</v>
      </c>
      <c r="P28" s="44" t="s">
        <v>54</v>
      </c>
      <c r="Q28" s="44" t="s">
        <v>55</v>
      </c>
      <c r="R28" s="44" t="s">
        <v>56</v>
      </c>
      <c r="S28" s="44" t="s">
        <v>57</v>
      </c>
      <c r="T28" s="44" t="s">
        <v>58</v>
      </c>
      <c r="U28" s="44" t="s">
        <v>59</v>
      </c>
      <c r="V28" s="44" t="s">
        <v>60</v>
      </c>
      <c r="W28" s="44" t="s">
        <v>61</v>
      </c>
      <c r="X28" s="44" t="s">
        <v>62</v>
      </c>
      <c r="Y28" s="45" t="s">
        <v>63</v>
      </c>
      <c r="Z28" s="45" t="s">
        <v>64</v>
      </c>
      <c r="AA28" s="45" t="s">
        <v>65</v>
      </c>
      <c r="AB28" s="45" t="s">
        <v>66</v>
      </c>
      <c r="AC28" s="45" t="s">
        <v>58</v>
      </c>
      <c r="AD28" s="45" t="s">
        <v>59</v>
      </c>
      <c r="AE28" s="45" t="s">
        <v>60</v>
      </c>
      <c r="AF28" s="45" t="s">
        <v>61</v>
      </c>
      <c r="AG28" s="45" t="s">
        <v>62</v>
      </c>
      <c r="AH28" s="49" t="s">
        <v>67</v>
      </c>
      <c r="AI28" s="49" t="s">
        <v>2333</v>
      </c>
      <c r="AJ28" s="49" t="s">
        <v>68</v>
      </c>
      <c r="AK28" s="47" t="s">
        <v>69</v>
      </c>
      <c r="AL28" s="50" t="s">
        <v>70</v>
      </c>
      <c r="AM28" s="50" t="s">
        <v>71</v>
      </c>
      <c r="AN28" s="50" t="s">
        <v>72</v>
      </c>
      <c r="AO28" s="50" t="s">
        <v>73</v>
      </c>
      <c r="AP28" s="50" t="s">
        <v>74</v>
      </c>
      <c r="AQ28" s="50" t="s">
        <v>75</v>
      </c>
      <c r="AR28" s="50" t="s">
        <v>76</v>
      </c>
      <c r="AS28" s="50" t="s">
        <v>77</v>
      </c>
      <c r="AT28" s="50" t="s">
        <v>77</v>
      </c>
      <c r="AU28" s="50" t="s">
        <v>78</v>
      </c>
      <c r="AV28" s="50" t="s">
        <v>79</v>
      </c>
      <c r="AW28" s="50" t="s">
        <v>80</v>
      </c>
      <c r="AX28" s="50" t="s">
        <v>81</v>
      </c>
      <c r="AY28" s="50" t="s">
        <v>82</v>
      </c>
      <c r="AZ28" s="51" t="s">
        <v>83</v>
      </c>
      <c r="BA28" s="52">
        <v>45474</v>
      </c>
      <c r="BB28" s="52">
        <v>45505</v>
      </c>
      <c r="BC28" s="52">
        <v>45536</v>
      </c>
      <c r="BD28" s="52">
        <v>45566</v>
      </c>
      <c r="BE28" s="52">
        <v>45597</v>
      </c>
      <c r="BF28" s="52">
        <v>45627</v>
      </c>
      <c r="BG28" s="52">
        <v>45658</v>
      </c>
      <c r="BH28" s="52">
        <v>45689</v>
      </c>
      <c r="BI28" s="52">
        <v>45717</v>
      </c>
      <c r="BJ28" s="52">
        <v>45748</v>
      </c>
      <c r="BK28" s="52">
        <v>45778</v>
      </c>
      <c r="BL28" s="52">
        <v>45809</v>
      </c>
      <c r="BM28" s="52">
        <v>45839</v>
      </c>
      <c r="BN28" s="52">
        <v>45870</v>
      </c>
      <c r="BO28" s="52">
        <v>45901</v>
      </c>
      <c r="BP28" s="52">
        <v>45931</v>
      </c>
      <c r="BQ28" s="52">
        <v>45962</v>
      </c>
      <c r="BR28" s="52">
        <v>45992</v>
      </c>
      <c r="BS28" s="52">
        <v>46023</v>
      </c>
      <c r="BT28" s="52">
        <v>46054</v>
      </c>
      <c r="BU28" s="52">
        <v>46082</v>
      </c>
      <c r="BV28" s="52">
        <v>46113</v>
      </c>
      <c r="BW28" s="52">
        <v>46143</v>
      </c>
      <c r="BX28" s="52">
        <v>46174</v>
      </c>
      <c r="BY28" s="52">
        <v>46204</v>
      </c>
      <c r="BZ28" s="52">
        <v>46235</v>
      </c>
      <c r="CA28" s="52">
        <v>46266</v>
      </c>
      <c r="CB28" s="52">
        <v>46296</v>
      </c>
      <c r="CC28" s="52">
        <v>46327</v>
      </c>
      <c r="CD28" s="52">
        <v>46357</v>
      </c>
      <c r="CE28" s="52">
        <v>46388</v>
      </c>
      <c r="CF28" s="52">
        <v>46419</v>
      </c>
      <c r="CG28" s="52">
        <v>46447</v>
      </c>
      <c r="CH28" s="52">
        <v>46478</v>
      </c>
      <c r="CI28" s="52">
        <v>46508</v>
      </c>
      <c r="CJ28" s="52">
        <v>46539</v>
      </c>
      <c r="CK28" s="52">
        <v>46569</v>
      </c>
      <c r="CL28" s="52">
        <v>46600</v>
      </c>
      <c r="CM28" s="52">
        <v>46631</v>
      </c>
      <c r="CN28" s="52">
        <v>46661</v>
      </c>
      <c r="CO28" s="52">
        <v>46692</v>
      </c>
      <c r="CP28" s="52">
        <v>46722</v>
      </c>
      <c r="CQ28" s="52">
        <v>46753</v>
      </c>
      <c r="CR28" s="52">
        <v>46784</v>
      </c>
      <c r="CS28" s="52">
        <v>46813</v>
      </c>
      <c r="CT28" s="52">
        <v>46844</v>
      </c>
      <c r="CU28" s="39" t="s">
        <v>30</v>
      </c>
      <c r="CV28" s="39" t="s">
        <v>2330</v>
      </c>
      <c r="CW28" s="39" t="s">
        <v>2331</v>
      </c>
      <c r="CX28" s="53">
        <v>45474</v>
      </c>
      <c r="CY28" s="53">
        <v>45505</v>
      </c>
      <c r="CZ28" s="53">
        <v>45536</v>
      </c>
      <c r="DA28" s="53">
        <v>45566</v>
      </c>
      <c r="DB28" s="53">
        <v>45597</v>
      </c>
      <c r="DC28" s="53">
        <v>45627</v>
      </c>
      <c r="DD28" s="53">
        <v>45658</v>
      </c>
      <c r="DE28" s="53">
        <v>45689</v>
      </c>
      <c r="DF28" s="53">
        <v>45717</v>
      </c>
      <c r="DG28" s="53">
        <v>45748</v>
      </c>
      <c r="DH28" s="53">
        <v>45778</v>
      </c>
      <c r="DI28" s="53">
        <v>45809</v>
      </c>
      <c r="DJ28" s="53">
        <v>45839</v>
      </c>
      <c r="DK28" s="53">
        <v>45870</v>
      </c>
      <c r="DL28" s="53">
        <v>45901</v>
      </c>
      <c r="DM28" s="53">
        <v>45931</v>
      </c>
      <c r="DN28" s="53">
        <v>45962</v>
      </c>
      <c r="DO28" s="53">
        <v>45992</v>
      </c>
      <c r="DP28" s="53">
        <v>46023</v>
      </c>
      <c r="DQ28" s="53">
        <v>46054</v>
      </c>
      <c r="DR28" s="53">
        <v>46082</v>
      </c>
      <c r="DS28" s="53">
        <v>46113</v>
      </c>
      <c r="DT28" s="53">
        <v>46143</v>
      </c>
      <c r="DU28" s="53">
        <v>46174</v>
      </c>
      <c r="DV28" s="53">
        <v>46204</v>
      </c>
      <c r="DW28" s="53">
        <v>46235</v>
      </c>
      <c r="DX28" s="53">
        <v>46266</v>
      </c>
      <c r="DY28" s="53">
        <v>46296</v>
      </c>
      <c r="DZ28" s="53">
        <v>46327</v>
      </c>
      <c r="EA28" s="53">
        <v>46357</v>
      </c>
      <c r="EB28" s="53">
        <v>46388</v>
      </c>
      <c r="EC28" s="53">
        <v>46419</v>
      </c>
      <c r="ED28" s="53">
        <v>46447</v>
      </c>
      <c r="EE28" s="53">
        <v>46478</v>
      </c>
      <c r="EF28" s="53">
        <v>46508</v>
      </c>
      <c r="EG28" s="53">
        <v>46539</v>
      </c>
      <c r="EH28" s="53">
        <v>46569</v>
      </c>
      <c r="EI28" s="53">
        <v>46600</v>
      </c>
      <c r="EJ28" s="53">
        <v>46631</v>
      </c>
      <c r="EK28" s="53">
        <v>46661</v>
      </c>
      <c r="EL28" s="53">
        <v>46692</v>
      </c>
      <c r="EM28" s="53">
        <v>46722</v>
      </c>
      <c r="EN28" s="53">
        <v>46753</v>
      </c>
      <c r="EO28" s="53">
        <v>46784</v>
      </c>
      <c r="EP28" s="53">
        <v>46813</v>
      </c>
      <c r="EQ28" s="53">
        <v>46844</v>
      </c>
      <c r="ER28" s="39" t="s">
        <v>30</v>
      </c>
      <c r="ES28" s="39" t="s">
        <v>2330</v>
      </c>
      <c r="ET28" s="39" t="s">
        <v>2331</v>
      </c>
      <c r="EU28" s="53">
        <v>45474</v>
      </c>
      <c r="EV28" s="53">
        <v>45505</v>
      </c>
      <c r="EW28" s="53">
        <v>45536</v>
      </c>
      <c r="EX28" s="53">
        <v>45566</v>
      </c>
      <c r="EY28" s="53">
        <v>45597</v>
      </c>
      <c r="EZ28" s="53">
        <v>45627</v>
      </c>
      <c r="FA28" s="53">
        <v>45658</v>
      </c>
      <c r="FB28" s="53">
        <v>45689</v>
      </c>
      <c r="FC28" s="53">
        <v>45717</v>
      </c>
      <c r="FD28" s="53">
        <v>45748</v>
      </c>
      <c r="FE28" s="53">
        <v>45778</v>
      </c>
      <c r="FF28" s="53">
        <v>45809</v>
      </c>
      <c r="FG28" s="53">
        <v>45839</v>
      </c>
      <c r="FH28" s="53">
        <v>45870</v>
      </c>
      <c r="FI28" s="53">
        <v>45901</v>
      </c>
      <c r="FJ28" s="53">
        <v>45931</v>
      </c>
      <c r="FK28" s="53">
        <v>45962</v>
      </c>
      <c r="FL28" s="53">
        <v>45992</v>
      </c>
      <c r="FM28" s="53">
        <v>46023</v>
      </c>
      <c r="FN28" s="53">
        <v>46054</v>
      </c>
      <c r="FO28" s="53">
        <v>46082</v>
      </c>
      <c r="FP28" s="53">
        <v>46113</v>
      </c>
      <c r="FQ28" s="53">
        <v>46143</v>
      </c>
      <c r="FR28" s="53">
        <v>46174</v>
      </c>
      <c r="FS28" s="53">
        <v>46204</v>
      </c>
      <c r="FT28" s="53">
        <v>46235</v>
      </c>
      <c r="FU28" s="53">
        <v>46266</v>
      </c>
      <c r="FV28" s="53">
        <v>46296</v>
      </c>
      <c r="FW28" s="53">
        <v>46327</v>
      </c>
      <c r="FX28" s="53">
        <v>46357</v>
      </c>
      <c r="FY28" s="53">
        <v>46388</v>
      </c>
      <c r="FZ28" s="53">
        <v>46419</v>
      </c>
      <c r="GA28" s="53">
        <v>46447</v>
      </c>
      <c r="GB28" s="53">
        <v>46478</v>
      </c>
      <c r="GC28" s="53">
        <v>46508</v>
      </c>
      <c r="GD28" s="53">
        <v>46539</v>
      </c>
      <c r="GE28" s="53">
        <v>46569</v>
      </c>
      <c r="GF28" s="53">
        <v>46600</v>
      </c>
      <c r="GG28" s="53">
        <v>46631</v>
      </c>
      <c r="GH28" s="53">
        <v>46661</v>
      </c>
      <c r="GI28" s="53">
        <v>46692</v>
      </c>
      <c r="GJ28" s="53">
        <v>46722</v>
      </c>
      <c r="GK28" s="53">
        <v>46753</v>
      </c>
      <c r="GL28" s="53">
        <v>46784</v>
      </c>
      <c r="GM28" s="53">
        <v>46813</v>
      </c>
      <c r="GN28" s="53">
        <v>46844</v>
      </c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92" t="s">
        <v>2</v>
      </c>
      <c r="IW28" s="6" t="s">
        <v>84</v>
      </c>
      <c r="IX28" s="92" t="s">
        <v>85</v>
      </c>
      <c r="IY28" s="94" t="s">
        <v>86</v>
      </c>
      <c r="IZ28" s="6" t="s">
        <v>87</v>
      </c>
      <c r="JA28" s="6" t="s">
        <v>88</v>
      </c>
      <c r="JB28" s="7" t="s">
        <v>89</v>
      </c>
      <c r="JC28" s="6" t="s">
        <v>90</v>
      </c>
      <c r="JD28" s="8" t="s">
        <v>91</v>
      </c>
      <c r="JE28" s="8" t="s">
        <v>92</v>
      </c>
      <c r="JF28" s="6" t="s">
        <v>93</v>
      </c>
      <c r="JG28" s="9" t="s">
        <v>94</v>
      </c>
      <c r="JH28" s="6" t="s">
        <v>95</v>
      </c>
      <c r="JI28" s="9" t="s">
        <v>96</v>
      </c>
      <c r="JJ28" s="10" t="s">
        <v>97</v>
      </c>
      <c r="JK28" s="9" t="s">
        <v>98</v>
      </c>
      <c r="JL28" s="6" t="s">
        <v>99</v>
      </c>
      <c r="JM28" s="8" t="s">
        <v>100</v>
      </c>
      <c r="JN28" s="6" t="s">
        <v>101</v>
      </c>
      <c r="JO28" s="13">
        <v>1</v>
      </c>
      <c r="JP28" s="14">
        <v>2</v>
      </c>
      <c r="JQ28" s="14">
        <f t="shared" ref="JQ28:KA28" si="58">JP28+1</f>
        <v>3</v>
      </c>
      <c r="JR28" s="14">
        <f t="shared" si="58"/>
        <v>4</v>
      </c>
      <c r="JS28" s="14">
        <f t="shared" si="58"/>
        <v>5</v>
      </c>
      <c r="JT28" s="14">
        <f t="shared" si="58"/>
        <v>6</v>
      </c>
      <c r="JU28" s="14">
        <f t="shared" si="58"/>
        <v>7</v>
      </c>
      <c r="JV28" s="14">
        <f t="shared" si="58"/>
        <v>8</v>
      </c>
      <c r="JW28" s="14">
        <f t="shared" si="58"/>
        <v>9</v>
      </c>
      <c r="JX28" s="14">
        <f t="shared" si="58"/>
        <v>10</v>
      </c>
      <c r="JY28" s="14">
        <f t="shared" si="58"/>
        <v>11</v>
      </c>
      <c r="JZ28" s="14">
        <f t="shared" si="58"/>
        <v>12</v>
      </c>
      <c r="KA28" s="14">
        <f t="shared" si="58"/>
        <v>13</v>
      </c>
      <c r="KB28" s="36" t="s">
        <v>102</v>
      </c>
      <c r="KC28" s="13">
        <v>1</v>
      </c>
      <c r="KD28" s="14">
        <v>2</v>
      </c>
      <c r="KE28" s="14">
        <f t="shared" ref="KE28:KO28" si="59">KD28+1</f>
        <v>3</v>
      </c>
      <c r="KF28" s="14">
        <f t="shared" si="59"/>
        <v>4</v>
      </c>
      <c r="KG28" s="14">
        <f t="shared" si="59"/>
        <v>5</v>
      </c>
      <c r="KH28" s="14">
        <f t="shared" si="59"/>
        <v>6</v>
      </c>
      <c r="KI28" s="14">
        <f t="shared" si="59"/>
        <v>7</v>
      </c>
      <c r="KJ28" s="14">
        <f t="shared" si="59"/>
        <v>8</v>
      </c>
      <c r="KK28" s="14">
        <f t="shared" si="59"/>
        <v>9</v>
      </c>
      <c r="KL28" s="14">
        <f t="shared" si="59"/>
        <v>10</v>
      </c>
      <c r="KM28" s="14">
        <f t="shared" si="59"/>
        <v>11</v>
      </c>
      <c r="KN28" s="14">
        <f t="shared" si="59"/>
        <v>12</v>
      </c>
      <c r="KO28" s="14">
        <f t="shared" si="59"/>
        <v>13</v>
      </c>
      <c r="KP28" s="36" t="s">
        <v>102</v>
      </c>
      <c r="KQ28" s="14">
        <v>1</v>
      </c>
      <c r="KR28" s="14">
        <v>2</v>
      </c>
      <c r="KS28" s="14">
        <f t="shared" ref="KS28:LC28" si="60">KR28+1</f>
        <v>3</v>
      </c>
      <c r="KT28" s="14">
        <f t="shared" si="60"/>
        <v>4</v>
      </c>
      <c r="KU28" s="14">
        <f t="shared" si="60"/>
        <v>5</v>
      </c>
      <c r="KV28" s="14">
        <f t="shared" si="60"/>
        <v>6</v>
      </c>
      <c r="KW28" s="14">
        <f t="shared" si="60"/>
        <v>7</v>
      </c>
      <c r="KX28" s="14">
        <f t="shared" si="60"/>
        <v>8</v>
      </c>
      <c r="KY28" s="14">
        <f t="shared" si="60"/>
        <v>9</v>
      </c>
      <c r="KZ28" s="14">
        <f t="shared" si="60"/>
        <v>10</v>
      </c>
      <c r="LA28" s="14">
        <f t="shared" si="60"/>
        <v>11</v>
      </c>
      <c r="LB28" s="14">
        <f t="shared" si="60"/>
        <v>12</v>
      </c>
      <c r="LC28" s="37">
        <f t="shared" si="60"/>
        <v>13</v>
      </c>
      <c r="LD28" s="38" t="s">
        <v>18</v>
      </c>
      <c r="LE28" s="36" t="s">
        <v>103</v>
      </c>
      <c r="LF28" s="13">
        <v>1</v>
      </c>
      <c r="LG28" s="14">
        <v>2</v>
      </c>
      <c r="LH28" s="14">
        <f t="shared" ref="LH28:LR28" si="61">LG28+1</f>
        <v>3</v>
      </c>
      <c r="LI28" s="14">
        <f t="shared" si="61"/>
        <v>4</v>
      </c>
      <c r="LJ28" s="14">
        <f t="shared" si="61"/>
        <v>5</v>
      </c>
      <c r="LK28" s="14">
        <f t="shared" si="61"/>
        <v>6</v>
      </c>
      <c r="LL28" s="14">
        <f t="shared" si="61"/>
        <v>7</v>
      </c>
      <c r="LM28" s="14">
        <f t="shared" si="61"/>
        <v>8</v>
      </c>
      <c r="LN28" s="14">
        <f t="shared" si="61"/>
        <v>9</v>
      </c>
      <c r="LO28" s="14">
        <f t="shared" si="61"/>
        <v>10</v>
      </c>
      <c r="LP28" s="14">
        <f t="shared" si="61"/>
        <v>11</v>
      </c>
      <c r="LQ28" s="14">
        <f t="shared" si="61"/>
        <v>12</v>
      </c>
      <c r="LR28" s="14">
        <f t="shared" si="61"/>
        <v>13</v>
      </c>
      <c r="LS28" s="14" t="s">
        <v>102</v>
      </c>
      <c r="LT28" s="14">
        <v>1</v>
      </c>
      <c r="LU28" s="14">
        <v>2</v>
      </c>
      <c r="LV28" s="14">
        <f t="shared" ref="LV28:MF28" si="62">LU28+1</f>
        <v>3</v>
      </c>
      <c r="LW28" s="14">
        <f t="shared" si="62"/>
        <v>4</v>
      </c>
      <c r="LX28" s="14">
        <f t="shared" si="62"/>
        <v>5</v>
      </c>
      <c r="LY28" s="14">
        <f t="shared" si="62"/>
        <v>6</v>
      </c>
      <c r="LZ28" s="14">
        <f t="shared" si="62"/>
        <v>7</v>
      </c>
      <c r="MA28" s="14">
        <f t="shared" si="62"/>
        <v>8</v>
      </c>
      <c r="MB28" s="14">
        <f t="shared" si="62"/>
        <v>9</v>
      </c>
      <c r="MC28" s="14">
        <f t="shared" si="62"/>
        <v>10</v>
      </c>
      <c r="MD28" s="14">
        <f t="shared" si="62"/>
        <v>11</v>
      </c>
      <c r="ME28" s="14">
        <f t="shared" si="62"/>
        <v>12</v>
      </c>
      <c r="MF28" s="37">
        <f t="shared" si="62"/>
        <v>13</v>
      </c>
      <c r="MG28" s="38" t="s">
        <v>18</v>
      </c>
      <c r="MH28" s="64"/>
      <c r="MI28" s="6" t="s">
        <v>104</v>
      </c>
      <c r="MJ28" s="67" t="s">
        <v>105</v>
      </c>
      <c r="MK28" s="6" t="s">
        <v>106</v>
      </c>
      <c r="ML28" s="6" t="s">
        <v>15</v>
      </c>
      <c r="MM28" s="6" t="s">
        <v>107</v>
      </c>
      <c r="MN28" s="6" t="s">
        <v>99</v>
      </c>
      <c r="MO28" s="6" t="s">
        <v>108</v>
      </c>
    </row>
    <row r="29" spans="1:355" ht="15" thickBot="1" x14ac:dyDescent="0.25">
      <c r="A29" s="39">
        <v>1</v>
      </c>
      <c r="B29" s="39" t="s">
        <v>109</v>
      </c>
      <c r="C29" s="54" t="s">
        <v>54</v>
      </c>
      <c r="D29" s="39" t="s">
        <v>110</v>
      </c>
      <c r="E29" s="39">
        <v>410977392</v>
      </c>
      <c r="F29" s="99" t="s">
        <v>111</v>
      </c>
      <c r="G29" s="39"/>
      <c r="H29" s="39" t="s">
        <v>112</v>
      </c>
      <c r="I29" s="39">
        <v>1</v>
      </c>
      <c r="J29" s="39">
        <v>1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1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f t="shared" ref="AH29:AH92" si="63">SUM(K29:AB29)</f>
        <v>1</v>
      </c>
      <c r="AI29" s="39">
        <f>SUMPRODUCT(K29:AG29,$K$24:$AG$24)</f>
        <v>35180</v>
      </c>
      <c r="AJ29" s="68">
        <v>1</v>
      </c>
      <c r="AK29" s="47" t="s">
        <v>113</v>
      </c>
      <c r="AL29" s="39" t="s">
        <v>113</v>
      </c>
      <c r="AM29" s="39"/>
      <c r="AN29" s="39"/>
      <c r="AO29" s="39"/>
      <c r="AP29" s="56"/>
      <c r="AQ29" s="56"/>
      <c r="AR29" s="39"/>
      <c r="AS29" s="39"/>
      <c r="AT29" s="39"/>
      <c r="AU29" s="39"/>
      <c r="AV29" s="39">
        <f t="shared" ref="AV29:AV92" si="64">MI29</f>
        <v>0</v>
      </c>
      <c r="AW29" s="76" t="e">
        <f t="shared" ref="AW29:AW92" ca="1" si="65">JB29</f>
        <v>#NAME?</v>
      </c>
      <c r="AX29" s="39"/>
      <c r="AY29" s="73" t="e">
        <f t="shared" ref="AY29:AY92" si="66">JF29</f>
        <v>#REF!</v>
      </c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>
        <f>SUM($AZ29,$BA29:BF29)-SUM($EU29:FA29)</f>
        <v>-180</v>
      </c>
      <c r="DE29" s="39">
        <f>SUM($AZ29,$BA29:BG29)-SUM($EU29:FB29)</f>
        <v>-1180</v>
      </c>
      <c r="DF29" s="39">
        <f>SUM($AZ29,$BA29:BH29)-SUM($EU29:FC29)</f>
        <v>-2180</v>
      </c>
      <c r="DG29" s="39">
        <f>SUM($AZ29,$BA29:BI29)-SUM($EU29:FD29)</f>
        <v>-3180</v>
      </c>
      <c r="DH29" s="39">
        <f>SUM($AZ29,$BA29:BJ29)-SUM($EU29:FE29)</f>
        <v>-4180</v>
      </c>
      <c r="DI29" s="39">
        <f>SUM($AZ29,$BA29:BK29)-SUM($EU29:FF29)</f>
        <v>-5180</v>
      </c>
      <c r="DJ29" s="39">
        <f>SUM($AZ29,$BA29:BL29)-SUM($EU29:FG29)</f>
        <v>-6180</v>
      </c>
      <c r="DK29" s="39">
        <f>SUM($AZ29,$BA29:BM29)-SUM($EU29:FH29)</f>
        <v>-7180</v>
      </c>
      <c r="DL29" s="39">
        <f>SUM($AZ29,$BA29:BN29)-SUM($EU29:FI29)</f>
        <v>-8180</v>
      </c>
      <c r="DM29" s="39">
        <f>SUM($AZ29,$BA29:BO29)-SUM($EU29:FJ29)</f>
        <v>-9180</v>
      </c>
      <c r="DN29" s="39">
        <f>SUM($AZ29,$BA29:BP29)-SUM($EU29:FK29)</f>
        <v>-10180</v>
      </c>
      <c r="DO29" s="39">
        <f>SUM($AZ29,$BA29:BQ29)-SUM($EU29:FL29)</f>
        <v>-11180</v>
      </c>
      <c r="DP29" s="39">
        <f>SUM($AZ29,$BA29:BR29)-SUM($EU29:FM29)</f>
        <v>-12180</v>
      </c>
      <c r="DQ29" s="39">
        <f>SUM($AZ29,$BA29:BS29)-SUM($EU29:FN29)</f>
        <v>-13180</v>
      </c>
      <c r="DR29" s="39">
        <f>SUM($AZ29,$BA29:BT29)-SUM($EU29:FO29)</f>
        <v>-14180</v>
      </c>
      <c r="DS29" s="39">
        <f>SUM($AZ29,$BA29:BU29)-SUM($EU29:FP29)</f>
        <v>-15180</v>
      </c>
      <c r="DT29" s="39">
        <f>SUM($AZ29,$BA29:BV29)-SUM($EU29:FQ29)</f>
        <v>-16180</v>
      </c>
      <c r="DU29" s="39">
        <f>SUM($AZ29,$BA29:BW29)-SUM($EU29:FR29)</f>
        <v>-17180</v>
      </c>
      <c r="DV29" s="39">
        <f>SUM($AZ29,$BA29:BX29)-SUM($EU29:FS29)</f>
        <v>-18180</v>
      </c>
      <c r="DW29" s="39">
        <f>SUM($AZ29,$BA29:BY29)-SUM($EU29:FT29)</f>
        <v>-19180</v>
      </c>
      <c r="DX29" s="39">
        <f>SUM($AZ29,$BA29:BZ29)-SUM($EU29:FU29)</f>
        <v>-20180</v>
      </c>
      <c r="DY29" s="39">
        <f>SUM($AZ29,$BA29:CA29)-SUM($EU29:FV29)</f>
        <v>-21180</v>
      </c>
      <c r="DZ29" s="39">
        <f>SUM($AZ29,$BA29:CB29)-SUM($EU29:FW29)</f>
        <v>-22180</v>
      </c>
      <c r="EA29" s="39">
        <f>SUM($AZ29,$BA29:CC29)-SUM($EU29:FX29)</f>
        <v>-23180</v>
      </c>
      <c r="EB29" s="39">
        <f>SUM($AZ29,$BA29:CD29)-SUM($EU29:FY29)</f>
        <v>-24180</v>
      </c>
      <c r="EC29" s="39">
        <f>SUM($AZ29,$BA29:CE29)-SUM($EU29:FZ29)</f>
        <v>-25180</v>
      </c>
      <c r="ED29" s="39">
        <f>SUM($AZ29,$BA29:CF29)-SUM($EU29:GA29)</f>
        <v>-26180</v>
      </c>
      <c r="EE29" s="39">
        <f>SUM($AZ29,$BA29:CG29)-SUM($EU29:GB29)</f>
        <v>-27180</v>
      </c>
      <c r="EF29" s="39">
        <f>SUM($AZ29,$BA29:CH29)-SUM($EU29:GC29)</f>
        <v>-28180</v>
      </c>
      <c r="EG29" s="39">
        <f>SUM($AZ29,$BA29:CI29)-SUM($EU29:GD29)</f>
        <v>-29180</v>
      </c>
      <c r="EH29" s="39">
        <f>SUM($AZ29,$BA29:CJ29)-SUM($EU29:GE29)</f>
        <v>-30180</v>
      </c>
      <c r="EI29" s="39">
        <f>SUM($AZ29,$BA29:CK29)-SUM($EU29:GF29)</f>
        <v>-31180</v>
      </c>
      <c r="EJ29" s="39">
        <f>SUM($AZ29,$BA29:CL29)-SUM($EU29:GG29)</f>
        <v>-32180</v>
      </c>
      <c r="EK29" s="39">
        <f>SUM($AZ29,$BA29:CM29)-SUM($EU29:GH29)</f>
        <v>-33180</v>
      </c>
      <c r="EL29" s="39">
        <f>SUM($AZ29,$BA29:CN29)-SUM($EU29:GI29)</f>
        <v>-34180</v>
      </c>
      <c r="EM29" s="39">
        <f>SUM($AZ29,$BA29:CO29)-SUM($EU29:GJ29)</f>
        <v>-35180</v>
      </c>
      <c r="EN29" s="39">
        <f>SUM($AZ29,$BA29:CP29)-SUM($EU29:GK29)</f>
        <v>-35180</v>
      </c>
      <c r="EO29" s="39">
        <f>SUM($AZ29,$BA29:CQ29)-SUM($EU29:GL29)</f>
        <v>-35180</v>
      </c>
      <c r="EP29" s="39">
        <f>SUM($AZ29,$BA29:CR29)-SUM($EU29:GM29)</f>
        <v>-35180</v>
      </c>
      <c r="EQ29" s="39">
        <f>SUM($AZ29,$BA29:CS29)-SUM($EU29:GN29)</f>
        <v>-35180</v>
      </c>
      <c r="ER29" s="39"/>
      <c r="ES29" s="39"/>
      <c r="ET29" s="39"/>
      <c r="EU29" s="39">
        <f t="array" ref="EU29">SUMPRODUCT($K29:$AG29,TRANSPOSE(EU$5:EU$27))</f>
        <v>0</v>
      </c>
      <c r="EV29" s="39">
        <f t="array" ref="EV29">SUMPRODUCT($K29:$AG29,TRANSPOSE(EV$5:EV$27))</f>
        <v>0</v>
      </c>
      <c r="EW29" s="39">
        <f t="array" ref="EW29">SUMPRODUCT($K29:$AG29,TRANSPOSE(EW$5:EW$27))</f>
        <v>0</v>
      </c>
      <c r="EX29" s="39">
        <f t="array" ref="EX29">SUMPRODUCT($K29:$AG29,TRANSPOSE(EX$5:EX$27))</f>
        <v>0</v>
      </c>
      <c r="EY29" s="39">
        <f t="array" ref="EY29">SUMPRODUCT($K29:$AG29,TRANSPOSE(EY$5:EY$27))</f>
        <v>0</v>
      </c>
      <c r="EZ29" s="39">
        <f t="array" ref="EZ29">SUMPRODUCT($K29:$AG29,TRANSPOSE(EZ$5:EZ$27))</f>
        <v>0</v>
      </c>
      <c r="FA29" s="39">
        <f t="array" ref="FA29">SUMPRODUCT($K29:$AG29,TRANSPOSE(FA$5:FA$27))</f>
        <v>180</v>
      </c>
      <c r="FB29" s="39">
        <f t="array" ref="FB29">SUMPRODUCT($K29:$AG29,TRANSPOSE(FB$5:FB$27))</f>
        <v>1000</v>
      </c>
      <c r="FC29" s="39">
        <f t="array" ref="FC29">SUMPRODUCT($K29:$AG29,TRANSPOSE(FC$5:FC$27))</f>
        <v>1000</v>
      </c>
      <c r="FD29" s="39">
        <f t="array" ref="FD29">SUMPRODUCT($K29:$AG29,TRANSPOSE(FD$5:FD$27))</f>
        <v>1000</v>
      </c>
      <c r="FE29" s="39">
        <f t="array" ref="FE29">SUMPRODUCT($K29:$AG29,TRANSPOSE(FE$5:FE$27))</f>
        <v>1000</v>
      </c>
      <c r="FF29" s="39">
        <f t="array" ref="FF29">SUMPRODUCT($K29:$AG29,TRANSPOSE(FF$5:FF$27))</f>
        <v>1000</v>
      </c>
      <c r="FG29" s="39">
        <f t="array" ref="FG29">SUMPRODUCT($K29:$AG29,TRANSPOSE(FG$5:FG$27))</f>
        <v>1000</v>
      </c>
      <c r="FH29" s="39">
        <f t="array" ref="FH29">SUMPRODUCT($K29:$AG29,TRANSPOSE(FH$5:FH$27))</f>
        <v>1000</v>
      </c>
      <c r="FI29" s="39">
        <f t="array" ref="FI29">SUMPRODUCT($K29:$AG29,TRANSPOSE(FI$5:FI$27))</f>
        <v>1000</v>
      </c>
      <c r="FJ29" s="39">
        <f t="array" ref="FJ29">SUMPRODUCT($K29:$AG29,TRANSPOSE(FJ$5:FJ$27))</f>
        <v>1000</v>
      </c>
      <c r="FK29" s="39">
        <f t="array" ref="FK29">SUMPRODUCT($K29:$AG29,TRANSPOSE(FK$5:FK$27))</f>
        <v>1000</v>
      </c>
      <c r="FL29" s="39">
        <f t="array" ref="FL29">SUMPRODUCT($K29:$AG29,TRANSPOSE(FL$5:FL$27))</f>
        <v>1000</v>
      </c>
      <c r="FM29" s="39">
        <f t="array" ref="FM29">SUMPRODUCT($K29:$AG29,TRANSPOSE(FM$5:FM$27))</f>
        <v>1000</v>
      </c>
      <c r="FN29" s="39">
        <f t="array" ref="FN29">SUMPRODUCT($K29:$AG29,TRANSPOSE(FN$5:FN$27))</f>
        <v>1000</v>
      </c>
      <c r="FO29" s="39">
        <f t="array" ref="FO29">SUMPRODUCT($K29:$AG29,TRANSPOSE(FO$5:FO$27))</f>
        <v>1000</v>
      </c>
      <c r="FP29" s="39">
        <f t="array" ref="FP29">SUMPRODUCT($K29:$AG29,TRANSPOSE(FP$5:FP$27))</f>
        <v>1000</v>
      </c>
      <c r="FQ29" s="39">
        <f t="array" ref="FQ29">SUMPRODUCT($K29:$AG29,TRANSPOSE(FQ$5:FQ$27))</f>
        <v>1000</v>
      </c>
      <c r="FR29" s="39">
        <f t="array" ref="FR29">SUMPRODUCT($K29:$AG29,TRANSPOSE(FR$5:FR$27))</f>
        <v>1000</v>
      </c>
      <c r="FS29" s="39">
        <f t="array" ref="FS29">SUMPRODUCT($K29:$AG29,TRANSPOSE(FS$5:FS$27))</f>
        <v>1000</v>
      </c>
      <c r="FT29" s="39">
        <f t="array" ref="FT29">SUMPRODUCT($K29:$AG29,TRANSPOSE(FT$5:FT$27))</f>
        <v>1000</v>
      </c>
      <c r="FU29" s="39">
        <f t="array" ref="FU29">SUMPRODUCT($K29:$AG29,TRANSPOSE(FU$5:FU$27))</f>
        <v>1000</v>
      </c>
      <c r="FV29" s="39">
        <f t="array" ref="FV29">SUMPRODUCT($K29:$AG29,TRANSPOSE(FV$5:FV$27))</f>
        <v>1000</v>
      </c>
      <c r="FW29" s="39">
        <f t="array" ref="FW29">SUMPRODUCT($K29:$AG29,TRANSPOSE(FW$5:FW$27))</f>
        <v>1000</v>
      </c>
      <c r="FX29" s="39">
        <f t="array" ref="FX29">SUMPRODUCT($K29:$AG29,TRANSPOSE(FX$5:FX$27))</f>
        <v>1000</v>
      </c>
      <c r="FY29" s="39">
        <f t="array" ref="FY29">SUMPRODUCT($K29:$AG29,TRANSPOSE(FY$5:FY$27))</f>
        <v>1000</v>
      </c>
      <c r="FZ29" s="39">
        <f t="array" ref="FZ29">SUMPRODUCT($K29:$AG29,TRANSPOSE(FZ$5:FZ$27))</f>
        <v>1000</v>
      </c>
      <c r="GA29" s="39">
        <f t="array" ref="GA29">SUMPRODUCT($K29:$AG29,TRANSPOSE(GA$5:GA$27))</f>
        <v>1000</v>
      </c>
      <c r="GB29" s="39">
        <f t="array" ref="GB29">SUMPRODUCT($K29:$AG29,TRANSPOSE(GB$5:GB$27))</f>
        <v>1000</v>
      </c>
      <c r="GC29" s="39">
        <f t="array" ref="GC29">SUMPRODUCT($K29:$AG29,TRANSPOSE(GC$5:GC$27))</f>
        <v>1000</v>
      </c>
      <c r="GD29" s="39">
        <f t="array" ref="GD29">SUMPRODUCT($K29:$AG29,TRANSPOSE(GD$5:GD$27))</f>
        <v>1000</v>
      </c>
      <c r="GE29" s="39">
        <f t="array" ref="GE29">SUMPRODUCT($K29:$AG29,TRANSPOSE(GE$5:GE$27))</f>
        <v>1000</v>
      </c>
      <c r="GF29" s="39">
        <f t="array" ref="GF29">SUMPRODUCT($K29:$AG29,TRANSPOSE(GF$5:GF$27))</f>
        <v>1000</v>
      </c>
      <c r="GG29" s="39">
        <f t="array" ref="GG29">SUMPRODUCT($K29:$AG29,TRANSPOSE(GG$5:GG$27))</f>
        <v>1000</v>
      </c>
      <c r="GH29" s="39">
        <f t="array" ref="GH29">SUMPRODUCT($K29:$AG29,TRANSPOSE(GH$5:GH$27))</f>
        <v>1000</v>
      </c>
      <c r="GI29" s="39">
        <f t="array" ref="GI29">SUMPRODUCT($K29:$AG29,TRANSPOSE(GI$5:GI$27))</f>
        <v>1000</v>
      </c>
      <c r="GJ29" s="39">
        <f t="array" ref="GJ29">SUMPRODUCT($K29:$AG29,TRANSPOSE(GJ$5:GJ$27))</f>
        <v>1000</v>
      </c>
      <c r="GK29" s="39">
        <f t="array" ref="GK29">SUMPRODUCT($K29:$AG29,TRANSPOSE(GK$5:GK$27))</f>
        <v>0</v>
      </c>
      <c r="GL29" s="39">
        <f t="array" ref="GL29">SUMPRODUCT($K29:$AG29,TRANSPOSE(GL$5:GL$27))</f>
        <v>0</v>
      </c>
      <c r="GM29" s="39">
        <f t="array" ref="GM29">SUMPRODUCT($K29:$AG29,TRANSPOSE(GM$5:GM$27))</f>
        <v>0</v>
      </c>
      <c r="GN29" s="39">
        <f t="array" ref="GN29">SUMPRODUCT($K29:$AG29,TRANSPOSE(GN$5:GN$27))</f>
        <v>0</v>
      </c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93" t="s">
        <v>113</v>
      </c>
      <c r="IW29" s="100" t="str">
        <f>C29</f>
        <v>1096M130-001</v>
      </c>
      <c r="IX29" s="93" t="str">
        <f t="shared" ref="IX29:IX40" si="67">AL29</f>
        <v>ASSY</v>
      </c>
      <c r="IY29" s="111">
        <f>AP29</f>
        <v>0</v>
      </c>
      <c r="IZ29" s="112">
        <f>AQ29</f>
        <v>0</v>
      </c>
      <c r="JA29" s="104" t="e">
        <f ca="1">_xlfn.XLOOKUP(IZ29,IZ$21:IZ$24,JA$21:JA$24,0)</f>
        <v>#NAME?</v>
      </c>
      <c r="JB29" s="104" t="e">
        <f t="shared" ref="JB29:JB92" ca="1" si="68">IY29*JA29</f>
        <v>#NAME?</v>
      </c>
      <c r="JC29" s="113">
        <f>AJ29</f>
        <v>1</v>
      </c>
      <c r="JD29" s="113">
        <f>AJ29</f>
        <v>1</v>
      </c>
      <c r="JE29" s="100"/>
      <c r="JF29" s="113" t="e">
        <f>MAX(JD29,CEILING(#REF!+JE29,JC29))</f>
        <v>#REF!</v>
      </c>
      <c r="JG29" s="114" t="e">
        <f t="shared" ref="JG29:JG92" ca="1" si="69">JF29*JB29</f>
        <v>#REF!</v>
      </c>
      <c r="JH29" s="113" t="e">
        <f>JF29-#REF!</f>
        <v>#REF!</v>
      </c>
      <c r="JI29" s="114" t="e">
        <f t="shared" ref="JI29:JI92" ca="1" si="70">JH29*JB29</f>
        <v>#REF!</v>
      </c>
      <c r="JJ29" s="115">
        <v>45523</v>
      </c>
      <c r="JK29" s="114" t="s">
        <v>114</v>
      </c>
      <c r="JL29" s="114" t="s">
        <v>113</v>
      </c>
      <c r="JM29" s="100"/>
      <c r="JN29" s="100"/>
      <c r="JO29" s="102" t="e">
        <f t="array" aca="1" ref="JO29" ca="1">SUMPRODUCT(#REF!,TRANSPOSE(JO$19:JO$22))</f>
        <v>#REF!</v>
      </c>
      <c r="JP29" s="102" t="e">
        <f t="array" aca="1" ref="JP29" ca="1">SUMPRODUCT(#REF!,TRANSPOSE(JP$19:JP$22))</f>
        <v>#REF!</v>
      </c>
      <c r="JQ29" s="102" t="e">
        <f t="array" aca="1" ref="JQ29" ca="1">SUMPRODUCT(#REF!,TRANSPOSE(JQ$19:JQ$22))</f>
        <v>#REF!</v>
      </c>
      <c r="JR29" s="102" t="e">
        <f t="array" aca="1" ref="JR29" ca="1">SUMPRODUCT(#REF!,TRANSPOSE(JR$19:JR$22))</f>
        <v>#REF!</v>
      </c>
      <c r="JS29" s="102" t="e">
        <f t="array" aca="1" ref="JS29" ca="1">SUMPRODUCT(#REF!,TRANSPOSE(JS$19:JS$22))</f>
        <v>#REF!</v>
      </c>
      <c r="JT29" s="102" t="e">
        <f t="array" aca="1" ref="JT29" ca="1">SUMPRODUCT(#REF!,TRANSPOSE(JT$19:JT$22))</f>
        <v>#REF!</v>
      </c>
      <c r="JU29" s="102" t="e">
        <f t="array" aca="1" ref="JU29" ca="1">SUMPRODUCT(#REF!,TRANSPOSE(JU$19:JU$22))</f>
        <v>#REF!</v>
      </c>
      <c r="JV29" s="102" t="e">
        <f t="array" aca="1" ref="JV29" ca="1">SUMPRODUCT(#REF!,TRANSPOSE(JV$19:JV$22))</f>
        <v>#REF!</v>
      </c>
      <c r="JW29" s="102" t="e">
        <f t="array" aca="1" ref="JW29" ca="1">SUMPRODUCT(#REF!,TRANSPOSE(JW$19:JW$22))</f>
        <v>#REF!</v>
      </c>
      <c r="JX29" s="102" t="e">
        <f t="array" aca="1" ref="JX29" ca="1">SUMPRODUCT(#REF!,TRANSPOSE(JX$19:JX$22))</f>
        <v>#REF!</v>
      </c>
      <c r="JY29" s="102" t="e">
        <f t="array" aca="1" ref="JY29" ca="1">SUMPRODUCT(#REF!,TRANSPOSE(JY$19:JY$22))</f>
        <v>#REF!</v>
      </c>
      <c r="JZ29" s="102" t="e">
        <f t="array" aca="1" ref="JZ29" ca="1">SUMPRODUCT(#REF!,TRANSPOSE(JZ$19:JZ$22))</f>
        <v>#REF!</v>
      </c>
      <c r="KA29" s="102" t="e">
        <f t="array" aca="1" ref="KA29" ca="1">SUMPRODUCT(#REF!,TRANSPOSE(KA$19:KA$22))</f>
        <v>#REF!</v>
      </c>
      <c r="KB29" s="116"/>
      <c r="KC29" s="102" t="e">
        <f t="shared" ref="KC29:KC92" ca="1" si="71">CEILING(JO29,$JC29)</f>
        <v>#REF!</v>
      </c>
      <c r="KD29" s="117" t="e">
        <f ca="1">CEILING(SUM($JO29:JP29)-SUM($KC29:KC29),$JC29)</f>
        <v>#REF!</v>
      </c>
      <c r="KE29" s="117" t="e">
        <f ca="1">CEILING(SUM($JO29:JQ29)-SUM($KC29:KD29),$JC29)</f>
        <v>#REF!</v>
      </c>
      <c r="KF29" s="117" t="e">
        <f ca="1">CEILING(SUM($JO29:JR29)-SUM($KC29:KE29),$JC29)</f>
        <v>#REF!</v>
      </c>
      <c r="KG29" s="117" t="e">
        <f ca="1">CEILING(SUM($JO29:JS29)-SUM($KC29:KF29),$JC29)</f>
        <v>#REF!</v>
      </c>
      <c r="KH29" s="117" t="e">
        <f ca="1">CEILING(SUM($JO29:JT29)-SUM($KC29:KG29),$JC29)</f>
        <v>#REF!</v>
      </c>
      <c r="KI29" s="117" t="e">
        <f ca="1">CEILING(SUM($JO29:JU29)-SUM($KC29:KH29),$JC29)</f>
        <v>#REF!</v>
      </c>
      <c r="KJ29" s="117" t="e">
        <f ca="1">CEILING(SUM($JO29:JV29)-SUM($KC29:KI29),$JC29)</f>
        <v>#REF!</v>
      </c>
      <c r="KK29" s="117" t="e">
        <f ca="1">CEILING(SUM($JO29:JW29)-SUM($KC29:KJ29),$JC29)</f>
        <v>#REF!</v>
      </c>
      <c r="KL29" s="117" t="e">
        <f ca="1">CEILING(SUM($JO29:JX29)-SUM($KC29:KK29),$JC29)</f>
        <v>#REF!</v>
      </c>
      <c r="KM29" s="117" t="e">
        <f ca="1">CEILING(SUM($JO29:JY29)-SUM($KC29:KL29),$JC29)</f>
        <v>#REF!</v>
      </c>
      <c r="KN29" s="118" t="e">
        <f t="shared" ref="KN29:KN92" ca="1" si="72">JF29-SUM(KC29:KM29)</f>
        <v>#REF!</v>
      </c>
      <c r="KO29" s="118" t="e">
        <f t="shared" ref="KO29:KO92" ca="1" si="73">JF29-SUM(KC29:KN29)</f>
        <v>#REF!</v>
      </c>
      <c r="KP29" s="116"/>
      <c r="KQ29" s="119" t="e">
        <f t="shared" ref="KQ29:KQ92" ca="1" si="74">KC29*$JB29</f>
        <v>#REF!</v>
      </c>
      <c r="KR29" s="119" t="e">
        <f t="shared" ref="KR29:KR92" ca="1" si="75">KD29*$JB29</f>
        <v>#REF!</v>
      </c>
      <c r="KS29" s="119" t="e">
        <f t="shared" ref="KS29:KS92" ca="1" si="76">KE29*$JB29</f>
        <v>#REF!</v>
      </c>
      <c r="KT29" s="119" t="e">
        <f t="shared" ref="KT29:KT92" ca="1" si="77">KF29*$JB29</f>
        <v>#REF!</v>
      </c>
      <c r="KU29" s="119" t="e">
        <f t="shared" ref="KU29:KU92" ca="1" si="78">KG29*$JB29</f>
        <v>#REF!</v>
      </c>
      <c r="KV29" s="119" t="e">
        <f t="shared" ref="KV29:KV92" ca="1" si="79">KH29*$JB29</f>
        <v>#REF!</v>
      </c>
      <c r="KW29" s="119" t="e">
        <f t="shared" ref="KW29:KW92" ca="1" si="80">KI29*$JB29</f>
        <v>#REF!</v>
      </c>
      <c r="KX29" s="119" t="e">
        <f t="shared" ref="KX29:KX92" ca="1" si="81">KJ29*$JB29</f>
        <v>#REF!</v>
      </c>
      <c r="KY29" s="119" t="e">
        <f t="shared" ref="KY29:KY92" ca="1" si="82">KK29*$JB29</f>
        <v>#REF!</v>
      </c>
      <c r="KZ29" s="119" t="e">
        <f t="shared" ref="KZ29:KZ92" ca="1" si="83">KL29*$JB29</f>
        <v>#REF!</v>
      </c>
      <c r="LA29" s="119" t="e">
        <f t="shared" ref="LA29:LA92" ca="1" si="84">KM29*$JB29</f>
        <v>#REF!</v>
      </c>
      <c r="LB29" s="119" t="e">
        <f t="shared" ref="LB29:LB92" ca="1" si="85">KN29*$JB29</f>
        <v>#REF!</v>
      </c>
      <c r="LC29" s="119" t="e">
        <f t="shared" ref="LC29:LC92" ca="1" si="86">KO29*$JB29</f>
        <v>#REF!</v>
      </c>
      <c r="LD29" s="119" t="e">
        <f t="shared" ref="LD29:LD92" ca="1" si="87">SUM(KQ29:LC29)</f>
        <v>#REF!</v>
      </c>
      <c r="LE29" s="116"/>
      <c r="LF29" s="102"/>
      <c r="LG29" s="102"/>
      <c r="LH29" s="102"/>
      <c r="LI29" s="102"/>
      <c r="LJ29" s="102"/>
      <c r="LK29" s="102"/>
      <c r="LL29" s="102"/>
      <c r="LM29" s="102"/>
      <c r="LN29" s="102"/>
      <c r="LO29" s="102"/>
      <c r="LP29" s="102"/>
      <c r="LQ29" s="102"/>
      <c r="LR29" s="102" t="e">
        <f ca="1">KO29</f>
        <v>#REF!</v>
      </c>
      <c r="LS29" s="102"/>
      <c r="LT29" s="119" t="e">
        <f t="shared" ref="LT29:LT92" ca="1" si="88">LF29*$JB29</f>
        <v>#NAME?</v>
      </c>
      <c r="LU29" s="119" t="e">
        <f t="shared" ref="LU29:LU92" ca="1" si="89">LG29*$JB29</f>
        <v>#NAME?</v>
      </c>
      <c r="LV29" s="119" t="e">
        <f t="shared" ref="LV29:LV92" ca="1" si="90">LH29*$JB29</f>
        <v>#NAME?</v>
      </c>
      <c r="LW29" s="119" t="e">
        <f t="shared" ref="LW29:LW92" ca="1" si="91">LI29*$JB29</f>
        <v>#NAME?</v>
      </c>
      <c r="LX29" s="119" t="e">
        <f t="shared" ref="LX29:LX92" ca="1" si="92">LJ29*$JB29</f>
        <v>#NAME?</v>
      </c>
      <c r="LY29" s="119" t="e">
        <f t="shared" ref="LY29:LY92" ca="1" si="93">LK29*$JB29</f>
        <v>#NAME?</v>
      </c>
      <c r="LZ29" s="119" t="e">
        <f t="shared" ref="LZ29:LZ92" ca="1" si="94">LL29*$JB29</f>
        <v>#NAME?</v>
      </c>
      <c r="MA29" s="119" t="e">
        <f t="shared" ref="MA29:MA92" ca="1" si="95">LM29*$JB29</f>
        <v>#NAME?</v>
      </c>
      <c r="MB29" s="119" t="e">
        <f t="shared" ref="MB29:MB92" ca="1" si="96">LN29*$JB29</f>
        <v>#NAME?</v>
      </c>
      <c r="MC29" s="119" t="e">
        <f t="shared" ref="MC29:MC92" ca="1" si="97">LO29*$JB29</f>
        <v>#NAME?</v>
      </c>
      <c r="MD29" s="119" t="e">
        <f t="shared" ref="MD29:MD92" ca="1" si="98">LP29*$JB29</f>
        <v>#NAME?</v>
      </c>
      <c r="ME29" s="119" t="e">
        <f t="shared" ref="ME29:ME92" ca="1" si="99">LQ29*$JB29</f>
        <v>#NAME?</v>
      </c>
      <c r="MF29" s="119" t="e">
        <f t="shared" ref="MF29:MF92" ca="1" si="100">LR29*$JB29</f>
        <v>#REF!</v>
      </c>
      <c r="MG29" s="119" t="e">
        <f t="shared" ref="MG29:MG92" ca="1" si="101">SUM(LT29:MF29)</f>
        <v>#NAME?</v>
      </c>
      <c r="MH29" s="120" t="s">
        <v>109</v>
      </c>
      <c r="MI29" s="100"/>
      <c r="MJ29" s="121"/>
      <c r="MK29" s="100"/>
      <c r="ML29" s="100"/>
      <c r="MM29" s="100"/>
      <c r="MN29" s="100"/>
      <c r="MO29" s="100"/>
    </row>
    <row r="30" spans="1:355" ht="15" thickBot="1" x14ac:dyDescent="0.25">
      <c r="A30" s="39">
        <v>2</v>
      </c>
      <c r="B30" s="39" t="s">
        <v>115</v>
      </c>
      <c r="C30" s="54" t="s">
        <v>49</v>
      </c>
      <c r="D30" s="39" t="s">
        <v>110</v>
      </c>
      <c r="E30" s="39">
        <v>410977469</v>
      </c>
      <c r="F30" s="99" t="s">
        <v>116</v>
      </c>
      <c r="G30" s="39"/>
      <c r="H30" s="39" t="s">
        <v>112</v>
      </c>
      <c r="I30" s="39">
        <v>1</v>
      </c>
      <c r="J30" s="39">
        <v>1</v>
      </c>
      <c r="K30" s="39">
        <v>1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f t="shared" si="63"/>
        <v>1</v>
      </c>
      <c r="AI30" s="39">
        <f t="shared" ref="AI30:AI93" si="102">SUMPRODUCT(K30:AG30,$K$24:$AG$24)</f>
        <v>34778</v>
      </c>
      <c r="AJ30" s="55">
        <v>1</v>
      </c>
      <c r="AK30" s="47" t="s">
        <v>113</v>
      </c>
      <c r="AL30" s="39" t="s">
        <v>113</v>
      </c>
      <c r="AM30" s="39"/>
      <c r="AN30" s="39"/>
      <c r="AO30" s="39"/>
      <c r="AP30" s="56"/>
      <c r="AQ30" s="56"/>
      <c r="AR30" s="39"/>
      <c r="AS30" s="39"/>
      <c r="AT30" s="39"/>
      <c r="AU30" s="39"/>
      <c r="AV30" s="39">
        <f t="shared" si="64"/>
        <v>0</v>
      </c>
      <c r="AW30" s="76" t="e">
        <f t="shared" ca="1" si="65"/>
        <v>#NAME?</v>
      </c>
      <c r="AX30" s="39"/>
      <c r="AY30" s="73" t="e">
        <f t="shared" si="66"/>
        <v>#REF!</v>
      </c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>
        <f>SUM($AZ30,$BA30:BF30)-SUM($EU30:FA30)</f>
        <v>-180</v>
      </c>
      <c r="DE30" s="39">
        <f>SUM($AZ30,$BA30:BG30)-SUM($EU30:FB30)</f>
        <v>-778</v>
      </c>
      <c r="DF30" s="39">
        <f>SUM($AZ30,$BA30:BH30)-SUM($EU30:FC30)</f>
        <v>-1778</v>
      </c>
      <c r="DG30" s="39">
        <f>SUM($AZ30,$BA30:BI30)-SUM($EU30:FD30)</f>
        <v>-2778</v>
      </c>
      <c r="DH30" s="39">
        <f>SUM($AZ30,$BA30:BJ30)-SUM($EU30:FE30)</f>
        <v>-3778</v>
      </c>
      <c r="DI30" s="39">
        <f>SUM($AZ30,$BA30:BK30)-SUM($EU30:FF30)</f>
        <v>-4778</v>
      </c>
      <c r="DJ30" s="39">
        <f>SUM($AZ30,$BA30:BL30)-SUM($EU30:FG30)</f>
        <v>-5778</v>
      </c>
      <c r="DK30" s="39">
        <f>SUM($AZ30,$BA30:BM30)-SUM($EU30:FH30)</f>
        <v>-6778</v>
      </c>
      <c r="DL30" s="39">
        <f>SUM($AZ30,$BA30:BN30)-SUM($EU30:FI30)</f>
        <v>-7778</v>
      </c>
      <c r="DM30" s="39">
        <f>SUM($AZ30,$BA30:BO30)-SUM($EU30:FJ30)</f>
        <v>-8778</v>
      </c>
      <c r="DN30" s="39">
        <f>SUM($AZ30,$BA30:BP30)-SUM($EU30:FK30)</f>
        <v>-9778</v>
      </c>
      <c r="DO30" s="39">
        <f>SUM($AZ30,$BA30:BQ30)-SUM($EU30:FL30)</f>
        <v>-10778</v>
      </c>
      <c r="DP30" s="39">
        <f>SUM($AZ30,$BA30:BR30)-SUM($EU30:FM30)</f>
        <v>-11778</v>
      </c>
      <c r="DQ30" s="39">
        <f>SUM($AZ30,$BA30:BS30)-SUM($EU30:FN30)</f>
        <v>-12778</v>
      </c>
      <c r="DR30" s="39">
        <f>SUM($AZ30,$BA30:BT30)-SUM($EU30:FO30)</f>
        <v>-13778</v>
      </c>
      <c r="DS30" s="39">
        <f>SUM($AZ30,$BA30:BU30)-SUM($EU30:FP30)</f>
        <v>-14778</v>
      </c>
      <c r="DT30" s="39">
        <f>SUM($AZ30,$BA30:BV30)-SUM($EU30:FQ30)</f>
        <v>-15778</v>
      </c>
      <c r="DU30" s="39">
        <f>SUM($AZ30,$BA30:BW30)-SUM($EU30:FR30)</f>
        <v>-16778</v>
      </c>
      <c r="DV30" s="39">
        <f>SUM($AZ30,$BA30:BX30)-SUM($EU30:FS30)</f>
        <v>-17778</v>
      </c>
      <c r="DW30" s="39">
        <f>SUM($AZ30,$BA30:BY30)-SUM($EU30:FT30)</f>
        <v>-18778</v>
      </c>
      <c r="DX30" s="39">
        <f>SUM($AZ30,$BA30:BZ30)-SUM($EU30:FU30)</f>
        <v>-19778</v>
      </c>
      <c r="DY30" s="39">
        <f>SUM($AZ30,$BA30:CA30)-SUM($EU30:FV30)</f>
        <v>-20778</v>
      </c>
      <c r="DZ30" s="39">
        <f>SUM($AZ30,$BA30:CB30)-SUM($EU30:FW30)</f>
        <v>-21778</v>
      </c>
      <c r="EA30" s="39">
        <f>SUM($AZ30,$BA30:CC30)-SUM($EU30:FX30)</f>
        <v>-22778</v>
      </c>
      <c r="EB30" s="39">
        <f>SUM($AZ30,$BA30:CD30)-SUM($EU30:FY30)</f>
        <v>-23778</v>
      </c>
      <c r="EC30" s="39">
        <f>SUM($AZ30,$BA30:CE30)-SUM($EU30:FZ30)</f>
        <v>-24778</v>
      </c>
      <c r="ED30" s="39">
        <f>SUM($AZ30,$BA30:CF30)-SUM($EU30:GA30)</f>
        <v>-25778</v>
      </c>
      <c r="EE30" s="39">
        <f>SUM($AZ30,$BA30:CG30)-SUM($EU30:GB30)</f>
        <v>-26778</v>
      </c>
      <c r="EF30" s="39">
        <f>SUM($AZ30,$BA30:CH30)-SUM($EU30:GC30)</f>
        <v>-27778</v>
      </c>
      <c r="EG30" s="39">
        <f>SUM($AZ30,$BA30:CI30)-SUM($EU30:GD30)</f>
        <v>-28778</v>
      </c>
      <c r="EH30" s="39">
        <f>SUM($AZ30,$BA30:CJ30)-SUM($EU30:GE30)</f>
        <v>-29778</v>
      </c>
      <c r="EI30" s="39">
        <f>SUM($AZ30,$BA30:CK30)-SUM($EU30:GF30)</f>
        <v>-30778</v>
      </c>
      <c r="EJ30" s="39">
        <f>SUM($AZ30,$BA30:CL30)-SUM($EU30:GG30)</f>
        <v>-31778</v>
      </c>
      <c r="EK30" s="39">
        <f>SUM($AZ30,$BA30:CM30)-SUM($EU30:GH30)</f>
        <v>-32778</v>
      </c>
      <c r="EL30" s="39">
        <f>SUM($AZ30,$BA30:CN30)-SUM($EU30:GI30)</f>
        <v>-33778</v>
      </c>
      <c r="EM30" s="39">
        <f>SUM($AZ30,$BA30:CO30)-SUM($EU30:GJ30)</f>
        <v>-34778</v>
      </c>
      <c r="EN30" s="39">
        <f>SUM($AZ30,$BA30:CP30)-SUM($EU30:GK30)</f>
        <v>-34778</v>
      </c>
      <c r="EO30" s="39">
        <f>SUM($AZ30,$BA30:CQ30)-SUM($EU30:GL30)</f>
        <v>-34778</v>
      </c>
      <c r="EP30" s="39">
        <f>SUM($AZ30,$BA30:CR30)-SUM($EU30:GM30)</f>
        <v>-34778</v>
      </c>
      <c r="EQ30" s="39">
        <f>SUM($AZ30,$BA30:CS30)-SUM($EU30:GN30)</f>
        <v>-34778</v>
      </c>
      <c r="ER30" s="39"/>
      <c r="ES30" s="39"/>
      <c r="ET30" s="39"/>
      <c r="EU30" s="39"/>
      <c r="EV30" s="39"/>
      <c r="EW30" s="39"/>
      <c r="EX30" s="39"/>
      <c r="EY30" s="39"/>
      <c r="EZ30" s="39"/>
      <c r="FA30" s="39">
        <f t="array" ref="FA30">SUMPRODUCT($K30:$AG30,TRANSPOSE(FA$5:FA$27))</f>
        <v>180</v>
      </c>
      <c r="FB30" s="39">
        <f t="array" ref="FB30">SUMPRODUCT($K30:$AG30,TRANSPOSE(FB$5:FB$27))</f>
        <v>598</v>
      </c>
      <c r="FC30" s="39">
        <f t="array" ref="FC30">SUMPRODUCT($K30:$AG30,TRANSPOSE(FC$5:FC$27))</f>
        <v>1000</v>
      </c>
      <c r="FD30" s="39">
        <f t="array" ref="FD30">SUMPRODUCT($K30:$AG30,TRANSPOSE(FD$5:FD$27))</f>
        <v>1000</v>
      </c>
      <c r="FE30" s="39">
        <f t="array" ref="FE30">SUMPRODUCT($K30:$AG30,TRANSPOSE(FE$5:FE$27))</f>
        <v>1000</v>
      </c>
      <c r="FF30" s="39">
        <f t="array" ref="FF30">SUMPRODUCT($K30:$AG30,TRANSPOSE(FF$5:FF$27))</f>
        <v>1000</v>
      </c>
      <c r="FG30" s="39">
        <f t="array" ref="FG30">SUMPRODUCT($K30:$AG30,TRANSPOSE(FG$5:FG$27))</f>
        <v>1000</v>
      </c>
      <c r="FH30" s="39">
        <f t="array" ref="FH30">SUMPRODUCT($K30:$AG30,TRANSPOSE(FH$5:FH$27))</f>
        <v>1000</v>
      </c>
      <c r="FI30" s="39">
        <f t="array" ref="FI30">SUMPRODUCT($K30:$AG30,TRANSPOSE(FI$5:FI$27))</f>
        <v>1000</v>
      </c>
      <c r="FJ30" s="39">
        <f t="array" ref="FJ30">SUMPRODUCT($K30:$AG30,TRANSPOSE(FJ$5:FJ$27))</f>
        <v>1000</v>
      </c>
      <c r="FK30" s="39">
        <f t="array" ref="FK30">SUMPRODUCT($K30:$AG30,TRANSPOSE(FK$5:FK$27))</f>
        <v>1000</v>
      </c>
      <c r="FL30" s="39">
        <f t="array" ref="FL30">SUMPRODUCT($K30:$AG30,TRANSPOSE(FL$5:FL$27))</f>
        <v>1000</v>
      </c>
      <c r="FM30" s="39">
        <f t="array" ref="FM30">SUMPRODUCT($K30:$AG30,TRANSPOSE(FM$5:FM$27))</f>
        <v>1000</v>
      </c>
      <c r="FN30" s="39">
        <f t="array" ref="FN30">SUMPRODUCT($K30:$AG30,TRANSPOSE(FN$5:FN$27))</f>
        <v>1000</v>
      </c>
      <c r="FO30" s="39">
        <f t="array" ref="FO30">SUMPRODUCT($K30:$AG30,TRANSPOSE(FO$5:FO$27))</f>
        <v>1000</v>
      </c>
      <c r="FP30" s="39">
        <f t="array" ref="FP30">SUMPRODUCT($K30:$AG30,TRANSPOSE(FP$5:FP$27))</f>
        <v>1000</v>
      </c>
      <c r="FQ30" s="39">
        <f t="array" ref="FQ30">SUMPRODUCT($K30:$AG30,TRANSPOSE(FQ$5:FQ$27))</f>
        <v>1000</v>
      </c>
      <c r="FR30" s="39">
        <f t="array" ref="FR30">SUMPRODUCT($K30:$AG30,TRANSPOSE(FR$5:FR$27))</f>
        <v>1000</v>
      </c>
      <c r="FS30" s="39">
        <f t="array" ref="FS30">SUMPRODUCT($K30:$AG30,TRANSPOSE(FS$5:FS$27))</f>
        <v>1000</v>
      </c>
      <c r="FT30" s="39">
        <f t="array" ref="FT30">SUMPRODUCT($K30:$AG30,TRANSPOSE(FT$5:FT$27))</f>
        <v>1000</v>
      </c>
      <c r="FU30" s="39">
        <f t="array" ref="FU30">SUMPRODUCT($K30:$AG30,TRANSPOSE(FU$5:FU$27))</f>
        <v>1000</v>
      </c>
      <c r="FV30" s="39">
        <f t="array" ref="FV30">SUMPRODUCT($K30:$AG30,TRANSPOSE(FV$5:FV$27))</f>
        <v>1000</v>
      </c>
      <c r="FW30" s="39">
        <f t="array" ref="FW30">SUMPRODUCT($K30:$AG30,TRANSPOSE(FW$5:FW$27))</f>
        <v>1000</v>
      </c>
      <c r="FX30" s="39">
        <f t="array" ref="FX30">SUMPRODUCT($K30:$AG30,TRANSPOSE(FX$5:FX$27))</f>
        <v>1000</v>
      </c>
      <c r="FY30" s="39">
        <f t="array" ref="FY30">SUMPRODUCT($K30:$AG30,TRANSPOSE(FY$5:FY$27))</f>
        <v>1000</v>
      </c>
      <c r="FZ30" s="39">
        <f t="array" ref="FZ30">SUMPRODUCT($K30:$AG30,TRANSPOSE(FZ$5:FZ$27))</f>
        <v>1000</v>
      </c>
      <c r="GA30" s="39">
        <f t="array" ref="GA30">SUMPRODUCT($K30:$AG30,TRANSPOSE(GA$5:GA$27))</f>
        <v>1000</v>
      </c>
      <c r="GB30" s="39">
        <f t="array" ref="GB30">SUMPRODUCT($K30:$AG30,TRANSPOSE(GB$5:GB$27))</f>
        <v>1000</v>
      </c>
      <c r="GC30" s="39">
        <f t="array" ref="GC30">SUMPRODUCT($K30:$AG30,TRANSPOSE(GC$5:GC$27))</f>
        <v>1000</v>
      </c>
      <c r="GD30" s="39">
        <f t="array" ref="GD30">SUMPRODUCT($K30:$AG30,TRANSPOSE(GD$5:GD$27))</f>
        <v>1000</v>
      </c>
      <c r="GE30" s="39">
        <f t="array" ref="GE30">SUMPRODUCT($K30:$AG30,TRANSPOSE(GE$5:GE$27))</f>
        <v>1000</v>
      </c>
      <c r="GF30" s="39">
        <f t="array" ref="GF30">SUMPRODUCT($K30:$AG30,TRANSPOSE(GF$5:GF$27))</f>
        <v>1000</v>
      </c>
      <c r="GG30" s="39">
        <f t="array" ref="GG30">SUMPRODUCT($K30:$AG30,TRANSPOSE(GG$5:GG$27))</f>
        <v>1000</v>
      </c>
      <c r="GH30" s="39">
        <f t="array" ref="GH30">SUMPRODUCT($K30:$AG30,TRANSPOSE(GH$5:GH$27))</f>
        <v>1000</v>
      </c>
      <c r="GI30" s="39">
        <f t="array" ref="GI30">SUMPRODUCT($K30:$AG30,TRANSPOSE(GI$5:GI$27))</f>
        <v>1000</v>
      </c>
      <c r="GJ30" s="39">
        <f t="array" ref="GJ30">SUMPRODUCT($K30:$AG30,TRANSPOSE(GJ$5:GJ$27))</f>
        <v>1000</v>
      </c>
      <c r="GK30" s="39">
        <f t="array" ref="GK30">SUMPRODUCT($K30:$AG30,TRANSPOSE(GK$5:GK$27))</f>
        <v>0</v>
      </c>
      <c r="GL30" s="39">
        <f t="array" ref="GL30">SUMPRODUCT($K30:$AG30,TRANSPOSE(GL$5:GL$27))</f>
        <v>0</v>
      </c>
      <c r="GM30" s="39">
        <f t="array" ref="GM30">SUMPRODUCT($K30:$AG30,TRANSPOSE(GM$5:GM$27))</f>
        <v>0</v>
      </c>
      <c r="GN30" s="39">
        <f t="array" ref="GN30">SUMPRODUCT($K30:$AG30,TRANSPOSE(GN$5:GN$27))</f>
        <v>0</v>
      </c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93" t="s">
        <v>113</v>
      </c>
      <c r="IW30" s="100" t="str">
        <f>C30</f>
        <v>1096M150-001</v>
      </c>
      <c r="IX30" s="93" t="str">
        <f t="shared" si="67"/>
        <v>ASSY</v>
      </c>
      <c r="IY30" s="111">
        <f>AP30</f>
        <v>0</v>
      </c>
      <c r="IZ30" s="112">
        <f>AQ30</f>
        <v>0</v>
      </c>
      <c r="JA30" s="104" t="e">
        <f ca="1">_xlfn.XLOOKUP(IZ30,IZ$21:IZ$24,JA$21:JA$24,0)</f>
        <v>#NAME?</v>
      </c>
      <c r="JB30" s="104" t="e">
        <f t="shared" ca="1" si="68"/>
        <v>#NAME?</v>
      </c>
      <c r="JC30" s="113">
        <f>AJ30</f>
        <v>1</v>
      </c>
      <c r="JD30" s="113">
        <f>AJ30</f>
        <v>1</v>
      </c>
      <c r="JE30" s="100"/>
      <c r="JF30" s="113" t="e">
        <f>MAX(JD30,CEILING(#REF!+JE30,JC30))</f>
        <v>#REF!</v>
      </c>
      <c r="JG30" s="114" t="e">
        <f t="shared" ca="1" si="69"/>
        <v>#REF!</v>
      </c>
      <c r="JH30" s="113" t="e">
        <f>JF30-#REF!</f>
        <v>#REF!</v>
      </c>
      <c r="JI30" s="114" t="e">
        <f t="shared" ca="1" si="70"/>
        <v>#REF!</v>
      </c>
      <c r="JJ30" s="115">
        <v>45523</v>
      </c>
      <c r="JK30" s="114" t="s">
        <v>114</v>
      </c>
      <c r="JL30" s="114" t="s">
        <v>113</v>
      </c>
      <c r="JM30" s="100"/>
      <c r="JN30" s="100"/>
      <c r="JO30" s="102" t="e">
        <f t="array" aca="1" ref="JO30" ca="1">SUMPRODUCT(#REF!,TRANSPOSE(JO$19:JO$22))</f>
        <v>#REF!</v>
      </c>
      <c r="JP30" s="102" t="e">
        <f t="array" aca="1" ref="JP30" ca="1">SUMPRODUCT(#REF!,TRANSPOSE(JP$19:JP$22))</f>
        <v>#REF!</v>
      </c>
      <c r="JQ30" s="102" t="e">
        <f t="array" aca="1" ref="JQ30" ca="1">SUMPRODUCT(#REF!,TRANSPOSE(JQ$19:JQ$22))</f>
        <v>#REF!</v>
      </c>
      <c r="JR30" s="102" t="e">
        <f t="array" aca="1" ref="JR30" ca="1">SUMPRODUCT(#REF!,TRANSPOSE(JR$19:JR$22))</f>
        <v>#REF!</v>
      </c>
      <c r="JS30" s="102" t="e">
        <f t="array" aca="1" ref="JS30" ca="1">SUMPRODUCT(#REF!,TRANSPOSE(JS$19:JS$22))</f>
        <v>#REF!</v>
      </c>
      <c r="JT30" s="102" t="e">
        <f t="array" aca="1" ref="JT30" ca="1">SUMPRODUCT(#REF!,TRANSPOSE(JT$19:JT$22))</f>
        <v>#REF!</v>
      </c>
      <c r="JU30" s="102" t="e">
        <f t="array" aca="1" ref="JU30" ca="1">SUMPRODUCT(#REF!,TRANSPOSE(JU$19:JU$22))</f>
        <v>#REF!</v>
      </c>
      <c r="JV30" s="102" t="e">
        <f t="array" aca="1" ref="JV30" ca="1">SUMPRODUCT(#REF!,TRANSPOSE(JV$19:JV$22))</f>
        <v>#REF!</v>
      </c>
      <c r="JW30" s="102" t="e">
        <f t="array" aca="1" ref="JW30" ca="1">SUMPRODUCT(#REF!,TRANSPOSE(JW$19:JW$22))</f>
        <v>#REF!</v>
      </c>
      <c r="JX30" s="102" t="e">
        <f t="array" aca="1" ref="JX30" ca="1">SUMPRODUCT(#REF!,TRANSPOSE(JX$19:JX$22))</f>
        <v>#REF!</v>
      </c>
      <c r="JY30" s="102" t="e">
        <f t="array" aca="1" ref="JY30" ca="1">SUMPRODUCT(#REF!,TRANSPOSE(JY$19:JY$22))</f>
        <v>#REF!</v>
      </c>
      <c r="JZ30" s="102" t="e">
        <f t="array" aca="1" ref="JZ30" ca="1">SUMPRODUCT(#REF!,TRANSPOSE(JZ$19:JZ$22))</f>
        <v>#REF!</v>
      </c>
      <c r="KA30" s="102" t="e">
        <f t="array" aca="1" ref="KA30" ca="1">SUMPRODUCT(#REF!,TRANSPOSE(KA$19:KA$22))</f>
        <v>#REF!</v>
      </c>
      <c r="KB30" s="116"/>
      <c r="KC30" s="102" t="e">
        <f t="shared" ca="1" si="71"/>
        <v>#REF!</v>
      </c>
      <c r="KD30" s="117" t="e">
        <f ca="1">CEILING(SUM($JO30:JP30)-SUM($KC30:KC30),$JC30)</f>
        <v>#REF!</v>
      </c>
      <c r="KE30" s="117" t="e">
        <f ca="1">CEILING(SUM($JO30:JQ30)-SUM($KC30:KD30),$JC30)</f>
        <v>#REF!</v>
      </c>
      <c r="KF30" s="117" t="e">
        <f ca="1">CEILING(SUM($JO30:JR30)-SUM($KC30:KE30),$JC30)</f>
        <v>#REF!</v>
      </c>
      <c r="KG30" s="117" t="e">
        <f ca="1">CEILING(SUM($JO30:JS30)-SUM($KC30:KF30),$JC30)</f>
        <v>#REF!</v>
      </c>
      <c r="KH30" s="117" t="e">
        <f ca="1">CEILING(SUM($JO30:JT30)-SUM($KC30:KG30),$JC30)</f>
        <v>#REF!</v>
      </c>
      <c r="KI30" s="117" t="e">
        <f ca="1">CEILING(SUM($JO30:JU30)-SUM($KC30:KH30),$JC30)</f>
        <v>#REF!</v>
      </c>
      <c r="KJ30" s="117" t="e">
        <f ca="1">CEILING(SUM($JO30:JV30)-SUM($KC30:KI30),$JC30)</f>
        <v>#REF!</v>
      </c>
      <c r="KK30" s="117" t="e">
        <f ca="1">CEILING(SUM($JO30:JW30)-SUM($KC30:KJ30),$JC30)</f>
        <v>#REF!</v>
      </c>
      <c r="KL30" s="117" t="e">
        <f ca="1">CEILING(SUM($JO30:JX30)-SUM($KC30:KK30),$JC30)</f>
        <v>#REF!</v>
      </c>
      <c r="KM30" s="117" t="e">
        <f ca="1">CEILING(SUM($JO30:JY30)-SUM($KC30:KL30),$JC30)</f>
        <v>#REF!</v>
      </c>
      <c r="KN30" s="117" t="e">
        <f t="shared" ca="1" si="72"/>
        <v>#REF!</v>
      </c>
      <c r="KO30" s="117" t="e">
        <f t="shared" ca="1" si="73"/>
        <v>#REF!</v>
      </c>
      <c r="KP30" s="116"/>
      <c r="KQ30" s="119" t="e">
        <f t="shared" ca="1" si="74"/>
        <v>#REF!</v>
      </c>
      <c r="KR30" s="119" t="e">
        <f t="shared" ca="1" si="75"/>
        <v>#REF!</v>
      </c>
      <c r="KS30" s="119" t="e">
        <f t="shared" ca="1" si="76"/>
        <v>#REF!</v>
      </c>
      <c r="KT30" s="119" t="e">
        <f t="shared" ca="1" si="77"/>
        <v>#REF!</v>
      </c>
      <c r="KU30" s="119" t="e">
        <f t="shared" ca="1" si="78"/>
        <v>#REF!</v>
      </c>
      <c r="KV30" s="119" t="e">
        <f t="shared" ca="1" si="79"/>
        <v>#REF!</v>
      </c>
      <c r="KW30" s="119" t="e">
        <f t="shared" ca="1" si="80"/>
        <v>#REF!</v>
      </c>
      <c r="KX30" s="119" t="e">
        <f t="shared" ca="1" si="81"/>
        <v>#REF!</v>
      </c>
      <c r="KY30" s="119" t="e">
        <f t="shared" ca="1" si="82"/>
        <v>#REF!</v>
      </c>
      <c r="KZ30" s="119" t="e">
        <f t="shared" ca="1" si="83"/>
        <v>#REF!</v>
      </c>
      <c r="LA30" s="119" t="e">
        <f t="shared" ca="1" si="84"/>
        <v>#REF!</v>
      </c>
      <c r="LB30" s="119" t="e">
        <f t="shared" ca="1" si="85"/>
        <v>#REF!</v>
      </c>
      <c r="LC30" s="119" t="e">
        <f t="shared" ca="1" si="86"/>
        <v>#REF!</v>
      </c>
      <c r="LD30" s="119" t="e">
        <f t="shared" ca="1" si="87"/>
        <v>#REF!</v>
      </c>
      <c r="LE30" s="116"/>
      <c r="LF30" s="102"/>
      <c r="LG30" s="102"/>
      <c r="LH30" s="102"/>
      <c r="LI30" s="102"/>
      <c r="LJ30" s="102"/>
      <c r="LK30" s="102"/>
      <c r="LL30" s="102"/>
      <c r="LM30" s="102"/>
      <c r="LN30" s="102"/>
      <c r="LO30" s="102"/>
      <c r="LP30" s="102"/>
      <c r="LQ30" s="102"/>
      <c r="LR30" s="102" t="e">
        <f ca="1">KO30</f>
        <v>#REF!</v>
      </c>
      <c r="LS30" s="102"/>
      <c r="LT30" s="119" t="e">
        <f t="shared" ca="1" si="88"/>
        <v>#NAME?</v>
      </c>
      <c r="LU30" s="119" t="e">
        <f t="shared" ca="1" si="89"/>
        <v>#NAME?</v>
      </c>
      <c r="LV30" s="119" t="e">
        <f t="shared" ca="1" si="90"/>
        <v>#NAME?</v>
      </c>
      <c r="LW30" s="119" t="e">
        <f t="shared" ca="1" si="91"/>
        <v>#NAME?</v>
      </c>
      <c r="LX30" s="119" t="e">
        <f t="shared" ca="1" si="92"/>
        <v>#NAME?</v>
      </c>
      <c r="LY30" s="119" t="e">
        <f t="shared" ca="1" si="93"/>
        <v>#NAME?</v>
      </c>
      <c r="LZ30" s="119" t="e">
        <f t="shared" ca="1" si="94"/>
        <v>#NAME?</v>
      </c>
      <c r="MA30" s="119" t="e">
        <f t="shared" ca="1" si="95"/>
        <v>#NAME?</v>
      </c>
      <c r="MB30" s="119" t="e">
        <f t="shared" ca="1" si="96"/>
        <v>#NAME?</v>
      </c>
      <c r="MC30" s="119" t="e">
        <f t="shared" ca="1" si="97"/>
        <v>#NAME?</v>
      </c>
      <c r="MD30" s="119" t="e">
        <f t="shared" ca="1" si="98"/>
        <v>#NAME?</v>
      </c>
      <c r="ME30" s="119" t="e">
        <f t="shared" ca="1" si="99"/>
        <v>#NAME?</v>
      </c>
      <c r="MF30" s="119" t="e">
        <f t="shared" ca="1" si="100"/>
        <v>#REF!</v>
      </c>
      <c r="MG30" s="119" t="e">
        <f t="shared" ca="1" si="101"/>
        <v>#NAME?</v>
      </c>
      <c r="MH30" s="120" t="s">
        <v>115</v>
      </c>
      <c r="MI30" s="100"/>
      <c r="MJ30" s="121"/>
      <c r="MK30" s="100"/>
      <c r="ML30" s="100"/>
      <c r="MM30" s="100"/>
      <c r="MN30" s="100"/>
      <c r="MO30" s="100"/>
    </row>
    <row r="31" spans="1:355" ht="15" thickBot="1" x14ac:dyDescent="0.25">
      <c r="A31" s="39">
        <v>3</v>
      </c>
      <c r="B31" s="39" t="s">
        <v>117</v>
      </c>
      <c r="C31" s="54" t="s">
        <v>63</v>
      </c>
      <c r="D31" s="39" t="s">
        <v>110</v>
      </c>
      <c r="E31" s="39">
        <v>410977542</v>
      </c>
      <c r="F31" s="99" t="s">
        <v>118</v>
      </c>
      <c r="G31" s="39"/>
      <c r="H31" s="39" t="s">
        <v>112</v>
      </c>
      <c r="I31" s="39">
        <v>1</v>
      </c>
      <c r="J31" s="39">
        <v>1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1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f t="shared" si="63"/>
        <v>1</v>
      </c>
      <c r="AI31" s="39">
        <f t="shared" si="102"/>
        <v>631</v>
      </c>
      <c r="AJ31" s="55">
        <v>1</v>
      </c>
      <c r="AK31" s="47" t="s">
        <v>113</v>
      </c>
      <c r="AL31" s="39" t="s">
        <v>113</v>
      </c>
      <c r="AM31" s="39"/>
      <c r="AN31" s="39"/>
      <c r="AO31" s="39"/>
      <c r="AP31" s="56"/>
      <c r="AQ31" s="56"/>
      <c r="AR31" s="39"/>
      <c r="AS31" s="39"/>
      <c r="AT31" s="39"/>
      <c r="AU31" s="39"/>
      <c r="AV31" s="39">
        <f t="shared" si="64"/>
        <v>0</v>
      </c>
      <c r="AW31" s="76" t="e">
        <f t="shared" ca="1" si="65"/>
        <v>#NAME?</v>
      </c>
      <c r="AX31" s="39"/>
      <c r="AY31" s="73" t="e">
        <f t="shared" si="66"/>
        <v>#REF!</v>
      </c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>
        <f>SUM($AZ31,$BA31:BF31)-SUM($EU31:FA31)</f>
        <v>-100</v>
      </c>
      <c r="DE31" s="39">
        <f>SUM($AZ31,$BA31:BG31)-SUM($EU31:FB31)</f>
        <v>-300</v>
      </c>
      <c r="DF31" s="39">
        <f>SUM($AZ31,$BA31:BH31)-SUM($EU31:FC31)</f>
        <v>-631</v>
      </c>
      <c r="DG31" s="39">
        <f>SUM($AZ31,$BA31:BI31)-SUM($EU31:FD31)</f>
        <v>-631</v>
      </c>
      <c r="DH31" s="39">
        <f>SUM($AZ31,$BA31:BJ31)-SUM($EU31:FE31)</f>
        <v>-631</v>
      </c>
      <c r="DI31" s="39">
        <f>SUM($AZ31,$BA31:BK31)-SUM($EU31:FF31)</f>
        <v>-631</v>
      </c>
      <c r="DJ31" s="39">
        <f>SUM($AZ31,$BA31:BL31)-SUM($EU31:FG31)</f>
        <v>-631</v>
      </c>
      <c r="DK31" s="39">
        <f>SUM($AZ31,$BA31:BM31)-SUM($EU31:FH31)</f>
        <v>-631</v>
      </c>
      <c r="DL31" s="39">
        <f>SUM($AZ31,$BA31:BN31)-SUM($EU31:FI31)</f>
        <v>-631</v>
      </c>
      <c r="DM31" s="39">
        <f>SUM($AZ31,$BA31:BO31)-SUM($EU31:FJ31)</f>
        <v>-631</v>
      </c>
      <c r="DN31" s="39">
        <f>SUM($AZ31,$BA31:BP31)-SUM($EU31:FK31)</f>
        <v>-631</v>
      </c>
      <c r="DO31" s="39">
        <f>SUM($AZ31,$BA31:BQ31)-SUM($EU31:FL31)</f>
        <v>-631</v>
      </c>
      <c r="DP31" s="39">
        <f>SUM($AZ31,$BA31:BR31)-SUM($EU31:FM31)</f>
        <v>-631</v>
      </c>
      <c r="DQ31" s="39">
        <f>SUM($AZ31,$BA31:BS31)-SUM($EU31:FN31)</f>
        <v>-631</v>
      </c>
      <c r="DR31" s="39">
        <f>SUM($AZ31,$BA31:BT31)-SUM($EU31:FO31)</f>
        <v>-631</v>
      </c>
      <c r="DS31" s="39">
        <f>SUM($AZ31,$BA31:BU31)-SUM($EU31:FP31)</f>
        <v>-631</v>
      </c>
      <c r="DT31" s="39">
        <f>SUM($AZ31,$BA31:BV31)-SUM($EU31:FQ31)</f>
        <v>-631</v>
      </c>
      <c r="DU31" s="39">
        <f>SUM($AZ31,$BA31:BW31)-SUM($EU31:FR31)</f>
        <v>-631</v>
      </c>
      <c r="DV31" s="39">
        <f>SUM($AZ31,$BA31:BX31)-SUM($EU31:FS31)</f>
        <v>-631</v>
      </c>
      <c r="DW31" s="39">
        <f>SUM($AZ31,$BA31:BY31)-SUM($EU31:FT31)</f>
        <v>-631</v>
      </c>
      <c r="DX31" s="39">
        <f>SUM($AZ31,$BA31:BZ31)-SUM($EU31:FU31)</f>
        <v>-631</v>
      </c>
      <c r="DY31" s="39">
        <f>SUM($AZ31,$BA31:CA31)-SUM($EU31:FV31)</f>
        <v>-631</v>
      </c>
      <c r="DZ31" s="39">
        <f>SUM($AZ31,$BA31:CB31)-SUM($EU31:FW31)</f>
        <v>-631</v>
      </c>
      <c r="EA31" s="39">
        <f>SUM($AZ31,$BA31:CC31)-SUM($EU31:FX31)</f>
        <v>-631</v>
      </c>
      <c r="EB31" s="39">
        <f>SUM($AZ31,$BA31:CD31)-SUM($EU31:FY31)</f>
        <v>-631</v>
      </c>
      <c r="EC31" s="39">
        <f>SUM($AZ31,$BA31:CE31)-SUM($EU31:FZ31)</f>
        <v>-631</v>
      </c>
      <c r="ED31" s="39">
        <f>SUM($AZ31,$BA31:CF31)-SUM($EU31:GA31)</f>
        <v>-631</v>
      </c>
      <c r="EE31" s="39">
        <f>SUM($AZ31,$BA31:CG31)-SUM($EU31:GB31)</f>
        <v>-631</v>
      </c>
      <c r="EF31" s="39">
        <f>SUM($AZ31,$BA31:CH31)-SUM($EU31:GC31)</f>
        <v>-631</v>
      </c>
      <c r="EG31" s="39">
        <f>SUM($AZ31,$BA31:CI31)-SUM($EU31:GD31)</f>
        <v>-631</v>
      </c>
      <c r="EH31" s="39">
        <f>SUM($AZ31,$BA31:CJ31)-SUM($EU31:GE31)</f>
        <v>-631</v>
      </c>
      <c r="EI31" s="39">
        <f>SUM($AZ31,$BA31:CK31)-SUM($EU31:GF31)</f>
        <v>-631</v>
      </c>
      <c r="EJ31" s="39">
        <f>SUM($AZ31,$BA31:CL31)-SUM($EU31:GG31)</f>
        <v>-631</v>
      </c>
      <c r="EK31" s="39">
        <f>SUM($AZ31,$BA31:CM31)-SUM($EU31:GH31)</f>
        <v>-631</v>
      </c>
      <c r="EL31" s="39">
        <f>SUM($AZ31,$BA31:CN31)-SUM($EU31:GI31)</f>
        <v>-631</v>
      </c>
      <c r="EM31" s="39">
        <f>SUM($AZ31,$BA31:CO31)-SUM($EU31:GJ31)</f>
        <v>-631</v>
      </c>
      <c r="EN31" s="39">
        <f>SUM($AZ31,$BA31:CP31)-SUM($EU31:GK31)</f>
        <v>-631</v>
      </c>
      <c r="EO31" s="39">
        <f>SUM($AZ31,$BA31:CQ31)-SUM($EU31:GL31)</f>
        <v>-631</v>
      </c>
      <c r="EP31" s="39">
        <f>SUM($AZ31,$BA31:CR31)-SUM($EU31:GM31)</f>
        <v>-631</v>
      </c>
      <c r="EQ31" s="39">
        <f>SUM($AZ31,$BA31:CS31)-SUM($EU31:GN31)</f>
        <v>-631</v>
      </c>
      <c r="ER31" s="39"/>
      <c r="ES31" s="39"/>
      <c r="ET31" s="39"/>
      <c r="EU31" s="39"/>
      <c r="EV31" s="39"/>
      <c r="EW31" s="39"/>
      <c r="EX31" s="39"/>
      <c r="EY31" s="39"/>
      <c r="EZ31" s="39"/>
      <c r="FA31" s="39">
        <f t="array" ref="FA31">SUMPRODUCT($K31:$AG31,TRANSPOSE(FA$5:FA$27))</f>
        <v>100</v>
      </c>
      <c r="FB31" s="39">
        <f t="array" ref="FB31">SUMPRODUCT($K31:$AG31,TRANSPOSE(FB$5:FB$27))</f>
        <v>200</v>
      </c>
      <c r="FC31" s="39">
        <f t="array" ref="FC31">SUMPRODUCT($K31:$AG31,TRANSPOSE(FC$5:FC$27))</f>
        <v>331</v>
      </c>
      <c r="FD31" s="39">
        <f t="array" ref="FD31">SUMPRODUCT($K31:$AG31,TRANSPOSE(FD$5:FD$27))</f>
        <v>0</v>
      </c>
      <c r="FE31" s="39">
        <f t="array" ref="FE31">SUMPRODUCT($K31:$AG31,TRANSPOSE(FE$5:FE$27))</f>
        <v>0</v>
      </c>
      <c r="FF31" s="39">
        <f t="array" ref="FF31">SUMPRODUCT($K31:$AG31,TRANSPOSE(FF$5:FF$27))</f>
        <v>0</v>
      </c>
      <c r="FG31" s="39">
        <f t="array" ref="FG31">SUMPRODUCT($K31:$AG31,TRANSPOSE(FG$5:FG$27))</f>
        <v>0</v>
      </c>
      <c r="FH31" s="39">
        <f t="array" ref="FH31">SUMPRODUCT($K31:$AG31,TRANSPOSE(FH$5:FH$27))</f>
        <v>0</v>
      </c>
      <c r="FI31" s="39">
        <f t="array" ref="FI31">SUMPRODUCT($K31:$AG31,TRANSPOSE(FI$5:FI$27))</f>
        <v>0</v>
      </c>
      <c r="FJ31" s="39">
        <f t="array" ref="FJ31">SUMPRODUCT($K31:$AG31,TRANSPOSE(FJ$5:FJ$27))</f>
        <v>0</v>
      </c>
      <c r="FK31" s="39">
        <f t="array" ref="FK31">SUMPRODUCT($K31:$AG31,TRANSPOSE(FK$5:FK$27))</f>
        <v>0</v>
      </c>
      <c r="FL31" s="39">
        <f t="array" ref="FL31">SUMPRODUCT($K31:$AG31,TRANSPOSE(FL$5:FL$27))</f>
        <v>0</v>
      </c>
      <c r="FM31" s="39">
        <f t="array" ref="FM31">SUMPRODUCT($K31:$AG31,TRANSPOSE(FM$5:FM$27))</f>
        <v>0</v>
      </c>
      <c r="FN31" s="39">
        <f t="array" ref="FN31">SUMPRODUCT($K31:$AG31,TRANSPOSE(FN$5:FN$27))</f>
        <v>0</v>
      </c>
      <c r="FO31" s="39">
        <f t="array" ref="FO31">SUMPRODUCT($K31:$AG31,TRANSPOSE(FO$5:FO$27))</f>
        <v>0</v>
      </c>
      <c r="FP31" s="39">
        <f t="array" ref="FP31">SUMPRODUCT($K31:$AG31,TRANSPOSE(FP$5:FP$27))</f>
        <v>0</v>
      </c>
      <c r="FQ31" s="39">
        <f t="array" ref="FQ31">SUMPRODUCT($K31:$AG31,TRANSPOSE(FQ$5:FQ$27))</f>
        <v>0</v>
      </c>
      <c r="FR31" s="39">
        <f t="array" ref="FR31">SUMPRODUCT($K31:$AG31,TRANSPOSE(FR$5:FR$27))</f>
        <v>0</v>
      </c>
      <c r="FS31" s="39">
        <f t="array" ref="FS31">SUMPRODUCT($K31:$AG31,TRANSPOSE(FS$5:FS$27))</f>
        <v>0</v>
      </c>
      <c r="FT31" s="39">
        <f t="array" ref="FT31">SUMPRODUCT($K31:$AG31,TRANSPOSE(FT$5:FT$27))</f>
        <v>0</v>
      </c>
      <c r="FU31" s="39">
        <f t="array" ref="FU31">SUMPRODUCT($K31:$AG31,TRANSPOSE(FU$5:FU$27))</f>
        <v>0</v>
      </c>
      <c r="FV31" s="39">
        <f t="array" ref="FV31">SUMPRODUCT($K31:$AG31,TRANSPOSE(FV$5:FV$27))</f>
        <v>0</v>
      </c>
      <c r="FW31" s="39">
        <f t="array" ref="FW31">SUMPRODUCT($K31:$AG31,TRANSPOSE(FW$5:FW$27))</f>
        <v>0</v>
      </c>
      <c r="FX31" s="39">
        <f t="array" ref="FX31">SUMPRODUCT($K31:$AG31,TRANSPOSE(FX$5:FX$27))</f>
        <v>0</v>
      </c>
      <c r="FY31" s="39">
        <f t="array" ref="FY31">SUMPRODUCT($K31:$AG31,TRANSPOSE(FY$5:FY$27))</f>
        <v>0</v>
      </c>
      <c r="FZ31" s="39">
        <f t="array" ref="FZ31">SUMPRODUCT($K31:$AG31,TRANSPOSE(FZ$5:FZ$27))</f>
        <v>0</v>
      </c>
      <c r="GA31" s="39">
        <f t="array" ref="GA31">SUMPRODUCT($K31:$AG31,TRANSPOSE(GA$5:GA$27))</f>
        <v>0</v>
      </c>
      <c r="GB31" s="39">
        <f t="array" ref="GB31">SUMPRODUCT($K31:$AG31,TRANSPOSE(GB$5:GB$27))</f>
        <v>0</v>
      </c>
      <c r="GC31" s="39">
        <f t="array" ref="GC31">SUMPRODUCT($K31:$AG31,TRANSPOSE(GC$5:GC$27))</f>
        <v>0</v>
      </c>
      <c r="GD31" s="39">
        <f t="array" ref="GD31">SUMPRODUCT($K31:$AG31,TRANSPOSE(GD$5:GD$27))</f>
        <v>0</v>
      </c>
      <c r="GE31" s="39">
        <f t="array" ref="GE31">SUMPRODUCT($K31:$AG31,TRANSPOSE(GE$5:GE$27))</f>
        <v>0</v>
      </c>
      <c r="GF31" s="39">
        <f t="array" ref="GF31">SUMPRODUCT($K31:$AG31,TRANSPOSE(GF$5:GF$27))</f>
        <v>0</v>
      </c>
      <c r="GG31" s="39">
        <f t="array" ref="GG31">SUMPRODUCT($K31:$AG31,TRANSPOSE(GG$5:GG$27))</f>
        <v>0</v>
      </c>
      <c r="GH31" s="39">
        <f t="array" ref="GH31">SUMPRODUCT($K31:$AG31,TRANSPOSE(GH$5:GH$27))</f>
        <v>0</v>
      </c>
      <c r="GI31" s="39">
        <f t="array" ref="GI31">SUMPRODUCT($K31:$AG31,TRANSPOSE(GI$5:GI$27))</f>
        <v>0</v>
      </c>
      <c r="GJ31" s="39">
        <f t="array" ref="GJ31">SUMPRODUCT($K31:$AG31,TRANSPOSE(GJ$5:GJ$27))</f>
        <v>0</v>
      </c>
      <c r="GK31" s="39">
        <f t="array" ref="GK31">SUMPRODUCT($K31:$AG31,TRANSPOSE(GK$5:GK$27))</f>
        <v>0</v>
      </c>
      <c r="GL31" s="39">
        <f t="array" ref="GL31">SUMPRODUCT($K31:$AG31,TRANSPOSE(GL$5:GL$27))</f>
        <v>0</v>
      </c>
      <c r="GM31" s="39">
        <f t="array" ref="GM31">SUMPRODUCT($K31:$AG31,TRANSPOSE(GM$5:GM$27))</f>
        <v>0</v>
      </c>
      <c r="GN31" s="39">
        <f t="array" ref="GN31">SUMPRODUCT($K31:$AG31,TRANSPOSE(GN$5:GN$27))</f>
        <v>0</v>
      </c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93" t="s">
        <v>113</v>
      </c>
      <c r="IW31" s="100" t="str">
        <f>C31</f>
        <v>1096M170-001</v>
      </c>
      <c r="IX31" s="93" t="str">
        <f t="shared" si="67"/>
        <v>ASSY</v>
      </c>
      <c r="IY31" s="111">
        <f>AP31</f>
        <v>0</v>
      </c>
      <c r="IZ31" s="112">
        <f>AQ31</f>
        <v>0</v>
      </c>
      <c r="JA31" s="104" t="e">
        <f ca="1">_xlfn.XLOOKUP(IZ31,IZ$21:IZ$24,JA$21:JA$24,0)</f>
        <v>#NAME?</v>
      </c>
      <c r="JB31" s="104" t="e">
        <f t="shared" ca="1" si="68"/>
        <v>#NAME?</v>
      </c>
      <c r="JC31" s="113">
        <f>AJ31</f>
        <v>1</v>
      </c>
      <c r="JD31" s="113">
        <f>AJ31</f>
        <v>1</v>
      </c>
      <c r="JE31" s="100"/>
      <c r="JF31" s="113" t="e">
        <f>MAX(JD31,CEILING(#REF!+JE31,JC31))</f>
        <v>#REF!</v>
      </c>
      <c r="JG31" s="114" t="e">
        <f t="shared" ca="1" si="69"/>
        <v>#REF!</v>
      </c>
      <c r="JH31" s="113" t="e">
        <f>JF31-#REF!</f>
        <v>#REF!</v>
      </c>
      <c r="JI31" s="114" t="e">
        <f t="shared" ca="1" si="70"/>
        <v>#REF!</v>
      </c>
      <c r="JJ31" s="115">
        <v>45523</v>
      </c>
      <c r="JK31" s="114" t="s">
        <v>114</v>
      </c>
      <c r="JL31" s="114" t="s">
        <v>113</v>
      </c>
      <c r="JM31" s="100"/>
      <c r="JN31" s="100"/>
      <c r="JO31" s="102" t="e">
        <f t="array" aca="1" ref="JO31" ca="1">SUMPRODUCT(#REF!,TRANSPOSE(JO$19:JO$22))</f>
        <v>#REF!</v>
      </c>
      <c r="JP31" s="102" t="e">
        <f t="array" aca="1" ref="JP31" ca="1">SUMPRODUCT(#REF!,TRANSPOSE(JP$19:JP$22))</f>
        <v>#REF!</v>
      </c>
      <c r="JQ31" s="102" t="e">
        <f t="array" aca="1" ref="JQ31" ca="1">SUMPRODUCT(#REF!,TRANSPOSE(JQ$19:JQ$22))</f>
        <v>#REF!</v>
      </c>
      <c r="JR31" s="102" t="e">
        <f t="array" aca="1" ref="JR31" ca="1">SUMPRODUCT(#REF!,TRANSPOSE(JR$19:JR$22))</f>
        <v>#REF!</v>
      </c>
      <c r="JS31" s="102" t="e">
        <f t="array" aca="1" ref="JS31" ca="1">SUMPRODUCT(#REF!,TRANSPOSE(JS$19:JS$22))</f>
        <v>#REF!</v>
      </c>
      <c r="JT31" s="102" t="e">
        <f t="array" aca="1" ref="JT31" ca="1">SUMPRODUCT(#REF!,TRANSPOSE(JT$19:JT$22))</f>
        <v>#REF!</v>
      </c>
      <c r="JU31" s="102" t="e">
        <f t="array" aca="1" ref="JU31" ca="1">SUMPRODUCT(#REF!,TRANSPOSE(JU$19:JU$22))</f>
        <v>#REF!</v>
      </c>
      <c r="JV31" s="102" t="e">
        <f t="array" aca="1" ref="JV31" ca="1">SUMPRODUCT(#REF!,TRANSPOSE(JV$19:JV$22))</f>
        <v>#REF!</v>
      </c>
      <c r="JW31" s="102" t="e">
        <f t="array" aca="1" ref="JW31" ca="1">SUMPRODUCT(#REF!,TRANSPOSE(JW$19:JW$22))</f>
        <v>#REF!</v>
      </c>
      <c r="JX31" s="102" t="e">
        <f t="array" aca="1" ref="JX31" ca="1">SUMPRODUCT(#REF!,TRANSPOSE(JX$19:JX$22))</f>
        <v>#REF!</v>
      </c>
      <c r="JY31" s="102" t="e">
        <f t="array" aca="1" ref="JY31" ca="1">SUMPRODUCT(#REF!,TRANSPOSE(JY$19:JY$22))</f>
        <v>#REF!</v>
      </c>
      <c r="JZ31" s="102" t="e">
        <f t="array" aca="1" ref="JZ31" ca="1">SUMPRODUCT(#REF!,TRANSPOSE(JZ$19:JZ$22))</f>
        <v>#REF!</v>
      </c>
      <c r="KA31" s="102" t="e">
        <f t="array" aca="1" ref="KA31" ca="1">SUMPRODUCT(#REF!,TRANSPOSE(KA$19:KA$22))</f>
        <v>#REF!</v>
      </c>
      <c r="KB31" s="116"/>
      <c r="KC31" s="102" t="e">
        <f t="shared" ca="1" si="71"/>
        <v>#REF!</v>
      </c>
      <c r="KD31" s="117" t="e">
        <f ca="1">CEILING(SUM($JO31:JP31)-SUM($KC31:KC31),$JC31)</f>
        <v>#REF!</v>
      </c>
      <c r="KE31" s="117" t="e">
        <f ca="1">CEILING(SUM($JO31:JQ31)-SUM($KC31:KD31),$JC31)</f>
        <v>#REF!</v>
      </c>
      <c r="KF31" s="117" t="e">
        <f ca="1">CEILING(SUM($JO31:JR31)-SUM($KC31:KE31),$JC31)</f>
        <v>#REF!</v>
      </c>
      <c r="KG31" s="117" t="e">
        <f ca="1">CEILING(SUM($JO31:JS31)-SUM($KC31:KF31),$JC31)</f>
        <v>#REF!</v>
      </c>
      <c r="KH31" s="117" t="e">
        <f ca="1">CEILING(SUM($JO31:JT31)-SUM($KC31:KG31),$JC31)</f>
        <v>#REF!</v>
      </c>
      <c r="KI31" s="117" t="e">
        <f ca="1">CEILING(SUM($JO31:JU31)-SUM($KC31:KH31),$JC31)</f>
        <v>#REF!</v>
      </c>
      <c r="KJ31" s="117" t="e">
        <f ca="1">CEILING(SUM($JO31:JV31)-SUM($KC31:KI31),$JC31)</f>
        <v>#REF!</v>
      </c>
      <c r="KK31" s="117" t="e">
        <f ca="1">CEILING(SUM($JO31:JW31)-SUM($KC31:KJ31),$JC31)</f>
        <v>#REF!</v>
      </c>
      <c r="KL31" s="117" t="e">
        <f ca="1">CEILING(SUM($JO31:JX31)-SUM($KC31:KK31),$JC31)</f>
        <v>#REF!</v>
      </c>
      <c r="KM31" s="117" t="e">
        <f ca="1">CEILING(SUM($JO31:JY31)-SUM($KC31:KL31),$JC31)</f>
        <v>#REF!</v>
      </c>
      <c r="KN31" s="117" t="e">
        <f t="shared" ca="1" si="72"/>
        <v>#REF!</v>
      </c>
      <c r="KO31" s="117" t="e">
        <f t="shared" ca="1" si="73"/>
        <v>#REF!</v>
      </c>
      <c r="KP31" s="116"/>
      <c r="KQ31" s="119" t="e">
        <f t="shared" ca="1" si="74"/>
        <v>#REF!</v>
      </c>
      <c r="KR31" s="119" t="e">
        <f t="shared" ca="1" si="75"/>
        <v>#REF!</v>
      </c>
      <c r="KS31" s="119" t="e">
        <f t="shared" ca="1" si="76"/>
        <v>#REF!</v>
      </c>
      <c r="KT31" s="119" t="e">
        <f t="shared" ca="1" si="77"/>
        <v>#REF!</v>
      </c>
      <c r="KU31" s="119" t="e">
        <f t="shared" ca="1" si="78"/>
        <v>#REF!</v>
      </c>
      <c r="KV31" s="119" t="e">
        <f t="shared" ca="1" si="79"/>
        <v>#REF!</v>
      </c>
      <c r="KW31" s="119" t="e">
        <f t="shared" ca="1" si="80"/>
        <v>#REF!</v>
      </c>
      <c r="KX31" s="119" t="e">
        <f t="shared" ca="1" si="81"/>
        <v>#REF!</v>
      </c>
      <c r="KY31" s="119" t="e">
        <f t="shared" ca="1" si="82"/>
        <v>#REF!</v>
      </c>
      <c r="KZ31" s="119" t="e">
        <f t="shared" ca="1" si="83"/>
        <v>#REF!</v>
      </c>
      <c r="LA31" s="119" t="e">
        <f t="shared" ca="1" si="84"/>
        <v>#REF!</v>
      </c>
      <c r="LB31" s="119" t="e">
        <f t="shared" ca="1" si="85"/>
        <v>#REF!</v>
      </c>
      <c r="LC31" s="119" t="e">
        <f t="shared" ca="1" si="86"/>
        <v>#REF!</v>
      </c>
      <c r="LD31" s="119" t="e">
        <f t="shared" ca="1" si="87"/>
        <v>#REF!</v>
      </c>
      <c r="LE31" s="116"/>
      <c r="LF31" s="102"/>
      <c r="LG31" s="102"/>
      <c r="LH31" s="102"/>
      <c r="LI31" s="102"/>
      <c r="LJ31" s="102"/>
      <c r="LK31" s="102"/>
      <c r="LL31" s="102"/>
      <c r="LM31" s="102"/>
      <c r="LN31" s="102"/>
      <c r="LO31" s="102"/>
      <c r="LP31" s="102"/>
      <c r="LQ31" s="102"/>
      <c r="LR31" s="102" t="e">
        <f ca="1">KO31</f>
        <v>#REF!</v>
      </c>
      <c r="LS31" s="102"/>
      <c r="LT31" s="119" t="e">
        <f t="shared" ca="1" si="88"/>
        <v>#NAME?</v>
      </c>
      <c r="LU31" s="119" t="e">
        <f t="shared" ca="1" si="89"/>
        <v>#NAME?</v>
      </c>
      <c r="LV31" s="119" t="e">
        <f t="shared" ca="1" si="90"/>
        <v>#NAME?</v>
      </c>
      <c r="LW31" s="119" t="e">
        <f t="shared" ca="1" si="91"/>
        <v>#NAME?</v>
      </c>
      <c r="LX31" s="119" t="e">
        <f t="shared" ca="1" si="92"/>
        <v>#NAME?</v>
      </c>
      <c r="LY31" s="119" t="e">
        <f t="shared" ca="1" si="93"/>
        <v>#NAME?</v>
      </c>
      <c r="LZ31" s="119" t="e">
        <f t="shared" ca="1" si="94"/>
        <v>#NAME?</v>
      </c>
      <c r="MA31" s="119" t="e">
        <f t="shared" ca="1" si="95"/>
        <v>#NAME?</v>
      </c>
      <c r="MB31" s="119" t="e">
        <f t="shared" ca="1" si="96"/>
        <v>#NAME?</v>
      </c>
      <c r="MC31" s="119" t="e">
        <f t="shared" ca="1" si="97"/>
        <v>#NAME?</v>
      </c>
      <c r="MD31" s="119" t="e">
        <f t="shared" ca="1" si="98"/>
        <v>#NAME?</v>
      </c>
      <c r="ME31" s="119" t="e">
        <f t="shared" ca="1" si="99"/>
        <v>#NAME?</v>
      </c>
      <c r="MF31" s="119" t="e">
        <f t="shared" ca="1" si="100"/>
        <v>#REF!</v>
      </c>
      <c r="MG31" s="119" t="e">
        <f t="shared" ca="1" si="101"/>
        <v>#NAME?</v>
      </c>
      <c r="MH31" s="120" t="s">
        <v>117</v>
      </c>
      <c r="MI31" s="100"/>
      <c r="MJ31" s="121"/>
      <c r="MK31" s="100"/>
      <c r="ML31" s="100"/>
      <c r="MM31" s="100"/>
      <c r="MN31" s="100"/>
      <c r="MO31" s="100"/>
    </row>
    <row r="32" spans="1:355" ht="14.25" x14ac:dyDescent="0.2">
      <c r="A32" s="39">
        <v>4</v>
      </c>
      <c r="B32" s="39" t="s">
        <v>119</v>
      </c>
      <c r="C32" s="54" t="s">
        <v>120</v>
      </c>
      <c r="D32" s="39" t="s">
        <v>121</v>
      </c>
      <c r="E32" s="39">
        <v>400550300</v>
      </c>
      <c r="F32" s="99" t="s">
        <v>122</v>
      </c>
      <c r="G32" s="39">
        <v>404421765</v>
      </c>
      <c r="H32" s="39" t="s">
        <v>112</v>
      </c>
      <c r="I32" s="39">
        <v>2</v>
      </c>
      <c r="J32" s="39">
        <v>3</v>
      </c>
      <c r="K32" s="39">
        <v>0</v>
      </c>
      <c r="L32" s="39">
        <v>0</v>
      </c>
      <c r="M32" s="39">
        <v>0</v>
      </c>
      <c r="N32" s="39">
        <v>0</v>
      </c>
      <c r="O32" s="39">
        <v>1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1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1</v>
      </c>
      <c r="AH32" s="39">
        <f t="shared" si="63"/>
        <v>2</v>
      </c>
      <c r="AI32" s="39">
        <f t="shared" si="102"/>
        <v>70589</v>
      </c>
      <c r="AJ32" s="55">
        <v>1</v>
      </c>
      <c r="AK32" s="39"/>
      <c r="AL32" s="39" t="s">
        <v>123</v>
      </c>
      <c r="AM32" s="39" t="s">
        <v>124</v>
      </c>
      <c r="AN32" s="39"/>
      <c r="AO32" s="39"/>
      <c r="AP32" s="56">
        <v>23</v>
      </c>
      <c r="AQ32" s="56" t="s">
        <v>8</v>
      </c>
      <c r="AR32" s="39" t="s">
        <v>125</v>
      </c>
      <c r="AS32" s="39" t="s">
        <v>126</v>
      </c>
      <c r="AT32" s="39"/>
      <c r="AU32" s="39" t="s">
        <v>127</v>
      </c>
      <c r="AV32" s="39" t="str">
        <f t="shared" si="64"/>
        <v>P0011</v>
      </c>
      <c r="AW32" s="76" t="e">
        <f t="shared" ca="1" si="65"/>
        <v>#NAME?</v>
      </c>
      <c r="AX32" s="39"/>
      <c r="AY32" s="73" t="e">
        <f t="shared" si="66"/>
        <v>#REF!</v>
      </c>
      <c r="AZ32" s="39"/>
      <c r="BA32" s="39"/>
      <c r="BB32" s="39"/>
      <c r="BC32" s="39"/>
      <c r="BD32" s="39"/>
      <c r="BE32" s="39"/>
      <c r="BF32" s="39"/>
      <c r="BG32" s="40">
        <v>3000</v>
      </c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>
        <f>SUM($AZ32,$BA32:BF32)-SUM($EU32:FA32)</f>
        <v>-460</v>
      </c>
      <c r="DE32" s="39">
        <f>SUM($AZ32,$BA32:BG32)-SUM($EU32:FB32)</f>
        <v>742</v>
      </c>
      <c r="DF32" s="39">
        <f>SUM($AZ32,$BA32:BH32)-SUM($EU32:FC32)</f>
        <v>-1589</v>
      </c>
      <c r="DG32" s="39">
        <f>SUM($AZ32,$BA32:BI32)-SUM($EU32:FD32)</f>
        <v>-3589</v>
      </c>
      <c r="DH32" s="39">
        <f>SUM($AZ32,$BA32:BJ32)-SUM($EU32:FE32)</f>
        <v>-5589</v>
      </c>
      <c r="DI32" s="39">
        <f>SUM($AZ32,$BA32:BK32)-SUM($EU32:FF32)</f>
        <v>-7589</v>
      </c>
      <c r="DJ32" s="39">
        <f>SUM($AZ32,$BA32:BL32)-SUM($EU32:FG32)</f>
        <v>-9589</v>
      </c>
      <c r="DK32" s="39">
        <f>SUM($AZ32,$BA32:BM32)-SUM($EU32:FH32)</f>
        <v>-11589</v>
      </c>
      <c r="DL32" s="39">
        <f>SUM($AZ32,$BA32:BN32)-SUM($EU32:FI32)</f>
        <v>-13589</v>
      </c>
      <c r="DM32" s="39">
        <f>SUM($AZ32,$BA32:BO32)-SUM($EU32:FJ32)</f>
        <v>-15589</v>
      </c>
      <c r="DN32" s="39">
        <f>SUM($AZ32,$BA32:BP32)-SUM($EU32:FK32)</f>
        <v>-17589</v>
      </c>
      <c r="DO32" s="39">
        <f>SUM($AZ32,$BA32:BQ32)-SUM($EU32:FL32)</f>
        <v>-19589</v>
      </c>
      <c r="DP32" s="39">
        <f>SUM($AZ32,$BA32:BR32)-SUM($EU32:FM32)</f>
        <v>-21589</v>
      </c>
      <c r="DQ32" s="39">
        <f>SUM($AZ32,$BA32:BS32)-SUM($EU32:FN32)</f>
        <v>-23589</v>
      </c>
      <c r="DR32" s="39">
        <f>SUM($AZ32,$BA32:BT32)-SUM($EU32:FO32)</f>
        <v>-25589</v>
      </c>
      <c r="DS32" s="39">
        <f>SUM($AZ32,$BA32:BU32)-SUM($EU32:FP32)</f>
        <v>-27589</v>
      </c>
      <c r="DT32" s="39">
        <f>SUM($AZ32,$BA32:BV32)-SUM($EU32:FQ32)</f>
        <v>-29589</v>
      </c>
      <c r="DU32" s="39">
        <f>SUM($AZ32,$BA32:BW32)-SUM($EU32:FR32)</f>
        <v>-31589</v>
      </c>
      <c r="DV32" s="39">
        <f>SUM($AZ32,$BA32:BX32)-SUM($EU32:FS32)</f>
        <v>-33589</v>
      </c>
      <c r="DW32" s="39">
        <f>SUM($AZ32,$BA32:BY32)-SUM($EU32:FT32)</f>
        <v>-35589</v>
      </c>
      <c r="DX32" s="39">
        <f>SUM($AZ32,$BA32:BZ32)-SUM($EU32:FU32)</f>
        <v>-37589</v>
      </c>
      <c r="DY32" s="39">
        <f>SUM($AZ32,$BA32:CA32)-SUM($EU32:FV32)</f>
        <v>-39589</v>
      </c>
      <c r="DZ32" s="39">
        <f>SUM($AZ32,$BA32:CB32)-SUM($EU32:FW32)</f>
        <v>-41589</v>
      </c>
      <c r="EA32" s="39">
        <f>SUM($AZ32,$BA32:CC32)-SUM($EU32:FX32)</f>
        <v>-43589</v>
      </c>
      <c r="EB32" s="39">
        <f>SUM($AZ32,$BA32:CD32)-SUM($EU32:FY32)</f>
        <v>-45589</v>
      </c>
      <c r="EC32" s="39">
        <f>SUM($AZ32,$BA32:CE32)-SUM($EU32:FZ32)</f>
        <v>-47589</v>
      </c>
      <c r="ED32" s="39">
        <f>SUM($AZ32,$BA32:CF32)-SUM($EU32:GA32)</f>
        <v>-49589</v>
      </c>
      <c r="EE32" s="39">
        <f>SUM($AZ32,$BA32:CG32)-SUM($EU32:GB32)</f>
        <v>-51589</v>
      </c>
      <c r="EF32" s="39">
        <f>SUM($AZ32,$BA32:CH32)-SUM($EU32:GC32)</f>
        <v>-53589</v>
      </c>
      <c r="EG32" s="39">
        <f>SUM($AZ32,$BA32:CI32)-SUM($EU32:GD32)</f>
        <v>-55589</v>
      </c>
      <c r="EH32" s="39">
        <f>SUM($AZ32,$BA32:CJ32)-SUM($EU32:GE32)</f>
        <v>-57589</v>
      </c>
      <c r="EI32" s="39">
        <f>SUM($AZ32,$BA32:CK32)-SUM($EU32:GF32)</f>
        <v>-59589</v>
      </c>
      <c r="EJ32" s="39">
        <f>SUM($AZ32,$BA32:CL32)-SUM($EU32:GG32)</f>
        <v>-61589</v>
      </c>
      <c r="EK32" s="39">
        <f>SUM($AZ32,$BA32:CM32)-SUM($EU32:GH32)</f>
        <v>-63589</v>
      </c>
      <c r="EL32" s="39">
        <f>SUM($AZ32,$BA32:CN32)-SUM($EU32:GI32)</f>
        <v>-65589</v>
      </c>
      <c r="EM32" s="39">
        <f>SUM($AZ32,$BA32:CO32)-SUM($EU32:GJ32)</f>
        <v>-67589</v>
      </c>
      <c r="EN32" s="39">
        <f>SUM($AZ32,$BA32:CP32)-SUM($EU32:GK32)</f>
        <v>-67589</v>
      </c>
      <c r="EO32" s="39">
        <f>SUM($AZ32,$BA32:CQ32)-SUM($EU32:GL32)</f>
        <v>-67589</v>
      </c>
      <c r="EP32" s="39">
        <f>SUM($AZ32,$BA32:CR32)-SUM($EU32:GM32)</f>
        <v>-67589</v>
      </c>
      <c r="EQ32" s="39">
        <f>SUM($AZ32,$BA32:CS32)-SUM($EU32:GN32)</f>
        <v>-67589</v>
      </c>
      <c r="ER32" s="39"/>
      <c r="ES32" s="39"/>
      <c r="ET32" s="39"/>
      <c r="EU32" s="39"/>
      <c r="EV32" s="39"/>
      <c r="EW32" s="39"/>
      <c r="EX32" s="39"/>
      <c r="EY32" s="39"/>
      <c r="EZ32" s="39"/>
      <c r="FA32" s="39">
        <f t="array" ref="FA32">SUMPRODUCT($K32:$AG32,TRANSPOSE(FA$5:FA$27))</f>
        <v>460</v>
      </c>
      <c r="FB32" s="39">
        <f t="array" ref="FB32">SUMPRODUCT($K32:$AG32,TRANSPOSE(FB$5:FB$27))</f>
        <v>1798</v>
      </c>
      <c r="FC32" s="39">
        <f t="array" ref="FC32">SUMPRODUCT($K32:$AG32,TRANSPOSE(FC$5:FC$27))</f>
        <v>2331</v>
      </c>
      <c r="FD32" s="39">
        <f t="array" ref="FD32">SUMPRODUCT($K32:$AG32,TRANSPOSE(FD$5:FD$27))</f>
        <v>2000</v>
      </c>
      <c r="FE32" s="39">
        <f t="array" ref="FE32">SUMPRODUCT($K32:$AG32,TRANSPOSE(FE$5:FE$27))</f>
        <v>2000</v>
      </c>
      <c r="FF32" s="39">
        <f t="array" ref="FF32">SUMPRODUCT($K32:$AG32,TRANSPOSE(FF$5:FF$27))</f>
        <v>2000</v>
      </c>
      <c r="FG32" s="39">
        <f t="array" ref="FG32">SUMPRODUCT($K32:$AG32,TRANSPOSE(FG$5:FG$27))</f>
        <v>2000</v>
      </c>
      <c r="FH32" s="39">
        <f t="array" ref="FH32">SUMPRODUCT($K32:$AG32,TRANSPOSE(FH$5:FH$27))</f>
        <v>2000</v>
      </c>
      <c r="FI32" s="39">
        <f t="array" ref="FI32">SUMPRODUCT($K32:$AG32,TRANSPOSE(FI$5:FI$27))</f>
        <v>2000</v>
      </c>
      <c r="FJ32" s="39">
        <f t="array" ref="FJ32">SUMPRODUCT($K32:$AG32,TRANSPOSE(FJ$5:FJ$27))</f>
        <v>2000</v>
      </c>
      <c r="FK32" s="39">
        <f t="array" ref="FK32">SUMPRODUCT($K32:$AG32,TRANSPOSE(FK$5:FK$27))</f>
        <v>2000</v>
      </c>
      <c r="FL32" s="39">
        <f t="array" ref="FL32">SUMPRODUCT($K32:$AG32,TRANSPOSE(FL$5:FL$27))</f>
        <v>2000</v>
      </c>
      <c r="FM32" s="39">
        <f t="array" ref="FM32">SUMPRODUCT($K32:$AG32,TRANSPOSE(FM$5:FM$27))</f>
        <v>2000</v>
      </c>
      <c r="FN32" s="39">
        <f t="array" ref="FN32">SUMPRODUCT($K32:$AG32,TRANSPOSE(FN$5:FN$27))</f>
        <v>2000</v>
      </c>
      <c r="FO32" s="39">
        <f t="array" ref="FO32">SUMPRODUCT($K32:$AG32,TRANSPOSE(FO$5:FO$27))</f>
        <v>2000</v>
      </c>
      <c r="FP32" s="39">
        <f t="array" ref="FP32">SUMPRODUCT($K32:$AG32,TRANSPOSE(FP$5:FP$27))</f>
        <v>2000</v>
      </c>
      <c r="FQ32" s="39">
        <f t="array" ref="FQ32">SUMPRODUCT($K32:$AG32,TRANSPOSE(FQ$5:FQ$27))</f>
        <v>2000</v>
      </c>
      <c r="FR32" s="39">
        <f t="array" ref="FR32">SUMPRODUCT($K32:$AG32,TRANSPOSE(FR$5:FR$27))</f>
        <v>2000</v>
      </c>
      <c r="FS32" s="39">
        <f t="array" ref="FS32">SUMPRODUCT($K32:$AG32,TRANSPOSE(FS$5:FS$27))</f>
        <v>2000</v>
      </c>
      <c r="FT32" s="39">
        <f t="array" ref="FT32">SUMPRODUCT($K32:$AG32,TRANSPOSE(FT$5:FT$27))</f>
        <v>2000</v>
      </c>
      <c r="FU32" s="39">
        <f t="array" ref="FU32">SUMPRODUCT($K32:$AG32,TRANSPOSE(FU$5:FU$27))</f>
        <v>2000</v>
      </c>
      <c r="FV32" s="39">
        <f t="array" ref="FV32">SUMPRODUCT($K32:$AG32,TRANSPOSE(FV$5:FV$27))</f>
        <v>2000</v>
      </c>
      <c r="FW32" s="39">
        <f t="array" ref="FW32">SUMPRODUCT($K32:$AG32,TRANSPOSE(FW$5:FW$27))</f>
        <v>2000</v>
      </c>
      <c r="FX32" s="39">
        <f t="array" ref="FX32">SUMPRODUCT($K32:$AG32,TRANSPOSE(FX$5:FX$27))</f>
        <v>2000</v>
      </c>
      <c r="FY32" s="39">
        <f t="array" ref="FY32">SUMPRODUCT($K32:$AG32,TRANSPOSE(FY$5:FY$27))</f>
        <v>2000</v>
      </c>
      <c r="FZ32" s="39">
        <f t="array" ref="FZ32">SUMPRODUCT($K32:$AG32,TRANSPOSE(FZ$5:FZ$27))</f>
        <v>2000</v>
      </c>
      <c r="GA32" s="39">
        <f t="array" ref="GA32">SUMPRODUCT($K32:$AG32,TRANSPOSE(GA$5:GA$27))</f>
        <v>2000</v>
      </c>
      <c r="GB32" s="39">
        <f t="array" ref="GB32">SUMPRODUCT($K32:$AG32,TRANSPOSE(GB$5:GB$27))</f>
        <v>2000</v>
      </c>
      <c r="GC32" s="39">
        <f t="array" ref="GC32">SUMPRODUCT($K32:$AG32,TRANSPOSE(GC$5:GC$27))</f>
        <v>2000</v>
      </c>
      <c r="GD32" s="39">
        <f t="array" ref="GD32">SUMPRODUCT($K32:$AG32,TRANSPOSE(GD$5:GD$27))</f>
        <v>2000</v>
      </c>
      <c r="GE32" s="39">
        <f t="array" ref="GE32">SUMPRODUCT($K32:$AG32,TRANSPOSE(GE$5:GE$27))</f>
        <v>2000</v>
      </c>
      <c r="GF32" s="39">
        <f t="array" ref="GF32">SUMPRODUCT($K32:$AG32,TRANSPOSE(GF$5:GF$27))</f>
        <v>2000</v>
      </c>
      <c r="GG32" s="39">
        <f t="array" ref="GG32">SUMPRODUCT($K32:$AG32,TRANSPOSE(GG$5:GG$27))</f>
        <v>2000</v>
      </c>
      <c r="GH32" s="39">
        <f t="array" ref="GH32">SUMPRODUCT($K32:$AG32,TRANSPOSE(GH$5:GH$27))</f>
        <v>2000</v>
      </c>
      <c r="GI32" s="39">
        <f t="array" ref="GI32">SUMPRODUCT($K32:$AG32,TRANSPOSE(GI$5:GI$27))</f>
        <v>2000</v>
      </c>
      <c r="GJ32" s="39">
        <f t="array" ref="GJ32">SUMPRODUCT($K32:$AG32,TRANSPOSE(GJ$5:GJ$27))</f>
        <v>2000</v>
      </c>
      <c r="GK32" s="39">
        <f t="array" ref="GK32">SUMPRODUCT($K32:$AG32,TRANSPOSE(GK$5:GK$27))</f>
        <v>0</v>
      </c>
      <c r="GL32" s="39">
        <f t="array" ref="GL32">SUMPRODUCT($K32:$AG32,TRANSPOSE(GL$5:GL$27))</f>
        <v>0</v>
      </c>
      <c r="GM32" s="39">
        <f t="array" ref="GM32">SUMPRODUCT($K32:$AG32,TRANSPOSE(GM$5:GM$27))</f>
        <v>0</v>
      </c>
      <c r="GN32" s="39">
        <f t="array" ref="GN32">SUMPRODUCT($K32:$AG32,TRANSPOSE(GN$5:GN$27))</f>
        <v>0</v>
      </c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93" t="str">
        <f>AM32</f>
        <v>Masterite</v>
      </c>
      <c r="IW32" s="100" t="str">
        <f>C32</f>
        <v>000800-0826</v>
      </c>
      <c r="IX32" s="93" t="str">
        <f t="shared" si="67"/>
        <v>DCX-CHOL Entr. Inc</v>
      </c>
      <c r="IY32" s="111">
        <f>AP32</f>
        <v>23</v>
      </c>
      <c r="IZ32" s="112" t="str">
        <f>AQ32</f>
        <v>USD</v>
      </c>
      <c r="JA32" s="104" t="e">
        <f ca="1">_xlfn.XLOOKUP(IZ32,IZ$21:IZ$24,JA$21:JA$24,0)</f>
        <v>#NAME?</v>
      </c>
      <c r="JB32" s="104" t="e">
        <f t="shared" ca="1" si="68"/>
        <v>#NAME?</v>
      </c>
      <c r="JC32" s="113">
        <f>AJ32</f>
        <v>1</v>
      </c>
      <c r="JD32" s="113">
        <f>AJ32</f>
        <v>1</v>
      </c>
      <c r="JE32" s="100">
        <v>50</v>
      </c>
      <c r="JF32" s="113" t="e">
        <f>MAX(JD32,CEILING(#REF!+JE32,JC32))</f>
        <v>#REF!</v>
      </c>
      <c r="JG32" s="114" t="e">
        <f t="shared" ca="1" si="69"/>
        <v>#REF!</v>
      </c>
      <c r="JH32" s="113" t="e">
        <f>JF32-#REF!</f>
        <v>#REF!</v>
      </c>
      <c r="JI32" s="114" t="e">
        <f t="shared" ca="1" si="70"/>
        <v>#REF!</v>
      </c>
      <c r="JJ32" s="115">
        <v>45523</v>
      </c>
      <c r="JK32" s="114" t="s">
        <v>114</v>
      </c>
      <c r="JL32" s="114" t="s">
        <v>21</v>
      </c>
      <c r="JM32" s="100" t="s">
        <v>128</v>
      </c>
      <c r="JN32" s="100" t="s">
        <v>129</v>
      </c>
      <c r="JO32" s="102" t="e">
        <f t="array" aca="1" ref="JO32" ca="1">SUMPRODUCT(#REF!,TRANSPOSE(JO$19:JO$22))</f>
        <v>#REF!</v>
      </c>
      <c r="JP32" s="102" t="e">
        <f t="array" aca="1" ref="JP32" ca="1">SUMPRODUCT(#REF!,TRANSPOSE(JP$19:JP$22))</f>
        <v>#REF!</v>
      </c>
      <c r="JQ32" s="102" t="e">
        <f t="array" aca="1" ref="JQ32" ca="1">SUMPRODUCT(#REF!,TRANSPOSE(JQ$19:JQ$22))</f>
        <v>#REF!</v>
      </c>
      <c r="JR32" s="102" t="e">
        <f t="array" aca="1" ref="JR32" ca="1">SUMPRODUCT(#REF!,TRANSPOSE(JR$19:JR$22))</f>
        <v>#REF!</v>
      </c>
      <c r="JS32" s="102" t="e">
        <f t="array" aca="1" ref="JS32" ca="1">SUMPRODUCT(#REF!,TRANSPOSE(JS$19:JS$22))</f>
        <v>#REF!</v>
      </c>
      <c r="JT32" s="102" t="e">
        <f t="array" aca="1" ref="JT32" ca="1">SUMPRODUCT(#REF!,TRANSPOSE(JT$19:JT$22))</f>
        <v>#REF!</v>
      </c>
      <c r="JU32" s="102" t="e">
        <f t="array" aca="1" ref="JU32" ca="1">SUMPRODUCT(#REF!,TRANSPOSE(JU$19:JU$22))</f>
        <v>#REF!</v>
      </c>
      <c r="JV32" s="102" t="e">
        <f t="array" aca="1" ref="JV32" ca="1">SUMPRODUCT(#REF!,TRANSPOSE(JV$19:JV$22))</f>
        <v>#REF!</v>
      </c>
      <c r="JW32" s="102" t="e">
        <f t="array" aca="1" ref="JW32" ca="1">SUMPRODUCT(#REF!,TRANSPOSE(JW$19:JW$22))</f>
        <v>#REF!</v>
      </c>
      <c r="JX32" s="102" t="e">
        <f t="array" aca="1" ref="JX32" ca="1">SUMPRODUCT(#REF!,TRANSPOSE(JX$19:JX$22))</f>
        <v>#REF!</v>
      </c>
      <c r="JY32" s="102" t="e">
        <f t="array" aca="1" ref="JY32" ca="1">SUMPRODUCT(#REF!,TRANSPOSE(JY$19:JY$22))</f>
        <v>#REF!</v>
      </c>
      <c r="JZ32" s="102" t="e">
        <f t="array" aca="1" ref="JZ32" ca="1">SUMPRODUCT(#REF!,TRANSPOSE(JZ$19:JZ$22))</f>
        <v>#REF!</v>
      </c>
      <c r="KA32" s="102" t="e">
        <f t="array" aca="1" ref="KA32" ca="1">SUMPRODUCT(#REF!,TRANSPOSE(KA$19:KA$22))</f>
        <v>#REF!</v>
      </c>
      <c r="KB32" s="116"/>
      <c r="KC32" s="102" t="e">
        <f t="shared" ca="1" si="71"/>
        <v>#REF!</v>
      </c>
      <c r="KD32" s="117" t="e">
        <f ca="1">CEILING(SUM($JO32:JP32)-SUM($KC32:KC32),$JC32)</f>
        <v>#REF!</v>
      </c>
      <c r="KE32" s="117" t="e">
        <f ca="1">CEILING(SUM($JO32:JQ32)-SUM($KC32:KD32),$JC32)</f>
        <v>#REF!</v>
      </c>
      <c r="KF32" s="117" t="e">
        <f ca="1">CEILING(SUM($JO32:JR32)-SUM($KC32:KE32),$JC32)</f>
        <v>#REF!</v>
      </c>
      <c r="KG32" s="117" t="e">
        <f ca="1">CEILING(SUM($JO32:JS32)-SUM($KC32:KF32),$JC32)</f>
        <v>#REF!</v>
      </c>
      <c r="KH32" s="117" t="e">
        <f ca="1">CEILING(SUM($JO32:JT32)-SUM($KC32:KG32),$JC32)</f>
        <v>#REF!</v>
      </c>
      <c r="KI32" s="117" t="e">
        <f ca="1">CEILING(SUM($JO32:JU32)-SUM($KC32:KH32),$JC32)</f>
        <v>#REF!</v>
      </c>
      <c r="KJ32" s="117" t="e">
        <f ca="1">CEILING(SUM($JO32:JV32)-SUM($KC32:KI32),$JC32)</f>
        <v>#REF!</v>
      </c>
      <c r="KK32" s="117" t="e">
        <f ca="1">CEILING(SUM($JO32:JW32)-SUM($KC32:KJ32),$JC32)</f>
        <v>#REF!</v>
      </c>
      <c r="KL32" s="117" t="e">
        <f ca="1">CEILING(SUM($JO32:JX32)-SUM($KC32:KK32),$JC32)</f>
        <v>#REF!</v>
      </c>
      <c r="KM32" s="117" t="e">
        <f ca="1">CEILING(SUM($JO32:JY32)-SUM($KC32:KL32),$JC32)</f>
        <v>#REF!</v>
      </c>
      <c r="KN32" s="117" t="e">
        <f t="shared" ca="1" si="72"/>
        <v>#REF!</v>
      </c>
      <c r="KO32" s="117" t="e">
        <f t="shared" ca="1" si="73"/>
        <v>#REF!</v>
      </c>
      <c r="KP32" s="116"/>
      <c r="KQ32" s="119" t="e">
        <f t="shared" ca="1" si="74"/>
        <v>#REF!</v>
      </c>
      <c r="KR32" s="119" t="e">
        <f t="shared" ca="1" si="75"/>
        <v>#REF!</v>
      </c>
      <c r="KS32" s="119" t="e">
        <f t="shared" ca="1" si="76"/>
        <v>#REF!</v>
      </c>
      <c r="KT32" s="119" t="e">
        <f t="shared" ca="1" si="77"/>
        <v>#REF!</v>
      </c>
      <c r="KU32" s="119" t="e">
        <f t="shared" ca="1" si="78"/>
        <v>#REF!</v>
      </c>
      <c r="KV32" s="119" t="e">
        <f t="shared" ca="1" si="79"/>
        <v>#REF!</v>
      </c>
      <c r="KW32" s="119" t="e">
        <f t="shared" ca="1" si="80"/>
        <v>#REF!</v>
      </c>
      <c r="KX32" s="119" t="e">
        <f t="shared" ca="1" si="81"/>
        <v>#REF!</v>
      </c>
      <c r="KY32" s="119" t="e">
        <f t="shared" ca="1" si="82"/>
        <v>#REF!</v>
      </c>
      <c r="KZ32" s="119" t="e">
        <f t="shared" ca="1" si="83"/>
        <v>#REF!</v>
      </c>
      <c r="LA32" s="119" t="e">
        <f t="shared" ca="1" si="84"/>
        <v>#REF!</v>
      </c>
      <c r="LB32" s="119" t="e">
        <f t="shared" ca="1" si="85"/>
        <v>#REF!</v>
      </c>
      <c r="LC32" s="119" t="e">
        <f t="shared" ca="1" si="86"/>
        <v>#REF!</v>
      </c>
      <c r="LD32" s="119" t="e">
        <f t="shared" ca="1" si="87"/>
        <v>#REF!</v>
      </c>
      <c r="LE32" s="116">
        <v>12</v>
      </c>
      <c r="LF32" s="102" t="e">
        <f t="shared" ref="LF32:LQ32" ca="1" si="103">KC32</f>
        <v>#REF!</v>
      </c>
      <c r="LG32" s="102" t="e">
        <f t="shared" ca="1" si="103"/>
        <v>#REF!</v>
      </c>
      <c r="LH32" s="102" t="e">
        <f t="shared" ca="1" si="103"/>
        <v>#REF!</v>
      </c>
      <c r="LI32" s="102" t="e">
        <f t="shared" ca="1" si="103"/>
        <v>#REF!</v>
      </c>
      <c r="LJ32" s="102" t="e">
        <f t="shared" ca="1" si="103"/>
        <v>#REF!</v>
      </c>
      <c r="LK32" s="102" t="e">
        <f t="shared" ca="1" si="103"/>
        <v>#REF!</v>
      </c>
      <c r="LL32" s="102" t="e">
        <f t="shared" ca="1" si="103"/>
        <v>#REF!</v>
      </c>
      <c r="LM32" s="102" t="e">
        <f t="shared" ca="1" si="103"/>
        <v>#REF!</v>
      </c>
      <c r="LN32" s="102" t="e">
        <f t="shared" ca="1" si="103"/>
        <v>#REF!</v>
      </c>
      <c r="LO32" s="102" t="e">
        <f t="shared" ca="1" si="103"/>
        <v>#REF!</v>
      </c>
      <c r="LP32" s="102" t="e">
        <f t="shared" ca="1" si="103"/>
        <v>#REF!</v>
      </c>
      <c r="LQ32" s="102" t="e">
        <f t="shared" ca="1" si="103"/>
        <v>#REF!</v>
      </c>
      <c r="LR32" s="102" t="e">
        <f ca="1">KO32</f>
        <v>#REF!</v>
      </c>
      <c r="LS32" s="102"/>
      <c r="LT32" s="119" t="e">
        <f t="shared" ca="1" si="88"/>
        <v>#REF!</v>
      </c>
      <c r="LU32" s="119" t="e">
        <f t="shared" ca="1" si="89"/>
        <v>#REF!</v>
      </c>
      <c r="LV32" s="119" t="e">
        <f t="shared" ca="1" si="90"/>
        <v>#REF!</v>
      </c>
      <c r="LW32" s="119" t="e">
        <f t="shared" ca="1" si="91"/>
        <v>#REF!</v>
      </c>
      <c r="LX32" s="119" t="e">
        <f t="shared" ca="1" si="92"/>
        <v>#REF!</v>
      </c>
      <c r="LY32" s="119" t="e">
        <f t="shared" ca="1" si="93"/>
        <v>#REF!</v>
      </c>
      <c r="LZ32" s="119" t="e">
        <f t="shared" ca="1" si="94"/>
        <v>#REF!</v>
      </c>
      <c r="MA32" s="119" t="e">
        <f t="shared" ca="1" si="95"/>
        <v>#REF!</v>
      </c>
      <c r="MB32" s="119" t="e">
        <f t="shared" ca="1" si="96"/>
        <v>#REF!</v>
      </c>
      <c r="MC32" s="119" t="e">
        <f t="shared" ca="1" si="97"/>
        <v>#REF!</v>
      </c>
      <c r="MD32" s="119" t="e">
        <f t="shared" ca="1" si="98"/>
        <v>#REF!</v>
      </c>
      <c r="ME32" s="119" t="e">
        <f t="shared" ca="1" si="99"/>
        <v>#REF!</v>
      </c>
      <c r="MF32" s="119" t="e">
        <f t="shared" ca="1" si="100"/>
        <v>#REF!</v>
      </c>
      <c r="MG32" s="119" t="e">
        <f t="shared" ca="1" si="101"/>
        <v>#REF!</v>
      </c>
      <c r="MH32" s="120" t="s">
        <v>119</v>
      </c>
      <c r="MI32" s="100" t="s">
        <v>130</v>
      </c>
      <c r="MJ32" s="121">
        <v>45523</v>
      </c>
      <c r="MK32" s="100" t="s">
        <v>131</v>
      </c>
      <c r="ML32" s="100" t="s">
        <v>131</v>
      </c>
      <c r="MM32" s="100" t="s">
        <v>131</v>
      </c>
      <c r="MN32" s="100"/>
      <c r="MO32" s="100"/>
    </row>
    <row r="33" spans="1:354" ht="14.25" x14ac:dyDescent="0.2">
      <c r="A33" s="39">
        <v>5</v>
      </c>
      <c r="B33" s="39" t="s">
        <v>132</v>
      </c>
      <c r="C33" s="54" t="s">
        <v>133</v>
      </c>
      <c r="D33" s="39" t="s">
        <v>121</v>
      </c>
      <c r="E33" s="39">
        <v>401238835</v>
      </c>
      <c r="F33" s="99" t="s">
        <v>134</v>
      </c>
      <c r="G33" s="39"/>
      <c r="H33" s="39" t="s">
        <v>112</v>
      </c>
      <c r="I33" s="39">
        <v>2</v>
      </c>
      <c r="J33" s="39">
        <v>6</v>
      </c>
      <c r="K33" s="39">
        <v>0</v>
      </c>
      <c r="L33" s="39">
        <v>0</v>
      </c>
      <c r="M33" s="39">
        <v>0</v>
      </c>
      <c r="N33" s="39">
        <v>2</v>
      </c>
      <c r="O33" s="39">
        <v>0</v>
      </c>
      <c r="P33" s="39">
        <v>0</v>
      </c>
      <c r="Q33" s="39">
        <v>0</v>
      </c>
      <c r="R33" s="39">
        <v>0</v>
      </c>
      <c r="S33" s="39">
        <v>2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2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f t="shared" si="63"/>
        <v>6</v>
      </c>
      <c r="AI33" s="39">
        <f t="shared" si="102"/>
        <v>141178</v>
      </c>
      <c r="AJ33" s="55">
        <v>10000</v>
      </c>
      <c r="AK33" s="39"/>
      <c r="AL33" s="39" t="s">
        <v>135</v>
      </c>
      <c r="AM33" s="39" t="s">
        <v>136</v>
      </c>
      <c r="AN33" s="39"/>
      <c r="AO33" s="39"/>
      <c r="AP33" s="56">
        <v>0.18</v>
      </c>
      <c r="AQ33" s="56" t="s">
        <v>8</v>
      </c>
      <c r="AR33" s="39" t="s">
        <v>137</v>
      </c>
      <c r="AS33" s="39" t="s">
        <v>138</v>
      </c>
      <c r="AT33" s="39"/>
      <c r="AU33" s="39" t="s">
        <v>139</v>
      </c>
      <c r="AV33" s="39" t="str">
        <f t="shared" si="64"/>
        <v>P0037</v>
      </c>
      <c r="AW33" s="76" t="e">
        <f t="shared" ca="1" si="65"/>
        <v>#NAME?</v>
      </c>
      <c r="AX33" s="39">
        <v>14</v>
      </c>
      <c r="AY33" s="73" t="e">
        <f t="shared" si="66"/>
        <v>#REF!</v>
      </c>
      <c r="AZ33" s="39"/>
      <c r="BA33" s="39"/>
      <c r="BB33" s="39"/>
      <c r="BC33" s="39"/>
      <c r="BD33" s="39"/>
      <c r="BE33" s="39"/>
      <c r="BF33" s="39">
        <v>80000</v>
      </c>
      <c r="BG33" s="39"/>
      <c r="BH33" s="39"/>
      <c r="BI33" s="39"/>
      <c r="BJ33" s="39"/>
      <c r="BK33" s="39"/>
      <c r="BL33" s="39">
        <v>70000</v>
      </c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>
        <f>SUM($AZ33,$BA33:BF33)-SUM($EU33:FA33)</f>
        <v>79080</v>
      </c>
      <c r="DE33" s="39">
        <f>SUM($AZ33,$BA33:BG33)-SUM($EU33:FB33)</f>
        <v>75484</v>
      </c>
      <c r="DF33" s="39">
        <f>SUM($AZ33,$BA33:BH33)-SUM($EU33:FC33)</f>
        <v>70822</v>
      </c>
      <c r="DG33" s="39">
        <f>SUM($AZ33,$BA33:BI33)-SUM($EU33:FD33)</f>
        <v>66822</v>
      </c>
      <c r="DH33" s="39">
        <f>SUM($AZ33,$BA33:BJ33)-SUM($EU33:FE33)</f>
        <v>62822</v>
      </c>
      <c r="DI33" s="39">
        <f>SUM($AZ33,$BA33:BK33)-SUM($EU33:FF33)</f>
        <v>58822</v>
      </c>
      <c r="DJ33" s="39">
        <f>SUM($AZ33,$BA33:BL33)-SUM($EU33:FG33)</f>
        <v>124822</v>
      </c>
      <c r="DK33" s="39">
        <f>SUM($AZ33,$BA33:BM33)-SUM($EU33:FH33)</f>
        <v>120822</v>
      </c>
      <c r="DL33" s="39">
        <f>SUM($AZ33,$BA33:BN33)-SUM($EU33:FI33)</f>
        <v>116822</v>
      </c>
      <c r="DM33" s="39">
        <f>SUM($AZ33,$BA33:BO33)-SUM($EU33:FJ33)</f>
        <v>112822</v>
      </c>
      <c r="DN33" s="39">
        <f>SUM($AZ33,$BA33:BP33)-SUM($EU33:FK33)</f>
        <v>108822</v>
      </c>
      <c r="DO33" s="39">
        <f>SUM($AZ33,$BA33:BQ33)-SUM($EU33:FL33)</f>
        <v>104822</v>
      </c>
      <c r="DP33" s="39">
        <f>SUM($AZ33,$BA33:BR33)-SUM($EU33:FM33)</f>
        <v>100822</v>
      </c>
      <c r="DQ33" s="39">
        <f>SUM($AZ33,$BA33:BS33)-SUM($EU33:FN33)</f>
        <v>96822</v>
      </c>
      <c r="DR33" s="39">
        <f>SUM($AZ33,$BA33:BT33)-SUM($EU33:FO33)</f>
        <v>92822</v>
      </c>
      <c r="DS33" s="39">
        <f>SUM($AZ33,$BA33:BU33)-SUM($EU33:FP33)</f>
        <v>88822</v>
      </c>
      <c r="DT33" s="39">
        <f>SUM($AZ33,$BA33:BV33)-SUM($EU33:FQ33)</f>
        <v>84822</v>
      </c>
      <c r="DU33" s="39">
        <f>SUM($AZ33,$BA33:BW33)-SUM($EU33:FR33)</f>
        <v>80822</v>
      </c>
      <c r="DV33" s="39">
        <f>SUM($AZ33,$BA33:BX33)-SUM($EU33:FS33)</f>
        <v>76822</v>
      </c>
      <c r="DW33" s="39">
        <f>SUM($AZ33,$BA33:BY33)-SUM($EU33:FT33)</f>
        <v>72822</v>
      </c>
      <c r="DX33" s="39">
        <f>SUM($AZ33,$BA33:BZ33)-SUM($EU33:FU33)</f>
        <v>68822</v>
      </c>
      <c r="DY33" s="39">
        <f>SUM($AZ33,$BA33:CA33)-SUM($EU33:FV33)</f>
        <v>64822</v>
      </c>
      <c r="DZ33" s="39">
        <f>SUM($AZ33,$BA33:CB33)-SUM($EU33:FW33)</f>
        <v>60822</v>
      </c>
      <c r="EA33" s="39">
        <f>SUM($AZ33,$BA33:CC33)-SUM($EU33:FX33)</f>
        <v>56822</v>
      </c>
      <c r="EB33" s="39">
        <f>SUM($AZ33,$BA33:CD33)-SUM($EU33:FY33)</f>
        <v>52822</v>
      </c>
      <c r="EC33" s="39">
        <f>SUM($AZ33,$BA33:CE33)-SUM($EU33:FZ33)</f>
        <v>48822</v>
      </c>
      <c r="ED33" s="39">
        <f>SUM($AZ33,$BA33:CF33)-SUM($EU33:GA33)</f>
        <v>44822</v>
      </c>
      <c r="EE33" s="39">
        <f>SUM($AZ33,$BA33:CG33)-SUM($EU33:GB33)</f>
        <v>40822</v>
      </c>
      <c r="EF33" s="39">
        <f>SUM($AZ33,$BA33:CH33)-SUM($EU33:GC33)</f>
        <v>36822</v>
      </c>
      <c r="EG33" s="39">
        <f>SUM($AZ33,$BA33:CI33)-SUM($EU33:GD33)</f>
        <v>32822</v>
      </c>
      <c r="EH33" s="39">
        <f>SUM($AZ33,$BA33:CJ33)-SUM($EU33:GE33)</f>
        <v>28822</v>
      </c>
      <c r="EI33" s="39">
        <f>SUM($AZ33,$BA33:CK33)-SUM($EU33:GF33)</f>
        <v>24822</v>
      </c>
      <c r="EJ33" s="39">
        <f>SUM($AZ33,$BA33:CL33)-SUM($EU33:GG33)</f>
        <v>20822</v>
      </c>
      <c r="EK33" s="39">
        <f>SUM($AZ33,$BA33:CM33)-SUM($EU33:GH33)</f>
        <v>16822</v>
      </c>
      <c r="EL33" s="39">
        <f>SUM($AZ33,$BA33:CN33)-SUM($EU33:GI33)</f>
        <v>12822</v>
      </c>
      <c r="EM33" s="39">
        <f>SUM($AZ33,$BA33:CO33)-SUM($EU33:GJ33)</f>
        <v>8822</v>
      </c>
      <c r="EN33" s="39">
        <f>SUM($AZ33,$BA33:CP33)-SUM($EU33:GK33)</f>
        <v>8822</v>
      </c>
      <c r="EO33" s="39">
        <f>SUM($AZ33,$BA33:CQ33)-SUM($EU33:GL33)</f>
        <v>8822</v>
      </c>
      <c r="EP33" s="39">
        <f>SUM($AZ33,$BA33:CR33)-SUM($EU33:GM33)</f>
        <v>8822</v>
      </c>
      <c r="EQ33" s="39">
        <f>SUM($AZ33,$BA33:CS33)-SUM($EU33:GN33)</f>
        <v>8822</v>
      </c>
      <c r="ER33" s="39"/>
      <c r="ES33" s="39"/>
      <c r="ET33" s="39"/>
      <c r="EU33" s="39"/>
      <c r="EV33" s="39"/>
      <c r="EW33" s="39"/>
      <c r="EX33" s="39"/>
      <c r="EY33" s="39"/>
      <c r="EZ33" s="39"/>
      <c r="FA33" s="39">
        <f t="array" ref="FA33">SUMPRODUCT($K33:$AG33,TRANSPOSE(FA$5:FA$27))</f>
        <v>920</v>
      </c>
      <c r="FB33" s="39">
        <f t="array" ref="FB33">SUMPRODUCT($K33:$AG33,TRANSPOSE(FB$5:FB$27))</f>
        <v>3596</v>
      </c>
      <c r="FC33" s="39">
        <f t="array" ref="FC33">SUMPRODUCT($K33:$AG33,TRANSPOSE(FC$5:FC$27))</f>
        <v>4662</v>
      </c>
      <c r="FD33" s="39">
        <f t="array" ref="FD33">SUMPRODUCT($K33:$AG33,TRANSPOSE(FD$5:FD$27))</f>
        <v>4000</v>
      </c>
      <c r="FE33" s="39">
        <f t="array" ref="FE33">SUMPRODUCT($K33:$AG33,TRANSPOSE(FE$5:FE$27))</f>
        <v>4000</v>
      </c>
      <c r="FF33" s="39">
        <f t="array" ref="FF33">SUMPRODUCT($K33:$AG33,TRANSPOSE(FF$5:FF$27))</f>
        <v>4000</v>
      </c>
      <c r="FG33" s="39">
        <f t="array" ref="FG33">SUMPRODUCT($K33:$AG33,TRANSPOSE(FG$5:FG$27))</f>
        <v>4000</v>
      </c>
      <c r="FH33" s="39">
        <f t="array" ref="FH33">SUMPRODUCT($K33:$AG33,TRANSPOSE(FH$5:FH$27))</f>
        <v>4000</v>
      </c>
      <c r="FI33" s="39">
        <f t="array" ref="FI33">SUMPRODUCT($K33:$AG33,TRANSPOSE(FI$5:FI$27))</f>
        <v>4000</v>
      </c>
      <c r="FJ33" s="39">
        <f t="array" ref="FJ33">SUMPRODUCT($K33:$AG33,TRANSPOSE(FJ$5:FJ$27))</f>
        <v>4000</v>
      </c>
      <c r="FK33" s="39">
        <f t="array" ref="FK33">SUMPRODUCT($K33:$AG33,TRANSPOSE(FK$5:FK$27))</f>
        <v>4000</v>
      </c>
      <c r="FL33" s="39">
        <f t="array" ref="FL33">SUMPRODUCT($K33:$AG33,TRANSPOSE(FL$5:FL$27))</f>
        <v>4000</v>
      </c>
      <c r="FM33" s="39">
        <f t="array" ref="FM33">SUMPRODUCT($K33:$AG33,TRANSPOSE(FM$5:FM$27))</f>
        <v>4000</v>
      </c>
      <c r="FN33" s="39">
        <f t="array" ref="FN33">SUMPRODUCT($K33:$AG33,TRANSPOSE(FN$5:FN$27))</f>
        <v>4000</v>
      </c>
      <c r="FO33" s="39">
        <f t="array" ref="FO33">SUMPRODUCT($K33:$AG33,TRANSPOSE(FO$5:FO$27))</f>
        <v>4000</v>
      </c>
      <c r="FP33" s="39">
        <f t="array" ref="FP33">SUMPRODUCT($K33:$AG33,TRANSPOSE(FP$5:FP$27))</f>
        <v>4000</v>
      </c>
      <c r="FQ33" s="39">
        <f t="array" ref="FQ33">SUMPRODUCT($K33:$AG33,TRANSPOSE(FQ$5:FQ$27))</f>
        <v>4000</v>
      </c>
      <c r="FR33" s="39">
        <f t="array" ref="FR33">SUMPRODUCT($K33:$AG33,TRANSPOSE(FR$5:FR$27))</f>
        <v>4000</v>
      </c>
      <c r="FS33" s="39">
        <f t="array" ref="FS33">SUMPRODUCT($K33:$AG33,TRANSPOSE(FS$5:FS$27))</f>
        <v>4000</v>
      </c>
      <c r="FT33" s="39">
        <f t="array" ref="FT33">SUMPRODUCT($K33:$AG33,TRANSPOSE(FT$5:FT$27))</f>
        <v>4000</v>
      </c>
      <c r="FU33" s="39">
        <f t="array" ref="FU33">SUMPRODUCT($K33:$AG33,TRANSPOSE(FU$5:FU$27))</f>
        <v>4000</v>
      </c>
      <c r="FV33" s="39">
        <f t="array" ref="FV33">SUMPRODUCT($K33:$AG33,TRANSPOSE(FV$5:FV$27))</f>
        <v>4000</v>
      </c>
      <c r="FW33" s="39">
        <f t="array" ref="FW33">SUMPRODUCT($K33:$AG33,TRANSPOSE(FW$5:FW$27))</f>
        <v>4000</v>
      </c>
      <c r="FX33" s="39">
        <f t="array" ref="FX33">SUMPRODUCT($K33:$AG33,TRANSPOSE(FX$5:FX$27))</f>
        <v>4000</v>
      </c>
      <c r="FY33" s="39">
        <f t="array" ref="FY33">SUMPRODUCT($K33:$AG33,TRANSPOSE(FY$5:FY$27))</f>
        <v>4000</v>
      </c>
      <c r="FZ33" s="39">
        <f t="array" ref="FZ33">SUMPRODUCT($K33:$AG33,TRANSPOSE(FZ$5:FZ$27))</f>
        <v>4000</v>
      </c>
      <c r="GA33" s="39">
        <f t="array" ref="GA33">SUMPRODUCT($K33:$AG33,TRANSPOSE(GA$5:GA$27))</f>
        <v>4000</v>
      </c>
      <c r="GB33" s="39">
        <f t="array" ref="GB33">SUMPRODUCT($K33:$AG33,TRANSPOSE(GB$5:GB$27))</f>
        <v>4000</v>
      </c>
      <c r="GC33" s="39">
        <f t="array" ref="GC33">SUMPRODUCT($K33:$AG33,TRANSPOSE(GC$5:GC$27))</f>
        <v>4000</v>
      </c>
      <c r="GD33" s="39">
        <f t="array" ref="GD33">SUMPRODUCT($K33:$AG33,TRANSPOSE(GD$5:GD$27))</f>
        <v>4000</v>
      </c>
      <c r="GE33" s="39">
        <f t="array" ref="GE33">SUMPRODUCT($K33:$AG33,TRANSPOSE(GE$5:GE$27))</f>
        <v>4000</v>
      </c>
      <c r="GF33" s="39">
        <f t="array" ref="GF33">SUMPRODUCT($K33:$AG33,TRANSPOSE(GF$5:GF$27))</f>
        <v>4000</v>
      </c>
      <c r="GG33" s="39">
        <f t="array" ref="GG33">SUMPRODUCT($K33:$AG33,TRANSPOSE(GG$5:GG$27))</f>
        <v>4000</v>
      </c>
      <c r="GH33" s="39">
        <f t="array" ref="GH33">SUMPRODUCT($K33:$AG33,TRANSPOSE(GH$5:GH$27))</f>
        <v>4000</v>
      </c>
      <c r="GI33" s="39">
        <f t="array" ref="GI33">SUMPRODUCT($K33:$AG33,TRANSPOSE(GI$5:GI$27))</f>
        <v>4000</v>
      </c>
      <c r="GJ33" s="39">
        <f t="array" ref="GJ33">SUMPRODUCT($K33:$AG33,TRANSPOSE(GJ$5:GJ$27))</f>
        <v>4000</v>
      </c>
      <c r="GK33" s="39">
        <f t="array" ref="GK33">SUMPRODUCT($K33:$AG33,TRANSPOSE(GK$5:GK$27))</f>
        <v>0</v>
      </c>
      <c r="GL33" s="39">
        <f t="array" ref="GL33">SUMPRODUCT($K33:$AG33,TRANSPOSE(GL$5:GL$27))</f>
        <v>0</v>
      </c>
      <c r="GM33" s="39">
        <f t="array" ref="GM33">SUMPRODUCT($K33:$AG33,TRANSPOSE(GM$5:GM$27))</f>
        <v>0</v>
      </c>
      <c r="GN33" s="39">
        <f t="array" ref="GN33">SUMPRODUCT($K33:$AG33,TRANSPOSE(GN$5:GN$27))</f>
        <v>0</v>
      </c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93" t="s">
        <v>140</v>
      </c>
      <c r="IW33" s="100" t="str">
        <f>C33</f>
        <v>04021J0R3PBSTR</v>
      </c>
      <c r="IX33" s="93" t="str">
        <f t="shared" si="67"/>
        <v>AVX</v>
      </c>
      <c r="IY33" s="111">
        <v>0.17499999999999999</v>
      </c>
      <c r="IZ33" s="112" t="str">
        <f t="shared" ref="IZ33:IZ64" si="104">AQ33</f>
        <v>USD</v>
      </c>
      <c r="JA33" s="104" t="e">
        <f ca="1">_xlfn.XLOOKUP(IZ33,IZ$21:IZ$24,JA$21:JA$24,0)</f>
        <v>#NAME?</v>
      </c>
      <c r="JB33" s="104" t="e">
        <f t="shared" ca="1" si="68"/>
        <v>#NAME?</v>
      </c>
      <c r="JC33" s="113">
        <f>AJ33</f>
        <v>10000</v>
      </c>
      <c r="JD33" s="113">
        <f>AJ33</f>
        <v>10000</v>
      </c>
      <c r="JE33" s="100"/>
      <c r="JF33" s="113" t="e">
        <f>MAX(JD33,CEILING(#REF!+JE33,JC33))</f>
        <v>#REF!</v>
      </c>
      <c r="JG33" s="114" t="e">
        <f t="shared" ca="1" si="69"/>
        <v>#REF!</v>
      </c>
      <c r="JH33" s="113" t="e">
        <f>JF33-#REF!</f>
        <v>#REF!</v>
      </c>
      <c r="JI33" s="114" t="e">
        <f t="shared" ca="1" si="70"/>
        <v>#REF!</v>
      </c>
      <c r="JJ33" s="115">
        <v>45523</v>
      </c>
      <c r="JK33" s="114" t="s">
        <v>114</v>
      </c>
      <c r="JL33" s="114" t="s">
        <v>21</v>
      </c>
      <c r="JM33" s="100" t="s">
        <v>128</v>
      </c>
      <c r="JN33" s="100" t="s">
        <v>129</v>
      </c>
      <c r="JO33" s="102" t="e">
        <f t="array" aca="1" ref="JO33" ca="1">SUMPRODUCT(#REF!,TRANSPOSE(JO$19:JO$22))</f>
        <v>#REF!</v>
      </c>
      <c r="JP33" s="102" t="e">
        <f t="array" aca="1" ref="JP33" ca="1">SUMPRODUCT(#REF!,TRANSPOSE(JP$19:JP$22))</f>
        <v>#REF!</v>
      </c>
      <c r="JQ33" s="102" t="e">
        <f t="array" aca="1" ref="JQ33" ca="1">SUMPRODUCT(#REF!,TRANSPOSE(JQ$19:JQ$22))</f>
        <v>#REF!</v>
      </c>
      <c r="JR33" s="102" t="e">
        <f t="array" aca="1" ref="JR33" ca="1">SUMPRODUCT(#REF!,TRANSPOSE(JR$19:JR$22))</f>
        <v>#REF!</v>
      </c>
      <c r="JS33" s="102" t="e">
        <f t="array" aca="1" ref="JS33" ca="1">SUMPRODUCT(#REF!,TRANSPOSE(JS$19:JS$22))</f>
        <v>#REF!</v>
      </c>
      <c r="JT33" s="102" t="e">
        <f t="array" aca="1" ref="JT33" ca="1">SUMPRODUCT(#REF!,TRANSPOSE(JT$19:JT$22))</f>
        <v>#REF!</v>
      </c>
      <c r="JU33" s="102" t="e">
        <f t="array" aca="1" ref="JU33" ca="1">SUMPRODUCT(#REF!,TRANSPOSE(JU$19:JU$22))</f>
        <v>#REF!</v>
      </c>
      <c r="JV33" s="102" t="e">
        <f t="array" aca="1" ref="JV33" ca="1">SUMPRODUCT(#REF!,TRANSPOSE(JV$19:JV$22))</f>
        <v>#REF!</v>
      </c>
      <c r="JW33" s="102" t="e">
        <f t="array" aca="1" ref="JW33" ca="1">SUMPRODUCT(#REF!,TRANSPOSE(JW$19:JW$22))</f>
        <v>#REF!</v>
      </c>
      <c r="JX33" s="102" t="e">
        <f t="array" aca="1" ref="JX33" ca="1">SUMPRODUCT(#REF!,TRANSPOSE(JX$19:JX$22))</f>
        <v>#REF!</v>
      </c>
      <c r="JY33" s="102" t="e">
        <f t="array" aca="1" ref="JY33" ca="1">SUMPRODUCT(#REF!,TRANSPOSE(JY$19:JY$22))</f>
        <v>#REF!</v>
      </c>
      <c r="JZ33" s="102" t="e">
        <f t="array" aca="1" ref="JZ33" ca="1">SUMPRODUCT(#REF!,TRANSPOSE(JZ$19:JZ$22))</f>
        <v>#REF!</v>
      </c>
      <c r="KA33" s="102" t="e">
        <f t="array" aca="1" ref="KA33" ca="1">SUMPRODUCT(#REF!,TRANSPOSE(KA$19:KA$22))</f>
        <v>#REF!</v>
      </c>
      <c r="KB33" s="116"/>
      <c r="KC33" s="102" t="e">
        <f t="shared" ca="1" si="71"/>
        <v>#REF!</v>
      </c>
      <c r="KD33" s="117" t="e">
        <f ca="1">CEILING(SUM($JO33:JP33)-SUM($KC33:KC33),$JC33)</f>
        <v>#REF!</v>
      </c>
      <c r="KE33" s="117" t="e">
        <f ca="1">CEILING(SUM($JO33:JQ33)-SUM($KC33:KD33),$JC33)</f>
        <v>#REF!</v>
      </c>
      <c r="KF33" s="117" t="e">
        <f ca="1">CEILING(SUM($JO33:JR33)-SUM($KC33:KE33),$JC33)</f>
        <v>#REF!</v>
      </c>
      <c r="KG33" s="117" t="e">
        <f ca="1">CEILING(SUM($JO33:JS33)-SUM($KC33:KF33),$JC33)</f>
        <v>#REF!</v>
      </c>
      <c r="KH33" s="117" t="e">
        <f ca="1">CEILING(SUM($JO33:JT33)-SUM($KC33:KG33),$JC33)</f>
        <v>#REF!</v>
      </c>
      <c r="KI33" s="117" t="e">
        <f ca="1">CEILING(SUM($JO33:JU33)-SUM($KC33:KH33),$JC33)</f>
        <v>#REF!</v>
      </c>
      <c r="KJ33" s="117" t="e">
        <f ca="1">CEILING(SUM($JO33:JV33)-SUM($KC33:KI33),$JC33)</f>
        <v>#REF!</v>
      </c>
      <c r="KK33" s="117" t="e">
        <f ca="1">CEILING(SUM($JO33:JW33)-SUM($KC33:KJ33),$JC33)</f>
        <v>#REF!</v>
      </c>
      <c r="KL33" s="117" t="e">
        <f ca="1">CEILING(SUM($JO33:JX33)-SUM($KC33:KK33),$JC33)</f>
        <v>#REF!</v>
      </c>
      <c r="KM33" s="117" t="e">
        <f ca="1">CEILING(SUM($JO33:JY33)-SUM($KC33:KL33),$JC33)</f>
        <v>#REF!</v>
      </c>
      <c r="KN33" s="117" t="e">
        <f t="shared" ca="1" si="72"/>
        <v>#REF!</v>
      </c>
      <c r="KO33" s="117" t="e">
        <f t="shared" ca="1" si="73"/>
        <v>#REF!</v>
      </c>
      <c r="KP33" s="116"/>
      <c r="KQ33" s="119" t="e">
        <f t="shared" ca="1" si="74"/>
        <v>#REF!</v>
      </c>
      <c r="KR33" s="119" t="e">
        <f t="shared" ca="1" si="75"/>
        <v>#REF!</v>
      </c>
      <c r="KS33" s="119" t="e">
        <f t="shared" ca="1" si="76"/>
        <v>#REF!</v>
      </c>
      <c r="KT33" s="119" t="e">
        <f t="shared" ca="1" si="77"/>
        <v>#REF!</v>
      </c>
      <c r="KU33" s="119" t="e">
        <f t="shared" ca="1" si="78"/>
        <v>#REF!</v>
      </c>
      <c r="KV33" s="119" t="e">
        <f t="shared" ca="1" si="79"/>
        <v>#REF!</v>
      </c>
      <c r="KW33" s="119" t="e">
        <f t="shared" ca="1" si="80"/>
        <v>#REF!</v>
      </c>
      <c r="KX33" s="119" t="e">
        <f t="shared" ca="1" si="81"/>
        <v>#REF!</v>
      </c>
      <c r="KY33" s="119" t="e">
        <f t="shared" ca="1" si="82"/>
        <v>#REF!</v>
      </c>
      <c r="KZ33" s="119" t="e">
        <f t="shared" ca="1" si="83"/>
        <v>#REF!</v>
      </c>
      <c r="LA33" s="119" t="e">
        <f t="shared" ca="1" si="84"/>
        <v>#REF!</v>
      </c>
      <c r="LB33" s="119" t="e">
        <f t="shared" ca="1" si="85"/>
        <v>#REF!</v>
      </c>
      <c r="LC33" s="119" t="e">
        <f t="shared" ca="1" si="86"/>
        <v>#REF!</v>
      </c>
      <c r="LD33" s="119" t="e">
        <f t="shared" ca="1" si="87"/>
        <v>#REF!</v>
      </c>
      <c r="LE33" s="116">
        <v>2</v>
      </c>
      <c r="LF33" s="102" t="e">
        <f ca="1">SUM(KC33:KH33)</f>
        <v>#REF!</v>
      </c>
      <c r="LG33" s="102"/>
      <c r="LH33" s="102"/>
      <c r="LI33" s="102"/>
      <c r="LJ33" s="102"/>
      <c r="LK33" s="102"/>
      <c r="LL33" s="102" t="e">
        <f ca="1">SUM(KI33:KO33)</f>
        <v>#REF!</v>
      </c>
      <c r="LM33" s="102"/>
      <c r="LN33" s="102"/>
      <c r="LO33" s="102"/>
      <c r="LP33" s="102"/>
      <c r="LQ33" s="102"/>
      <c r="LR33" s="102"/>
      <c r="LS33" s="102"/>
      <c r="LT33" s="119" t="e">
        <f t="shared" ca="1" si="88"/>
        <v>#REF!</v>
      </c>
      <c r="LU33" s="119" t="e">
        <f t="shared" ca="1" si="89"/>
        <v>#NAME?</v>
      </c>
      <c r="LV33" s="119" t="e">
        <f t="shared" ca="1" si="90"/>
        <v>#NAME?</v>
      </c>
      <c r="LW33" s="119" t="e">
        <f t="shared" ca="1" si="91"/>
        <v>#NAME?</v>
      </c>
      <c r="LX33" s="119" t="e">
        <f t="shared" ca="1" si="92"/>
        <v>#NAME?</v>
      </c>
      <c r="LY33" s="119" t="e">
        <f t="shared" ca="1" si="93"/>
        <v>#NAME?</v>
      </c>
      <c r="LZ33" s="119" t="e">
        <f t="shared" ca="1" si="94"/>
        <v>#REF!</v>
      </c>
      <c r="MA33" s="119" t="e">
        <f t="shared" ca="1" si="95"/>
        <v>#NAME?</v>
      </c>
      <c r="MB33" s="119" t="e">
        <f t="shared" ca="1" si="96"/>
        <v>#NAME?</v>
      </c>
      <c r="MC33" s="119" t="e">
        <f t="shared" ca="1" si="97"/>
        <v>#NAME?</v>
      </c>
      <c r="MD33" s="119" t="e">
        <f t="shared" ca="1" si="98"/>
        <v>#NAME?</v>
      </c>
      <c r="ME33" s="119" t="e">
        <f t="shared" ca="1" si="99"/>
        <v>#NAME?</v>
      </c>
      <c r="MF33" s="119" t="e">
        <f t="shared" ca="1" si="100"/>
        <v>#NAME?</v>
      </c>
      <c r="MG33" s="119" t="e">
        <f t="shared" ca="1" si="101"/>
        <v>#REF!</v>
      </c>
      <c r="MH33" s="120" t="s">
        <v>132</v>
      </c>
      <c r="MI33" s="100" t="s">
        <v>141</v>
      </c>
      <c r="MJ33" s="121">
        <v>45526</v>
      </c>
      <c r="MK33" s="100" t="s">
        <v>131</v>
      </c>
      <c r="ML33" s="100"/>
      <c r="MM33" s="100" t="s">
        <v>131</v>
      </c>
      <c r="MN33" s="100"/>
      <c r="MO33" s="100" t="s">
        <v>142</v>
      </c>
    </row>
    <row r="34" spans="1:354" ht="14.25" x14ac:dyDescent="0.2">
      <c r="A34" s="39">
        <v>6</v>
      </c>
      <c r="B34" s="39" t="s">
        <v>143</v>
      </c>
      <c r="C34" s="54" t="s">
        <v>144</v>
      </c>
      <c r="D34" s="39" t="s">
        <v>121</v>
      </c>
      <c r="E34" s="39">
        <v>408260904</v>
      </c>
      <c r="F34" s="99" t="s">
        <v>145</v>
      </c>
      <c r="G34" s="39"/>
      <c r="H34" s="39" t="s">
        <v>112</v>
      </c>
      <c r="I34" s="39">
        <v>1</v>
      </c>
      <c r="J34" s="39">
        <v>6</v>
      </c>
      <c r="K34" s="39">
        <v>0</v>
      </c>
      <c r="L34" s="39">
        <v>0</v>
      </c>
      <c r="M34" s="39">
        <v>0</v>
      </c>
      <c r="N34" s="39">
        <v>2</v>
      </c>
      <c r="O34" s="39">
        <v>0</v>
      </c>
      <c r="P34" s="39">
        <v>0</v>
      </c>
      <c r="Q34" s="39">
        <v>0</v>
      </c>
      <c r="R34" s="39">
        <v>0</v>
      </c>
      <c r="S34" s="39">
        <v>2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2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f t="shared" si="63"/>
        <v>6</v>
      </c>
      <c r="AI34" s="39">
        <f t="shared" si="102"/>
        <v>141178</v>
      </c>
      <c r="AJ34" s="55">
        <v>2000</v>
      </c>
      <c r="AK34" s="39"/>
      <c r="AL34" s="40" t="s">
        <v>146</v>
      </c>
      <c r="AM34" s="39" t="s">
        <v>147</v>
      </c>
      <c r="AN34" s="39"/>
      <c r="AO34" s="39"/>
      <c r="AP34" s="56">
        <v>7.1999999999999995E-2</v>
      </c>
      <c r="AQ34" s="56" t="s">
        <v>8</v>
      </c>
      <c r="AR34" s="39" t="s">
        <v>148</v>
      </c>
      <c r="AS34" s="39" t="s">
        <v>149</v>
      </c>
      <c r="AT34" s="39"/>
      <c r="AU34" s="39" t="s">
        <v>150</v>
      </c>
      <c r="AV34" s="39" t="str">
        <f t="shared" si="64"/>
        <v>P0025</v>
      </c>
      <c r="AW34" s="76" t="e">
        <f t="shared" ca="1" si="65"/>
        <v>#NAME?</v>
      </c>
      <c r="AX34" s="39">
        <v>7</v>
      </c>
      <c r="AY34" s="73" t="e">
        <f t="shared" si="66"/>
        <v>#REF!</v>
      </c>
      <c r="AZ34" s="39"/>
      <c r="BA34" s="39"/>
      <c r="BB34" s="39"/>
      <c r="BC34" s="39"/>
      <c r="BD34" s="39"/>
      <c r="BE34" s="39">
        <v>142000</v>
      </c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>
        <f>SUM($AZ34,$BA34:BF34)-SUM($EU34:FA34)</f>
        <v>141080</v>
      </c>
      <c r="DE34" s="39">
        <f>SUM($AZ34,$BA34:BG34)-SUM($EU34:FB34)</f>
        <v>137484</v>
      </c>
      <c r="DF34" s="39">
        <f>SUM($AZ34,$BA34:BH34)-SUM($EU34:FC34)</f>
        <v>132822</v>
      </c>
      <c r="DG34" s="39">
        <f>SUM($AZ34,$BA34:BI34)-SUM($EU34:FD34)</f>
        <v>128822</v>
      </c>
      <c r="DH34" s="39">
        <f>SUM($AZ34,$BA34:BJ34)-SUM($EU34:FE34)</f>
        <v>124822</v>
      </c>
      <c r="DI34" s="39">
        <f>SUM($AZ34,$BA34:BK34)-SUM($EU34:FF34)</f>
        <v>120822</v>
      </c>
      <c r="DJ34" s="39">
        <f>SUM($AZ34,$BA34:BL34)-SUM($EU34:FG34)</f>
        <v>116822</v>
      </c>
      <c r="DK34" s="39">
        <f>SUM($AZ34,$BA34:BM34)-SUM($EU34:FH34)</f>
        <v>112822</v>
      </c>
      <c r="DL34" s="39">
        <f>SUM($AZ34,$BA34:BN34)-SUM($EU34:FI34)</f>
        <v>108822</v>
      </c>
      <c r="DM34" s="39">
        <f>SUM($AZ34,$BA34:BO34)-SUM($EU34:FJ34)</f>
        <v>104822</v>
      </c>
      <c r="DN34" s="39">
        <f>SUM($AZ34,$BA34:BP34)-SUM($EU34:FK34)</f>
        <v>100822</v>
      </c>
      <c r="DO34" s="39">
        <f>SUM($AZ34,$BA34:BQ34)-SUM($EU34:FL34)</f>
        <v>96822</v>
      </c>
      <c r="DP34" s="39">
        <f>SUM($AZ34,$BA34:BR34)-SUM($EU34:FM34)</f>
        <v>92822</v>
      </c>
      <c r="DQ34" s="39">
        <f>SUM($AZ34,$BA34:BS34)-SUM($EU34:FN34)</f>
        <v>88822</v>
      </c>
      <c r="DR34" s="39">
        <f>SUM($AZ34,$BA34:BT34)-SUM($EU34:FO34)</f>
        <v>84822</v>
      </c>
      <c r="DS34" s="39">
        <f>SUM($AZ34,$BA34:BU34)-SUM($EU34:FP34)</f>
        <v>80822</v>
      </c>
      <c r="DT34" s="39">
        <f>SUM($AZ34,$BA34:BV34)-SUM($EU34:FQ34)</f>
        <v>76822</v>
      </c>
      <c r="DU34" s="39">
        <f>SUM($AZ34,$BA34:BW34)-SUM($EU34:FR34)</f>
        <v>72822</v>
      </c>
      <c r="DV34" s="39">
        <f>SUM($AZ34,$BA34:BX34)-SUM($EU34:FS34)</f>
        <v>68822</v>
      </c>
      <c r="DW34" s="39">
        <f>SUM($AZ34,$BA34:BY34)-SUM($EU34:FT34)</f>
        <v>64822</v>
      </c>
      <c r="DX34" s="39">
        <f>SUM($AZ34,$BA34:BZ34)-SUM($EU34:FU34)</f>
        <v>60822</v>
      </c>
      <c r="DY34" s="39">
        <f>SUM($AZ34,$BA34:CA34)-SUM($EU34:FV34)</f>
        <v>56822</v>
      </c>
      <c r="DZ34" s="39">
        <f>SUM($AZ34,$BA34:CB34)-SUM($EU34:FW34)</f>
        <v>52822</v>
      </c>
      <c r="EA34" s="39">
        <f>SUM($AZ34,$BA34:CC34)-SUM($EU34:FX34)</f>
        <v>48822</v>
      </c>
      <c r="EB34" s="39">
        <f>SUM($AZ34,$BA34:CD34)-SUM($EU34:FY34)</f>
        <v>44822</v>
      </c>
      <c r="EC34" s="39">
        <f>SUM($AZ34,$BA34:CE34)-SUM($EU34:FZ34)</f>
        <v>40822</v>
      </c>
      <c r="ED34" s="39">
        <f>SUM($AZ34,$BA34:CF34)-SUM($EU34:GA34)</f>
        <v>36822</v>
      </c>
      <c r="EE34" s="39">
        <f>SUM($AZ34,$BA34:CG34)-SUM($EU34:GB34)</f>
        <v>32822</v>
      </c>
      <c r="EF34" s="39">
        <f>SUM($AZ34,$BA34:CH34)-SUM($EU34:GC34)</f>
        <v>28822</v>
      </c>
      <c r="EG34" s="39">
        <f>SUM($AZ34,$BA34:CI34)-SUM($EU34:GD34)</f>
        <v>24822</v>
      </c>
      <c r="EH34" s="39">
        <f>SUM($AZ34,$BA34:CJ34)-SUM($EU34:GE34)</f>
        <v>20822</v>
      </c>
      <c r="EI34" s="39">
        <f>SUM($AZ34,$BA34:CK34)-SUM($EU34:GF34)</f>
        <v>16822</v>
      </c>
      <c r="EJ34" s="39">
        <f>SUM($AZ34,$BA34:CL34)-SUM($EU34:GG34)</f>
        <v>12822</v>
      </c>
      <c r="EK34" s="39">
        <f>SUM($AZ34,$BA34:CM34)-SUM($EU34:GH34)</f>
        <v>8822</v>
      </c>
      <c r="EL34" s="39">
        <f>SUM($AZ34,$BA34:CN34)-SUM($EU34:GI34)</f>
        <v>4822</v>
      </c>
      <c r="EM34" s="39">
        <f>SUM($AZ34,$BA34:CO34)-SUM($EU34:GJ34)</f>
        <v>822</v>
      </c>
      <c r="EN34" s="39">
        <f>SUM($AZ34,$BA34:CP34)-SUM($EU34:GK34)</f>
        <v>822</v>
      </c>
      <c r="EO34" s="39">
        <f>SUM($AZ34,$BA34:CQ34)-SUM($EU34:GL34)</f>
        <v>822</v>
      </c>
      <c r="EP34" s="39">
        <f>SUM($AZ34,$BA34:CR34)-SUM($EU34:GM34)</f>
        <v>822</v>
      </c>
      <c r="EQ34" s="39">
        <f>SUM($AZ34,$BA34:CS34)-SUM($EU34:GN34)</f>
        <v>822</v>
      </c>
      <c r="ER34" s="39"/>
      <c r="ES34" s="39"/>
      <c r="ET34" s="39"/>
      <c r="EU34" s="39"/>
      <c r="EV34" s="39"/>
      <c r="EW34" s="39"/>
      <c r="EX34" s="39"/>
      <c r="EY34" s="39"/>
      <c r="EZ34" s="39"/>
      <c r="FA34" s="39">
        <f t="array" ref="FA34">SUMPRODUCT($K34:$AG34,TRANSPOSE(FA$5:FA$27))</f>
        <v>920</v>
      </c>
      <c r="FB34" s="39">
        <f t="array" ref="FB34">SUMPRODUCT($K34:$AG34,TRANSPOSE(FB$5:FB$27))</f>
        <v>3596</v>
      </c>
      <c r="FC34" s="39">
        <f t="array" ref="FC34">SUMPRODUCT($K34:$AG34,TRANSPOSE(FC$5:FC$27))</f>
        <v>4662</v>
      </c>
      <c r="FD34" s="39">
        <f t="array" ref="FD34">SUMPRODUCT($K34:$AG34,TRANSPOSE(FD$5:FD$27))</f>
        <v>4000</v>
      </c>
      <c r="FE34" s="39">
        <f t="array" ref="FE34">SUMPRODUCT($K34:$AG34,TRANSPOSE(FE$5:FE$27))</f>
        <v>4000</v>
      </c>
      <c r="FF34" s="39">
        <f t="array" ref="FF34">SUMPRODUCT($K34:$AG34,TRANSPOSE(FF$5:FF$27))</f>
        <v>4000</v>
      </c>
      <c r="FG34" s="39">
        <f t="array" ref="FG34">SUMPRODUCT($K34:$AG34,TRANSPOSE(FG$5:FG$27))</f>
        <v>4000</v>
      </c>
      <c r="FH34" s="39">
        <f t="array" ref="FH34">SUMPRODUCT($K34:$AG34,TRANSPOSE(FH$5:FH$27))</f>
        <v>4000</v>
      </c>
      <c r="FI34" s="39">
        <f t="array" ref="FI34">SUMPRODUCT($K34:$AG34,TRANSPOSE(FI$5:FI$27))</f>
        <v>4000</v>
      </c>
      <c r="FJ34" s="39">
        <f t="array" ref="FJ34">SUMPRODUCT($K34:$AG34,TRANSPOSE(FJ$5:FJ$27))</f>
        <v>4000</v>
      </c>
      <c r="FK34" s="39">
        <f t="array" ref="FK34">SUMPRODUCT($K34:$AG34,TRANSPOSE(FK$5:FK$27))</f>
        <v>4000</v>
      </c>
      <c r="FL34" s="39">
        <f t="array" ref="FL34">SUMPRODUCT($K34:$AG34,TRANSPOSE(FL$5:FL$27))</f>
        <v>4000</v>
      </c>
      <c r="FM34" s="39">
        <f t="array" ref="FM34">SUMPRODUCT($K34:$AG34,TRANSPOSE(FM$5:FM$27))</f>
        <v>4000</v>
      </c>
      <c r="FN34" s="39">
        <f t="array" ref="FN34">SUMPRODUCT($K34:$AG34,TRANSPOSE(FN$5:FN$27))</f>
        <v>4000</v>
      </c>
      <c r="FO34" s="39">
        <f t="array" ref="FO34">SUMPRODUCT($K34:$AG34,TRANSPOSE(FO$5:FO$27))</f>
        <v>4000</v>
      </c>
      <c r="FP34" s="39">
        <f t="array" ref="FP34">SUMPRODUCT($K34:$AG34,TRANSPOSE(FP$5:FP$27))</f>
        <v>4000</v>
      </c>
      <c r="FQ34" s="39">
        <f t="array" ref="FQ34">SUMPRODUCT($K34:$AG34,TRANSPOSE(FQ$5:FQ$27))</f>
        <v>4000</v>
      </c>
      <c r="FR34" s="39">
        <f t="array" ref="FR34">SUMPRODUCT($K34:$AG34,TRANSPOSE(FR$5:FR$27))</f>
        <v>4000</v>
      </c>
      <c r="FS34" s="39">
        <f t="array" ref="FS34">SUMPRODUCT($K34:$AG34,TRANSPOSE(FS$5:FS$27))</f>
        <v>4000</v>
      </c>
      <c r="FT34" s="39">
        <f t="array" ref="FT34">SUMPRODUCT($K34:$AG34,TRANSPOSE(FT$5:FT$27))</f>
        <v>4000</v>
      </c>
      <c r="FU34" s="39">
        <f t="array" ref="FU34">SUMPRODUCT($K34:$AG34,TRANSPOSE(FU$5:FU$27))</f>
        <v>4000</v>
      </c>
      <c r="FV34" s="39">
        <f t="array" ref="FV34">SUMPRODUCT($K34:$AG34,TRANSPOSE(FV$5:FV$27))</f>
        <v>4000</v>
      </c>
      <c r="FW34" s="39">
        <f t="array" ref="FW34">SUMPRODUCT($K34:$AG34,TRANSPOSE(FW$5:FW$27))</f>
        <v>4000</v>
      </c>
      <c r="FX34" s="39">
        <f t="array" ref="FX34">SUMPRODUCT($K34:$AG34,TRANSPOSE(FX$5:FX$27))</f>
        <v>4000</v>
      </c>
      <c r="FY34" s="39">
        <f t="array" ref="FY34">SUMPRODUCT($K34:$AG34,TRANSPOSE(FY$5:FY$27))</f>
        <v>4000</v>
      </c>
      <c r="FZ34" s="39">
        <f t="array" ref="FZ34">SUMPRODUCT($K34:$AG34,TRANSPOSE(FZ$5:FZ$27))</f>
        <v>4000</v>
      </c>
      <c r="GA34" s="39">
        <f t="array" ref="GA34">SUMPRODUCT($K34:$AG34,TRANSPOSE(GA$5:GA$27))</f>
        <v>4000</v>
      </c>
      <c r="GB34" s="39">
        <f t="array" ref="GB34">SUMPRODUCT($K34:$AG34,TRANSPOSE(GB$5:GB$27))</f>
        <v>4000</v>
      </c>
      <c r="GC34" s="39">
        <f t="array" ref="GC34">SUMPRODUCT($K34:$AG34,TRANSPOSE(GC$5:GC$27))</f>
        <v>4000</v>
      </c>
      <c r="GD34" s="39">
        <f t="array" ref="GD34">SUMPRODUCT($K34:$AG34,TRANSPOSE(GD$5:GD$27))</f>
        <v>4000</v>
      </c>
      <c r="GE34" s="39">
        <f t="array" ref="GE34">SUMPRODUCT($K34:$AG34,TRANSPOSE(GE$5:GE$27))</f>
        <v>4000</v>
      </c>
      <c r="GF34" s="39">
        <f t="array" ref="GF34">SUMPRODUCT($K34:$AG34,TRANSPOSE(GF$5:GF$27))</f>
        <v>4000</v>
      </c>
      <c r="GG34" s="39">
        <f t="array" ref="GG34">SUMPRODUCT($K34:$AG34,TRANSPOSE(GG$5:GG$27))</f>
        <v>4000</v>
      </c>
      <c r="GH34" s="39">
        <f t="array" ref="GH34">SUMPRODUCT($K34:$AG34,TRANSPOSE(GH$5:GH$27))</f>
        <v>4000</v>
      </c>
      <c r="GI34" s="39">
        <f t="array" ref="GI34">SUMPRODUCT($K34:$AG34,TRANSPOSE(GI$5:GI$27))</f>
        <v>4000</v>
      </c>
      <c r="GJ34" s="39">
        <f t="array" ref="GJ34">SUMPRODUCT($K34:$AG34,TRANSPOSE(GJ$5:GJ$27))</f>
        <v>4000</v>
      </c>
      <c r="GK34" s="39">
        <f t="array" ref="GK34">SUMPRODUCT($K34:$AG34,TRANSPOSE(GK$5:GK$27))</f>
        <v>0</v>
      </c>
      <c r="GL34" s="39">
        <f t="array" ref="GL34">SUMPRODUCT($K34:$AG34,TRANSPOSE(GL$5:GL$27))</f>
        <v>0</v>
      </c>
      <c r="GM34" s="39">
        <f t="array" ref="GM34">SUMPRODUCT($K34:$AG34,TRANSPOSE(GM$5:GM$27))</f>
        <v>0</v>
      </c>
      <c r="GN34" s="39">
        <f t="array" ref="GN34">SUMPRODUCT($K34:$AG34,TRANSPOSE(GN$5:GN$27))</f>
        <v>0</v>
      </c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93" t="s">
        <v>151</v>
      </c>
      <c r="IW34" s="100" t="str">
        <f>C34</f>
        <v>0402CS-5N6XGRW</v>
      </c>
      <c r="IX34" s="93" t="str">
        <f t="shared" si="67"/>
        <v>COILCRAFT INC.</v>
      </c>
      <c r="IY34" s="111">
        <f>AP34</f>
        <v>7.1999999999999995E-2</v>
      </c>
      <c r="IZ34" s="112" t="str">
        <f t="shared" si="104"/>
        <v>USD</v>
      </c>
      <c r="JA34" s="104" t="e">
        <f ca="1">_xlfn.XLOOKUP(IZ34,IZ$21:IZ$24,JA$21:JA$24,0)</f>
        <v>#NAME?</v>
      </c>
      <c r="JB34" s="104" t="e">
        <f t="shared" ca="1" si="68"/>
        <v>#NAME?</v>
      </c>
      <c r="JC34" s="113">
        <f>AJ34</f>
        <v>2000</v>
      </c>
      <c r="JD34" s="113">
        <v>10000</v>
      </c>
      <c r="JE34" s="100"/>
      <c r="JF34" s="113" t="e">
        <f>MAX(JD34,CEILING(#REF!+JE34,JC34))</f>
        <v>#REF!</v>
      </c>
      <c r="JG34" s="114" t="e">
        <f t="shared" ca="1" si="69"/>
        <v>#REF!</v>
      </c>
      <c r="JH34" s="113" t="e">
        <f>JF34-#REF!</f>
        <v>#REF!</v>
      </c>
      <c r="JI34" s="114" t="e">
        <f t="shared" ca="1" si="70"/>
        <v>#REF!</v>
      </c>
      <c r="JJ34" s="115">
        <v>45523</v>
      </c>
      <c r="JK34" s="114" t="s">
        <v>114</v>
      </c>
      <c r="JL34" s="114" t="s">
        <v>21</v>
      </c>
      <c r="JM34" s="100" t="s">
        <v>128</v>
      </c>
      <c r="JN34" s="100" t="s">
        <v>129</v>
      </c>
      <c r="JO34" s="102" t="e">
        <f t="array" aca="1" ref="JO34" ca="1">SUMPRODUCT(#REF!,TRANSPOSE(JO$19:JO$22))</f>
        <v>#REF!</v>
      </c>
      <c r="JP34" s="102" t="e">
        <f t="array" aca="1" ref="JP34" ca="1">SUMPRODUCT(#REF!,TRANSPOSE(JP$19:JP$22))</f>
        <v>#REF!</v>
      </c>
      <c r="JQ34" s="102" t="e">
        <f t="array" aca="1" ref="JQ34" ca="1">SUMPRODUCT(#REF!,TRANSPOSE(JQ$19:JQ$22))</f>
        <v>#REF!</v>
      </c>
      <c r="JR34" s="102" t="e">
        <f t="array" aca="1" ref="JR34" ca="1">SUMPRODUCT(#REF!,TRANSPOSE(JR$19:JR$22))</f>
        <v>#REF!</v>
      </c>
      <c r="JS34" s="102" t="e">
        <f t="array" aca="1" ref="JS34" ca="1">SUMPRODUCT(#REF!,TRANSPOSE(JS$19:JS$22))</f>
        <v>#REF!</v>
      </c>
      <c r="JT34" s="102" t="e">
        <f t="array" aca="1" ref="JT34" ca="1">SUMPRODUCT(#REF!,TRANSPOSE(JT$19:JT$22))</f>
        <v>#REF!</v>
      </c>
      <c r="JU34" s="102" t="e">
        <f t="array" aca="1" ref="JU34" ca="1">SUMPRODUCT(#REF!,TRANSPOSE(JU$19:JU$22))</f>
        <v>#REF!</v>
      </c>
      <c r="JV34" s="102" t="e">
        <f t="array" aca="1" ref="JV34" ca="1">SUMPRODUCT(#REF!,TRANSPOSE(JV$19:JV$22))</f>
        <v>#REF!</v>
      </c>
      <c r="JW34" s="102" t="e">
        <f t="array" aca="1" ref="JW34" ca="1">SUMPRODUCT(#REF!,TRANSPOSE(JW$19:JW$22))</f>
        <v>#REF!</v>
      </c>
      <c r="JX34" s="102" t="e">
        <f t="array" aca="1" ref="JX34" ca="1">SUMPRODUCT(#REF!,TRANSPOSE(JX$19:JX$22))</f>
        <v>#REF!</v>
      </c>
      <c r="JY34" s="102" t="e">
        <f t="array" aca="1" ref="JY34" ca="1">SUMPRODUCT(#REF!,TRANSPOSE(JY$19:JY$22))</f>
        <v>#REF!</v>
      </c>
      <c r="JZ34" s="102" t="e">
        <f t="array" aca="1" ref="JZ34" ca="1">SUMPRODUCT(#REF!,TRANSPOSE(JZ$19:JZ$22))</f>
        <v>#REF!</v>
      </c>
      <c r="KA34" s="102" t="e">
        <f t="array" aca="1" ref="KA34" ca="1">SUMPRODUCT(#REF!,TRANSPOSE(KA$19:KA$22))</f>
        <v>#REF!</v>
      </c>
      <c r="KB34" s="116"/>
      <c r="KC34" s="102" t="e">
        <f t="shared" ca="1" si="71"/>
        <v>#REF!</v>
      </c>
      <c r="KD34" s="117" t="e">
        <f ca="1">CEILING(SUM($JO34:JP34)-SUM($KC34:KC34),$JC34)</f>
        <v>#REF!</v>
      </c>
      <c r="KE34" s="117" t="e">
        <f ca="1">CEILING(SUM($JO34:JQ34)-SUM($KC34:KD34),$JC34)</f>
        <v>#REF!</v>
      </c>
      <c r="KF34" s="117" t="e">
        <f ca="1">CEILING(SUM($JO34:JR34)-SUM($KC34:KE34),$JC34)</f>
        <v>#REF!</v>
      </c>
      <c r="KG34" s="117" t="e">
        <f ca="1">CEILING(SUM($JO34:JS34)-SUM($KC34:KF34),$JC34)</f>
        <v>#REF!</v>
      </c>
      <c r="KH34" s="117" t="e">
        <f ca="1">CEILING(SUM($JO34:JT34)-SUM($KC34:KG34),$JC34)</f>
        <v>#REF!</v>
      </c>
      <c r="KI34" s="117" t="e">
        <f ca="1">CEILING(SUM($JO34:JU34)-SUM($KC34:KH34),$JC34)</f>
        <v>#REF!</v>
      </c>
      <c r="KJ34" s="117" t="e">
        <f ca="1">CEILING(SUM($JO34:JV34)-SUM($KC34:KI34),$JC34)</f>
        <v>#REF!</v>
      </c>
      <c r="KK34" s="117" t="e">
        <f ca="1">CEILING(SUM($JO34:JW34)-SUM($KC34:KJ34),$JC34)</f>
        <v>#REF!</v>
      </c>
      <c r="KL34" s="117" t="e">
        <f ca="1">CEILING(SUM($JO34:JX34)-SUM($KC34:KK34),$JC34)</f>
        <v>#REF!</v>
      </c>
      <c r="KM34" s="117" t="e">
        <f ca="1">CEILING(SUM($JO34:JY34)-SUM($KC34:KL34),$JC34)</f>
        <v>#REF!</v>
      </c>
      <c r="KN34" s="117" t="e">
        <f t="shared" ca="1" si="72"/>
        <v>#REF!</v>
      </c>
      <c r="KO34" s="117" t="e">
        <f t="shared" ca="1" si="73"/>
        <v>#REF!</v>
      </c>
      <c r="KP34" s="116"/>
      <c r="KQ34" s="119" t="e">
        <f t="shared" ca="1" si="74"/>
        <v>#REF!</v>
      </c>
      <c r="KR34" s="119" t="e">
        <f t="shared" ca="1" si="75"/>
        <v>#REF!</v>
      </c>
      <c r="KS34" s="119" t="e">
        <f t="shared" ca="1" si="76"/>
        <v>#REF!</v>
      </c>
      <c r="KT34" s="119" t="e">
        <f t="shared" ca="1" si="77"/>
        <v>#REF!</v>
      </c>
      <c r="KU34" s="119" t="e">
        <f t="shared" ca="1" si="78"/>
        <v>#REF!</v>
      </c>
      <c r="KV34" s="119" t="e">
        <f t="shared" ca="1" si="79"/>
        <v>#REF!</v>
      </c>
      <c r="KW34" s="119" t="e">
        <f t="shared" ca="1" si="80"/>
        <v>#REF!</v>
      </c>
      <c r="KX34" s="119" t="e">
        <f t="shared" ca="1" si="81"/>
        <v>#REF!</v>
      </c>
      <c r="KY34" s="119" t="e">
        <f t="shared" ca="1" si="82"/>
        <v>#REF!</v>
      </c>
      <c r="KZ34" s="119" t="e">
        <f t="shared" ca="1" si="83"/>
        <v>#REF!</v>
      </c>
      <c r="LA34" s="119" t="e">
        <f t="shared" ca="1" si="84"/>
        <v>#REF!</v>
      </c>
      <c r="LB34" s="119" t="e">
        <f t="shared" ca="1" si="85"/>
        <v>#REF!</v>
      </c>
      <c r="LC34" s="119" t="e">
        <f t="shared" ca="1" si="86"/>
        <v>#REF!</v>
      </c>
      <c r="LD34" s="119" t="e">
        <f t="shared" ca="1" si="87"/>
        <v>#REF!</v>
      </c>
      <c r="LE34" s="116">
        <v>1</v>
      </c>
      <c r="LF34" s="102" t="e">
        <f ca="1">SUM(KC34:KO34)</f>
        <v>#REF!</v>
      </c>
      <c r="LG34" s="102"/>
      <c r="LH34" s="102"/>
      <c r="LI34" s="102"/>
      <c r="LJ34" s="102"/>
      <c r="LK34" s="102"/>
      <c r="LL34" s="102"/>
      <c r="LM34" s="102"/>
      <c r="LN34" s="102"/>
      <c r="LO34" s="102"/>
      <c r="LP34" s="102"/>
      <c r="LQ34" s="102"/>
      <c r="LR34" s="102" t="e">
        <f ca="1">KO34</f>
        <v>#REF!</v>
      </c>
      <c r="LS34" s="102"/>
      <c r="LT34" s="119" t="e">
        <f t="shared" ca="1" si="88"/>
        <v>#REF!</v>
      </c>
      <c r="LU34" s="119" t="e">
        <f t="shared" ca="1" si="89"/>
        <v>#NAME?</v>
      </c>
      <c r="LV34" s="119" t="e">
        <f t="shared" ca="1" si="90"/>
        <v>#NAME?</v>
      </c>
      <c r="LW34" s="119" t="e">
        <f t="shared" ca="1" si="91"/>
        <v>#NAME?</v>
      </c>
      <c r="LX34" s="119" t="e">
        <f t="shared" ca="1" si="92"/>
        <v>#NAME?</v>
      </c>
      <c r="LY34" s="119" t="e">
        <f t="shared" ca="1" si="93"/>
        <v>#NAME?</v>
      </c>
      <c r="LZ34" s="119" t="e">
        <f t="shared" ca="1" si="94"/>
        <v>#NAME?</v>
      </c>
      <c r="MA34" s="119" t="e">
        <f t="shared" ca="1" si="95"/>
        <v>#NAME?</v>
      </c>
      <c r="MB34" s="119" t="e">
        <f t="shared" ca="1" si="96"/>
        <v>#NAME?</v>
      </c>
      <c r="MC34" s="119" t="e">
        <f t="shared" ca="1" si="97"/>
        <v>#NAME?</v>
      </c>
      <c r="MD34" s="119" t="e">
        <f t="shared" ca="1" si="98"/>
        <v>#NAME?</v>
      </c>
      <c r="ME34" s="119" t="e">
        <f t="shared" ca="1" si="99"/>
        <v>#NAME?</v>
      </c>
      <c r="MF34" s="119" t="e">
        <f t="shared" ca="1" si="100"/>
        <v>#REF!</v>
      </c>
      <c r="MG34" s="119" t="e">
        <f t="shared" ca="1" si="101"/>
        <v>#REF!</v>
      </c>
      <c r="MH34" s="120" t="s">
        <v>143</v>
      </c>
      <c r="MI34" s="100" t="s">
        <v>152</v>
      </c>
      <c r="MJ34" s="121">
        <v>45526</v>
      </c>
      <c r="MK34" s="100" t="s">
        <v>131</v>
      </c>
      <c r="ML34" s="100" t="s">
        <v>131</v>
      </c>
      <c r="MM34" s="100" t="s">
        <v>131</v>
      </c>
      <c r="MN34" s="100"/>
      <c r="MO34" s="100" t="s">
        <v>153</v>
      </c>
    </row>
    <row r="35" spans="1:354" ht="14.25" x14ac:dyDescent="0.2">
      <c r="A35" s="39">
        <v>7</v>
      </c>
      <c r="B35" s="39" t="s">
        <v>154</v>
      </c>
      <c r="C35" s="54" t="s">
        <v>155</v>
      </c>
      <c r="D35" s="39" t="s">
        <v>121</v>
      </c>
      <c r="E35" s="39">
        <v>407184523</v>
      </c>
      <c r="F35" s="99" t="s">
        <v>156</v>
      </c>
      <c r="G35" s="39"/>
      <c r="H35" s="39" t="s">
        <v>112</v>
      </c>
      <c r="I35" s="39">
        <v>1</v>
      </c>
      <c r="J35" s="39">
        <v>16</v>
      </c>
      <c r="K35" s="39">
        <v>0</v>
      </c>
      <c r="L35" s="39">
        <v>0</v>
      </c>
      <c r="M35" s="39">
        <v>0</v>
      </c>
      <c r="N35" s="39">
        <v>4</v>
      </c>
      <c r="O35" s="39">
        <v>0</v>
      </c>
      <c r="P35" s="39">
        <v>0</v>
      </c>
      <c r="Q35" s="39">
        <v>0</v>
      </c>
      <c r="R35" s="39">
        <v>0</v>
      </c>
      <c r="S35" s="39">
        <v>6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6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f t="shared" si="63"/>
        <v>16</v>
      </c>
      <c r="AI35" s="39">
        <f t="shared" si="102"/>
        <v>353978</v>
      </c>
      <c r="AJ35" s="55">
        <v>2000</v>
      </c>
      <c r="AK35" s="39"/>
      <c r="AL35" s="40" t="s">
        <v>146</v>
      </c>
      <c r="AM35" s="39" t="s">
        <v>147</v>
      </c>
      <c r="AN35" s="39"/>
      <c r="AO35" s="39"/>
      <c r="AP35" s="56">
        <v>6.5000000000000002E-2</v>
      </c>
      <c r="AQ35" s="56" t="s">
        <v>8</v>
      </c>
      <c r="AR35" s="39" t="s">
        <v>148</v>
      </c>
      <c r="AS35" s="39" t="s">
        <v>149</v>
      </c>
      <c r="AT35" s="39"/>
      <c r="AU35" s="39" t="s">
        <v>150</v>
      </c>
      <c r="AV35" s="39" t="str">
        <f t="shared" si="64"/>
        <v>P0025</v>
      </c>
      <c r="AW35" s="76" t="e">
        <f t="shared" ca="1" si="65"/>
        <v>#NAME?</v>
      </c>
      <c r="AX35" s="39">
        <v>7</v>
      </c>
      <c r="AY35" s="73" t="e">
        <f t="shared" si="66"/>
        <v>#REF!</v>
      </c>
      <c r="AZ35" s="39"/>
      <c r="BA35" s="39"/>
      <c r="BB35" s="39"/>
      <c r="BC35" s="39"/>
      <c r="BD35" s="39"/>
      <c r="BE35" s="39">
        <v>354000</v>
      </c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>
        <f>SUM($AZ35,$BA35:BF35)-SUM($EU35:FA35)</f>
        <v>351600</v>
      </c>
      <c r="DE35" s="39">
        <f>SUM($AZ35,$BA35:BG35)-SUM($EU35:FB35)</f>
        <v>342008</v>
      </c>
      <c r="DF35" s="39">
        <f>SUM($AZ35,$BA35:BH35)-SUM($EU35:FC35)</f>
        <v>330022</v>
      </c>
      <c r="DG35" s="39">
        <f>SUM($AZ35,$BA35:BI35)-SUM($EU35:FD35)</f>
        <v>320022</v>
      </c>
      <c r="DH35" s="39">
        <f>SUM($AZ35,$BA35:BJ35)-SUM($EU35:FE35)</f>
        <v>310022</v>
      </c>
      <c r="DI35" s="39">
        <f>SUM($AZ35,$BA35:BK35)-SUM($EU35:FF35)</f>
        <v>300022</v>
      </c>
      <c r="DJ35" s="39">
        <f>SUM($AZ35,$BA35:BL35)-SUM($EU35:FG35)</f>
        <v>290022</v>
      </c>
      <c r="DK35" s="39">
        <f>SUM($AZ35,$BA35:BM35)-SUM($EU35:FH35)</f>
        <v>280022</v>
      </c>
      <c r="DL35" s="39">
        <f>SUM($AZ35,$BA35:BN35)-SUM($EU35:FI35)</f>
        <v>270022</v>
      </c>
      <c r="DM35" s="39">
        <f>SUM($AZ35,$BA35:BO35)-SUM($EU35:FJ35)</f>
        <v>260022</v>
      </c>
      <c r="DN35" s="39">
        <f>SUM($AZ35,$BA35:BP35)-SUM($EU35:FK35)</f>
        <v>250022</v>
      </c>
      <c r="DO35" s="39">
        <f>SUM($AZ35,$BA35:BQ35)-SUM($EU35:FL35)</f>
        <v>240022</v>
      </c>
      <c r="DP35" s="39">
        <f>SUM($AZ35,$BA35:BR35)-SUM($EU35:FM35)</f>
        <v>230022</v>
      </c>
      <c r="DQ35" s="39">
        <f>SUM($AZ35,$BA35:BS35)-SUM($EU35:FN35)</f>
        <v>220022</v>
      </c>
      <c r="DR35" s="39">
        <f>SUM($AZ35,$BA35:BT35)-SUM($EU35:FO35)</f>
        <v>210022</v>
      </c>
      <c r="DS35" s="39">
        <f>SUM($AZ35,$BA35:BU35)-SUM($EU35:FP35)</f>
        <v>200022</v>
      </c>
      <c r="DT35" s="39">
        <f>SUM($AZ35,$BA35:BV35)-SUM($EU35:FQ35)</f>
        <v>190022</v>
      </c>
      <c r="DU35" s="39">
        <f>SUM($AZ35,$BA35:BW35)-SUM($EU35:FR35)</f>
        <v>180022</v>
      </c>
      <c r="DV35" s="39">
        <f>SUM($AZ35,$BA35:BX35)-SUM($EU35:FS35)</f>
        <v>170022</v>
      </c>
      <c r="DW35" s="39">
        <f>SUM($AZ35,$BA35:BY35)-SUM($EU35:FT35)</f>
        <v>160022</v>
      </c>
      <c r="DX35" s="39">
        <f>SUM($AZ35,$BA35:BZ35)-SUM($EU35:FU35)</f>
        <v>150022</v>
      </c>
      <c r="DY35" s="39">
        <f>SUM($AZ35,$BA35:CA35)-SUM($EU35:FV35)</f>
        <v>140022</v>
      </c>
      <c r="DZ35" s="39">
        <f>SUM($AZ35,$BA35:CB35)-SUM($EU35:FW35)</f>
        <v>130022</v>
      </c>
      <c r="EA35" s="39">
        <f>SUM($AZ35,$BA35:CC35)-SUM($EU35:FX35)</f>
        <v>120022</v>
      </c>
      <c r="EB35" s="39">
        <f>SUM($AZ35,$BA35:CD35)-SUM($EU35:FY35)</f>
        <v>110022</v>
      </c>
      <c r="EC35" s="39">
        <f>SUM($AZ35,$BA35:CE35)-SUM($EU35:FZ35)</f>
        <v>100022</v>
      </c>
      <c r="ED35" s="39">
        <f>SUM($AZ35,$BA35:CF35)-SUM($EU35:GA35)</f>
        <v>90022</v>
      </c>
      <c r="EE35" s="39">
        <f>SUM($AZ35,$BA35:CG35)-SUM($EU35:GB35)</f>
        <v>80022</v>
      </c>
      <c r="EF35" s="39">
        <f>SUM($AZ35,$BA35:CH35)-SUM($EU35:GC35)</f>
        <v>70022</v>
      </c>
      <c r="EG35" s="39">
        <f>SUM($AZ35,$BA35:CI35)-SUM($EU35:GD35)</f>
        <v>60022</v>
      </c>
      <c r="EH35" s="39">
        <f>SUM($AZ35,$BA35:CJ35)-SUM($EU35:GE35)</f>
        <v>50022</v>
      </c>
      <c r="EI35" s="39">
        <f>SUM($AZ35,$BA35:CK35)-SUM($EU35:GF35)</f>
        <v>40022</v>
      </c>
      <c r="EJ35" s="39">
        <f>SUM($AZ35,$BA35:CL35)-SUM($EU35:GG35)</f>
        <v>30022</v>
      </c>
      <c r="EK35" s="39">
        <f>SUM($AZ35,$BA35:CM35)-SUM($EU35:GH35)</f>
        <v>20022</v>
      </c>
      <c r="EL35" s="39">
        <f>SUM($AZ35,$BA35:CN35)-SUM($EU35:GI35)</f>
        <v>10022</v>
      </c>
      <c r="EM35" s="39">
        <f>SUM($AZ35,$BA35:CO35)-SUM($EU35:GJ35)</f>
        <v>22</v>
      </c>
      <c r="EN35" s="39">
        <f>SUM($AZ35,$BA35:CP35)-SUM($EU35:GK35)</f>
        <v>22</v>
      </c>
      <c r="EO35" s="39">
        <f>SUM($AZ35,$BA35:CQ35)-SUM($EU35:GL35)</f>
        <v>22</v>
      </c>
      <c r="EP35" s="39">
        <f>SUM($AZ35,$BA35:CR35)-SUM($EU35:GM35)</f>
        <v>22</v>
      </c>
      <c r="EQ35" s="39">
        <f>SUM($AZ35,$BA35:CS35)-SUM($EU35:GN35)</f>
        <v>22</v>
      </c>
      <c r="ER35" s="39"/>
      <c r="ES35" s="39"/>
      <c r="ET35" s="39"/>
      <c r="EU35" s="39"/>
      <c r="EV35" s="39"/>
      <c r="EW35" s="39"/>
      <c r="EX35" s="39"/>
      <c r="EY35" s="39"/>
      <c r="EZ35" s="39"/>
      <c r="FA35" s="39">
        <f t="array" ref="FA35">SUMPRODUCT($K35:$AG35,TRANSPOSE(FA$5:FA$27))</f>
        <v>2400</v>
      </c>
      <c r="FB35" s="39">
        <f t="array" ref="FB35">SUMPRODUCT($K35:$AG35,TRANSPOSE(FB$5:FB$27))</f>
        <v>9592</v>
      </c>
      <c r="FC35" s="39">
        <f t="array" ref="FC35">SUMPRODUCT($K35:$AG35,TRANSPOSE(FC$5:FC$27))</f>
        <v>11986</v>
      </c>
      <c r="FD35" s="39">
        <f t="array" ref="FD35">SUMPRODUCT($K35:$AG35,TRANSPOSE(FD$5:FD$27))</f>
        <v>10000</v>
      </c>
      <c r="FE35" s="39">
        <f t="array" ref="FE35">SUMPRODUCT($K35:$AG35,TRANSPOSE(FE$5:FE$27))</f>
        <v>10000</v>
      </c>
      <c r="FF35" s="39">
        <f t="array" ref="FF35">SUMPRODUCT($K35:$AG35,TRANSPOSE(FF$5:FF$27))</f>
        <v>10000</v>
      </c>
      <c r="FG35" s="39">
        <f t="array" ref="FG35">SUMPRODUCT($K35:$AG35,TRANSPOSE(FG$5:FG$27))</f>
        <v>10000</v>
      </c>
      <c r="FH35" s="39">
        <f t="array" ref="FH35">SUMPRODUCT($K35:$AG35,TRANSPOSE(FH$5:FH$27))</f>
        <v>10000</v>
      </c>
      <c r="FI35" s="39">
        <f t="array" ref="FI35">SUMPRODUCT($K35:$AG35,TRANSPOSE(FI$5:FI$27))</f>
        <v>10000</v>
      </c>
      <c r="FJ35" s="39">
        <f t="array" ref="FJ35">SUMPRODUCT($K35:$AG35,TRANSPOSE(FJ$5:FJ$27))</f>
        <v>10000</v>
      </c>
      <c r="FK35" s="39">
        <f t="array" ref="FK35">SUMPRODUCT($K35:$AG35,TRANSPOSE(FK$5:FK$27))</f>
        <v>10000</v>
      </c>
      <c r="FL35" s="39">
        <f t="array" ref="FL35">SUMPRODUCT($K35:$AG35,TRANSPOSE(FL$5:FL$27))</f>
        <v>10000</v>
      </c>
      <c r="FM35" s="39">
        <f t="array" ref="FM35">SUMPRODUCT($K35:$AG35,TRANSPOSE(FM$5:FM$27))</f>
        <v>10000</v>
      </c>
      <c r="FN35" s="39">
        <f t="array" ref="FN35">SUMPRODUCT($K35:$AG35,TRANSPOSE(FN$5:FN$27))</f>
        <v>10000</v>
      </c>
      <c r="FO35" s="39">
        <f t="array" ref="FO35">SUMPRODUCT($K35:$AG35,TRANSPOSE(FO$5:FO$27))</f>
        <v>10000</v>
      </c>
      <c r="FP35" s="39">
        <f t="array" ref="FP35">SUMPRODUCT($K35:$AG35,TRANSPOSE(FP$5:FP$27))</f>
        <v>10000</v>
      </c>
      <c r="FQ35" s="39">
        <f t="array" ref="FQ35">SUMPRODUCT($K35:$AG35,TRANSPOSE(FQ$5:FQ$27))</f>
        <v>10000</v>
      </c>
      <c r="FR35" s="39">
        <f t="array" ref="FR35">SUMPRODUCT($K35:$AG35,TRANSPOSE(FR$5:FR$27))</f>
        <v>10000</v>
      </c>
      <c r="FS35" s="39">
        <f t="array" ref="FS35">SUMPRODUCT($K35:$AG35,TRANSPOSE(FS$5:FS$27))</f>
        <v>10000</v>
      </c>
      <c r="FT35" s="39">
        <f t="array" ref="FT35">SUMPRODUCT($K35:$AG35,TRANSPOSE(FT$5:FT$27))</f>
        <v>10000</v>
      </c>
      <c r="FU35" s="39">
        <f t="array" ref="FU35">SUMPRODUCT($K35:$AG35,TRANSPOSE(FU$5:FU$27))</f>
        <v>10000</v>
      </c>
      <c r="FV35" s="39">
        <f t="array" ref="FV35">SUMPRODUCT($K35:$AG35,TRANSPOSE(FV$5:FV$27))</f>
        <v>10000</v>
      </c>
      <c r="FW35" s="39">
        <f t="array" ref="FW35">SUMPRODUCT($K35:$AG35,TRANSPOSE(FW$5:FW$27))</f>
        <v>10000</v>
      </c>
      <c r="FX35" s="39">
        <f t="array" ref="FX35">SUMPRODUCT($K35:$AG35,TRANSPOSE(FX$5:FX$27))</f>
        <v>10000</v>
      </c>
      <c r="FY35" s="39">
        <f t="array" ref="FY35">SUMPRODUCT($K35:$AG35,TRANSPOSE(FY$5:FY$27))</f>
        <v>10000</v>
      </c>
      <c r="FZ35" s="39">
        <f t="array" ref="FZ35">SUMPRODUCT($K35:$AG35,TRANSPOSE(FZ$5:FZ$27))</f>
        <v>10000</v>
      </c>
      <c r="GA35" s="39">
        <f t="array" ref="GA35">SUMPRODUCT($K35:$AG35,TRANSPOSE(GA$5:GA$27))</f>
        <v>10000</v>
      </c>
      <c r="GB35" s="39">
        <f t="array" ref="GB35">SUMPRODUCT($K35:$AG35,TRANSPOSE(GB$5:GB$27))</f>
        <v>10000</v>
      </c>
      <c r="GC35" s="39">
        <f t="array" ref="GC35">SUMPRODUCT($K35:$AG35,TRANSPOSE(GC$5:GC$27))</f>
        <v>10000</v>
      </c>
      <c r="GD35" s="39">
        <f t="array" ref="GD35">SUMPRODUCT($K35:$AG35,TRANSPOSE(GD$5:GD$27))</f>
        <v>10000</v>
      </c>
      <c r="GE35" s="39">
        <f t="array" ref="GE35">SUMPRODUCT($K35:$AG35,TRANSPOSE(GE$5:GE$27))</f>
        <v>10000</v>
      </c>
      <c r="GF35" s="39">
        <f t="array" ref="GF35">SUMPRODUCT($K35:$AG35,TRANSPOSE(GF$5:GF$27))</f>
        <v>10000</v>
      </c>
      <c r="GG35" s="39">
        <f t="array" ref="GG35">SUMPRODUCT($K35:$AG35,TRANSPOSE(GG$5:GG$27))</f>
        <v>10000</v>
      </c>
      <c r="GH35" s="39">
        <f t="array" ref="GH35">SUMPRODUCT($K35:$AG35,TRANSPOSE(GH$5:GH$27))</f>
        <v>10000</v>
      </c>
      <c r="GI35" s="39">
        <f t="array" ref="GI35">SUMPRODUCT($K35:$AG35,TRANSPOSE(GI$5:GI$27))</f>
        <v>10000</v>
      </c>
      <c r="GJ35" s="39">
        <f t="array" ref="GJ35">SUMPRODUCT($K35:$AG35,TRANSPOSE(GJ$5:GJ$27))</f>
        <v>10000</v>
      </c>
      <c r="GK35" s="39">
        <f t="array" ref="GK35">SUMPRODUCT($K35:$AG35,TRANSPOSE(GK$5:GK$27))</f>
        <v>0</v>
      </c>
      <c r="GL35" s="39">
        <f t="array" ref="GL35">SUMPRODUCT($K35:$AG35,TRANSPOSE(GL$5:GL$27))</f>
        <v>0</v>
      </c>
      <c r="GM35" s="39">
        <f t="array" ref="GM35">SUMPRODUCT($K35:$AG35,TRANSPOSE(GM$5:GM$27))</f>
        <v>0</v>
      </c>
      <c r="GN35" s="39">
        <f t="array" ref="GN35">SUMPRODUCT($K35:$AG35,TRANSPOSE(GN$5:GN$27))</f>
        <v>0</v>
      </c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93" t="s">
        <v>151</v>
      </c>
      <c r="IW35" s="100" t="str">
        <f>C35</f>
        <v>0603CS-15NXGRW</v>
      </c>
      <c r="IX35" s="93" t="str">
        <f t="shared" si="67"/>
        <v>COILCRAFT INC.</v>
      </c>
      <c r="IY35" s="111">
        <f>AP35</f>
        <v>6.5000000000000002E-2</v>
      </c>
      <c r="IZ35" s="112" t="str">
        <f t="shared" si="104"/>
        <v>USD</v>
      </c>
      <c r="JA35" s="104" t="e">
        <f ca="1">_xlfn.XLOOKUP(IZ35,IZ$21:IZ$24,JA$21:JA$24,0)</f>
        <v>#NAME?</v>
      </c>
      <c r="JB35" s="104" t="e">
        <f t="shared" ca="1" si="68"/>
        <v>#NAME?</v>
      </c>
      <c r="JC35" s="113">
        <f>AJ35</f>
        <v>2000</v>
      </c>
      <c r="JD35" s="113">
        <v>26000</v>
      </c>
      <c r="JE35" s="100"/>
      <c r="JF35" s="113" t="e">
        <f>MAX(JD35,CEILING(#REF!+JE35,JC35))</f>
        <v>#REF!</v>
      </c>
      <c r="JG35" s="114" t="e">
        <f t="shared" ca="1" si="69"/>
        <v>#REF!</v>
      </c>
      <c r="JH35" s="113" t="e">
        <f>JF35-#REF!</f>
        <v>#REF!</v>
      </c>
      <c r="JI35" s="114" t="e">
        <f t="shared" ca="1" si="70"/>
        <v>#REF!</v>
      </c>
      <c r="JJ35" s="115">
        <v>45523</v>
      </c>
      <c r="JK35" s="114" t="s">
        <v>114</v>
      </c>
      <c r="JL35" s="114" t="s">
        <v>21</v>
      </c>
      <c r="JM35" s="100" t="s">
        <v>128</v>
      </c>
      <c r="JN35" s="100" t="s">
        <v>129</v>
      </c>
      <c r="JO35" s="102" t="e">
        <f t="array" aca="1" ref="JO35" ca="1">SUMPRODUCT(#REF!,TRANSPOSE(JO$19:JO$22))</f>
        <v>#REF!</v>
      </c>
      <c r="JP35" s="102" t="e">
        <f t="array" aca="1" ref="JP35" ca="1">SUMPRODUCT(#REF!,TRANSPOSE(JP$19:JP$22))</f>
        <v>#REF!</v>
      </c>
      <c r="JQ35" s="102" t="e">
        <f t="array" aca="1" ref="JQ35" ca="1">SUMPRODUCT(#REF!,TRANSPOSE(JQ$19:JQ$22))</f>
        <v>#REF!</v>
      </c>
      <c r="JR35" s="102" t="e">
        <f t="array" aca="1" ref="JR35" ca="1">SUMPRODUCT(#REF!,TRANSPOSE(JR$19:JR$22))</f>
        <v>#REF!</v>
      </c>
      <c r="JS35" s="102" t="e">
        <f t="array" aca="1" ref="JS35" ca="1">SUMPRODUCT(#REF!,TRANSPOSE(JS$19:JS$22))</f>
        <v>#REF!</v>
      </c>
      <c r="JT35" s="102" t="e">
        <f t="array" aca="1" ref="JT35" ca="1">SUMPRODUCT(#REF!,TRANSPOSE(JT$19:JT$22))</f>
        <v>#REF!</v>
      </c>
      <c r="JU35" s="102" t="e">
        <f t="array" aca="1" ref="JU35" ca="1">SUMPRODUCT(#REF!,TRANSPOSE(JU$19:JU$22))</f>
        <v>#REF!</v>
      </c>
      <c r="JV35" s="102" t="e">
        <f t="array" aca="1" ref="JV35" ca="1">SUMPRODUCT(#REF!,TRANSPOSE(JV$19:JV$22))</f>
        <v>#REF!</v>
      </c>
      <c r="JW35" s="102" t="e">
        <f t="array" aca="1" ref="JW35" ca="1">SUMPRODUCT(#REF!,TRANSPOSE(JW$19:JW$22))</f>
        <v>#REF!</v>
      </c>
      <c r="JX35" s="102" t="e">
        <f t="array" aca="1" ref="JX35" ca="1">SUMPRODUCT(#REF!,TRANSPOSE(JX$19:JX$22))</f>
        <v>#REF!</v>
      </c>
      <c r="JY35" s="102" t="e">
        <f t="array" aca="1" ref="JY35" ca="1">SUMPRODUCT(#REF!,TRANSPOSE(JY$19:JY$22))</f>
        <v>#REF!</v>
      </c>
      <c r="JZ35" s="102" t="e">
        <f t="array" aca="1" ref="JZ35" ca="1">SUMPRODUCT(#REF!,TRANSPOSE(JZ$19:JZ$22))</f>
        <v>#REF!</v>
      </c>
      <c r="KA35" s="102" t="e">
        <f t="array" aca="1" ref="KA35" ca="1">SUMPRODUCT(#REF!,TRANSPOSE(KA$19:KA$22))</f>
        <v>#REF!</v>
      </c>
      <c r="KB35" s="116"/>
      <c r="KC35" s="102" t="e">
        <f t="shared" ca="1" si="71"/>
        <v>#REF!</v>
      </c>
      <c r="KD35" s="117" t="e">
        <f ca="1">CEILING(SUM($JO35:JP35)-SUM($KC35:KC35),$JC35)</f>
        <v>#REF!</v>
      </c>
      <c r="KE35" s="117" t="e">
        <f ca="1">CEILING(SUM($JO35:JQ35)-SUM($KC35:KD35),$JC35)</f>
        <v>#REF!</v>
      </c>
      <c r="KF35" s="117" t="e">
        <f ca="1">CEILING(SUM($JO35:JR35)-SUM($KC35:KE35),$JC35)</f>
        <v>#REF!</v>
      </c>
      <c r="KG35" s="117" t="e">
        <f ca="1">CEILING(SUM($JO35:JS35)-SUM($KC35:KF35),$JC35)</f>
        <v>#REF!</v>
      </c>
      <c r="KH35" s="117" t="e">
        <f ca="1">CEILING(SUM($JO35:JT35)-SUM($KC35:KG35),$JC35)</f>
        <v>#REF!</v>
      </c>
      <c r="KI35" s="117" t="e">
        <f ca="1">CEILING(SUM($JO35:JU35)-SUM($KC35:KH35),$JC35)</f>
        <v>#REF!</v>
      </c>
      <c r="KJ35" s="117" t="e">
        <f ca="1">CEILING(SUM($JO35:JV35)-SUM($KC35:KI35),$JC35)</f>
        <v>#REF!</v>
      </c>
      <c r="KK35" s="117" t="e">
        <f ca="1">CEILING(SUM($JO35:JW35)-SUM($KC35:KJ35),$JC35)</f>
        <v>#REF!</v>
      </c>
      <c r="KL35" s="117" t="e">
        <f ca="1">CEILING(SUM($JO35:JX35)-SUM($KC35:KK35),$JC35)</f>
        <v>#REF!</v>
      </c>
      <c r="KM35" s="117" t="e">
        <f ca="1">CEILING(SUM($JO35:JY35)-SUM($KC35:KL35),$JC35)</f>
        <v>#REF!</v>
      </c>
      <c r="KN35" s="117" t="e">
        <f t="shared" ca="1" si="72"/>
        <v>#REF!</v>
      </c>
      <c r="KO35" s="117" t="e">
        <f t="shared" ca="1" si="73"/>
        <v>#REF!</v>
      </c>
      <c r="KP35" s="116"/>
      <c r="KQ35" s="119" t="e">
        <f t="shared" ca="1" si="74"/>
        <v>#REF!</v>
      </c>
      <c r="KR35" s="119" t="e">
        <f t="shared" ca="1" si="75"/>
        <v>#REF!</v>
      </c>
      <c r="KS35" s="119" t="e">
        <f t="shared" ca="1" si="76"/>
        <v>#REF!</v>
      </c>
      <c r="KT35" s="119" t="e">
        <f t="shared" ca="1" si="77"/>
        <v>#REF!</v>
      </c>
      <c r="KU35" s="119" t="e">
        <f t="shared" ca="1" si="78"/>
        <v>#REF!</v>
      </c>
      <c r="KV35" s="119" t="e">
        <f t="shared" ca="1" si="79"/>
        <v>#REF!</v>
      </c>
      <c r="KW35" s="119" t="e">
        <f t="shared" ca="1" si="80"/>
        <v>#REF!</v>
      </c>
      <c r="KX35" s="119" t="e">
        <f t="shared" ca="1" si="81"/>
        <v>#REF!</v>
      </c>
      <c r="KY35" s="119" t="e">
        <f t="shared" ca="1" si="82"/>
        <v>#REF!</v>
      </c>
      <c r="KZ35" s="119" t="e">
        <f t="shared" ca="1" si="83"/>
        <v>#REF!</v>
      </c>
      <c r="LA35" s="119" t="e">
        <f t="shared" ca="1" si="84"/>
        <v>#REF!</v>
      </c>
      <c r="LB35" s="119" t="e">
        <f t="shared" ca="1" si="85"/>
        <v>#REF!</v>
      </c>
      <c r="LC35" s="119" t="e">
        <f t="shared" ca="1" si="86"/>
        <v>#REF!</v>
      </c>
      <c r="LD35" s="119" t="e">
        <f t="shared" ca="1" si="87"/>
        <v>#REF!</v>
      </c>
      <c r="LE35" s="116">
        <v>2</v>
      </c>
      <c r="LF35" s="102" t="e">
        <f ca="1">SUM(KC35:KH35)</f>
        <v>#REF!</v>
      </c>
      <c r="LG35" s="102"/>
      <c r="LH35" s="102"/>
      <c r="LI35" s="102"/>
      <c r="LJ35" s="102"/>
      <c r="LK35" s="102"/>
      <c r="LL35" s="102" t="e">
        <f ca="1">SUM(KI35:KO35)</f>
        <v>#REF!</v>
      </c>
      <c r="LM35" s="102"/>
      <c r="LN35" s="102"/>
      <c r="LO35" s="102"/>
      <c r="LP35" s="102"/>
      <c r="LQ35" s="102"/>
      <c r="LR35" s="102"/>
      <c r="LS35" s="102"/>
      <c r="LT35" s="119" t="e">
        <f t="shared" ca="1" si="88"/>
        <v>#REF!</v>
      </c>
      <c r="LU35" s="119" t="e">
        <f t="shared" ca="1" si="89"/>
        <v>#NAME?</v>
      </c>
      <c r="LV35" s="119" t="e">
        <f t="shared" ca="1" si="90"/>
        <v>#NAME?</v>
      </c>
      <c r="LW35" s="119" t="e">
        <f t="shared" ca="1" si="91"/>
        <v>#NAME?</v>
      </c>
      <c r="LX35" s="119" t="e">
        <f t="shared" ca="1" si="92"/>
        <v>#NAME?</v>
      </c>
      <c r="LY35" s="119" t="e">
        <f t="shared" ca="1" si="93"/>
        <v>#NAME?</v>
      </c>
      <c r="LZ35" s="119" t="e">
        <f t="shared" ca="1" si="94"/>
        <v>#REF!</v>
      </c>
      <c r="MA35" s="119" t="e">
        <f t="shared" ca="1" si="95"/>
        <v>#NAME?</v>
      </c>
      <c r="MB35" s="119" t="e">
        <f t="shared" ca="1" si="96"/>
        <v>#NAME?</v>
      </c>
      <c r="MC35" s="119" t="e">
        <f t="shared" ca="1" si="97"/>
        <v>#NAME?</v>
      </c>
      <c r="MD35" s="119" t="e">
        <f t="shared" ca="1" si="98"/>
        <v>#NAME?</v>
      </c>
      <c r="ME35" s="119" t="e">
        <f t="shared" ca="1" si="99"/>
        <v>#NAME?</v>
      </c>
      <c r="MF35" s="119" t="e">
        <f t="shared" ca="1" si="100"/>
        <v>#NAME?</v>
      </c>
      <c r="MG35" s="119" t="e">
        <f t="shared" ca="1" si="101"/>
        <v>#REF!</v>
      </c>
      <c r="MH35" s="120" t="s">
        <v>154</v>
      </c>
      <c r="MI35" s="100" t="s">
        <v>152</v>
      </c>
      <c r="MJ35" s="121">
        <v>45526</v>
      </c>
      <c r="MK35" s="100" t="s">
        <v>131</v>
      </c>
      <c r="ML35" s="100" t="s">
        <v>131</v>
      </c>
      <c r="MM35" s="100" t="s">
        <v>131</v>
      </c>
      <c r="MN35" s="100"/>
      <c r="MO35" s="100" t="s">
        <v>153</v>
      </c>
    </row>
    <row r="36" spans="1:354" ht="14.25" x14ac:dyDescent="0.2">
      <c r="A36" s="39">
        <v>8</v>
      </c>
      <c r="B36" s="39" t="s">
        <v>157</v>
      </c>
      <c r="C36" s="54" t="s">
        <v>158</v>
      </c>
      <c r="D36" s="39" t="s">
        <v>121</v>
      </c>
      <c r="E36" s="39">
        <v>400236023</v>
      </c>
      <c r="F36" s="99" t="s">
        <v>159</v>
      </c>
      <c r="G36" s="39"/>
      <c r="H36" s="39" t="s">
        <v>112</v>
      </c>
      <c r="I36" s="39">
        <v>2</v>
      </c>
      <c r="J36" s="39">
        <v>4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2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2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f t="shared" si="63"/>
        <v>4</v>
      </c>
      <c r="AI36" s="39">
        <f t="shared" si="102"/>
        <v>71622</v>
      </c>
      <c r="AJ36" s="55">
        <v>2000</v>
      </c>
      <c r="AK36" s="39"/>
      <c r="AL36" s="40" t="s">
        <v>146</v>
      </c>
      <c r="AM36" s="39" t="s">
        <v>147</v>
      </c>
      <c r="AN36" s="39"/>
      <c r="AO36" s="39"/>
      <c r="AP36" s="56">
        <v>7.1999999999999995E-2</v>
      </c>
      <c r="AQ36" s="56" t="s">
        <v>8</v>
      </c>
      <c r="AR36" s="39" t="s">
        <v>148</v>
      </c>
      <c r="AS36" s="39" t="s">
        <v>149</v>
      </c>
      <c r="AT36" s="39"/>
      <c r="AU36" s="39" t="s">
        <v>150</v>
      </c>
      <c r="AV36" s="39" t="str">
        <f t="shared" si="64"/>
        <v>P0025</v>
      </c>
      <c r="AW36" s="76" t="e">
        <f t="shared" ca="1" si="65"/>
        <v>#NAME?</v>
      </c>
      <c r="AX36" s="39">
        <v>7</v>
      </c>
      <c r="AY36" s="73" t="e">
        <f t="shared" si="66"/>
        <v>#REF!</v>
      </c>
      <c r="AZ36" s="39"/>
      <c r="BA36" s="39"/>
      <c r="BB36" s="39"/>
      <c r="BC36" s="39"/>
      <c r="BD36" s="39"/>
      <c r="BE36" s="39">
        <v>72000</v>
      </c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>
        <f>SUM($AZ36,$BA36:BF36)-SUM($EU36:FA36)</f>
        <v>71440</v>
      </c>
      <c r="DE36" s="39">
        <f>SUM($AZ36,$BA36:BG36)-SUM($EU36:FB36)</f>
        <v>69040</v>
      </c>
      <c r="DF36" s="39">
        <f>SUM($AZ36,$BA36:BH36)-SUM($EU36:FC36)</f>
        <v>66378</v>
      </c>
      <c r="DG36" s="39">
        <f>SUM($AZ36,$BA36:BI36)-SUM($EU36:FD36)</f>
        <v>64378</v>
      </c>
      <c r="DH36" s="39">
        <f>SUM($AZ36,$BA36:BJ36)-SUM($EU36:FE36)</f>
        <v>62378</v>
      </c>
      <c r="DI36" s="39">
        <f>SUM($AZ36,$BA36:BK36)-SUM($EU36:FF36)</f>
        <v>60378</v>
      </c>
      <c r="DJ36" s="39">
        <f>SUM($AZ36,$BA36:BL36)-SUM($EU36:FG36)</f>
        <v>58378</v>
      </c>
      <c r="DK36" s="39">
        <f>SUM($AZ36,$BA36:BM36)-SUM($EU36:FH36)</f>
        <v>56378</v>
      </c>
      <c r="DL36" s="39">
        <f>SUM($AZ36,$BA36:BN36)-SUM($EU36:FI36)</f>
        <v>54378</v>
      </c>
      <c r="DM36" s="39">
        <f>SUM($AZ36,$BA36:BO36)-SUM($EU36:FJ36)</f>
        <v>52378</v>
      </c>
      <c r="DN36" s="39">
        <f>SUM($AZ36,$BA36:BP36)-SUM($EU36:FK36)</f>
        <v>50378</v>
      </c>
      <c r="DO36" s="39">
        <f>SUM($AZ36,$BA36:BQ36)-SUM($EU36:FL36)</f>
        <v>48378</v>
      </c>
      <c r="DP36" s="39">
        <f>SUM($AZ36,$BA36:BR36)-SUM($EU36:FM36)</f>
        <v>46378</v>
      </c>
      <c r="DQ36" s="39">
        <f>SUM($AZ36,$BA36:BS36)-SUM($EU36:FN36)</f>
        <v>44378</v>
      </c>
      <c r="DR36" s="39">
        <f>SUM($AZ36,$BA36:BT36)-SUM($EU36:FO36)</f>
        <v>42378</v>
      </c>
      <c r="DS36" s="39">
        <f>SUM($AZ36,$BA36:BU36)-SUM($EU36:FP36)</f>
        <v>40378</v>
      </c>
      <c r="DT36" s="39">
        <f>SUM($AZ36,$BA36:BV36)-SUM($EU36:FQ36)</f>
        <v>38378</v>
      </c>
      <c r="DU36" s="39">
        <f>SUM($AZ36,$BA36:BW36)-SUM($EU36:FR36)</f>
        <v>36378</v>
      </c>
      <c r="DV36" s="39">
        <f>SUM($AZ36,$BA36:BX36)-SUM($EU36:FS36)</f>
        <v>34378</v>
      </c>
      <c r="DW36" s="39">
        <f>SUM($AZ36,$BA36:BY36)-SUM($EU36:FT36)</f>
        <v>32378</v>
      </c>
      <c r="DX36" s="39">
        <f>SUM($AZ36,$BA36:BZ36)-SUM($EU36:FU36)</f>
        <v>30378</v>
      </c>
      <c r="DY36" s="39">
        <f>SUM($AZ36,$BA36:CA36)-SUM($EU36:FV36)</f>
        <v>28378</v>
      </c>
      <c r="DZ36" s="39">
        <f>SUM($AZ36,$BA36:CB36)-SUM($EU36:FW36)</f>
        <v>26378</v>
      </c>
      <c r="EA36" s="39">
        <f>SUM($AZ36,$BA36:CC36)-SUM($EU36:FX36)</f>
        <v>24378</v>
      </c>
      <c r="EB36" s="39">
        <f>SUM($AZ36,$BA36:CD36)-SUM($EU36:FY36)</f>
        <v>22378</v>
      </c>
      <c r="EC36" s="39">
        <f>SUM($AZ36,$BA36:CE36)-SUM($EU36:FZ36)</f>
        <v>20378</v>
      </c>
      <c r="ED36" s="39">
        <f>SUM($AZ36,$BA36:CF36)-SUM($EU36:GA36)</f>
        <v>18378</v>
      </c>
      <c r="EE36" s="39">
        <f>SUM($AZ36,$BA36:CG36)-SUM($EU36:GB36)</f>
        <v>16378</v>
      </c>
      <c r="EF36" s="39">
        <f>SUM($AZ36,$BA36:CH36)-SUM($EU36:GC36)</f>
        <v>14378</v>
      </c>
      <c r="EG36" s="39">
        <f>SUM($AZ36,$BA36:CI36)-SUM($EU36:GD36)</f>
        <v>12378</v>
      </c>
      <c r="EH36" s="39">
        <f>SUM($AZ36,$BA36:CJ36)-SUM($EU36:GE36)</f>
        <v>10378</v>
      </c>
      <c r="EI36" s="39">
        <f>SUM($AZ36,$BA36:CK36)-SUM($EU36:GF36)</f>
        <v>8378</v>
      </c>
      <c r="EJ36" s="39">
        <f>SUM($AZ36,$BA36:CL36)-SUM($EU36:GG36)</f>
        <v>6378</v>
      </c>
      <c r="EK36" s="39">
        <f>SUM($AZ36,$BA36:CM36)-SUM($EU36:GH36)</f>
        <v>4378</v>
      </c>
      <c r="EL36" s="39">
        <f>SUM($AZ36,$BA36:CN36)-SUM($EU36:GI36)</f>
        <v>2378</v>
      </c>
      <c r="EM36" s="39">
        <f>SUM($AZ36,$BA36:CO36)-SUM($EU36:GJ36)</f>
        <v>378</v>
      </c>
      <c r="EN36" s="39">
        <f>SUM($AZ36,$BA36:CP36)-SUM($EU36:GK36)</f>
        <v>378</v>
      </c>
      <c r="EO36" s="39">
        <f>SUM($AZ36,$BA36:CQ36)-SUM($EU36:GL36)</f>
        <v>378</v>
      </c>
      <c r="EP36" s="39">
        <f>SUM($AZ36,$BA36:CR36)-SUM($EU36:GM36)</f>
        <v>378</v>
      </c>
      <c r="EQ36" s="39">
        <f>SUM($AZ36,$BA36:CS36)-SUM($EU36:GN36)</f>
        <v>378</v>
      </c>
      <c r="ER36" s="39"/>
      <c r="ES36" s="39"/>
      <c r="ET36" s="39"/>
      <c r="EU36" s="39"/>
      <c r="EV36" s="39"/>
      <c r="EW36" s="39"/>
      <c r="EX36" s="39"/>
      <c r="EY36" s="39"/>
      <c r="EZ36" s="39"/>
      <c r="FA36" s="39">
        <f t="array" ref="FA36">SUMPRODUCT($K36:$AG36,TRANSPOSE(FA$5:FA$27))</f>
        <v>560</v>
      </c>
      <c r="FB36" s="39">
        <f t="array" ref="FB36">SUMPRODUCT($K36:$AG36,TRANSPOSE(FB$5:FB$27))</f>
        <v>2400</v>
      </c>
      <c r="FC36" s="39">
        <f t="array" ref="FC36">SUMPRODUCT($K36:$AG36,TRANSPOSE(FC$5:FC$27))</f>
        <v>2662</v>
      </c>
      <c r="FD36" s="39">
        <f t="array" ref="FD36">SUMPRODUCT($K36:$AG36,TRANSPOSE(FD$5:FD$27))</f>
        <v>2000</v>
      </c>
      <c r="FE36" s="39">
        <f t="array" ref="FE36">SUMPRODUCT($K36:$AG36,TRANSPOSE(FE$5:FE$27))</f>
        <v>2000</v>
      </c>
      <c r="FF36" s="39">
        <f t="array" ref="FF36">SUMPRODUCT($K36:$AG36,TRANSPOSE(FF$5:FF$27))</f>
        <v>2000</v>
      </c>
      <c r="FG36" s="39">
        <f t="array" ref="FG36">SUMPRODUCT($K36:$AG36,TRANSPOSE(FG$5:FG$27))</f>
        <v>2000</v>
      </c>
      <c r="FH36" s="39">
        <f t="array" ref="FH36">SUMPRODUCT($K36:$AG36,TRANSPOSE(FH$5:FH$27))</f>
        <v>2000</v>
      </c>
      <c r="FI36" s="39">
        <f t="array" ref="FI36">SUMPRODUCT($K36:$AG36,TRANSPOSE(FI$5:FI$27))</f>
        <v>2000</v>
      </c>
      <c r="FJ36" s="39">
        <f t="array" ref="FJ36">SUMPRODUCT($K36:$AG36,TRANSPOSE(FJ$5:FJ$27))</f>
        <v>2000</v>
      </c>
      <c r="FK36" s="39">
        <f t="array" ref="FK36">SUMPRODUCT($K36:$AG36,TRANSPOSE(FK$5:FK$27))</f>
        <v>2000</v>
      </c>
      <c r="FL36" s="39">
        <f t="array" ref="FL36">SUMPRODUCT($K36:$AG36,TRANSPOSE(FL$5:FL$27))</f>
        <v>2000</v>
      </c>
      <c r="FM36" s="39">
        <f t="array" ref="FM36">SUMPRODUCT($K36:$AG36,TRANSPOSE(FM$5:FM$27))</f>
        <v>2000</v>
      </c>
      <c r="FN36" s="39">
        <f t="array" ref="FN36">SUMPRODUCT($K36:$AG36,TRANSPOSE(FN$5:FN$27))</f>
        <v>2000</v>
      </c>
      <c r="FO36" s="39">
        <f t="array" ref="FO36">SUMPRODUCT($K36:$AG36,TRANSPOSE(FO$5:FO$27))</f>
        <v>2000</v>
      </c>
      <c r="FP36" s="39">
        <f t="array" ref="FP36">SUMPRODUCT($K36:$AG36,TRANSPOSE(FP$5:FP$27))</f>
        <v>2000</v>
      </c>
      <c r="FQ36" s="39">
        <f t="array" ref="FQ36">SUMPRODUCT($K36:$AG36,TRANSPOSE(FQ$5:FQ$27))</f>
        <v>2000</v>
      </c>
      <c r="FR36" s="39">
        <f t="array" ref="FR36">SUMPRODUCT($K36:$AG36,TRANSPOSE(FR$5:FR$27))</f>
        <v>2000</v>
      </c>
      <c r="FS36" s="39">
        <f t="array" ref="FS36">SUMPRODUCT($K36:$AG36,TRANSPOSE(FS$5:FS$27))</f>
        <v>2000</v>
      </c>
      <c r="FT36" s="39">
        <f t="array" ref="FT36">SUMPRODUCT($K36:$AG36,TRANSPOSE(FT$5:FT$27))</f>
        <v>2000</v>
      </c>
      <c r="FU36" s="39">
        <f t="array" ref="FU36">SUMPRODUCT($K36:$AG36,TRANSPOSE(FU$5:FU$27))</f>
        <v>2000</v>
      </c>
      <c r="FV36" s="39">
        <f t="array" ref="FV36">SUMPRODUCT($K36:$AG36,TRANSPOSE(FV$5:FV$27))</f>
        <v>2000</v>
      </c>
      <c r="FW36" s="39">
        <f t="array" ref="FW36">SUMPRODUCT($K36:$AG36,TRANSPOSE(FW$5:FW$27))</f>
        <v>2000</v>
      </c>
      <c r="FX36" s="39">
        <f t="array" ref="FX36">SUMPRODUCT($K36:$AG36,TRANSPOSE(FX$5:FX$27))</f>
        <v>2000</v>
      </c>
      <c r="FY36" s="39">
        <f t="array" ref="FY36">SUMPRODUCT($K36:$AG36,TRANSPOSE(FY$5:FY$27))</f>
        <v>2000</v>
      </c>
      <c r="FZ36" s="39">
        <f t="array" ref="FZ36">SUMPRODUCT($K36:$AG36,TRANSPOSE(FZ$5:FZ$27))</f>
        <v>2000</v>
      </c>
      <c r="GA36" s="39">
        <f t="array" ref="GA36">SUMPRODUCT($K36:$AG36,TRANSPOSE(GA$5:GA$27))</f>
        <v>2000</v>
      </c>
      <c r="GB36" s="39">
        <f t="array" ref="GB36">SUMPRODUCT($K36:$AG36,TRANSPOSE(GB$5:GB$27))</f>
        <v>2000</v>
      </c>
      <c r="GC36" s="39">
        <f t="array" ref="GC36">SUMPRODUCT($K36:$AG36,TRANSPOSE(GC$5:GC$27))</f>
        <v>2000</v>
      </c>
      <c r="GD36" s="39">
        <f t="array" ref="GD36">SUMPRODUCT($K36:$AG36,TRANSPOSE(GD$5:GD$27))</f>
        <v>2000</v>
      </c>
      <c r="GE36" s="39">
        <f t="array" ref="GE36">SUMPRODUCT($K36:$AG36,TRANSPOSE(GE$5:GE$27))</f>
        <v>2000</v>
      </c>
      <c r="GF36" s="39">
        <f t="array" ref="GF36">SUMPRODUCT($K36:$AG36,TRANSPOSE(GF$5:GF$27))</f>
        <v>2000</v>
      </c>
      <c r="GG36" s="39">
        <f t="array" ref="GG36">SUMPRODUCT($K36:$AG36,TRANSPOSE(GG$5:GG$27))</f>
        <v>2000</v>
      </c>
      <c r="GH36" s="39">
        <f t="array" ref="GH36">SUMPRODUCT($K36:$AG36,TRANSPOSE(GH$5:GH$27))</f>
        <v>2000</v>
      </c>
      <c r="GI36" s="39">
        <f t="array" ref="GI36">SUMPRODUCT($K36:$AG36,TRANSPOSE(GI$5:GI$27))</f>
        <v>2000</v>
      </c>
      <c r="GJ36" s="39">
        <f t="array" ref="GJ36">SUMPRODUCT($K36:$AG36,TRANSPOSE(GJ$5:GJ$27))</f>
        <v>2000</v>
      </c>
      <c r="GK36" s="39">
        <f t="array" ref="GK36">SUMPRODUCT($K36:$AG36,TRANSPOSE(GK$5:GK$27))</f>
        <v>0</v>
      </c>
      <c r="GL36" s="39">
        <f t="array" ref="GL36">SUMPRODUCT($K36:$AG36,TRANSPOSE(GL$5:GL$27))</f>
        <v>0</v>
      </c>
      <c r="GM36" s="39">
        <f t="array" ref="GM36">SUMPRODUCT($K36:$AG36,TRANSPOSE(GM$5:GM$27))</f>
        <v>0</v>
      </c>
      <c r="GN36" s="39">
        <f t="array" ref="GN36">SUMPRODUCT($K36:$AG36,TRANSPOSE(GN$5:GN$27))</f>
        <v>0</v>
      </c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93" t="s">
        <v>151</v>
      </c>
      <c r="IW36" s="100" t="str">
        <f>C36</f>
        <v>0603CS-8N7XGLW</v>
      </c>
      <c r="IX36" s="93" t="str">
        <f t="shared" si="67"/>
        <v>COILCRAFT INC.</v>
      </c>
      <c r="IY36" s="111">
        <f>AP36</f>
        <v>7.1999999999999995E-2</v>
      </c>
      <c r="IZ36" s="112" t="str">
        <f t="shared" si="104"/>
        <v>USD</v>
      </c>
      <c r="JA36" s="104" t="e">
        <f ca="1">_xlfn.XLOOKUP(IZ36,IZ$21:IZ$24,JA$21:JA$24,0)</f>
        <v>#NAME?</v>
      </c>
      <c r="JB36" s="104" t="e">
        <f t="shared" ca="1" si="68"/>
        <v>#NAME?</v>
      </c>
      <c r="JC36" s="113">
        <f>AJ36</f>
        <v>2000</v>
      </c>
      <c r="JD36" s="113">
        <v>6000</v>
      </c>
      <c r="JE36" s="100"/>
      <c r="JF36" s="113" t="e">
        <f>MAX(JD36,CEILING(#REF!+JE36,JC36))</f>
        <v>#REF!</v>
      </c>
      <c r="JG36" s="114" t="e">
        <f t="shared" ca="1" si="69"/>
        <v>#REF!</v>
      </c>
      <c r="JH36" s="113" t="e">
        <f>JF36-#REF!</f>
        <v>#REF!</v>
      </c>
      <c r="JI36" s="114" t="e">
        <f t="shared" ca="1" si="70"/>
        <v>#REF!</v>
      </c>
      <c r="JJ36" s="115">
        <v>45523</v>
      </c>
      <c r="JK36" s="114" t="s">
        <v>114</v>
      </c>
      <c r="JL36" s="114" t="s">
        <v>21</v>
      </c>
      <c r="JM36" s="100" t="s">
        <v>128</v>
      </c>
      <c r="JN36" s="100" t="s">
        <v>129</v>
      </c>
      <c r="JO36" s="102" t="e">
        <f t="array" aca="1" ref="JO36" ca="1">SUMPRODUCT(#REF!,TRANSPOSE(JO$19:JO$22))</f>
        <v>#REF!</v>
      </c>
      <c r="JP36" s="102" t="e">
        <f t="array" aca="1" ref="JP36" ca="1">SUMPRODUCT(#REF!,TRANSPOSE(JP$19:JP$22))</f>
        <v>#REF!</v>
      </c>
      <c r="JQ36" s="102" t="e">
        <f t="array" aca="1" ref="JQ36" ca="1">SUMPRODUCT(#REF!,TRANSPOSE(JQ$19:JQ$22))</f>
        <v>#REF!</v>
      </c>
      <c r="JR36" s="102" t="e">
        <f t="array" aca="1" ref="JR36" ca="1">SUMPRODUCT(#REF!,TRANSPOSE(JR$19:JR$22))</f>
        <v>#REF!</v>
      </c>
      <c r="JS36" s="102" t="e">
        <f t="array" aca="1" ref="JS36" ca="1">SUMPRODUCT(#REF!,TRANSPOSE(JS$19:JS$22))</f>
        <v>#REF!</v>
      </c>
      <c r="JT36" s="102" t="e">
        <f t="array" aca="1" ref="JT36" ca="1">SUMPRODUCT(#REF!,TRANSPOSE(JT$19:JT$22))</f>
        <v>#REF!</v>
      </c>
      <c r="JU36" s="102" t="e">
        <f t="array" aca="1" ref="JU36" ca="1">SUMPRODUCT(#REF!,TRANSPOSE(JU$19:JU$22))</f>
        <v>#REF!</v>
      </c>
      <c r="JV36" s="102" t="e">
        <f t="array" aca="1" ref="JV36" ca="1">SUMPRODUCT(#REF!,TRANSPOSE(JV$19:JV$22))</f>
        <v>#REF!</v>
      </c>
      <c r="JW36" s="102" t="e">
        <f t="array" aca="1" ref="JW36" ca="1">SUMPRODUCT(#REF!,TRANSPOSE(JW$19:JW$22))</f>
        <v>#REF!</v>
      </c>
      <c r="JX36" s="102" t="e">
        <f t="array" aca="1" ref="JX36" ca="1">SUMPRODUCT(#REF!,TRANSPOSE(JX$19:JX$22))</f>
        <v>#REF!</v>
      </c>
      <c r="JY36" s="102" t="e">
        <f t="array" aca="1" ref="JY36" ca="1">SUMPRODUCT(#REF!,TRANSPOSE(JY$19:JY$22))</f>
        <v>#REF!</v>
      </c>
      <c r="JZ36" s="102" t="e">
        <f t="array" aca="1" ref="JZ36" ca="1">SUMPRODUCT(#REF!,TRANSPOSE(JZ$19:JZ$22))</f>
        <v>#REF!</v>
      </c>
      <c r="KA36" s="102" t="e">
        <f t="array" aca="1" ref="KA36" ca="1">SUMPRODUCT(#REF!,TRANSPOSE(KA$19:KA$22))</f>
        <v>#REF!</v>
      </c>
      <c r="KB36" s="116"/>
      <c r="KC36" s="102" t="e">
        <f t="shared" ca="1" si="71"/>
        <v>#REF!</v>
      </c>
      <c r="KD36" s="117" t="e">
        <f ca="1">CEILING(SUM($JO36:JP36)-SUM($KC36:KC36),$JC36)</f>
        <v>#REF!</v>
      </c>
      <c r="KE36" s="117" t="e">
        <f ca="1">CEILING(SUM($JO36:JQ36)-SUM($KC36:KD36),$JC36)</f>
        <v>#REF!</v>
      </c>
      <c r="KF36" s="117" t="e">
        <f ca="1">CEILING(SUM($JO36:JR36)-SUM($KC36:KE36),$JC36)</f>
        <v>#REF!</v>
      </c>
      <c r="KG36" s="117" t="e">
        <f ca="1">CEILING(SUM($JO36:JS36)-SUM($KC36:KF36),$JC36)</f>
        <v>#REF!</v>
      </c>
      <c r="KH36" s="117" t="e">
        <f ca="1">CEILING(SUM($JO36:JT36)-SUM($KC36:KG36),$JC36)</f>
        <v>#REF!</v>
      </c>
      <c r="KI36" s="117" t="e">
        <f ca="1">CEILING(SUM($JO36:JU36)-SUM($KC36:KH36),$JC36)</f>
        <v>#REF!</v>
      </c>
      <c r="KJ36" s="117" t="e">
        <f ca="1">CEILING(SUM($JO36:JV36)-SUM($KC36:KI36),$JC36)</f>
        <v>#REF!</v>
      </c>
      <c r="KK36" s="117" t="e">
        <f ca="1">CEILING(SUM($JO36:JW36)-SUM($KC36:KJ36),$JC36)</f>
        <v>#REF!</v>
      </c>
      <c r="KL36" s="117" t="e">
        <f ca="1">CEILING(SUM($JO36:JX36)-SUM($KC36:KK36),$JC36)</f>
        <v>#REF!</v>
      </c>
      <c r="KM36" s="117" t="e">
        <f ca="1">CEILING(SUM($JO36:JY36)-SUM($KC36:KL36),$JC36)</f>
        <v>#REF!</v>
      </c>
      <c r="KN36" s="117" t="e">
        <f t="shared" ca="1" si="72"/>
        <v>#REF!</v>
      </c>
      <c r="KO36" s="117" t="e">
        <f t="shared" ca="1" si="73"/>
        <v>#REF!</v>
      </c>
      <c r="KP36" s="116"/>
      <c r="KQ36" s="119" t="e">
        <f t="shared" ca="1" si="74"/>
        <v>#REF!</v>
      </c>
      <c r="KR36" s="119" t="e">
        <f t="shared" ca="1" si="75"/>
        <v>#REF!</v>
      </c>
      <c r="KS36" s="119" t="e">
        <f t="shared" ca="1" si="76"/>
        <v>#REF!</v>
      </c>
      <c r="KT36" s="119" t="e">
        <f t="shared" ca="1" si="77"/>
        <v>#REF!</v>
      </c>
      <c r="KU36" s="119" t="e">
        <f t="shared" ca="1" si="78"/>
        <v>#REF!</v>
      </c>
      <c r="KV36" s="119" t="e">
        <f t="shared" ca="1" si="79"/>
        <v>#REF!</v>
      </c>
      <c r="KW36" s="119" t="e">
        <f t="shared" ca="1" si="80"/>
        <v>#REF!</v>
      </c>
      <c r="KX36" s="119" t="e">
        <f t="shared" ca="1" si="81"/>
        <v>#REF!</v>
      </c>
      <c r="KY36" s="119" t="e">
        <f t="shared" ca="1" si="82"/>
        <v>#REF!</v>
      </c>
      <c r="KZ36" s="119" t="e">
        <f t="shared" ca="1" si="83"/>
        <v>#REF!</v>
      </c>
      <c r="LA36" s="119" t="e">
        <f t="shared" ca="1" si="84"/>
        <v>#REF!</v>
      </c>
      <c r="LB36" s="119" t="e">
        <f t="shared" ca="1" si="85"/>
        <v>#REF!</v>
      </c>
      <c r="LC36" s="119" t="e">
        <f t="shared" ca="1" si="86"/>
        <v>#REF!</v>
      </c>
      <c r="LD36" s="119" t="e">
        <f t="shared" ca="1" si="87"/>
        <v>#REF!</v>
      </c>
      <c r="LE36" s="116">
        <v>1</v>
      </c>
      <c r="LF36" s="102" t="e">
        <f ca="1">SUM(KC36:KO36)</f>
        <v>#REF!</v>
      </c>
      <c r="LG36" s="102"/>
      <c r="LH36" s="102"/>
      <c r="LI36" s="102"/>
      <c r="LJ36" s="102"/>
      <c r="LK36" s="102"/>
      <c r="LL36" s="102"/>
      <c r="LM36" s="102"/>
      <c r="LN36" s="102"/>
      <c r="LO36" s="102"/>
      <c r="LP36" s="102"/>
      <c r="LQ36" s="102"/>
      <c r="LR36" s="102" t="e">
        <f ca="1">KO36</f>
        <v>#REF!</v>
      </c>
      <c r="LS36" s="102"/>
      <c r="LT36" s="119" t="e">
        <f t="shared" ca="1" si="88"/>
        <v>#REF!</v>
      </c>
      <c r="LU36" s="119" t="e">
        <f t="shared" ca="1" si="89"/>
        <v>#NAME?</v>
      </c>
      <c r="LV36" s="119" t="e">
        <f t="shared" ca="1" si="90"/>
        <v>#NAME?</v>
      </c>
      <c r="LW36" s="119" t="e">
        <f t="shared" ca="1" si="91"/>
        <v>#NAME?</v>
      </c>
      <c r="LX36" s="119" t="e">
        <f t="shared" ca="1" si="92"/>
        <v>#NAME?</v>
      </c>
      <c r="LY36" s="119" t="e">
        <f t="shared" ca="1" si="93"/>
        <v>#NAME?</v>
      </c>
      <c r="LZ36" s="119" t="e">
        <f t="shared" ca="1" si="94"/>
        <v>#NAME?</v>
      </c>
      <c r="MA36" s="119" t="e">
        <f t="shared" ca="1" si="95"/>
        <v>#NAME?</v>
      </c>
      <c r="MB36" s="119" t="e">
        <f t="shared" ca="1" si="96"/>
        <v>#NAME?</v>
      </c>
      <c r="MC36" s="119" t="e">
        <f t="shared" ca="1" si="97"/>
        <v>#NAME?</v>
      </c>
      <c r="MD36" s="119" t="e">
        <f t="shared" ca="1" si="98"/>
        <v>#NAME?</v>
      </c>
      <c r="ME36" s="119" t="e">
        <f t="shared" ca="1" si="99"/>
        <v>#NAME?</v>
      </c>
      <c r="MF36" s="119" t="e">
        <f t="shared" ca="1" si="100"/>
        <v>#REF!</v>
      </c>
      <c r="MG36" s="119" t="e">
        <f t="shared" ca="1" si="101"/>
        <v>#REF!</v>
      </c>
      <c r="MH36" s="120" t="s">
        <v>157</v>
      </c>
      <c r="MI36" s="100" t="s">
        <v>152</v>
      </c>
      <c r="MJ36" s="121">
        <v>45526</v>
      </c>
      <c r="MK36" s="100" t="s">
        <v>131</v>
      </c>
      <c r="ML36" s="100" t="s">
        <v>131</v>
      </c>
      <c r="MM36" s="100" t="s">
        <v>131</v>
      </c>
      <c r="MN36" s="100"/>
      <c r="MO36" s="100" t="s">
        <v>153</v>
      </c>
    </row>
    <row r="37" spans="1:354" ht="14.25" x14ac:dyDescent="0.2">
      <c r="A37" s="39">
        <v>9</v>
      </c>
      <c r="B37" s="39" t="s">
        <v>160</v>
      </c>
      <c r="C37" s="54" t="s">
        <v>161</v>
      </c>
      <c r="D37" s="39" t="s">
        <v>121</v>
      </c>
      <c r="E37" s="39">
        <v>414202262</v>
      </c>
      <c r="F37" s="99" t="s">
        <v>162</v>
      </c>
      <c r="G37" s="39">
        <v>401502387</v>
      </c>
      <c r="H37" s="39" t="s">
        <v>112</v>
      </c>
      <c r="I37" s="39">
        <v>2</v>
      </c>
      <c r="J37" s="39">
        <v>57</v>
      </c>
      <c r="K37" s="39">
        <v>0</v>
      </c>
      <c r="L37" s="39">
        <v>0</v>
      </c>
      <c r="M37" s="39">
        <v>0</v>
      </c>
      <c r="N37" s="39">
        <v>0</v>
      </c>
      <c r="O37" s="39">
        <v>19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19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19</v>
      </c>
      <c r="AH37" s="39">
        <f t="shared" si="63"/>
        <v>38</v>
      </c>
      <c r="AI37" s="39">
        <f t="shared" si="102"/>
        <v>1341191</v>
      </c>
      <c r="AJ37" s="55">
        <v>10000</v>
      </c>
      <c r="AK37" s="39"/>
      <c r="AL37" s="39" t="s">
        <v>135</v>
      </c>
      <c r="AM37" s="39" t="s">
        <v>140</v>
      </c>
      <c r="AN37" s="39"/>
      <c r="AO37" s="39" t="s">
        <v>163</v>
      </c>
      <c r="AP37" s="56">
        <v>2.9000000000000001E-2</v>
      </c>
      <c r="AQ37" s="56" t="s">
        <v>8</v>
      </c>
      <c r="AR37" s="39"/>
      <c r="AS37" s="39"/>
      <c r="AT37" s="57" t="s">
        <v>164</v>
      </c>
      <c r="AU37" s="39"/>
      <c r="AV37" s="39" t="str">
        <f t="shared" si="64"/>
        <v>P0037</v>
      </c>
      <c r="AW37" s="76" t="e">
        <f t="shared" ca="1" si="65"/>
        <v>#NAME?</v>
      </c>
      <c r="AX37" s="39">
        <v>15</v>
      </c>
      <c r="AY37" s="73" t="e">
        <f t="shared" si="66"/>
        <v>#REF!</v>
      </c>
      <c r="AZ37" s="39"/>
      <c r="BA37" s="39"/>
      <c r="BB37" s="39"/>
      <c r="BC37" s="39"/>
      <c r="BD37" s="39"/>
      <c r="BE37" s="39"/>
      <c r="BF37" s="39"/>
      <c r="BG37" s="39">
        <v>702000</v>
      </c>
      <c r="BH37" s="39"/>
      <c r="BI37" s="39"/>
      <c r="BJ37" s="39"/>
      <c r="BK37" s="39"/>
      <c r="BL37" s="39">
        <v>648000</v>
      </c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>
        <f>SUM($AZ37,$BA37:BF37)-SUM($EU37:FA37)</f>
        <v>-8740</v>
      </c>
      <c r="DE37" s="39">
        <f>SUM($AZ37,$BA37:BG37)-SUM($EU37:FB37)</f>
        <v>659098</v>
      </c>
      <c r="DF37" s="39">
        <f>SUM($AZ37,$BA37:BH37)-SUM($EU37:FC37)</f>
        <v>614809</v>
      </c>
      <c r="DG37" s="39">
        <f>SUM($AZ37,$BA37:BI37)-SUM($EU37:FD37)</f>
        <v>576809</v>
      </c>
      <c r="DH37" s="39">
        <f>SUM($AZ37,$BA37:BJ37)-SUM($EU37:FE37)</f>
        <v>538809</v>
      </c>
      <c r="DI37" s="39">
        <f>SUM($AZ37,$BA37:BK37)-SUM($EU37:FF37)</f>
        <v>500809</v>
      </c>
      <c r="DJ37" s="39">
        <f>SUM($AZ37,$BA37:BL37)-SUM($EU37:FG37)</f>
        <v>1110809</v>
      </c>
      <c r="DK37" s="39">
        <f>SUM($AZ37,$BA37:BM37)-SUM($EU37:FH37)</f>
        <v>1072809</v>
      </c>
      <c r="DL37" s="39">
        <f>SUM($AZ37,$BA37:BN37)-SUM($EU37:FI37)</f>
        <v>1034809</v>
      </c>
      <c r="DM37" s="39">
        <f>SUM($AZ37,$BA37:BO37)-SUM($EU37:FJ37)</f>
        <v>996809</v>
      </c>
      <c r="DN37" s="39">
        <f>SUM($AZ37,$BA37:BP37)-SUM($EU37:FK37)</f>
        <v>958809</v>
      </c>
      <c r="DO37" s="39">
        <f>SUM($AZ37,$BA37:BQ37)-SUM($EU37:FL37)</f>
        <v>920809</v>
      </c>
      <c r="DP37" s="39">
        <f>SUM($AZ37,$BA37:BR37)-SUM($EU37:FM37)</f>
        <v>882809</v>
      </c>
      <c r="DQ37" s="39">
        <f>SUM($AZ37,$BA37:BS37)-SUM($EU37:FN37)</f>
        <v>844809</v>
      </c>
      <c r="DR37" s="39">
        <f>SUM($AZ37,$BA37:BT37)-SUM($EU37:FO37)</f>
        <v>806809</v>
      </c>
      <c r="DS37" s="39">
        <f>SUM($AZ37,$BA37:BU37)-SUM($EU37:FP37)</f>
        <v>768809</v>
      </c>
      <c r="DT37" s="39">
        <f>SUM($AZ37,$BA37:BV37)-SUM($EU37:FQ37)</f>
        <v>730809</v>
      </c>
      <c r="DU37" s="39">
        <f>SUM($AZ37,$BA37:BW37)-SUM($EU37:FR37)</f>
        <v>692809</v>
      </c>
      <c r="DV37" s="39">
        <f>SUM($AZ37,$BA37:BX37)-SUM($EU37:FS37)</f>
        <v>654809</v>
      </c>
      <c r="DW37" s="39">
        <f>SUM($AZ37,$BA37:BY37)-SUM($EU37:FT37)</f>
        <v>616809</v>
      </c>
      <c r="DX37" s="39">
        <f>SUM($AZ37,$BA37:BZ37)-SUM($EU37:FU37)</f>
        <v>578809</v>
      </c>
      <c r="DY37" s="39">
        <f>SUM($AZ37,$BA37:CA37)-SUM($EU37:FV37)</f>
        <v>540809</v>
      </c>
      <c r="DZ37" s="39">
        <f>SUM($AZ37,$BA37:CB37)-SUM($EU37:FW37)</f>
        <v>502809</v>
      </c>
      <c r="EA37" s="39">
        <f>SUM($AZ37,$BA37:CC37)-SUM($EU37:FX37)</f>
        <v>464809</v>
      </c>
      <c r="EB37" s="39">
        <f>SUM($AZ37,$BA37:CD37)-SUM($EU37:FY37)</f>
        <v>426809</v>
      </c>
      <c r="EC37" s="39">
        <f>SUM($AZ37,$BA37:CE37)-SUM($EU37:FZ37)</f>
        <v>388809</v>
      </c>
      <c r="ED37" s="39">
        <f>SUM($AZ37,$BA37:CF37)-SUM($EU37:GA37)</f>
        <v>350809</v>
      </c>
      <c r="EE37" s="39">
        <f>SUM($AZ37,$BA37:CG37)-SUM($EU37:GB37)</f>
        <v>312809</v>
      </c>
      <c r="EF37" s="39">
        <f>SUM($AZ37,$BA37:CH37)-SUM($EU37:GC37)</f>
        <v>274809</v>
      </c>
      <c r="EG37" s="39">
        <f>SUM($AZ37,$BA37:CI37)-SUM($EU37:GD37)</f>
        <v>236809</v>
      </c>
      <c r="EH37" s="39">
        <f>SUM($AZ37,$BA37:CJ37)-SUM($EU37:GE37)</f>
        <v>198809</v>
      </c>
      <c r="EI37" s="39">
        <f>SUM($AZ37,$BA37:CK37)-SUM($EU37:GF37)</f>
        <v>160809</v>
      </c>
      <c r="EJ37" s="39">
        <f>SUM($AZ37,$BA37:CL37)-SUM($EU37:GG37)</f>
        <v>122809</v>
      </c>
      <c r="EK37" s="39">
        <f>SUM($AZ37,$BA37:CM37)-SUM($EU37:GH37)</f>
        <v>84809</v>
      </c>
      <c r="EL37" s="39">
        <f>SUM($AZ37,$BA37:CN37)-SUM($EU37:GI37)</f>
        <v>46809</v>
      </c>
      <c r="EM37" s="39">
        <f>SUM($AZ37,$BA37:CO37)-SUM($EU37:GJ37)</f>
        <v>8809</v>
      </c>
      <c r="EN37" s="39">
        <f>SUM($AZ37,$BA37:CP37)-SUM($EU37:GK37)</f>
        <v>8809</v>
      </c>
      <c r="EO37" s="39">
        <f>SUM($AZ37,$BA37:CQ37)-SUM($EU37:GL37)</f>
        <v>8809</v>
      </c>
      <c r="EP37" s="39">
        <f>SUM($AZ37,$BA37:CR37)-SUM($EU37:GM37)</f>
        <v>8809</v>
      </c>
      <c r="EQ37" s="39">
        <f>SUM($AZ37,$BA37:CS37)-SUM($EU37:GN37)</f>
        <v>8809</v>
      </c>
      <c r="ER37" s="39"/>
      <c r="ES37" s="39"/>
      <c r="ET37" s="39"/>
      <c r="EU37" s="39"/>
      <c r="EV37" s="39"/>
      <c r="EW37" s="39"/>
      <c r="EX37" s="39"/>
      <c r="EY37" s="39"/>
      <c r="EZ37" s="39"/>
      <c r="FA37" s="39">
        <f t="array" ref="FA37">SUMPRODUCT($K37:$AG37,TRANSPOSE(FA$5:FA$27))</f>
        <v>8740</v>
      </c>
      <c r="FB37" s="39">
        <f t="array" ref="FB37">SUMPRODUCT($K37:$AG37,TRANSPOSE(FB$5:FB$27))</f>
        <v>34162</v>
      </c>
      <c r="FC37" s="39">
        <f t="array" ref="FC37">SUMPRODUCT($K37:$AG37,TRANSPOSE(FC$5:FC$27))</f>
        <v>44289</v>
      </c>
      <c r="FD37" s="39">
        <f t="array" ref="FD37">SUMPRODUCT($K37:$AG37,TRANSPOSE(FD$5:FD$27))</f>
        <v>38000</v>
      </c>
      <c r="FE37" s="39">
        <f t="array" ref="FE37">SUMPRODUCT($K37:$AG37,TRANSPOSE(FE$5:FE$27))</f>
        <v>38000</v>
      </c>
      <c r="FF37" s="39">
        <f t="array" ref="FF37">SUMPRODUCT($K37:$AG37,TRANSPOSE(FF$5:FF$27))</f>
        <v>38000</v>
      </c>
      <c r="FG37" s="39">
        <f t="array" ref="FG37">SUMPRODUCT($K37:$AG37,TRANSPOSE(FG$5:FG$27))</f>
        <v>38000</v>
      </c>
      <c r="FH37" s="39">
        <f t="array" ref="FH37">SUMPRODUCT($K37:$AG37,TRANSPOSE(FH$5:FH$27))</f>
        <v>38000</v>
      </c>
      <c r="FI37" s="39">
        <f t="array" ref="FI37">SUMPRODUCT($K37:$AG37,TRANSPOSE(FI$5:FI$27))</f>
        <v>38000</v>
      </c>
      <c r="FJ37" s="39">
        <f t="array" ref="FJ37">SUMPRODUCT($K37:$AG37,TRANSPOSE(FJ$5:FJ$27))</f>
        <v>38000</v>
      </c>
      <c r="FK37" s="39">
        <f t="array" ref="FK37">SUMPRODUCT($K37:$AG37,TRANSPOSE(FK$5:FK$27))</f>
        <v>38000</v>
      </c>
      <c r="FL37" s="39">
        <f t="array" ref="FL37">SUMPRODUCT($K37:$AG37,TRANSPOSE(FL$5:FL$27))</f>
        <v>38000</v>
      </c>
      <c r="FM37" s="39">
        <f t="array" ref="FM37">SUMPRODUCT($K37:$AG37,TRANSPOSE(FM$5:FM$27))</f>
        <v>38000</v>
      </c>
      <c r="FN37" s="39">
        <f t="array" ref="FN37">SUMPRODUCT($K37:$AG37,TRANSPOSE(FN$5:FN$27))</f>
        <v>38000</v>
      </c>
      <c r="FO37" s="39">
        <f t="array" ref="FO37">SUMPRODUCT($K37:$AG37,TRANSPOSE(FO$5:FO$27))</f>
        <v>38000</v>
      </c>
      <c r="FP37" s="39">
        <f t="array" ref="FP37">SUMPRODUCT($K37:$AG37,TRANSPOSE(FP$5:FP$27))</f>
        <v>38000</v>
      </c>
      <c r="FQ37" s="39">
        <f t="array" ref="FQ37">SUMPRODUCT($K37:$AG37,TRANSPOSE(FQ$5:FQ$27))</f>
        <v>38000</v>
      </c>
      <c r="FR37" s="39">
        <f t="array" ref="FR37">SUMPRODUCT($K37:$AG37,TRANSPOSE(FR$5:FR$27))</f>
        <v>38000</v>
      </c>
      <c r="FS37" s="39">
        <f t="array" ref="FS37">SUMPRODUCT($K37:$AG37,TRANSPOSE(FS$5:FS$27))</f>
        <v>38000</v>
      </c>
      <c r="FT37" s="39">
        <f t="array" ref="FT37">SUMPRODUCT($K37:$AG37,TRANSPOSE(FT$5:FT$27))</f>
        <v>38000</v>
      </c>
      <c r="FU37" s="39">
        <f t="array" ref="FU37">SUMPRODUCT($K37:$AG37,TRANSPOSE(FU$5:FU$27))</f>
        <v>38000</v>
      </c>
      <c r="FV37" s="39">
        <f t="array" ref="FV37">SUMPRODUCT($K37:$AG37,TRANSPOSE(FV$5:FV$27))</f>
        <v>38000</v>
      </c>
      <c r="FW37" s="39">
        <f t="array" ref="FW37">SUMPRODUCT($K37:$AG37,TRANSPOSE(FW$5:FW$27))</f>
        <v>38000</v>
      </c>
      <c r="FX37" s="39">
        <f t="array" ref="FX37">SUMPRODUCT($K37:$AG37,TRANSPOSE(FX$5:FX$27))</f>
        <v>38000</v>
      </c>
      <c r="FY37" s="39">
        <f t="array" ref="FY37">SUMPRODUCT($K37:$AG37,TRANSPOSE(FY$5:FY$27))</f>
        <v>38000</v>
      </c>
      <c r="FZ37" s="39">
        <f t="array" ref="FZ37">SUMPRODUCT($K37:$AG37,TRANSPOSE(FZ$5:FZ$27))</f>
        <v>38000</v>
      </c>
      <c r="GA37" s="39">
        <f t="array" ref="GA37">SUMPRODUCT($K37:$AG37,TRANSPOSE(GA$5:GA$27))</f>
        <v>38000</v>
      </c>
      <c r="GB37" s="39">
        <f t="array" ref="GB37">SUMPRODUCT($K37:$AG37,TRANSPOSE(GB$5:GB$27))</f>
        <v>38000</v>
      </c>
      <c r="GC37" s="39">
        <f t="array" ref="GC37">SUMPRODUCT($K37:$AG37,TRANSPOSE(GC$5:GC$27))</f>
        <v>38000</v>
      </c>
      <c r="GD37" s="39">
        <f t="array" ref="GD37">SUMPRODUCT($K37:$AG37,TRANSPOSE(GD$5:GD$27))</f>
        <v>38000</v>
      </c>
      <c r="GE37" s="39">
        <f t="array" ref="GE37">SUMPRODUCT($K37:$AG37,TRANSPOSE(GE$5:GE$27))</f>
        <v>38000</v>
      </c>
      <c r="GF37" s="39">
        <f t="array" ref="GF37">SUMPRODUCT($K37:$AG37,TRANSPOSE(GF$5:GF$27))</f>
        <v>38000</v>
      </c>
      <c r="GG37" s="39">
        <f t="array" ref="GG37">SUMPRODUCT($K37:$AG37,TRANSPOSE(GG$5:GG$27))</f>
        <v>38000</v>
      </c>
      <c r="GH37" s="39">
        <f t="array" ref="GH37">SUMPRODUCT($K37:$AG37,TRANSPOSE(GH$5:GH$27))</f>
        <v>38000</v>
      </c>
      <c r="GI37" s="39">
        <f t="array" ref="GI37">SUMPRODUCT($K37:$AG37,TRANSPOSE(GI$5:GI$27))</f>
        <v>38000</v>
      </c>
      <c r="GJ37" s="39">
        <f t="array" ref="GJ37">SUMPRODUCT($K37:$AG37,TRANSPOSE(GJ$5:GJ$27))</f>
        <v>38000</v>
      </c>
      <c r="GK37" s="39">
        <f t="array" ref="GK37">SUMPRODUCT($K37:$AG37,TRANSPOSE(GK$5:GK$27))</f>
        <v>0</v>
      </c>
      <c r="GL37" s="39">
        <f t="array" ref="GL37">SUMPRODUCT($K37:$AG37,TRANSPOSE(GL$5:GL$27))</f>
        <v>0</v>
      </c>
      <c r="GM37" s="39">
        <f t="array" ref="GM37">SUMPRODUCT($K37:$AG37,TRANSPOSE(GM$5:GM$27))</f>
        <v>0</v>
      </c>
      <c r="GN37" s="39">
        <f t="array" ref="GN37">SUMPRODUCT($K37:$AG37,TRANSPOSE(GN$5:GN$27))</f>
        <v>0</v>
      </c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93" t="str">
        <f>AM37</f>
        <v>PHONIX TECHNOLOGIES</v>
      </c>
      <c r="IW37" s="100" t="str">
        <f>C37</f>
        <v>0805ZC106KAT2A</v>
      </c>
      <c r="IX37" s="93" t="str">
        <f t="shared" si="67"/>
        <v>AVX</v>
      </c>
      <c r="IY37" s="111">
        <v>2.8500000000000001E-2</v>
      </c>
      <c r="IZ37" s="112" t="str">
        <f t="shared" si="104"/>
        <v>USD</v>
      </c>
      <c r="JA37" s="104" t="e">
        <f ca="1">_xlfn.XLOOKUP(IZ37,IZ$21:IZ$24,JA$21:JA$24,0)</f>
        <v>#NAME?</v>
      </c>
      <c r="JB37" s="104" t="e">
        <f t="shared" ca="1" si="68"/>
        <v>#NAME?</v>
      </c>
      <c r="JC37" s="113">
        <f>AJ37</f>
        <v>10000</v>
      </c>
      <c r="JD37" s="113">
        <f>AJ37</f>
        <v>10000</v>
      </c>
      <c r="JE37" s="100"/>
      <c r="JF37" s="113" t="e">
        <f>MAX(JD37,CEILING(#REF!+JE37,JC37))</f>
        <v>#REF!</v>
      </c>
      <c r="JG37" s="114" t="e">
        <f t="shared" ca="1" si="69"/>
        <v>#REF!</v>
      </c>
      <c r="JH37" s="113" t="e">
        <f>JF37-#REF!</f>
        <v>#REF!</v>
      </c>
      <c r="JI37" s="114" t="e">
        <f t="shared" ca="1" si="70"/>
        <v>#REF!</v>
      </c>
      <c r="JJ37" s="115">
        <v>45523</v>
      </c>
      <c r="JK37" s="114" t="s">
        <v>114</v>
      </c>
      <c r="JL37" s="114" t="s">
        <v>21</v>
      </c>
      <c r="JM37" s="100" t="s">
        <v>128</v>
      </c>
      <c r="JN37" s="100" t="s">
        <v>129</v>
      </c>
      <c r="JO37" s="102" t="e">
        <f t="array" aca="1" ref="JO37" ca="1">SUMPRODUCT(#REF!,TRANSPOSE(JO$19:JO$22))</f>
        <v>#REF!</v>
      </c>
      <c r="JP37" s="102" t="e">
        <f t="array" aca="1" ref="JP37" ca="1">SUMPRODUCT(#REF!,TRANSPOSE(JP$19:JP$22))</f>
        <v>#REF!</v>
      </c>
      <c r="JQ37" s="102" t="e">
        <f t="array" aca="1" ref="JQ37" ca="1">SUMPRODUCT(#REF!,TRANSPOSE(JQ$19:JQ$22))</f>
        <v>#REF!</v>
      </c>
      <c r="JR37" s="102" t="e">
        <f t="array" aca="1" ref="JR37" ca="1">SUMPRODUCT(#REF!,TRANSPOSE(JR$19:JR$22))</f>
        <v>#REF!</v>
      </c>
      <c r="JS37" s="102" t="e">
        <f t="array" aca="1" ref="JS37" ca="1">SUMPRODUCT(#REF!,TRANSPOSE(JS$19:JS$22))</f>
        <v>#REF!</v>
      </c>
      <c r="JT37" s="102" t="e">
        <f t="array" aca="1" ref="JT37" ca="1">SUMPRODUCT(#REF!,TRANSPOSE(JT$19:JT$22))</f>
        <v>#REF!</v>
      </c>
      <c r="JU37" s="102" t="e">
        <f t="array" aca="1" ref="JU37" ca="1">SUMPRODUCT(#REF!,TRANSPOSE(JU$19:JU$22))</f>
        <v>#REF!</v>
      </c>
      <c r="JV37" s="102" t="e">
        <f t="array" aca="1" ref="JV37" ca="1">SUMPRODUCT(#REF!,TRANSPOSE(JV$19:JV$22))</f>
        <v>#REF!</v>
      </c>
      <c r="JW37" s="102" t="e">
        <f t="array" aca="1" ref="JW37" ca="1">SUMPRODUCT(#REF!,TRANSPOSE(JW$19:JW$22))</f>
        <v>#REF!</v>
      </c>
      <c r="JX37" s="102" t="e">
        <f t="array" aca="1" ref="JX37" ca="1">SUMPRODUCT(#REF!,TRANSPOSE(JX$19:JX$22))</f>
        <v>#REF!</v>
      </c>
      <c r="JY37" s="102" t="e">
        <f t="array" aca="1" ref="JY37" ca="1">SUMPRODUCT(#REF!,TRANSPOSE(JY$19:JY$22))</f>
        <v>#REF!</v>
      </c>
      <c r="JZ37" s="102" t="e">
        <f t="array" aca="1" ref="JZ37" ca="1">SUMPRODUCT(#REF!,TRANSPOSE(JZ$19:JZ$22))</f>
        <v>#REF!</v>
      </c>
      <c r="KA37" s="102" t="e">
        <f t="array" aca="1" ref="KA37" ca="1">SUMPRODUCT(#REF!,TRANSPOSE(KA$19:KA$22))</f>
        <v>#REF!</v>
      </c>
      <c r="KB37" s="116"/>
      <c r="KC37" s="102" t="e">
        <f t="shared" ca="1" si="71"/>
        <v>#REF!</v>
      </c>
      <c r="KD37" s="117" t="e">
        <f ca="1">CEILING(SUM($JO37:JP37)-SUM($KC37:KC37),$JC37)</f>
        <v>#REF!</v>
      </c>
      <c r="KE37" s="117" t="e">
        <f ca="1">CEILING(SUM($JO37:JQ37)-SUM($KC37:KD37),$JC37)</f>
        <v>#REF!</v>
      </c>
      <c r="KF37" s="117" t="e">
        <f ca="1">CEILING(SUM($JO37:JR37)-SUM($KC37:KE37),$JC37)</f>
        <v>#REF!</v>
      </c>
      <c r="KG37" s="117" t="e">
        <f ca="1">CEILING(SUM($JO37:JS37)-SUM($KC37:KF37),$JC37)</f>
        <v>#REF!</v>
      </c>
      <c r="KH37" s="117" t="e">
        <f ca="1">CEILING(SUM($JO37:JT37)-SUM($KC37:KG37),$JC37)</f>
        <v>#REF!</v>
      </c>
      <c r="KI37" s="117" t="e">
        <f ca="1">CEILING(SUM($JO37:JU37)-SUM($KC37:KH37),$JC37)</f>
        <v>#REF!</v>
      </c>
      <c r="KJ37" s="117" t="e">
        <f ca="1">CEILING(SUM($JO37:JV37)-SUM($KC37:KI37),$JC37)</f>
        <v>#REF!</v>
      </c>
      <c r="KK37" s="117" t="e">
        <f ca="1">CEILING(SUM($JO37:JW37)-SUM($KC37:KJ37),$JC37)</f>
        <v>#REF!</v>
      </c>
      <c r="KL37" s="117" t="e">
        <f ca="1">CEILING(SUM($JO37:JX37)-SUM($KC37:KK37),$JC37)</f>
        <v>#REF!</v>
      </c>
      <c r="KM37" s="117" t="e">
        <f ca="1">CEILING(SUM($JO37:JY37)-SUM($KC37:KL37),$JC37)</f>
        <v>#REF!</v>
      </c>
      <c r="KN37" s="117" t="e">
        <f t="shared" ca="1" si="72"/>
        <v>#REF!</v>
      </c>
      <c r="KO37" s="117" t="e">
        <f t="shared" ca="1" si="73"/>
        <v>#REF!</v>
      </c>
      <c r="KP37" s="116"/>
      <c r="KQ37" s="119" t="e">
        <f t="shared" ca="1" si="74"/>
        <v>#REF!</v>
      </c>
      <c r="KR37" s="119" t="e">
        <f t="shared" ca="1" si="75"/>
        <v>#REF!</v>
      </c>
      <c r="KS37" s="119" t="e">
        <f t="shared" ca="1" si="76"/>
        <v>#REF!</v>
      </c>
      <c r="KT37" s="119" t="e">
        <f t="shared" ca="1" si="77"/>
        <v>#REF!</v>
      </c>
      <c r="KU37" s="119" t="e">
        <f t="shared" ca="1" si="78"/>
        <v>#REF!</v>
      </c>
      <c r="KV37" s="119" t="e">
        <f t="shared" ca="1" si="79"/>
        <v>#REF!</v>
      </c>
      <c r="KW37" s="119" t="e">
        <f t="shared" ca="1" si="80"/>
        <v>#REF!</v>
      </c>
      <c r="KX37" s="119" t="e">
        <f t="shared" ca="1" si="81"/>
        <v>#REF!</v>
      </c>
      <c r="KY37" s="119" t="e">
        <f t="shared" ca="1" si="82"/>
        <v>#REF!</v>
      </c>
      <c r="KZ37" s="119" t="e">
        <f t="shared" ca="1" si="83"/>
        <v>#REF!</v>
      </c>
      <c r="LA37" s="119" t="e">
        <f t="shared" ca="1" si="84"/>
        <v>#REF!</v>
      </c>
      <c r="LB37" s="119" t="e">
        <f t="shared" ca="1" si="85"/>
        <v>#REF!</v>
      </c>
      <c r="LC37" s="119" t="e">
        <f t="shared" ca="1" si="86"/>
        <v>#REF!</v>
      </c>
      <c r="LD37" s="119" t="e">
        <f t="shared" ca="1" si="87"/>
        <v>#REF!</v>
      </c>
      <c r="LE37" s="116">
        <v>2</v>
      </c>
      <c r="LF37" s="102" t="e">
        <f ca="1">SUM(KC37:KH37)</f>
        <v>#REF!</v>
      </c>
      <c r="LG37" s="102"/>
      <c r="LH37" s="102"/>
      <c r="LI37" s="102"/>
      <c r="LJ37" s="102"/>
      <c r="LK37" s="102"/>
      <c r="LL37" s="102" t="e">
        <f ca="1">SUM(KI37:KO37)</f>
        <v>#REF!</v>
      </c>
      <c r="LM37" s="102"/>
      <c r="LN37" s="102"/>
      <c r="LO37" s="102"/>
      <c r="LP37" s="102"/>
      <c r="LQ37" s="102"/>
      <c r="LR37" s="102"/>
      <c r="LS37" s="102"/>
      <c r="LT37" s="119" t="e">
        <f t="shared" ca="1" si="88"/>
        <v>#REF!</v>
      </c>
      <c r="LU37" s="119" t="e">
        <f t="shared" ca="1" si="89"/>
        <v>#NAME?</v>
      </c>
      <c r="LV37" s="119" t="e">
        <f t="shared" ca="1" si="90"/>
        <v>#NAME?</v>
      </c>
      <c r="LW37" s="119" t="e">
        <f t="shared" ca="1" si="91"/>
        <v>#NAME?</v>
      </c>
      <c r="LX37" s="119" t="e">
        <f t="shared" ca="1" si="92"/>
        <v>#NAME?</v>
      </c>
      <c r="LY37" s="119" t="e">
        <f t="shared" ca="1" si="93"/>
        <v>#NAME?</v>
      </c>
      <c r="LZ37" s="119" t="e">
        <f t="shared" ca="1" si="94"/>
        <v>#REF!</v>
      </c>
      <c r="MA37" s="119" t="e">
        <f t="shared" ca="1" si="95"/>
        <v>#NAME?</v>
      </c>
      <c r="MB37" s="119" t="e">
        <f t="shared" ca="1" si="96"/>
        <v>#NAME?</v>
      </c>
      <c r="MC37" s="119" t="e">
        <f t="shared" ca="1" si="97"/>
        <v>#NAME?</v>
      </c>
      <c r="MD37" s="119" t="e">
        <f t="shared" ca="1" si="98"/>
        <v>#NAME?</v>
      </c>
      <c r="ME37" s="119" t="e">
        <f t="shared" ca="1" si="99"/>
        <v>#NAME?</v>
      </c>
      <c r="MF37" s="119" t="e">
        <f t="shared" ca="1" si="100"/>
        <v>#NAME?</v>
      </c>
      <c r="MG37" s="119" t="e">
        <f t="shared" ca="1" si="101"/>
        <v>#REF!</v>
      </c>
      <c r="MH37" s="120" t="s">
        <v>160</v>
      </c>
      <c r="MI37" s="100" t="s">
        <v>141</v>
      </c>
      <c r="MJ37" s="121">
        <v>45526</v>
      </c>
      <c r="MK37" s="100" t="s">
        <v>131</v>
      </c>
      <c r="ML37" s="100"/>
      <c r="MM37" s="100" t="s">
        <v>131</v>
      </c>
      <c r="MN37" s="100"/>
      <c r="MO37" s="100" t="s">
        <v>165</v>
      </c>
    </row>
    <row r="38" spans="1:354" ht="14.25" x14ac:dyDescent="0.2">
      <c r="A38" s="39">
        <v>10</v>
      </c>
      <c r="B38" s="39" t="s">
        <v>166</v>
      </c>
      <c r="C38" s="54" t="s">
        <v>167</v>
      </c>
      <c r="D38" s="39" t="s">
        <v>121</v>
      </c>
      <c r="E38" s="39">
        <v>400469285</v>
      </c>
      <c r="F38" s="99" t="s">
        <v>168</v>
      </c>
      <c r="G38" s="39"/>
      <c r="H38" s="39" t="s">
        <v>112</v>
      </c>
      <c r="I38" s="39">
        <v>2</v>
      </c>
      <c r="J38" s="39">
        <v>6</v>
      </c>
      <c r="K38" s="39">
        <v>0</v>
      </c>
      <c r="L38" s="39">
        <v>2</v>
      </c>
      <c r="M38" s="39">
        <v>0</v>
      </c>
      <c r="N38" s="39">
        <v>0</v>
      </c>
      <c r="O38" s="39">
        <v>0</v>
      </c>
      <c r="P38" s="39">
        <v>0</v>
      </c>
      <c r="Q38" s="39">
        <v>2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2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f t="shared" si="63"/>
        <v>6</v>
      </c>
      <c r="AI38" s="39">
        <f t="shared" si="102"/>
        <v>141178</v>
      </c>
      <c r="AJ38" s="55">
        <v>1</v>
      </c>
      <c r="AK38" s="39"/>
      <c r="AL38" s="39" t="s">
        <v>123</v>
      </c>
      <c r="AM38" s="39" t="s">
        <v>124</v>
      </c>
      <c r="AN38" s="39"/>
      <c r="AO38" s="39"/>
      <c r="AP38" s="56">
        <v>1</v>
      </c>
      <c r="AQ38" s="56" t="s">
        <v>8</v>
      </c>
      <c r="AR38" s="39" t="s">
        <v>125</v>
      </c>
      <c r="AS38" s="39" t="s">
        <v>126</v>
      </c>
      <c r="AT38" s="39"/>
      <c r="AU38" s="39" t="s">
        <v>127</v>
      </c>
      <c r="AV38" s="39" t="str">
        <f t="shared" si="64"/>
        <v>P0011</v>
      </c>
      <c r="AW38" s="76" t="e">
        <f t="shared" ca="1" si="65"/>
        <v>#NAME?</v>
      </c>
      <c r="AX38" s="39"/>
      <c r="AY38" s="73" t="e">
        <f t="shared" si="66"/>
        <v>#REF!</v>
      </c>
      <c r="AZ38" s="39"/>
      <c r="BA38" s="39"/>
      <c r="BB38" s="39"/>
      <c r="BC38" s="39"/>
      <c r="BD38" s="39"/>
      <c r="BE38" s="39"/>
      <c r="BF38" s="39"/>
      <c r="BG38" s="39">
        <v>3000</v>
      </c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>
        <f>SUM($AZ38,$BA38:BF38)-SUM($EU38:FA38)</f>
        <v>-920</v>
      </c>
      <c r="DE38" s="39">
        <f>SUM($AZ38,$BA38:BG38)-SUM($EU38:FB38)</f>
        <v>-1516</v>
      </c>
      <c r="DF38" s="39">
        <f>SUM($AZ38,$BA38:BH38)-SUM($EU38:FC38)</f>
        <v>-6178</v>
      </c>
      <c r="DG38" s="39">
        <f>SUM($AZ38,$BA38:BI38)-SUM($EU38:FD38)</f>
        <v>-10178</v>
      </c>
      <c r="DH38" s="39">
        <f>SUM($AZ38,$BA38:BJ38)-SUM($EU38:FE38)</f>
        <v>-14178</v>
      </c>
      <c r="DI38" s="39">
        <f>SUM($AZ38,$BA38:BK38)-SUM($EU38:FF38)</f>
        <v>-18178</v>
      </c>
      <c r="DJ38" s="39">
        <f>SUM($AZ38,$BA38:BL38)-SUM($EU38:FG38)</f>
        <v>-22178</v>
      </c>
      <c r="DK38" s="39">
        <f>SUM($AZ38,$BA38:BM38)-SUM($EU38:FH38)</f>
        <v>-26178</v>
      </c>
      <c r="DL38" s="39">
        <f>SUM($AZ38,$BA38:BN38)-SUM($EU38:FI38)</f>
        <v>-30178</v>
      </c>
      <c r="DM38" s="39">
        <f>SUM($AZ38,$BA38:BO38)-SUM($EU38:FJ38)</f>
        <v>-34178</v>
      </c>
      <c r="DN38" s="39">
        <f>SUM($AZ38,$BA38:BP38)-SUM($EU38:FK38)</f>
        <v>-38178</v>
      </c>
      <c r="DO38" s="39">
        <f>SUM($AZ38,$BA38:BQ38)-SUM($EU38:FL38)</f>
        <v>-42178</v>
      </c>
      <c r="DP38" s="39">
        <f>SUM($AZ38,$BA38:BR38)-SUM($EU38:FM38)</f>
        <v>-46178</v>
      </c>
      <c r="DQ38" s="39">
        <f>SUM($AZ38,$BA38:BS38)-SUM($EU38:FN38)</f>
        <v>-50178</v>
      </c>
      <c r="DR38" s="39">
        <f>SUM($AZ38,$BA38:BT38)-SUM($EU38:FO38)</f>
        <v>-54178</v>
      </c>
      <c r="DS38" s="39">
        <f>SUM($AZ38,$BA38:BU38)-SUM($EU38:FP38)</f>
        <v>-58178</v>
      </c>
      <c r="DT38" s="39">
        <f>SUM($AZ38,$BA38:BV38)-SUM($EU38:FQ38)</f>
        <v>-62178</v>
      </c>
      <c r="DU38" s="39">
        <f>SUM($AZ38,$BA38:BW38)-SUM($EU38:FR38)</f>
        <v>-66178</v>
      </c>
      <c r="DV38" s="39">
        <f>SUM($AZ38,$BA38:BX38)-SUM($EU38:FS38)</f>
        <v>-70178</v>
      </c>
      <c r="DW38" s="39">
        <f>SUM($AZ38,$BA38:BY38)-SUM($EU38:FT38)</f>
        <v>-74178</v>
      </c>
      <c r="DX38" s="39">
        <f>SUM($AZ38,$BA38:BZ38)-SUM($EU38:FU38)</f>
        <v>-78178</v>
      </c>
      <c r="DY38" s="39">
        <f>SUM($AZ38,$BA38:CA38)-SUM($EU38:FV38)</f>
        <v>-82178</v>
      </c>
      <c r="DZ38" s="39">
        <f>SUM($AZ38,$BA38:CB38)-SUM($EU38:FW38)</f>
        <v>-86178</v>
      </c>
      <c r="EA38" s="39">
        <f>SUM($AZ38,$BA38:CC38)-SUM($EU38:FX38)</f>
        <v>-90178</v>
      </c>
      <c r="EB38" s="39">
        <f>SUM($AZ38,$BA38:CD38)-SUM($EU38:FY38)</f>
        <v>-94178</v>
      </c>
      <c r="EC38" s="39">
        <f>SUM($AZ38,$BA38:CE38)-SUM($EU38:FZ38)</f>
        <v>-98178</v>
      </c>
      <c r="ED38" s="39">
        <f>SUM($AZ38,$BA38:CF38)-SUM($EU38:GA38)</f>
        <v>-102178</v>
      </c>
      <c r="EE38" s="39">
        <f>SUM($AZ38,$BA38:CG38)-SUM($EU38:GB38)</f>
        <v>-106178</v>
      </c>
      <c r="EF38" s="39">
        <f>SUM($AZ38,$BA38:CH38)-SUM($EU38:GC38)</f>
        <v>-110178</v>
      </c>
      <c r="EG38" s="39">
        <f>SUM($AZ38,$BA38:CI38)-SUM($EU38:GD38)</f>
        <v>-114178</v>
      </c>
      <c r="EH38" s="39">
        <f>SUM($AZ38,$BA38:CJ38)-SUM($EU38:GE38)</f>
        <v>-118178</v>
      </c>
      <c r="EI38" s="39">
        <f>SUM($AZ38,$BA38:CK38)-SUM($EU38:GF38)</f>
        <v>-122178</v>
      </c>
      <c r="EJ38" s="39">
        <f>SUM($AZ38,$BA38:CL38)-SUM($EU38:GG38)</f>
        <v>-126178</v>
      </c>
      <c r="EK38" s="39">
        <f>SUM($AZ38,$BA38:CM38)-SUM($EU38:GH38)</f>
        <v>-130178</v>
      </c>
      <c r="EL38" s="39">
        <f>SUM($AZ38,$BA38:CN38)-SUM($EU38:GI38)</f>
        <v>-134178</v>
      </c>
      <c r="EM38" s="39">
        <f>SUM($AZ38,$BA38:CO38)-SUM($EU38:GJ38)</f>
        <v>-138178</v>
      </c>
      <c r="EN38" s="39">
        <f>SUM($AZ38,$BA38:CP38)-SUM($EU38:GK38)</f>
        <v>-138178</v>
      </c>
      <c r="EO38" s="39">
        <f>SUM($AZ38,$BA38:CQ38)-SUM($EU38:GL38)</f>
        <v>-138178</v>
      </c>
      <c r="EP38" s="39">
        <f>SUM($AZ38,$BA38:CR38)-SUM($EU38:GM38)</f>
        <v>-138178</v>
      </c>
      <c r="EQ38" s="39">
        <f>SUM($AZ38,$BA38:CS38)-SUM($EU38:GN38)</f>
        <v>-138178</v>
      </c>
      <c r="ER38" s="39"/>
      <c r="ES38" s="39"/>
      <c r="ET38" s="39"/>
      <c r="EU38" s="39"/>
      <c r="EV38" s="39"/>
      <c r="EW38" s="39"/>
      <c r="EX38" s="39"/>
      <c r="EY38" s="39"/>
      <c r="EZ38" s="39"/>
      <c r="FA38" s="39">
        <f t="array" ref="FA38">SUMPRODUCT($K38:$AG38,TRANSPOSE(FA$5:FA$27))</f>
        <v>920</v>
      </c>
      <c r="FB38" s="39">
        <f t="array" ref="FB38">SUMPRODUCT($K38:$AG38,TRANSPOSE(FB$5:FB$27))</f>
        <v>3596</v>
      </c>
      <c r="FC38" s="39">
        <f t="array" ref="FC38">SUMPRODUCT($K38:$AG38,TRANSPOSE(FC$5:FC$27))</f>
        <v>4662</v>
      </c>
      <c r="FD38" s="39">
        <f t="array" ref="FD38">SUMPRODUCT($K38:$AG38,TRANSPOSE(FD$5:FD$27))</f>
        <v>4000</v>
      </c>
      <c r="FE38" s="39">
        <f t="array" ref="FE38">SUMPRODUCT($K38:$AG38,TRANSPOSE(FE$5:FE$27))</f>
        <v>4000</v>
      </c>
      <c r="FF38" s="39">
        <f t="array" ref="FF38">SUMPRODUCT($K38:$AG38,TRANSPOSE(FF$5:FF$27))</f>
        <v>4000</v>
      </c>
      <c r="FG38" s="39">
        <f t="array" ref="FG38">SUMPRODUCT($K38:$AG38,TRANSPOSE(FG$5:FG$27))</f>
        <v>4000</v>
      </c>
      <c r="FH38" s="39">
        <f t="array" ref="FH38">SUMPRODUCT($K38:$AG38,TRANSPOSE(FH$5:FH$27))</f>
        <v>4000</v>
      </c>
      <c r="FI38" s="39">
        <f t="array" ref="FI38">SUMPRODUCT($K38:$AG38,TRANSPOSE(FI$5:FI$27))</f>
        <v>4000</v>
      </c>
      <c r="FJ38" s="39">
        <f t="array" ref="FJ38">SUMPRODUCT($K38:$AG38,TRANSPOSE(FJ$5:FJ$27))</f>
        <v>4000</v>
      </c>
      <c r="FK38" s="39">
        <f t="array" ref="FK38">SUMPRODUCT($K38:$AG38,TRANSPOSE(FK$5:FK$27))</f>
        <v>4000</v>
      </c>
      <c r="FL38" s="39">
        <f t="array" ref="FL38">SUMPRODUCT($K38:$AG38,TRANSPOSE(FL$5:FL$27))</f>
        <v>4000</v>
      </c>
      <c r="FM38" s="39">
        <f t="array" ref="FM38">SUMPRODUCT($K38:$AG38,TRANSPOSE(FM$5:FM$27))</f>
        <v>4000</v>
      </c>
      <c r="FN38" s="39">
        <f t="array" ref="FN38">SUMPRODUCT($K38:$AG38,TRANSPOSE(FN$5:FN$27))</f>
        <v>4000</v>
      </c>
      <c r="FO38" s="39">
        <f t="array" ref="FO38">SUMPRODUCT($K38:$AG38,TRANSPOSE(FO$5:FO$27))</f>
        <v>4000</v>
      </c>
      <c r="FP38" s="39">
        <f t="array" ref="FP38">SUMPRODUCT($K38:$AG38,TRANSPOSE(FP$5:FP$27))</f>
        <v>4000</v>
      </c>
      <c r="FQ38" s="39">
        <f t="array" ref="FQ38">SUMPRODUCT($K38:$AG38,TRANSPOSE(FQ$5:FQ$27))</f>
        <v>4000</v>
      </c>
      <c r="FR38" s="39">
        <f t="array" ref="FR38">SUMPRODUCT($K38:$AG38,TRANSPOSE(FR$5:FR$27))</f>
        <v>4000</v>
      </c>
      <c r="FS38" s="39">
        <f t="array" ref="FS38">SUMPRODUCT($K38:$AG38,TRANSPOSE(FS$5:FS$27))</f>
        <v>4000</v>
      </c>
      <c r="FT38" s="39">
        <f t="array" ref="FT38">SUMPRODUCT($K38:$AG38,TRANSPOSE(FT$5:FT$27))</f>
        <v>4000</v>
      </c>
      <c r="FU38" s="39">
        <f t="array" ref="FU38">SUMPRODUCT($K38:$AG38,TRANSPOSE(FU$5:FU$27))</f>
        <v>4000</v>
      </c>
      <c r="FV38" s="39">
        <f t="array" ref="FV38">SUMPRODUCT($K38:$AG38,TRANSPOSE(FV$5:FV$27))</f>
        <v>4000</v>
      </c>
      <c r="FW38" s="39">
        <f t="array" ref="FW38">SUMPRODUCT($K38:$AG38,TRANSPOSE(FW$5:FW$27))</f>
        <v>4000</v>
      </c>
      <c r="FX38" s="39">
        <f t="array" ref="FX38">SUMPRODUCT($K38:$AG38,TRANSPOSE(FX$5:FX$27))</f>
        <v>4000</v>
      </c>
      <c r="FY38" s="39">
        <f t="array" ref="FY38">SUMPRODUCT($K38:$AG38,TRANSPOSE(FY$5:FY$27))</f>
        <v>4000</v>
      </c>
      <c r="FZ38" s="39">
        <f t="array" ref="FZ38">SUMPRODUCT($K38:$AG38,TRANSPOSE(FZ$5:FZ$27))</f>
        <v>4000</v>
      </c>
      <c r="GA38" s="39">
        <f t="array" ref="GA38">SUMPRODUCT($K38:$AG38,TRANSPOSE(GA$5:GA$27))</f>
        <v>4000</v>
      </c>
      <c r="GB38" s="39">
        <f t="array" ref="GB38">SUMPRODUCT($K38:$AG38,TRANSPOSE(GB$5:GB$27))</f>
        <v>4000</v>
      </c>
      <c r="GC38" s="39">
        <f t="array" ref="GC38">SUMPRODUCT($K38:$AG38,TRANSPOSE(GC$5:GC$27))</f>
        <v>4000</v>
      </c>
      <c r="GD38" s="39">
        <f t="array" ref="GD38">SUMPRODUCT($K38:$AG38,TRANSPOSE(GD$5:GD$27))</f>
        <v>4000</v>
      </c>
      <c r="GE38" s="39">
        <f t="array" ref="GE38">SUMPRODUCT($K38:$AG38,TRANSPOSE(GE$5:GE$27))</f>
        <v>4000</v>
      </c>
      <c r="GF38" s="39">
        <f t="array" ref="GF38">SUMPRODUCT($K38:$AG38,TRANSPOSE(GF$5:GF$27))</f>
        <v>4000</v>
      </c>
      <c r="GG38" s="39">
        <f t="array" ref="GG38">SUMPRODUCT($K38:$AG38,TRANSPOSE(GG$5:GG$27))</f>
        <v>4000</v>
      </c>
      <c r="GH38" s="39">
        <f t="array" ref="GH38">SUMPRODUCT($K38:$AG38,TRANSPOSE(GH$5:GH$27))</f>
        <v>4000</v>
      </c>
      <c r="GI38" s="39">
        <f t="array" ref="GI38">SUMPRODUCT($K38:$AG38,TRANSPOSE(GI$5:GI$27))</f>
        <v>4000</v>
      </c>
      <c r="GJ38" s="39">
        <f t="array" ref="GJ38">SUMPRODUCT($K38:$AG38,TRANSPOSE(GJ$5:GJ$27))</f>
        <v>4000</v>
      </c>
      <c r="GK38" s="39">
        <f t="array" ref="GK38">SUMPRODUCT($K38:$AG38,TRANSPOSE(GK$5:GK$27))</f>
        <v>0</v>
      </c>
      <c r="GL38" s="39">
        <f t="array" ref="GL38">SUMPRODUCT($K38:$AG38,TRANSPOSE(GL$5:GL$27))</f>
        <v>0</v>
      </c>
      <c r="GM38" s="39">
        <f t="array" ref="GM38">SUMPRODUCT($K38:$AG38,TRANSPOSE(GM$5:GM$27))</f>
        <v>0</v>
      </c>
      <c r="GN38" s="39">
        <f t="array" ref="GN38">SUMPRODUCT($K38:$AG38,TRANSPOSE(GN$5:GN$27))</f>
        <v>0</v>
      </c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93" t="str">
        <f>AM38</f>
        <v>Masterite</v>
      </c>
      <c r="IW38" s="100" t="str">
        <f>C38</f>
        <v>097-0227-893</v>
      </c>
      <c r="IX38" s="93" t="str">
        <f t="shared" si="67"/>
        <v>DCX-CHOL Entr. Inc</v>
      </c>
      <c r="IY38" s="111">
        <f t="shared" ref="IY38:IY79" si="105">AP38</f>
        <v>1</v>
      </c>
      <c r="IZ38" s="112" t="str">
        <f t="shared" si="104"/>
        <v>USD</v>
      </c>
      <c r="JA38" s="104" t="e">
        <f ca="1">_xlfn.XLOOKUP(IZ38,IZ$21:IZ$24,JA$21:JA$24,0)</f>
        <v>#NAME?</v>
      </c>
      <c r="JB38" s="104" t="e">
        <f t="shared" ca="1" si="68"/>
        <v>#NAME?</v>
      </c>
      <c r="JC38" s="113">
        <f>AJ38</f>
        <v>1</v>
      </c>
      <c r="JD38" s="113">
        <f>AJ38</f>
        <v>1</v>
      </c>
      <c r="JE38" s="100">
        <v>100</v>
      </c>
      <c r="JF38" s="113" t="e">
        <f>MAX(JD38,CEILING(#REF!+JE38,JC38))</f>
        <v>#REF!</v>
      </c>
      <c r="JG38" s="114" t="e">
        <f t="shared" ca="1" si="69"/>
        <v>#REF!</v>
      </c>
      <c r="JH38" s="113" t="e">
        <f>JF38-#REF!</f>
        <v>#REF!</v>
      </c>
      <c r="JI38" s="114" t="e">
        <f t="shared" ca="1" si="70"/>
        <v>#REF!</v>
      </c>
      <c r="JJ38" s="115">
        <v>45523</v>
      </c>
      <c r="JK38" s="114" t="s">
        <v>114</v>
      </c>
      <c r="JL38" s="114" t="s">
        <v>21</v>
      </c>
      <c r="JM38" s="100" t="s">
        <v>128</v>
      </c>
      <c r="JN38" s="100" t="s">
        <v>129</v>
      </c>
      <c r="JO38" s="102" t="e">
        <f t="array" aca="1" ref="JO38" ca="1">SUMPRODUCT(#REF!,TRANSPOSE(JO$19:JO$22))</f>
        <v>#REF!</v>
      </c>
      <c r="JP38" s="102" t="e">
        <f t="array" aca="1" ref="JP38" ca="1">SUMPRODUCT(#REF!,TRANSPOSE(JP$19:JP$22))</f>
        <v>#REF!</v>
      </c>
      <c r="JQ38" s="102" t="e">
        <f t="array" aca="1" ref="JQ38" ca="1">SUMPRODUCT(#REF!,TRANSPOSE(JQ$19:JQ$22))</f>
        <v>#REF!</v>
      </c>
      <c r="JR38" s="102" t="e">
        <f t="array" aca="1" ref="JR38" ca="1">SUMPRODUCT(#REF!,TRANSPOSE(JR$19:JR$22))</f>
        <v>#REF!</v>
      </c>
      <c r="JS38" s="102" t="e">
        <f t="array" aca="1" ref="JS38" ca="1">SUMPRODUCT(#REF!,TRANSPOSE(JS$19:JS$22))</f>
        <v>#REF!</v>
      </c>
      <c r="JT38" s="102" t="e">
        <f t="array" aca="1" ref="JT38" ca="1">SUMPRODUCT(#REF!,TRANSPOSE(JT$19:JT$22))</f>
        <v>#REF!</v>
      </c>
      <c r="JU38" s="102" t="e">
        <f t="array" aca="1" ref="JU38" ca="1">SUMPRODUCT(#REF!,TRANSPOSE(JU$19:JU$22))</f>
        <v>#REF!</v>
      </c>
      <c r="JV38" s="102" t="e">
        <f t="array" aca="1" ref="JV38" ca="1">SUMPRODUCT(#REF!,TRANSPOSE(JV$19:JV$22))</f>
        <v>#REF!</v>
      </c>
      <c r="JW38" s="102" t="e">
        <f t="array" aca="1" ref="JW38" ca="1">SUMPRODUCT(#REF!,TRANSPOSE(JW$19:JW$22))</f>
        <v>#REF!</v>
      </c>
      <c r="JX38" s="102" t="e">
        <f t="array" aca="1" ref="JX38" ca="1">SUMPRODUCT(#REF!,TRANSPOSE(JX$19:JX$22))</f>
        <v>#REF!</v>
      </c>
      <c r="JY38" s="102" t="e">
        <f t="array" aca="1" ref="JY38" ca="1">SUMPRODUCT(#REF!,TRANSPOSE(JY$19:JY$22))</f>
        <v>#REF!</v>
      </c>
      <c r="JZ38" s="102" t="e">
        <f t="array" aca="1" ref="JZ38" ca="1">SUMPRODUCT(#REF!,TRANSPOSE(JZ$19:JZ$22))</f>
        <v>#REF!</v>
      </c>
      <c r="KA38" s="102" t="e">
        <f t="array" aca="1" ref="KA38" ca="1">SUMPRODUCT(#REF!,TRANSPOSE(KA$19:KA$22))</f>
        <v>#REF!</v>
      </c>
      <c r="KB38" s="116"/>
      <c r="KC38" s="102" t="e">
        <f t="shared" ca="1" si="71"/>
        <v>#REF!</v>
      </c>
      <c r="KD38" s="117" t="e">
        <f ca="1">CEILING(SUM($JO38:JP38)-SUM($KC38:KC38),$JC38)</f>
        <v>#REF!</v>
      </c>
      <c r="KE38" s="117" t="e">
        <f ca="1">CEILING(SUM($JO38:JQ38)-SUM($KC38:KD38),$JC38)</f>
        <v>#REF!</v>
      </c>
      <c r="KF38" s="117" t="e">
        <f ca="1">CEILING(SUM($JO38:JR38)-SUM($KC38:KE38),$JC38)</f>
        <v>#REF!</v>
      </c>
      <c r="KG38" s="117" t="e">
        <f ca="1">CEILING(SUM($JO38:JS38)-SUM($KC38:KF38),$JC38)</f>
        <v>#REF!</v>
      </c>
      <c r="KH38" s="117" t="e">
        <f ca="1">CEILING(SUM($JO38:JT38)-SUM($KC38:KG38),$JC38)</f>
        <v>#REF!</v>
      </c>
      <c r="KI38" s="117" t="e">
        <f ca="1">CEILING(SUM($JO38:JU38)-SUM($KC38:KH38),$JC38)</f>
        <v>#REF!</v>
      </c>
      <c r="KJ38" s="117" t="e">
        <f ca="1">CEILING(SUM($JO38:JV38)-SUM($KC38:KI38),$JC38)</f>
        <v>#REF!</v>
      </c>
      <c r="KK38" s="117" t="e">
        <f ca="1">CEILING(SUM($JO38:JW38)-SUM($KC38:KJ38),$JC38)</f>
        <v>#REF!</v>
      </c>
      <c r="KL38" s="117" t="e">
        <f ca="1">CEILING(SUM($JO38:JX38)-SUM($KC38:KK38),$JC38)</f>
        <v>#REF!</v>
      </c>
      <c r="KM38" s="117" t="e">
        <f ca="1">CEILING(SUM($JO38:JY38)-SUM($KC38:KL38),$JC38)</f>
        <v>#REF!</v>
      </c>
      <c r="KN38" s="117" t="e">
        <f t="shared" ca="1" si="72"/>
        <v>#REF!</v>
      </c>
      <c r="KO38" s="117" t="e">
        <f t="shared" ca="1" si="73"/>
        <v>#REF!</v>
      </c>
      <c r="KP38" s="116"/>
      <c r="KQ38" s="119" t="e">
        <f t="shared" ca="1" si="74"/>
        <v>#REF!</v>
      </c>
      <c r="KR38" s="119" t="e">
        <f t="shared" ca="1" si="75"/>
        <v>#REF!</v>
      </c>
      <c r="KS38" s="119" t="e">
        <f t="shared" ca="1" si="76"/>
        <v>#REF!</v>
      </c>
      <c r="KT38" s="119" t="e">
        <f t="shared" ca="1" si="77"/>
        <v>#REF!</v>
      </c>
      <c r="KU38" s="119" t="e">
        <f t="shared" ca="1" si="78"/>
        <v>#REF!</v>
      </c>
      <c r="KV38" s="119" t="e">
        <f t="shared" ca="1" si="79"/>
        <v>#REF!</v>
      </c>
      <c r="KW38" s="119" t="e">
        <f t="shared" ca="1" si="80"/>
        <v>#REF!</v>
      </c>
      <c r="KX38" s="119" t="e">
        <f t="shared" ca="1" si="81"/>
        <v>#REF!</v>
      </c>
      <c r="KY38" s="119" t="e">
        <f t="shared" ca="1" si="82"/>
        <v>#REF!</v>
      </c>
      <c r="KZ38" s="119" t="e">
        <f t="shared" ca="1" si="83"/>
        <v>#REF!</v>
      </c>
      <c r="LA38" s="119" t="e">
        <f t="shared" ca="1" si="84"/>
        <v>#REF!</v>
      </c>
      <c r="LB38" s="119" t="e">
        <f t="shared" ca="1" si="85"/>
        <v>#REF!</v>
      </c>
      <c r="LC38" s="119" t="e">
        <f t="shared" ca="1" si="86"/>
        <v>#REF!</v>
      </c>
      <c r="LD38" s="119" t="e">
        <f t="shared" ca="1" si="87"/>
        <v>#REF!</v>
      </c>
      <c r="LE38" s="116">
        <v>4</v>
      </c>
      <c r="LF38" s="102" t="e">
        <f ca="1">SUM(KC38:KE38)</f>
        <v>#REF!</v>
      </c>
      <c r="LG38" s="102"/>
      <c r="LH38" s="102"/>
      <c r="LI38" s="102" t="e">
        <f ca="1">SUM(KF38:KH38)</f>
        <v>#REF!</v>
      </c>
      <c r="LJ38" s="102"/>
      <c r="LK38" s="102"/>
      <c r="LL38" s="102" t="e">
        <f ca="1">SUM(KI38:KK38)</f>
        <v>#REF!</v>
      </c>
      <c r="LM38" s="102"/>
      <c r="LN38" s="102"/>
      <c r="LO38" s="102" t="e">
        <f ca="1">SUM(KL38:KO38)</f>
        <v>#REF!</v>
      </c>
      <c r="LP38" s="102"/>
      <c r="LQ38" s="102"/>
      <c r="LR38" s="102" t="e">
        <f ca="1">KO38</f>
        <v>#REF!</v>
      </c>
      <c r="LS38" s="102"/>
      <c r="LT38" s="119" t="e">
        <f t="shared" ca="1" si="88"/>
        <v>#REF!</v>
      </c>
      <c r="LU38" s="119" t="e">
        <f t="shared" ca="1" si="89"/>
        <v>#NAME?</v>
      </c>
      <c r="LV38" s="119" t="e">
        <f t="shared" ca="1" si="90"/>
        <v>#NAME?</v>
      </c>
      <c r="LW38" s="119" t="e">
        <f t="shared" ca="1" si="91"/>
        <v>#REF!</v>
      </c>
      <c r="LX38" s="119" t="e">
        <f t="shared" ca="1" si="92"/>
        <v>#NAME?</v>
      </c>
      <c r="LY38" s="119" t="e">
        <f t="shared" ca="1" si="93"/>
        <v>#NAME?</v>
      </c>
      <c r="LZ38" s="119" t="e">
        <f t="shared" ca="1" si="94"/>
        <v>#REF!</v>
      </c>
      <c r="MA38" s="119" t="e">
        <f t="shared" ca="1" si="95"/>
        <v>#NAME?</v>
      </c>
      <c r="MB38" s="119" t="e">
        <f t="shared" ca="1" si="96"/>
        <v>#NAME?</v>
      </c>
      <c r="MC38" s="119" t="e">
        <f t="shared" ca="1" si="97"/>
        <v>#REF!</v>
      </c>
      <c r="MD38" s="119" t="e">
        <f t="shared" ca="1" si="98"/>
        <v>#NAME?</v>
      </c>
      <c r="ME38" s="119" t="e">
        <f t="shared" ca="1" si="99"/>
        <v>#NAME?</v>
      </c>
      <c r="MF38" s="119" t="e">
        <f t="shared" ca="1" si="100"/>
        <v>#REF!</v>
      </c>
      <c r="MG38" s="119" t="e">
        <f t="shared" ca="1" si="101"/>
        <v>#REF!</v>
      </c>
      <c r="MH38" s="120" t="s">
        <v>166</v>
      </c>
      <c r="MI38" s="100" t="s">
        <v>130</v>
      </c>
      <c r="MJ38" s="121">
        <v>45523</v>
      </c>
      <c r="MK38" s="100" t="s">
        <v>131</v>
      </c>
      <c r="ML38" s="100" t="s">
        <v>131</v>
      </c>
      <c r="MM38" s="100" t="s">
        <v>131</v>
      </c>
      <c r="MN38" s="100"/>
      <c r="MO38" s="100"/>
    </row>
    <row r="39" spans="1:354" ht="14.25" x14ac:dyDescent="0.2">
      <c r="A39" s="39">
        <v>11</v>
      </c>
      <c r="B39" s="39" t="s">
        <v>169</v>
      </c>
      <c r="C39" s="54" t="s">
        <v>170</v>
      </c>
      <c r="D39" s="39" t="s">
        <v>121</v>
      </c>
      <c r="E39" s="39">
        <v>424270787</v>
      </c>
      <c r="F39" s="99" t="s">
        <v>171</v>
      </c>
      <c r="G39" s="39"/>
      <c r="H39" s="39" t="s">
        <v>112</v>
      </c>
      <c r="I39" s="39">
        <v>2</v>
      </c>
      <c r="J39" s="39">
        <v>8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4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4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f t="shared" si="63"/>
        <v>8</v>
      </c>
      <c r="AI39" s="39">
        <f t="shared" si="102"/>
        <v>143244</v>
      </c>
      <c r="AJ39" s="55">
        <v>500</v>
      </c>
      <c r="AK39" s="39"/>
      <c r="AL39" s="39" t="s">
        <v>172</v>
      </c>
      <c r="AM39" s="39" t="s">
        <v>136</v>
      </c>
      <c r="AN39" s="39"/>
      <c r="AO39" s="39"/>
      <c r="AP39" s="56">
        <v>0.33</v>
      </c>
      <c r="AQ39" s="56" t="s">
        <v>8</v>
      </c>
      <c r="AR39" s="39" t="s">
        <v>137</v>
      </c>
      <c r="AS39" s="39" t="s">
        <v>138</v>
      </c>
      <c r="AT39" s="39"/>
      <c r="AU39" s="39" t="s">
        <v>139</v>
      </c>
      <c r="AV39" s="39" t="str">
        <f t="shared" si="64"/>
        <v>P0023</v>
      </c>
      <c r="AW39" s="76" t="e">
        <f t="shared" ca="1" si="65"/>
        <v>#NAME?</v>
      </c>
      <c r="AX39" s="39">
        <v>20</v>
      </c>
      <c r="AY39" s="73" t="e">
        <f t="shared" si="66"/>
        <v>#REF!</v>
      </c>
      <c r="AZ39" s="39"/>
      <c r="BA39" s="39"/>
      <c r="BB39" s="39"/>
      <c r="BC39" s="39"/>
      <c r="BD39" s="39"/>
      <c r="BE39" s="39"/>
      <c r="BF39" s="39">
        <v>68000</v>
      </c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>
        <f>SUM($AZ39,$BA39:BF39)-SUM($EU39:FA39)</f>
        <v>66880</v>
      </c>
      <c r="DE39" s="39">
        <f>SUM($AZ39,$BA39:BG39)-SUM($EU39:FB39)</f>
        <v>62080</v>
      </c>
      <c r="DF39" s="39">
        <f>SUM($AZ39,$BA39:BH39)-SUM($EU39:FC39)</f>
        <v>56756</v>
      </c>
      <c r="DG39" s="39">
        <f>SUM($AZ39,$BA39:BI39)-SUM($EU39:FD39)</f>
        <v>52756</v>
      </c>
      <c r="DH39" s="39">
        <f>SUM($AZ39,$BA39:BJ39)-SUM($EU39:FE39)</f>
        <v>48756</v>
      </c>
      <c r="DI39" s="39">
        <f>SUM($AZ39,$BA39:BK39)-SUM($EU39:FF39)</f>
        <v>44756</v>
      </c>
      <c r="DJ39" s="39">
        <f>SUM($AZ39,$BA39:BL39)-SUM($EU39:FG39)</f>
        <v>40756</v>
      </c>
      <c r="DK39" s="39">
        <f>SUM($AZ39,$BA39:BM39)-SUM($EU39:FH39)</f>
        <v>36756</v>
      </c>
      <c r="DL39" s="39">
        <f>SUM($AZ39,$BA39:BN39)-SUM($EU39:FI39)</f>
        <v>32756</v>
      </c>
      <c r="DM39" s="39">
        <f>SUM($AZ39,$BA39:BO39)-SUM($EU39:FJ39)</f>
        <v>28756</v>
      </c>
      <c r="DN39" s="39">
        <f>SUM($AZ39,$BA39:BP39)-SUM($EU39:FK39)</f>
        <v>24756</v>
      </c>
      <c r="DO39" s="39">
        <f>SUM($AZ39,$BA39:BQ39)-SUM($EU39:FL39)</f>
        <v>20756</v>
      </c>
      <c r="DP39" s="39">
        <f>SUM($AZ39,$BA39:BR39)-SUM($EU39:FM39)</f>
        <v>16756</v>
      </c>
      <c r="DQ39" s="39">
        <f>SUM($AZ39,$BA39:BS39)-SUM($EU39:FN39)</f>
        <v>12756</v>
      </c>
      <c r="DR39" s="39">
        <f>SUM($AZ39,$BA39:BT39)-SUM($EU39:FO39)</f>
        <v>8756</v>
      </c>
      <c r="DS39" s="39">
        <f>SUM($AZ39,$BA39:BU39)-SUM($EU39:FP39)</f>
        <v>4756</v>
      </c>
      <c r="DT39" s="39">
        <f>SUM($AZ39,$BA39:BV39)-SUM($EU39:FQ39)</f>
        <v>756</v>
      </c>
      <c r="DU39" s="39">
        <f>SUM($AZ39,$BA39:BW39)-SUM($EU39:FR39)</f>
        <v>-3244</v>
      </c>
      <c r="DV39" s="39">
        <f>SUM($AZ39,$BA39:BX39)-SUM($EU39:FS39)</f>
        <v>-7244</v>
      </c>
      <c r="DW39" s="39">
        <f>SUM($AZ39,$BA39:BY39)-SUM($EU39:FT39)</f>
        <v>-11244</v>
      </c>
      <c r="DX39" s="39">
        <f>SUM($AZ39,$BA39:BZ39)-SUM($EU39:FU39)</f>
        <v>-15244</v>
      </c>
      <c r="DY39" s="39">
        <f>SUM($AZ39,$BA39:CA39)-SUM($EU39:FV39)</f>
        <v>-19244</v>
      </c>
      <c r="DZ39" s="39">
        <f>SUM($AZ39,$BA39:CB39)-SUM($EU39:FW39)</f>
        <v>-23244</v>
      </c>
      <c r="EA39" s="39">
        <f>SUM($AZ39,$BA39:CC39)-SUM($EU39:FX39)</f>
        <v>-27244</v>
      </c>
      <c r="EB39" s="39">
        <f>SUM($AZ39,$BA39:CD39)-SUM($EU39:FY39)</f>
        <v>-31244</v>
      </c>
      <c r="EC39" s="39">
        <f>SUM($AZ39,$BA39:CE39)-SUM($EU39:FZ39)</f>
        <v>-35244</v>
      </c>
      <c r="ED39" s="39">
        <f>SUM($AZ39,$BA39:CF39)-SUM($EU39:GA39)</f>
        <v>-39244</v>
      </c>
      <c r="EE39" s="39">
        <f>SUM($AZ39,$BA39:CG39)-SUM($EU39:GB39)</f>
        <v>-43244</v>
      </c>
      <c r="EF39" s="39">
        <f>SUM($AZ39,$BA39:CH39)-SUM($EU39:GC39)</f>
        <v>-47244</v>
      </c>
      <c r="EG39" s="39">
        <f>SUM($AZ39,$BA39:CI39)-SUM($EU39:GD39)</f>
        <v>-51244</v>
      </c>
      <c r="EH39" s="39">
        <f>SUM($AZ39,$BA39:CJ39)-SUM($EU39:GE39)</f>
        <v>-55244</v>
      </c>
      <c r="EI39" s="39">
        <f>SUM($AZ39,$BA39:CK39)-SUM($EU39:GF39)</f>
        <v>-59244</v>
      </c>
      <c r="EJ39" s="39">
        <f>SUM($AZ39,$BA39:CL39)-SUM($EU39:GG39)</f>
        <v>-63244</v>
      </c>
      <c r="EK39" s="39">
        <f>SUM($AZ39,$BA39:CM39)-SUM($EU39:GH39)</f>
        <v>-67244</v>
      </c>
      <c r="EL39" s="39">
        <f>SUM($AZ39,$BA39:CN39)-SUM($EU39:GI39)</f>
        <v>-71244</v>
      </c>
      <c r="EM39" s="39">
        <f>SUM($AZ39,$BA39:CO39)-SUM($EU39:GJ39)</f>
        <v>-75244</v>
      </c>
      <c r="EN39" s="39">
        <f>SUM($AZ39,$BA39:CP39)-SUM($EU39:GK39)</f>
        <v>-75244</v>
      </c>
      <c r="EO39" s="39">
        <f>SUM($AZ39,$BA39:CQ39)-SUM($EU39:GL39)</f>
        <v>-75244</v>
      </c>
      <c r="EP39" s="39">
        <f>SUM($AZ39,$BA39:CR39)-SUM($EU39:GM39)</f>
        <v>-75244</v>
      </c>
      <c r="EQ39" s="39">
        <f>SUM($AZ39,$BA39:CS39)-SUM($EU39:GN39)</f>
        <v>-75244</v>
      </c>
      <c r="ER39" s="39"/>
      <c r="ES39" s="39"/>
      <c r="ET39" s="39"/>
      <c r="EU39" s="39"/>
      <c r="EV39" s="39"/>
      <c r="EW39" s="39"/>
      <c r="EX39" s="39"/>
      <c r="EY39" s="39"/>
      <c r="EZ39" s="39"/>
      <c r="FA39" s="39">
        <f t="array" ref="FA39">SUMPRODUCT($K39:$AG39,TRANSPOSE(FA$5:FA$27))</f>
        <v>1120</v>
      </c>
      <c r="FB39" s="39">
        <f t="array" ref="FB39">SUMPRODUCT($K39:$AG39,TRANSPOSE(FB$5:FB$27))</f>
        <v>4800</v>
      </c>
      <c r="FC39" s="39">
        <f t="array" ref="FC39">SUMPRODUCT($K39:$AG39,TRANSPOSE(FC$5:FC$27))</f>
        <v>5324</v>
      </c>
      <c r="FD39" s="39">
        <f t="array" ref="FD39">SUMPRODUCT($K39:$AG39,TRANSPOSE(FD$5:FD$27))</f>
        <v>4000</v>
      </c>
      <c r="FE39" s="39">
        <f t="array" ref="FE39">SUMPRODUCT($K39:$AG39,TRANSPOSE(FE$5:FE$27))</f>
        <v>4000</v>
      </c>
      <c r="FF39" s="39">
        <f t="array" ref="FF39">SUMPRODUCT($K39:$AG39,TRANSPOSE(FF$5:FF$27))</f>
        <v>4000</v>
      </c>
      <c r="FG39" s="39">
        <f t="array" ref="FG39">SUMPRODUCT($K39:$AG39,TRANSPOSE(FG$5:FG$27))</f>
        <v>4000</v>
      </c>
      <c r="FH39" s="39">
        <f t="array" ref="FH39">SUMPRODUCT($K39:$AG39,TRANSPOSE(FH$5:FH$27))</f>
        <v>4000</v>
      </c>
      <c r="FI39" s="39">
        <f t="array" ref="FI39">SUMPRODUCT($K39:$AG39,TRANSPOSE(FI$5:FI$27))</f>
        <v>4000</v>
      </c>
      <c r="FJ39" s="39">
        <f t="array" ref="FJ39">SUMPRODUCT($K39:$AG39,TRANSPOSE(FJ$5:FJ$27))</f>
        <v>4000</v>
      </c>
      <c r="FK39" s="39">
        <f t="array" ref="FK39">SUMPRODUCT($K39:$AG39,TRANSPOSE(FK$5:FK$27))</f>
        <v>4000</v>
      </c>
      <c r="FL39" s="39">
        <f t="array" ref="FL39">SUMPRODUCT($K39:$AG39,TRANSPOSE(FL$5:FL$27))</f>
        <v>4000</v>
      </c>
      <c r="FM39" s="39">
        <f t="array" ref="FM39">SUMPRODUCT($K39:$AG39,TRANSPOSE(FM$5:FM$27))</f>
        <v>4000</v>
      </c>
      <c r="FN39" s="39">
        <f t="array" ref="FN39">SUMPRODUCT($K39:$AG39,TRANSPOSE(FN$5:FN$27))</f>
        <v>4000</v>
      </c>
      <c r="FO39" s="39">
        <f t="array" ref="FO39">SUMPRODUCT($K39:$AG39,TRANSPOSE(FO$5:FO$27))</f>
        <v>4000</v>
      </c>
      <c r="FP39" s="39">
        <f t="array" ref="FP39">SUMPRODUCT($K39:$AG39,TRANSPOSE(FP$5:FP$27))</f>
        <v>4000</v>
      </c>
      <c r="FQ39" s="39">
        <f t="array" ref="FQ39">SUMPRODUCT($K39:$AG39,TRANSPOSE(FQ$5:FQ$27))</f>
        <v>4000</v>
      </c>
      <c r="FR39" s="39">
        <f t="array" ref="FR39">SUMPRODUCT($K39:$AG39,TRANSPOSE(FR$5:FR$27))</f>
        <v>4000</v>
      </c>
      <c r="FS39" s="39">
        <f t="array" ref="FS39">SUMPRODUCT($K39:$AG39,TRANSPOSE(FS$5:FS$27))</f>
        <v>4000</v>
      </c>
      <c r="FT39" s="39">
        <f t="array" ref="FT39">SUMPRODUCT($K39:$AG39,TRANSPOSE(FT$5:FT$27))</f>
        <v>4000</v>
      </c>
      <c r="FU39" s="39">
        <f t="array" ref="FU39">SUMPRODUCT($K39:$AG39,TRANSPOSE(FU$5:FU$27))</f>
        <v>4000</v>
      </c>
      <c r="FV39" s="39">
        <f t="array" ref="FV39">SUMPRODUCT($K39:$AG39,TRANSPOSE(FV$5:FV$27))</f>
        <v>4000</v>
      </c>
      <c r="FW39" s="39">
        <f t="array" ref="FW39">SUMPRODUCT($K39:$AG39,TRANSPOSE(FW$5:FW$27))</f>
        <v>4000</v>
      </c>
      <c r="FX39" s="39">
        <f t="array" ref="FX39">SUMPRODUCT($K39:$AG39,TRANSPOSE(FX$5:FX$27))</f>
        <v>4000</v>
      </c>
      <c r="FY39" s="39">
        <f t="array" ref="FY39">SUMPRODUCT($K39:$AG39,TRANSPOSE(FY$5:FY$27))</f>
        <v>4000</v>
      </c>
      <c r="FZ39" s="39">
        <f t="array" ref="FZ39">SUMPRODUCT($K39:$AG39,TRANSPOSE(FZ$5:FZ$27))</f>
        <v>4000</v>
      </c>
      <c r="GA39" s="39">
        <f t="array" ref="GA39">SUMPRODUCT($K39:$AG39,TRANSPOSE(GA$5:GA$27))</f>
        <v>4000</v>
      </c>
      <c r="GB39" s="39">
        <f t="array" ref="GB39">SUMPRODUCT($K39:$AG39,TRANSPOSE(GB$5:GB$27))</f>
        <v>4000</v>
      </c>
      <c r="GC39" s="39">
        <f t="array" ref="GC39">SUMPRODUCT($K39:$AG39,TRANSPOSE(GC$5:GC$27))</f>
        <v>4000</v>
      </c>
      <c r="GD39" s="39">
        <f t="array" ref="GD39">SUMPRODUCT($K39:$AG39,TRANSPOSE(GD$5:GD$27))</f>
        <v>4000</v>
      </c>
      <c r="GE39" s="39">
        <f t="array" ref="GE39">SUMPRODUCT($K39:$AG39,TRANSPOSE(GE$5:GE$27))</f>
        <v>4000</v>
      </c>
      <c r="GF39" s="39">
        <f t="array" ref="GF39">SUMPRODUCT($K39:$AG39,TRANSPOSE(GF$5:GF$27))</f>
        <v>4000</v>
      </c>
      <c r="GG39" s="39">
        <f t="array" ref="GG39">SUMPRODUCT($K39:$AG39,TRANSPOSE(GG$5:GG$27))</f>
        <v>4000</v>
      </c>
      <c r="GH39" s="39">
        <f t="array" ref="GH39">SUMPRODUCT($K39:$AG39,TRANSPOSE(GH$5:GH$27))</f>
        <v>4000</v>
      </c>
      <c r="GI39" s="39">
        <f t="array" ref="GI39">SUMPRODUCT($K39:$AG39,TRANSPOSE(GI$5:GI$27))</f>
        <v>4000</v>
      </c>
      <c r="GJ39" s="39">
        <f t="array" ref="GJ39">SUMPRODUCT($K39:$AG39,TRANSPOSE(GJ$5:GJ$27))</f>
        <v>4000</v>
      </c>
      <c r="GK39" s="39">
        <f t="array" ref="GK39">SUMPRODUCT($K39:$AG39,TRANSPOSE(GK$5:GK$27))</f>
        <v>0</v>
      </c>
      <c r="GL39" s="39">
        <f t="array" ref="GL39">SUMPRODUCT($K39:$AG39,TRANSPOSE(GL$5:GL$27))</f>
        <v>0</v>
      </c>
      <c r="GM39" s="39">
        <f t="array" ref="GM39">SUMPRODUCT($K39:$AG39,TRANSPOSE(GM$5:GM$27))</f>
        <v>0</v>
      </c>
      <c r="GN39" s="39">
        <f t="array" ref="GN39">SUMPRODUCT($K39:$AG39,TRANSPOSE(GN$5:GN$27))</f>
        <v>0</v>
      </c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93" t="str">
        <f>AM39</f>
        <v>SHIRTECH</v>
      </c>
      <c r="IW39" s="100" t="str">
        <f>C39</f>
        <v>100A1R1BT150XTV</v>
      </c>
      <c r="IX39" s="93" t="str">
        <f t="shared" si="67"/>
        <v>AMERICAN TECHNICAL CERAMICS DIV. OF</v>
      </c>
      <c r="IY39" s="111">
        <f t="shared" si="105"/>
        <v>0.33</v>
      </c>
      <c r="IZ39" s="112" t="str">
        <f t="shared" si="104"/>
        <v>USD</v>
      </c>
      <c r="JA39" s="104" t="e">
        <f ca="1">_xlfn.XLOOKUP(IZ39,IZ$21:IZ$24,JA$21:JA$24,0)</f>
        <v>#NAME?</v>
      </c>
      <c r="JB39" s="104" t="e">
        <f t="shared" ca="1" si="68"/>
        <v>#NAME?</v>
      </c>
      <c r="JC39" s="113">
        <f>AJ39</f>
        <v>500</v>
      </c>
      <c r="JD39" s="113">
        <f>AJ39</f>
        <v>500</v>
      </c>
      <c r="JE39" s="100"/>
      <c r="JF39" s="113" t="e">
        <f>MAX(JD39,CEILING(#REF!+JE39,JC39))</f>
        <v>#REF!</v>
      </c>
      <c r="JG39" s="114" t="e">
        <f t="shared" ca="1" si="69"/>
        <v>#REF!</v>
      </c>
      <c r="JH39" s="113" t="e">
        <f>JF39-#REF!</f>
        <v>#REF!</v>
      </c>
      <c r="JI39" s="114" t="e">
        <f t="shared" ca="1" si="70"/>
        <v>#REF!</v>
      </c>
      <c r="JJ39" s="115">
        <v>45523</v>
      </c>
      <c r="JK39" s="114" t="s">
        <v>114</v>
      </c>
      <c r="JL39" s="114" t="s">
        <v>21</v>
      </c>
      <c r="JM39" s="100" t="s">
        <v>128</v>
      </c>
      <c r="JN39" s="100" t="s">
        <v>129</v>
      </c>
      <c r="JO39" s="102" t="e">
        <f t="array" aca="1" ref="JO39" ca="1">SUMPRODUCT(#REF!,TRANSPOSE(JO$19:JO$22))</f>
        <v>#REF!</v>
      </c>
      <c r="JP39" s="102" t="e">
        <f t="array" aca="1" ref="JP39" ca="1">SUMPRODUCT(#REF!,TRANSPOSE(JP$19:JP$22))</f>
        <v>#REF!</v>
      </c>
      <c r="JQ39" s="102" t="e">
        <f t="array" aca="1" ref="JQ39" ca="1">SUMPRODUCT(#REF!,TRANSPOSE(JQ$19:JQ$22))</f>
        <v>#REF!</v>
      </c>
      <c r="JR39" s="102" t="e">
        <f t="array" aca="1" ref="JR39" ca="1">SUMPRODUCT(#REF!,TRANSPOSE(JR$19:JR$22))</f>
        <v>#REF!</v>
      </c>
      <c r="JS39" s="102" t="e">
        <f t="array" aca="1" ref="JS39" ca="1">SUMPRODUCT(#REF!,TRANSPOSE(JS$19:JS$22))</f>
        <v>#REF!</v>
      </c>
      <c r="JT39" s="102" t="e">
        <f t="array" aca="1" ref="JT39" ca="1">SUMPRODUCT(#REF!,TRANSPOSE(JT$19:JT$22))</f>
        <v>#REF!</v>
      </c>
      <c r="JU39" s="102" t="e">
        <f t="array" aca="1" ref="JU39" ca="1">SUMPRODUCT(#REF!,TRANSPOSE(JU$19:JU$22))</f>
        <v>#REF!</v>
      </c>
      <c r="JV39" s="102" t="e">
        <f t="array" aca="1" ref="JV39" ca="1">SUMPRODUCT(#REF!,TRANSPOSE(JV$19:JV$22))</f>
        <v>#REF!</v>
      </c>
      <c r="JW39" s="102" t="e">
        <f t="array" aca="1" ref="JW39" ca="1">SUMPRODUCT(#REF!,TRANSPOSE(JW$19:JW$22))</f>
        <v>#REF!</v>
      </c>
      <c r="JX39" s="102" t="e">
        <f t="array" aca="1" ref="JX39" ca="1">SUMPRODUCT(#REF!,TRANSPOSE(JX$19:JX$22))</f>
        <v>#REF!</v>
      </c>
      <c r="JY39" s="102" t="e">
        <f t="array" aca="1" ref="JY39" ca="1">SUMPRODUCT(#REF!,TRANSPOSE(JY$19:JY$22))</f>
        <v>#REF!</v>
      </c>
      <c r="JZ39" s="102" t="e">
        <f t="array" aca="1" ref="JZ39" ca="1">SUMPRODUCT(#REF!,TRANSPOSE(JZ$19:JZ$22))</f>
        <v>#REF!</v>
      </c>
      <c r="KA39" s="102" t="e">
        <f t="array" aca="1" ref="KA39" ca="1">SUMPRODUCT(#REF!,TRANSPOSE(KA$19:KA$22))</f>
        <v>#REF!</v>
      </c>
      <c r="KB39" s="116"/>
      <c r="KC39" s="102" t="e">
        <f t="shared" ca="1" si="71"/>
        <v>#REF!</v>
      </c>
      <c r="KD39" s="117" t="e">
        <f ca="1">CEILING(SUM($JO39:JP39)-SUM($KC39:KC39),$JC39)</f>
        <v>#REF!</v>
      </c>
      <c r="KE39" s="117" t="e">
        <f ca="1">CEILING(SUM($JO39:JQ39)-SUM($KC39:KD39),$JC39)</f>
        <v>#REF!</v>
      </c>
      <c r="KF39" s="117" t="e">
        <f ca="1">CEILING(SUM($JO39:JR39)-SUM($KC39:KE39),$JC39)</f>
        <v>#REF!</v>
      </c>
      <c r="KG39" s="117" t="e">
        <f ca="1">CEILING(SUM($JO39:JS39)-SUM($KC39:KF39),$JC39)</f>
        <v>#REF!</v>
      </c>
      <c r="KH39" s="117" t="e">
        <f ca="1">CEILING(SUM($JO39:JT39)-SUM($KC39:KG39),$JC39)</f>
        <v>#REF!</v>
      </c>
      <c r="KI39" s="117" t="e">
        <f ca="1">CEILING(SUM($JO39:JU39)-SUM($KC39:KH39),$JC39)</f>
        <v>#REF!</v>
      </c>
      <c r="KJ39" s="117" t="e">
        <f ca="1">CEILING(SUM($JO39:JV39)-SUM($KC39:KI39),$JC39)</f>
        <v>#REF!</v>
      </c>
      <c r="KK39" s="117" t="e">
        <f ca="1">CEILING(SUM($JO39:JW39)-SUM($KC39:KJ39),$JC39)</f>
        <v>#REF!</v>
      </c>
      <c r="KL39" s="117" t="e">
        <f ca="1">CEILING(SUM($JO39:JX39)-SUM($KC39:KK39),$JC39)</f>
        <v>#REF!</v>
      </c>
      <c r="KM39" s="117" t="e">
        <f ca="1">CEILING(SUM($JO39:JY39)-SUM($KC39:KL39),$JC39)</f>
        <v>#REF!</v>
      </c>
      <c r="KN39" s="117" t="e">
        <f t="shared" ca="1" si="72"/>
        <v>#REF!</v>
      </c>
      <c r="KO39" s="117" t="e">
        <f t="shared" ca="1" si="73"/>
        <v>#REF!</v>
      </c>
      <c r="KP39" s="116"/>
      <c r="KQ39" s="119" t="e">
        <f t="shared" ca="1" si="74"/>
        <v>#REF!</v>
      </c>
      <c r="KR39" s="119" t="e">
        <f t="shared" ca="1" si="75"/>
        <v>#REF!</v>
      </c>
      <c r="KS39" s="119" t="e">
        <f t="shared" ca="1" si="76"/>
        <v>#REF!</v>
      </c>
      <c r="KT39" s="119" t="e">
        <f t="shared" ca="1" si="77"/>
        <v>#REF!</v>
      </c>
      <c r="KU39" s="119" t="e">
        <f t="shared" ca="1" si="78"/>
        <v>#REF!</v>
      </c>
      <c r="KV39" s="119" t="e">
        <f t="shared" ca="1" si="79"/>
        <v>#REF!</v>
      </c>
      <c r="KW39" s="119" t="e">
        <f t="shared" ca="1" si="80"/>
        <v>#REF!</v>
      </c>
      <c r="KX39" s="119" t="e">
        <f t="shared" ca="1" si="81"/>
        <v>#REF!</v>
      </c>
      <c r="KY39" s="119" t="e">
        <f t="shared" ca="1" si="82"/>
        <v>#REF!</v>
      </c>
      <c r="KZ39" s="119" t="e">
        <f t="shared" ca="1" si="83"/>
        <v>#REF!</v>
      </c>
      <c r="LA39" s="119" t="e">
        <f t="shared" ca="1" si="84"/>
        <v>#REF!</v>
      </c>
      <c r="LB39" s="119" t="e">
        <f t="shared" ca="1" si="85"/>
        <v>#REF!</v>
      </c>
      <c r="LC39" s="119" t="e">
        <f t="shared" ca="1" si="86"/>
        <v>#REF!</v>
      </c>
      <c r="LD39" s="119" t="e">
        <f t="shared" ca="1" si="87"/>
        <v>#REF!</v>
      </c>
      <c r="LE39" s="116">
        <v>2</v>
      </c>
      <c r="LF39" s="102" t="e">
        <f ca="1">SUM(KC39:KH39)</f>
        <v>#REF!</v>
      </c>
      <c r="LG39" s="102"/>
      <c r="LH39" s="102"/>
      <c r="LI39" s="102"/>
      <c r="LJ39" s="102"/>
      <c r="LK39" s="102"/>
      <c r="LL39" s="102" t="e">
        <f ca="1">SUM(KI39:KO39)</f>
        <v>#REF!</v>
      </c>
      <c r="LM39" s="102"/>
      <c r="LN39" s="102"/>
      <c r="LO39" s="102"/>
      <c r="LP39" s="102"/>
      <c r="LQ39" s="102"/>
      <c r="LR39" s="102"/>
      <c r="LS39" s="102"/>
      <c r="LT39" s="119" t="e">
        <f t="shared" ca="1" si="88"/>
        <v>#REF!</v>
      </c>
      <c r="LU39" s="119" t="e">
        <f t="shared" ca="1" si="89"/>
        <v>#NAME?</v>
      </c>
      <c r="LV39" s="119" t="e">
        <f t="shared" ca="1" si="90"/>
        <v>#NAME?</v>
      </c>
      <c r="LW39" s="119" t="e">
        <f t="shared" ca="1" si="91"/>
        <v>#NAME?</v>
      </c>
      <c r="LX39" s="119" t="e">
        <f t="shared" ca="1" si="92"/>
        <v>#NAME?</v>
      </c>
      <c r="LY39" s="119" t="e">
        <f t="shared" ca="1" si="93"/>
        <v>#NAME?</v>
      </c>
      <c r="LZ39" s="119" t="e">
        <f t="shared" ca="1" si="94"/>
        <v>#REF!</v>
      </c>
      <c r="MA39" s="119" t="e">
        <f t="shared" ca="1" si="95"/>
        <v>#NAME?</v>
      </c>
      <c r="MB39" s="119" t="e">
        <f t="shared" ca="1" si="96"/>
        <v>#NAME?</v>
      </c>
      <c r="MC39" s="119" t="e">
        <f t="shared" ca="1" si="97"/>
        <v>#NAME?</v>
      </c>
      <c r="MD39" s="119" t="e">
        <f t="shared" ca="1" si="98"/>
        <v>#NAME?</v>
      </c>
      <c r="ME39" s="119" t="e">
        <f t="shared" ca="1" si="99"/>
        <v>#NAME?</v>
      </c>
      <c r="MF39" s="119" t="e">
        <f t="shared" ca="1" si="100"/>
        <v>#NAME?</v>
      </c>
      <c r="MG39" s="119" t="e">
        <f t="shared" ca="1" si="101"/>
        <v>#REF!</v>
      </c>
      <c r="MH39" s="120" t="s">
        <v>169</v>
      </c>
      <c r="MI39" s="100" t="s">
        <v>173</v>
      </c>
      <c r="MJ39" s="121">
        <v>45526</v>
      </c>
      <c r="MK39" s="100" t="s">
        <v>131</v>
      </c>
      <c r="ML39" s="100"/>
      <c r="MM39" s="100" t="s">
        <v>131</v>
      </c>
      <c r="MN39" s="100" t="s">
        <v>174</v>
      </c>
      <c r="MO39" s="100" t="s">
        <v>175</v>
      </c>
    </row>
    <row r="40" spans="1:354" ht="14.25" x14ac:dyDescent="0.2">
      <c r="A40" s="39">
        <v>12</v>
      </c>
      <c r="B40" s="39" t="s">
        <v>176</v>
      </c>
      <c r="C40" s="54" t="s">
        <v>177</v>
      </c>
      <c r="D40" s="39" t="s">
        <v>121</v>
      </c>
      <c r="E40" s="39">
        <v>417983168</v>
      </c>
      <c r="F40" s="99" t="s">
        <v>178</v>
      </c>
      <c r="G40" s="39">
        <v>403846606</v>
      </c>
      <c r="H40" s="39" t="s">
        <v>112</v>
      </c>
      <c r="I40" s="39">
        <v>2</v>
      </c>
      <c r="J40" s="39">
        <v>43</v>
      </c>
      <c r="K40" s="39">
        <v>0</v>
      </c>
      <c r="L40" s="39">
        <v>0</v>
      </c>
      <c r="M40" s="39">
        <v>0</v>
      </c>
      <c r="N40" s="39">
        <v>10</v>
      </c>
      <c r="O40" s="39">
        <v>3</v>
      </c>
      <c r="P40" s="39">
        <v>0</v>
      </c>
      <c r="Q40" s="39">
        <v>0</v>
      </c>
      <c r="R40" s="39">
        <v>0</v>
      </c>
      <c r="S40" s="39">
        <v>12</v>
      </c>
      <c r="T40" s="39">
        <v>0</v>
      </c>
      <c r="U40" s="39">
        <v>0</v>
      </c>
      <c r="V40" s="39">
        <v>0</v>
      </c>
      <c r="W40" s="39">
        <v>0</v>
      </c>
      <c r="X40" s="39">
        <v>3</v>
      </c>
      <c r="Y40" s="39">
        <v>0</v>
      </c>
      <c r="Z40" s="39">
        <v>0</v>
      </c>
      <c r="AA40" s="39">
        <v>0</v>
      </c>
      <c r="AB40" s="39">
        <v>12</v>
      </c>
      <c r="AC40" s="39">
        <v>0</v>
      </c>
      <c r="AD40" s="39">
        <v>0</v>
      </c>
      <c r="AE40" s="39">
        <v>0</v>
      </c>
      <c r="AF40" s="39">
        <v>0</v>
      </c>
      <c r="AG40" s="39">
        <v>3</v>
      </c>
      <c r="AH40" s="39">
        <f t="shared" si="63"/>
        <v>40</v>
      </c>
      <c r="AI40" s="39">
        <f t="shared" si="102"/>
        <v>989279</v>
      </c>
      <c r="AJ40" s="55">
        <v>500</v>
      </c>
      <c r="AK40" s="39"/>
      <c r="AL40" s="39" t="s">
        <v>172</v>
      </c>
      <c r="AM40" s="39" t="s">
        <v>136</v>
      </c>
      <c r="AN40" s="39"/>
      <c r="AO40" s="39"/>
      <c r="AP40" s="56">
        <v>0.32</v>
      </c>
      <c r="AQ40" s="56" t="s">
        <v>8</v>
      </c>
      <c r="AR40" s="39" t="s">
        <v>137</v>
      </c>
      <c r="AS40" s="39" t="s">
        <v>138</v>
      </c>
      <c r="AT40" s="58" t="s">
        <v>164</v>
      </c>
      <c r="AU40" s="39" t="s">
        <v>139</v>
      </c>
      <c r="AV40" s="39" t="str">
        <f t="shared" si="64"/>
        <v>P0023</v>
      </c>
      <c r="AW40" s="76" t="e">
        <f t="shared" ca="1" si="65"/>
        <v>#NAME?</v>
      </c>
      <c r="AX40" s="39">
        <v>20</v>
      </c>
      <c r="AY40" s="73" t="e">
        <f t="shared" si="66"/>
        <v>#REF!</v>
      </c>
      <c r="AZ40" s="39"/>
      <c r="BA40" s="39"/>
      <c r="BB40" s="39"/>
      <c r="BC40" s="39"/>
      <c r="BD40" s="39"/>
      <c r="BE40" s="39"/>
      <c r="BF40" s="39">
        <v>245000</v>
      </c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>
        <f>SUM($AZ40,$BA40:BF40)-SUM($EU40:FA40)</f>
        <v>238460</v>
      </c>
      <c r="DE40" s="39">
        <f>SUM($AZ40,$BA40:BG40)-SUM($EU40:FB40)</f>
        <v>212686</v>
      </c>
      <c r="DF40" s="39">
        <f>SUM($AZ40,$BA40:BH40)-SUM($EU40:FC40)</f>
        <v>179721</v>
      </c>
      <c r="DG40" s="39">
        <f>SUM($AZ40,$BA40:BI40)-SUM($EU40:FD40)</f>
        <v>151721</v>
      </c>
      <c r="DH40" s="39">
        <f>SUM($AZ40,$BA40:BJ40)-SUM($EU40:FE40)</f>
        <v>123721</v>
      </c>
      <c r="DI40" s="39">
        <f>SUM($AZ40,$BA40:BK40)-SUM($EU40:FF40)</f>
        <v>95721</v>
      </c>
      <c r="DJ40" s="39">
        <f>SUM($AZ40,$BA40:BL40)-SUM($EU40:FG40)</f>
        <v>67721</v>
      </c>
      <c r="DK40" s="39">
        <f>SUM($AZ40,$BA40:BM40)-SUM($EU40:FH40)</f>
        <v>39721</v>
      </c>
      <c r="DL40" s="39">
        <f>SUM($AZ40,$BA40:BN40)-SUM($EU40:FI40)</f>
        <v>11721</v>
      </c>
      <c r="DM40" s="39">
        <f>SUM($AZ40,$BA40:BO40)-SUM($EU40:FJ40)</f>
        <v>-16279</v>
      </c>
      <c r="DN40" s="39">
        <f>SUM($AZ40,$BA40:BP40)-SUM($EU40:FK40)</f>
        <v>-44279</v>
      </c>
      <c r="DO40" s="39">
        <f>SUM($AZ40,$BA40:BQ40)-SUM($EU40:FL40)</f>
        <v>-72279</v>
      </c>
      <c r="DP40" s="39">
        <f>SUM($AZ40,$BA40:BR40)-SUM($EU40:FM40)</f>
        <v>-100279</v>
      </c>
      <c r="DQ40" s="39">
        <f>SUM($AZ40,$BA40:BS40)-SUM($EU40:FN40)</f>
        <v>-128279</v>
      </c>
      <c r="DR40" s="39">
        <f>SUM($AZ40,$BA40:BT40)-SUM($EU40:FO40)</f>
        <v>-156279</v>
      </c>
      <c r="DS40" s="39">
        <f>SUM($AZ40,$BA40:BU40)-SUM($EU40:FP40)</f>
        <v>-184279</v>
      </c>
      <c r="DT40" s="39">
        <f>SUM($AZ40,$BA40:BV40)-SUM($EU40:FQ40)</f>
        <v>-212279</v>
      </c>
      <c r="DU40" s="39">
        <f>SUM($AZ40,$BA40:BW40)-SUM($EU40:FR40)</f>
        <v>-240279</v>
      </c>
      <c r="DV40" s="39">
        <f>SUM($AZ40,$BA40:BX40)-SUM($EU40:FS40)</f>
        <v>-268279</v>
      </c>
      <c r="DW40" s="39">
        <f>SUM($AZ40,$BA40:BY40)-SUM($EU40:FT40)</f>
        <v>-296279</v>
      </c>
      <c r="DX40" s="39">
        <f>SUM($AZ40,$BA40:BZ40)-SUM($EU40:FU40)</f>
        <v>-324279</v>
      </c>
      <c r="DY40" s="39">
        <f>SUM($AZ40,$BA40:CA40)-SUM($EU40:FV40)</f>
        <v>-352279</v>
      </c>
      <c r="DZ40" s="39">
        <f>SUM($AZ40,$BA40:CB40)-SUM($EU40:FW40)</f>
        <v>-380279</v>
      </c>
      <c r="EA40" s="39">
        <f>SUM($AZ40,$BA40:CC40)-SUM($EU40:FX40)</f>
        <v>-408279</v>
      </c>
      <c r="EB40" s="39">
        <f>SUM($AZ40,$BA40:CD40)-SUM($EU40:FY40)</f>
        <v>-436279</v>
      </c>
      <c r="EC40" s="39">
        <f>SUM($AZ40,$BA40:CE40)-SUM($EU40:FZ40)</f>
        <v>-464279</v>
      </c>
      <c r="ED40" s="39">
        <f>SUM($AZ40,$BA40:CF40)-SUM($EU40:GA40)</f>
        <v>-492279</v>
      </c>
      <c r="EE40" s="39">
        <f>SUM($AZ40,$BA40:CG40)-SUM($EU40:GB40)</f>
        <v>-520279</v>
      </c>
      <c r="EF40" s="39">
        <f>SUM($AZ40,$BA40:CH40)-SUM($EU40:GC40)</f>
        <v>-548279</v>
      </c>
      <c r="EG40" s="39">
        <f>SUM($AZ40,$BA40:CI40)-SUM($EU40:GD40)</f>
        <v>-576279</v>
      </c>
      <c r="EH40" s="39">
        <f>SUM($AZ40,$BA40:CJ40)-SUM($EU40:GE40)</f>
        <v>-604279</v>
      </c>
      <c r="EI40" s="39">
        <f>SUM($AZ40,$BA40:CK40)-SUM($EU40:GF40)</f>
        <v>-632279</v>
      </c>
      <c r="EJ40" s="39">
        <f>SUM($AZ40,$BA40:CL40)-SUM($EU40:GG40)</f>
        <v>-660279</v>
      </c>
      <c r="EK40" s="39">
        <f>SUM($AZ40,$BA40:CM40)-SUM($EU40:GH40)</f>
        <v>-688279</v>
      </c>
      <c r="EL40" s="39">
        <f>SUM($AZ40,$BA40:CN40)-SUM($EU40:GI40)</f>
        <v>-716279</v>
      </c>
      <c r="EM40" s="39">
        <f>SUM($AZ40,$BA40:CO40)-SUM($EU40:GJ40)</f>
        <v>-744279</v>
      </c>
      <c r="EN40" s="39">
        <f>SUM($AZ40,$BA40:CP40)-SUM($EU40:GK40)</f>
        <v>-744279</v>
      </c>
      <c r="EO40" s="39">
        <f>SUM($AZ40,$BA40:CQ40)-SUM($EU40:GL40)</f>
        <v>-744279</v>
      </c>
      <c r="EP40" s="39">
        <f>SUM($AZ40,$BA40:CR40)-SUM($EU40:GM40)</f>
        <v>-744279</v>
      </c>
      <c r="EQ40" s="39">
        <f>SUM($AZ40,$BA40:CS40)-SUM($EU40:GN40)</f>
        <v>-744279</v>
      </c>
      <c r="ER40" s="39"/>
      <c r="ES40" s="39"/>
      <c r="ET40" s="39"/>
      <c r="EU40" s="39"/>
      <c r="EV40" s="39"/>
      <c r="EW40" s="39"/>
      <c r="EX40" s="39"/>
      <c r="EY40" s="39"/>
      <c r="EZ40" s="39"/>
      <c r="FA40" s="39">
        <f t="array" ref="FA40">SUMPRODUCT($K40:$AG40,TRANSPOSE(FA$5:FA$27))</f>
        <v>6540</v>
      </c>
      <c r="FB40" s="39">
        <f t="array" ref="FB40">SUMPRODUCT($K40:$AG40,TRANSPOSE(FB$5:FB$27))</f>
        <v>25774</v>
      </c>
      <c r="FC40" s="39">
        <f t="array" ref="FC40">SUMPRODUCT($K40:$AG40,TRANSPOSE(FC$5:FC$27))</f>
        <v>32965</v>
      </c>
      <c r="FD40" s="39">
        <f t="array" ref="FD40">SUMPRODUCT($K40:$AG40,TRANSPOSE(FD$5:FD$27))</f>
        <v>28000</v>
      </c>
      <c r="FE40" s="39">
        <f t="array" ref="FE40">SUMPRODUCT($K40:$AG40,TRANSPOSE(FE$5:FE$27))</f>
        <v>28000</v>
      </c>
      <c r="FF40" s="39">
        <f t="array" ref="FF40">SUMPRODUCT($K40:$AG40,TRANSPOSE(FF$5:FF$27))</f>
        <v>28000</v>
      </c>
      <c r="FG40" s="39">
        <f t="array" ref="FG40">SUMPRODUCT($K40:$AG40,TRANSPOSE(FG$5:FG$27))</f>
        <v>28000</v>
      </c>
      <c r="FH40" s="39">
        <f t="array" ref="FH40">SUMPRODUCT($K40:$AG40,TRANSPOSE(FH$5:FH$27))</f>
        <v>28000</v>
      </c>
      <c r="FI40" s="39">
        <f t="array" ref="FI40">SUMPRODUCT($K40:$AG40,TRANSPOSE(FI$5:FI$27))</f>
        <v>28000</v>
      </c>
      <c r="FJ40" s="39">
        <f t="array" ref="FJ40">SUMPRODUCT($K40:$AG40,TRANSPOSE(FJ$5:FJ$27))</f>
        <v>28000</v>
      </c>
      <c r="FK40" s="39">
        <f t="array" ref="FK40">SUMPRODUCT($K40:$AG40,TRANSPOSE(FK$5:FK$27))</f>
        <v>28000</v>
      </c>
      <c r="FL40" s="39">
        <f t="array" ref="FL40">SUMPRODUCT($K40:$AG40,TRANSPOSE(FL$5:FL$27))</f>
        <v>28000</v>
      </c>
      <c r="FM40" s="39">
        <f t="array" ref="FM40">SUMPRODUCT($K40:$AG40,TRANSPOSE(FM$5:FM$27))</f>
        <v>28000</v>
      </c>
      <c r="FN40" s="39">
        <f t="array" ref="FN40">SUMPRODUCT($K40:$AG40,TRANSPOSE(FN$5:FN$27))</f>
        <v>28000</v>
      </c>
      <c r="FO40" s="39">
        <f t="array" ref="FO40">SUMPRODUCT($K40:$AG40,TRANSPOSE(FO$5:FO$27))</f>
        <v>28000</v>
      </c>
      <c r="FP40" s="39">
        <f t="array" ref="FP40">SUMPRODUCT($K40:$AG40,TRANSPOSE(FP$5:FP$27))</f>
        <v>28000</v>
      </c>
      <c r="FQ40" s="39">
        <f t="array" ref="FQ40">SUMPRODUCT($K40:$AG40,TRANSPOSE(FQ$5:FQ$27))</f>
        <v>28000</v>
      </c>
      <c r="FR40" s="39">
        <f t="array" ref="FR40">SUMPRODUCT($K40:$AG40,TRANSPOSE(FR$5:FR$27))</f>
        <v>28000</v>
      </c>
      <c r="FS40" s="39">
        <f t="array" ref="FS40">SUMPRODUCT($K40:$AG40,TRANSPOSE(FS$5:FS$27))</f>
        <v>28000</v>
      </c>
      <c r="FT40" s="39">
        <f t="array" ref="FT40">SUMPRODUCT($K40:$AG40,TRANSPOSE(FT$5:FT$27))</f>
        <v>28000</v>
      </c>
      <c r="FU40" s="39">
        <f t="array" ref="FU40">SUMPRODUCT($K40:$AG40,TRANSPOSE(FU$5:FU$27))</f>
        <v>28000</v>
      </c>
      <c r="FV40" s="39">
        <f t="array" ref="FV40">SUMPRODUCT($K40:$AG40,TRANSPOSE(FV$5:FV$27))</f>
        <v>28000</v>
      </c>
      <c r="FW40" s="39">
        <f t="array" ref="FW40">SUMPRODUCT($K40:$AG40,TRANSPOSE(FW$5:FW$27))</f>
        <v>28000</v>
      </c>
      <c r="FX40" s="39">
        <f t="array" ref="FX40">SUMPRODUCT($K40:$AG40,TRANSPOSE(FX$5:FX$27))</f>
        <v>28000</v>
      </c>
      <c r="FY40" s="39">
        <f t="array" ref="FY40">SUMPRODUCT($K40:$AG40,TRANSPOSE(FY$5:FY$27))</f>
        <v>28000</v>
      </c>
      <c r="FZ40" s="39">
        <f t="array" ref="FZ40">SUMPRODUCT($K40:$AG40,TRANSPOSE(FZ$5:FZ$27))</f>
        <v>28000</v>
      </c>
      <c r="GA40" s="39">
        <f t="array" ref="GA40">SUMPRODUCT($K40:$AG40,TRANSPOSE(GA$5:GA$27))</f>
        <v>28000</v>
      </c>
      <c r="GB40" s="39">
        <f t="array" ref="GB40">SUMPRODUCT($K40:$AG40,TRANSPOSE(GB$5:GB$27))</f>
        <v>28000</v>
      </c>
      <c r="GC40" s="39">
        <f t="array" ref="GC40">SUMPRODUCT($K40:$AG40,TRANSPOSE(GC$5:GC$27))</f>
        <v>28000</v>
      </c>
      <c r="GD40" s="39">
        <f t="array" ref="GD40">SUMPRODUCT($K40:$AG40,TRANSPOSE(GD$5:GD$27))</f>
        <v>28000</v>
      </c>
      <c r="GE40" s="39">
        <f t="array" ref="GE40">SUMPRODUCT($K40:$AG40,TRANSPOSE(GE$5:GE$27))</f>
        <v>28000</v>
      </c>
      <c r="GF40" s="39">
        <f t="array" ref="GF40">SUMPRODUCT($K40:$AG40,TRANSPOSE(GF$5:GF$27))</f>
        <v>28000</v>
      </c>
      <c r="GG40" s="39">
        <f t="array" ref="GG40">SUMPRODUCT($K40:$AG40,TRANSPOSE(GG$5:GG$27))</f>
        <v>28000</v>
      </c>
      <c r="GH40" s="39">
        <f t="array" ref="GH40">SUMPRODUCT($K40:$AG40,TRANSPOSE(GH$5:GH$27))</f>
        <v>28000</v>
      </c>
      <c r="GI40" s="39">
        <f t="array" ref="GI40">SUMPRODUCT($K40:$AG40,TRANSPOSE(GI$5:GI$27))</f>
        <v>28000</v>
      </c>
      <c r="GJ40" s="39">
        <f t="array" ref="GJ40">SUMPRODUCT($K40:$AG40,TRANSPOSE(GJ$5:GJ$27))</f>
        <v>28000</v>
      </c>
      <c r="GK40" s="39">
        <f t="array" ref="GK40">SUMPRODUCT($K40:$AG40,TRANSPOSE(GK$5:GK$27))</f>
        <v>0</v>
      </c>
      <c r="GL40" s="39">
        <f t="array" ref="GL40">SUMPRODUCT($K40:$AG40,TRANSPOSE(GL$5:GL$27))</f>
        <v>0</v>
      </c>
      <c r="GM40" s="39">
        <f t="array" ref="GM40">SUMPRODUCT($K40:$AG40,TRANSPOSE(GM$5:GM$27))</f>
        <v>0</v>
      </c>
      <c r="GN40" s="39">
        <f t="array" ref="GN40">SUMPRODUCT($K40:$AG40,TRANSPOSE(GN$5:GN$27))</f>
        <v>0</v>
      </c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93" t="str">
        <f>AM40</f>
        <v>SHIRTECH</v>
      </c>
      <c r="IW40" s="100" t="str">
        <f>C40</f>
        <v>100A4R7BT150XTV</v>
      </c>
      <c r="IX40" s="93" t="str">
        <f t="shared" si="67"/>
        <v>AMERICAN TECHNICAL CERAMICS DIV. OF</v>
      </c>
      <c r="IY40" s="111">
        <f t="shared" si="105"/>
        <v>0.32</v>
      </c>
      <c r="IZ40" s="112" t="str">
        <f t="shared" si="104"/>
        <v>USD</v>
      </c>
      <c r="JA40" s="104" t="e">
        <f ca="1">_xlfn.XLOOKUP(IZ40,IZ$21:IZ$24,JA$21:JA$24,0)</f>
        <v>#NAME?</v>
      </c>
      <c r="JB40" s="104" t="e">
        <f t="shared" ca="1" si="68"/>
        <v>#NAME?</v>
      </c>
      <c r="JC40" s="113">
        <f>AJ40</f>
        <v>500</v>
      </c>
      <c r="JD40" s="113">
        <f>AJ40</f>
        <v>500</v>
      </c>
      <c r="JE40" s="100"/>
      <c r="JF40" s="113" t="e">
        <f>MAX(JD40,CEILING(#REF!+JE40,JC40))</f>
        <v>#REF!</v>
      </c>
      <c r="JG40" s="114" t="e">
        <f t="shared" ca="1" si="69"/>
        <v>#REF!</v>
      </c>
      <c r="JH40" s="113" t="e">
        <f>JF40-#REF!</f>
        <v>#REF!</v>
      </c>
      <c r="JI40" s="114" t="e">
        <f t="shared" ca="1" si="70"/>
        <v>#REF!</v>
      </c>
      <c r="JJ40" s="115"/>
      <c r="JK40" s="114"/>
      <c r="JL40" s="114" t="s">
        <v>21</v>
      </c>
      <c r="JM40" s="100"/>
      <c r="JN40" s="100" t="s">
        <v>129</v>
      </c>
      <c r="JO40" s="102" t="e">
        <f t="array" aca="1" ref="JO40" ca="1">SUMPRODUCT(#REF!,TRANSPOSE(JO$19:JO$22))</f>
        <v>#REF!</v>
      </c>
      <c r="JP40" s="102" t="e">
        <f t="array" aca="1" ref="JP40" ca="1">SUMPRODUCT(#REF!,TRANSPOSE(JP$19:JP$22))</f>
        <v>#REF!</v>
      </c>
      <c r="JQ40" s="102" t="e">
        <f t="array" aca="1" ref="JQ40" ca="1">SUMPRODUCT(#REF!,TRANSPOSE(JQ$19:JQ$22))</f>
        <v>#REF!</v>
      </c>
      <c r="JR40" s="102" t="e">
        <f t="array" aca="1" ref="JR40" ca="1">SUMPRODUCT(#REF!,TRANSPOSE(JR$19:JR$22))</f>
        <v>#REF!</v>
      </c>
      <c r="JS40" s="102" t="e">
        <f t="array" aca="1" ref="JS40" ca="1">SUMPRODUCT(#REF!,TRANSPOSE(JS$19:JS$22))</f>
        <v>#REF!</v>
      </c>
      <c r="JT40" s="102" t="e">
        <f t="array" aca="1" ref="JT40" ca="1">SUMPRODUCT(#REF!,TRANSPOSE(JT$19:JT$22))</f>
        <v>#REF!</v>
      </c>
      <c r="JU40" s="102" t="e">
        <f t="array" aca="1" ref="JU40" ca="1">SUMPRODUCT(#REF!,TRANSPOSE(JU$19:JU$22))</f>
        <v>#REF!</v>
      </c>
      <c r="JV40" s="102" t="e">
        <f t="array" aca="1" ref="JV40" ca="1">SUMPRODUCT(#REF!,TRANSPOSE(JV$19:JV$22))</f>
        <v>#REF!</v>
      </c>
      <c r="JW40" s="102" t="e">
        <f t="array" aca="1" ref="JW40" ca="1">SUMPRODUCT(#REF!,TRANSPOSE(JW$19:JW$22))</f>
        <v>#REF!</v>
      </c>
      <c r="JX40" s="102" t="e">
        <f t="array" aca="1" ref="JX40" ca="1">SUMPRODUCT(#REF!,TRANSPOSE(JX$19:JX$22))</f>
        <v>#REF!</v>
      </c>
      <c r="JY40" s="102" t="e">
        <f t="array" aca="1" ref="JY40" ca="1">SUMPRODUCT(#REF!,TRANSPOSE(JY$19:JY$22))</f>
        <v>#REF!</v>
      </c>
      <c r="JZ40" s="102" t="e">
        <f t="array" aca="1" ref="JZ40" ca="1">SUMPRODUCT(#REF!,TRANSPOSE(JZ$19:JZ$22))</f>
        <v>#REF!</v>
      </c>
      <c r="KA40" s="102" t="e">
        <f t="array" aca="1" ref="KA40" ca="1">SUMPRODUCT(#REF!,TRANSPOSE(KA$19:KA$22))</f>
        <v>#REF!</v>
      </c>
      <c r="KB40" s="116"/>
      <c r="KC40" s="102" t="e">
        <f t="shared" ca="1" si="71"/>
        <v>#REF!</v>
      </c>
      <c r="KD40" s="117" t="e">
        <f ca="1">CEILING(SUM($JO40:JP40)-SUM($KC40:KC40),$JC40)</f>
        <v>#REF!</v>
      </c>
      <c r="KE40" s="117" t="e">
        <f ca="1">CEILING(SUM($JO40:JQ40)-SUM($KC40:KD40),$JC40)</f>
        <v>#REF!</v>
      </c>
      <c r="KF40" s="117" t="e">
        <f ca="1">CEILING(SUM($JO40:JR40)-SUM($KC40:KE40),$JC40)</f>
        <v>#REF!</v>
      </c>
      <c r="KG40" s="117" t="e">
        <f ca="1">CEILING(SUM($JO40:JS40)-SUM($KC40:KF40),$JC40)</f>
        <v>#REF!</v>
      </c>
      <c r="KH40" s="117" t="e">
        <f ca="1">CEILING(SUM($JO40:JT40)-SUM($KC40:KG40),$JC40)</f>
        <v>#REF!</v>
      </c>
      <c r="KI40" s="117" t="e">
        <f ca="1">CEILING(SUM($JO40:JU40)-SUM($KC40:KH40),$JC40)</f>
        <v>#REF!</v>
      </c>
      <c r="KJ40" s="117" t="e">
        <f ca="1">CEILING(SUM($JO40:JV40)-SUM($KC40:KI40),$JC40)</f>
        <v>#REF!</v>
      </c>
      <c r="KK40" s="117" t="e">
        <f ca="1">CEILING(SUM($JO40:JW40)-SUM($KC40:KJ40),$JC40)</f>
        <v>#REF!</v>
      </c>
      <c r="KL40" s="117" t="e">
        <f ca="1">CEILING(SUM($JO40:JX40)-SUM($KC40:KK40),$JC40)</f>
        <v>#REF!</v>
      </c>
      <c r="KM40" s="117" t="e">
        <f ca="1">CEILING(SUM($JO40:JY40)-SUM($KC40:KL40),$JC40)</f>
        <v>#REF!</v>
      </c>
      <c r="KN40" s="117" t="e">
        <f t="shared" ca="1" si="72"/>
        <v>#REF!</v>
      </c>
      <c r="KO40" s="117" t="e">
        <f t="shared" ca="1" si="73"/>
        <v>#REF!</v>
      </c>
      <c r="KP40" s="116"/>
      <c r="KQ40" s="119" t="e">
        <f t="shared" ca="1" si="74"/>
        <v>#REF!</v>
      </c>
      <c r="KR40" s="119" t="e">
        <f t="shared" ca="1" si="75"/>
        <v>#REF!</v>
      </c>
      <c r="KS40" s="119" t="e">
        <f t="shared" ca="1" si="76"/>
        <v>#REF!</v>
      </c>
      <c r="KT40" s="119" t="e">
        <f t="shared" ca="1" si="77"/>
        <v>#REF!</v>
      </c>
      <c r="KU40" s="119" t="e">
        <f t="shared" ca="1" si="78"/>
        <v>#REF!</v>
      </c>
      <c r="KV40" s="119" t="e">
        <f t="shared" ca="1" si="79"/>
        <v>#REF!</v>
      </c>
      <c r="KW40" s="119" t="e">
        <f t="shared" ca="1" si="80"/>
        <v>#REF!</v>
      </c>
      <c r="KX40" s="119" t="e">
        <f t="shared" ca="1" si="81"/>
        <v>#REF!</v>
      </c>
      <c r="KY40" s="119" t="e">
        <f t="shared" ca="1" si="82"/>
        <v>#REF!</v>
      </c>
      <c r="KZ40" s="119" t="e">
        <f t="shared" ca="1" si="83"/>
        <v>#REF!</v>
      </c>
      <c r="LA40" s="119" t="e">
        <f t="shared" ca="1" si="84"/>
        <v>#REF!</v>
      </c>
      <c r="LB40" s="119" t="e">
        <f t="shared" ca="1" si="85"/>
        <v>#REF!</v>
      </c>
      <c r="LC40" s="119" t="e">
        <f t="shared" ca="1" si="86"/>
        <v>#REF!</v>
      </c>
      <c r="LD40" s="119" t="e">
        <f t="shared" ca="1" si="87"/>
        <v>#REF!</v>
      </c>
      <c r="LE40" s="116">
        <v>12</v>
      </c>
      <c r="LF40" s="102" t="e">
        <f t="shared" ref="LF40:LR41" ca="1" si="106">KC40</f>
        <v>#REF!</v>
      </c>
      <c r="LG40" s="102" t="e">
        <f t="shared" ca="1" si="106"/>
        <v>#REF!</v>
      </c>
      <c r="LH40" s="102" t="e">
        <f t="shared" ca="1" si="106"/>
        <v>#REF!</v>
      </c>
      <c r="LI40" s="102" t="e">
        <f t="shared" ca="1" si="106"/>
        <v>#REF!</v>
      </c>
      <c r="LJ40" s="102" t="e">
        <f t="shared" ca="1" si="106"/>
        <v>#REF!</v>
      </c>
      <c r="LK40" s="102" t="e">
        <f t="shared" ca="1" si="106"/>
        <v>#REF!</v>
      </c>
      <c r="LL40" s="102" t="e">
        <f t="shared" ca="1" si="106"/>
        <v>#REF!</v>
      </c>
      <c r="LM40" s="102" t="e">
        <f t="shared" ca="1" si="106"/>
        <v>#REF!</v>
      </c>
      <c r="LN40" s="102" t="e">
        <f t="shared" ca="1" si="106"/>
        <v>#REF!</v>
      </c>
      <c r="LO40" s="102" t="e">
        <f t="shared" ca="1" si="106"/>
        <v>#REF!</v>
      </c>
      <c r="LP40" s="102" t="e">
        <f t="shared" ca="1" si="106"/>
        <v>#REF!</v>
      </c>
      <c r="LQ40" s="102" t="e">
        <f t="shared" ca="1" si="106"/>
        <v>#REF!</v>
      </c>
      <c r="LR40" s="102" t="e">
        <f t="shared" ca="1" si="106"/>
        <v>#REF!</v>
      </c>
      <c r="LS40" s="102"/>
      <c r="LT40" s="119" t="e">
        <f t="shared" ca="1" si="88"/>
        <v>#REF!</v>
      </c>
      <c r="LU40" s="119" t="e">
        <f t="shared" ca="1" si="89"/>
        <v>#REF!</v>
      </c>
      <c r="LV40" s="119" t="e">
        <f t="shared" ca="1" si="90"/>
        <v>#REF!</v>
      </c>
      <c r="LW40" s="119" t="e">
        <f t="shared" ca="1" si="91"/>
        <v>#REF!</v>
      </c>
      <c r="LX40" s="119" t="e">
        <f t="shared" ca="1" si="92"/>
        <v>#REF!</v>
      </c>
      <c r="LY40" s="119" t="e">
        <f t="shared" ca="1" si="93"/>
        <v>#REF!</v>
      </c>
      <c r="LZ40" s="119" t="e">
        <f t="shared" ca="1" si="94"/>
        <v>#REF!</v>
      </c>
      <c r="MA40" s="119" t="e">
        <f t="shared" ca="1" si="95"/>
        <v>#REF!</v>
      </c>
      <c r="MB40" s="119" t="e">
        <f t="shared" ca="1" si="96"/>
        <v>#REF!</v>
      </c>
      <c r="MC40" s="119" t="e">
        <f t="shared" ca="1" si="97"/>
        <v>#REF!</v>
      </c>
      <c r="MD40" s="119" t="e">
        <f t="shared" ca="1" si="98"/>
        <v>#REF!</v>
      </c>
      <c r="ME40" s="119" t="e">
        <f t="shared" ca="1" si="99"/>
        <v>#REF!</v>
      </c>
      <c r="MF40" s="119" t="e">
        <f t="shared" ca="1" si="100"/>
        <v>#REF!</v>
      </c>
      <c r="MG40" s="119" t="e">
        <f t="shared" ca="1" si="101"/>
        <v>#REF!</v>
      </c>
      <c r="MH40" s="120" t="s">
        <v>176</v>
      </c>
      <c r="MI40" s="100" t="s">
        <v>173</v>
      </c>
      <c r="MJ40" s="121">
        <v>45526</v>
      </c>
      <c r="MK40" s="100" t="s">
        <v>131</v>
      </c>
      <c r="ML40" s="100"/>
      <c r="MM40" s="100" t="s">
        <v>131</v>
      </c>
      <c r="MN40" s="100" t="s">
        <v>179</v>
      </c>
      <c r="MO40" s="100" t="s">
        <v>175</v>
      </c>
    </row>
    <row r="41" spans="1:354" ht="15" thickBot="1" x14ac:dyDescent="0.25">
      <c r="A41" s="39">
        <v>13</v>
      </c>
      <c r="B41" s="39" t="s">
        <v>180</v>
      </c>
      <c r="C41" s="54" t="s">
        <v>181</v>
      </c>
      <c r="D41" s="39" t="s">
        <v>110</v>
      </c>
      <c r="E41" s="39">
        <v>401548139</v>
      </c>
      <c r="F41" s="99" t="s">
        <v>182</v>
      </c>
      <c r="G41" s="39"/>
      <c r="H41" s="39" t="s">
        <v>112</v>
      </c>
      <c r="I41" s="39">
        <v>1</v>
      </c>
      <c r="J41" s="39">
        <v>4</v>
      </c>
      <c r="K41" s="39">
        <v>0</v>
      </c>
      <c r="L41" s="39">
        <v>0</v>
      </c>
      <c r="M41" s="39">
        <v>0</v>
      </c>
      <c r="N41" s="39">
        <v>2</v>
      </c>
      <c r="O41" s="39">
        <v>0</v>
      </c>
      <c r="P41" s="39">
        <v>0</v>
      </c>
      <c r="Q41" s="39">
        <v>0</v>
      </c>
      <c r="R41" s="39">
        <v>0</v>
      </c>
      <c r="S41" s="39">
        <v>2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f t="shared" si="63"/>
        <v>4</v>
      </c>
      <c r="AI41" s="39">
        <f t="shared" si="102"/>
        <v>139916</v>
      </c>
      <c r="AJ41" s="55">
        <v>1</v>
      </c>
      <c r="AK41" s="39"/>
      <c r="AL41" s="39" t="s">
        <v>183</v>
      </c>
      <c r="AM41" s="39" t="s">
        <v>184</v>
      </c>
      <c r="AN41" s="39"/>
      <c r="AO41" s="39"/>
      <c r="AP41" s="56">
        <v>3.85</v>
      </c>
      <c r="AQ41" s="56" t="s">
        <v>8</v>
      </c>
      <c r="AR41" s="39" t="s">
        <v>185</v>
      </c>
      <c r="AS41" s="59" t="s">
        <v>186</v>
      </c>
      <c r="AT41" s="39"/>
      <c r="AU41" s="39" t="s">
        <v>187</v>
      </c>
      <c r="AV41" s="39" t="str">
        <f t="shared" si="64"/>
        <v>P0018</v>
      </c>
      <c r="AW41" s="76" t="e">
        <f t="shared" ca="1" si="65"/>
        <v>#NAME?</v>
      </c>
      <c r="AX41" s="39"/>
      <c r="AY41" s="73" t="e">
        <f t="shared" si="66"/>
        <v>#REF!</v>
      </c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>
        <f>SUM($AZ41,$BA41:BF41)-SUM($EU41:FA41)</f>
        <v>-720</v>
      </c>
      <c r="DE41" s="39">
        <f>SUM($AZ41,$BA41:BG41)-SUM($EU41:FB41)</f>
        <v>-3916</v>
      </c>
      <c r="DF41" s="39">
        <f>SUM($AZ41,$BA41:BH41)-SUM($EU41:FC41)</f>
        <v>-7916</v>
      </c>
      <c r="DG41" s="39">
        <f>SUM($AZ41,$BA41:BI41)-SUM($EU41:FD41)</f>
        <v>-11916</v>
      </c>
      <c r="DH41" s="39">
        <f>SUM($AZ41,$BA41:BJ41)-SUM($EU41:FE41)</f>
        <v>-15916</v>
      </c>
      <c r="DI41" s="39">
        <f>SUM($AZ41,$BA41:BK41)-SUM($EU41:FF41)</f>
        <v>-19916</v>
      </c>
      <c r="DJ41" s="39">
        <f>SUM($AZ41,$BA41:BL41)-SUM($EU41:FG41)</f>
        <v>-23916</v>
      </c>
      <c r="DK41" s="39">
        <f>SUM($AZ41,$BA41:BM41)-SUM($EU41:FH41)</f>
        <v>-27916</v>
      </c>
      <c r="DL41" s="39">
        <f>SUM($AZ41,$BA41:BN41)-SUM($EU41:FI41)</f>
        <v>-31916</v>
      </c>
      <c r="DM41" s="39">
        <f>SUM($AZ41,$BA41:BO41)-SUM($EU41:FJ41)</f>
        <v>-35916</v>
      </c>
      <c r="DN41" s="39">
        <f>SUM($AZ41,$BA41:BP41)-SUM($EU41:FK41)</f>
        <v>-39916</v>
      </c>
      <c r="DO41" s="39">
        <f>SUM($AZ41,$BA41:BQ41)-SUM($EU41:FL41)</f>
        <v>-43916</v>
      </c>
      <c r="DP41" s="39">
        <f>SUM($AZ41,$BA41:BR41)-SUM($EU41:FM41)</f>
        <v>-47916</v>
      </c>
      <c r="DQ41" s="39">
        <f>SUM($AZ41,$BA41:BS41)-SUM($EU41:FN41)</f>
        <v>-51916</v>
      </c>
      <c r="DR41" s="39">
        <f>SUM($AZ41,$BA41:BT41)-SUM($EU41:FO41)</f>
        <v>-55916</v>
      </c>
      <c r="DS41" s="39">
        <f>SUM($AZ41,$BA41:BU41)-SUM($EU41:FP41)</f>
        <v>-59916</v>
      </c>
      <c r="DT41" s="39">
        <f>SUM($AZ41,$BA41:BV41)-SUM($EU41:FQ41)</f>
        <v>-63916</v>
      </c>
      <c r="DU41" s="39">
        <f>SUM($AZ41,$BA41:BW41)-SUM($EU41:FR41)</f>
        <v>-67916</v>
      </c>
      <c r="DV41" s="39">
        <f>SUM($AZ41,$BA41:BX41)-SUM($EU41:FS41)</f>
        <v>-71916</v>
      </c>
      <c r="DW41" s="39">
        <f>SUM($AZ41,$BA41:BY41)-SUM($EU41:FT41)</f>
        <v>-75916</v>
      </c>
      <c r="DX41" s="39">
        <f>SUM($AZ41,$BA41:BZ41)-SUM($EU41:FU41)</f>
        <v>-79916</v>
      </c>
      <c r="DY41" s="39">
        <f>SUM($AZ41,$BA41:CA41)-SUM($EU41:FV41)</f>
        <v>-83916</v>
      </c>
      <c r="DZ41" s="39">
        <f>SUM($AZ41,$BA41:CB41)-SUM($EU41:FW41)</f>
        <v>-87916</v>
      </c>
      <c r="EA41" s="39">
        <f>SUM($AZ41,$BA41:CC41)-SUM($EU41:FX41)</f>
        <v>-91916</v>
      </c>
      <c r="EB41" s="39">
        <f>SUM($AZ41,$BA41:CD41)-SUM($EU41:FY41)</f>
        <v>-95916</v>
      </c>
      <c r="EC41" s="39">
        <f>SUM($AZ41,$BA41:CE41)-SUM($EU41:FZ41)</f>
        <v>-99916</v>
      </c>
      <c r="ED41" s="39">
        <f>SUM($AZ41,$BA41:CF41)-SUM($EU41:GA41)</f>
        <v>-103916</v>
      </c>
      <c r="EE41" s="39">
        <f>SUM($AZ41,$BA41:CG41)-SUM($EU41:GB41)</f>
        <v>-107916</v>
      </c>
      <c r="EF41" s="39">
        <f>SUM($AZ41,$BA41:CH41)-SUM($EU41:GC41)</f>
        <v>-111916</v>
      </c>
      <c r="EG41" s="39">
        <f>SUM($AZ41,$BA41:CI41)-SUM($EU41:GD41)</f>
        <v>-115916</v>
      </c>
      <c r="EH41" s="39">
        <f>SUM($AZ41,$BA41:CJ41)-SUM($EU41:GE41)</f>
        <v>-119916</v>
      </c>
      <c r="EI41" s="39">
        <f>SUM($AZ41,$BA41:CK41)-SUM($EU41:GF41)</f>
        <v>-123916</v>
      </c>
      <c r="EJ41" s="39">
        <f>SUM($AZ41,$BA41:CL41)-SUM($EU41:GG41)</f>
        <v>-127916</v>
      </c>
      <c r="EK41" s="39">
        <f>SUM($AZ41,$BA41:CM41)-SUM($EU41:GH41)</f>
        <v>-131916</v>
      </c>
      <c r="EL41" s="39">
        <f>SUM($AZ41,$BA41:CN41)-SUM($EU41:GI41)</f>
        <v>-135916</v>
      </c>
      <c r="EM41" s="39">
        <f>SUM($AZ41,$BA41:CO41)-SUM($EU41:GJ41)</f>
        <v>-139916</v>
      </c>
      <c r="EN41" s="39">
        <f>SUM($AZ41,$BA41:CP41)-SUM($EU41:GK41)</f>
        <v>-139916</v>
      </c>
      <c r="EO41" s="39">
        <f>SUM($AZ41,$BA41:CQ41)-SUM($EU41:GL41)</f>
        <v>-139916</v>
      </c>
      <c r="EP41" s="39">
        <f>SUM($AZ41,$BA41:CR41)-SUM($EU41:GM41)</f>
        <v>-139916</v>
      </c>
      <c r="EQ41" s="39">
        <f>SUM($AZ41,$BA41:CS41)-SUM($EU41:GN41)</f>
        <v>-139916</v>
      </c>
      <c r="ER41" s="39"/>
      <c r="ES41" s="39"/>
      <c r="ET41" s="39"/>
      <c r="EU41" s="39"/>
      <c r="EV41" s="39"/>
      <c r="EW41" s="39"/>
      <c r="EX41" s="39"/>
      <c r="EY41" s="39"/>
      <c r="EZ41" s="39"/>
      <c r="FA41" s="39">
        <f t="array" ref="FA41">SUMPRODUCT($K41:$AG41,TRANSPOSE(FA$5:FA$27))</f>
        <v>720</v>
      </c>
      <c r="FB41" s="39">
        <f t="array" ref="FB41">SUMPRODUCT($K41:$AG41,TRANSPOSE(FB$5:FB$27))</f>
        <v>3196</v>
      </c>
      <c r="FC41" s="39">
        <f t="array" ref="FC41">SUMPRODUCT($K41:$AG41,TRANSPOSE(FC$5:FC$27))</f>
        <v>4000</v>
      </c>
      <c r="FD41" s="39">
        <f t="array" ref="FD41">SUMPRODUCT($K41:$AG41,TRANSPOSE(FD$5:FD$27))</f>
        <v>4000</v>
      </c>
      <c r="FE41" s="39">
        <f t="array" ref="FE41">SUMPRODUCT($K41:$AG41,TRANSPOSE(FE$5:FE$27))</f>
        <v>4000</v>
      </c>
      <c r="FF41" s="39">
        <f t="array" ref="FF41">SUMPRODUCT($K41:$AG41,TRANSPOSE(FF$5:FF$27))</f>
        <v>4000</v>
      </c>
      <c r="FG41" s="39">
        <f t="array" ref="FG41">SUMPRODUCT($K41:$AG41,TRANSPOSE(FG$5:FG$27))</f>
        <v>4000</v>
      </c>
      <c r="FH41" s="39">
        <f t="array" ref="FH41">SUMPRODUCT($K41:$AG41,TRANSPOSE(FH$5:FH$27))</f>
        <v>4000</v>
      </c>
      <c r="FI41" s="39">
        <f t="array" ref="FI41">SUMPRODUCT($K41:$AG41,TRANSPOSE(FI$5:FI$27))</f>
        <v>4000</v>
      </c>
      <c r="FJ41" s="39">
        <f t="array" ref="FJ41">SUMPRODUCT($K41:$AG41,TRANSPOSE(FJ$5:FJ$27))</f>
        <v>4000</v>
      </c>
      <c r="FK41" s="39">
        <f t="array" ref="FK41">SUMPRODUCT($K41:$AG41,TRANSPOSE(FK$5:FK$27))</f>
        <v>4000</v>
      </c>
      <c r="FL41" s="39">
        <f t="array" ref="FL41">SUMPRODUCT($K41:$AG41,TRANSPOSE(FL$5:FL$27))</f>
        <v>4000</v>
      </c>
      <c r="FM41" s="39">
        <f t="array" ref="FM41">SUMPRODUCT($K41:$AG41,TRANSPOSE(FM$5:FM$27))</f>
        <v>4000</v>
      </c>
      <c r="FN41" s="39">
        <f t="array" ref="FN41">SUMPRODUCT($K41:$AG41,TRANSPOSE(FN$5:FN$27))</f>
        <v>4000</v>
      </c>
      <c r="FO41" s="39">
        <f t="array" ref="FO41">SUMPRODUCT($K41:$AG41,TRANSPOSE(FO$5:FO$27))</f>
        <v>4000</v>
      </c>
      <c r="FP41" s="39">
        <f t="array" ref="FP41">SUMPRODUCT($K41:$AG41,TRANSPOSE(FP$5:FP$27))</f>
        <v>4000</v>
      </c>
      <c r="FQ41" s="39">
        <f t="array" ref="FQ41">SUMPRODUCT($K41:$AG41,TRANSPOSE(FQ$5:FQ$27))</f>
        <v>4000</v>
      </c>
      <c r="FR41" s="39">
        <f t="array" ref="FR41">SUMPRODUCT($K41:$AG41,TRANSPOSE(FR$5:FR$27))</f>
        <v>4000</v>
      </c>
      <c r="FS41" s="39">
        <f t="array" ref="FS41">SUMPRODUCT($K41:$AG41,TRANSPOSE(FS$5:FS$27))</f>
        <v>4000</v>
      </c>
      <c r="FT41" s="39">
        <f t="array" ref="FT41">SUMPRODUCT($K41:$AG41,TRANSPOSE(FT$5:FT$27))</f>
        <v>4000</v>
      </c>
      <c r="FU41" s="39">
        <f t="array" ref="FU41">SUMPRODUCT($K41:$AG41,TRANSPOSE(FU$5:FU$27))</f>
        <v>4000</v>
      </c>
      <c r="FV41" s="39">
        <f t="array" ref="FV41">SUMPRODUCT($K41:$AG41,TRANSPOSE(FV$5:FV$27))</f>
        <v>4000</v>
      </c>
      <c r="FW41" s="39">
        <f t="array" ref="FW41">SUMPRODUCT($K41:$AG41,TRANSPOSE(FW$5:FW$27))</f>
        <v>4000</v>
      </c>
      <c r="FX41" s="39">
        <f t="array" ref="FX41">SUMPRODUCT($K41:$AG41,TRANSPOSE(FX$5:FX$27))</f>
        <v>4000</v>
      </c>
      <c r="FY41" s="39">
        <f t="array" ref="FY41">SUMPRODUCT($K41:$AG41,TRANSPOSE(FY$5:FY$27))</f>
        <v>4000</v>
      </c>
      <c r="FZ41" s="39">
        <f t="array" ref="FZ41">SUMPRODUCT($K41:$AG41,TRANSPOSE(FZ$5:FZ$27))</f>
        <v>4000</v>
      </c>
      <c r="GA41" s="39">
        <f t="array" ref="GA41">SUMPRODUCT($K41:$AG41,TRANSPOSE(GA$5:GA$27))</f>
        <v>4000</v>
      </c>
      <c r="GB41" s="39">
        <f t="array" ref="GB41">SUMPRODUCT($K41:$AG41,TRANSPOSE(GB$5:GB$27))</f>
        <v>4000</v>
      </c>
      <c r="GC41" s="39">
        <f t="array" ref="GC41">SUMPRODUCT($K41:$AG41,TRANSPOSE(GC$5:GC$27))</f>
        <v>4000</v>
      </c>
      <c r="GD41" s="39">
        <f t="array" ref="GD41">SUMPRODUCT($K41:$AG41,TRANSPOSE(GD$5:GD$27))</f>
        <v>4000</v>
      </c>
      <c r="GE41" s="39">
        <f t="array" ref="GE41">SUMPRODUCT($K41:$AG41,TRANSPOSE(GE$5:GE$27))</f>
        <v>4000</v>
      </c>
      <c r="GF41" s="39">
        <f t="array" ref="GF41">SUMPRODUCT($K41:$AG41,TRANSPOSE(GF$5:GF$27))</f>
        <v>4000</v>
      </c>
      <c r="GG41" s="39">
        <f t="array" ref="GG41">SUMPRODUCT($K41:$AG41,TRANSPOSE(GG$5:GG$27))</f>
        <v>4000</v>
      </c>
      <c r="GH41" s="39">
        <f t="array" ref="GH41">SUMPRODUCT($K41:$AG41,TRANSPOSE(GH$5:GH$27))</f>
        <v>4000</v>
      </c>
      <c r="GI41" s="39">
        <f t="array" ref="GI41">SUMPRODUCT($K41:$AG41,TRANSPOSE(GI$5:GI$27))</f>
        <v>4000</v>
      </c>
      <c r="GJ41" s="39">
        <f t="array" ref="GJ41">SUMPRODUCT($K41:$AG41,TRANSPOSE(GJ$5:GJ$27))</f>
        <v>4000</v>
      </c>
      <c r="GK41" s="39">
        <f t="array" ref="GK41">SUMPRODUCT($K41:$AG41,TRANSPOSE(GK$5:GK$27))</f>
        <v>0</v>
      </c>
      <c r="GL41" s="39">
        <f t="array" ref="GL41">SUMPRODUCT($K41:$AG41,TRANSPOSE(GL$5:GL$27))</f>
        <v>0</v>
      </c>
      <c r="GM41" s="39">
        <f t="array" ref="GM41">SUMPRODUCT($K41:$AG41,TRANSPOSE(GM$5:GM$27))</f>
        <v>0</v>
      </c>
      <c r="GN41" s="39">
        <f t="array" ref="GN41">SUMPRODUCT($K41:$AG41,TRANSPOSE(GN$5:GN$27))</f>
        <v>0</v>
      </c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93" t="str">
        <f>AM41</f>
        <v>REMTEC</v>
      </c>
      <c r="IW41" s="100" t="str">
        <f>C41</f>
        <v>1092L481-001</v>
      </c>
      <c r="IX41" s="93" t="s">
        <v>184</v>
      </c>
      <c r="IY41" s="111">
        <f t="shared" si="105"/>
        <v>3.85</v>
      </c>
      <c r="IZ41" s="112" t="str">
        <f t="shared" si="104"/>
        <v>USD</v>
      </c>
      <c r="JA41" s="104" t="e">
        <f ca="1">_xlfn.XLOOKUP(IZ41,IZ$21:IZ$24,JA$21:JA$24,0)</f>
        <v>#NAME?</v>
      </c>
      <c r="JB41" s="104" t="e">
        <f t="shared" ca="1" si="68"/>
        <v>#NAME?</v>
      </c>
      <c r="JC41" s="113">
        <f>AJ41</f>
        <v>1</v>
      </c>
      <c r="JD41" s="113">
        <f>AJ41</f>
        <v>1</v>
      </c>
      <c r="JE41" s="100">
        <v>50</v>
      </c>
      <c r="JF41" s="113" t="e">
        <f>MAX(JD41,CEILING(#REF!+JE41,JC41))</f>
        <v>#REF!</v>
      </c>
      <c r="JG41" s="114" t="e">
        <f t="shared" ca="1" si="69"/>
        <v>#REF!</v>
      </c>
      <c r="JH41" s="113" t="e">
        <f>JF41-#REF!</f>
        <v>#REF!</v>
      </c>
      <c r="JI41" s="114" t="e">
        <f t="shared" ca="1" si="70"/>
        <v>#REF!</v>
      </c>
      <c r="JJ41" s="115">
        <v>45523</v>
      </c>
      <c r="JK41" s="114" t="s">
        <v>114</v>
      </c>
      <c r="JL41" s="114" t="s">
        <v>21</v>
      </c>
      <c r="JM41" s="100" t="s">
        <v>128</v>
      </c>
      <c r="JN41" s="100" t="s">
        <v>129</v>
      </c>
      <c r="JO41" s="102" t="e">
        <f t="array" aca="1" ref="JO41" ca="1">SUMPRODUCT(#REF!,TRANSPOSE(JO$19:JO$22))</f>
        <v>#REF!</v>
      </c>
      <c r="JP41" s="102" t="e">
        <f t="array" aca="1" ref="JP41" ca="1">SUMPRODUCT(#REF!,TRANSPOSE(JP$19:JP$22))</f>
        <v>#REF!</v>
      </c>
      <c r="JQ41" s="102" t="e">
        <f t="array" aca="1" ref="JQ41" ca="1">SUMPRODUCT(#REF!,TRANSPOSE(JQ$19:JQ$22))</f>
        <v>#REF!</v>
      </c>
      <c r="JR41" s="102" t="e">
        <f t="array" aca="1" ref="JR41" ca="1">SUMPRODUCT(#REF!,TRANSPOSE(JR$19:JR$22))</f>
        <v>#REF!</v>
      </c>
      <c r="JS41" s="102" t="e">
        <f t="array" aca="1" ref="JS41" ca="1">SUMPRODUCT(#REF!,TRANSPOSE(JS$19:JS$22))</f>
        <v>#REF!</v>
      </c>
      <c r="JT41" s="102" t="e">
        <f t="array" aca="1" ref="JT41" ca="1">SUMPRODUCT(#REF!,TRANSPOSE(JT$19:JT$22))</f>
        <v>#REF!</v>
      </c>
      <c r="JU41" s="102" t="e">
        <f t="array" aca="1" ref="JU41" ca="1">SUMPRODUCT(#REF!,TRANSPOSE(JU$19:JU$22))</f>
        <v>#REF!</v>
      </c>
      <c r="JV41" s="102" t="e">
        <f t="array" aca="1" ref="JV41" ca="1">SUMPRODUCT(#REF!,TRANSPOSE(JV$19:JV$22))</f>
        <v>#REF!</v>
      </c>
      <c r="JW41" s="102" t="e">
        <f t="array" aca="1" ref="JW41" ca="1">SUMPRODUCT(#REF!,TRANSPOSE(JW$19:JW$22))</f>
        <v>#REF!</v>
      </c>
      <c r="JX41" s="102" t="e">
        <f t="array" aca="1" ref="JX41" ca="1">SUMPRODUCT(#REF!,TRANSPOSE(JX$19:JX$22))</f>
        <v>#REF!</v>
      </c>
      <c r="JY41" s="102" t="e">
        <f t="array" aca="1" ref="JY41" ca="1">SUMPRODUCT(#REF!,TRANSPOSE(JY$19:JY$22))</f>
        <v>#REF!</v>
      </c>
      <c r="JZ41" s="102" t="e">
        <f t="array" aca="1" ref="JZ41" ca="1">SUMPRODUCT(#REF!,TRANSPOSE(JZ$19:JZ$22))</f>
        <v>#REF!</v>
      </c>
      <c r="KA41" s="102" t="e">
        <f t="array" aca="1" ref="KA41" ca="1">SUMPRODUCT(#REF!,TRANSPOSE(KA$19:KA$22))</f>
        <v>#REF!</v>
      </c>
      <c r="KB41" s="116"/>
      <c r="KC41" s="102" t="e">
        <f t="shared" ca="1" si="71"/>
        <v>#REF!</v>
      </c>
      <c r="KD41" s="117" t="e">
        <f ca="1">CEILING(SUM($JO41:JP41)-SUM($KC41:KC41),$JC41)</f>
        <v>#REF!</v>
      </c>
      <c r="KE41" s="117" t="e">
        <f ca="1">CEILING(SUM($JO41:JQ41)-SUM($KC41:KD41),$JC41)</f>
        <v>#REF!</v>
      </c>
      <c r="KF41" s="117" t="e">
        <f ca="1">CEILING(SUM($JO41:JR41)-SUM($KC41:KE41),$JC41)</f>
        <v>#REF!</v>
      </c>
      <c r="KG41" s="117" t="e">
        <f ca="1">CEILING(SUM($JO41:JS41)-SUM($KC41:KF41),$JC41)</f>
        <v>#REF!</v>
      </c>
      <c r="KH41" s="117" t="e">
        <f ca="1">CEILING(SUM($JO41:JT41)-SUM($KC41:KG41),$JC41)</f>
        <v>#REF!</v>
      </c>
      <c r="KI41" s="117" t="e">
        <f ca="1">CEILING(SUM($JO41:JU41)-SUM($KC41:KH41),$JC41)</f>
        <v>#REF!</v>
      </c>
      <c r="KJ41" s="117" t="e">
        <f ca="1">CEILING(SUM($JO41:JV41)-SUM($KC41:KI41),$JC41)</f>
        <v>#REF!</v>
      </c>
      <c r="KK41" s="117" t="e">
        <f ca="1">CEILING(SUM($JO41:JW41)-SUM($KC41:KJ41),$JC41)</f>
        <v>#REF!</v>
      </c>
      <c r="KL41" s="117" t="e">
        <f ca="1">CEILING(SUM($JO41:JX41)-SUM($KC41:KK41),$JC41)</f>
        <v>#REF!</v>
      </c>
      <c r="KM41" s="117" t="e">
        <f ca="1">CEILING(SUM($JO41:JY41)-SUM($KC41:KL41),$JC41)</f>
        <v>#REF!</v>
      </c>
      <c r="KN41" s="117" t="e">
        <f t="shared" ca="1" si="72"/>
        <v>#REF!</v>
      </c>
      <c r="KO41" s="117" t="e">
        <f t="shared" ca="1" si="73"/>
        <v>#REF!</v>
      </c>
      <c r="KP41" s="116"/>
      <c r="KQ41" s="119" t="e">
        <f t="shared" ca="1" si="74"/>
        <v>#REF!</v>
      </c>
      <c r="KR41" s="119" t="e">
        <f t="shared" ca="1" si="75"/>
        <v>#REF!</v>
      </c>
      <c r="KS41" s="119" t="e">
        <f t="shared" ca="1" si="76"/>
        <v>#REF!</v>
      </c>
      <c r="KT41" s="119" t="e">
        <f t="shared" ca="1" si="77"/>
        <v>#REF!</v>
      </c>
      <c r="KU41" s="119" t="e">
        <f t="shared" ca="1" si="78"/>
        <v>#REF!</v>
      </c>
      <c r="KV41" s="119" t="e">
        <f t="shared" ca="1" si="79"/>
        <v>#REF!</v>
      </c>
      <c r="KW41" s="119" t="e">
        <f t="shared" ca="1" si="80"/>
        <v>#REF!</v>
      </c>
      <c r="KX41" s="119" t="e">
        <f t="shared" ca="1" si="81"/>
        <v>#REF!</v>
      </c>
      <c r="KY41" s="119" t="e">
        <f t="shared" ca="1" si="82"/>
        <v>#REF!</v>
      </c>
      <c r="KZ41" s="119" t="e">
        <f t="shared" ca="1" si="83"/>
        <v>#REF!</v>
      </c>
      <c r="LA41" s="119" t="e">
        <f t="shared" ca="1" si="84"/>
        <v>#REF!</v>
      </c>
      <c r="LB41" s="119" t="e">
        <f t="shared" ca="1" si="85"/>
        <v>#REF!</v>
      </c>
      <c r="LC41" s="119" t="e">
        <f t="shared" ca="1" si="86"/>
        <v>#REF!</v>
      </c>
      <c r="LD41" s="119" t="e">
        <f t="shared" ca="1" si="87"/>
        <v>#REF!</v>
      </c>
      <c r="LE41" s="116">
        <v>12</v>
      </c>
      <c r="LF41" s="102" t="e">
        <f t="shared" ca="1" si="106"/>
        <v>#REF!</v>
      </c>
      <c r="LG41" s="102" t="e">
        <f t="shared" ca="1" si="106"/>
        <v>#REF!</v>
      </c>
      <c r="LH41" s="102" t="e">
        <f t="shared" ca="1" si="106"/>
        <v>#REF!</v>
      </c>
      <c r="LI41" s="102" t="e">
        <f t="shared" ca="1" si="106"/>
        <v>#REF!</v>
      </c>
      <c r="LJ41" s="102" t="e">
        <f t="shared" ca="1" si="106"/>
        <v>#REF!</v>
      </c>
      <c r="LK41" s="102" t="e">
        <f t="shared" ca="1" si="106"/>
        <v>#REF!</v>
      </c>
      <c r="LL41" s="102" t="e">
        <f t="shared" ca="1" si="106"/>
        <v>#REF!</v>
      </c>
      <c r="LM41" s="102" t="e">
        <f t="shared" ca="1" si="106"/>
        <v>#REF!</v>
      </c>
      <c r="LN41" s="102" t="e">
        <f t="shared" ca="1" si="106"/>
        <v>#REF!</v>
      </c>
      <c r="LO41" s="102" t="e">
        <f t="shared" ca="1" si="106"/>
        <v>#REF!</v>
      </c>
      <c r="LP41" s="102" t="e">
        <f t="shared" ca="1" si="106"/>
        <v>#REF!</v>
      </c>
      <c r="LQ41" s="102" t="e">
        <f t="shared" ca="1" si="106"/>
        <v>#REF!</v>
      </c>
      <c r="LR41" s="102" t="e">
        <f t="shared" ca="1" si="106"/>
        <v>#REF!</v>
      </c>
      <c r="LS41" s="102"/>
      <c r="LT41" s="119" t="e">
        <f t="shared" ca="1" si="88"/>
        <v>#REF!</v>
      </c>
      <c r="LU41" s="119" t="e">
        <f t="shared" ca="1" si="89"/>
        <v>#REF!</v>
      </c>
      <c r="LV41" s="119" t="e">
        <f t="shared" ca="1" si="90"/>
        <v>#REF!</v>
      </c>
      <c r="LW41" s="119" t="e">
        <f t="shared" ca="1" si="91"/>
        <v>#REF!</v>
      </c>
      <c r="LX41" s="119" t="e">
        <f t="shared" ca="1" si="92"/>
        <v>#REF!</v>
      </c>
      <c r="LY41" s="119" t="e">
        <f t="shared" ca="1" si="93"/>
        <v>#REF!</v>
      </c>
      <c r="LZ41" s="119" t="e">
        <f t="shared" ca="1" si="94"/>
        <v>#REF!</v>
      </c>
      <c r="MA41" s="119" t="e">
        <f t="shared" ca="1" si="95"/>
        <v>#REF!</v>
      </c>
      <c r="MB41" s="119" t="e">
        <f t="shared" ca="1" si="96"/>
        <v>#REF!</v>
      </c>
      <c r="MC41" s="119" t="e">
        <f t="shared" ca="1" si="97"/>
        <v>#REF!</v>
      </c>
      <c r="MD41" s="119" t="e">
        <f t="shared" ca="1" si="98"/>
        <v>#REF!</v>
      </c>
      <c r="ME41" s="119" t="e">
        <f t="shared" ca="1" si="99"/>
        <v>#REF!</v>
      </c>
      <c r="MF41" s="119" t="e">
        <f t="shared" ca="1" si="100"/>
        <v>#REF!</v>
      </c>
      <c r="MG41" s="119" t="e">
        <f t="shared" ca="1" si="101"/>
        <v>#REF!</v>
      </c>
      <c r="MH41" s="120" t="s">
        <v>180</v>
      </c>
      <c r="MI41" s="100" t="s">
        <v>188</v>
      </c>
      <c r="MJ41" s="121">
        <v>45525</v>
      </c>
      <c r="MK41" s="100" t="s">
        <v>189</v>
      </c>
      <c r="ML41" s="100" t="s">
        <v>131</v>
      </c>
      <c r="MM41" s="100" t="s">
        <v>190</v>
      </c>
      <c r="MN41" s="100" t="s">
        <v>191</v>
      </c>
      <c r="MO41" s="100"/>
      <c r="MP41" s="101" t="s">
        <v>192</v>
      </c>
    </row>
    <row r="42" spans="1:354" ht="15" thickBot="1" x14ac:dyDescent="0.25">
      <c r="A42" s="39">
        <v>14</v>
      </c>
      <c r="B42" s="39" t="s">
        <v>193</v>
      </c>
      <c r="C42" s="54" t="s">
        <v>60</v>
      </c>
      <c r="D42" s="39" t="s">
        <v>110</v>
      </c>
      <c r="E42" s="39">
        <v>404810931</v>
      </c>
      <c r="F42" s="99" t="s">
        <v>194</v>
      </c>
      <c r="G42" s="39"/>
      <c r="H42" s="39" t="s">
        <v>112</v>
      </c>
      <c r="I42" s="39">
        <v>1</v>
      </c>
      <c r="J42" s="39">
        <v>2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1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1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f t="shared" si="63"/>
        <v>2</v>
      </c>
      <c r="AI42" s="39">
        <f t="shared" si="102"/>
        <v>35811</v>
      </c>
      <c r="AJ42" s="55">
        <v>1</v>
      </c>
      <c r="AK42" s="47" t="s">
        <v>113</v>
      </c>
      <c r="AL42" s="39" t="s">
        <v>113</v>
      </c>
      <c r="AM42" s="39"/>
      <c r="AN42" s="39"/>
      <c r="AO42" s="39"/>
      <c r="AP42" s="56"/>
      <c r="AQ42" s="56"/>
      <c r="AR42" s="39"/>
      <c r="AS42" s="39"/>
      <c r="AT42" s="39"/>
      <c r="AU42" s="39"/>
      <c r="AV42" s="39">
        <f t="shared" si="64"/>
        <v>0</v>
      </c>
      <c r="AW42" s="76" t="e">
        <f t="shared" ca="1" si="65"/>
        <v>#NAME?</v>
      </c>
      <c r="AX42" s="39"/>
      <c r="AY42" s="73" t="e">
        <f t="shared" si="66"/>
        <v>#REF!</v>
      </c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>
        <f>SUM($AZ42,$BA42:BF42)-SUM($EU42:FA42)</f>
        <v>-280</v>
      </c>
      <c r="DE42" s="39">
        <f>SUM($AZ42,$BA42:BG42)-SUM($EU42:FB42)</f>
        <v>-1480</v>
      </c>
      <c r="DF42" s="39">
        <f>SUM($AZ42,$BA42:BH42)-SUM($EU42:FC42)</f>
        <v>-2811</v>
      </c>
      <c r="DG42" s="39">
        <f>SUM($AZ42,$BA42:BI42)-SUM($EU42:FD42)</f>
        <v>-3811</v>
      </c>
      <c r="DH42" s="39">
        <f>SUM($AZ42,$BA42:BJ42)-SUM($EU42:FE42)</f>
        <v>-4811</v>
      </c>
      <c r="DI42" s="39">
        <f>SUM($AZ42,$BA42:BK42)-SUM($EU42:FF42)</f>
        <v>-5811</v>
      </c>
      <c r="DJ42" s="39">
        <f>SUM($AZ42,$BA42:BL42)-SUM($EU42:FG42)</f>
        <v>-6811</v>
      </c>
      <c r="DK42" s="39">
        <f>SUM($AZ42,$BA42:BM42)-SUM($EU42:FH42)</f>
        <v>-7811</v>
      </c>
      <c r="DL42" s="39">
        <f>SUM($AZ42,$BA42:BN42)-SUM($EU42:FI42)</f>
        <v>-8811</v>
      </c>
      <c r="DM42" s="39">
        <f>SUM($AZ42,$BA42:BO42)-SUM($EU42:FJ42)</f>
        <v>-9811</v>
      </c>
      <c r="DN42" s="39">
        <f>SUM($AZ42,$BA42:BP42)-SUM($EU42:FK42)</f>
        <v>-10811</v>
      </c>
      <c r="DO42" s="39">
        <f>SUM($AZ42,$BA42:BQ42)-SUM($EU42:FL42)</f>
        <v>-11811</v>
      </c>
      <c r="DP42" s="39">
        <f>SUM($AZ42,$BA42:BR42)-SUM($EU42:FM42)</f>
        <v>-12811</v>
      </c>
      <c r="DQ42" s="39">
        <f>SUM($AZ42,$BA42:BS42)-SUM($EU42:FN42)</f>
        <v>-13811</v>
      </c>
      <c r="DR42" s="39">
        <f>SUM($AZ42,$BA42:BT42)-SUM($EU42:FO42)</f>
        <v>-14811</v>
      </c>
      <c r="DS42" s="39">
        <f>SUM($AZ42,$BA42:BU42)-SUM($EU42:FP42)</f>
        <v>-15811</v>
      </c>
      <c r="DT42" s="39">
        <f>SUM($AZ42,$BA42:BV42)-SUM($EU42:FQ42)</f>
        <v>-16811</v>
      </c>
      <c r="DU42" s="39">
        <f>SUM($AZ42,$BA42:BW42)-SUM($EU42:FR42)</f>
        <v>-17811</v>
      </c>
      <c r="DV42" s="39">
        <f>SUM($AZ42,$BA42:BX42)-SUM($EU42:FS42)</f>
        <v>-18811</v>
      </c>
      <c r="DW42" s="39">
        <f>SUM($AZ42,$BA42:BY42)-SUM($EU42:FT42)</f>
        <v>-19811</v>
      </c>
      <c r="DX42" s="39">
        <f>SUM($AZ42,$BA42:BZ42)-SUM($EU42:FU42)</f>
        <v>-20811</v>
      </c>
      <c r="DY42" s="39">
        <f>SUM($AZ42,$BA42:CA42)-SUM($EU42:FV42)</f>
        <v>-21811</v>
      </c>
      <c r="DZ42" s="39">
        <f>SUM($AZ42,$BA42:CB42)-SUM($EU42:FW42)</f>
        <v>-22811</v>
      </c>
      <c r="EA42" s="39">
        <f>SUM($AZ42,$BA42:CC42)-SUM($EU42:FX42)</f>
        <v>-23811</v>
      </c>
      <c r="EB42" s="39">
        <f>SUM($AZ42,$BA42:CD42)-SUM($EU42:FY42)</f>
        <v>-24811</v>
      </c>
      <c r="EC42" s="39">
        <f>SUM($AZ42,$BA42:CE42)-SUM($EU42:FZ42)</f>
        <v>-25811</v>
      </c>
      <c r="ED42" s="39">
        <f>SUM($AZ42,$BA42:CF42)-SUM($EU42:GA42)</f>
        <v>-26811</v>
      </c>
      <c r="EE42" s="39">
        <f>SUM($AZ42,$BA42:CG42)-SUM($EU42:GB42)</f>
        <v>-27811</v>
      </c>
      <c r="EF42" s="39">
        <f>SUM($AZ42,$BA42:CH42)-SUM($EU42:GC42)</f>
        <v>-28811</v>
      </c>
      <c r="EG42" s="39">
        <f>SUM($AZ42,$BA42:CI42)-SUM($EU42:GD42)</f>
        <v>-29811</v>
      </c>
      <c r="EH42" s="39">
        <f>SUM($AZ42,$BA42:CJ42)-SUM($EU42:GE42)</f>
        <v>-30811</v>
      </c>
      <c r="EI42" s="39">
        <f>SUM($AZ42,$BA42:CK42)-SUM($EU42:GF42)</f>
        <v>-31811</v>
      </c>
      <c r="EJ42" s="39">
        <f>SUM($AZ42,$BA42:CL42)-SUM($EU42:GG42)</f>
        <v>-32811</v>
      </c>
      <c r="EK42" s="39">
        <f>SUM($AZ42,$BA42:CM42)-SUM($EU42:GH42)</f>
        <v>-33811</v>
      </c>
      <c r="EL42" s="39">
        <f>SUM($AZ42,$BA42:CN42)-SUM($EU42:GI42)</f>
        <v>-34811</v>
      </c>
      <c r="EM42" s="39">
        <f>SUM($AZ42,$BA42:CO42)-SUM($EU42:GJ42)</f>
        <v>-35811</v>
      </c>
      <c r="EN42" s="39">
        <f>SUM($AZ42,$BA42:CP42)-SUM($EU42:GK42)</f>
        <v>-35811</v>
      </c>
      <c r="EO42" s="39">
        <f>SUM($AZ42,$BA42:CQ42)-SUM($EU42:GL42)</f>
        <v>-35811</v>
      </c>
      <c r="EP42" s="39">
        <f>SUM($AZ42,$BA42:CR42)-SUM($EU42:GM42)</f>
        <v>-35811</v>
      </c>
      <c r="EQ42" s="39">
        <f>SUM($AZ42,$BA42:CS42)-SUM($EU42:GN42)</f>
        <v>-35811</v>
      </c>
      <c r="ER42" s="39"/>
      <c r="ES42" s="39"/>
      <c r="ET42" s="39"/>
      <c r="EU42" s="39"/>
      <c r="EV42" s="39"/>
      <c r="EW42" s="39"/>
      <c r="EX42" s="39"/>
      <c r="EY42" s="39"/>
      <c r="EZ42" s="39"/>
      <c r="FA42" s="39">
        <f t="array" ref="FA42">SUMPRODUCT($K42:$AG42,TRANSPOSE(FA$5:FA$27))</f>
        <v>280</v>
      </c>
      <c r="FB42" s="39">
        <f t="array" ref="FB42">SUMPRODUCT($K42:$AG42,TRANSPOSE(FB$5:FB$27))</f>
        <v>1200</v>
      </c>
      <c r="FC42" s="39">
        <f t="array" ref="FC42">SUMPRODUCT($K42:$AG42,TRANSPOSE(FC$5:FC$27))</f>
        <v>1331</v>
      </c>
      <c r="FD42" s="39">
        <f t="array" ref="FD42">SUMPRODUCT($K42:$AG42,TRANSPOSE(FD$5:FD$27))</f>
        <v>1000</v>
      </c>
      <c r="FE42" s="39">
        <f t="array" ref="FE42">SUMPRODUCT($K42:$AG42,TRANSPOSE(FE$5:FE$27))</f>
        <v>1000</v>
      </c>
      <c r="FF42" s="39">
        <f t="array" ref="FF42">SUMPRODUCT($K42:$AG42,TRANSPOSE(FF$5:FF$27))</f>
        <v>1000</v>
      </c>
      <c r="FG42" s="39">
        <f t="array" ref="FG42">SUMPRODUCT($K42:$AG42,TRANSPOSE(FG$5:FG$27))</f>
        <v>1000</v>
      </c>
      <c r="FH42" s="39">
        <f t="array" ref="FH42">SUMPRODUCT($K42:$AG42,TRANSPOSE(FH$5:FH$27))</f>
        <v>1000</v>
      </c>
      <c r="FI42" s="39">
        <f t="array" ref="FI42">SUMPRODUCT($K42:$AG42,TRANSPOSE(FI$5:FI$27))</f>
        <v>1000</v>
      </c>
      <c r="FJ42" s="39">
        <f t="array" ref="FJ42">SUMPRODUCT($K42:$AG42,TRANSPOSE(FJ$5:FJ$27))</f>
        <v>1000</v>
      </c>
      <c r="FK42" s="39">
        <f t="array" ref="FK42">SUMPRODUCT($K42:$AG42,TRANSPOSE(FK$5:FK$27))</f>
        <v>1000</v>
      </c>
      <c r="FL42" s="39">
        <f t="array" ref="FL42">SUMPRODUCT($K42:$AG42,TRANSPOSE(FL$5:FL$27))</f>
        <v>1000</v>
      </c>
      <c r="FM42" s="39">
        <f t="array" ref="FM42">SUMPRODUCT($K42:$AG42,TRANSPOSE(FM$5:FM$27))</f>
        <v>1000</v>
      </c>
      <c r="FN42" s="39">
        <f t="array" ref="FN42">SUMPRODUCT($K42:$AG42,TRANSPOSE(FN$5:FN$27))</f>
        <v>1000</v>
      </c>
      <c r="FO42" s="39">
        <f t="array" ref="FO42">SUMPRODUCT($K42:$AG42,TRANSPOSE(FO$5:FO$27))</f>
        <v>1000</v>
      </c>
      <c r="FP42" s="39">
        <f t="array" ref="FP42">SUMPRODUCT($K42:$AG42,TRANSPOSE(FP$5:FP$27))</f>
        <v>1000</v>
      </c>
      <c r="FQ42" s="39">
        <f t="array" ref="FQ42">SUMPRODUCT($K42:$AG42,TRANSPOSE(FQ$5:FQ$27))</f>
        <v>1000</v>
      </c>
      <c r="FR42" s="39">
        <f t="array" ref="FR42">SUMPRODUCT($K42:$AG42,TRANSPOSE(FR$5:FR$27))</f>
        <v>1000</v>
      </c>
      <c r="FS42" s="39">
        <f t="array" ref="FS42">SUMPRODUCT($K42:$AG42,TRANSPOSE(FS$5:FS$27))</f>
        <v>1000</v>
      </c>
      <c r="FT42" s="39">
        <f t="array" ref="FT42">SUMPRODUCT($K42:$AG42,TRANSPOSE(FT$5:FT$27))</f>
        <v>1000</v>
      </c>
      <c r="FU42" s="39">
        <f t="array" ref="FU42">SUMPRODUCT($K42:$AG42,TRANSPOSE(FU$5:FU$27))</f>
        <v>1000</v>
      </c>
      <c r="FV42" s="39">
        <f t="array" ref="FV42">SUMPRODUCT($K42:$AG42,TRANSPOSE(FV$5:FV$27))</f>
        <v>1000</v>
      </c>
      <c r="FW42" s="39">
        <f t="array" ref="FW42">SUMPRODUCT($K42:$AG42,TRANSPOSE(FW$5:FW$27))</f>
        <v>1000</v>
      </c>
      <c r="FX42" s="39">
        <f t="array" ref="FX42">SUMPRODUCT($K42:$AG42,TRANSPOSE(FX$5:FX$27))</f>
        <v>1000</v>
      </c>
      <c r="FY42" s="39">
        <f t="array" ref="FY42">SUMPRODUCT($K42:$AG42,TRANSPOSE(FY$5:FY$27))</f>
        <v>1000</v>
      </c>
      <c r="FZ42" s="39">
        <f t="array" ref="FZ42">SUMPRODUCT($K42:$AG42,TRANSPOSE(FZ$5:FZ$27))</f>
        <v>1000</v>
      </c>
      <c r="GA42" s="39">
        <f t="array" ref="GA42">SUMPRODUCT($K42:$AG42,TRANSPOSE(GA$5:GA$27))</f>
        <v>1000</v>
      </c>
      <c r="GB42" s="39">
        <f t="array" ref="GB42">SUMPRODUCT($K42:$AG42,TRANSPOSE(GB$5:GB$27))</f>
        <v>1000</v>
      </c>
      <c r="GC42" s="39">
        <f t="array" ref="GC42">SUMPRODUCT($K42:$AG42,TRANSPOSE(GC$5:GC$27))</f>
        <v>1000</v>
      </c>
      <c r="GD42" s="39">
        <f t="array" ref="GD42">SUMPRODUCT($K42:$AG42,TRANSPOSE(GD$5:GD$27))</f>
        <v>1000</v>
      </c>
      <c r="GE42" s="39">
        <f t="array" ref="GE42">SUMPRODUCT($K42:$AG42,TRANSPOSE(GE$5:GE$27))</f>
        <v>1000</v>
      </c>
      <c r="GF42" s="39">
        <f t="array" ref="GF42">SUMPRODUCT($K42:$AG42,TRANSPOSE(GF$5:GF$27))</f>
        <v>1000</v>
      </c>
      <c r="GG42" s="39">
        <f t="array" ref="GG42">SUMPRODUCT($K42:$AG42,TRANSPOSE(GG$5:GG$27))</f>
        <v>1000</v>
      </c>
      <c r="GH42" s="39">
        <f t="array" ref="GH42">SUMPRODUCT($K42:$AG42,TRANSPOSE(GH$5:GH$27))</f>
        <v>1000</v>
      </c>
      <c r="GI42" s="39">
        <f t="array" ref="GI42">SUMPRODUCT($K42:$AG42,TRANSPOSE(GI$5:GI$27))</f>
        <v>1000</v>
      </c>
      <c r="GJ42" s="39">
        <f t="array" ref="GJ42">SUMPRODUCT($K42:$AG42,TRANSPOSE(GJ$5:GJ$27))</f>
        <v>1000</v>
      </c>
      <c r="GK42" s="39">
        <f t="array" ref="GK42">SUMPRODUCT($K42:$AG42,TRANSPOSE(GK$5:GK$27))</f>
        <v>0</v>
      </c>
      <c r="GL42" s="39">
        <f t="array" ref="GL42">SUMPRODUCT($K42:$AG42,TRANSPOSE(GL$5:GL$27))</f>
        <v>0</v>
      </c>
      <c r="GM42" s="39">
        <f t="array" ref="GM42">SUMPRODUCT($K42:$AG42,TRANSPOSE(GM$5:GM$27))</f>
        <v>0</v>
      </c>
      <c r="GN42" s="39">
        <f t="array" ref="GN42">SUMPRODUCT($K42:$AG42,TRANSPOSE(GN$5:GN$27))</f>
        <v>0</v>
      </c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93" t="s">
        <v>113</v>
      </c>
      <c r="IW42" s="100" t="str">
        <f>C42</f>
        <v>1093G277-001</v>
      </c>
      <c r="IX42" s="93" t="str">
        <f>AL42</f>
        <v>ASSY</v>
      </c>
      <c r="IY42" s="111">
        <f t="shared" si="105"/>
        <v>0</v>
      </c>
      <c r="IZ42" s="112">
        <f t="shared" si="104"/>
        <v>0</v>
      </c>
      <c r="JA42" s="104" t="e">
        <f ca="1">_xlfn.XLOOKUP(IZ42,IZ$21:IZ$24,JA$21:JA$24,0)</f>
        <v>#NAME?</v>
      </c>
      <c r="JB42" s="104" t="e">
        <f t="shared" ca="1" si="68"/>
        <v>#NAME?</v>
      </c>
      <c r="JC42" s="113">
        <f>AJ42</f>
        <v>1</v>
      </c>
      <c r="JD42" s="113">
        <f>AJ42</f>
        <v>1</v>
      </c>
      <c r="JE42" s="100"/>
      <c r="JF42" s="113" t="e">
        <f>MAX(JD42,CEILING(#REF!+JE42,JC42))</f>
        <v>#REF!</v>
      </c>
      <c r="JG42" s="114" t="e">
        <f t="shared" ca="1" si="69"/>
        <v>#REF!</v>
      </c>
      <c r="JH42" s="113" t="e">
        <f>JF42-#REF!</f>
        <v>#REF!</v>
      </c>
      <c r="JI42" s="114" t="e">
        <f t="shared" ca="1" si="70"/>
        <v>#REF!</v>
      </c>
      <c r="JJ42" s="115">
        <v>45523</v>
      </c>
      <c r="JK42" s="114" t="s">
        <v>114</v>
      </c>
      <c r="JL42" s="114" t="s">
        <v>113</v>
      </c>
      <c r="JM42" s="100"/>
      <c r="JN42" s="100"/>
      <c r="JO42" s="102" t="e">
        <f t="array" aca="1" ref="JO42" ca="1">SUMPRODUCT(#REF!,TRANSPOSE(JO$19:JO$22))</f>
        <v>#REF!</v>
      </c>
      <c r="JP42" s="102" t="e">
        <f t="array" aca="1" ref="JP42" ca="1">SUMPRODUCT(#REF!,TRANSPOSE(JP$19:JP$22))</f>
        <v>#REF!</v>
      </c>
      <c r="JQ42" s="102" t="e">
        <f t="array" aca="1" ref="JQ42" ca="1">SUMPRODUCT(#REF!,TRANSPOSE(JQ$19:JQ$22))</f>
        <v>#REF!</v>
      </c>
      <c r="JR42" s="102" t="e">
        <f t="array" aca="1" ref="JR42" ca="1">SUMPRODUCT(#REF!,TRANSPOSE(JR$19:JR$22))</f>
        <v>#REF!</v>
      </c>
      <c r="JS42" s="102" t="e">
        <f t="array" aca="1" ref="JS42" ca="1">SUMPRODUCT(#REF!,TRANSPOSE(JS$19:JS$22))</f>
        <v>#REF!</v>
      </c>
      <c r="JT42" s="102" t="e">
        <f t="array" aca="1" ref="JT42" ca="1">SUMPRODUCT(#REF!,TRANSPOSE(JT$19:JT$22))</f>
        <v>#REF!</v>
      </c>
      <c r="JU42" s="102" t="e">
        <f t="array" aca="1" ref="JU42" ca="1">SUMPRODUCT(#REF!,TRANSPOSE(JU$19:JU$22))</f>
        <v>#REF!</v>
      </c>
      <c r="JV42" s="102" t="e">
        <f t="array" aca="1" ref="JV42" ca="1">SUMPRODUCT(#REF!,TRANSPOSE(JV$19:JV$22))</f>
        <v>#REF!</v>
      </c>
      <c r="JW42" s="102" t="e">
        <f t="array" aca="1" ref="JW42" ca="1">SUMPRODUCT(#REF!,TRANSPOSE(JW$19:JW$22))</f>
        <v>#REF!</v>
      </c>
      <c r="JX42" s="102" t="e">
        <f t="array" aca="1" ref="JX42" ca="1">SUMPRODUCT(#REF!,TRANSPOSE(JX$19:JX$22))</f>
        <v>#REF!</v>
      </c>
      <c r="JY42" s="102" t="e">
        <f t="array" aca="1" ref="JY42" ca="1">SUMPRODUCT(#REF!,TRANSPOSE(JY$19:JY$22))</f>
        <v>#REF!</v>
      </c>
      <c r="JZ42" s="102" t="e">
        <f t="array" aca="1" ref="JZ42" ca="1">SUMPRODUCT(#REF!,TRANSPOSE(JZ$19:JZ$22))</f>
        <v>#REF!</v>
      </c>
      <c r="KA42" s="102" t="e">
        <f t="array" aca="1" ref="KA42" ca="1">SUMPRODUCT(#REF!,TRANSPOSE(KA$19:KA$22))</f>
        <v>#REF!</v>
      </c>
      <c r="KB42" s="116"/>
      <c r="KC42" s="102" t="e">
        <f t="shared" ca="1" si="71"/>
        <v>#REF!</v>
      </c>
      <c r="KD42" s="117" t="e">
        <f ca="1">CEILING(SUM($JO42:JP42)-SUM($KC42:KC42),$JC42)</f>
        <v>#REF!</v>
      </c>
      <c r="KE42" s="117" t="e">
        <f ca="1">CEILING(SUM($JO42:JQ42)-SUM($KC42:KD42),$JC42)</f>
        <v>#REF!</v>
      </c>
      <c r="KF42" s="117" t="e">
        <f ca="1">CEILING(SUM($JO42:JR42)-SUM($KC42:KE42),$JC42)</f>
        <v>#REF!</v>
      </c>
      <c r="KG42" s="117" t="e">
        <f ca="1">CEILING(SUM($JO42:JS42)-SUM($KC42:KF42),$JC42)</f>
        <v>#REF!</v>
      </c>
      <c r="KH42" s="117" t="e">
        <f ca="1">CEILING(SUM($JO42:JT42)-SUM($KC42:KG42),$JC42)</f>
        <v>#REF!</v>
      </c>
      <c r="KI42" s="117" t="e">
        <f ca="1">CEILING(SUM($JO42:JU42)-SUM($KC42:KH42),$JC42)</f>
        <v>#REF!</v>
      </c>
      <c r="KJ42" s="117" t="e">
        <f ca="1">CEILING(SUM($JO42:JV42)-SUM($KC42:KI42),$JC42)</f>
        <v>#REF!</v>
      </c>
      <c r="KK42" s="117" t="e">
        <f ca="1">CEILING(SUM($JO42:JW42)-SUM($KC42:KJ42),$JC42)</f>
        <v>#REF!</v>
      </c>
      <c r="KL42" s="117" t="e">
        <f ca="1">CEILING(SUM($JO42:JX42)-SUM($KC42:KK42),$JC42)</f>
        <v>#REF!</v>
      </c>
      <c r="KM42" s="117" t="e">
        <f ca="1">CEILING(SUM($JO42:JY42)-SUM($KC42:KL42),$JC42)</f>
        <v>#REF!</v>
      </c>
      <c r="KN42" s="117" t="e">
        <f t="shared" ca="1" si="72"/>
        <v>#REF!</v>
      </c>
      <c r="KO42" s="117" t="e">
        <f t="shared" ca="1" si="73"/>
        <v>#REF!</v>
      </c>
      <c r="KP42" s="116"/>
      <c r="KQ42" s="119" t="e">
        <f t="shared" ca="1" si="74"/>
        <v>#REF!</v>
      </c>
      <c r="KR42" s="119" t="e">
        <f t="shared" ca="1" si="75"/>
        <v>#REF!</v>
      </c>
      <c r="KS42" s="119" t="e">
        <f t="shared" ca="1" si="76"/>
        <v>#REF!</v>
      </c>
      <c r="KT42" s="119" t="e">
        <f t="shared" ca="1" si="77"/>
        <v>#REF!</v>
      </c>
      <c r="KU42" s="119" t="e">
        <f t="shared" ca="1" si="78"/>
        <v>#REF!</v>
      </c>
      <c r="KV42" s="119" t="e">
        <f t="shared" ca="1" si="79"/>
        <v>#REF!</v>
      </c>
      <c r="KW42" s="119" t="e">
        <f t="shared" ca="1" si="80"/>
        <v>#REF!</v>
      </c>
      <c r="KX42" s="119" t="e">
        <f t="shared" ca="1" si="81"/>
        <v>#REF!</v>
      </c>
      <c r="KY42" s="119" t="e">
        <f t="shared" ca="1" si="82"/>
        <v>#REF!</v>
      </c>
      <c r="KZ42" s="119" t="e">
        <f t="shared" ca="1" si="83"/>
        <v>#REF!</v>
      </c>
      <c r="LA42" s="119" t="e">
        <f t="shared" ca="1" si="84"/>
        <v>#REF!</v>
      </c>
      <c r="LB42" s="119" t="e">
        <f t="shared" ca="1" si="85"/>
        <v>#REF!</v>
      </c>
      <c r="LC42" s="119" t="e">
        <f t="shared" ca="1" si="86"/>
        <v>#REF!</v>
      </c>
      <c r="LD42" s="119" t="e">
        <f t="shared" ca="1" si="87"/>
        <v>#REF!</v>
      </c>
      <c r="LE42" s="116"/>
      <c r="LF42" s="102"/>
      <c r="LG42" s="102"/>
      <c r="LH42" s="102"/>
      <c r="LI42" s="102"/>
      <c r="LJ42" s="102"/>
      <c r="LK42" s="102"/>
      <c r="LL42" s="102"/>
      <c r="LM42" s="102"/>
      <c r="LN42" s="102"/>
      <c r="LO42" s="102"/>
      <c r="LP42" s="102"/>
      <c r="LQ42" s="102"/>
      <c r="LR42" s="102" t="e">
        <f ca="1">KO42</f>
        <v>#REF!</v>
      </c>
      <c r="LS42" s="102"/>
      <c r="LT42" s="119" t="e">
        <f t="shared" ca="1" si="88"/>
        <v>#NAME?</v>
      </c>
      <c r="LU42" s="119" t="e">
        <f t="shared" ca="1" si="89"/>
        <v>#NAME?</v>
      </c>
      <c r="LV42" s="119" t="e">
        <f t="shared" ca="1" si="90"/>
        <v>#NAME?</v>
      </c>
      <c r="LW42" s="119" t="e">
        <f t="shared" ca="1" si="91"/>
        <v>#NAME?</v>
      </c>
      <c r="LX42" s="119" t="e">
        <f t="shared" ca="1" si="92"/>
        <v>#NAME?</v>
      </c>
      <c r="LY42" s="119" t="e">
        <f t="shared" ca="1" si="93"/>
        <v>#NAME?</v>
      </c>
      <c r="LZ42" s="119" t="e">
        <f t="shared" ca="1" si="94"/>
        <v>#NAME?</v>
      </c>
      <c r="MA42" s="119" t="e">
        <f t="shared" ca="1" si="95"/>
        <v>#NAME?</v>
      </c>
      <c r="MB42" s="119" t="e">
        <f t="shared" ca="1" si="96"/>
        <v>#NAME?</v>
      </c>
      <c r="MC42" s="119" t="e">
        <f t="shared" ca="1" si="97"/>
        <v>#NAME?</v>
      </c>
      <c r="MD42" s="119" t="e">
        <f t="shared" ca="1" si="98"/>
        <v>#NAME?</v>
      </c>
      <c r="ME42" s="119" t="e">
        <f t="shared" ca="1" si="99"/>
        <v>#NAME?</v>
      </c>
      <c r="MF42" s="119" t="e">
        <f t="shared" ca="1" si="100"/>
        <v>#REF!</v>
      </c>
      <c r="MG42" s="119" t="e">
        <f t="shared" ca="1" si="101"/>
        <v>#NAME?</v>
      </c>
      <c r="MH42" s="120" t="s">
        <v>193</v>
      </c>
      <c r="MI42" s="100"/>
      <c r="MJ42" s="121"/>
      <c r="MK42" s="100"/>
      <c r="ML42" s="100"/>
      <c r="MM42" s="100"/>
      <c r="MN42" s="100"/>
      <c r="MO42" s="100"/>
    </row>
    <row r="43" spans="1:354" ht="14.25" x14ac:dyDescent="0.2">
      <c r="A43" s="39">
        <v>15</v>
      </c>
      <c r="B43" s="39" t="s">
        <v>195</v>
      </c>
      <c r="C43" s="54" t="s">
        <v>196</v>
      </c>
      <c r="D43" s="39" t="s">
        <v>197</v>
      </c>
      <c r="E43" s="39">
        <v>404482032</v>
      </c>
      <c r="F43" s="99" t="s">
        <v>198</v>
      </c>
      <c r="G43" s="39"/>
      <c r="H43" s="39" t="s">
        <v>199</v>
      </c>
      <c r="I43" s="39">
        <v>2</v>
      </c>
      <c r="J43" s="39" t="s">
        <v>200</v>
      </c>
      <c r="K43" s="39">
        <v>0</v>
      </c>
      <c r="L43" s="39">
        <v>0</v>
      </c>
      <c r="M43" s="39">
        <v>0</v>
      </c>
      <c r="N43" s="39">
        <v>0.05</v>
      </c>
      <c r="O43" s="39">
        <v>0</v>
      </c>
      <c r="P43" s="39">
        <v>0</v>
      </c>
      <c r="Q43" s="39">
        <v>0</v>
      </c>
      <c r="R43" s="39">
        <v>0</v>
      </c>
      <c r="S43" s="39">
        <v>0.05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0.05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f t="shared" si="63"/>
        <v>0.15000000000000002</v>
      </c>
      <c r="AI43" s="39">
        <f t="shared" si="102"/>
        <v>3529.4500000000003</v>
      </c>
      <c r="AJ43" s="55">
        <v>1</v>
      </c>
      <c r="AK43" s="39"/>
      <c r="AL43" s="39" t="s">
        <v>201</v>
      </c>
      <c r="AM43" s="39" t="s">
        <v>202</v>
      </c>
      <c r="AN43" s="39"/>
      <c r="AO43" s="39"/>
      <c r="AP43" s="56">
        <v>9</v>
      </c>
      <c r="AQ43" s="56" t="s">
        <v>8</v>
      </c>
      <c r="AR43" s="39" t="s">
        <v>203</v>
      </c>
      <c r="AS43" s="39" t="s">
        <v>204</v>
      </c>
      <c r="AT43" s="39"/>
      <c r="AU43" s="39" t="s">
        <v>205</v>
      </c>
      <c r="AV43" s="39" t="str">
        <f t="shared" si="64"/>
        <v>P0045</v>
      </c>
      <c r="AW43" s="76" t="e">
        <f t="shared" ca="1" si="65"/>
        <v>#NAME?</v>
      </c>
      <c r="AX43" s="39">
        <v>9</v>
      </c>
      <c r="AY43" s="73" t="e">
        <f t="shared" si="66"/>
        <v>#REF!</v>
      </c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>
        <f>SUM($AZ43,$BA43:BF43)-SUM($EU43:FA43)</f>
        <v>-23</v>
      </c>
      <c r="DE43" s="39">
        <f>SUM($AZ43,$BA43:BG43)-SUM($EU43:FB43)</f>
        <v>-112.9</v>
      </c>
      <c r="DF43" s="39">
        <f>SUM($AZ43,$BA43:BH43)-SUM($EU43:FC43)</f>
        <v>-229.45</v>
      </c>
      <c r="DG43" s="39">
        <f>SUM($AZ43,$BA43:BI43)-SUM($EU43:FD43)</f>
        <v>-329.45</v>
      </c>
      <c r="DH43" s="39">
        <f>SUM($AZ43,$BA43:BJ43)-SUM($EU43:FE43)</f>
        <v>-429.45</v>
      </c>
      <c r="DI43" s="39">
        <f>SUM($AZ43,$BA43:BK43)-SUM($EU43:FF43)</f>
        <v>-529.45000000000005</v>
      </c>
      <c r="DJ43" s="39">
        <f>SUM($AZ43,$BA43:BL43)-SUM($EU43:FG43)</f>
        <v>-629.45000000000005</v>
      </c>
      <c r="DK43" s="39">
        <f>SUM($AZ43,$BA43:BM43)-SUM($EU43:FH43)</f>
        <v>-729.45</v>
      </c>
      <c r="DL43" s="39">
        <f>SUM($AZ43,$BA43:BN43)-SUM($EU43:FI43)</f>
        <v>-829.45</v>
      </c>
      <c r="DM43" s="39">
        <f>SUM($AZ43,$BA43:BO43)-SUM($EU43:FJ43)</f>
        <v>-929.45</v>
      </c>
      <c r="DN43" s="39">
        <f>SUM($AZ43,$BA43:BP43)-SUM($EU43:FK43)</f>
        <v>-1029.45</v>
      </c>
      <c r="DO43" s="39">
        <f>SUM($AZ43,$BA43:BQ43)-SUM($EU43:FL43)</f>
        <v>-1129.45</v>
      </c>
      <c r="DP43" s="39">
        <f>SUM($AZ43,$BA43:BR43)-SUM($EU43:FM43)</f>
        <v>-1229.45</v>
      </c>
      <c r="DQ43" s="39">
        <f>SUM($AZ43,$BA43:BS43)-SUM($EU43:FN43)</f>
        <v>-1329.45</v>
      </c>
      <c r="DR43" s="39">
        <f>SUM($AZ43,$BA43:BT43)-SUM($EU43:FO43)</f>
        <v>-1429.45</v>
      </c>
      <c r="DS43" s="39">
        <f>SUM($AZ43,$BA43:BU43)-SUM($EU43:FP43)</f>
        <v>-1529.45</v>
      </c>
      <c r="DT43" s="39">
        <f>SUM($AZ43,$BA43:BV43)-SUM($EU43:FQ43)</f>
        <v>-1629.45</v>
      </c>
      <c r="DU43" s="39">
        <f>SUM($AZ43,$BA43:BW43)-SUM($EU43:FR43)</f>
        <v>-1729.45</v>
      </c>
      <c r="DV43" s="39">
        <f>SUM($AZ43,$BA43:BX43)-SUM($EU43:FS43)</f>
        <v>-1829.45</v>
      </c>
      <c r="DW43" s="39">
        <f>SUM($AZ43,$BA43:BY43)-SUM($EU43:FT43)</f>
        <v>-1929.45</v>
      </c>
      <c r="DX43" s="39">
        <f>SUM($AZ43,$BA43:BZ43)-SUM($EU43:FU43)</f>
        <v>-2029.45</v>
      </c>
      <c r="DY43" s="39">
        <f>SUM($AZ43,$BA43:CA43)-SUM($EU43:FV43)</f>
        <v>-2129.4499999999998</v>
      </c>
      <c r="DZ43" s="39">
        <f>SUM($AZ43,$BA43:CB43)-SUM($EU43:FW43)</f>
        <v>-2229.4499999999998</v>
      </c>
      <c r="EA43" s="39">
        <f>SUM($AZ43,$BA43:CC43)-SUM($EU43:FX43)</f>
        <v>-2329.4499999999998</v>
      </c>
      <c r="EB43" s="39">
        <f>SUM($AZ43,$BA43:CD43)-SUM($EU43:FY43)</f>
        <v>-2429.4499999999998</v>
      </c>
      <c r="EC43" s="39">
        <f>SUM($AZ43,$BA43:CE43)-SUM($EU43:FZ43)</f>
        <v>-2529.4499999999998</v>
      </c>
      <c r="ED43" s="39">
        <f>SUM($AZ43,$BA43:CF43)-SUM($EU43:GA43)</f>
        <v>-2629.45</v>
      </c>
      <c r="EE43" s="39">
        <f>SUM($AZ43,$BA43:CG43)-SUM($EU43:GB43)</f>
        <v>-2729.45</v>
      </c>
      <c r="EF43" s="39">
        <f>SUM($AZ43,$BA43:CH43)-SUM($EU43:GC43)</f>
        <v>-2829.45</v>
      </c>
      <c r="EG43" s="39">
        <f>SUM($AZ43,$BA43:CI43)-SUM($EU43:GD43)</f>
        <v>-2929.45</v>
      </c>
      <c r="EH43" s="39">
        <f>SUM($AZ43,$BA43:CJ43)-SUM($EU43:GE43)</f>
        <v>-3029.45</v>
      </c>
      <c r="EI43" s="39">
        <f>SUM($AZ43,$BA43:CK43)-SUM($EU43:GF43)</f>
        <v>-3129.45</v>
      </c>
      <c r="EJ43" s="39">
        <f>SUM($AZ43,$BA43:CL43)-SUM($EU43:GG43)</f>
        <v>-3229.45</v>
      </c>
      <c r="EK43" s="39">
        <f>SUM($AZ43,$BA43:CM43)-SUM($EU43:GH43)</f>
        <v>-3329.45</v>
      </c>
      <c r="EL43" s="39">
        <f>SUM($AZ43,$BA43:CN43)-SUM($EU43:GI43)</f>
        <v>-3429.45</v>
      </c>
      <c r="EM43" s="39">
        <f>SUM($AZ43,$BA43:CO43)-SUM($EU43:GJ43)</f>
        <v>-3529.45</v>
      </c>
      <c r="EN43" s="39">
        <f>SUM($AZ43,$BA43:CP43)-SUM($EU43:GK43)</f>
        <v>-3529.45</v>
      </c>
      <c r="EO43" s="39">
        <f>SUM($AZ43,$BA43:CQ43)-SUM($EU43:GL43)</f>
        <v>-3529.45</v>
      </c>
      <c r="EP43" s="39">
        <f>SUM($AZ43,$BA43:CR43)-SUM($EU43:GM43)</f>
        <v>-3529.45</v>
      </c>
      <c r="EQ43" s="39">
        <f>SUM($AZ43,$BA43:CS43)-SUM($EU43:GN43)</f>
        <v>-3529.45</v>
      </c>
      <c r="ER43" s="39"/>
      <c r="ES43" s="39"/>
      <c r="ET43" s="39"/>
      <c r="EU43" s="39"/>
      <c r="EV43" s="39"/>
      <c r="EW43" s="39"/>
      <c r="EX43" s="39"/>
      <c r="EY43" s="39"/>
      <c r="EZ43" s="39"/>
      <c r="FA43" s="39">
        <f t="array" ref="FA43">SUMPRODUCT($K43:$AG43,TRANSPOSE(FA$5:FA$27))</f>
        <v>23</v>
      </c>
      <c r="FB43" s="39">
        <f t="array" ref="FB43">SUMPRODUCT($K43:$AG43,TRANSPOSE(FB$5:FB$27))</f>
        <v>89.9</v>
      </c>
      <c r="FC43" s="39">
        <f t="array" ref="FC43">SUMPRODUCT($K43:$AG43,TRANSPOSE(FC$5:FC$27))</f>
        <v>116.55</v>
      </c>
      <c r="FD43" s="39">
        <f t="array" ref="FD43">SUMPRODUCT($K43:$AG43,TRANSPOSE(FD$5:FD$27))</f>
        <v>100</v>
      </c>
      <c r="FE43" s="39">
        <f t="array" ref="FE43">SUMPRODUCT($K43:$AG43,TRANSPOSE(FE$5:FE$27))</f>
        <v>100</v>
      </c>
      <c r="FF43" s="39">
        <f t="array" ref="FF43">SUMPRODUCT($K43:$AG43,TRANSPOSE(FF$5:FF$27))</f>
        <v>100</v>
      </c>
      <c r="FG43" s="39">
        <f t="array" ref="FG43">SUMPRODUCT($K43:$AG43,TRANSPOSE(FG$5:FG$27))</f>
        <v>100</v>
      </c>
      <c r="FH43" s="39">
        <f t="array" ref="FH43">SUMPRODUCT($K43:$AG43,TRANSPOSE(FH$5:FH$27))</f>
        <v>100</v>
      </c>
      <c r="FI43" s="39">
        <f t="array" ref="FI43">SUMPRODUCT($K43:$AG43,TRANSPOSE(FI$5:FI$27))</f>
        <v>100</v>
      </c>
      <c r="FJ43" s="39">
        <f t="array" ref="FJ43">SUMPRODUCT($K43:$AG43,TRANSPOSE(FJ$5:FJ$27))</f>
        <v>100</v>
      </c>
      <c r="FK43" s="39">
        <f t="array" ref="FK43">SUMPRODUCT($K43:$AG43,TRANSPOSE(FK$5:FK$27))</f>
        <v>100</v>
      </c>
      <c r="FL43" s="39">
        <f t="array" ref="FL43">SUMPRODUCT($K43:$AG43,TRANSPOSE(FL$5:FL$27))</f>
        <v>100</v>
      </c>
      <c r="FM43" s="39">
        <f t="array" ref="FM43">SUMPRODUCT($K43:$AG43,TRANSPOSE(FM$5:FM$27))</f>
        <v>100</v>
      </c>
      <c r="FN43" s="39">
        <f t="array" ref="FN43">SUMPRODUCT($K43:$AG43,TRANSPOSE(FN$5:FN$27))</f>
        <v>100</v>
      </c>
      <c r="FO43" s="39">
        <f t="array" ref="FO43">SUMPRODUCT($K43:$AG43,TRANSPOSE(FO$5:FO$27))</f>
        <v>100</v>
      </c>
      <c r="FP43" s="39">
        <f t="array" ref="FP43">SUMPRODUCT($K43:$AG43,TRANSPOSE(FP$5:FP$27))</f>
        <v>100</v>
      </c>
      <c r="FQ43" s="39">
        <f t="array" ref="FQ43">SUMPRODUCT($K43:$AG43,TRANSPOSE(FQ$5:FQ$27))</f>
        <v>100</v>
      </c>
      <c r="FR43" s="39">
        <f t="array" ref="FR43">SUMPRODUCT($K43:$AG43,TRANSPOSE(FR$5:FR$27))</f>
        <v>100</v>
      </c>
      <c r="FS43" s="39">
        <f t="array" ref="FS43">SUMPRODUCT($K43:$AG43,TRANSPOSE(FS$5:FS$27))</f>
        <v>100</v>
      </c>
      <c r="FT43" s="39">
        <f t="array" ref="FT43">SUMPRODUCT($K43:$AG43,TRANSPOSE(FT$5:FT$27))</f>
        <v>100</v>
      </c>
      <c r="FU43" s="39">
        <f t="array" ref="FU43">SUMPRODUCT($K43:$AG43,TRANSPOSE(FU$5:FU$27))</f>
        <v>100</v>
      </c>
      <c r="FV43" s="39">
        <f t="array" ref="FV43">SUMPRODUCT($K43:$AG43,TRANSPOSE(FV$5:FV$27))</f>
        <v>100</v>
      </c>
      <c r="FW43" s="39">
        <f t="array" ref="FW43">SUMPRODUCT($K43:$AG43,TRANSPOSE(FW$5:FW$27))</f>
        <v>100</v>
      </c>
      <c r="FX43" s="39">
        <f t="array" ref="FX43">SUMPRODUCT($K43:$AG43,TRANSPOSE(FX$5:FX$27))</f>
        <v>100</v>
      </c>
      <c r="FY43" s="39">
        <f t="array" ref="FY43">SUMPRODUCT($K43:$AG43,TRANSPOSE(FY$5:FY$27))</f>
        <v>100</v>
      </c>
      <c r="FZ43" s="39">
        <f t="array" ref="FZ43">SUMPRODUCT($K43:$AG43,TRANSPOSE(FZ$5:FZ$27))</f>
        <v>100</v>
      </c>
      <c r="GA43" s="39">
        <f t="array" ref="GA43">SUMPRODUCT($K43:$AG43,TRANSPOSE(GA$5:GA$27))</f>
        <v>100</v>
      </c>
      <c r="GB43" s="39">
        <f t="array" ref="GB43">SUMPRODUCT($K43:$AG43,TRANSPOSE(GB$5:GB$27))</f>
        <v>100</v>
      </c>
      <c r="GC43" s="39">
        <f t="array" ref="GC43">SUMPRODUCT($K43:$AG43,TRANSPOSE(GC$5:GC$27))</f>
        <v>100</v>
      </c>
      <c r="GD43" s="39">
        <f t="array" ref="GD43">SUMPRODUCT($K43:$AG43,TRANSPOSE(GD$5:GD$27))</f>
        <v>100</v>
      </c>
      <c r="GE43" s="39">
        <f t="array" ref="GE43">SUMPRODUCT($K43:$AG43,TRANSPOSE(GE$5:GE$27))</f>
        <v>100</v>
      </c>
      <c r="GF43" s="39">
        <f t="array" ref="GF43">SUMPRODUCT($K43:$AG43,TRANSPOSE(GF$5:GF$27))</f>
        <v>100</v>
      </c>
      <c r="GG43" s="39">
        <f t="array" ref="GG43">SUMPRODUCT($K43:$AG43,TRANSPOSE(GG$5:GG$27))</f>
        <v>100</v>
      </c>
      <c r="GH43" s="39">
        <f t="array" ref="GH43">SUMPRODUCT($K43:$AG43,TRANSPOSE(GH$5:GH$27))</f>
        <v>100</v>
      </c>
      <c r="GI43" s="39">
        <f t="array" ref="GI43">SUMPRODUCT($K43:$AG43,TRANSPOSE(GI$5:GI$27))</f>
        <v>100</v>
      </c>
      <c r="GJ43" s="39">
        <f t="array" ref="GJ43">SUMPRODUCT($K43:$AG43,TRANSPOSE(GJ$5:GJ$27))</f>
        <v>100</v>
      </c>
      <c r="GK43" s="39">
        <f t="array" ref="GK43">SUMPRODUCT($K43:$AG43,TRANSPOSE(GK$5:GK$27))</f>
        <v>0</v>
      </c>
      <c r="GL43" s="39">
        <f t="array" ref="GL43">SUMPRODUCT($K43:$AG43,TRANSPOSE(GL$5:GL$27))</f>
        <v>0</v>
      </c>
      <c r="GM43" s="39">
        <f t="array" ref="GM43">SUMPRODUCT($K43:$AG43,TRANSPOSE(GM$5:GM$27))</f>
        <v>0</v>
      </c>
      <c r="GN43" s="39">
        <f t="array" ref="GN43">SUMPRODUCT($K43:$AG43,TRANSPOSE(GN$5:GN$27))</f>
        <v>0</v>
      </c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93" t="s">
        <v>206</v>
      </c>
      <c r="IW43" s="100" t="str">
        <f>C43</f>
        <v>1093J361-002</v>
      </c>
      <c r="IX43" s="93" t="str">
        <f>AL43</f>
        <v>KIMOGRAF LTD</v>
      </c>
      <c r="IY43" s="111">
        <f t="shared" si="105"/>
        <v>9</v>
      </c>
      <c r="IZ43" s="112" t="str">
        <f t="shared" si="104"/>
        <v>USD</v>
      </c>
      <c r="JA43" s="104" t="e">
        <f ca="1">_xlfn.XLOOKUP(IZ43,IZ$21:IZ$24,JA$21:JA$24,0)</f>
        <v>#NAME?</v>
      </c>
      <c r="JB43" s="104" t="e">
        <f t="shared" ca="1" si="68"/>
        <v>#NAME?</v>
      </c>
      <c r="JC43" s="113">
        <f>AJ43</f>
        <v>1</v>
      </c>
      <c r="JD43" s="113">
        <f>AJ43</f>
        <v>1</v>
      </c>
      <c r="JE43" s="100"/>
      <c r="JF43" s="113" t="e">
        <f>MAX(JD43,CEILING(#REF!+JE43,JC43))</f>
        <v>#REF!</v>
      </c>
      <c r="JG43" s="114" t="e">
        <f t="shared" ca="1" si="69"/>
        <v>#REF!</v>
      </c>
      <c r="JH43" s="113" t="e">
        <f>JF43-#REF!</f>
        <v>#REF!</v>
      </c>
      <c r="JI43" s="114" t="e">
        <f t="shared" ca="1" si="70"/>
        <v>#REF!</v>
      </c>
      <c r="JJ43" s="115">
        <v>45523</v>
      </c>
      <c r="JK43" s="114" t="s">
        <v>114</v>
      </c>
      <c r="JL43" s="114" t="s">
        <v>207</v>
      </c>
      <c r="JM43" s="100" t="s">
        <v>128</v>
      </c>
      <c r="JN43" s="100" t="s">
        <v>129</v>
      </c>
      <c r="JO43" s="102" t="e">
        <f t="array" aca="1" ref="JO43" ca="1">SUMPRODUCT(#REF!,TRANSPOSE(JO$19:JO$22))</f>
        <v>#REF!</v>
      </c>
      <c r="JP43" s="102" t="e">
        <f t="array" aca="1" ref="JP43" ca="1">SUMPRODUCT(#REF!,TRANSPOSE(JP$19:JP$22))</f>
        <v>#REF!</v>
      </c>
      <c r="JQ43" s="102" t="e">
        <f t="array" aca="1" ref="JQ43" ca="1">SUMPRODUCT(#REF!,TRANSPOSE(JQ$19:JQ$22))</f>
        <v>#REF!</v>
      </c>
      <c r="JR43" s="102" t="e">
        <f t="array" aca="1" ref="JR43" ca="1">SUMPRODUCT(#REF!,TRANSPOSE(JR$19:JR$22))</f>
        <v>#REF!</v>
      </c>
      <c r="JS43" s="102" t="e">
        <f t="array" aca="1" ref="JS43" ca="1">SUMPRODUCT(#REF!,TRANSPOSE(JS$19:JS$22))</f>
        <v>#REF!</v>
      </c>
      <c r="JT43" s="102" t="e">
        <f t="array" aca="1" ref="JT43" ca="1">SUMPRODUCT(#REF!,TRANSPOSE(JT$19:JT$22))</f>
        <v>#REF!</v>
      </c>
      <c r="JU43" s="102" t="e">
        <f t="array" aca="1" ref="JU43" ca="1">SUMPRODUCT(#REF!,TRANSPOSE(JU$19:JU$22))</f>
        <v>#REF!</v>
      </c>
      <c r="JV43" s="102" t="e">
        <f t="array" aca="1" ref="JV43" ca="1">SUMPRODUCT(#REF!,TRANSPOSE(JV$19:JV$22))</f>
        <v>#REF!</v>
      </c>
      <c r="JW43" s="102" t="e">
        <f t="array" aca="1" ref="JW43" ca="1">SUMPRODUCT(#REF!,TRANSPOSE(JW$19:JW$22))</f>
        <v>#REF!</v>
      </c>
      <c r="JX43" s="102" t="e">
        <f t="array" aca="1" ref="JX43" ca="1">SUMPRODUCT(#REF!,TRANSPOSE(JX$19:JX$22))</f>
        <v>#REF!</v>
      </c>
      <c r="JY43" s="102" t="e">
        <f t="array" aca="1" ref="JY43" ca="1">SUMPRODUCT(#REF!,TRANSPOSE(JY$19:JY$22))</f>
        <v>#REF!</v>
      </c>
      <c r="JZ43" s="102" t="e">
        <f t="array" aca="1" ref="JZ43" ca="1">SUMPRODUCT(#REF!,TRANSPOSE(JZ$19:JZ$22))</f>
        <v>#REF!</v>
      </c>
      <c r="KA43" s="102" t="e">
        <f t="array" aca="1" ref="KA43" ca="1">SUMPRODUCT(#REF!,TRANSPOSE(KA$19:KA$22))</f>
        <v>#REF!</v>
      </c>
      <c r="KB43" s="116"/>
      <c r="KC43" s="102" t="e">
        <f t="shared" ca="1" si="71"/>
        <v>#REF!</v>
      </c>
      <c r="KD43" s="117" t="e">
        <f ca="1">CEILING(SUM($JO43:JP43)-SUM($KC43:KC43),$JC43)</f>
        <v>#REF!</v>
      </c>
      <c r="KE43" s="117" t="e">
        <f ca="1">CEILING(SUM($JO43:JQ43)-SUM($KC43:KD43),$JC43)</f>
        <v>#REF!</v>
      </c>
      <c r="KF43" s="117" t="e">
        <f ca="1">CEILING(SUM($JO43:JR43)-SUM($KC43:KE43),$JC43)</f>
        <v>#REF!</v>
      </c>
      <c r="KG43" s="117" t="e">
        <f ca="1">CEILING(SUM($JO43:JS43)-SUM($KC43:KF43),$JC43)</f>
        <v>#REF!</v>
      </c>
      <c r="KH43" s="117" t="e">
        <f ca="1">CEILING(SUM($JO43:JT43)-SUM($KC43:KG43),$JC43)</f>
        <v>#REF!</v>
      </c>
      <c r="KI43" s="117" t="e">
        <f ca="1">CEILING(SUM($JO43:JU43)-SUM($KC43:KH43),$JC43)</f>
        <v>#REF!</v>
      </c>
      <c r="KJ43" s="117" t="e">
        <f ca="1">CEILING(SUM($JO43:JV43)-SUM($KC43:KI43),$JC43)</f>
        <v>#REF!</v>
      </c>
      <c r="KK43" s="117" t="e">
        <f ca="1">CEILING(SUM($JO43:JW43)-SUM($KC43:KJ43),$JC43)</f>
        <v>#REF!</v>
      </c>
      <c r="KL43" s="117" t="e">
        <f ca="1">CEILING(SUM($JO43:JX43)-SUM($KC43:KK43),$JC43)</f>
        <v>#REF!</v>
      </c>
      <c r="KM43" s="117" t="e">
        <f ca="1">CEILING(SUM($JO43:JY43)-SUM($KC43:KL43),$JC43)</f>
        <v>#REF!</v>
      </c>
      <c r="KN43" s="117" t="e">
        <f t="shared" ca="1" si="72"/>
        <v>#REF!</v>
      </c>
      <c r="KO43" s="117" t="e">
        <f t="shared" ca="1" si="73"/>
        <v>#REF!</v>
      </c>
      <c r="KP43" s="116"/>
      <c r="KQ43" s="119" t="e">
        <f t="shared" ca="1" si="74"/>
        <v>#REF!</v>
      </c>
      <c r="KR43" s="119" t="e">
        <f t="shared" ca="1" si="75"/>
        <v>#REF!</v>
      </c>
      <c r="KS43" s="119" t="e">
        <f t="shared" ca="1" si="76"/>
        <v>#REF!</v>
      </c>
      <c r="KT43" s="119" t="e">
        <f t="shared" ca="1" si="77"/>
        <v>#REF!</v>
      </c>
      <c r="KU43" s="119" t="e">
        <f t="shared" ca="1" si="78"/>
        <v>#REF!</v>
      </c>
      <c r="KV43" s="119" t="e">
        <f t="shared" ca="1" si="79"/>
        <v>#REF!</v>
      </c>
      <c r="KW43" s="119" t="e">
        <f t="shared" ca="1" si="80"/>
        <v>#REF!</v>
      </c>
      <c r="KX43" s="119" t="e">
        <f t="shared" ca="1" si="81"/>
        <v>#REF!</v>
      </c>
      <c r="KY43" s="119" t="e">
        <f t="shared" ca="1" si="82"/>
        <v>#REF!</v>
      </c>
      <c r="KZ43" s="119" t="e">
        <f t="shared" ca="1" si="83"/>
        <v>#REF!</v>
      </c>
      <c r="LA43" s="119" t="e">
        <f t="shared" ca="1" si="84"/>
        <v>#REF!</v>
      </c>
      <c r="LB43" s="119" t="e">
        <f t="shared" ca="1" si="85"/>
        <v>#REF!</v>
      </c>
      <c r="LC43" s="119" t="e">
        <f t="shared" ca="1" si="86"/>
        <v>#REF!</v>
      </c>
      <c r="LD43" s="119" t="e">
        <f t="shared" ca="1" si="87"/>
        <v>#REF!</v>
      </c>
      <c r="LE43" s="116">
        <v>2</v>
      </c>
      <c r="LF43" s="102" t="e">
        <f ca="1">SUM(KC43:KH43)</f>
        <v>#REF!</v>
      </c>
      <c r="LG43" s="102"/>
      <c r="LH43" s="102"/>
      <c r="LI43" s="102"/>
      <c r="LJ43" s="102"/>
      <c r="LK43" s="102"/>
      <c r="LL43" s="102" t="e">
        <f ca="1">SUM(KI43:KO43)</f>
        <v>#REF!</v>
      </c>
      <c r="LM43" s="102"/>
      <c r="LN43" s="102"/>
      <c r="LO43" s="102"/>
      <c r="LP43" s="102"/>
      <c r="LQ43" s="102"/>
      <c r="LR43" s="102"/>
      <c r="LS43" s="102"/>
      <c r="LT43" s="119" t="e">
        <f t="shared" ca="1" si="88"/>
        <v>#REF!</v>
      </c>
      <c r="LU43" s="119" t="e">
        <f t="shared" ca="1" si="89"/>
        <v>#NAME?</v>
      </c>
      <c r="LV43" s="119" t="e">
        <f t="shared" ca="1" si="90"/>
        <v>#NAME?</v>
      </c>
      <c r="LW43" s="119" t="e">
        <f t="shared" ca="1" si="91"/>
        <v>#NAME?</v>
      </c>
      <c r="LX43" s="119" t="e">
        <f t="shared" ca="1" si="92"/>
        <v>#NAME?</v>
      </c>
      <c r="LY43" s="119" t="e">
        <f t="shared" ca="1" si="93"/>
        <v>#NAME?</v>
      </c>
      <c r="LZ43" s="119" t="e">
        <f t="shared" ca="1" si="94"/>
        <v>#REF!</v>
      </c>
      <c r="MA43" s="119" t="e">
        <f t="shared" ca="1" si="95"/>
        <v>#NAME?</v>
      </c>
      <c r="MB43" s="119" t="e">
        <f t="shared" ca="1" si="96"/>
        <v>#NAME?</v>
      </c>
      <c r="MC43" s="119" t="e">
        <f t="shared" ca="1" si="97"/>
        <v>#NAME?</v>
      </c>
      <c r="MD43" s="119" t="e">
        <f t="shared" ca="1" si="98"/>
        <v>#NAME?</v>
      </c>
      <c r="ME43" s="119" t="e">
        <f t="shared" ca="1" si="99"/>
        <v>#NAME?</v>
      </c>
      <c r="MF43" s="119" t="e">
        <f t="shared" ca="1" si="100"/>
        <v>#NAME?</v>
      </c>
      <c r="MG43" s="119" t="e">
        <f t="shared" ca="1" si="101"/>
        <v>#REF!</v>
      </c>
      <c r="MH43" s="120" t="s">
        <v>195</v>
      </c>
      <c r="MI43" s="100" t="s">
        <v>208</v>
      </c>
      <c r="MJ43" s="121">
        <v>45546</v>
      </c>
      <c r="MK43" s="100" t="s">
        <v>189</v>
      </c>
      <c r="ML43" s="100" t="s">
        <v>131</v>
      </c>
      <c r="MM43" s="100" t="s">
        <v>189</v>
      </c>
      <c r="MN43" s="100"/>
      <c r="MO43" s="100"/>
    </row>
    <row r="44" spans="1:354" ht="14.25" x14ac:dyDescent="0.2">
      <c r="A44" s="39">
        <v>16</v>
      </c>
      <c r="B44" s="39" t="s">
        <v>209</v>
      </c>
      <c r="C44" s="54" t="s">
        <v>210</v>
      </c>
      <c r="D44" s="39" t="s">
        <v>197</v>
      </c>
      <c r="E44" s="39">
        <v>404482035</v>
      </c>
      <c r="F44" s="99" t="s">
        <v>211</v>
      </c>
      <c r="G44" s="39"/>
      <c r="H44" s="39" t="s">
        <v>199</v>
      </c>
      <c r="I44" s="39">
        <v>2</v>
      </c>
      <c r="J44" s="39" t="s">
        <v>200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0.05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0.05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f t="shared" si="63"/>
        <v>0.1</v>
      </c>
      <c r="AI44" s="39">
        <f t="shared" si="102"/>
        <v>1790.55</v>
      </c>
      <c r="AJ44" s="55">
        <v>1</v>
      </c>
      <c r="AK44" s="39"/>
      <c r="AL44" s="39" t="s">
        <v>201</v>
      </c>
      <c r="AM44" s="39" t="s">
        <v>202</v>
      </c>
      <c r="AN44" s="39"/>
      <c r="AO44" s="39"/>
      <c r="AP44" s="56">
        <v>10</v>
      </c>
      <c r="AQ44" s="56" t="s">
        <v>8</v>
      </c>
      <c r="AR44" s="39" t="s">
        <v>203</v>
      </c>
      <c r="AS44" s="39" t="s">
        <v>204</v>
      </c>
      <c r="AT44" s="39"/>
      <c r="AU44" s="39" t="s">
        <v>205</v>
      </c>
      <c r="AV44" s="39" t="str">
        <f t="shared" si="64"/>
        <v>P0045</v>
      </c>
      <c r="AW44" s="76" t="e">
        <f t="shared" ca="1" si="65"/>
        <v>#NAME?</v>
      </c>
      <c r="AX44" s="39">
        <v>9</v>
      </c>
      <c r="AY44" s="73" t="e">
        <f t="shared" si="66"/>
        <v>#REF!</v>
      </c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>
        <f>SUM($AZ44,$BA44:BF44)-SUM($EU44:FA44)</f>
        <v>-14</v>
      </c>
      <c r="DE44" s="39">
        <f>SUM($AZ44,$BA44:BG44)-SUM($EU44:FB44)</f>
        <v>-74</v>
      </c>
      <c r="DF44" s="39">
        <f>SUM($AZ44,$BA44:BH44)-SUM($EU44:FC44)</f>
        <v>-140.55000000000001</v>
      </c>
      <c r="DG44" s="39">
        <f>SUM($AZ44,$BA44:BI44)-SUM($EU44:FD44)</f>
        <v>-190.55</v>
      </c>
      <c r="DH44" s="39">
        <f>SUM($AZ44,$BA44:BJ44)-SUM($EU44:FE44)</f>
        <v>-240.55</v>
      </c>
      <c r="DI44" s="39">
        <f>SUM($AZ44,$BA44:BK44)-SUM($EU44:FF44)</f>
        <v>-290.55</v>
      </c>
      <c r="DJ44" s="39">
        <f>SUM($AZ44,$BA44:BL44)-SUM($EU44:FG44)</f>
        <v>-340.55</v>
      </c>
      <c r="DK44" s="39">
        <f>SUM($AZ44,$BA44:BM44)-SUM($EU44:FH44)</f>
        <v>-390.55</v>
      </c>
      <c r="DL44" s="39">
        <f>SUM($AZ44,$BA44:BN44)-SUM($EU44:FI44)</f>
        <v>-440.55</v>
      </c>
      <c r="DM44" s="39">
        <f>SUM($AZ44,$BA44:BO44)-SUM($EU44:FJ44)</f>
        <v>-490.55</v>
      </c>
      <c r="DN44" s="39">
        <f>SUM($AZ44,$BA44:BP44)-SUM($EU44:FK44)</f>
        <v>-540.54999999999995</v>
      </c>
      <c r="DO44" s="39">
        <f>SUM($AZ44,$BA44:BQ44)-SUM($EU44:FL44)</f>
        <v>-590.54999999999995</v>
      </c>
      <c r="DP44" s="39">
        <f>SUM($AZ44,$BA44:BR44)-SUM($EU44:FM44)</f>
        <v>-640.54999999999995</v>
      </c>
      <c r="DQ44" s="39">
        <f>SUM($AZ44,$BA44:BS44)-SUM($EU44:FN44)</f>
        <v>-690.55</v>
      </c>
      <c r="DR44" s="39">
        <f>SUM($AZ44,$BA44:BT44)-SUM($EU44:FO44)</f>
        <v>-740.55</v>
      </c>
      <c r="DS44" s="39">
        <f>SUM($AZ44,$BA44:BU44)-SUM($EU44:FP44)</f>
        <v>-790.55</v>
      </c>
      <c r="DT44" s="39">
        <f>SUM($AZ44,$BA44:BV44)-SUM($EU44:FQ44)</f>
        <v>-840.55</v>
      </c>
      <c r="DU44" s="39">
        <f>SUM($AZ44,$BA44:BW44)-SUM($EU44:FR44)</f>
        <v>-890.55</v>
      </c>
      <c r="DV44" s="39">
        <f>SUM($AZ44,$BA44:BX44)-SUM($EU44:FS44)</f>
        <v>-940.55</v>
      </c>
      <c r="DW44" s="39">
        <f>SUM($AZ44,$BA44:BY44)-SUM($EU44:FT44)</f>
        <v>-990.55</v>
      </c>
      <c r="DX44" s="39">
        <f>SUM($AZ44,$BA44:BZ44)-SUM($EU44:FU44)</f>
        <v>-1040.55</v>
      </c>
      <c r="DY44" s="39">
        <f>SUM($AZ44,$BA44:CA44)-SUM($EU44:FV44)</f>
        <v>-1090.55</v>
      </c>
      <c r="DZ44" s="39">
        <f>SUM($AZ44,$BA44:CB44)-SUM($EU44:FW44)</f>
        <v>-1140.55</v>
      </c>
      <c r="EA44" s="39">
        <f>SUM($AZ44,$BA44:CC44)-SUM($EU44:FX44)</f>
        <v>-1190.55</v>
      </c>
      <c r="EB44" s="39">
        <f>SUM($AZ44,$BA44:CD44)-SUM($EU44:FY44)</f>
        <v>-1240.55</v>
      </c>
      <c r="EC44" s="39">
        <f>SUM($AZ44,$BA44:CE44)-SUM($EU44:FZ44)</f>
        <v>-1290.55</v>
      </c>
      <c r="ED44" s="39">
        <f>SUM($AZ44,$BA44:CF44)-SUM($EU44:GA44)</f>
        <v>-1340.55</v>
      </c>
      <c r="EE44" s="39">
        <f>SUM($AZ44,$BA44:CG44)-SUM($EU44:GB44)</f>
        <v>-1390.55</v>
      </c>
      <c r="EF44" s="39">
        <f>SUM($AZ44,$BA44:CH44)-SUM($EU44:GC44)</f>
        <v>-1440.55</v>
      </c>
      <c r="EG44" s="39">
        <f>SUM($AZ44,$BA44:CI44)-SUM($EU44:GD44)</f>
        <v>-1490.55</v>
      </c>
      <c r="EH44" s="39">
        <f>SUM($AZ44,$BA44:CJ44)-SUM($EU44:GE44)</f>
        <v>-1540.55</v>
      </c>
      <c r="EI44" s="39">
        <f>SUM($AZ44,$BA44:CK44)-SUM($EU44:GF44)</f>
        <v>-1590.55</v>
      </c>
      <c r="EJ44" s="39">
        <f>SUM($AZ44,$BA44:CL44)-SUM($EU44:GG44)</f>
        <v>-1640.55</v>
      </c>
      <c r="EK44" s="39">
        <f>SUM($AZ44,$BA44:CM44)-SUM($EU44:GH44)</f>
        <v>-1690.55</v>
      </c>
      <c r="EL44" s="39">
        <f>SUM($AZ44,$BA44:CN44)-SUM($EU44:GI44)</f>
        <v>-1740.55</v>
      </c>
      <c r="EM44" s="39">
        <f>SUM($AZ44,$BA44:CO44)-SUM($EU44:GJ44)</f>
        <v>-1790.55</v>
      </c>
      <c r="EN44" s="39">
        <f>SUM($AZ44,$BA44:CP44)-SUM($EU44:GK44)</f>
        <v>-1790.55</v>
      </c>
      <c r="EO44" s="39">
        <f>SUM($AZ44,$BA44:CQ44)-SUM($EU44:GL44)</f>
        <v>-1790.55</v>
      </c>
      <c r="EP44" s="39">
        <f>SUM($AZ44,$BA44:CR44)-SUM($EU44:GM44)</f>
        <v>-1790.55</v>
      </c>
      <c r="EQ44" s="39">
        <f>SUM($AZ44,$BA44:CS44)-SUM($EU44:GN44)</f>
        <v>-1790.55</v>
      </c>
      <c r="ER44" s="39"/>
      <c r="ES44" s="39"/>
      <c r="ET44" s="39"/>
      <c r="EU44" s="39"/>
      <c r="EV44" s="39"/>
      <c r="EW44" s="39"/>
      <c r="EX44" s="39"/>
      <c r="EY44" s="39"/>
      <c r="EZ44" s="39"/>
      <c r="FA44" s="39">
        <f t="array" ref="FA44">SUMPRODUCT($K44:$AG44,TRANSPOSE(FA$5:FA$27))</f>
        <v>14</v>
      </c>
      <c r="FB44" s="39">
        <f t="array" ref="FB44">SUMPRODUCT($K44:$AG44,TRANSPOSE(FB$5:FB$27))</f>
        <v>60</v>
      </c>
      <c r="FC44" s="39">
        <f t="array" ref="FC44">SUMPRODUCT($K44:$AG44,TRANSPOSE(FC$5:FC$27))</f>
        <v>66.55</v>
      </c>
      <c r="FD44" s="39">
        <f t="array" ref="FD44">SUMPRODUCT($K44:$AG44,TRANSPOSE(FD$5:FD$27))</f>
        <v>50</v>
      </c>
      <c r="FE44" s="39">
        <f t="array" ref="FE44">SUMPRODUCT($K44:$AG44,TRANSPOSE(FE$5:FE$27))</f>
        <v>50</v>
      </c>
      <c r="FF44" s="39">
        <f t="array" ref="FF44">SUMPRODUCT($K44:$AG44,TRANSPOSE(FF$5:FF$27))</f>
        <v>50</v>
      </c>
      <c r="FG44" s="39">
        <f t="array" ref="FG44">SUMPRODUCT($K44:$AG44,TRANSPOSE(FG$5:FG$27))</f>
        <v>50</v>
      </c>
      <c r="FH44" s="39">
        <f t="array" ref="FH44">SUMPRODUCT($K44:$AG44,TRANSPOSE(FH$5:FH$27))</f>
        <v>50</v>
      </c>
      <c r="FI44" s="39">
        <f t="array" ref="FI44">SUMPRODUCT($K44:$AG44,TRANSPOSE(FI$5:FI$27))</f>
        <v>50</v>
      </c>
      <c r="FJ44" s="39">
        <f t="array" ref="FJ44">SUMPRODUCT($K44:$AG44,TRANSPOSE(FJ$5:FJ$27))</f>
        <v>50</v>
      </c>
      <c r="FK44" s="39">
        <f t="array" ref="FK44">SUMPRODUCT($K44:$AG44,TRANSPOSE(FK$5:FK$27))</f>
        <v>50</v>
      </c>
      <c r="FL44" s="39">
        <f t="array" ref="FL44">SUMPRODUCT($K44:$AG44,TRANSPOSE(FL$5:FL$27))</f>
        <v>50</v>
      </c>
      <c r="FM44" s="39">
        <f t="array" ref="FM44">SUMPRODUCT($K44:$AG44,TRANSPOSE(FM$5:FM$27))</f>
        <v>50</v>
      </c>
      <c r="FN44" s="39">
        <f t="array" ref="FN44">SUMPRODUCT($K44:$AG44,TRANSPOSE(FN$5:FN$27))</f>
        <v>50</v>
      </c>
      <c r="FO44" s="39">
        <f t="array" ref="FO44">SUMPRODUCT($K44:$AG44,TRANSPOSE(FO$5:FO$27))</f>
        <v>50</v>
      </c>
      <c r="FP44" s="39">
        <f t="array" ref="FP44">SUMPRODUCT($K44:$AG44,TRANSPOSE(FP$5:FP$27))</f>
        <v>50</v>
      </c>
      <c r="FQ44" s="39">
        <f t="array" ref="FQ44">SUMPRODUCT($K44:$AG44,TRANSPOSE(FQ$5:FQ$27))</f>
        <v>50</v>
      </c>
      <c r="FR44" s="39">
        <f t="array" ref="FR44">SUMPRODUCT($K44:$AG44,TRANSPOSE(FR$5:FR$27))</f>
        <v>50</v>
      </c>
      <c r="FS44" s="39">
        <f t="array" ref="FS44">SUMPRODUCT($K44:$AG44,TRANSPOSE(FS$5:FS$27))</f>
        <v>50</v>
      </c>
      <c r="FT44" s="39">
        <f t="array" ref="FT44">SUMPRODUCT($K44:$AG44,TRANSPOSE(FT$5:FT$27))</f>
        <v>50</v>
      </c>
      <c r="FU44" s="39">
        <f t="array" ref="FU44">SUMPRODUCT($K44:$AG44,TRANSPOSE(FU$5:FU$27))</f>
        <v>50</v>
      </c>
      <c r="FV44" s="39">
        <f t="array" ref="FV44">SUMPRODUCT($K44:$AG44,TRANSPOSE(FV$5:FV$27))</f>
        <v>50</v>
      </c>
      <c r="FW44" s="39">
        <f t="array" ref="FW44">SUMPRODUCT($K44:$AG44,TRANSPOSE(FW$5:FW$27))</f>
        <v>50</v>
      </c>
      <c r="FX44" s="39">
        <f t="array" ref="FX44">SUMPRODUCT($K44:$AG44,TRANSPOSE(FX$5:FX$27))</f>
        <v>50</v>
      </c>
      <c r="FY44" s="39">
        <f t="array" ref="FY44">SUMPRODUCT($K44:$AG44,TRANSPOSE(FY$5:FY$27))</f>
        <v>50</v>
      </c>
      <c r="FZ44" s="39">
        <f t="array" ref="FZ44">SUMPRODUCT($K44:$AG44,TRANSPOSE(FZ$5:FZ$27))</f>
        <v>50</v>
      </c>
      <c r="GA44" s="39">
        <f t="array" ref="GA44">SUMPRODUCT($K44:$AG44,TRANSPOSE(GA$5:GA$27))</f>
        <v>50</v>
      </c>
      <c r="GB44" s="39">
        <f t="array" ref="GB44">SUMPRODUCT($K44:$AG44,TRANSPOSE(GB$5:GB$27))</f>
        <v>50</v>
      </c>
      <c r="GC44" s="39">
        <f t="array" ref="GC44">SUMPRODUCT($K44:$AG44,TRANSPOSE(GC$5:GC$27))</f>
        <v>50</v>
      </c>
      <c r="GD44" s="39">
        <f t="array" ref="GD44">SUMPRODUCT($K44:$AG44,TRANSPOSE(GD$5:GD$27))</f>
        <v>50</v>
      </c>
      <c r="GE44" s="39">
        <f t="array" ref="GE44">SUMPRODUCT($K44:$AG44,TRANSPOSE(GE$5:GE$27))</f>
        <v>50</v>
      </c>
      <c r="GF44" s="39">
        <f t="array" ref="GF44">SUMPRODUCT($K44:$AG44,TRANSPOSE(GF$5:GF$27))</f>
        <v>50</v>
      </c>
      <c r="GG44" s="39">
        <f t="array" ref="GG44">SUMPRODUCT($K44:$AG44,TRANSPOSE(GG$5:GG$27))</f>
        <v>50</v>
      </c>
      <c r="GH44" s="39">
        <f t="array" ref="GH44">SUMPRODUCT($K44:$AG44,TRANSPOSE(GH$5:GH$27))</f>
        <v>50</v>
      </c>
      <c r="GI44" s="39">
        <f t="array" ref="GI44">SUMPRODUCT($K44:$AG44,TRANSPOSE(GI$5:GI$27))</f>
        <v>50</v>
      </c>
      <c r="GJ44" s="39">
        <f t="array" ref="GJ44">SUMPRODUCT($K44:$AG44,TRANSPOSE(GJ$5:GJ$27))</f>
        <v>50</v>
      </c>
      <c r="GK44" s="39">
        <f t="array" ref="GK44">SUMPRODUCT($K44:$AG44,TRANSPOSE(GK$5:GK$27))</f>
        <v>0</v>
      </c>
      <c r="GL44" s="39">
        <f t="array" ref="GL44">SUMPRODUCT($K44:$AG44,TRANSPOSE(GL$5:GL$27))</f>
        <v>0</v>
      </c>
      <c r="GM44" s="39">
        <f t="array" ref="GM44">SUMPRODUCT($K44:$AG44,TRANSPOSE(GM$5:GM$27))</f>
        <v>0</v>
      </c>
      <c r="GN44" s="39">
        <f t="array" ref="GN44">SUMPRODUCT($K44:$AG44,TRANSPOSE(GN$5:GN$27))</f>
        <v>0</v>
      </c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93" t="s">
        <v>206</v>
      </c>
      <c r="IW44" s="100" t="str">
        <f>C44</f>
        <v>1093J364-002</v>
      </c>
      <c r="IX44" s="93" t="str">
        <f>AL44</f>
        <v>KIMOGRAF LTD</v>
      </c>
      <c r="IY44" s="111">
        <f t="shared" si="105"/>
        <v>10</v>
      </c>
      <c r="IZ44" s="112" t="str">
        <f t="shared" si="104"/>
        <v>USD</v>
      </c>
      <c r="JA44" s="104" t="e">
        <f ca="1">_xlfn.XLOOKUP(IZ44,IZ$21:IZ$24,JA$21:JA$24,0)</f>
        <v>#NAME?</v>
      </c>
      <c r="JB44" s="104" t="e">
        <f t="shared" ca="1" si="68"/>
        <v>#NAME?</v>
      </c>
      <c r="JC44" s="113">
        <f>AJ44</f>
        <v>1</v>
      </c>
      <c r="JD44" s="113">
        <f>AJ44</f>
        <v>1</v>
      </c>
      <c r="JE44" s="100"/>
      <c r="JF44" s="113" t="e">
        <f>MAX(JD44,CEILING(#REF!+JE44,JC44))</f>
        <v>#REF!</v>
      </c>
      <c r="JG44" s="114" t="e">
        <f t="shared" ca="1" si="69"/>
        <v>#REF!</v>
      </c>
      <c r="JH44" s="113" t="e">
        <f>JF44-#REF!</f>
        <v>#REF!</v>
      </c>
      <c r="JI44" s="114" t="e">
        <f t="shared" ca="1" si="70"/>
        <v>#REF!</v>
      </c>
      <c r="JJ44" s="115">
        <v>45523</v>
      </c>
      <c r="JK44" s="114" t="s">
        <v>114</v>
      </c>
      <c r="JL44" s="114" t="s">
        <v>207</v>
      </c>
      <c r="JM44" s="100" t="s">
        <v>128</v>
      </c>
      <c r="JN44" s="100" t="s">
        <v>129</v>
      </c>
      <c r="JO44" s="102" t="e">
        <f t="array" aca="1" ref="JO44" ca="1">SUMPRODUCT(#REF!,TRANSPOSE(JO$19:JO$22))</f>
        <v>#REF!</v>
      </c>
      <c r="JP44" s="102" t="e">
        <f t="array" aca="1" ref="JP44" ca="1">SUMPRODUCT(#REF!,TRANSPOSE(JP$19:JP$22))</f>
        <v>#REF!</v>
      </c>
      <c r="JQ44" s="102" t="e">
        <f t="array" aca="1" ref="JQ44" ca="1">SUMPRODUCT(#REF!,TRANSPOSE(JQ$19:JQ$22))</f>
        <v>#REF!</v>
      </c>
      <c r="JR44" s="102" t="e">
        <f t="array" aca="1" ref="JR44" ca="1">SUMPRODUCT(#REF!,TRANSPOSE(JR$19:JR$22))</f>
        <v>#REF!</v>
      </c>
      <c r="JS44" s="102" t="e">
        <f t="array" aca="1" ref="JS44" ca="1">SUMPRODUCT(#REF!,TRANSPOSE(JS$19:JS$22))</f>
        <v>#REF!</v>
      </c>
      <c r="JT44" s="102" t="e">
        <f t="array" aca="1" ref="JT44" ca="1">SUMPRODUCT(#REF!,TRANSPOSE(JT$19:JT$22))</f>
        <v>#REF!</v>
      </c>
      <c r="JU44" s="102" t="e">
        <f t="array" aca="1" ref="JU44" ca="1">SUMPRODUCT(#REF!,TRANSPOSE(JU$19:JU$22))</f>
        <v>#REF!</v>
      </c>
      <c r="JV44" s="102" t="e">
        <f t="array" aca="1" ref="JV44" ca="1">SUMPRODUCT(#REF!,TRANSPOSE(JV$19:JV$22))</f>
        <v>#REF!</v>
      </c>
      <c r="JW44" s="102" t="e">
        <f t="array" aca="1" ref="JW44" ca="1">SUMPRODUCT(#REF!,TRANSPOSE(JW$19:JW$22))</f>
        <v>#REF!</v>
      </c>
      <c r="JX44" s="102" t="e">
        <f t="array" aca="1" ref="JX44" ca="1">SUMPRODUCT(#REF!,TRANSPOSE(JX$19:JX$22))</f>
        <v>#REF!</v>
      </c>
      <c r="JY44" s="102" t="e">
        <f t="array" aca="1" ref="JY44" ca="1">SUMPRODUCT(#REF!,TRANSPOSE(JY$19:JY$22))</f>
        <v>#REF!</v>
      </c>
      <c r="JZ44" s="102" t="e">
        <f t="array" aca="1" ref="JZ44" ca="1">SUMPRODUCT(#REF!,TRANSPOSE(JZ$19:JZ$22))</f>
        <v>#REF!</v>
      </c>
      <c r="KA44" s="102" t="e">
        <f t="array" aca="1" ref="KA44" ca="1">SUMPRODUCT(#REF!,TRANSPOSE(KA$19:KA$22))</f>
        <v>#REF!</v>
      </c>
      <c r="KB44" s="116"/>
      <c r="KC44" s="102" t="e">
        <f t="shared" ca="1" si="71"/>
        <v>#REF!</v>
      </c>
      <c r="KD44" s="117" t="e">
        <f ca="1">CEILING(SUM($JO44:JP44)-SUM($KC44:KC44),$JC44)</f>
        <v>#REF!</v>
      </c>
      <c r="KE44" s="117" t="e">
        <f ca="1">CEILING(SUM($JO44:JQ44)-SUM($KC44:KD44),$JC44)</f>
        <v>#REF!</v>
      </c>
      <c r="KF44" s="117" t="e">
        <f ca="1">CEILING(SUM($JO44:JR44)-SUM($KC44:KE44),$JC44)</f>
        <v>#REF!</v>
      </c>
      <c r="KG44" s="117" t="e">
        <f ca="1">CEILING(SUM($JO44:JS44)-SUM($KC44:KF44),$JC44)</f>
        <v>#REF!</v>
      </c>
      <c r="KH44" s="117" t="e">
        <f ca="1">CEILING(SUM($JO44:JT44)-SUM($KC44:KG44),$JC44)</f>
        <v>#REF!</v>
      </c>
      <c r="KI44" s="117" t="e">
        <f ca="1">CEILING(SUM($JO44:JU44)-SUM($KC44:KH44),$JC44)</f>
        <v>#REF!</v>
      </c>
      <c r="KJ44" s="117" t="e">
        <f ca="1">CEILING(SUM($JO44:JV44)-SUM($KC44:KI44),$JC44)</f>
        <v>#REF!</v>
      </c>
      <c r="KK44" s="117" t="e">
        <f ca="1">CEILING(SUM($JO44:JW44)-SUM($KC44:KJ44),$JC44)</f>
        <v>#REF!</v>
      </c>
      <c r="KL44" s="117" t="e">
        <f ca="1">CEILING(SUM($JO44:JX44)-SUM($KC44:KK44),$JC44)</f>
        <v>#REF!</v>
      </c>
      <c r="KM44" s="117" t="e">
        <f ca="1">CEILING(SUM($JO44:JY44)-SUM($KC44:KL44),$JC44)</f>
        <v>#REF!</v>
      </c>
      <c r="KN44" s="117" t="e">
        <f t="shared" ca="1" si="72"/>
        <v>#REF!</v>
      </c>
      <c r="KO44" s="117" t="e">
        <f t="shared" ca="1" si="73"/>
        <v>#REF!</v>
      </c>
      <c r="KP44" s="116"/>
      <c r="KQ44" s="119" t="e">
        <f t="shared" ca="1" si="74"/>
        <v>#REF!</v>
      </c>
      <c r="KR44" s="119" t="e">
        <f t="shared" ca="1" si="75"/>
        <v>#REF!</v>
      </c>
      <c r="KS44" s="119" t="e">
        <f t="shared" ca="1" si="76"/>
        <v>#REF!</v>
      </c>
      <c r="KT44" s="119" t="e">
        <f t="shared" ca="1" si="77"/>
        <v>#REF!</v>
      </c>
      <c r="KU44" s="119" t="e">
        <f t="shared" ca="1" si="78"/>
        <v>#REF!</v>
      </c>
      <c r="KV44" s="119" t="e">
        <f t="shared" ca="1" si="79"/>
        <v>#REF!</v>
      </c>
      <c r="KW44" s="119" t="e">
        <f t="shared" ca="1" si="80"/>
        <v>#REF!</v>
      </c>
      <c r="KX44" s="119" t="e">
        <f t="shared" ca="1" si="81"/>
        <v>#REF!</v>
      </c>
      <c r="KY44" s="119" t="e">
        <f t="shared" ca="1" si="82"/>
        <v>#REF!</v>
      </c>
      <c r="KZ44" s="119" t="e">
        <f t="shared" ca="1" si="83"/>
        <v>#REF!</v>
      </c>
      <c r="LA44" s="119" t="e">
        <f t="shared" ca="1" si="84"/>
        <v>#REF!</v>
      </c>
      <c r="LB44" s="119" t="e">
        <f t="shared" ca="1" si="85"/>
        <v>#REF!</v>
      </c>
      <c r="LC44" s="119" t="e">
        <f t="shared" ca="1" si="86"/>
        <v>#REF!</v>
      </c>
      <c r="LD44" s="119" t="e">
        <f t="shared" ca="1" si="87"/>
        <v>#REF!</v>
      </c>
      <c r="LE44" s="116">
        <v>1</v>
      </c>
      <c r="LF44" s="102" t="e">
        <f ca="1">SUM(KC44:KO44)</f>
        <v>#REF!</v>
      </c>
      <c r="LG44" s="102"/>
      <c r="LH44" s="102"/>
      <c r="LI44" s="102"/>
      <c r="LJ44" s="102"/>
      <c r="LK44" s="102"/>
      <c r="LL44" s="102"/>
      <c r="LM44" s="102"/>
      <c r="LN44" s="102"/>
      <c r="LO44" s="102"/>
      <c r="LP44" s="102"/>
      <c r="LQ44" s="102"/>
      <c r="LR44" s="102" t="e">
        <f t="shared" ref="LR44:LR46" ca="1" si="107">KO44</f>
        <v>#REF!</v>
      </c>
      <c r="LS44" s="102"/>
      <c r="LT44" s="119" t="e">
        <f t="shared" ca="1" si="88"/>
        <v>#REF!</v>
      </c>
      <c r="LU44" s="119" t="e">
        <f t="shared" ca="1" si="89"/>
        <v>#NAME?</v>
      </c>
      <c r="LV44" s="119" t="e">
        <f t="shared" ca="1" si="90"/>
        <v>#NAME?</v>
      </c>
      <c r="LW44" s="119" t="e">
        <f t="shared" ca="1" si="91"/>
        <v>#NAME?</v>
      </c>
      <c r="LX44" s="119" t="e">
        <f t="shared" ca="1" si="92"/>
        <v>#NAME?</v>
      </c>
      <c r="LY44" s="119" t="e">
        <f t="shared" ca="1" si="93"/>
        <v>#NAME?</v>
      </c>
      <c r="LZ44" s="119" t="e">
        <f t="shared" ca="1" si="94"/>
        <v>#NAME?</v>
      </c>
      <c r="MA44" s="119" t="e">
        <f t="shared" ca="1" si="95"/>
        <v>#NAME?</v>
      </c>
      <c r="MB44" s="119" t="e">
        <f t="shared" ca="1" si="96"/>
        <v>#NAME?</v>
      </c>
      <c r="MC44" s="119" t="e">
        <f t="shared" ca="1" si="97"/>
        <v>#NAME?</v>
      </c>
      <c r="MD44" s="119" t="e">
        <f t="shared" ca="1" si="98"/>
        <v>#NAME?</v>
      </c>
      <c r="ME44" s="119" t="e">
        <f t="shared" ca="1" si="99"/>
        <v>#NAME?</v>
      </c>
      <c r="MF44" s="119" t="e">
        <f t="shared" ca="1" si="100"/>
        <v>#REF!</v>
      </c>
      <c r="MG44" s="119" t="e">
        <f t="shared" ca="1" si="101"/>
        <v>#REF!</v>
      </c>
      <c r="MH44" s="120" t="s">
        <v>209</v>
      </c>
      <c r="MI44" s="100" t="s">
        <v>208</v>
      </c>
      <c r="MJ44" s="121">
        <v>45546</v>
      </c>
      <c r="MK44" s="100" t="s">
        <v>189</v>
      </c>
      <c r="ML44" s="100" t="s">
        <v>131</v>
      </c>
      <c r="MM44" s="100" t="s">
        <v>189</v>
      </c>
      <c r="MN44" s="100"/>
      <c r="MO44" s="100"/>
    </row>
    <row r="45" spans="1:354" ht="14.25" x14ac:dyDescent="0.2">
      <c r="A45" s="39">
        <v>17</v>
      </c>
      <c r="B45" s="39" t="s">
        <v>212</v>
      </c>
      <c r="C45" s="54" t="s">
        <v>213</v>
      </c>
      <c r="D45" s="39" t="s">
        <v>197</v>
      </c>
      <c r="E45" s="39">
        <v>404488392</v>
      </c>
      <c r="F45" s="99" t="s">
        <v>214</v>
      </c>
      <c r="G45" s="39"/>
      <c r="H45" s="39" t="s">
        <v>199</v>
      </c>
      <c r="I45" s="39">
        <v>2</v>
      </c>
      <c r="J45" s="39" t="s">
        <v>200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0.05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0.05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f t="shared" si="63"/>
        <v>0.1</v>
      </c>
      <c r="AI45" s="39">
        <f t="shared" si="102"/>
        <v>1790.55</v>
      </c>
      <c r="AJ45" s="55">
        <v>1</v>
      </c>
      <c r="AK45" s="39"/>
      <c r="AL45" s="39" t="s">
        <v>201</v>
      </c>
      <c r="AM45" s="39" t="s">
        <v>202</v>
      </c>
      <c r="AN45" s="39"/>
      <c r="AO45" s="39"/>
      <c r="AP45" s="56">
        <v>10</v>
      </c>
      <c r="AQ45" s="56" t="s">
        <v>8</v>
      </c>
      <c r="AR45" s="39" t="s">
        <v>203</v>
      </c>
      <c r="AS45" s="39" t="s">
        <v>204</v>
      </c>
      <c r="AT45" s="39"/>
      <c r="AU45" s="39" t="s">
        <v>205</v>
      </c>
      <c r="AV45" s="39" t="str">
        <f t="shared" si="64"/>
        <v>P0045</v>
      </c>
      <c r="AW45" s="76" t="e">
        <f t="shared" ca="1" si="65"/>
        <v>#NAME?</v>
      </c>
      <c r="AX45" s="39">
        <v>9</v>
      </c>
      <c r="AY45" s="73" t="e">
        <f t="shared" si="66"/>
        <v>#REF!</v>
      </c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>
        <f>SUM($AZ45,$BA45:BF45)-SUM($EU45:FA45)</f>
        <v>-14</v>
      </c>
      <c r="DE45" s="39">
        <f>SUM($AZ45,$BA45:BG45)-SUM($EU45:FB45)</f>
        <v>-74</v>
      </c>
      <c r="DF45" s="39">
        <f>SUM($AZ45,$BA45:BH45)-SUM($EU45:FC45)</f>
        <v>-140.55000000000001</v>
      </c>
      <c r="DG45" s="39">
        <f>SUM($AZ45,$BA45:BI45)-SUM($EU45:FD45)</f>
        <v>-190.55</v>
      </c>
      <c r="DH45" s="39">
        <f>SUM($AZ45,$BA45:BJ45)-SUM($EU45:FE45)</f>
        <v>-240.55</v>
      </c>
      <c r="DI45" s="39">
        <f>SUM($AZ45,$BA45:BK45)-SUM($EU45:FF45)</f>
        <v>-290.55</v>
      </c>
      <c r="DJ45" s="39">
        <f>SUM($AZ45,$BA45:BL45)-SUM($EU45:FG45)</f>
        <v>-340.55</v>
      </c>
      <c r="DK45" s="39">
        <f>SUM($AZ45,$BA45:BM45)-SUM($EU45:FH45)</f>
        <v>-390.55</v>
      </c>
      <c r="DL45" s="39">
        <f>SUM($AZ45,$BA45:BN45)-SUM($EU45:FI45)</f>
        <v>-440.55</v>
      </c>
      <c r="DM45" s="39">
        <f>SUM($AZ45,$BA45:BO45)-SUM($EU45:FJ45)</f>
        <v>-490.55</v>
      </c>
      <c r="DN45" s="39">
        <f>SUM($AZ45,$BA45:BP45)-SUM($EU45:FK45)</f>
        <v>-540.54999999999995</v>
      </c>
      <c r="DO45" s="39">
        <f>SUM($AZ45,$BA45:BQ45)-SUM($EU45:FL45)</f>
        <v>-590.54999999999995</v>
      </c>
      <c r="DP45" s="39">
        <f>SUM($AZ45,$BA45:BR45)-SUM($EU45:FM45)</f>
        <v>-640.54999999999995</v>
      </c>
      <c r="DQ45" s="39">
        <f>SUM($AZ45,$BA45:BS45)-SUM($EU45:FN45)</f>
        <v>-690.55</v>
      </c>
      <c r="DR45" s="39">
        <f>SUM($AZ45,$BA45:BT45)-SUM($EU45:FO45)</f>
        <v>-740.55</v>
      </c>
      <c r="DS45" s="39">
        <f>SUM($AZ45,$BA45:BU45)-SUM($EU45:FP45)</f>
        <v>-790.55</v>
      </c>
      <c r="DT45" s="39">
        <f>SUM($AZ45,$BA45:BV45)-SUM($EU45:FQ45)</f>
        <v>-840.55</v>
      </c>
      <c r="DU45" s="39">
        <f>SUM($AZ45,$BA45:BW45)-SUM($EU45:FR45)</f>
        <v>-890.55</v>
      </c>
      <c r="DV45" s="39">
        <f>SUM($AZ45,$BA45:BX45)-SUM($EU45:FS45)</f>
        <v>-940.55</v>
      </c>
      <c r="DW45" s="39">
        <f>SUM($AZ45,$BA45:BY45)-SUM($EU45:FT45)</f>
        <v>-990.55</v>
      </c>
      <c r="DX45" s="39">
        <f>SUM($AZ45,$BA45:BZ45)-SUM($EU45:FU45)</f>
        <v>-1040.55</v>
      </c>
      <c r="DY45" s="39">
        <f>SUM($AZ45,$BA45:CA45)-SUM($EU45:FV45)</f>
        <v>-1090.55</v>
      </c>
      <c r="DZ45" s="39">
        <f>SUM($AZ45,$BA45:CB45)-SUM($EU45:FW45)</f>
        <v>-1140.55</v>
      </c>
      <c r="EA45" s="39">
        <f>SUM($AZ45,$BA45:CC45)-SUM($EU45:FX45)</f>
        <v>-1190.55</v>
      </c>
      <c r="EB45" s="39">
        <f>SUM($AZ45,$BA45:CD45)-SUM($EU45:FY45)</f>
        <v>-1240.55</v>
      </c>
      <c r="EC45" s="39">
        <f>SUM($AZ45,$BA45:CE45)-SUM($EU45:FZ45)</f>
        <v>-1290.55</v>
      </c>
      <c r="ED45" s="39">
        <f>SUM($AZ45,$BA45:CF45)-SUM($EU45:GA45)</f>
        <v>-1340.55</v>
      </c>
      <c r="EE45" s="39">
        <f>SUM($AZ45,$BA45:CG45)-SUM($EU45:GB45)</f>
        <v>-1390.55</v>
      </c>
      <c r="EF45" s="39">
        <f>SUM($AZ45,$BA45:CH45)-SUM($EU45:GC45)</f>
        <v>-1440.55</v>
      </c>
      <c r="EG45" s="39">
        <f>SUM($AZ45,$BA45:CI45)-SUM($EU45:GD45)</f>
        <v>-1490.55</v>
      </c>
      <c r="EH45" s="39">
        <f>SUM($AZ45,$BA45:CJ45)-SUM($EU45:GE45)</f>
        <v>-1540.55</v>
      </c>
      <c r="EI45" s="39">
        <f>SUM($AZ45,$BA45:CK45)-SUM($EU45:GF45)</f>
        <v>-1590.55</v>
      </c>
      <c r="EJ45" s="39">
        <f>SUM($AZ45,$BA45:CL45)-SUM($EU45:GG45)</f>
        <v>-1640.55</v>
      </c>
      <c r="EK45" s="39">
        <f>SUM($AZ45,$BA45:CM45)-SUM($EU45:GH45)</f>
        <v>-1690.55</v>
      </c>
      <c r="EL45" s="39">
        <f>SUM($AZ45,$BA45:CN45)-SUM($EU45:GI45)</f>
        <v>-1740.55</v>
      </c>
      <c r="EM45" s="39">
        <f>SUM($AZ45,$BA45:CO45)-SUM($EU45:GJ45)</f>
        <v>-1790.55</v>
      </c>
      <c r="EN45" s="39">
        <f>SUM($AZ45,$BA45:CP45)-SUM($EU45:GK45)</f>
        <v>-1790.55</v>
      </c>
      <c r="EO45" s="39">
        <f>SUM($AZ45,$BA45:CQ45)-SUM($EU45:GL45)</f>
        <v>-1790.55</v>
      </c>
      <c r="EP45" s="39">
        <f>SUM($AZ45,$BA45:CR45)-SUM($EU45:GM45)</f>
        <v>-1790.55</v>
      </c>
      <c r="EQ45" s="39">
        <f>SUM($AZ45,$BA45:CS45)-SUM($EU45:GN45)</f>
        <v>-1790.55</v>
      </c>
      <c r="ER45" s="39"/>
      <c r="ES45" s="39"/>
      <c r="ET45" s="39"/>
      <c r="EU45" s="39"/>
      <c r="EV45" s="39"/>
      <c r="EW45" s="39"/>
      <c r="EX45" s="39"/>
      <c r="EY45" s="39"/>
      <c r="EZ45" s="39"/>
      <c r="FA45" s="39">
        <f t="array" ref="FA45">SUMPRODUCT($K45:$AG45,TRANSPOSE(FA$5:FA$27))</f>
        <v>14</v>
      </c>
      <c r="FB45" s="39">
        <f t="array" ref="FB45">SUMPRODUCT($K45:$AG45,TRANSPOSE(FB$5:FB$27))</f>
        <v>60</v>
      </c>
      <c r="FC45" s="39">
        <f t="array" ref="FC45">SUMPRODUCT($K45:$AG45,TRANSPOSE(FC$5:FC$27))</f>
        <v>66.55</v>
      </c>
      <c r="FD45" s="39">
        <f t="array" ref="FD45">SUMPRODUCT($K45:$AG45,TRANSPOSE(FD$5:FD$27))</f>
        <v>50</v>
      </c>
      <c r="FE45" s="39">
        <f t="array" ref="FE45">SUMPRODUCT($K45:$AG45,TRANSPOSE(FE$5:FE$27))</f>
        <v>50</v>
      </c>
      <c r="FF45" s="39">
        <f t="array" ref="FF45">SUMPRODUCT($K45:$AG45,TRANSPOSE(FF$5:FF$27))</f>
        <v>50</v>
      </c>
      <c r="FG45" s="39">
        <f t="array" ref="FG45">SUMPRODUCT($K45:$AG45,TRANSPOSE(FG$5:FG$27))</f>
        <v>50</v>
      </c>
      <c r="FH45" s="39">
        <f t="array" ref="FH45">SUMPRODUCT($K45:$AG45,TRANSPOSE(FH$5:FH$27))</f>
        <v>50</v>
      </c>
      <c r="FI45" s="39">
        <f t="array" ref="FI45">SUMPRODUCT($K45:$AG45,TRANSPOSE(FI$5:FI$27))</f>
        <v>50</v>
      </c>
      <c r="FJ45" s="39">
        <f t="array" ref="FJ45">SUMPRODUCT($K45:$AG45,TRANSPOSE(FJ$5:FJ$27))</f>
        <v>50</v>
      </c>
      <c r="FK45" s="39">
        <f t="array" ref="FK45">SUMPRODUCT($K45:$AG45,TRANSPOSE(FK$5:FK$27))</f>
        <v>50</v>
      </c>
      <c r="FL45" s="39">
        <f t="array" ref="FL45">SUMPRODUCT($K45:$AG45,TRANSPOSE(FL$5:FL$27))</f>
        <v>50</v>
      </c>
      <c r="FM45" s="39">
        <f t="array" ref="FM45">SUMPRODUCT($K45:$AG45,TRANSPOSE(FM$5:FM$27))</f>
        <v>50</v>
      </c>
      <c r="FN45" s="39">
        <f t="array" ref="FN45">SUMPRODUCT($K45:$AG45,TRANSPOSE(FN$5:FN$27))</f>
        <v>50</v>
      </c>
      <c r="FO45" s="39">
        <f t="array" ref="FO45">SUMPRODUCT($K45:$AG45,TRANSPOSE(FO$5:FO$27))</f>
        <v>50</v>
      </c>
      <c r="FP45" s="39">
        <f t="array" ref="FP45">SUMPRODUCT($K45:$AG45,TRANSPOSE(FP$5:FP$27))</f>
        <v>50</v>
      </c>
      <c r="FQ45" s="39">
        <f t="array" ref="FQ45">SUMPRODUCT($K45:$AG45,TRANSPOSE(FQ$5:FQ$27))</f>
        <v>50</v>
      </c>
      <c r="FR45" s="39">
        <f t="array" ref="FR45">SUMPRODUCT($K45:$AG45,TRANSPOSE(FR$5:FR$27))</f>
        <v>50</v>
      </c>
      <c r="FS45" s="39">
        <f t="array" ref="FS45">SUMPRODUCT($K45:$AG45,TRANSPOSE(FS$5:FS$27))</f>
        <v>50</v>
      </c>
      <c r="FT45" s="39">
        <f t="array" ref="FT45">SUMPRODUCT($K45:$AG45,TRANSPOSE(FT$5:FT$27))</f>
        <v>50</v>
      </c>
      <c r="FU45" s="39">
        <f t="array" ref="FU45">SUMPRODUCT($K45:$AG45,TRANSPOSE(FU$5:FU$27))</f>
        <v>50</v>
      </c>
      <c r="FV45" s="39">
        <f t="array" ref="FV45">SUMPRODUCT($K45:$AG45,TRANSPOSE(FV$5:FV$27))</f>
        <v>50</v>
      </c>
      <c r="FW45" s="39">
        <f t="array" ref="FW45">SUMPRODUCT($K45:$AG45,TRANSPOSE(FW$5:FW$27))</f>
        <v>50</v>
      </c>
      <c r="FX45" s="39">
        <f t="array" ref="FX45">SUMPRODUCT($K45:$AG45,TRANSPOSE(FX$5:FX$27))</f>
        <v>50</v>
      </c>
      <c r="FY45" s="39">
        <f t="array" ref="FY45">SUMPRODUCT($K45:$AG45,TRANSPOSE(FY$5:FY$27))</f>
        <v>50</v>
      </c>
      <c r="FZ45" s="39">
        <f t="array" ref="FZ45">SUMPRODUCT($K45:$AG45,TRANSPOSE(FZ$5:FZ$27))</f>
        <v>50</v>
      </c>
      <c r="GA45" s="39">
        <f t="array" ref="GA45">SUMPRODUCT($K45:$AG45,TRANSPOSE(GA$5:GA$27))</f>
        <v>50</v>
      </c>
      <c r="GB45" s="39">
        <f t="array" ref="GB45">SUMPRODUCT($K45:$AG45,TRANSPOSE(GB$5:GB$27))</f>
        <v>50</v>
      </c>
      <c r="GC45" s="39">
        <f t="array" ref="GC45">SUMPRODUCT($K45:$AG45,TRANSPOSE(GC$5:GC$27))</f>
        <v>50</v>
      </c>
      <c r="GD45" s="39">
        <f t="array" ref="GD45">SUMPRODUCT($K45:$AG45,TRANSPOSE(GD$5:GD$27))</f>
        <v>50</v>
      </c>
      <c r="GE45" s="39">
        <f t="array" ref="GE45">SUMPRODUCT($K45:$AG45,TRANSPOSE(GE$5:GE$27))</f>
        <v>50</v>
      </c>
      <c r="GF45" s="39">
        <f t="array" ref="GF45">SUMPRODUCT($K45:$AG45,TRANSPOSE(GF$5:GF$27))</f>
        <v>50</v>
      </c>
      <c r="GG45" s="39">
        <f t="array" ref="GG45">SUMPRODUCT($K45:$AG45,TRANSPOSE(GG$5:GG$27))</f>
        <v>50</v>
      </c>
      <c r="GH45" s="39">
        <f t="array" ref="GH45">SUMPRODUCT($K45:$AG45,TRANSPOSE(GH$5:GH$27))</f>
        <v>50</v>
      </c>
      <c r="GI45" s="39">
        <f t="array" ref="GI45">SUMPRODUCT($K45:$AG45,TRANSPOSE(GI$5:GI$27))</f>
        <v>50</v>
      </c>
      <c r="GJ45" s="39">
        <f t="array" ref="GJ45">SUMPRODUCT($K45:$AG45,TRANSPOSE(GJ$5:GJ$27))</f>
        <v>50</v>
      </c>
      <c r="GK45" s="39">
        <f t="array" ref="GK45">SUMPRODUCT($K45:$AG45,TRANSPOSE(GK$5:GK$27))</f>
        <v>0</v>
      </c>
      <c r="GL45" s="39">
        <f t="array" ref="GL45">SUMPRODUCT($K45:$AG45,TRANSPOSE(GL$5:GL$27))</f>
        <v>0</v>
      </c>
      <c r="GM45" s="39">
        <f t="array" ref="GM45">SUMPRODUCT($K45:$AG45,TRANSPOSE(GM$5:GM$27))</f>
        <v>0</v>
      </c>
      <c r="GN45" s="39">
        <f t="array" ref="GN45">SUMPRODUCT($K45:$AG45,TRANSPOSE(GN$5:GN$27))</f>
        <v>0</v>
      </c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93" t="s">
        <v>206</v>
      </c>
      <c r="IW45" s="100" t="str">
        <f>C45</f>
        <v>1093J365-002</v>
      </c>
      <c r="IX45" s="93" t="str">
        <f>AL45</f>
        <v>KIMOGRAF LTD</v>
      </c>
      <c r="IY45" s="111">
        <f t="shared" si="105"/>
        <v>10</v>
      </c>
      <c r="IZ45" s="112" t="str">
        <f t="shared" si="104"/>
        <v>USD</v>
      </c>
      <c r="JA45" s="104" t="e">
        <f ca="1">_xlfn.XLOOKUP(IZ45,IZ$21:IZ$24,JA$21:JA$24,0)</f>
        <v>#NAME?</v>
      </c>
      <c r="JB45" s="104" t="e">
        <f t="shared" ca="1" si="68"/>
        <v>#NAME?</v>
      </c>
      <c r="JC45" s="113">
        <f>AJ45</f>
        <v>1</v>
      </c>
      <c r="JD45" s="113">
        <f>AJ45</f>
        <v>1</v>
      </c>
      <c r="JE45" s="100"/>
      <c r="JF45" s="113" t="e">
        <f>MAX(JD45,CEILING(#REF!+JE45,JC45))</f>
        <v>#REF!</v>
      </c>
      <c r="JG45" s="114" t="e">
        <f t="shared" ca="1" si="69"/>
        <v>#REF!</v>
      </c>
      <c r="JH45" s="113" t="e">
        <f>JF45-#REF!</f>
        <v>#REF!</v>
      </c>
      <c r="JI45" s="114" t="e">
        <f t="shared" ca="1" si="70"/>
        <v>#REF!</v>
      </c>
      <c r="JJ45" s="115">
        <v>45523</v>
      </c>
      <c r="JK45" s="114" t="s">
        <v>114</v>
      </c>
      <c r="JL45" s="114" t="s">
        <v>207</v>
      </c>
      <c r="JM45" s="100" t="s">
        <v>128</v>
      </c>
      <c r="JN45" s="100" t="s">
        <v>129</v>
      </c>
      <c r="JO45" s="102" t="e">
        <f t="array" aca="1" ref="JO45" ca="1">SUMPRODUCT(#REF!,TRANSPOSE(JO$19:JO$22))</f>
        <v>#REF!</v>
      </c>
      <c r="JP45" s="102" t="e">
        <f t="array" aca="1" ref="JP45" ca="1">SUMPRODUCT(#REF!,TRANSPOSE(JP$19:JP$22))</f>
        <v>#REF!</v>
      </c>
      <c r="JQ45" s="102" t="e">
        <f t="array" aca="1" ref="JQ45" ca="1">SUMPRODUCT(#REF!,TRANSPOSE(JQ$19:JQ$22))</f>
        <v>#REF!</v>
      </c>
      <c r="JR45" s="102" t="e">
        <f t="array" aca="1" ref="JR45" ca="1">SUMPRODUCT(#REF!,TRANSPOSE(JR$19:JR$22))</f>
        <v>#REF!</v>
      </c>
      <c r="JS45" s="102" t="e">
        <f t="array" aca="1" ref="JS45" ca="1">SUMPRODUCT(#REF!,TRANSPOSE(JS$19:JS$22))</f>
        <v>#REF!</v>
      </c>
      <c r="JT45" s="102" t="e">
        <f t="array" aca="1" ref="JT45" ca="1">SUMPRODUCT(#REF!,TRANSPOSE(JT$19:JT$22))</f>
        <v>#REF!</v>
      </c>
      <c r="JU45" s="102" t="e">
        <f t="array" aca="1" ref="JU45" ca="1">SUMPRODUCT(#REF!,TRANSPOSE(JU$19:JU$22))</f>
        <v>#REF!</v>
      </c>
      <c r="JV45" s="102" t="e">
        <f t="array" aca="1" ref="JV45" ca="1">SUMPRODUCT(#REF!,TRANSPOSE(JV$19:JV$22))</f>
        <v>#REF!</v>
      </c>
      <c r="JW45" s="102" t="e">
        <f t="array" aca="1" ref="JW45" ca="1">SUMPRODUCT(#REF!,TRANSPOSE(JW$19:JW$22))</f>
        <v>#REF!</v>
      </c>
      <c r="JX45" s="102" t="e">
        <f t="array" aca="1" ref="JX45" ca="1">SUMPRODUCT(#REF!,TRANSPOSE(JX$19:JX$22))</f>
        <v>#REF!</v>
      </c>
      <c r="JY45" s="102" t="e">
        <f t="array" aca="1" ref="JY45" ca="1">SUMPRODUCT(#REF!,TRANSPOSE(JY$19:JY$22))</f>
        <v>#REF!</v>
      </c>
      <c r="JZ45" s="102" t="e">
        <f t="array" aca="1" ref="JZ45" ca="1">SUMPRODUCT(#REF!,TRANSPOSE(JZ$19:JZ$22))</f>
        <v>#REF!</v>
      </c>
      <c r="KA45" s="102" t="e">
        <f t="array" aca="1" ref="KA45" ca="1">SUMPRODUCT(#REF!,TRANSPOSE(KA$19:KA$22))</f>
        <v>#REF!</v>
      </c>
      <c r="KB45" s="116"/>
      <c r="KC45" s="102" t="e">
        <f t="shared" ca="1" si="71"/>
        <v>#REF!</v>
      </c>
      <c r="KD45" s="117" t="e">
        <f ca="1">CEILING(SUM($JO45:JP45)-SUM($KC45:KC45),$JC45)</f>
        <v>#REF!</v>
      </c>
      <c r="KE45" s="117" t="e">
        <f ca="1">CEILING(SUM($JO45:JQ45)-SUM($KC45:KD45),$JC45)</f>
        <v>#REF!</v>
      </c>
      <c r="KF45" s="117" t="e">
        <f ca="1">CEILING(SUM($JO45:JR45)-SUM($KC45:KE45),$JC45)</f>
        <v>#REF!</v>
      </c>
      <c r="KG45" s="117" t="e">
        <f ca="1">CEILING(SUM($JO45:JS45)-SUM($KC45:KF45),$JC45)</f>
        <v>#REF!</v>
      </c>
      <c r="KH45" s="117" t="e">
        <f ca="1">CEILING(SUM($JO45:JT45)-SUM($KC45:KG45),$JC45)</f>
        <v>#REF!</v>
      </c>
      <c r="KI45" s="117" t="e">
        <f ca="1">CEILING(SUM($JO45:JU45)-SUM($KC45:KH45),$JC45)</f>
        <v>#REF!</v>
      </c>
      <c r="KJ45" s="117" t="e">
        <f ca="1">CEILING(SUM($JO45:JV45)-SUM($KC45:KI45),$JC45)</f>
        <v>#REF!</v>
      </c>
      <c r="KK45" s="117" t="e">
        <f ca="1">CEILING(SUM($JO45:JW45)-SUM($KC45:KJ45),$JC45)</f>
        <v>#REF!</v>
      </c>
      <c r="KL45" s="117" t="e">
        <f ca="1">CEILING(SUM($JO45:JX45)-SUM($KC45:KK45),$JC45)</f>
        <v>#REF!</v>
      </c>
      <c r="KM45" s="117" t="e">
        <f ca="1">CEILING(SUM($JO45:JY45)-SUM($KC45:KL45),$JC45)</f>
        <v>#REF!</v>
      </c>
      <c r="KN45" s="117" t="e">
        <f t="shared" ca="1" si="72"/>
        <v>#REF!</v>
      </c>
      <c r="KO45" s="117" t="e">
        <f t="shared" ca="1" si="73"/>
        <v>#REF!</v>
      </c>
      <c r="KP45" s="116"/>
      <c r="KQ45" s="119" t="e">
        <f t="shared" ca="1" si="74"/>
        <v>#REF!</v>
      </c>
      <c r="KR45" s="119" t="e">
        <f t="shared" ca="1" si="75"/>
        <v>#REF!</v>
      </c>
      <c r="KS45" s="119" t="e">
        <f t="shared" ca="1" si="76"/>
        <v>#REF!</v>
      </c>
      <c r="KT45" s="119" t="e">
        <f t="shared" ca="1" si="77"/>
        <v>#REF!</v>
      </c>
      <c r="KU45" s="119" t="e">
        <f t="shared" ca="1" si="78"/>
        <v>#REF!</v>
      </c>
      <c r="KV45" s="119" t="e">
        <f t="shared" ca="1" si="79"/>
        <v>#REF!</v>
      </c>
      <c r="KW45" s="119" t="e">
        <f t="shared" ca="1" si="80"/>
        <v>#REF!</v>
      </c>
      <c r="KX45" s="119" t="e">
        <f t="shared" ca="1" si="81"/>
        <v>#REF!</v>
      </c>
      <c r="KY45" s="119" t="e">
        <f t="shared" ca="1" si="82"/>
        <v>#REF!</v>
      </c>
      <c r="KZ45" s="119" t="e">
        <f t="shared" ca="1" si="83"/>
        <v>#REF!</v>
      </c>
      <c r="LA45" s="119" t="e">
        <f t="shared" ca="1" si="84"/>
        <v>#REF!</v>
      </c>
      <c r="LB45" s="119" t="e">
        <f t="shared" ca="1" si="85"/>
        <v>#REF!</v>
      </c>
      <c r="LC45" s="119" t="e">
        <f t="shared" ca="1" si="86"/>
        <v>#REF!</v>
      </c>
      <c r="LD45" s="119" t="e">
        <f t="shared" ca="1" si="87"/>
        <v>#REF!</v>
      </c>
      <c r="LE45" s="116">
        <v>1</v>
      </c>
      <c r="LF45" s="102" t="e">
        <f ca="1">SUM(KC45:KO45)</f>
        <v>#REF!</v>
      </c>
      <c r="LG45" s="102"/>
      <c r="LH45" s="102"/>
      <c r="LI45" s="102"/>
      <c r="LJ45" s="102"/>
      <c r="LK45" s="102"/>
      <c r="LL45" s="102"/>
      <c r="LM45" s="102"/>
      <c r="LN45" s="102"/>
      <c r="LO45" s="102"/>
      <c r="LP45" s="102"/>
      <c r="LQ45" s="102"/>
      <c r="LR45" s="102" t="e">
        <f t="shared" ca="1" si="107"/>
        <v>#REF!</v>
      </c>
      <c r="LS45" s="102"/>
      <c r="LT45" s="119" t="e">
        <f t="shared" ca="1" si="88"/>
        <v>#REF!</v>
      </c>
      <c r="LU45" s="119" t="e">
        <f t="shared" ca="1" si="89"/>
        <v>#NAME?</v>
      </c>
      <c r="LV45" s="119" t="e">
        <f t="shared" ca="1" si="90"/>
        <v>#NAME?</v>
      </c>
      <c r="LW45" s="119" t="e">
        <f t="shared" ca="1" si="91"/>
        <v>#NAME?</v>
      </c>
      <c r="LX45" s="119" t="e">
        <f t="shared" ca="1" si="92"/>
        <v>#NAME?</v>
      </c>
      <c r="LY45" s="119" t="e">
        <f t="shared" ca="1" si="93"/>
        <v>#NAME?</v>
      </c>
      <c r="LZ45" s="119" t="e">
        <f t="shared" ca="1" si="94"/>
        <v>#NAME?</v>
      </c>
      <c r="MA45" s="119" t="e">
        <f t="shared" ca="1" si="95"/>
        <v>#NAME?</v>
      </c>
      <c r="MB45" s="119" t="e">
        <f t="shared" ca="1" si="96"/>
        <v>#NAME?</v>
      </c>
      <c r="MC45" s="119" t="e">
        <f t="shared" ca="1" si="97"/>
        <v>#NAME?</v>
      </c>
      <c r="MD45" s="119" t="e">
        <f t="shared" ca="1" si="98"/>
        <v>#NAME?</v>
      </c>
      <c r="ME45" s="119" t="e">
        <f t="shared" ca="1" si="99"/>
        <v>#NAME?</v>
      </c>
      <c r="MF45" s="119" t="e">
        <f t="shared" ca="1" si="100"/>
        <v>#REF!</v>
      </c>
      <c r="MG45" s="119" t="e">
        <f t="shared" ca="1" si="101"/>
        <v>#REF!</v>
      </c>
      <c r="MH45" s="120" t="s">
        <v>212</v>
      </c>
      <c r="MI45" s="100" t="s">
        <v>208</v>
      </c>
      <c r="MJ45" s="121">
        <v>45546</v>
      </c>
      <c r="MK45" s="100" t="s">
        <v>189</v>
      </c>
      <c r="ML45" s="100" t="s">
        <v>131</v>
      </c>
      <c r="MM45" s="100" t="s">
        <v>189</v>
      </c>
      <c r="MN45" s="100"/>
      <c r="MO45" s="100"/>
    </row>
    <row r="46" spans="1:354" ht="14.25" x14ac:dyDescent="0.2">
      <c r="A46" s="39">
        <v>20</v>
      </c>
      <c r="B46" s="39" t="s">
        <v>215</v>
      </c>
      <c r="C46" s="54" t="s">
        <v>216</v>
      </c>
      <c r="D46" s="39" t="s">
        <v>197</v>
      </c>
      <c r="E46" s="39">
        <v>401321735</v>
      </c>
      <c r="F46" s="99" t="s">
        <v>217</v>
      </c>
      <c r="G46" s="39"/>
      <c r="H46" s="39" t="s">
        <v>112</v>
      </c>
      <c r="I46" s="39">
        <v>1</v>
      </c>
      <c r="J46" s="39">
        <v>2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2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f t="shared" si="63"/>
        <v>2</v>
      </c>
      <c r="AI46" s="39">
        <f t="shared" si="102"/>
        <v>1262</v>
      </c>
      <c r="AJ46" s="55">
        <v>1</v>
      </c>
      <c r="AK46" s="39"/>
      <c r="AL46" s="39" t="s">
        <v>183</v>
      </c>
      <c r="AM46" s="39" t="s">
        <v>184</v>
      </c>
      <c r="AN46" s="39"/>
      <c r="AO46" s="39"/>
      <c r="AP46" s="56">
        <v>4.58</v>
      </c>
      <c r="AQ46" s="56" t="s">
        <v>8</v>
      </c>
      <c r="AR46" s="39" t="s">
        <v>185</v>
      </c>
      <c r="AS46" s="59" t="s">
        <v>186</v>
      </c>
      <c r="AT46" s="39"/>
      <c r="AU46" s="39" t="s">
        <v>187</v>
      </c>
      <c r="AV46" s="39" t="str">
        <f t="shared" si="64"/>
        <v>P0018</v>
      </c>
      <c r="AW46" s="76" t="e">
        <f t="shared" ca="1" si="65"/>
        <v>#NAME?</v>
      </c>
      <c r="AX46" s="39"/>
      <c r="AY46" s="73" t="e">
        <f t="shared" si="66"/>
        <v>#REF!</v>
      </c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>
        <f>SUM($AZ46,$BA46:BF46)-SUM($EU46:FA46)</f>
        <v>-200</v>
      </c>
      <c r="DE46" s="39">
        <f>SUM($AZ46,$BA46:BG46)-SUM($EU46:FB46)</f>
        <v>-600</v>
      </c>
      <c r="DF46" s="39">
        <f>SUM($AZ46,$BA46:BH46)-SUM($EU46:FC46)</f>
        <v>-1262</v>
      </c>
      <c r="DG46" s="39">
        <f>SUM($AZ46,$BA46:BI46)-SUM($EU46:FD46)</f>
        <v>-1262</v>
      </c>
      <c r="DH46" s="39">
        <f>SUM($AZ46,$BA46:BJ46)-SUM($EU46:FE46)</f>
        <v>-1262</v>
      </c>
      <c r="DI46" s="39">
        <f>SUM($AZ46,$BA46:BK46)-SUM($EU46:FF46)</f>
        <v>-1262</v>
      </c>
      <c r="DJ46" s="39">
        <f>SUM($AZ46,$BA46:BL46)-SUM($EU46:FG46)</f>
        <v>-1262</v>
      </c>
      <c r="DK46" s="39">
        <f>SUM($AZ46,$BA46:BM46)-SUM($EU46:FH46)</f>
        <v>-1262</v>
      </c>
      <c r="DL46" s="39">
        <f>SUM($AZ46,$BA46:BN46)-SUM($EU46:FI46)</f>
        <v>-1262</v>
      </c>
      <c r="DM46" s="39">
        <f>SUM($AZ46,$BA46:BO46)-SUM($EU46:FJ46)</f>
        <v>-1262</v>
      </c>
      <c r="DN46" s="39">
        <f>SUM($AZ46,$BA46:BP46)-SUM($EU46:FK46)</f>
        <v>-1262</v>
      </c>
      <c r="DO46" s="39">
        <f>SUM($AZ46,$BA46:BQ46)-SUM($EU46:FL46)</f>
        <v>-1262</v>
      </c>
      <c r="DP46" s="39">
        <f>SUM($AZ46,$BA46:BR46)-SUM($EU46:FM46)</f>
        <v>-1262</v>
      </c>
      <c r="DQ46" s="39">
        <f>SUM($AZ46,$BA46:BS46)-SUM($EU46:FN46)</f>
        <v>-1262</v>
      </c>
      <c r="DR46" s="39">
        <f>SUM($AZ46,$BA46:BT46)-SUM($EU46:FO46)</f>
        <v>-1262</v>
      </c>
      <c r="DS46" s="39">
        <f>SUM($AZ46,$BA46:BU46)-SUM($EU46:FP46)</f>
        <v>-1262</v>
      </c>
      <c r="DT46" s="39">
        <f>SUM($AZ46,$BA46:BV46)-SUM($EU46:FQ46)</f>
        <v>-1262</v>
      </c>
      <c r="DU46" s="39">
        <f>SUM($AZ46,$BA46:BW46)-SUM($EU46:FR46)</f>
        <v>-1262</v>
      </c>
      <c r="DV46" s="39">
        <f>SUM($AZ46,$BA46:BX46)-SUM($EU46:FS46)</f>
        <v>-1262</v>
      </c>
      <c r="DW46" s="39">
        <f>SUM($AZ46,$BA46:BY46)-SUM($EU46:FT46)</f>
        <v>-1262</v>
      </c>
      <c r="DX46" s="39">
        <f>SUM($AZ46,$BA46:BZ46)-SUM($EU46:FU46)</f>
        <v>-1262</v>
      </c>
      <c r="DY46" s="39">
        <f>SUM($AZ46,$BA46:CA46)-SUM($EU46:FV46)</f>
        <v>-1262</v>
      </c>
      <c r="DZ46" s="39">
        <f>SUM($AZ46,$BA46:CB46)-SUM($EU46:FW46)</f>
        <v>-1262</v>
      </c>
      <c r="EA46" s="39">
        <f>SUM($AZ46,$BA46:CC46)-SUM($EU46:FX46)</f>
        <v>-1262</v>
      </c>
      <c r="EB46" s="39">
        <f>SUM($AZ46,$BA46:CD46)-SUM($EU46:FY46)</f>
        <v>-1262</v>
      </c>
      <c r="EC46" s="39">
        <f>SUM($AZ46,$BA46:CE46)-SUM($EU46:FZ46)</f>
        <v>-1262</v>
      </c>
      <c r="ED46" s="39">
        <f>SUM($AZ46,$BA46:CF46)-SUM($EU46:GA46)</f>
        <v>-1262</v>
      </c>
      <c r="EE46" s="39">
        <f>SUM($AZ46,$BA46:CG46)-SUM($EU46:GB46)</f>
        <v>-1262</v>
      </c>
      <c r="EF46" s="39">
        <f>SUM($AZ46,$BA46:CH46)-SUM($EU46:GC46)</f>
        <v>-1262</v>
      </c>
      <c r="EG46" s="39">
        <f>SUM($AZ46,$BA46:CI46)-SUM($EU46:GD46)</f>
        <v>-1262</v>
      </c>
      <c r="EH46" s="39">
        <f>SUM($AZ46,$BA46:CJ46)-SUM($EU46:GE46)</f>
        <v>-1262</v>
      </c>
      <c r="EI46" s="39">
        <f>SUM($AZ46,$BA46:CK46)-SUM($EU46:GF46)</f>
        <v>-1262</v>
      </c>
      <c r="EJ46" s="39">
        <f>SUM($AZ46,$BA46:CL46)-SUM($EU46:GG46)</f>
        <v>-1262</v>
      </c>
      <c r="EK46" s="39">
        <f>SUM($AZ46,$BA46:CM46)-SUM($EU46:GH46)</f>
        <v>-1262</v>
      </c>
      <c r="EL46" s="39">
        <f>SUM($AZ46,$BA46:CN46)-SUM($EU46:GI46)</f>
        <v>-1262</v>
      </c>
      <c r="EM46" s="39">
        <f>SUM($AZ46,$BA46:CO46)-SUM($EU46:GJ46)</f>
        <v>-1262</v>
      </c>
      <c r="EN46" s="39">
        <f>SUM($AZ46,$BA46:CP46)-SUM($EU46:GK46)</f>
        <v>-1262</v>
      </c>
      <c r="EO46" s="39">
        <f>SUM($AZ46,$BA46:CQ46)-SUM($EU46:GL46)</f>
        <v>-1262</v>
      </c>
      <c r="EP46" s="39">
        <f>SUM($AZ46,$BA46:CR46)-SUM($EU46:GM46)</f>
        <v>-1262</v>
      </c>
      <c r="EQ46" s="39">
        <f>SUM($AZ46,$BA46:CS46)-SUM($EU46:GN46)</f>
        <v>-1262</v>
      </c>
      <c r="ER46" s="39"/>
      <c r="ES46" s="39"/>
      <c r="ET46" s="39"/>
      <c r="EU46" s="39"/>
      <c r="EV46" s="39"/>
      <c r="EW46" s="39"/>
      <c r="EX46" s="39"/>
      <c r="EY46" s="39"/>
      <c r="EZ46" s="39"/>
      <c r="FA46" s="39">
        <f t="array" ref="FA46">SUMPRODUCT($K46:$AG46,TRANSPOSE(FA$5:FA$27))</f>
        <v>200</v>
      </c>
      <c r="FB46" s="39">
        <f t="array" ref="FB46">SUMPRODUCT($K46:$AG46,TRANSPOSE(FB$5:FB$27))</f>
        <v>400</v>
      </c>
      <c r="FC46" s="39">
        <f t="array" ref="FC46">SUMPRODUCT($K46:$AG46,TRANSPOSE(FC$5:FC$27))</f>
        <v>662</v>
      </c>
      <c r="FD46" s="39">
        <f t="array" ref="FD46">SUMPRODUCT($K46:$AG46,TRANSPOSE(FD$5:FD$27))</f>
        <v>0</v>
      </c>
      <c r="FE46" s="39">
        <f t="array" ref="FE46">SUMPRODUCT($K46:$AG46,TRANSPOSE(FE$5:FE$27))</f>
        <v>0</v>
      </c>
      <c r="FF46" s="39">
        <f t="array" ref="FF46">SUMPRODUCT($K46:$AG46,TRANSPOSE(FF$5:FF$27))</f>
        <v>0</v>
      </c>
      <c r="FG46" s="39">
        <f t="array" ref="FG46">SUMPRODUCT($K46:$AG46,TRANSPOSE(FG$5:FG$27))</f>
        <v>0</v>
      </c>
      <c r="FH46" s="39">
        <f t="array" ref="FH46">SUMPRODUCT($K46:$AG46,TRANSPOSE(FH$5:FH$27))</f>
        <v>0</v>
      </c>
      <c r="FI46" s="39">
        <f t="array" ref="FI46">SUMPRODUCT($K46:$AG46,TRANSPOSE(FI$5:FI$27))</f>
        <v>0</v>
      </c>
      <c r="FJ46" s="39">
        <f t="array" ref="FJ46">SUMPRODUCT($K46:$AG46,TRANSPOSE(FJ$5:FJ$27))</f>
        <v>0</v>
      </c>
      <c r="FK46" s="39">
        <f t="array" ref="FK46">SUMPRODUCT($K46:$AG46,TRANSPOSE(FK$5:FK$27))</f>
        <v>0</v>
      </c>
      <c r="FL46" s="39">
        <f t="array" ref="FL46">SUMPRODUCT($K46:$AG46,TRANSPOSE(FL$5:FL$27))</f>
        <v>0</v>
      </c>
      <c r="FM46" s="39">
        <f t="array" ref="FM46">SUMPRODUCT($K46:$AG46,TRANSPOSE(FM$5:FM$27))</f>
        <v>0</v>
      </c>
      <c r="FN46" s="39">
        <f t="array" ref="FN46">SUMPRODUCT($K46:$AG46,TRANSPOSE(FN$5:FN$27))</f>
        <v>0</v>
      </c>
      <c r="FO46" s="39">
        <f t="array" ref="FO46">SUMPRODUCT($K46:$AG46,TRANSPOSE(FO$5:FO$27))</f>
        <v>0</v>
      </c>
      <c r="FP46" s="39">
        <f t="array" ref="FP46">SUMPRODUCT($K46:$AG46,TRANSPOSE(FP$5:FP$27))</f>
        <v>0</v>
      </c>
      <c r="FQ46" s="39">
        <f t="array" ref="FQ46">SUMPRODUCT($K46:$AG46,TRANSPOSE(FQ$5:FQ$27))</f>
        <v>0</v>
      </c>
      <c r="FR46" s="39">
        <f t="array" ref="FR46">SUMPRODUCT($K46:$AG46,TRANSPOSE(FR$5:FR$27))</f>
        <v>0</v>
      </c>
      <c r="FS46" s="39">
        <f t="array" ref="FS46">SUMPRODUCT($K46:$AG46,TRANSPOSE(FS$5:FS$27))</f>
        <v>0</v>
      </c>
      <c r="FT46" s="39">
        <f t="array" ref="FT46">SUMPRODUCT($K46:$AG46,TRANSPOSE(FT$5:FT$27))</f>
        <v>0</v>
      </c>
      <c r="FU46" s="39">
        <f t="array" ref="FU46">SUMPRODUCT($K46:$AG46,TRANSPOSE(FU$5:FU$27))</f>
        <v>0</v>
      </c>
      <c r="FV46" s="39">
        <f t="array" ref="FV46">SUMPRODUCT($K46:$AG46,TRANSPOSE(FV$5:FV$27))</f>
        <v>0</v>
      </c>
      <c r="FW46" s="39">
        <f t="array" ref="FW46">SUMPRODUCT($K46:$AG46,TRANSPOSE(FW$5:FW$27))</f>
        <v>0</v>
      </c>
      <c r="FX46" s="39">
        <f t="array" ref="FX46">SUMPRODUCT($K46:$AG46,TRANSPOSE(FX$5:FX$27))</f>
        <v>0</v>
      </c>
      <c r="FY46" s="39">
        <f t="array" ref="FY46">SUMPRODUCT($K46:$AG46,TRANSPOSE(FY$5:FY$27))</f>
        <v>0</v>
      </c>
      <c r="FZ46" s="39">
        <f t="array" ref="FZ46">SUMPRODUCT($K46:$AG46,TRANSPOSE(FZ$5:FZ$27))</f>
        <v>0</v>
      </c>
      <c r="GA46" s="39">
        <f t="array" ref="GA46">SUMPRODUCT($K46:$AG46,TRANSPOSE(GA$5:GA$27))</f>
        <v>0</v>
      </c>
      <c r="GB46" s="39">
        <f t="array" ref="GB46">SUMPRODUCT($K46:$AG46,TRANSPOSE(GB$5:GB$27))</f>
        <v>0</v>
      </c>
      <c r="GC46" s="39">
        <f t="array" ref="GC46">SUMPRODUCT($K46:$AG46,TRANSPOSE(GC$5:GC$27))</f>
        <v>0</v>
      </c>
      <c r="GD46" s="39">
        <f t="array" ref="GD46">SUMPRODUCT($K46:$AG46,TRANSPOSE(GD$5:GD$27))</f>
        <v>0</v>
      </c>
      <c r="GE46" s="39">
        <f t="array" ref="GE46">SUMPRODUCT($K46:$AG46,TRANSPOSE(GE$5:GE$27))</f>
        <v>0</v>
      </c>
      <c r="GF46" s="39">
        <f t="array" ref="GF46">SUMPRODUCT($K46:$AG46,TRANSPOSE(GF$5:GF$27))</f>
        <v>0</v>
      </c>
      <c r="GG46" s="39">
        <f t="array" ref="GG46">SUMPRODUCT($K46:$AG46,TRANSPOSE(GG$5:GG$27))</f>
        <v>0</v>
      </c>
      <c r="GH46" s="39">
        <f t="array" ref="GH46">SUMPRODUCT($K46:$AG46,TRANSPOSE(GH$5:GH$27))</f>
        <v>0</v>
      </c>
      <c r="GI46" s="39">
        <f t="array" ref="GI46">SUMPRODUCT($K46:$AG46,TRANSPOSE(GI$5:GI$27))</f>
        <v>0</v>
      </c>
      <c r="GJ46" s="39">
        <f t="array" ref="GJ46">SUMPRODUCT($K46:$AG46,TRANSPOSE(GJ$5:GJ$27))</f>
        <v>0</v>
      </c>
      <c r="GK46" s="39">
        <f t="array" ref="GK46">SUMPRODUCT($K46:$AG46,TRANSPOSE(GK$5:GK$27))</f>
        <v>0</v>
      </c>
      <c r="GL46" s="39">
        <f t="array" ref="GL46">SUMPRODUCT($K46:$AG46,TRANSPOSE(GL$5:GL$27))</f>
        <v>0</v>
      </c>
      <c r="GM46" s="39">
        <f t="array" ref="GM46">SUMPRODUCT($K46:$AG46,TRANSPOSE(GM$5:GM$27))</f>
        <v>0</v>
      </c>
      <c r="GN46" s="39">
        <f t="array" ref="GN46">SUMPRODUCT($K46:$AG46,TRANSPOSE(GN$5:GN$27))</f>
        <v>0</v>
      </c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93" t="str">
        <f>AM46</f>
        <v>REMTEC</v>
      </c>
      <c r="IW46" s="100" t="str">
        <f>C46</f>
        <v>1093L791-001</v>
      </c>
      <c r="IX46" s="93" t="s">
        <v>184</v>
      </c>
      <c r="IY46" s="111">
        <f t="shared" si="105"/>
        <v>4.58</v>
      </c>
      <c r="IZ46" s="112" t="str">
        <f t="shared" si="104"/>
        <v>USD</v>
      </c>
      <c r="JA46" s="104" t="e">
        <f ca="1">_xlfn.XLOOKUP(IZ46,IZ$21:IZ$24,JA$21:JA$24,0)</f>
        <v>#NAME?</v>
      </c>
      <c r="JB46" s="104" t="e">
        <f t="shared" ca="1" si="68"/>
        <v>#NAME?</v>
      </c>
      <c r="JC46" s="113">
        <f>AJ46</f>
        <v>1</v>
      </c>
      <c r="JD46" s="113">
        <f>AJ46</f>
        <v>1</v>
      </c>
      <c r="JE46" s="100">
        <v>10</v>
      </c>
      <c r="JF46" s="113" t="e">
        <f>MAX(JD46,CEILING(#REF!+JE46,JC46))</f>
        <v>#REF!</v>
      </c>
      <c r="JG46" s="114" t="e">
        <f t="shared" ca="1" si="69"/>
        <v>#REF!</v>
      </c>
      <c r="JH46" s="113" t="e">
        <f>JF46-#REF!</f>
        <v>#REF!</v>
      </c>
      <c r="JI46" s="114" t="e">
        <f t="shared" ca="1" si="70"/>
        <v>#REF!</v>
      </c>
      <c r="JJ46" s="115">
        <v>45523</v>
      </c>
      <c r="JK46" s="114" t="s">
        <v>114</v>
      </c>
      <c r="JL46" s="114" t="s">
        <v>21</v>
      </c>
      <c r="JM46" s="100" t="s">
        <v>128</v>
      </c>
      <c r="JN46" s="100" t="s">
        <v>129</v>
      </c>
      <c r="JO46" s="102" t="e">
        <f t="array" aca="1" ref="JO46" ca="1">SUMPRODUCT(#REF!,TRANSPOSE(JO$19:JO$22))</f>
        <v>#REF!</v>
      </c>
      <c r="JP46" s="102" t="e">
        <f t="array" aca="1" ref="JP46" ca="1">SUMPRODUCT(#REF!,TRANSPOSE(JP$19:JP$22))</f>
        <v>#REF!</v>
      </c>
      <c r="JQ46" s="102" t="e">
        <f t="array" aca="1" ref="JQ46" ca="1">SUMPRODUCT(#REF!,TRANSPOSE(JQ$19:JQ$22))</f>
        <v>#REF!</v>
      </c>
      <c r="JR46" s="102" t="e">
        <f t="array" aca="1" ref="JR46" ca="1">SUMPRODUCT(#REF!,TRANSPOSE(JR$19:JR$22))</f>
        <v>#REF!</v>
      </c>
      <c r="JS46" s="102" t="e">
        <f t="array" aca="1" ref="JS46" ca="1">SUMPRODUCT(#REF!,TRANSPOSE(JS$19:JS$22))</f>
        <v>#REF!</v>
      </c>
      <c r="JT46" s="102" t="e">
        <f t="array" aca="1" ref="JT46" ca="1">SUMPRODUCT(#REF!,TRANSPOSE(JT$19:JT$22))</f>
        <v>#REF!</v>
      </c>
      <c r="JU46" s="102" t="e">
        <f t="array" aca="1" ref="JU46" ca="1">SUMPRODUCT(#REF!,TRANSPOSE(JU$19:JU$22))</f>
        <v>#REF!</v>
      </c>
      <c r="JV46" s="102" t="e">
        <f t="array" aca="1" ref="JV46" ca="1">SUMPRODUCT(#REF!,TRANSPOSE(JV$19:JV$22))</f>
        <v>#REF!</v>
      </c>
      <c r="JW46" s="102" t="e">
        <f t="array" aca="1" ref="JW46" ca="1">SUMPRODUCT(#REF!,TRANSPOSE(JW$19:JW$22))</f>
        <v>#REF!</v>
      </c>
      <c r="JX46" s="102" t="e">
        <f t="array" aca="1" ref="JX46" ca="1">SUMPRODUCT(#REF!,TRANSPOSE(JX$19:JX$22))</f>
        <v>#REF!</v>
      </c>
      <c r="JY46" s="102" t="e">
        <f t="array" aca="1" ref="JY46" ca="1">SUMPRODUCT(#REF!,TRANSPOSE(JY$19:JY$22))</f>
        <v>#REF!</v>
      </c>
      <c r="JZ46" s="102" t="e">
        <f t="array" aca="1" ref="JZ46" ca="1">SUMPRODUCT(#REF!,TRANSPOSE(JZ$19:JZ$22))</f>
        <v>#REF!</v>
      </c>
      <c r="KA46" s="102" t="e">
        <f t="array" aca="1" ref="KA46" ca="1">SUMPRODUCT(#REF!,TRANSPOSE(KA$19:KA$22))</f>
        <v>#REF!</v>
      </c>
      <c r="KB46" s="116"/>
      <c r="KC46" s="102" t="e">
        <f t="shared" ca="1" si="71"/>
        <v>#REF!</v>
      </c>
      <c r="KD46" s="117" t="e">
        <f ca="1">CEILING(SUM($JO46:JP46)-SUM($KC46:KC46),$JC46)</f>
        <v>#REF!</v>
      </c>
      <c r="KE46" s="117" t="e">
        <f ca="1">CEILING(SUM($JO46:JQ46)-SUM($KC46:KD46),$JC46)</f>
        <v>#REF!</v>
      </c>
      <c r="KF46" s="117" t="e">
        <f ca="1">CEILING(SUM($JO46:JR46)-SUM($KC46:KE46),$JC46)</f>
        <v>#REF!</v>
      </c>
      <c r="KG46" s="117" t="e">
        <f ca="1">CEILING(SUM($JO46:JS46)-SUM($KC46:KF46),$JC46)</f>
        <v>#REF!</v>
      </c>
      <c r="KH46" s="117" t="e">
        <f ca="1">CEILING(SUM($JO46:JT46)-SUM($KC46:KG46),$JC46)</f>
        <v>#REF!</v>
      </c>
      <c r="KI46" s="117" t="e">
        <f ca="1">CEILING(SUM($JO46:JU46)-SUM($KC46:KH46),$JC46)</f>
        <v>#REF!</v>
      </c>
      <c r="KJ46" s="117" t="e">
        <f ca="1">CEILING(SUM($JO46:JV46)-SUM($KC46:KI46),$JC46)</f>
        <v>#REF!</v>
      </c>
      <c r="KK46" s="117" t="e">
        <f ca="1">CEILING(SUM($JO46:JW46)-SUM($KC46:KJ46),$JC46)</f>
        <v>#REF!</v>
      </c>
      <c r="KL46" s="117" t="e">
        <f ca="1">CEILING(SUM($JO46:JX46)-SUM($KC46:KK46),$JC46)</f>
        <v>#REF!</v>
      </c>
      <c r="KM46" s="117" t="e">
        <f ca="1">CEILING(SUM($JO46:JY46)-SUM($KC46:KL46),$JC46)</f>
        <v>#REF!</v>
      </c>
      <c r="KN46" s="117" t="e">
        <f t="shared" ca="1" si="72"/>
        <v>#REF!</v>
      </c>
      <c r="KO46" s="117" t="e">
        <f t="shared" ca="1" si="73"/>
        <v>#REF!</v>
      </c>
      <c r="KP46" s="116"/>
      <c r="KQ46" s="119" t="e">
        <f t="shared" ca="1" si="74"/>
        <v>#REF!</v>
      </c>
      <c r="KR46" s="119" t="e">
        <f t="shared" ca="1" si="75"/>
        <v>#REF!</v>
      </c>
      <c r="KS46" s="119" t="e">
        <f t="shared" ca="1" si="76"/>
        <v>#REF!</v>
      </c>
      <c r="KT46" s="119" t="e">
        <f t="shared" ca="1" si="77"/>
        <v>#REF!</v>
      </c>
      <c r="KU46" s="119" t="e">
        <f t="shared" ca="1" si="78"/>
        <v>#REF!</v>
      </c>
      <c r="KV46" s="119" t="e">
        <f t="shared" ca="1" si="79"/>
        <v>#REF!</v>
      </c>
      <c r="KW46" s="119" t="e">
        <f t="shared" ca="1" si="80"/>
        <v>#REF!</v>
      </c>
      <c r="KX46" s="119" t="e">
        <f t="shared" ca="1" si="81"/>
        <v>#REF!</v>
      </c>
      <c r="KY46" s="119" t="e">
        <f t="shared" ca="1" si="82"/>
        <v>#REF!</v>
      </c>
      <c r="KZ46" s="119" t="e">
        <f t="shared" ca="1" si="83"/>
        <v>#REF!</v>
      </c>
      <c r="LA46" s="119" t="e">
        <f t="shared" ca="1" si="84"/>
        <v>#REF!</v>
      </c>
      <c r="LB46" s="119" t="e">
        <f t="shared" ca="1" si="85"/>
        <v>#REF!</v>
      </c>
      <c r="LC46" s="119" t="e">
        <f t="shared" ca="1" si="86"/>
        <v>#REF!</v>
      </c>
      <c r="LD46" s="119" t="e">
        <f t="shared" ca="1" si="87"/>
        <v>#REF!</v>
      </c>
      <c r="LE46" s="116">
        <v>1</v>
      </c>
      <c r="LF46" s="102" t="e">
        <f ca="1">SUM(KC46:KO46)</f>
        <v>#REF!</v>
      </c>
      <c r="LG46" s="102"/>
      <c r="LH46" s="102"/>
      <c r="LI46" s="102"/>
      <c r="LJ46" s="102"/>
      <c r="LK46" s="102"/>
      <c r="LL46" s="102"/>
      <c r="LM46" s="102"/>
      <c r="LN46" s="102"/>
      <c r="LO46" s="102"/>
      <c r="LP46" s="102"/>
      <c r="LQ46" s="102"/>
      <c r="LR46" s="102" t="e">
        <f t="shared" ca="1" si="107"/>
        <v>#REF!</v>
      </c>
      <c r="LS46" s="102"/>
      <c r="LT46" s="119" t="e">
        <f t="shared" ca="1" si="88"/>
        <v>#REF!</v>
      </c>
      <c r="LU46" s="119" t="e">
        <f t="shared" ca="1" si="89"/>
        <v>#NAME?</v>
      </c>
      <c r="LV46" s="119" t="e">
        <f t="shared" ca="1" si="90"/>
        <v>#NAME?</v>
      </c>
      <c r="LW46" s="119" t="e">
        <f t="shared" ca="1" si="91"/>
        <v>#NAME?</v>
      </c>
      <c r="LX46" s="119" t="e">
        <f t="shared" ca="1" si="92"/>
        <v>#NAME?</v>
      </c>
      <c r="LY46" s="119" t="e">
        <f t="shared" ca="1" si="93"/>
        <v>#NAME?</v>
      </c>
      <c r="LZ46" s="119" t="e">
        <f t="shared" ca="1" si="94"/>
        <v>#NAME?</v>
      </c>
      <c r="MA46" s="119" t="e">
        <f t="shared" ca="1" si="95"/>
        <v>#NAME?</v>
      </c>
      <c r="MB46" s="119" t="e">
        <f t="shared" ca="1" si="96"/>
        <v>#NAME?</v>
      </c>
      <c r="MC46" s="119" t="e">
        <f t="shared" ca="1" si="97"/>
        <v>#NAME?</v>
      </c>
      <c r="MD46" s="119" t="e">
        <f t="shared" ca="1" si="98"/>
        <v>#NAME?</v>
      </c>
      <c r="ME46" s="119" t="e">
        <f t="shared" ca="1" si="99"/>
        <v>#NAME?</v>
      </c>
      <c r="MF46" s="119" t="e">
        <f t="shared" ca="1" si="100"/>
        <v>#REF!</v>
      </c>
      <c r="MG46" s="119" t="e">
        <f t="shared" ca="1" si="101"/>
        <v>#REF!</v>
      </c>
      <c r="MH46" s="120" t="s">
        <v>215</v>
      </c>
      <c r="MI46" s="100" t="s">
        <v>188</v>
      </c>
      <c r="MJ46" s="121">
        <v>45525</v>
      </c>
      <c r="MK46" s="100" t="s">
        <v>189</v>
      </c>
      <c r="ML46" s="100" t="s">
        <v>131</v>
      </c>
      <c r="MM46" s="100" t="s">
        <v>190</v>
      </c>
      <c r="MN46" s="100" t="s">
        <v>218</v>
      </c>
      <c r="MO46" s="100"/>
    </row>
    <row r="47" spans="1:354" ht="15" thickBot="1" x14ac:dyDescent="0.25">
      <c r="A47" s="39">
        <v>21</v>
      </c>
      <c r="B47" s="39" t="s">
        <v>219</v>
      </c>
      <c r="C47" s="54" t="s">
        <v>220</v>
      </c>
      <c r="D47" s="39" t="s">
        <v>110</v>
      </c>
      <c r="E47" s="39">
        <v>417083200</v>
      </c>
      <c r="F47" s="99" t="s">
        <v>221</v>
      </c>
      <c r="G47" s="39"/>
      <c r="H47" s="39" t="s">
        <v>112</v>
      </c>
      <c r="I47" s="39">
        <v>1</v>
      </c>
      <c r="J47" s="39">
        <v>2</v>
      </c>
      <c r="K47" s="39">
        <v>0</v>
      </c>
      <c r="L47" s="39">
        <v>1</v>
      </c>
      <c r="M47" s="39">
        <v>0</v>
      </c>
      <c r="N47" s="39">
        <v>0</v>
      </c>
      <c r="O47" s="39">
        <v>0</v>
      </c>
      <c r="P47" s="39">
        <v>0</v>
      </c>
      <c r="Q47" s="39">
        <v>1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f t="shared" si="63"/>
        <v>2</v>
      </c>
      <c r="AI47" s="39">
        <f t="shared" si="102"/>
        <v>69958</v>
      </c>
      <c r="AJ47" s="55">
        <v>1</v>
      </c>
      <c r="AK47" s="39"/>
      <c r="AL47" s="39" t="s">
        <v>222</v>
      </c>
      <c r="AM47" s="39" t="s">
        <v>223</v>
      </c>
      <c r="AN47" s="39"/>
      <c r="AO47" s="39"/>
      <c r="AP47" s="56">
        <v>37</v>
      </c>
      <c r="AQ47" s="56" t="s">
        <v>8</v>
      </c>
      <c r="AR47" s="39" t="s">
        <v>224</v>
      </c>
      <c r="AS47" s="39" t="s">
        <v>225</v>
      </c>
      <c r="AT47" s="39"/>
      <c r="AU47" s="39">
        <v>91.973118825300006</v>
      </c>
      <c r="AV47" s="39" t="str">
        <f t="shared" si="64"/>
        <v>P0013</v>
      </c>
      <c r="AW47" s="76" t="e">
        <f t="shared" ca="1" si="65"/>
        <v>#NAME?</v>
      </c>
      <c r="AX47" s="39"/>
      <c r="AY47" s="73" t="e">
        <f t="shared" si="66"/>
        <v>#REF!</v>
      </c>
      <c r="AZ47" s="39"/>
      <c r="BA47" s="39"/>
      <c r="BB47" s="39"/>
      <c r="BC47" s="39"/>
      <c r="BD47" s="39"/>
      <c r="BE47" s="39"/>
      <c r="BF47" s="39"/>
      <c r="BG47" s="39">
        <v>6000</v>
      </c>
      <c r="BH47" s="39"/>
      <c r="BI47" s="39"/>
      <c r="BJ47" s="39">
        <v>6000</v>
      </c>
      <c r="BK47" s="39"/>
      <c r="BL47" s="39"/>
      <c r="BM47" s="39">
        <v>6000</v>
      </c>
      <c r="BN47" s="39"/>
      <c r="BO47" s="39">
        <v>6000</v>
      </c>
      <c r="BP47" s="39"/>
      <c r="BQ47" s="39">
        <v>6000</v>
      </c>
      <c r="BR47" s="39"/>
      <c r="BS47" s="39"/>
      <c r="BT47" s="39">
        <v>6000</v>
      </c>
      <c r="BU47" s="39"/>
      <c r="BV47" s="39"/>
      <c r="BW47" s="39">
        <v>6000</v>
      </c>
      <c r="BX47" s="39"/>
      <c r="BY47" s="39"/>
      <c r="BZ47" s="39">
        <v>6000</v>
      </c>
      <c r="CA47" s="39"/>
      <c r="CB47" s="39"/>
      <c r="CC47" s="39">
        <v>6000</v>
      </c>
      <c r="CD47" s="39"/>
      <c r="CE47" s="39"/>
      <c r="CF47" s="39">
        <v>6000</v>
      </c>
      <c r="CG47" s="39"/>
      <c r="CH47" s="39"/>
      <c r="CI47" s="39">
        <v>6000</v>
      </c>
      <c r="CJ47" s="39"/>
      <c r="CK47" s="39"/>
      <c r="CL47" s="39">
        <v>3986</v>
      </c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>
        <f>SUM($AZ47,$BA47:BF47)-SUM($EU47:FA47)</f>
        <v>-360</v>
      </c>
      <c r="DE47" s="39">
        <f>SUM($AZ47,$BA47:BG47)-SUM($EU47:FB47)</f>
        <v>4042</v>
      </c>
      <c r="DF47" s="39">
        <f>SUM($AZ47,$BA47:BH47)-SUM($EU47:FC47)</f>
        <v>2042</v>
      </c>
      <c r="DG47" s="39">
        <f>SUM($AZ47,$BA47:BI47)-SUM($EU47:FD47)</f>
        <v>42</v>
      </c>
      <c r="DH47" s="39">
        <f>SUM($AZ47,$BA47:BJ47)-SUM($EU47:FE47)</f>
        <v>4042</v>
      </c>
      <c r="DI47" s="39">
        <f>SUM($AZ47,$BA47:BK47)-SUM($EU47:FF47)</f>
        <v>2042</v>
      </c>
      <c r="DJ47" s="39">
        <f>SUM($AZ47,$BA47:BL47)-SUM($EU47:FG47)</f>
        <v>42</v>
      </c>
      <c r="DK47" s="39">
        <f>SUM($AZ47,$BA47:BM47)-SUM($EU47:FH47)</f>
        <v>4042</v>
      </c>
      <c r="DL47" s="39">
        <f>SUM($AZ47,$BA47:BN47)-SUM($EU47:FI47)</f>
        <v>2042</v>
      </c>
      <c r="DM47" s="39">
        <f>SUM($AZ47,$BA47:BO47)-SUM($EU47:FJ47)</f>
        <v>6042</v>
      </c>
      <c r="DN47" s="39">
        <f>SUM($AZ47,$BA47:BP47)-SUM($EU47:FK47)</f>
        <v>4042</v>
      </c>
      <c r="DO47" s="39">
        <f>SUM($AZ47,$BA47:BQ47)-SUM($EU47:FL47)</f>
        <v>8042</v>
      </c>
      <c r="DP47" s="39">
        <f>SUM($AZ47,$BA47:BR47)-SUM($EU47:FM47)</f>
        <v>6042</v>
      </c>
      <c r="DQ47" s="39">
        <f>SUM($AZ47,$BA47:BS47)-SUM($EU47:FN47)</f>
        <v>4042</v>
      </c>
      <c r="DR47" s="39">
        <f>SUM($AZ47,$BA47:BT47)-SUM($EU47:FO47)</f>
        <v>8042</v>
      </c>
      <c r="DS47" s="39">
        <f>SUM($AZ47,$BA47:BU47)-SUM($EU47:FP47)</f>
        <v>6042</v>
      </c>
      <c r="DT47" s="39">
        <f>SUM($AZ47,$BA47:BV47)-SUM($EU47:FQ47)</f>
        <v>4042</v>
      </c>
      <c r="DU47" s="39">
        <f>SUM($AZ47,$BA47:BW47)-SUM($EU47:FR47)</f>
        <v>8042</v>
      </c>
      <c r="DV47" s="39">
        <f>SUM($AZ47,$BA47:BX47)-SUM($EU47:FS47)</f>
        <v>6042</v>
      </c>
      <c r="DW47" s="39">
        <f>SUM($AZ47,$BA47:BY47)-SUM($EU47:FT47)</f>
        <v>4042</v>
      </c>
      <c r="DX47" s="39">
        <f>SUM($AZ47,$BA47:BZ47)-SUM($EU47:FU47)</f>
        <v>8042</v>
      </c>
      <c r="DY47" s="39">
        <f>SUM($AZ47,$BA47:CA47)-SUM($EU47:FV47)</f>
        <v>6042</v>
      </c>
      <c r="DZ47" s="39">
        <f>SUM($AZ47,$BA47:CB47)-SUM($EU47:FW47)</f>
        <v>4042</v>
      </c>
      <c r="EA47" s="39">
        <f>SUM($AZ47,$BA47:CC47)-SUM($EU47:FX47)</f>
        <v>8042</v>
      </c>
      <c r="EB47" s="39">
        <f>SUM($AZ47,$BA47:CD47)-SUM($EU47:FY47)</f>
        <v>6042</v>
      </c>
      <c r="EC47" s="39">
        <f>SUM($AZ47,$BA47:CE47)-SUM($EU47:FZ47)</f>
        <v>4042</v>
      </c>
      <c r="ED47" s="39">
        <f>SUM($AZ47,$BA47:CF47)-SUM($EU47:GA47)</f>
        <v>8042</v>
      </c>
      <c r="EE47" s="39">
        <f>SUM($AZ47,$BA47:CG47)-SUM($EU47:GB47)</f>
        <v>6042</v>
      </c>
      <c r="EF47" s="39">
        <f>SUM($AZ47,$BA47:CH47)-SUM($EU47:GC47)</f>
        <v>4042</v>
      </c>
      <c r="EG47" s="39">
        <f>SUM($AZ47,$BA47:CI47)-SUM($EU47:GD47)</f>
        <v>8042</v>
      </c>
      <c r="EH47" s="39">
        <f>SUM($AZ47,$BA47:CJ47)-SUM($EU47:GE47)</f>
        <v>6042</v>
      </c>
      <c r="EI47" s="39">
        <f>SUM($AZ47,$BA47:CK47)-SUM($EU47:GF47)</f>
        <v>4042</v>
      </c>
      <c r="EJ47" s="39">
        <f>SUM($AZ47,$BA47:CL47)-SUM($EU47:GG47)</f>
        <v>6028</v>
      </c>
      <c r="EK47" s="39">
        <f>SUM($AZ47,$BA47:CM47)-SUM($EU47:GH47)</f>
        <v>4028</v>
      </c>
      <c r="EL47" s="39">
        <f>SUM($AZ47,$BA47:CN47)-SUM($EU47:GI47)</f>
        <v>2028</v>
      </c>
      <c r="EM47" s="39">
        <f>SUM($AZ47,$BA47:CO47)-SUM($EU47:GJ47)</f>
        <v>28</v>
      </c>
      <c r="EN47" s="39">
        <f>SUM($AZ47,$BA47:CP47)-SUM($EU47:GK47)</f>
        <v>28</v>
      </c>
      <c r="EO47" s="39">
        <f>SUM($AZ47,$BA47:CQ47)-SUM($EU47:GL47)</f>
        <v>28</v>
      </c>
      <c r="EP47" s="39">
        <f>SUM($AZ47,$BA47:CR47)-SUM($EU47:GM47)</f>
        <v>28</v>
      </c>
      <c r="EQ47" s="39">
        <f>SUM($AZ47,$BA47:CS47)-SUM($EU47:GN47)</f>
        <v>28</v>
      </c>
      <c r="ER47" s="39"/>
      <c r="ES47" s="39"/>
      <c r="ET47" s="39"/>
      <c r="EU47" s="39"/>
      <c r="EV47" s="39"/>
      <c r="EW47" s="39"/>
      <c r="EX47" s="39"/>
      <c r="EY47" s="39"/>
      <c r="EZ47" s="39"/>
      <c r="FA47" s="39">
        <f t="array" ref="FA47">SUMPRODUCT($K47:$AG47,TRANSPOSE(FA$5:FA$27))</f>
        <v>360</v>
      </c>
      <c r="FB47" s="39">
        <f t="array" ref="FB47">SUMPRODUCT($K47:$AG47,TRANSPOSE(FB$5:FB$27))</f>
        <v>1598</v>
      </c>
      <c r="FC47" s="39">
        <f t="array" ref="FC47">SUMPRODUCT($K47:$AG47,TRANSPOSE(FC$5:FC$27))</f>
        <v>2000</v>
      </c>
      <c r="FD47" s="39">
        <f t="array" ref="FD47">SUMPRODUCT($K47:$AG47,TRANSPOSE(FD$5:FD$27))</f>
        <v>2000</v>
      </c>
      <c r="FE47" s="39">
        <f t="array" ref="FE47">SUMPRODUCT($K47:$AG47,TRANSPOSE(FE$5:FE$27))</f>
        <v>2000</v>
      </c>
      <c r="FF47" s="39">
        <f t="array" ref="FF47">SUMPRODUCT($K47:$AG47,TRANSPOSE(FF$5:FF$27))</f>
        <v>2000</v>
      </c>
      <c r="FG47" s="39">
        <f t="array" ref="FG47">SUMPRODUCT($K47:$AG47,TRANSPOSE(FG$5:FG$27))</f>
        <v>2000</v>
      </c>
      <c r="FH47" s="39">
        <f t="array" ref="FH47">SUMPRODUCT($K47:$AG47,TRANSPOSE(FH$5:FH$27))</f>
        <v>2000</v>
      </c>
      <c r="FI47" s="39">
        <f t="array" ref="FI47">SUMPRODUCT($K47:$AG47,TRANSPOSE(FI$5:FI$27))</f>
        <v>2000</v>
      </c>
      <c r="FJ47" s="39">
        <f t="array" ref="FJ47">SUMPRODUCT($K47:$AG47,TRANSPOSE(FJ$5:FJ$27))</f>
        <v>2000</v>
      </c>
      <c r="FK47" s="39">
        <f t="array" ref="FK47">SUMPRODUCT($K47:$AG47,TRANSPOSE(FK$5:FK$27))</f>
        <v>2000</v>
      </c>
      <c r="FL47" s="39">
        <f t="array" ref="FL47">SUMPRODUCT($K47:$AG47,TRANSPOSE(FL$5:FL$27))</f>
        <v>2000</v>
      </c>
      <c r="FM47" s="39">
        <f t="array" ref="FM47">SUMPRODUCT($K47:$AG47,TRANSPOSE(FM$5:FM$27))</f>
        <v>2000</v>
      </c>
      <c r="FN47" s="39">
        <f t="array" ref="FN47">SUMPRODUCT($K47:$AG47,TRANSPOSE(FN$5:FN$27))</f>
        <v>2000</v>
      </c>
      <c r="FO47" s="39">
        <f t="array" ref="FO47">SUMPRODUCT($K47:$AG47,TRANSPOSE(FO$5:FO$27))</f>
        <v>2000</v>
      </c>
      <c r="FP47" s="39">
        <f t="array" ref="FP47">SUMPRODUCT($K47:$AG47,TRANSPOSE(FP$5:FP$27))</f>
        <v>2000</v>
      </c>
      <c r="FQ47" s="39">
        <f t="array" ref="FQ47">SUMPRODUCT($K47:$AG47,TRANSPOSE(FQ$5:FQ$27))</f>
        <v>2000</v>
      </c>
      <c r="FR47" s="39">
        <f t="array" ref="FR47">SUMPRODUCT($K47:$AG47,TRANSPOSE(FR$5:FR$27))</f>
        <v>2000</v>
      </c>
      <c r="FS47" s="39">
        <f t="array" ref="FS47">SUMPRODUCT($K47:$AG47,TRANSPOSE(FS$5:FS$27))</f>
        <v>2000</v>
      </c>
      <c r="FT47" s="39">
        <f t="array" ref="FT47">SUMPRODUCT($K47:$AG47,TRANSPOSE(FT$5:FT$27))</f>
        <v>2000</v>
      </c>
      <c r="FU47" s="39">
        <f t="array" ref="FU47">SUMPRODUCT($K47:$AG47,TRANSPOSE(FU$5:FU$27))</f>
        <v>2000</v>
      </c>
      <c r="FV47" s="39">
        <f t="array" ref="FV47">SUMPRODUCT($K47:$AG47,TRANSPOSE(FV$5:FV$27))</f>
        <v>2000</v>
      </c>
      <c r="FW47" s="39">
        <f t="array" ref="FW47">SUMPRODUCT($K47:$AG47,TRANSPOSE(FW$5:FW$27))</f>
        <v>2000</v>
      </c>
      <c r="FX47" s="39">
        <f t="array" ref="FX47">SUMPRODUCT($K47:$AG47,TRANSPOSE(FX$5:FX$27))</f>
        <v>2000</v>
      </c>
      <c r="FY47" s="39">
        <f t="array" ref="FY47">SUMPRODUCT($K47:$AG47,TRANSPOSE(FY$5:FY$27))</f>
        <v>2000</v>
      </c>
      <c r="FZ47" s="39">
        <f t="array" ref="FZ47">SUMPRODUCT($K47:$AG47,TRANSPOSE(FZ$5:FZ$27))</f>
        <v>2000</v>
      </c>
      <c r="GA47" s="39">
        <f t="array" ref="GA47">SUMPRODUCT($K47:$AG47,TRANSPOSE(GA$5:GA$27))</f>
        <v>2000</v>
      </c>
      <c r="GB47" s="39">
        <f t="array" ref="GB47">SUMPRODUCT($K47:$AG47,TRANSPOSE(GB$5:GB$27))</f>
        <v>2000</v>
      </c>
      <c r="GC47" s="39">
        <f t="array" ref="GC47">SUMPRODUCT($K47:$AG47,TRANSPOSE(GC$5:GC$27))</f>
        <v>2000</v>
      </c>
      <c r="GD47" s="39">
        <f t="array" ref="GD47">SUMPRODUCT($K47:$AG47,TRANSPOSE(GD$5:GD$27))</f>
        <v>2000</v>
      </c>
      <c r="GE47" s="39">
        <f t="array" ref="GE47">SUMPRODUCT($K47:$AG47,TRANSPOSE(GE$5:GE$27))</f>
        <v>2000</v>
      </c>
      <c r="GF47" s="39">
        <f t="array" ref="GF47">SUMPRODUCT($K47:$AG47,TRANSPOSE(GF$5:GF$27))</f>
        <v>2000</v>
      </c>
      <c r="GG47" s="39">
        <f t="array" ref="GG47">SUMPRODUCT($K47:$AG47,TRANSPOSE(GG$5:GG$27))</f>
        <v>2000</v>
      </c>
      <c r="GH47" s="39">
        <f t="array" ref="GH47">SUMPRODUCT($K47:$AG47,TRANSPOSE(GH$5:GH$27))</f>
        <v>2000</v>
      </c>
      <c r="GI47" s="39">
        <f t="array" ref="GI47">SUMPRODUCT($K47:$AG47,TRANSPOSE(GI$5:GI$27))</f>
        <v>2000</v>
      </c>
      <c r="GJ47" s="39">
        <f t="array" ref="GJ47">SUMPRODUCT($K47:$AG47,TRANSPOSE(GJ$5:GJ$27))</f>
        <v>2000</v>
      </c>
      <c r="GK47" s="39">
        <f t="array" ref="GK47">SUMPRODUCT($K47:$AG47,TRANSPOSE(GK$5:GK$27))</f>
        <v>0</v>
      </c>
      <c r="GL47" s="39">
        <f t="array" ref="GL47">SUMPRODUCT($K47:$AG47,TRANSPOSE(GL$5:GL$27))</f>
        <v>0</v>
      </c>
      <c r="GM47" s="39">
        <f t="array" ref="GM47">SUMPRODUCT($K47:$AG47,TRANSPOSE(GM$5:GM$27))</f>
        <v>0</v>
      </c>
      <c r="GN47" s="39">
        <f t="array" ref="GN47">SUMPRODUCT($K47:$AG47,TRANSPOSE(GN$5:GN$27))</f>
        <v>0</v>
      </c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93" t="str">
        <f>AM47</f>
        <v>WAVE</v>
      </c>
      <c r="IW47" s="100" t="str">
        <f>C47</f>
        <v>1093N721-001</v>
      </c>
      <c r="IX47" s="93" t="str">
        <f t="shared" ref="IX47:IX54" si="108">AL47</f>
        <v>WAVE MECHANICS</v>
      </c>
      <c r="IY47" s="111">
        <f t="shared" si="105"/>
        <v>37</v>
      </c>
      <c r="IZ47" s="112" t="str">
        <f t="shared" si="104"/>
        <v>USD</v>
      </c>
      <c r="JA47" s="104" t="e">
        <f ca="1">_xlfn.XLOOKUP(IZ47,IZ$21:IZ$24,JA$21:JA$24,0)</f>
        <v>#NAME?</v>
      </c>
      <c r="JB47" s="104" t="e">
        <f t="shared" ca="1" si="68"/>
        <v>#NAME?</v>
      </c>
      <c r="JC47" s="113">
        <f>AJ47</f>
        <v>1</v>
      </c>
      <c r="JD47" s="113">
        <f>AJ47</f>
        <v>1</v>
      </c>
      <c r="JE47" s="100"/>
      <c r="JF47" s="113" t="e">
        <f>MAX(JD47,CEILING(#REF!+JE47,JC47))</f>
        <v>#REF!</v>
      </c>
      <c r="JG47" s="114" t="e">
        <f t="shared" ca="1" si="69"/>
        <v>#REF!</v>
      </c>
      <c r="JH47" s="113" t="e">
        <f>JF47-#REF!</f>
        <v>#REF!</v>
      </c>
      <c r="JI47" s="114" t="e">
        <f t="shared" ca="1" si="70"/>
        <v>#REF!</v>
      </c>
      <c r="JJ47" s="115">
        <v>45523</v>
      </c>
      <c r="JK47" s="114" t="s">
        <v>114</v>
      </c>
      <c r="JL47" s="114" t="s">
        <v>21</v>
      </c>
      <c r="JM47" s="100" t="s">
        <v>128</v>
      </c>
      <c r="JN47" s="100" t="s">
        <v>129</v>
      </c>
      <c r="JO47" s="102" t="e">
        <f t="array" aca="1" ref="JO47" ca="1">SUMPRODUCT(#REF!,TRANSPOSE(JO$19:JO$22))</f>
        <v>#REF!</v>
      </c>
      <c r="JP47" s="102" t="e">
        <f t="array" aca="1" ref="JP47" ca="1">SUMPRODUCT(#REF!,TRANSPOSE(JP$19:JP$22))</f>
        <v>#REF!</v>
      </c>
      <c r="JQ47" s="102" t="e">
        <f t="array" aca="1" ref="JQ47" ca="1">SUMPRODUCT(#REF!,TRANSPOSE(JQ$19:JQ$22))</f>
        <v>#REF!</v>
      </c>
      <c r="JR47" s="102" t="e">
        <f t="array" aca="1" ref="JR47" ca="1">SUMPRODUCT(#REF!,TRANSPOSE(JR$19:JR$22))</f>
        <v>#REF!</v>
      </c>
      <c r="JS47" s="102" t="e">
        <f t="array" aca="1" ref="JS47" ca="1">SUMPRODUCT(#REF!,TRANSPOSE(JS$19:JS$22))</f>
        <v>#REF!</v>
      </c>
      <c r="JT47" s="102" t="e">
        <f t="array" aca="1" ref="JT47" ca="1">SUMPRODUCT(#REF!,TRANSPOSE(JT$19:JT$22))</f>
        <v>#REF!</v>
      </c>
      <c r="JU47" s="102" t="e">
        <f t="array" aca="1" ref="JU47" ca="1">SUMPRODUCT(#REF!,TRANSPOSE(JU$19:JU$22))</f>
        <v>#REF!</v>
      </c>
      <c r="JV47" s="102" t="e">
        <f t="array" aca="1" ref="JV47" ca="1">SUMPRODUCT(#REF!,TRANSPOSE(JV$19:JV$22))</f>
        <v>#REF!</v>
      </c>
      <c r="JW47" s="102" t="e">
        <f t="array" aca="1" ref="JW47" ca="1">SUMPRODUCT(#REF!,TRANSPOSE(JW$19:JW$22))</f>
        <v>#REF!</v>
      </c>
      <c r="JX47" s="102" t="e">
        <f t="array" aca="1" ref="JX47" ca="1">SUMPRODUCT(#REF!,TRANSPOSE(JX$19:JX$22))</f>
        <v>#REF!</v>
      </c>
      <c r="JY47" s="102" t="e">
        <f t="array" aca="1" ref="JY47" ca="1">SUMPRODUCT(#REF!,TRANSPOSE(JY$19:JY$22))</f>
        <v>#REF!</v>
      </c>
      <c r="JZ47" s="102" t="e">
        <f t="array" aca="1" ref="JZ47" ca="1">SUMPRODUCT(#REF!,TRANSPOSE(JZ$19:JZ$22))</f>
        <v>#REF!</v>
      </c>
      <c r="KA47" s="102" t="e">
        <f t="array" aca="1" ref="KA47" ca="1">SUMPRODUCT(#REF!,TRANSPOSE(KA$19:KA$22))</f>
        <v>#REF!</v>
      </c>
      <c r="KB47" s="116"/>
      <c r="KC47" s="102" t="e">
        <f t="shared" ca="1" si="71"/>
        <v>#REF!</v>
      </c>
      <c r="KD47" s="117" t="e">
        <f ca="1">CEILING(SUM($JO47:JP47)-SUM($KC47:KC47),$JC47)</f>
        <v>#REF!</v>
      </c>
      <c r="KE47" s="117" t="e">
        <f ca="1">CEILING(SUM($JO47:JQ47)-SUM($KC47:KD47),$JC47)</f>
        <v>#REF!</v>
      </c>
      <c r="KF47" s="117" t="e">
        <f ca="1">CEILING(SUM($JO47:JR47)-SUM($KC47:KE47),$JC47)</f>
        <v>#REF!</v>
      </c>
      <c r="KG47" s="117" t="e">
        <f ca="1">CEILING(SUM($JO47:JS47)-SUM($KC47:KF47),$JC47)</f>
        <v>#REF!</v>
      </c>
      <c r="KH47" s="117" t="e">
        <f ca="1">CEILING(SUM($JO47:JT47)-SUM($KC47:KG47),$JC47)</f>
        <v>#REF!</v>
      </c>
      <c r="KI47" s="117" t="e">
        <f ca="1">CEILING(SUM($JO47:JU47)-SUM($KC47:KH47),$JC47)</f>
        <v>#REF!</v>
      </c>
      <c r="KJ47" s="117" t="e">
        <f ca="1">CEILING(SUM($JO47:JV47)-SUM($KC47:KI47),$JC47)</f>
        <v>#REF!</v>
      </c>
      <c r="KK47" s="117" t="e">
        <f ca="1">CEILING(SUM($JO47:JW47)-SUM($KC47:KJ47),$JC47)</f>
        <v>#REF!</v>
      </c>
      <c r="KL47" s="117" t="e">
        <f ca="1">CEILING(SUM($JO47:JX47)-SUM($KC47:KK47),$JC47)</f>
        <v>#REF!</v>
      </c>
      <c r="KM47" s="117" t="e">
        <f ca="1">CEILING(SUM($JO47:JY47)-SUM($KC47:KL47),$JC47)</f>
        <v>#REF!</v>
      </c>
      <c r="KN47" s="117" t="e">
        <f t="shared" ca="1" si="72"/>
        <v>#REF!</v>
      </c>
      <c r="KO47" s="117" t="e">
        <f t="shared" ca="1" si="73"/>
        <v>#REF!</v>
      </c>
      <c r="KP47" s="116"/>
      <c r="KQ47" s="119" t="e">
        <f t="shared" ca="1" si="74"/>
        <v>#REF!</v>
      </c>
      <c r="KR47" s="119" t="e">
        <f t="shared" ca="1" si="75"/>
        <v>#REF!</v>
      </c>
      <c r="KS47" s="119" t="e">
        <f t="shared" ca="1" si="76"/>
        <v>#REF!</v>
      </c>
      <c r="KT47" s="119" t="e">
        <f t="shared" ca="1" si="77"/>
        <v>#REF!</v>
      </c>
      <c r="KU47" s="119" t="e">
        <f t="shared" ca="1" si="78"/>
        <v>#REF!</v>
      </c>
      <c r="KV47" s="119" t="e">
        <f t="shared" ca="1" si="79"/>
        <v>#REF!</v>
      </c>
      <c r="KW47" s="119" t="e">
        <f t="shared" ca="1" si="80"/>
        <v>#REF!</v>
      </c>
      <c r="KX47" s="119" t="e">
        <f t="shared" ca="1" si="81"/>
        <v>#REF!</v>
      </c>
      <c r="KY47" s="119" t="e">
        <f t="shared" ca="1" si="82"/>
        <v>#REF!</v>
      </c>
      <c r="KZ47" s="119" t="e">
        <f t="shared" ca="1" si="83"/>
        <v>#REF!</v>
      </c>
      <c r="LA47" s="119" t="e">
        <f t="shared" ca="1" si="84"/>
        <v>#REF!</v>
      </c>
      <c r="LB47" s="119" t="e">
        <f t="shared" ca="1" si="85"/>
        <v>#REF!</v>
      </c>
      <c r="LC47" s="119" t="e">
        <f t="shared" ca="1" si="86"/>
        <v>#REF!</v>
      </c>
      <c r="LD47" s="119" t="e">
        <f t="shared" ca="1" si="87"/>
        <v>#REF!</v>
      </c>
      <c r="LE47" s="116">
        <v>12</v>
      </c>
      <c r="LF47" s="102" t="e">
        <f t="shared" ref="LF47:LR47" ca="1" si="109">KC47</f>
        <v>#REF!</v>
      </c>
      <c r="LG47" s="102" t="e">
        <f t="shared" ca="1" si="109"/>
        <v>#REF!</v>
      </c>
      <c r="LH47" s="102" t="e">
        <f t="shared" ca="1" si="109"/>
        <v>#REF!</v>
      </c>
      <c r="LI47" s="102" t="e">
        <f t="shared" ca="1" si="109"/>
        <v>#REF!</v>
      </c>
      <c r="LJ47" s="102" t="e">
        <f t="shared" ca="1" si="109"/>
        <v>#REF!</v>
      </c>
      <c r="LK47" s="102" t="e">
        <f t="shared" ca="1" si="109"/>
        <v>#REF!</v>
      </c>
      <c r="LL47" s="102" t="e">
        <f t="shared" ca="1" si="109"/>
        <v>#REF!</v>
      </c>
      <c r="LM47" s="102" t="e">
        <f t="shared" ca="1" si="109"/>
        <v>#REF!</v>
      </c>
      <c r="LN47" s="102" t="e">
        <f t="shared" ca="1" si="109"/>
        <v>#REF!</v>
      </c>
      <c r="LO47" s="102" t="e">
        <f t="shared" ca="1" si="109"/>
        <v>#REF!</v>
      </c>
      <c r="LP47" s="102" t="e">
        <f t="shared" ca="1" si="109"/>
        <v>#REF!</v>
      </c>
      <c r="LQ47" s="102" t="e">
        <f t="shared" ca="1" si="109"/>
        <v>#REF!</v>
      </c>
      <c r="LR47" s="102" t="e">
        <f t="shared" ca="1" si="109"/>
        <v>#REF!</v>
      </c>
      <c r="LS47" s="102"/>
      <c r="LT47" s="119" t="e">
        <f t="shared" ca="1" si="88"/>
        <v>#REF!</v>
      </c>
      <c r="LU47" s="119" t="e">
        <f t="shared" ca="1" si="89"/>
        <v>#REF!</v>
      </c>
      <c r="LV47" s="119" t="e">
        <f t="shared" ca="1" si="90"/>
        <v>#REF!</v>
      </c>
      <c r="LW47" s="119" t="e">
        <f t="shared" ca="1" si="91"/>
        <v>#REF!</v>
      </c>
      <c r="LX47" s="119" t="e">
        <f t="shared" ca="1" si="92"/>
        <v>#REF!</v>
      </c>
      <c r="LY47" s="119" t="e">
        <f t="shared" ca="1" si="93"/>
        <v>#REF!</v>
      </c>
      <c r="LZ47" s="119" t="e">
        <f t="shared" ca="1" si="94"/>
        <v>#REF!</v>
      </c>
      <c r="MA47" s="119" t="e">
        <f t="shared" ca="1" si="95"/>
        <v>#REF!</v>
      </c>
      <c r="MB47" s="119" t="e">
        <f t="shared" ca="1" si="96"/>
        <v>#REF!</v>
      </c>
      <c r="MC47" s="119" t="e">
        <f t="shared" ca="1" si="97"/>
        <v>#REF!</v>
      </c>
      <c r="MD47" s="119" t="e">
        <f t="shared" ca="1" si="98"/>
        <v>#REF!</v>
      </c>
      <c r="ME47" s="119" t="e">
        <f t="shared" ca="1" si="99"/>
        <v>#REF!</v>
      </c>
      <c r="MF47" s="119" t="e">
        <f t="shared" ca="1" si="100"/>
        <v>#REF!</v>
      </c>
      <c r="MG47" s="119" t="e">
        <f t="shared" ca="1" si="101"/>
        <v>#REF!</v>
      </c>
      <c r="MH47" s="120" t="s">
        <v>219</v>
      </c>
      <c r="MI47" s="100" t="s">
        <v>226</v>
      </c>
      <c r="MJ47" s="121">
        <v>45525</v>
      </c>
      <c r="MK47" s="100" t="s">
        <v>131</v>
      </c>
      <c r="ML47" s="100"/>
      <c r="MM47" s="100" t="s">
        <v>131</v>
      </c>
      <c r="MN47" s="100"/>
      <c r="MO47" s="100"/>
    </row>
    <row r="48" spans="1:354" ht="15" thickBot="1" x14ac:dyDescent="0.25">
      <c r="A48" s="39">
        <v>22</v>
      </c>
      <c r="B48" s="39" t="s">
        <v>227</v>
      </c>
      <c r="C48" s="54" t="s">
        <v>61</v>
      </c>
      <c r="D48" s="39">
        <v>-2</v>
      </c>
      <c r="E48" s="39">
        <v>415645120</v>
      </c>
      <c r="F48" s="99" t="s">
        <v>228</v>
      </c>
      <c r="G48" s="39"/>
      <c r="H48" s="39" t="s">
        <v>112</v>
      </c>
      <c r="I48" s="39">
        <v>1</v>
      </c>
      <c r="J48" s="39">
        <v>2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1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1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f t="shared" si="63"/>
        <v>2</v>
      </c>
      <c r="AI48" s="39">
        <f t="shared" si="102"/>
        <v>35811</v>
      </c>
      <c r="AJ48" s="55">
        <v>1</v>
      </c>
      <c r="AK48" s="47" t="s">
        <v>113</v>
      </c>
      <c r="AL48" s="39" t="s">
        <v>113</v>
      </c>
      <c r="AM48" s="39"/>
      <c r="AN48" s="39"/>
      <c r="AO48" s="39"/>
      <c r="AP48" s="56"/>
      <c r="AQ48" s="56"/>
      <c r="AR48" s="39"/>
      <c r="AS48" s="39"/>
      <c r="AT48" s="39"/>
      <c r="AU48" s="39"/>
      <c r="AV48" s="39">
        <f t="shared" si="64"/>
        <v>0</v>
      </c>
      <c r="AW48" s="76" t="e">
        <f t="shared" ca="1" si="65"/>
        <v>#NAME?</v>
      </c>
      <c r="AX48" s="39"/>
      <c r="AY48" s="73" t="e">
        <f t="shared" si="66"/>
        <v>#REF!</v>
      </c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>
        <f>SUM($AZ48,$BA48:BF48)-SUM($EU48:FA48)</f>
        <v>-280</v>
      </c>
      <c r="DE48" s="39">
        <f>SUM($AZ48,$BA48:BG48)-SUM($EU48:FB48)</f>
        <v>-1480</v>
      </c>
      <c r="DF48" s="39">
        <f>SUM($AZ48,$BA48:BH48)-SUM($EU48:FC48)</f>
        <v>-2811</v>
      </c>
      <c r="DG48" s="39">
        <f>SUM($AZ48,$BA48:BI48)-SUM($EU48:FD48)</f>
        <v>-3811</v>
      </c>
      <c r="DH48" s="39">
        <f>SUM($AZ48,$BA48:BJ48)-SUM($EU48:FE48)</f>
        <v>-4811</v>
      </c>
      <c r="DI48" s="39">
        <f>SUM($AZ48,$BA48:BK48)-SUM($EU48:FF48)</f>
        <v>-5811</v>
      </c>
      <c r="DJ48" s="39">
        <f>SUM($AZ48,$BA48:BL48)-SUM($EU48:FG48)</f>
        <v>-6811</v>
      </c>
      <c r="DK48" s="39">
        <f>SUM($AZ48,$BA48:BM48)-SUM($EU48:FH48)</f>
        <v>-7811</v>
      </c>
      <c r="DL48" s="39">
        <f>SUM($AZ48,$BA48:BN48)-SUM($EU48:FI48)</f>
        <v>-8811</v>
      </c>
      <c r="DM48" s="39">
        <f>SUM($AZ48,$BA48:BO48)-SUM($EU48:FJ48)</f>
        <v>-9811</v>
      </c>
      <c r="DN48" s="39">
        <f>SUM($AZ48,$BA48:BP48)-SUM($EU48:FK48)</f>
        <v>-10811</v>
      </c>
      <c r="DO48" s="39">
        <f>SUM($AZ48,$BA48:BQ48)-SUM($EU48:FL48)</f>
        <v>-11811</v>
      </c>
      <c r="DP48" s="39">
        <f>SUM($AZ48,$BA48:BR48)-SUM($EU48:FM48)</f>
        <v>-12811</v>
      </c>
      <c r="DQ48" s="39">
        <f>SUM($AZ48,$BA48:BS48)-SUM($EU48:FN48)</f>
        <v>-13811</v>
      </c>
      <c r="DR48" s="39">
        <f>SUM($AZ48,$BA48:BT48)-SUM($EU48:FO48)</f>
        <v>-14811</v>
      </c>
      <c r="DS48" s="39">
        <f>SUM($AZ48,$BA48:BU48)-SUM($EU48:FP48)</f>
        <v>-15811</v>
      </c>
      <c r="DT48" s="39">
        <f>SUM($AZ48,$BA48:BV48)-SUM($EU48:FQ48)</f>
        <v>-16811</v>
      </c>
      <c r="DU48" s="39">
        <f>SUM($AZ48,$BA48:BW48)-SUM($EU48:FR48)</f>
        <v>-17811</v>
      </c>
      <c r="DV48" s="39">
        <f>SUM($AZ48,$BA48:BX48)-SUM($EU48:FS48)</f>
        <v>-18811</v>
      </c>
      <c r="DW48" s="39">
        <f>SUM($AZ48,$BA48:BY48)-SUM($EU48:FT48)</f>
        <v>-19811</v>
      </c>
      <c r="DX48" s="39">
        <f>SUM($AZ48,$BA48:BZ48)-SUM($EU48:FU48)</f>
        <v>-20811</v>
      </c>
      <c r="DY48" s="39">
        <f>SUM($AZ48,$BA48:CA48)-SUM($EU48:FV48)</f>
        <v>-21811</v>
      </c>
      <c r="DZ48" s="39">
        <f>SUM($AZ48,$BA48:CB48)-SUM($EU48:FW48)</f>
        <v>-22811</v>
      </c>
      <c r="EA48" s="39">
        <f>SUM($AZ48,$BA48:CC48)-SUM($EU48:FX48)</f>
        <v>-23811</v>
      </c>
      <c r="EB48" s="39">
        <f>SUM($AZ48,$BA48:CD48)-SUM($EU48:FY48)</f>
        <v>-24811</v>
      </c>
      <c r="EC48" s="39">
        <f>SUM($AZ48,$BA48:CE48)-SUM($EU48:FZ48)</f>
        <v>-25811</v>
      </c>
      <c r="ED48" s="39">
        <f>SUM($AZ48,$BA48:CF48)-SUM($EU48:GA48)</f>
        <v>-26811</v>
      </c>
      <c r="EE48" s="39">
        <f>SUM($AZ48,$BA48:CG48)-SUM($EU48:GB48)</f>
        <v>-27811</v>
      </c>
      <c r="EF48" s="39">
        <f>SUM($AZ48,$BA48:CH48)-SUM($EU48:GC48)</f>
        <v>-28811</v>
      </c>
      <c r="EG48" s="39">
        <f>SUM($AZ48,$BA48:CI48)-SUM($EU48:GD48)</f>
        <v>-29811</v>
      </c>
      <c r="EH48" s="39">
        <f>SUM($AZ48,$BA48:CJ48)-SUM($EU48:GE48)</f>
        <v>-30811</v>
      </c>
      <c r="EI48" s="39">
        <f>SUM($AZ48,$BA48:CK48)-SUM($EU48:GF48)</f>
        <v>-31811</v>
      </c>
      <c r="EJ48" s="39">
        <f>SUM($AZ48,$BA48:CL48)-SUM($EU48:GG48)</f>
        <v>-32811</v>
      </c>
      <c r="EK48" s="39">
        <f>SUM($AZ48,$BA48:CM48)-SUM($EU48:GH48)</f>
        <v>-33811</v>
      </c>
      <c r="EL48" s="39">
        <f>SUM($AZ48,$BA48:CN48)-SUM($EU48:GI48)</f>
        <v>-34811</v>
      </c>
      <c r="EM48" s="39">
        <f>SUM($AZ48,$BA48:CO48)-SUM($EU48:GJ48)</f>
        <v>-35811</v>
      </c>
      <c r="EN48" s="39">
        <f>SUM($AZ48,$BA48:CP48)-SUM($EU48:GK48)</f>
        <v>-35811</v>
      </c>
      <c r="EO48" s="39">
        <f>SUM($AZ48,$BA48:CQ48)-SUM($EU48:GL48)</f>
        <v>-35811</v>
      </c>
      <c r="EP48" s="39">
        <f>SUM($AZ48,$BA48:CR48)-SUM($EU48:GM48)</f>
        <v>-35811</v>
      </c>
      <c r="EQ48" s="39">
        <f>SUM($AZ48,$BA48:CS48)-SUM($EU48:GN48)</f>
        <v>-35811</v>
      </c>
      <c r="ER48" s="39"/>
      <c r="ES48" s="39"/>
      <c r="ET48" s="39"/>
      <c r="EU48" s="39"/>
      <c r="EV48" s="39"/>
      <c r="EW48" s="39"/>
      <c r="EX48" s="39"/>
      <c r="EY48" s="39"/>
      <c r="EZ48" s="39"/>
      <c r="FA48" s="39">
        <f t="array" ref="FA48">SUMPRODUCT($K48:$AG48,TRANSPOSE(FA$5:FA$27))</f>
        <v>280</v>
      </c>
      <c r="FB48" s="39">
        <f t="array" ref="FB48">SUMPRODUCT($K48:$AG48,TRANSPOSE(FB$5:FB$27))</f>
        <v>1200</v>
      </c>
      <c r="FC48" s="39">
        <f t="array" ref="FC48">SUMPRODUCT($K48:$AG48,TRANSPOSE(FC$5:FC$27))</f>
        <v>1331</v>
      </c>
      <c r="FD48" s="39">
        <f t="array" ref="FD48">SUMPRODUCT($K48:$AG48,TRANSPOSE(FD$5:FD$27))</f>
        <v>1000</v>
      </c>
      <c r="FE48" s="39">
        <f t="array" ref="FE48">SUMPRODUCT($K48:$AG48,TRANSPOSE(FE$5:FE$27))</f>
        <v>1000</v>
      </c>
      <c r="FF48" s="39">
        <f t="array" ref="FF48">SUMPRODUCT($K48:$AG48,TRANSPOSE(FF$5:FF$27))</f>
        <v>1000</v>
      </c>
      <c r="FG48" s="39">
        <f t="array" ref="FG48">SUMPRODUCT($K48:$AG48,TRANSPOSE(FG$5:FG$27))</f>
        <v>1000</v>
      </c>
      <c r="FH48" s="39">
        <f t="array" ref="FH48">SUMPRODUCT($K48:$AG48,TRANSPOSE(FH$5:FH$27))</f>
        <v>1000</v>
      </c>
      <c r="FI48" s="39">
        <f t="array" ref="FI48">SUMPRODUCT($K48:$AG48,TRANSPOSE(FI$5:FI$27))</f>
        <v>1000</v>
      </c>
      <c r="FJ48" s="39">
        <f t="array" ref="FJ48">SUMPRODUCT($K48:$AG48,TRANSPOSE(FJ$5:FJ$27))</f>
        <v>1000</v>
      </c>
      <c r="FK48" s="39">
        <f t="array" ref="FK48">SUMPRODUCT($K48:$AG48,TRANSPOSE(FK$5:FK$27))</f>
        <v>1000</v>
      </c>
      <c r="FL48" s="39">
        <f t="array" ref="FL48">SUMPRODUCT($K48:$AG48,TRANSPOSE(FL$5:FL$27))</f>
        <v>1000</v>
      </c>
      <c r="FM48" s="39">
        <f t="array" ref="FM48">SUMPRODUCT($K48:$AG48,TRANSPOSE(FM$5:FM$27))</f>
        <v>1000</v>
      </c>
      <c r="FN48" s="39">
        <f t="array" ref="FN48">SUMPRODUCT($K48:$AG48,TRANSPOSE(FN$5:FN$27))</f>
        <v>1000</v>
      </c>
      <c r="FO48" s="39">
        <f t="array" ref="FO48">SUMPRODUCT($K48:$AG48,TRANSPOSE(FO$5:FO$27))</f>
        <v>1000</v>
      </c>
      <c r="FP48" s="39">
        <f t="array" ref="FP48">SUMPRODUCT($K48:$AG48,TRANSPOSE(FP$5:FP$27))</f>
        <v>1000</v>
      </c>
      <c r="FQ48" s="39">
        <f t="array" ref="FQ48">SUMPRODUCT($K48:$AG48,TRANSPOSE(FQ$5:FQ$27))</f>
        <v>1000</v>
      </c>
      <c r="FR48" s="39">
        <f t="array" ref="FR48">SUMPRODUCT($K48:$AG48,TRANSPOSE(FR$5:FR$27))</f>
        <v>1000</v>
      </c>
      <c r="FS48" s="39">
        <f t="array" ref="FS48">SUMPRODUCT($K48:$AG48,TRANSPOSE(FS$5:FS$27))</f>
        <v>1000</v>
      </c>
      <c r="FT48" s="39">
        <f t="array" ref="FT48">SUMPRODUCT($K48:$AG48,TRANSPOSE(FT$5:FT$27))</f>
        <v>1000</v>
      </c>
      <c r="FU48" s="39">
        <f t="array" ref="FU48">SUMPRODUCT($K48:$AG48,TRANSPOSE(FU$5:FU$27))</f>
        <v>1000</v>
      </c>
      <c r="FV48" s="39">
        <f t="array" ref="FV48">SUMPRODUCT($K48:$AG48,TRANSPOSE(FV$5:FV$27))</f>
        <v>1000</v>
      </c>
      <c r="FW48" s="39">
        <f t="array" ref="FW48">SUMPRODUCT($K48:$AG48,TRANSPOSE(FW$5:FW$27))</f>
        <v>1000</v>
      </c>
      <c r="FX48" s="39">
        <f t="array" ref="FX48">SUMPRODUCT($K48:$AG48,TRANSPOSE(FX$5:FX$27))</f>
        <v>1000</v>
      </c>
      <c r="FY48" s="39">
        <f t="array" ref="FY48">SUMPRODUCT($K48:$AG48,TRANSPOSE(FY$5:FY$27))</f>
        <v>1000</v>
      </c>
      <c r="FZ48" s="39">
        <f t="array" ref="FZ48">SUMPRODUCT($K48:$AG48,TRANSPOSE(FZ$5:FZ$27))</f>
        <v>1000</v>
      </c>
      <c r="GA48" s="39">
        <f t="array" ref="GA48">SUMPRODUCT($K48:$AG48,TRANSPOSE(GA$5:GA$27))</f>
        <v>1000</v>
      </c>
      <c r="GB48" s="39">
        <f t="array" ref="GB48">SUMPRODUCT($K48:$AG48,TRANSPOSE(GB$5:GB$27))</f>
        <v>1000</v>
      </c>
      <c r="GC48" s="39">
        <f t="array" ref="GC48">SUMPRODUCT($K48:$AG48,TRANSPOSE(GC$5:GC$27))</f>
        <v>1000</v>
      </c>
      <c r="GD48" s="39">
        <f t="array" ref="GD48">SUMPRODUCT($K48:$AG48,TRANSPOSE(GD$5:GD$27))</f>
        <v>1000</v>
      </c>
      <c r="GE48" s="39">
        <f t="array" ref="GE48">SUMPRODUCT($K48:$AG48,TRANSPOSE(GE$5:GE$27))</f>
        <v>1000</v>
      </c>
      <c r="GF48" s="39">
        <f t="array" ref="GF48">SUMPRODUCT($K48:$AG48,TRANSPOSE(GF$5:GF$27))</f>
        <v>1000</v>
      </c>
      <c r="GG48" s="39">
        <f t="array" ref="GG48">SUMPRODUCT($K48:$AG48,TRANSPOSE(GG$5:GG$27))</f>
        <v>1000</v>
      </c>
      <c r="GH48" s="39">
        <f t="array" ref="GH48">SUMPRODUCT($K48:$AG48,TRANSPOSE(GH$5:GH$27))</f>
        <v>1000</v>
      </c>
      <c r="GI48" s="39">
        <f t="array" ref="GI48">SUMPRODUCT($K48:$AG48,TRANSPOSE(GI$5:GI$27))</f>
        <v>1000</v>
      </c>
      <c r="GJ48" s="39">
        <f t="array" ref="GJ48">SUMPRODUCT($K48:$AG48,TRANSPOSE(GJ$5:GJ$27))</f>
        <v>1000</v>
      </c>
      <c r="GK48" s="39">
        <f t="array" ref="GK48">SUMPRODUCT($K48:$AG48,TRANSPOSE(GK$5:GK$27))</f>
        <v>0</v>
      </c>
      <c r="GL48" s="39">
        <f t="array" ref="GL48">SUMPRODUCT($K48:$AG48,TRANSPOSE(GL$5:GL$27))</f>
        <v>0</v>
      </c>
      <c r="GM48" s="39">
        <f t="array" ref="GM48">SUMPRODUCT($K48:$AG48,TRANSPOSE(GM$5:GM$27))</f>
        <v>0</v>
      </c>
      <c r="GN48" s="39">
        <f t="array" ref="GN48">SUMPRODUCT($K48:$AG48,TRANSPOSE(GN$5:GN$27))</f>
        <v>0</v>
      </c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93" t="s">
        <v>113</v>
      </c>
      <c r="IW48" s="100" t="str">
        <f>C48</f>
        <v>1093N746-001</v>
      </c>
      <c r="IX48" s="93" t="str">
        <f t="shared" si="108"/>
        <v>ASSY</v>
      </c>
      <c r="IY48" s="111">
        <f t="shared" si="105"/>
        <v>0</v>
      </c>
      <c r="IZ48" s="112">
        <f t="shared" si="104"/>
        <v>0</v>
      </c>
      <c r="JA48" s="104" t="e">
        <f ca="1">_xlfn.XLOOKUP(IZ48,IZ$21:IZ$24,JA$21:JA$24,0)</f>
        <v>#NAME?</v>
      </c>
      <c r="JB48" s="104" t="e">
        <f t="shared" ca="1" si="68"/>
        <v>#NAME?</v>
      </c>
      <c r="JC48" s="113">
        <f>AJ48</f>
        <v>1</v>
      </c>
      <c r="JD48" s="113">
        <f>AJ48</f>
        <v>1</v>
      </c>
      <c r="JE48" s="100"/>
      <c r="JF48" s="113" t="e">
        <f>MAX(JD48,CEILING(#REF!+JE48,JC48))</f>
        <v>#REF!</v>
      </c>
      <c r="JG48" s="114" t="e">
        <f t="shared" ca="1" si="69"/>
        <v>#REF!</v>
      </c>
      <c r="JH48" s="113" t="e">
        <f>JF48-#REF!</f>
        <v>#REF!</v>
      </c>
      <c r="JI48" s="114" t="e">
        <f t="shared" ca="1" si="70"/>
        <v>#REF!</v>
      </c>
      <c r="JJ48" s="115">
        <v>45523</v>
      </c>
      <c r="JK48" s="114" t="s">
        <v>114</v>
      </c>
      <c r="JL48" s="114" t="s">
        <v>113</v>
      </c>
      <c r="JM48" s="100"/>
      <c r="JN48" s="100"/>
      <c r="JO48" s="102" t="e">
        <f t="array" aca="1" ref="JO48" ca="1">SUMPRODUCT(#REF!,TRANSPOSE(JO$19:JO$22))</f>
        <v>#REF!</v>
      </c>
      <c r="JP48" s="102" t="e">
        <f t="array" aca="1" ref="JP48" ca="1">SUMPRODUCT(#REF!,TRANSPOSE(JP$19:JP$22))</f>
        <v>#REF!</v>
      </c>
      <c r="JQ48" s="102" t="e">
        <f t="array" aca="1" ref="JQ48" ca="1">SUMPRODUCT(#REF!,TRANSPOSE(JQ$19:JQ$22))</f>
        <v>#REF!</v>
      </c>
      <c r="JR48" s="102" t="e">
        <f t="array" aca="1" ref="JR48" ca="1">SUMPRODUCT(#REF!,TRANSPOSE(JR$19:JR$22))</f>
        <v>#REF!</v>
      </c>
      <c r="JS48" s="102" t="e">
        <f t="array" aca="1" ref="JS48" ca="1">SUMPRODUCT(#REF!,TRANSPOSE(JS$19:JS$22))</f>
        <v>#REF!</v>
      </c>
      <c r="JT48" s="102" t="e">
        <f t="array" aca="1" ref="JT48" ca="1">SUMPRODUCT(#REF!,TRANSPOSE(JT$19:JT$22))</f>
        <v>#REF!</v>
      </c>
      <c r="JU48" s="102" t="e">
        <f t="array" aca="1" ref="JU48" ca="1">SUMPRODUCT(#REF!,TRANSPOSE(JU$19:JU$22))</f>
        <v>#REF!</v>
      </c>
      <c r="JV48" s="102" t="e">
        <f t="array" aca="1" ref="JV48" ca="1">SUMPRODUCT(#REF!,TRANSPOSE(JV$19:JV$22))</f>
        <v>#REF!</v>
      </c>
      <c r="JW48" s="102" t="e">
        <f t="array" aca="1" ref="JW48" ca="1">SUMPRODUCT(#REF!,TRANSPOSE(JW$19:JW$22))</f>
        <v>#REF!</v>
      </c>
      <c r="JX48" s="102" t="e">
        <f t="array" aca="1" ref="JX48" ca="1">SUMPRODUCT(#REF!,TRANSPOSE(JX$19:JX$22))</f>
        <v>#REF!</v>
      </c>
      <c r="JY48" s="102" t="e">
        <f t="array" aca="1" ref="JY48" ca="1">SUMPRODUCT(#REF!,TRANSPOSE(JY$19:JY$22))</f>
        <v>#REF!</v>
      </c>
      <c r="JZ48" s="102" t="e">
        <f t="array" aca="1" ref="JZ48" ca="1">SUMPRODUCT(#REF!,TRANSPOSE(JZ$19:JZ$22))</f>
        <v>#REF!</v>
      </c>
      <c r="KA48" s="102" t="e">
        <f t="array" aca="1" ref="KA48" ca="1">SUMPRODUCT(#REF!,TRANSPOSE(KA$19:KA$22))</f>
        <v>#REF!</v>
      </c>
      <c r="KB48" s="116"/>
      <c r="KC48" s="102" t="e">
        <f t="shared" ca="1" si="71"/>
        <v>#REF!</v>
      </c>
      <c r="KD48" s="117" t="e">
        <f ca="1">CEILING(SUM($JO48:JP48)-SUM($KC48:KC48),$JC48)</f>
        <v>#REF!</v>
      </c>
      <c r="KE48" s="117" t="e">
        <f ca="1">CEILING(SUM($JO48:JQ48)-SUM($KC48:KD48),$JC48)</f>
        <v>#REF!</v>
      </c>
      <c r="KF48" s="117" t="e">
        <f ca="1">CEILING(SUM($JO48:JR48)-SUM($KC48:KE48),$JC48)</f>
        <v>#REF!</v>
      </c>
      <c r="KG48" s="117" t="e">
        <f ca="1">CEILING(SUM($JO48:JS48)-SUM($KC48:KF48),$JC48)</f>
        <v>#REF!</v>
      </c>
      <c r="KH48" s="117" t="e">
        <f ca="1">CEILING(SUM($JO48:JT48)-SUM($KC48:KG48),$JC48)</f>
        <v>#REF!</v>
      </c>
      <c r="KI48" s="117" t="e">
        <f ca="1">CEILING(SUM($JO48:JU48)-SUM($KC48:KH48),$JC48)</f>
        <v>#REF!</v>
      </c>
      <c r="KJ48" s="117" t="e">
        <f ca="1">CEILING(SUM($JO48:JV48)-SUM($KC48:KI48),$JC48)</f>
        <v>#REF!</v>
      </c>
      <c r="KK48" s="117" t="e">
        <f ca="1">CEILING(SUM($JO48:JW48)-SUM($KC48:KJ48),$JC48)</f>
        <v>#REF!</v>
      </c>
      <c r="KL48" s="117" t="e">
        <f ca="1">CEILING(SUM($JO48:JX48)-SUM($KC48:KK48),$JC48)</f>
        <v>#REF!</v>
      </c>
      <c r="KM48" s="117" t="e">
        <f ca="1">CEILING(SUM($JO48:JY48)-SUM($KC48:KL48),$JC48)</f>
        <v>#REF!</v>
      </c>
      <c r="KN48" s="117" t="e">
        <f t="shared" ca="1" si="72"/>
        <v>#REF!</v>
      </c>
      <c r="KO48" s="117" t="e">
        <f t="shared" ca="1" si="73"/>
        <v>#REF!</v>
      </c>
      <c r="KP48" s="116"/>
      <c r="KQ48" s="119" t="e">
        <f t="shared" ca="1" si="74"/>
        <v>#REF!</v>
      </c>
      <c r="KR48" s="119" t="e">
        <f t="shared" ca="1" si="75"/>
        <v>#REF!</v>
      </c>
      <c r="KS48" s="119" t="e">
        <f t="shared" ca="1" si="76"/>
        <v>#REF!</v>
      </c>
      <c r="KT48" s="119" t="e">
        <f t="shared" ca="1" si="77"/>
        <v>#REF!</v>
      </c>
      <c r="KU48" s="119" t="e">
        <f t="shared" ca="1" si="78"/>
        <v>#REF!</v>
      </c>
      <c r="KV48" s="119" t="e">
        <f t="shared" ca="1" si="79"/>
        <v>#REF!</v>
      </c>
      <c r="KW48" s="119" t="e">
        <f t="shared" ca="1" si="80"/>
        <v>#REF!</v>
      </c>
      <c r="KX48" s="119" t="e">
        <f t="shared" ca="1" si="81"/>
        <v>#REF!</v>
      </c>
      <c r="KY48" s="119" t="e">
        <f t="shared" ca="1" si="82"/>
        <v>#REF!</v>
      </c>
      <c r="KZ48" s="119" t="e">
        <f t="shared" ca="1" si="83"/>
        <v>#REF!</v>
      </c>
      <c r="LA48" s="119" t="e">
        <f t="shared" ca="1" si="84"/>
        <v>#REF!</v>
      </c>
      <c r="LB48" s="119" t="e">
        <f t="shared" ca="1" si="85"/>
        <v>#REF!</v>
      </c>
      <c r="LC48" s="119" t="e">
        <f t="shared" ca="1" si="86"/>
        <v>#REF!</v>
      </c>
      <c r="LD48" s="119" t="e">
        <f t="shared" ca="1" si="87"/>
        <v>#REF!</v>
      </c>
      <c r="LE48" s="116"/>
      <c r="LF48" s="102"/>
      <c r="LG48" s="102"/>
      <c r="LH48" s="102"/>
      <c r="LI48" s="102"/>
      <c r="LJ48" s="102"/>
      <c r="LK48" s="102"/>
      <c r="LL48" s="102"/>
      <c r="LM48" s="102"/>
      <c r="LN48" s="102"/>
      <c r="LO48" s="102"/>
      <c r="LP48" s="102"/>
      <c r="LQ48" s="102"/>
      <c r="LR48" s="102" t="e">
        <f t="shared" ref="LR48:LR50" ca="1" si="110">KO48</f>
        <v>#REF!</v>
      </c>
      <c r="LS48" s="102"/>
      <c r="LT48" s="119" t="e">
        <f t="shared" ca="1" si="88"/>
        <v>#NAME?</v>
      </c>
      <c r="LU48" s="119" t="e">
        <f t="shared" ca="1" si="89"/>
        <v>#NAME?</v>
      </c>
      <c r="LV48" s="119" t="e">
        <f t="shared" ca="1" si="90"/>
        <v>#NAME?</v>
      </c>
      <c r="LW48" s="119" t="e">
        <f t="shared" ca="1" si="91"/>
        <v>#NAME?</v>
      </c>
      <c r="LX48" s="119" t="e">
        <f t="shared" ca="1" si="92"/>
        <v>#NAME?</v>
      </c>
      <c r="LY48" s="119" t="e">
        <f t="shared" ca="1" si="93"/>
        <v>#NAME?</v>
      </c>
      <c r="LZ48" s="119" t="e">
        <f t="shared" ca="1" si="94"/>
        <v>#NAME?</v>
      </c>
      <c r="MA48" s="119" t="e">
        <f t="shared" ca="1" si="95"/>
        <v>#NAME?</v>
      </c>
      <c r="MB48" s="119" t="e">
        <f t="shared" ca="1" si="96"/>
        <v>#NAME?</v>
      </c>
      <c r="MC48" s="119" t="e">
        <f t="shared" ca="1" si="97"/>
        <v>#NAME?</v>
      </c>
      <c r="MD48" s="119" t="e">
        <f t="shared" ca="1" si="98"/>
        <v>#NAME?</v>
      </c>
      <c r="ME48" s="119" t="e">
        <f t="shared" ca="1" si="99"/>
        <v>#NAME?</v>
      </c>
      <c r="MF48" s="119" t="e">
        <f t="shared" ca="1" si="100"/>
        <v>#REF!</v>
      </c>
      <c r="MG48" s="119" t="e">
        <f t="shared" ca="1" si="101"/>
        <v>#NAME?</v>
      </c>
      <c r="MH48" s="120" t="s">
        <v>227</v>
      </c>
      <c r="MI48" s="100"/>
      <c r="MJ48" s="121"/>
      <c r="MK48" s="100"/>
      <c r="ML48" s="100"/>
      <c r="MM48" s="100"/>
      <c r="MN48" s="100"/>
      <c r="MO48" s="100"/>
    </row>
    <row r="49" spans="1:353" ht="15" thickBot="1" x14ac:dyDescent="0.25">
      <c r="A49" s="39">
        <v>23</v>
      </c>
      <c r="B49" s="39" t="s">
        <v>229</v>
      </c>
      <c r="C49" s="54" t="s">
        <v>230</v>
      </c>
      <c r="D49" s="39" t="s">
        <v>110</v>
      </c>
      <c r="E49" s="39">
        <v>408602561</v>
      </c>
      <c r="F49" s="99" t="s">
        <v>231</v>
      </c>
      <c r="G49" s="39"/>
      <c r="H49" s="39" t="s">
        <v>112</v>
      </c>
      <c r="I49" s="39">
        <v>1</v>
      </c>
      <c r="J49" s="39">
        <v>4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2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2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f t="shared" si="63"/>
        <v>4</v>
      </c>
      <c r="AI49" s="39">
        <f t="shared" si="102"/>
        <v>71622</v>
      </c>
      <c r="AJ49" s="55">
        <v>1</v>
      </c>
      <c r="AK49" s="47"/>
      <c r="AL49" s="39" t="s">
        <v>32</v>
      </c>
      <c r="AM49" s="39" t="s">
        <v>32</v>
      </c>
      <c r="AN49" s="39"/>
      <c r="AO49" s="39"/>
      <c r="AP49" s="56"/>
      <c r="AQ49" s="56"/>
      <c r="AR49" s="39"/>
      <c r="AS49" s="39"/>
      <c r="AT49" s="39"/>
      <c r="AU49" s="39"/>
      <c r="AV49" s="39">
        <f t="shared" si="64"/>
        <v>0</v>
      </c>
      <c r="AW49" s="76" t="e">
        <f t="shared" ca="1" si="65"/>
        <v>#NAME?</v>
      </c>
      <c r="AX49" s="39"/>
      <c r="AY49" s="73" t="e">
        <f t="shared" si="66"/>
        <v>#REF!</v>
      </c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>
        <f>SUM($AZ49,$BA49:BF49)-SUM($EU49:FA49)</f>
        <v>-560</v>
      </c>
      <c r="DE49" s="39">
        <f>SUM($AZ49,$BA49:BG49)-SUM($EU49:FB49)</f>
        <v>-2960</v>
      </c>
      <c r="DF49" s="39">
        <f>SUM($AZ49,$BA49:BH49)-SUM($EU49:FC49)</f>
        <v>-5622</v>
      </c>
      <c r="DG49" s="39">
        <f>SUM($AZ49,$BA49:BI49)-SUM($EU49:FD49)</f>
        <v>-7622</v>
      </c>
      <c r="DH49" s="39">
        <f>SUM($AZ49,$BA49:BJ49)-SUM($EU49:FE49)</f>
        <v>-9622</v>
      </c>
      <c r="DI49" s="39">
        <f>SUM($AZ49,$BA49:BK49)-SUM($EU49:FF49)</f>
        <v>-11622</v>
      </c>
      <c r="DJ49" s="39">
        <f>SUM($AZ49,$BA49:BL49)-SUM($EU49:FG49)</f>
        <v>-13622</v>
      </c>
      <c r="DK49" s="39">
        <f>SUM($AZ49,$BA49:BM49)-SUM($EU49:FH49)</f>
        <v>-15622</v>
      </c>
      <c r="DL49" s="39">
        <f>SUM($AZ49,$BA49:BN49)-SUM($EU49:FI49)</f>
        <v>-17622</v>
      </c>
      <c r="DM49" s="39">
        <f>SUM($AZ49,$BA49:BO49)-SUM($EU49:FJ49)</f>
        <v>-19622</v>
      </c>
      <c r="DN49" s="39">
        <f>SUM($AZ49,$BA49:BP49)-SUM($EU49:FK49)</f>
        <v>-21622</v>
      </c>
      <c r="DO49" s="39">
        <f>SUM($AZ49,$BA49:BQ49)-SUM($EU49:FL49)</f>
        <v>-23622</v>
      </c>
      <c r="DP49" s="39">
        <f>SUM($AZ49,$BA49:BR49)-SUM($EU49:FM49)</f>
        <v>-25622</v>
      </c>
      <c r="DQ49" s="39">
        <f>SUM($AZ49,$BA49:BS49)-SUM($EU49:FN49)</f>
        <v>-27622</v>
      </c>
      <c r="DR49" s="39">
        <f>SUM($AZ49,$BA49:BT49)-SUM($EU49:FO49)</f>
        <v>-29622</v>
      </c>
      <c r="DS49" s="39">
        <f>SUM($AZ49,$BA49:BU49)-SUM($EU49:FP49)</f>
        <v>-31622</v>
      </c>
      <c r="DT49" s="39">
        <f>SUM($AZ49,$BA49:BV49)-SUM($EU49:FQ49)</f>
        <v>-33622</v>
      </c>
      <c r="DU49" s="39">
        <f>SUM($AZ49,$BA49:BW49)-SUM($EU49:FR49)</f>
        <v>-35622</v>
      </c>
      <c r="DV49" s="39">
        <f>SUM($AZ49,$BA49:BX49)-SUM($EU49:FS49)</f>
        <v>-37622</v>
      </c>
      <c r="DW49" s="39">
        <f>SUM($AZ49,$BA49:BY49)-SUM($EU49:FT49)</f>
        <v>-39622</v>
      </c>
      <c r="DX49" s="39">
        <f>SUM($AZ49,$BA49:BZ49)-SUM($EU49:FU49)</f>
        <v>-41622</v>
      </c>
      <c r="DY49" s="39">
        <f>SUM($AZ49,$BA49:CA49)-SUM($EU49:FV49)</f>
        <v>-43622</v>
      </c>
      <c r="DZ49" s="39">
        <f>SUM($AZ49,$BA49:CB49)-SUM($EU49:FW49)</f>
        <v>-45622</v>
      </c>
      <c r="EA49" s="39">
        <f>SUM($AZ49,$BA49:CC49)-SUM($EU49:FX49)</f>
        <v>-47622</v>
      </c>
      <c r="EB49" s="39">
        <f>SUM($AZ49,$BA49:CD49)-SUM($EU49:FY49)</f>
        <v>-49622</v>
      </c>
      <c r="EC49" s="39">
        <f>SUM($AZ49,$BA49:CE49)-SUM($EU49:FZ49)</f>
        <v>-51622</v>
      </c>
      <c r="ED49" s="39">
        <f>SUM($AZ49,$BA49:CF49)-SUM($EU49:GA49)</f>
        <v>-53622</v>
      </c>
      <c r="EE49" s="39">
        <f>SUM($AZ49,$BA49:CG49)-SUM($EU49:GB49)</f>
        <v>-55622</v>
      </c>
      <c r="EF49" s="39">
        <f>SUM($AZ49,$BA49:CH49)-SUM($EU49:GC49)</f>
        <v>-57622</v>
      </c>
      <c r="EG49" s="39">
        <f>SUM($AZ49,$BA49:CI49)-SUM($EU49:GD49)</f>
        <v>-59622</v>
      </c>
      <c r="EH49" s="39">
        <f>SUM($AZ49,$BA49:CJ49)-SUM($EU49:GE49)</f>
        <v>-61622</v>
      </c>
      <c r="EI49" s="39">
        <f>SUM($AZ49,$BA49:CK49)-SUM($EU49:GF49)</f>
        <v>-63622</v>
      </c>
      <c r="EJ49" s="39">
        <f>SUM($AZ49,$BA49:CL49)-SUM($EU49:GG49)</f>
        <v>-65622</v>
      </c>
      <c r="EK49" s="39">
        <f>SUM($AZ49,$BA49:CM49)-SUM($EU49:GH49)</f>
        <v>-67622</v>
      </c>
      <c r="EL49" s="39">
        <f>SUM($AZ49,$BA49:CN49)-SUM($EU49:GI49)</f>
        <v>-69622</v>
      </c>
      <c r="EM49" s="39">
        <f>SUM($AZ49,$BA49:CO49)-SUM($EU49:GJ49)</f>
        <v>-71622</v>
      </c>
      <c r="EN49" s="39">
        <f>SUM($AZ49,$BA49:CP49)-SUM($EU49:GK49)</f>
        <v>-71622</v>
      </c>
      <c r="EO49" s="39">
        <f>SUM($AZ49,$BA49:CQ49)-SUM($EU49:GL49)</f>
        <v>-71622</v>
      </c>
      <c r="EP49" s="39">
        <f>SUM($AZ49,$BA49:CR49)-SUM($EU49:GM49)</f>
        <v>-71622</v>
      </c>
      <c r="EQ49" s="39">
        <f>SUM($AZ49,$BA49:CS49)-SUM($EU49:GN49)</f>
        <v>-71622</v>
      </c>
      <c r="ER49" s="39"/>
      <c r="ES49" s="39"/>
      <c r="ET49" s="39"/>
      <c r="EU49" s="39"/>
      <c r="EV49" s="39"/>
      <c r="EW49" s="39"/>
      <c r="EX49" s="39"/>
      <c r="EY49" s="39"/>
      <c r="EZ49" s="39"/>
      <c r="FA49" s="39">
        <f t="array" ref="FA49">SUMPRODUCT($K49:$AG49,TRANSPOSE(FA$5:FA$27))</f>
        <v>560</v>
      </c>
      <c r="FB49" s="39">
        <f t="array" ref="FB49">SUMPRODUCT($K49:$AG49,TRANSPOSE(FB$5:FB$27))</f>
        <v>2400</v>
      </c>
      <c r="FC49" s="39">
        <f t="array" ref="FC49">SUMPRODUCT($K49:$AG49,TRANSPOSE(FC$5:FC$27))</f>
        <v>2662</v>
      </c>
      <c r="FD49" s="39">
        <f t="array" ref="FD49">SUMPRODUCT($K49:$AG49,TRANSPOSE(FD$5:FD$27))</f>
        <v>2000</v>
      </c>
      <c r="FE49" s="39">
        <f t="array" ref="FE49">SUMPRODUCT($K49:$AG49,TRANSPOSE(FE$5:FE$27))</f>
        <v>2000</v>
      </c>
      <c r="FF49" s="39">
        <f t="array" ref="FF49">SUMPRODUCT($K49:$AG49,TRANSPOSE(FF$5:FF$27))</f>
        <v>2000</v>
      </c>
      <c r="FG49" s="39">
        <f t="array" ref="FG49">SUMPRODUCT($K49:$AG49,TRANSPOSE(FG$5:FG$27))</f>
        <v>2000</v>
      </c>
      <c r="FH49" s="39">
        <f t="array" ref="FH49">SUMPRODUCT($K49:$AG49,TRANSPOSE(FH$5:FH$27))</f>
        <v>2000</v>
      </c>
      <c r="FI49" s="39">
        <f t="array" ref="FI49">SUMPRODUCT($K49:$AG49,TRANSPOSE(FI$5:FI$27))</f>
        <v>2000</v>
      </c>
      <c r="FJ49" s="39">
        <f t="array" ref="FJ49">SUMPRODUCT($K49:$AG49,TRANSPOSE(FJ$5:FJ$27))</f>
        <v>2000</v>
      </c>
      <c r="FK49" s="39">
        <f t="array" ref="FK49">SUMPRODUCT($K49:$AG49,TRANSPOSE(FK$5:FK$27))</f>
        <v>2000</v>
      </c>
      <c r="FL49" s="39">
        <f t="array" ref="FL49">SUMPRODUCT($K49:$AG49,TRANSPOSE(FL$5:FL$27))</f>
        <v>2000</v>
      </c>
      <c r="FM49" s="39">
        <f t="array" ref="FM49">SUMPRODUCT($K49:$AG49,TRANSPOSE(FM$5:FM$27))</f>
        <v>2000</v>
      </c>
      <c r="FN49" s="39">
        <f t="array" ref="FN49">SUMPRODUCT($K49:$AG49,TRANSPOSE(FN$5:FN$27))</f>
        <v>2000</v>
      </c>
      <c r="FO49" s="39">
        <f t="array" ref="FO49">SUMPRODUCT($K49:$AG49,TRANSPOSE(FO$5:FO$27))</f>
        <v>2000</v>
      </c>
      <c r="FP49" s="39">
        <f t="array" ref="FP49">SUMPRODUCT($K49:$AG49,TRANSPOSE(FP$5:FP$27))</f>
        <v>2000</v>
      </c>
      <c r="FQ49" s="39">
        <f t="array" ref="FQ49">SUMPRODUCT($K49:$AG49,TRANSPOSE(FQ$5:FQ$27))</f>
        <v>2000</v>
      </c>
      <c r="FR49" s="39">
        <f t="array" ref="FR49">SUMPRODUCT($K49:$AG49,TRANSPOSE(FR$5:FR$27))</f>
        <v>2000</v>
      </c>
      <c r="FS49" s="39">
        <f t="array" ref="FS49">SUMPRODUCT($K49:$AG49,TRANSPOSE(FS$5:FS$27))</f>
        <v>2000</v>
      </c>
      <c r="FT49" s="39">
        <f t="array" ref="FT49">SUMPRODUCT($K49:$AG49,TRANSPOSE(FT$5:FT$27))</f>
        <v>2000</v>
      </c>
      <c r="FU49" s="39">
        <f t="array" ref="FU49">SUMPRODUCT($K49:$AG49,TRANSPOSE(FU$5:FU$27))</f>
        <v>2000</v>
      </c>
      <c r="FV49" s="39">
        <f t="array" ref="FV49">SUMPRODUCT($K49:$AG49,TRANSPOSE(FV$5:FV$27))</f>
        <v>2000</v>
      </c>
      <c r="FW49" s="39">
        <f t="array" ref="FW49">SUMPRODUCT($K49:$AG49,TRANSPOSE(FW$5:FW$27))</f>
        <v>2000</v>
      </c>
      <c r="FX49" s="39">
        <f t="array" ref="FX49">SUMPRODUCT($K49:$AG49,TRANSPOSE(FX$5:FX$27))</f>
        <v>2000</v>
      </c>
      <c r="FY49" s="39">
        <f t="array" ref="FY49">SUMPRODUCT($K49:$AG49,TRANSPOSE(FY$5:FY$27))</f>
        <v>2000</v>
      </c>
      <c r="FZ49" s="39">
        <f t="array" ref="FZ49">SUMPRODUCT($K49:$AG49,TRANSPOSE(FZ$5:FZ$27))</f>
        <v>2000</v>
      </c>
      <c r="GA49" s="39">
        <f t="array" ref="GA49">SUMPRODUCT($K49:$AG49,TRANSPOSE(GA$5:GA$27))</f>
        <v>2000</v>
      </c>
      <c r="GB49" s="39">
        <f t="array" ref="GB49">SUMPRODUCT($K49:$AG49,TRANSPOSE(GB$5:GB$27))</f>
        <v>2000</v>
      </c>
      <c r="GC49" s="39">
        <f t="array" ref="GC49">SUMPRODUCT($K49:$AG49,TRANSPOSE(GC$5:GC$27))</f>
        <v>2000</v>
      </c>
      <c r="GD49" s="39">
        <f t="array" ref="GD49">SUMPRODUCT($K49:$AG49,TRANSPOSE(GD$5:GD$27))</f>
        <v>2000</v>
      </c>
      <c r="GE49" s="39">
        <f t="array" ref="GE49">SUMPRODUCT($K49:$AG49,TRANSPOSE(GE$5:GE$27))</f>
        <v>2000</v>
      </c>
      <c r="GF49" s="39">
        <f t="array" ref="GF49">SUMPRODUCT($K49:$AG49,TRANSPOSE(GF$5:GF$27))</f>
        <v>2000</v>
      </c>
      <c r="GG49" s="39">
        <f t="array" ref="GG49">SUMPRODUCT($K49:$AG49,TRANSPOSE(GG$5:GG$27))</f>
        <v>2000</v>
      </c>
      <c r="GH49" s="39">
        <f t="array" ref="GH49">SUMPRODUCT($K49:$AG49,TRANSPOSE(GH$5:GH$27))</f>
        <v>2000</v>
      </c>
      <c r="GI49" s="39">
        <f t="array" ref="GI49">SUMPRODUCT($K49:$AG49,TRANSPOSE(GI$5:GI$27))</f>
        <v>2000</v>
      </c>
      <c r="GJ49" s="39">
        <f t="array" ref="GJ49">SUMPRODUCT($K49:$AG49,TRANSPOSE(GJ$5:GJ$27))</f>
        <v>2000</v>
      </c>
      <c r="GK49" s="39">
        <f t="array" ref="GK49">SUMPRODUCT($K49:$AG49,TRANSPOSE(GK$5:GK$27))</f>
        <v>0</v>
      </c>
      <c r="GL49" s="39">
        <f t="array" ref="GL49">SUMPRODUCT($K49:$AG49,TRANSPOSE(GL$5:GL$27))</f>
        <v>0</v>
      </c>
      <c r="GM49" s="39">
        <f t="array" ref="GM49">SUMPRODUCT($K49:$AG49,TRANSPOSE(GM$5:GM$27))</f>
        <v>0</v>
      </c>
      <c r="GN49" s="39">
        <f t="array" ref="GN49">SUMPRODUCT($K49:$AG49,TRANSPOSE(GN$5:GN$27))</f>
        <v>0</v>
      </c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93" t="s">
        <v>32</v>
      </c>
      <c r="IW49" s="100" t="str">
        <f>C49</f>
        <v>1093V980-001</v>
      </c>
      <c r="IX49" s="93" t="str">
        <f t="shared" si="108"/>
        <v>TBD</v>
      </c>
      <c r="IY49" s="111">
        <f t="shared" si="105"/>
        <v>0</v>
      </c>
      <c r="IZ49" s="112">
        <f t="shared" si="104"/>
        <v>0</v>
      </c>
      <c r="JA49" s="104" t="e">
        <f ca="1">_xlfn.XLOOKUP(IZ49,IZ$21:IZ$24,JA$21:JA$24,0)</f>
        <v>#NAME?</v>
      </c>
      <c r="JB49" s="104" t="e">
        <f t="shared" ca="1" si="68"/>
        <v>#NAME?</v>
      </c>
      <c r="JC49" s="113">
        <f>AJ49</f>
        <v>1</v>
      </c>
      <c r="JD49" s="113">
        <f>AJ49</f>
        <v>1</v>
      </c>
      <c r="JE49" s="100"/>
      <c r="JF49" s="113" t="e">
        <f>MAX(JD49,CEILING(#REF!+JE49,JC49))</f>
        <v>#REF!</v>
      </c>
      <c r="JG49" s="114" t="e">
        <f t="shared" ca="1" si="69"/>
        <v>#REF!</v>
      </c>
      <c r="JH49" s="113" t="e">
        <f>JF49-#REF!</f>
        <v>#REF!</v>
      </c>
      <c r="JI49" s="114" t="e">
        <f t="shared" ca="1" si="70"/>
        <v>#REF!</v>
      </c>
      <c r="JJ49" s="115"/>
      <c r="JK49" s="114"/>
      <c r="JL49" s="114" t="s">
        <v>32</v>
      </c>
      <c r="JM49" s="100"/>
      <c r="JN49" s="100"/>
      <c r="JO49" s="102" t="e">
        <f t="array" aca="1" ref="JO49" ca="1">SUMPRODUCT(#REF!,TRANSPOSE(JO$19:JO$22))</f>
        <v>#REF!</v>
      </c>
      <c r="JP49" s="102" t="e">
        <f t="array" aca="1" ref="JP49" ca="1">SUMPRODUCT(#REF!,TRANSPOSE(JP$19:JP$22))</f>
        <v>#REF!</v>
      </c>
      <c r="JQ49" s="102" t="e">
        <f t="array" aca="1" ref="JQ49" ca="1">SUMPRODUCT(#REF!,TRANSPOSE(JQ$19:JQ$22))</f>
        <v>#REF!</v>
      </c>
      <c r="JR49" s="102" t="e">
        <f t="array" aca="1" ref="JR49" ca="1">SUMPRODUCT(#REF!,TRANSPOSE(JR$19:JR$22))</f>
        <v>#REF!</v>
      </c>
      <c r="JS49" s="102" t="e">
        <f t="array" aca="1" ref="JS49" ca="1">SUMPRODUCT(#REF!,TRANSPOSE(JS$19:JS$22))</f>
        <v>#REF!</v>
      </c>
      <c r="JT49" s="102" t="e">
        <f t="array" aca="1" ref="JT49" ca="1">SUMPRODUCT(#REF!,TRANSPOSE(JT$19:JT$22))</f>
        <v>#REF!</v>
      </c>
      <c r="JU49" s="102" t="e">
        <f t="array" aca="1" ref="JU49" ca="1">SUMPRODUCT(#REF!,TRANSPOSE(JU$19:JU$22))</f>
        <v>#REF!</v>
      </c>
      <c r="JV49" s="102" t="e">
        <f t="array" aca="1" ref="JV49" ca="1">SUMPRODUCT(#REF!,TRANSPOSE(JV$19:JV$22))</f>
        <v>#REF!</v>
      </c>
      <c r="JW49" s="102" t="e">
        <f t="array" aca="1" ref="JW49" ca="1">SUMPRODUCT(#REF!,TRANSPOSE(JW$19:JW$22))</f>
        <v>#REF!</v>
      </c>
      <c r="JX49" s="102" t="e">
        <f t="array" aca="1" ref="JX49" ca="1">SUMPRODUCT(#REF!,TRANSPOSE(JX$19:JX$22))</f>
        <v>#REF!</v>
      </c>
      <c r="JY49" s="102" t="e">
        <f t="array" aca="1" ref="JY49" ca="1">SUMPRODUCT(#REF!,TRANSPOSE(JY$19:JY$22))</f>
        <v>#REF!</v>
      </c>
      <c r="JZ49" s="102" t="e">
        <f t="array" aca="1" ref="JZ49" ca="1">SUMPRODUCT(#REF!,TRANSPOSE(JZ$19:JZ$22))</f>
        <v>#REF!</v>
      </c>
      <c r="KA49" s="102" t="e">
        <f t="array" aca="1" ref="KA49" ca="1">SUMPRODUCT(#REF!,TRANSPOSE(KA$19:KA$22))</f>
        <v>#REF!</v>
      </c>
      <c r="KB49" s="116"/>
      <c r="KC49" s="102" t="e">
        <f t="shared" ca="1" si="71"/>
        <v>#REF!</v>
      </c>
      <c r="KD49" s="117" t="e">
        <f ca="1">CEILING(SUM($JO49:JP49)-SUM($KC49:KC49),$JC49)</f>
        <v>#REF!</v>
      </c>
      <c r="KE49" s="117" t="e">
        <f ca="1">CEILING(SUM($JO49:JQ49)-SUM($KC49:KD49),$JC49)</f>
        <v>#REF!</v>
      </c>
      <c r="KF49" s="117" t="e">
        <f ca="1">CEILING(SUM($JO49:JR49)-SUM($KC49:KE49),$JC49)</f>
        <v>#REF!</v>
      </c>
      <c r="KG49" s="117" t="e">
        <f ca="1">CEILING(SUM($JO49:JS49)-SUM($KC49:KF49),$JC49)</f>
        <v>#REF!</v>
      </c>
      <c r="KH49" s="117" t="e">
        <f ca="1">CEILING(SUM($JO49:JT49)-SUM($KC49:KG49),$JC49)</f>
        <v>#REF!</v>
      </c>
      <c r="KI49" s="117" t="e">
        <f ca="1">CEILING(SUM($JO49:JU49)-SUM($KC49:KH49),$JC49)</f>
        <v>#REF!</v>
      </c>
      <c r="KJ49" s="117" t="e">
        <f ca="1">CEILING(SUM($JO49:JV49)-SUM($KC49:KI49),$JC49)</f>
        <v>#REF!</v>
      </c>
      <c r="KK49" s="117" t="e">
        <f ca="1">CEILING(SUM($JO49:JW49)-SUM($KC49:KJ49),$JC49)</f>
        <v>#REF!</v>
      </c>
      <c r="KL49" s="117" t="e">
        <f ca="1">CEILING(SUM($JO49:JX49)-SUM($KC49:KK49),$JC49)</f>
        <v>#REF!</v>
      </c>
      <c r="KM49" s="117" t="e">
        <f ca="1">CEILING(SUM($JO49:JY49)-SUM($KC49:KL49),$JC49)</f>
        <v>#REF!</v>
      </c>
      <c r="KN49" s="117" t="e">
        <f t="shared" ca="1" si="72"/>
        <v>#REF!</v>
      </c>
      <c r="KO49" s="117" t="e">
        <f t="shared" ca="1" si="73"/>
        <v>#REF!</v>
      </c>
      <c r="KP49" s="116"/>
      <c r="KQ49" s="119" t="e">
        <f t="shared" ca="1" si="74"/>
        <v>#REF!</v>
      </c>
      <c r="KR49" s="119" t="e">
        <f t="shared" ca="1" si="75"/>
        <v>#REF!</v>
      </c>
      <c r="KS49" s="119" t="e">
        <f t="shared" ca="1" si="76"/>
        <v>#REF!</v>
      </c>
      <c r="KT49" s="119" t="e">
        <f t="shared" ca="1" si="77"/>
        <v>#REF!</v>
      </c>
      <c r="KU49" s="119" t="e">
        <f t="shared" ca="1" si="78"/>
        <v>#REF!</v>
      </c>
      <c r="KV49" s="119" t="e">
        <f t="shared" ca="1" si="79"/>
        <v>#REF!</v>
      </c>
      <c r="KW49" s="119" t="e">
        <f t="shared" ca="1" si="80"/>
        <v>#REF!</v>
      </c>
      <c r="KX49" s="119" t="e">
        <f t="shared" ca="1" si="81"/>
        <v>#REF!</v>
      </c>
      <c r="KY49" s="119" t="e">
        <f t="shared" ca="1" si="82"/>
        <v>#REF!</v>
      </c>
      <c r="KZ49" s="119" t="e">
        <f t="shared" ca="1" si="83"/>
        <v>#REF!</v>
      </c>
      <c r="LA49" s="119" t="e">
        <f t="shared" ca="1" si="84"/>
        <v>#REF!</v>
      </c>
      <c r="LB49" s="119" t="e">
        <f t="shared" ca="1" si="85"/>
        <v>#REF!</v>
      </c>
      <c r="LC49" s="119" t="e">
        <f t="shared" ca="1" si="86"/>
        <v>#REF!</v>
      </c>
      <c r="LD49" s="119" t="e">
        <f t="shared" ca="1" si="87"/>
        <v>#REF!</v>
      </c>
      <c r="LE49" s="116"/>
      <c r="LF49" s="102"/>
      <c r="LG49" s="102"/>
      <c r="LH49" s="102"/>
      <c r="LI49" s="102"/>
      <c r="LJ49" s="102"/>
      <c r="LK49" s="102"/>
      <c r="LL49" s="102"/>
      <c r="LM49" s="102"/>
      <c r="LN49" s="102"/>
      <c r="LO49" s="102"/>
      <c r="LP49" s="102"/>
      <c r="LQ49" s="102"/>
      <c r="LR49" s="102" t="e">
        <f t="shared" ca="1" si="110"/>
        <v>#REF!</v>
      </c>
      <c r="LS49" s="102"/>
      <c r="LT49" s="119" t="e">
        <f t="shared" ca="1" si="88"/>
        <v>#NAME?</v>
      </c>
      <c r="LU49" s="119" t="e">
        <f t="shared" ca="1" si="89"/>
        <v>#NAME?</v>
      </c>
      <c r="LV49" s="119" t="e">
        <f t="shared" ca="1" si="90"/>
        <v>#NAME?</v>
      </c>
      <c r="LW49" s="119" t="e">
        <f t="shared" ca="1" si="91"/>
        <v>#NAME?</v>
      </c>
      <c r="LX49" s="119" t="e">
        <f t="shared" ca="1" si="92"/>
        <v>#NAME?</v>
      </c>
      <c r="LY49" s="119" t="e">
        <f t="shared" ca="1" si="93"/>
        <v>#NAME?</v>
      </c>
      <c r="LZ49" s="119" t="e">
        <f t="shared" ca="1" si="94"/>
        <v>#NAME?</v>
      </c>
      <c r="MA49" s="119" t="e">
        <f t="shared" ca="1" si="95"/>
        <v>#NAME?</v>
      </c>
      <c r="MB49" s="119" t="e">
        <f t="shared" ca="1" si="96"/>
        <v>#NAME?</v>
      </c>
      <c r="MC49" s="119" t="e">
        <f t="shared" ca="1" si="97"/>
        <v>#NAME?</v>
      </c>
      <c r="MD49" s="119" t="e">
        <f t="shared" ca="1" si="98"/>
        <v>#NAME?</v>
      </c>
      <c r="ME49" s="119" t="e">
        <f t="shared" ca="1" si="99"/>
        <v>#NAME?</v>
      </c>
      <c r="MF49" s="119" t="e">
        <f t="shared" ca="1" si="100"/>
        <v>#REF!</v>
      </c>
      <c r="MG49" s="119" t="e">
        <f t="shared" ca="1" si="101"/>
        <v>#NAME?</v>
      </c>
      <c r="MH49" s="120" t="s">
        <v>229</v>
      </c>
      <c r="MI49" s="100"/>
      <c r="MJ49" s="121"/>
      <c r="MK49" s="100"/>
      <c r="ML49" s="100"/>
      <c r="MM49" s="100" t="s">
        <v>32</v>
      </c>
      <c r="MN49" s="100"/>
      <c r="MO49" s="100"/>
    </row>
    <row r="50" spans="1:353" ht="15" thickBot="1" x14ac:dyDescent="0.25">
      <c r="A50" s="39">
        <v>26</v>
      </c>
      <c r="B50" s="39" t="s">
        <v>232</v>
      </c>
      <c r="C50" s="54" t="s">
        <v>233</v>
      </c>
      <c r="D50" s="39" t="s">
        <v>110</v>
      </c>
      <c r="E50" s="39">
        <v>408574150</v>
      </c>
      <c r="F50" s="99" t="s">
        <v>234</v>
      </c>
      <c r="G50" s="39"/>
      <c r="H50" s="39" t="s">
        <v>112</v>
      </c>
      <c r="I50" s="39">
        <v>1</v>
      </c>
      <c r="J50" s="39">
        <v>4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2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2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f t="shared" si="63"/>
        <v>4</v>
      </c>
      <c r="AI50" s="39">
        <f t="shared" si="102"/>
        <v>71622</v>
      </c>
      <c r="AJ50" s="55">
        <v>1</v>
      </c>
      <c r="AK50" s="47"/>
      <c r="AL50" s="39" t="s">
        <v>32</v>
      </c>
      <c r="AM50" s="39" t="s">
        <v>32</v>
      </c>
      <c r="AN50" s="39"/>
      <c r="AO50" s="39"/>
      <c r="AP50" s="56"/>
      <c r="AQ50" s="56"/>
      <c r="AR50" s="39"/>
      <c r="AS50" s="39"/>
      <c r="AT50" s="39"/>
      <c r="AU50" s="39"/>
      <c r="AV50" s="39">
        <f t="shared" si="64"/>
        <v>0</v>
      </c>
      <c r="AW50" s="76" t="e">
        <f t="shared" ca="1" si="65"/>
        <v>#NAME?</v>
      </c>
      <c r="AX50" s="39"/>
      <c r="AY50" s="73" t="e">
        <f t="shared" si="66"/>
        <v>#REF!</v>
      </c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>
        <f>SUM($AZ50,$BA50:BF50)-SUM($EU50:FA50)</f>
        <v>-560</v>
      </c>
      <c r="DE50" s="39">
        <f>SUM($AZ50,$BA50:BG50)-SUM($EU50:FB50)</f>
        <v>-2960</v>
      </c>
      <c r="DF50" s="39">
        <f>SUM($AZ50,$BA50:BH50)-SUM($EU50:FC50)</f>
        <v>-5622</v>
      </c>
      <c r="DG50" s="39">
        <f>SUM($AZ50,$BA50:BI50)-SUM($EU50:FD50)</f>
        <v>-7622</v>
      </c>
      <c r="DH50" s="39">
        <f>SUM($AZ50,$BA50:BJ50)-SUM($EU50:FE50)</f>
        <v>-9622</v>
      </c>
      <c r="DI50" s="39">
        <f>SUM($AZ50,$BA50:BK50)-SUM($EU50:FF50)</f>
        <v>-11622</v>
      </c>
      <c r="DJ50" s="39">
        <f>SUM($AZ50,$BA50:BL50)-SUM($EU50:FG50)</f>
        <v>-13622</v>
      </c>
      <c r="DK50" s="39">
        <f>SUM($AZ50,$BA50:BM50)-SUM($EU50:FH50)</f>
        <v>-15622</v>
      </c>
      <c r="DL50" s="39">
        <f>SUM($AZ50,$BA50:BN50)-SUM($EU50:FI50)</f>
        <v>-17622</v>
      </c>
      <c r="DM50" s="39">
        <f>SUM($AZ50,$BA50:BO50)-SUM($EU50:FJ50)</f>
        <v>-19622</v>
      </c>
      <c r="DN50" s="39">
        <f>SUM($AZ50,$BA50:BP50)-SUM($EU50:FK50)</f>
        <v>-21622</v>
      </c>
      <c r="DO50" s="39">
        <f>SUM($AZ50,$BA50:BQ50)-SUM($EU50:FL50)</f>
        <v>-23622</v>
      </c>
      <c r="DP50" s="39">
        <f>SUM($AZ50,$BA50:BR50)-SUM($EU50:FM50)</f>
        <v>-25622</v>
      </c>
      <c r="DQ50" s="39">
        <f>SUM($AZ50,$BA50:BS50)-SUM($EU50:FN50)</f>
        <v>-27622</v>
      </c>
      <c r="DR50" s="39">
        <f>SUM($AZ50,$BA50:BT50)-SUM($EU50:FO50)</f>
        <v>-29622</v>
      </c>
      <c r="DS50" s="39">
        <f>SUM($AZ50,$BA50:BU50)-SUM($EU50:FP50)</f>
        <v>-31622</v>
      </c>
      <c r="DT50" s="39">
        <f>SUM($AZ50,$BA50:BV50)-SUM($EU50:FQ50)</f>
        <v>-33622</v>
      </c>
      <c r="DU50" s="39">
        <f>SUM($AZ50,$BA50:BW50)-SUM($EU50:FR50)</f>
        <v>-35622</v>
      </c>
      <c r="DV50" s="39">
        <f>SUM($AZ50,$BA50:BX50)-SUM($EU50:FS50)</f>
        <v>-37622</v>
      </c>
      <c r="DW50" s="39">
        <f>SUM($AZ50,$BA50:BY50)-SUM($EU50:FT50)</f>
        <v>-39622</v>
      </c>
      <c r="DX50" s="39">
        <f>SUM($AZ50,$BA50:BZ50)-SUM($EU50:FU50)</f>
        <v>-41622</v>
      </c>
      <c r="DY50" s="39">
        <f>SUM($AZ50,$BA50:CA50)-SUM($EU50:FV50)</f>
        <v>-43622</v>
      </c>
      <c r="DZ50" s="39">
        <f>SUM($AZ50,$BA50:CB50)-SUM($EU50:FW50)</f>
        <v>-45622</v>
      </c>
      <c r="EA50" s="39">
        <f>SUM($AZ50,$BA50:CC50)-SUM($EU50:FX50)</f>
        <v>-47622</v>
      </c>
      <c r="EB50" s="39">
        <f>SUM($AZ50,$BA50:CD50)-SUM($EU50:FY50)</f>
        <v>-49622</v>
      </c>
      <c r="EC50" s="39">
        <f>SUM($AZ50,$BA50:CE50)-SUM($EU50:FZ50)</f>
        <v>-51622</v>
      </c>
      <c r="ED50" s="39">
        <f>SUM($AZ50,$BA50:CF50)-SUM($EU50:GA50)</f>
        <v>-53622</v>
      </c>
      <c r="EE50" s="39">
        <f>SUM($AZ50,$BA50:CG50)-SUM($EU50:GB50)</f>
        <v>-55622</v>
      </c>
      <c r="EF50" s="39">
        <f>SUM($AZ50,$BA50:CH50)-SUM($EU50:GC50)</f>
        <v>-57622</v>
      </c>
      <c r="EG50" s="39">
        <f>SUM($AZ50,$BA50:CI50)-SUM($EU50:GD50)</f>
        <v>-59622</v>
      </c>
      <c r="EH50" s="39">
        <f>SUM($AZ50,$BA50:CJ50)-SUM($EU50:GE50)</f>
        <v>-61622</v>
      </c>
      <c r="EI50" s="39">
        <f>SUM($AZ50,$BA50:CK50)-SUM($EU50:GF50)</f>
        <v>-63622</v>
      </c>
      <c r="EJ50" s="39">
        <f>SUM($AZ50,$BA50:CL50)-SUM($EU50:GG50)</f>
        <v>-65622</v>
      </c>
      <c r="EK50" s="39">
        <f>SUM($AZ50,$BA50:CM50)-SUM($EU50:GH50)</f>
        <v>-67622</v>
      </c>
      <c r="EL50" s="39">
        <f>SUM($AZ50,$BA50:CN50)-SUM($EU50:GI50)</f>
        <v>-69622</v>
      </c>
      <c r="EM50" s="39">
        <f>SUM($AZ50,$BA50:CO50)-SUM($EU50:GJ50)</f>
        <v>-71622</v>
      </c>
      <c r="EN50" s="39">
        <f>SUM($AZ50,$BA50:CP50)-SUM($EU50:GK50)</f>
        <v>-71622</v>
      </c>
      <c r="EO50" s="39">
        <f>SUM($AZ50,$BA50:CQ50)-SUM($EU50:GL50)</f>
        <v>-71622</v>
      </c>
      <c r="EP50" s="39">
        <f>SUM($AZ50,$BA50:CR50)-SUM($EU50:GM50)</f>
        <v>-71622</v>
      </c>
      <c r="EQ50" s="39">
        <f>SUM($AZ50,$BA50:CS50)-SUM($EU50:GN50)</f>
        <v>-71622</v>
      </c>
      <c r="ER50" s="39"/>
      <c r="ES50" s="39"/>
      <c r="ET50" s="39"/>
      <c r="EU50" s="39"/>
      <c r="EV50" s="39"/>
      <c r="EW50" s="39"/>
      <c r="EX50" s="39"/>
      <c r="EY50" s="39"/>
      <c r="EZ50" s="39"/>
      <c r="FA50" s="39">
        <f t="array" ref="FA50">SUMPRODUCT($K50:$AG50,TRANSPOSE(FA$5:FA$27))</f>
        <v>560</v>
      </c>
      <c r="FB50" s="39">
        <f t="array" ref="FB50">SUMPRODUCT($K50:$AG50,TRANSPOSE(FB$5:FB$27))</f>
        <v>2400</v>
      </c>
      <c r="FC50" s="39">
        <f t="array" ref="FC50">SUMPRODUCT($K50:$AG50,TRANSPOSE(FC$5:FC$27))</f>
        <v>2662</v>
      </c>
      <c r="FD50" s="39">
        <f t="array" ref="FD50">SUMPRODUCT($K50:$AG50,TRANSPOSE(FD$5:FD$27))</f>
        <v>2000</v>
      </c>
      <c r="FE50" s="39">
        <f t="array" ref="FE50">SUMPRODUCT($K50:$AG50,TRANSPOSE(FE$5:FE$27))</f>
        <v>2000</v>
      </c>
      <c r="FF50" s="39">
        <f t="array" ref="FF50">SUMPRODUCT($K50:$AG50,TRANSPOSE(FF$5:FF$27))</f>
        <v>2000</v>
      </c>
      <c r="FG50" s="39">
        <f t="array" ref="FG50">SUMPRODUCT($K50:$AG50,TRANSPOSE(FG$5:FG$27))</f>
        <v>2000</v>
      </c>
      <c r="FH50" s="39">
        <f t="array" ref="FH50">SUMPRODUCT($K50:$AG50,TRANSPOSE(FH$5:FH$27))</f>
        <v>2000</v>
      </c>
      <c r="FI50" s="39">
        <f t="array" ref="FI50">SUMPRODUCT($K50:$AG50,TRANSPOSE(FI$5:FI$27))</f>
        <v>2000</v>
      </c>
      <c r="FJ50" s="39">
        <f t="array" ref="FJ50">SUMPRODUCT($K50:$AG50,TRANSPOSE(FJ$5:FJ$27))</f>
        <v>2000</v>
      </c>
      <c r="FK50" s="39">
        <f t="array" ref="FK50">SUMPRODUCT($K50:$AG50,TRANSPOSE(FK$5:FK$27))</f>
        <v>2000</v>
      </c>
      <c r="FL50" s="39">
        <f t="array" ref="FL50">SUMPRODUCT($K50:$AG50,TRANSPOSE(FL$5:FL$27))</f>
        <v>2000</v>
      </c>
      <c r="FM50" s="39">
        <f t="array" ref="FM50">SUMPRODUCT($K50:$AG50,TRANSPOSE(FM$5:FM$27))</f>
        <v>2000</v>
      </c>
      <c r="FN50" s="39">
        <f t="array" ref="FN50">SUMPRODUCT($K50:$AG50,TRANSPOSE(FN$5:FN$27))</f>
        <v>2000</v>
      </c>
      <c r="FO50" s="39">
        <f t="array" ref="FO50">SUMPRODUCT($K50:$AG50,TRANSPOSE(FO$5:FO$27))</f>
        <v>2000</v>
      </c>
      <c r="FP50" s="39">
        <f t="array" ref="FP50">SUMPRODUCT($K50:$AG50,TRANSPOSE(FP$5:FP$27))</f>
        <v>2000</v>
      </c>
      <c r="FQ50" s="39">
        <f t="array" ref="FQ50">SUMPRODUCT($K50:$AG50,TRANSPOSE(FQ$5:FQ$27))</f>
        <v>2000</v>
      </c>
      <c r="FR50" s="39">
        <f t="array" ref="FR50">SUMPRODUCT($K50:$AG50,TRANSPOSE(FR$5:FR$27))</f>
        <v>2000</v>
      </c>
      <c r="FS50" s="39">
        <f t="array" ref="FS50">SUMPRODUCT($K50:$AG50,TRANSPOSE(FS$5:FS$27))</f>
        <v>2000</v>
      </c>
      <c r="FT50" s="39">
        <f t="array" ref="FT50">SUMPRODUCT($K50:$AG50,TRANSPOSE(FT$5:FT$27))</f>
        <v>2000</v>
      </c>
      <c r="FU50" s="39">
        <f t="array" ref="FU50">SUMPRODUCT($K50:$AG50,TRANSPOSE(FU$5:FU$27))</f>
        <v>2000</v>
      </c>
      <c r="FV50" s="39">
        <f t="array" ref="FV50">SUMPRODUCT($K50:$AG50,TRANSPOSE(FV$5:FV$27))</f>
        <v>2000</v>
      </c>
      <c r="FW50" s="39">
        <f t="array" ref="FW50">SUMPRODUCT($K50:$AG50,TRANSPOSE(FW$5:FW$27))</f>
        <v>2000</v>
      </c>
      <c r="FX50" s="39">
        <f t="array" ref="FX50">SUMPRODUCT($K50:$AG50,TRANSPOSE(FX$5:FX$27))</f>
        <v>2000</v>
      </c>
      <c r="FY50" s="39">
        <f t="array" ref="FY50">SUMPRODUCT($K50:$AG50,TRANSPOSE(FY$5:FY$27))</f>
        <v>2000</v>
      </c>
      <c r="FZ50" s="39">
        <f t="array" ref="FZ50">SUMPRODUCT($K50:$AG50,TRANSPOSE(FZ$5:FZ$27))</f>
        <v>2000</v>
      </c>
      <c r="GA50" s="39">
        <f t="array" ref="GA50">SUMPRODUCT($K50:$AG50,TRANSPOSE(GA$5:GA$27))</f>
        <v>2000</v>
      </c>
      <c r="GB50" s="39">
        <f t="array" ref="GB50">SUMPRODUCT($K50:$AG50,TRANSPOSE(GB$5:GB$27))</f>
        <v>2000</v>
      </c>
      <c r="GC50" s="39">
        <f t="array" ref="GC50">SUMPRODUCT($K50:$AG50,TRANSPOSE(GC$5:GC$27))</f>
        <v>2000</v>
      </c>
      <c r="GD50" s="39">
        <f t="array" ref="GD50">SUMPRODUCT($K50:$AG50,TRANSPOSE(GD$5:GD$27))</f>
        <v>2000</v>
      </c>
      <c r="GE50" s="39">
        <f t="array" ref="GE50">SUMPRODUCT($K50:$AG50,TRANSPOSE(GE$5:GE$27))</f>
        <v>2000</v>
      </c>
      <c r="GF50" s="39">
        <f t="array" ref="GF50">SUMPRODUCT($K50:$AG50,TRANSPOSE(GF$5:GF$27))</f>
        <v>2000</v>
      </c>
      <c r="GG50" s="39">
        <f t="array" ref="GG50">SUMPRODUCT($K50:$AG50,TRANSPOSE(GG$5:GG$27))</f>
        <v>2000</v>
      </c>
      <c r="GH50" s="39">
        <f t="array" ref="GH50">SUMPRODUCT($K50:$AG50,TRANSPOSE(GH$5:GH$27))</f>
        <v>2000</v>
      </c>
      <c r="GI50" s="39">
        <f t="array" ref="GI50">SUMPRODUCT($K50:$AG50,TRANSPOSE(GI$5:GI$27))</f>
        <v>2000</v>
      </c>
      <c r="GJ50" s="39">
        <f t="array" ref="GJ50">SUMPRODUCT($K50:$AG50,TRANSPOSE(GJ$5:GJ$27))</f>
        <v>2000</v>
      </c>
      <c r="GK50" s="39">
        <f t="array" ref="GK50">SUMPRODUCT($K50:$AG50,TRANSPOSE(GK$5:GK$27))</f>
        <v>0</v>
      </c>
      <c r="GL50" s="39">
        <f t="array" ref="GL50">SUMPRODUCT($K50:$AG50,TRANSPOSE(GL$5:GL$27))</f>
        <v>0</v>
      </c>
      <c r="GM50" s="39">
        <f t="array" ref="GM50">SUMPRODUCT($K50:$AG50,TRANSPOSE(GM$5:GM$27))</f>
        <v>0</v>
      </c>
      <c r="GN50" s="39">
        <f t="array" ref="GN50">SUMPRODUCT($K50:$AG50,TRANSPOSE(GN$5:GN$27))</f>
        <v>0</v>
      </c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93" t="s">
        <v>32</v>
      </c>
      <c r="IW50" s="100" t="str">
        <f>C50</f>
        <v>1094B222-001</v>
      </c>
      <c r="IX50" s="93" t="str">
        <f t="shared" si="108"/>
        <v>TBD</v>
      </c>
      <c r="IY50" s="111">
        <f t="shared" si="105"/>
        <v>0</v>
      </c>
      <c r="IZ50" s="112">
        <f t="shared" si="104"/>
        <v>0</v>
      </c>
      <c r="JA50" s="104" t="e">
        <f ca="1">_xlfn.XLOOKUP(IZ50,IZ$21:IZ$24,JA$21:JA$24,0)</f>
        <v>#NAME?</v>
      </c>
      <c r="JB50" s="104" t="e">
        <f t="shared" ca="1" si="68"/>
        <v>#NAME?</v>
      </c>
      <c r="JC50" s="113">
        <f>AJ50</f>
        <v>1</v>
      </c>
      <c r="JD50" s="113">
        <f>AJ50</f>
        <v>1</v>
      </c>
      <c r="JE50" s="100"/>
      <c r="JF50" s="113" t="e">
        <f>MAX(JD50,CEILING(#REF!+JE50,JC50))</f>
        <v>#REF!</v>
      </c>
      <c r="JG50" s="114" t="e">
        <f t="shared" ca="1" si="69"/>
        <v>#REF!</v>
      </c>
      <c r="JH50" s="113" t="e">
        <f>JF50-#REF!</f>
        <v>#REF!</v>
      </c>
      <c r="JI50" s="114" t="e">
        <f t="shared" ca="1" si="70"/>
        <v>#REF!</v>
      </c>
      <c r="JJ50" s="115"/>
      <c r="JK50" s="114"/>
      <c r="JL50" s="114" t="s">
        <v>32</v>
      </c>
      <c r="JM50" s="100"/>
      <c r="JN50" s="100"/>
      <c r="JO50" s="102" t="e">
        <f t="array" aca="1" ref="JO50" ca="1">SUMPRODUCT(#REF!,TRANSPOSE(JO$19:JO$22))</f>
        <v>#REF!</v>
      </c>
      <c r="JP50" s="102" t="e">
        <f t="array" aca="1" ref="JP50" ca="1">SUMPRODUCT(#REF!,TRANSPOSE(JP$19:JP$22))</f>
        <v>#REF!</v>
      </c>
      <c r="JQ50" s="102" t="e">
        <f t="array" aca="1" ref="JQ50" ca="1">SUMPRODUCT(#REF!,TRANSPOSE(JQ$19:JQ$22))</f>
        <v>#REF!</v>
      </c>
      <c r="JR50" s="102" t="e">
        <f t="array" aca="1" ref="JR50" ca="1">SUMPRODUCT(#REF!,TRANSPOSE(JR$19:JR$22))</f>
        <v>#REF!</v>
      </c>
      <c r="JS50" s="102" t="e">
        <f t="array" aca="1" ref="JS50" ca="1">SUMPRODUCT(#REF!,TRANSPOSE(JS$19:JS$22))</f>
        <v>#REF!</v>
      </c>
      <c r="JT50" s="102" t="e">
        <f t="array" aca="1" ref="JT50" ca="1">SUMPRODUCT(#REF!,TRANSPOSE(JT$19:JT$22))</f>
        <v>#REF!</v>
      </c>
      <c r="JU50" s="102" t="e">
        <f t="array" aca="1" ref="JU50" ca="1">SUMPRODUCT(#REF!,TRANSPOSE(JU$19:JU$22))</f>
        <v>#REF!</v>
      </c>
      <c r="JV50" s="102" t="e">
        <f t="array" aca="1" ref="JV50" ca="1">SUMPRODUCT(#REF!,TRANSPOSE(JV$19:JV$22))</f>
        <v>#REF!</v>
      </c>
      <c r="JW50" s="102" t="e">
        <f t="array" aca="1" ref="JW50" ca="1">SUMPRODUCT(#REF!,TRANSPOSE(JW$19:JW$22))</f>
        <v>#REF!</v>
      </c>
      <c r="JX50" s="102" t="e">
        <f t="array" aca="1" ref="JX50" ca="1">SUMPRODUCT(#REF!,TRANSPOSE(JX$19:JX$22))</f>
        <v>#REF!</v>
      </c>
      <c r="JY50" s="102" t="e">
        <f t="array" aca="1" ref="JY50" ca="1">SUMPRODUCT(#REF!,TRANSPOSE(JY$19:JY$22))</f>
        <v>#REF!</v>
      </c>
      <c r="JZ50" s="102" t="e">
        <f t="array" aca="1" ref="JZ50" ca="1">SUMPRODUCT(#REF!,TRANSPOSE(JZ$19:JZ$22))</f>
        <v>#REF!</v>
      </c>
      <c r="KA50" s="102" t="e">
        <f t="array" aca="1" ref="KA50" ca="1">SUMPRODUCT(#REF!,TRANSPOSE(KA$19:KA$22))</f>
        <v>#REF!</v>
      </c>
      <c r="KB50" s="116"/>
      <c r="KC50" s="102" t="e">
        <f t="shared" ca="1" si="71"/>
        <v>#REF!</v>
      </c>
      <c r="KD50" s="117" t="e">
        <f ca="1">CEILING(SUM($JO50:JP50)-SUM($KC50:KC50),$JC50)</f>
        <v>#REF!</v>
      </c>
      <c r="KE50" s="117" t="e">
        <f ca="1">CEILING(SUM($JO50:JQ50)-SUM($KC50:KD50),$JC50)</f>
        <v>#REF!</v>
      </c>
      <c r="KF50" s="117" t="e">
        <f ca="1">CEILING(SUM($JO50:JR50)-SUM($KC50:KE50),$JC50)</f>
        <v>#REF!</v>
      </c>
      <c r="KG50" s="117" t="e">
        <f ca="1">CEILING(SUM($JO50:JS50)-SUM($KC50:KF50),$JC50)</f>
        <v>#REF!</v>
      </c>
      <c r="KH50" s="117" t="e">
        <f ca="1">CEILING(SUM($JO50:JT50)-SUM($KC50:KG50),$JC50)</f>
        <v>#REF!</v>
      </c>
      <c r="KI50" s="117" t="e">
        <f ca="1">CEILING(SUM($JO50:JU50)-SUM($KC50:KH50),$JC50)</f>
        <v>#REF!</v>
      </c>
      <c r="KJ50" s="117" t="e">
        <f ca="1">CEILING(SUM($JO50:JV50)-SUM($KC50:KI50),$JC50)</f>
        <v>#REF!</v>
      </c>
      <c r="KK50" s="117" t="e">
        <f ca="1">CEILING(SUM($JO50:JW50)-SUM($KC50:KJ50),$JC50)</f>
        <v>#REF!</v>
      </c>
      <c r="KL50" s="117" t="e">
        <f ca="1">CEILING(SUM($JO50:JX50)-SUM($KC50:KK50),$JC50)</f>
        <v>#REF!</v>
      </c>
      <c r="KM50" s="117" t="e">
        <f ca="1">CEILING(SUM($JO50:JY50)-SUM($KC50:KL50),$JC50)</f>
        <v>#REF!</v>
      </c>
      <c r="KN50" s="117" t="e">
        <f t="shared" ca="1" si="72"/>
        <v>#REF!</v>
      </c>
      <c r="KO50" s="117" t="e">
        <f t="shared" ca="1" si="73"/>
        <v>#REF!</v>
      </c>
      <c r="KP50" s="116"/>
      <c r="KQ50" s="119" t="e">
        <f t="shared" ca="1" si="74"/>
        <v>#REF!</v>
      </c>
      <c r="KR50" s="119" t="e">
        <f t="shared" ca="1" si="75"/>
        <v>#REF!</v>
      </c>
      <c r="KS50" s="119" t="e">
        <f t="shared" ca="1" si="76"/>
        <v>#REF!</v>
      </c>
      <c r="KT50" s="119" t="e">
        <f t="shared" ca="1" si="77"/>
        <v>#REF!</v>
      </c>
      <c r="KU50" s="119" t="e">
        <f t="shared" ca="1" si="78"/>
        <v>#REF!</v>
      </c>
      <c r="KV50" s="119" t="e">
        <f t="shared" ca="1" si="79"/>
        <v>#REF!</v>
      </c>
      <c r="KW50" s="119" t="e">
        <f t="shared" ca="1" si="80"/>
        <v>#REF!</v>
      </c>
      <c r="KX50" s="119" t="e">
        <f t="shared" ca="1" si="81"/>
        <v>#REF!</v>
      </c>
      <c r="KY50" s="119" t="e">
        <f t="shared" ca="1" si="82"/>
        <v>#REF!</v>
      </c>
      <c r="KZ50" s="119" t="e">
        <f t="shared" ca="1" si="83"/>
        <v>#REF!</v>
      </c>
      <c r="LA50" s="119" t="e">
        <f t="shared" ca="1" si="84"/>
        <v>#REF!</v>
      </c>
      <c r="LB50" s="119" t="e">
        <f t="shared" ca="1" si="85"/>
        <v>#REF!</v>
      </c>
      <c r="LC50" s="119" t="e">
        <f t="shared" ca="1" si="86"/>
        <v>#REF!</v>
      </c>
      <c r="LD50" s="119" t="e">
        <f t="shared" ca="1" si="87"/>
        <v>#REF!</v>
      </c>
      <c r="LE50" s="116"/>
      <c r="LF50" s="102"/>
      <c r="LG50" s="102"/>
      <c r="LH50" s="102"/>
      <c r="LI50" s="102"/>
      <c r="LJ50" s="102"/>
      <c r="LK50" s="102"/>
      <c r="LL50" s="102"/>
      <c r="LM50" s="102"/>
      <c r="LN50" s="102"/>
      <c r="LO50" s="102"/>
      <c r="LP50" s="102"/>
      <c r="LQ50" s="102"/>
      <c r="LR50" s="102" t="e">
        <f t="shared" ca="1" si="110"/>
        <v>#REF!</v>
      </c>
      <c r="LS50" s="102"/>
      <c r="LT50" s="119" t="e">
        <f t="shared" ca="1" si="88"/>
        <v>#NAME?</v>
      </c>
      <c r="LU50" s="119" t="e">
        <f t="shared" ca="1" si="89"/>
        <v>#NAME?</v>
      </c>
      <c r="LV50" s="119" t="e">
        <f t="shared" ca="1" si="90"/>
        <v>#NAME?</v>
      </c>
      <c r="LW50" s="119" t="e">
        <f t="shared" ca="1" si="91"/>
        <v>#NAME?</v>
      </c>
      <c r="LX50" s="119" t="e">
        <f t="shared" ca="1" si="92"/>
        <v>#NAME?</v>
      </c>
      <c r="LY50" s="119" t="e">
        <f t="shared" ca="1" si="93"/>
        <v>#NAME?</v>
      </c>
      <c r="LZ50" s="119" t="e">
        <f t="shared" ca="1" si="94"/>
        <v>#NAME?</v>
      </c>
      <c r="MA50" s="119" t="e">
        <f t="shared" ca="1" si="95"/>
        <v>#NAME?</v>
      </c>
      <c r="MB50" s="119" t="e">
        <f t="shared" ca="1" si="96"/>
        <v>#NAME?</v>
      </c>
      <c r="MC50" s="119" t="e">
        <f t="shared" ca="1" si="97"/>
        <v>#NAME?</v>
      </c>
      <c r="MD50" s="119" t="e">
        <f t="shared" ca="1" si="98"/>
        <v>#NAME?</v>
      </c>
      <c r="ME50" s="119" t="e">
        <f t="shared" ca="1" si="99"/>
        <v>#NAME?</v>
      </c>
      <c r="MF50" s="119" t="e">
        <f t="shared" ca="1" si="100"/>
        <v>#REF!</v>
      </c>
      <c r="MG50" s="119" t="e">
        <f t="shared" ca="1" si="101"/>
        <v>#NAME?</v>
      </c>
      <c r="MH50" s="120" t="s">
        <v>232</v>
      </c>
      <c r="MI50" s="100"/>
      <c r="MJ50" s="121"/>
      <c r="MK50" s="100"/>
      <c r="ML50" s="100"/>
      <c r="MM50" s="100" t="s">
        <v>32</v>
      </c>
      <c r="MN50" s="100"/>
      <c r="MO50" s="100"/>
    </row>
    <row r="51" spans="1:353" ht="14.25" x14ac:dyDescent="0.2">
      <c r="A51" s="39">
        <v>27</v>
      </c>
      <c r="B51" s="39" t="s">
        <v>235</v>
      </c>
      <c r="C51" s="54" t="s">
        <v>236</v>
      </c>
      <c r="D51" s="39" t="s">
        <v>110</v>
      </c>
      <c r="E51" s="39">
        <v>400969533</v>
      </c>
      <c r="F51" s="99" t="s">
        <v>237</v>
      </c>
      <c r="G51" s="39"/>
      <c r="H51" s="39" t="s">
        <v>112</v>
      </c>
      <c r="I51" s="39">
        <v>1</v>
      </c>
      <c r="J51" s="39">
        <v>2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1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1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f t="shared" si="63"/>
        <v>2</v>
      </c>
      <c r="AI51" s="39">
        <f t="shared" si="102"/>
        <v>35811</v>
      </c>
      <c r="AJ51" s="55">
        <v>1</v>
      </c>
      <c r="AK51" s="39"/>
      <c r="AL51" s="39" t="s">
        <v>222</v>
      </c>
      <c r="AM51" s="39" t="s">
        <v>223</v>
      </c>
      <c r="AN51" s="39"/>
      <c r="AO51" s="39"/>
      <c r="AP51" s="56">
        <v>1</v>
      </c>
      <c r="AQ51" s="56" t="s">
        <v>8</v>
      </c>
      <c r="AR51" s="39" t="s">
        <v>224</v>
      </c>
      <c r="AS51" s="39" t="s">
        <v>225</v>
      </c>
      <c r="AT51" s="39"/>
      <c r="AU51" s="39">
        <v>91.973118825300006</v>
      </c>
      <c r="AV51" s="39" t="str">
        <f t="shared" si="64"/>
        <v>P0013</v>
      </c>
      <c r="AW51" s="76" t="e">
        <f t="shared" ca="1" si="65"/>
        <v>#NAME?</v>
      </c>
      <c r="AX51" s="39"/>
      <c r="AY51" s="73" t="e">
        <f t="shared" si="66"/>
        <v>#REF!</v>
      </c>
      <c r="AZ51" s="39"/>
      <c r="BA51" s="39"/>
      <c r="BB51" s="39"/>
      <c r="BC51" s="39"/>
      <c r="BD51" s="39"/>
      <c r="BE51" s="39"/>
      <c r="BF51" s="39"/>
      <c r="BG51" s="39">
        <v>18390</v>
      </c>
      <c r="BH51" s="39"/>
      <c r="BI51" s="39"/>
      <c r="BJ51" s="39"/>
      <c r="BK51" s="39">
        <v>17063</v>
      </c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>
        <f>SUM($AZ51,$BA51:BF51)-SUM($EU51:FA51)</f>
        <v>-280</v>
      </c>
      <c r="DE51" s="39">
        <f>SUM($AZ51,$BA51:BG51)-SUM($EU51:FB51)</f>
        <v>16910</v>
      </c>
      <c r="DF51" s="39">
        <f>SUM($AZ51,$BA51:BH51)-SUM($EU51:FC51)</f>
        <v>15579</v>
      </c>
      <c r="DG51" s="39">
        <f>SUM($AZ51,$BA51:BI51)-SUM($EU51:FD51)</f>
        <v>14579</v>
      </c>
      <c r="DH51" s="39">
        <f>SUM($AZ51,$BA51:BJ51)-SUM($EU51:FE51)</f>
        <v>13579</v>
      </c>
      <c r="DI51" s="39">
        <f>SUM($AZ51,$BA51:BK51)-SUM($EU51:FF51)</f>
        <v>29642</v>
      </c>
      <c r="DJ51" s="39">
        <f>SUM($AZ51,$BA51:BL51)-SUM($EU51:FG51)</f>
        <v>28642</v>
      </c>
      <c r="DK51" s="39">
        <f>SUM($AZ51,$BA51:BM51)-SUM($EU51:FH51)</f>
        <v>27642</v>
      </c>
      <c r="DL51" s="39">
        <f>SUM($AZ51,$BA51:BN51)-SUM($EU51:FI51)</f>
        <v>26642</v>
      </c>
      <c r="DM51" s="39">
        <f>SUM($AZ51,$BA51:BO51)-SUM($EU51:FJ51)</f>
        <v>25642</v>
      </c>
      <c r="DN51" s="39">
        <f>SUM($AZ51,$BA51:BP51)-SUM($EU51:FK51)</f>
        <v>24642</v>
      </c>
      <c r="DO51" s="39">
        <f>SUM($AZ51,$BA51:BQ51)-SUM($EU51:FL51)</f>
        <v>23642</v>
      </c>
      <c r="DP51" s="39">
        <f>SUM($AZ51,$BA51:BR51)-SUM($EU51:FM51)</f>
        <v>22642</v>
      </c>
      <c r="DQ51" s="39">
        <f>SUM($AZ51,$BA51:BS51)-SUM($EU51:FN51)</f>
        <v>21642</v>
      </c>
      <c r="DR51" s="39">
        <f>SUM($AZ51,$BA51:BT51)-SUM($EU51:FO51)</f>
        <v>20642</v>
      </c>
      <c r="DS51" s="39">
        <f>SUM($AZ51,$BA51:BU51)-SUM($EU51:FP51)</f>
        <v>19642</v>
      </c>
      <c r="DT51" s="39">
        <f>SUM($AZ51,$BA51:BV51)-SUM($EU51:FQ51)</f>
        <v>18642</v>
      </c>
      <c r="DU51" s="39">
        <f>SUM($AZ51,$BA51:BW51)-SUM($EU51:FR51)</f>
        <v>17642</v>
      </c>
      <c r="DV51" s="39">
        <f>SUM($AZ51,$BA51:BX51)-SUM($EU51:FS51)</f>
        <v>16642</v>
      </c>
      <c r="DW51" s="39">
        <f>SUM($AZ51,$BA51:BY51)-SUM($EU51:FT51)</f>
        <v>15642</v>
      </c>
      <c r="DX51" s="39">
        <f>SUM($AZ51,$BA51:BZ51)-SUM($EU51:FU51)</f>
        <v>14642</v>
      </c>
      <c r="DY51" s="39">
        <f>SUM($AZ51,$BA51:CA51)-SUM($EU51:FV51)</f>
        <v>13642</v>
      </c>
      <c r="DZ51" s="39">
        <f>SUM($AZ51,$BA51:CB51)-SUM($EU51:FW51)</f>
        <v>12642</v>
      </c>
      <c r="EA51" s="39">
        <f>SUM($AZ51,$BA51:CC51)-SUM($EU51:FX51)</f>
        <v>11642</v>
      </c>
      <c r="EB51" s="39">
        <f>SUM($AZ51,$BA51:CD51)-SUM($EU51:FY51)</f>
        <v>10642</v>
      </c>
      <c r="EC51" s="39">
        <f>SUM($AZ51,$BA51:CE51)-SUM($EU51:FZ51)</f>
        <v>9642</v>
      </c>
      <c r="ED51" s="39">
        <f>SUM($AZ51,$BA51:CF51)-SUM($EU51:GA51)</f>
        <v>8642</v>
      </c>
      <c r="EE51" s="39">
        <f>SUM($AZ51,$BA51:CG51)-SUM($EU51:GB51)</f>
        <v>7642</v>
      </c>
      <c r="EF51" s="39">
        <f>SUM($AZ51,$BA51:CH51)-SUM($EU51:GC51)</f>
        <v>6642</v>
      </c>
      <c r="EG51" s="39">
        <f>SUM($AZ51,$BA51:CI51)-SUM($EU51:GD51)</f>
        <v>5642</v>
      </c>
      <c r="EH51" s="39">
        <f>SUM($AZ51,$BA51:CJ51)-SUM($EU51:GE51)</f>
        <v>4642</v>
      </c>
      <c r="EI51" s="39">
        <f>SUM($AZ51,$BA51:CK51)-SUM($EU51:GF51)</f>
        <v>3642</v>
      </c>
      <c r="EJ51" s="39">
        <f>SUM($AZ51,$BA51:CL51)-SUM($EU51:GG51)</f>
        <v>2642</v>
      </c>
      <c r="EK51" s="39">
        <f>SUM($AZ51,$BA51:CM51)-SUM($EU51:GH51)</f>
        <v>1642</v>
      </c>
      <c r="EL51" s="39">
        <f>SUM($AZ51,$BA51:CN51)-SUM($EU51:GI51)</f>
        <v>642</v>
      </c>
      <c r="EM51" s="39">
        <f>SUM($AZ51,$BA51:CO51)-SUM($EU51:GJ51)</f>
        <v>-358</v>
      </c>
      <c r="EN51" s="39">
        <f>SUM($AZ51,$BA51:CP51)-SUM($EU51:GK51)</f>
        <v>-358</v>
      </c>
      <c r="EO51" s="39">
        <f>SUM($AZ51,$BA51:CQ51)-SUM($EU51:GL51)</f>
        <v>-358</v>
      </c>
      <c r="EP51" s="39">
        <f>SUM($AZ51,$BA51:CR51)-SUM($EU51:GM51)</f>
        <v>-358</v>
      </c>
      <c r="EQ51" s="39">
        <f>SUM($AZ51,$BA51:CS51)-SUM($EU51:GN51)</f>
        <v>-358</v>
      </c>
      <c r="ER51" s="39"/>
      <c r="ES51" s="39"/>
      <c r="ET51" s="39"/>
      <c r="EU51" s="39"/>
      <c r="EV51" s="39"/>
      <c r="EW51" s="39"/>
      <c r="EX51" s="39"/>
      <c r="EY51" s="39"/>
      <c r="EZ51" s="39"/>
      <c r="FA51" s="39">
        <f t="array" ref="FA51">SUMPRODUCT($K51:$AG51,TRANSPOSE(FA$5:FA$27))</f>
        <v>280</v>
      </c>
      <c r="FB51" s="39">
        <f t="array" ref="FB51">SUMPRODUCT($K51:$AG51,TRANSPOSE(FB$5:FB$27))</f>
        <v>1200</v>
      </c>
      <c r="FC51" s="39">
        <f t="array" ref="FC51">SUMPRODUCT($K51:$AG51,TRANSPOSE(FC$5:FC$27))</f>
        <v>1331</v>
      </c>
      <c r="FD51" s="39">
        <f t="array" ref="FD51">SUMPRODUCT($K51:$AG51,TRANSPOSE(FD$5:FD$27))</f>
        <v>1000</v>
      </c>
      <c r="FE51" s="39">
        <f t="array" ref="FE51">SUMPRODUCT($K51:$AG51,TRANSPOSE(FE$5:FE$27))</f>
        <v>1000</v>
      </c>
      <c r="FF51" s="39">
        <f t="array" ref="FF51">SUMPRODUCT($K51:$AG51,TRANSPOSE(FF$5:FF$27))</f>
        <v>1000</v>
      </c>
      <c r="FG51" s="39">
        <f t="array" ref="FG51">SUMPRODUCT($K51:$AG51,TRANSPOSE(FG$5:FG$27))</f>
        <v>1000</v>
      </c>
      <c r="FH51" s="39">
        <f t="array" ref="FH51">SUMPRODUCT($K51:$AG51,TRANSPOSE(FH$5:FH$27))</f>
        <v>1000</v>
      </c>
      <c r="FI51" s="39">
        <f t="array" ref="FI51">SUMPRODUCT($K51:$AG51,TRANSPOSE(FI$5:FI$27))</f>
        <v>1000</v>
      </c>
      <c r="FJ51" s="39">
        <f t="array" ref="FJ51">SUMPRODUCT($K51:$AG51,TRANSPOSE(FJ$5:FJ$27))</f>
        <v>1000</v>
      </c>
      <c r="FK51" s="39">
        <f t="array" ref="FK51">SUMPRODUCT($K51:$AG51,TRANSPOSE(FK$5:FK$27))</f>
        <v>1000</v>
      </c>
      <c r="FL51" s="39">
        <f t="array" ref="FL51">SUMPRODUCT($K51:$AG51,TRANSPOSE(FL$5:FL$27))</f>
        <v>1000</v>
      </c>
      <c r="FM51" s="39">
        <f t="array" ref="FM51">SUMPRODUCT($K51:$AG51,TRANSPOSE(FM$5:FM$27))</f>
        <v>1000</v>
      </c>
      <c r="FN51" s="39">
        <f t="array" ref="FN51">SUMPRODUCT($K51:$AG51,TRANSPOSE(FN$5:FN$27))</f>
        <v>1000</v>
      </c>
      <c r="FO51" s="39">
        <f t="array" ref="FO51">SUMPRODUCT($K51:$AG51,TRANSPOSE(FO$5:FO$27))</f>
        <v>1000</v>
      </c>
      <c r="FP51" s="39">
        <f t="array" ref="FP51">SUMPRODUCT($K51:$AG51,TRANSPOSE(FP$5:FP$27))</f>
        <v>1000</v>
      </c>
      <c r="FQ51" s="39">
        <f t="array" ref="FQ51">SUMPRODUCT($K51:$AG51,TRANSPOSE(FQ$5:FQ$27))</f>
        <v>1000</v>
      </c>
      <c r="FR51" s="39">
        <f t="array" ref="FR51">SUMPRODUCT($K51:$AG51,TRANSPOSE(FR$5:FR$27))</f>
        <v>1000</v>
      </c>
      <c r="FS51" s="39">
        <f t="array" ref="FS51">SUMPRODUCT($K51:$AG51,TRANSPOSE(FS$5:FS$27))</f>
        <v>1000</v>
      </c>
      <c r="FT51" s="39">
        <f t="array" ref="FT51">SUMPRODUCT($K51:$AG51,TRANSPOSE(FT$5:FT$27))</f>
        <v>1000</v>
      </c>
      <c r="FU51" s="39">
        <f t="array" ref="FU51">SUMPRODUCT($K51:$AG51,TRANSPOSE(FU$5:FU$27))</f>
        <v>1000</v>
      </c>
      <c r="FV51" s="39">
        <f t="array" ref="FV51">SUMPRODUCT($K51:$AG51,TRANSPOSE(FV$5:FV$27))</f>
        <v>1000</v>
      </c>
      <c r="FW51" s="39">
        <f t="array" ref="FW51">SUMPRODUCT($K51:$AG51,TRANSPOSE(FW$5:FW$27))</f>
        <v>1000</v>
      </c>
      <c r="FX51" s="39">
        <f t="array" ref="FX51">SUMPRODUCT($K51:$AG51,TRANSPOSE(FX$5:FX$27))</f>
        <v>1000</v>
      </c>
      <c r="FY51" s="39">
        <f t="array" ref="FY51">SUMPRODUCT($K51:$AG51,TRANSPOSE(FY$5:FY$27))</f>
        <v>1000</v>
      </c>
      <c r="FZ51" s="39">
        <f t="array" ref="FZ51">SUMPRODUCT($K51:$AG51,TRANSPOSE(FZ$5:FZ$27))</f>
        <v>1000</v>
      </c>
      <c r="GA51" s="39">
        <f t="array" ref="GA51">SUMPRODUCT($K51:$AG51,TRANSPOSE(GA$5:GA$27))</f>
        <v>1000</v>
      </c>
      <c r="GB51" s="39">
        <f t="array" ref="GB51">SUMPRODUCT($K51:$AG51,TRANSPOSE(GB$5:GB$27))</f>
        <v>1000</v>
      </c>
      <c r="GC51" s="39">
        <f t="array" ref="GC51">SUMPRODUCT($K51:$AG51,TRANSPOSE(GC$5:GC$27))</f>
        <v>1000</v>
      </c>
      <c r="GD51" s="39">
        <f t="array" ref="GD51">SUMPRODUCT($K51:$AG51,TRANSPOSE(GD$5:GD$27))</f>
        <v>1000</v>
      </c>
      <c r="GE51" s="39">
        <f t="array" ref="GE51">SUMPRODUCT($K51:$AG51,TRANSPOSE(GE$5:GE$27))</f>
        <v>1000</v>
      </c>
      <c r="GF51" s="39">
        <f t="array" ref="GF51">SUMPRODUCT($K51:$AG51,TRANSPOSE(GF$5:GF$27))</f>
        <v>1000</v>
      </c>
      <c r="GG51" s="39">
        <f t="array" ref="GG51">SUMPRODUCT($K51:$AG51,TRANSPOSE(GG$5:GG$27))</f>
        <v>1000</v>
      </c>
      <c r="GH51" s="39">
        <f t="array" ref="GH51">SUMPRODUCT($K51:$AG51,TRANSPOSE(GH$5:GH$27))</f>
        <v>1000</v>
      </c>
      <c r="GI51" s="39">
        <f t="array" ref="GI51">SUMPRODUCT($K51:$AG51,TRANSPOSE(GI$5:GI$27))</f>
        <v>1000</v>
      </c>
      <c r="GJ51" s="39">
        <f t="array" ref="GJ51">SUMPRODUCT($K51:$AG51,TRANSPOSE(GJ$5:GJ$27))</f>
        <v>1000</v>
      </c>
      <c r="GK51" s="39">
        <f t="array" ref="GK51">SUMPRODUCT($K51:$AG51,TRANSPOSE(GK$5:GK$27))</f>
        <v>0</v>
      </c>
      <c r="GL51" s="39">
        <f t="array" ref="GL51">SUMPRODUCT($K51:$AG51,TRANSPOSE(GL$5:GL$27))</f>
        <v>0</v>
      </c>
      <c r="GM51" s="39">
        <f t="array" ref="GM51">SUMPRODUCT($K51:$AG51,TRANSPOSE(GM$5:GM$27))</f>
        <v>0</v>
      </c>
      <c r="GN51" s="39">
        <f t="array" ref="GN51">SUMPRODUCT($K51:$AG51,TRANSPOSE(GN$5:GN$27))</f>
        <v>0</v>
      </c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93" t="str">
        <f>AM51</f>
        <v>WAVE</v>
      </c>
      <c r="IW51" s="100" t="str">
        <f>C51</f>
        <v>1094B532-001</v>
      </c>
      <c r="IX51" s="93" t="str">
        <f t="shared" si="108"/>
        <v>WAVE MECHANICS</v>
      </c>
      <c r="IY51" s="111">
        <f t="shared" si="105"/>
        <v>1</v>
      </c>
      <c r="IZ51" s="112" t="str">
        <f t="shared" si="104"/>
        <v>USD</v>
      </c>
      <c r="JA51" s="104" t="e">
        <f ca="1">_xlfn.XLOOKUP(IZ51,IZ$21:IZ$24,JA$21:JA$24,0)</f>
        <v>#NAME?</v>
      </c>
      <c r="JB51" s="104" t="e">
        <f t="shared" ca="1" si="68"/>
        <v>#NAME?</v>
      </c>
      <c r="JC51" s="113">
        <f>AJ51</f>
        <v>1</v>
      </c>
      <c r="JD51" s="113">
        <f>AJ51</f>
        <v>1</v>
      </c>
      <c r="JE51" s="100"/>
      <c r="JF51" s="113" t="e">
        <f>MAX(JD51,CEILING(#REF!+JE51,JC51))</f>
        <v>#REF!</v>
      </c>
      <c r="JG51" s="114" t="e">
        <f t="shared" ca="1" si="69"/>
        <v>#REF!</v>
      </c>
      <c r="JH51" s="113" t="e">
        <f>JF51-#REF!</f>
        <v>#REF!</v>
      </c>
      <c r="JI51" s="114" t="e">
        <f t="shared" ca="1" si="70"/>
        <v>#REF!</v>
      </c>
      <c r="JJ51" s="115">
        <v>45523</v>
      </c>
      <c r="JK51" s="114" t="s">
        <v>114</v>
      </c>
      <c r="JL51" s="114" t="s">
        <v>21</v>
      </c>
      <c r="JM51" s="100" t="s">
        <v>128</v>
      </c>
      <c r="JN51" s="100" t="s">
        <v>129</v>
      </c>
      <c r="JO51" s="102" t="e">
        <f t="array" aca="1" ref="JO51" ca="1">SUMPRODUCT(#REF!,TRANSPOSE(JO$19:JO$22))</f>
        <v>#REF!</v>
      </c>
      <c r="JP51" s="102" t="e">
        <f t="array" aca="1" ref="JP51" ca="1">SUMPRODUCT(#REF!,TRANSPOSE(JP$19:JP$22))</f>
        <v>#REF!</v>
      </c>
      <c r="JQ51" s="102" t="e">
        <f t="array" aca="1" ref="JQ51" ca="1">SUMPRODUCT(#REF!,TRANSPOSE(JQ$19:JQ$22))</f>
        <v>#REF!</v>
      </c>
      <c r="JR51" s="102" t="e">
        <f t="array" aca="1" ref="JR51" ca="1">SUMPRODUCT(#REF!,TRANSPOSE(JR$19:JR$22))</f>
        <v>#REF!</v>
      </c>
      <c r="JS51" s="102" t="e">
        <f t="array" aca="1" ref="JS51" ca="1">SUMPRODUCT(#REF!,TRANSPOSE(JS$19:JS$22))</f>
        <v>#REF!</v>
      </c>
      <c r="JT51" s="102" t="e">
        <f t="array" aca="1" ref="JT51" ca="1">SUMPRODUCT(#REF!,TRANSPOSE(JT$19:JT$22))</f>
        <v>#REF!</v>
      </c>
      <c r="JU51" s="102" t="e">
        <f t="array" aca="1" ref="JU51" ca="1">SUMPRODUCT(#REF!,TRANSPOSE(JU$19:JU$22))</f>
        <v>#REF!</v>
      </c>
      <c r="JV51" s="102" t="e">
        <f t="array" aca="1" ref="JV51" ca="1">SUMPRODUCT(#REF!,TRANSPOSE(JV$19:JV$22))</f>
        <v>#REF!</v>
      </c>
      <c r="JW51" s="102" t="e">
        <f t="array" aca="1" ref="JW51" ca="1">SUMPRODUCT(#REF!,TRANSPOSE(JW$19:JW$22))</f>
        <v>#REF!</v>
      </c>
      <c r="JX51" s="102" t="e">
        <f t="array" aca="1" ref="JX51" ca="1">SUMPRODUCT(#REF!,TRANSPOSE(JX$19:JX$22))</f>
        <v>#REF!</v>
      </c>
      <c r="JY51" s="102" t="e">
        <f t="array" aca="1" ref="JY51" ca="1">SUMPRODUCT(#REF!,TRANSPOSE(JY$19:JY$22))</f>
        <v>#REF!</v>
      </c>
      <c r="JZ51" s="102" t="e">
        <f t="array" aca="1" ref="JZ51" ca="1">SUMPRODUCT(#REF!,TRANSPOSE(JZ$19:JZ$22))</f>
        <v>#REF!</v>
      </c>
      <c r="KA51" s="102" t="e">
        <f t="array" aca="1" ref="KA51" ca="1">SUMPRODUCT(#REF!,TRANSPOSE(KA$19:KA$22))</f>
        <v>#REF!</v>
      </c>
      <c r="KB51" s="116"/>
      <c r="KC51" s="102" t="e">
        <f t="shared" ca="1" si="71"/>
        <v>#REF!</v>
      </c>
      <c r="KD51" s="117" t="e">
        <f ca="1">CEILING(SUM($JO51:JP51)-SUM($KC51:KC51),$JC51)</f>
        <v>#REF!</v>
      </c>
      <c r="KE51" s="117" t="e">
        <f ca="1">CEILING(SUM($JO51:JQ51)-SUM($KC51:KD51),$JC51)</f>
        <v>#REF!</v>
      </c>
      <c r="KF51" s="117" t="e">
        <f ca="1">CEILING(SUM($JO51:JR51)-SUM($KC51:KE51),$JC51)</f>
        <v>#REF!</v>
      </c>
      <c r="KG51" s="117" t="e">
        <f ca="1">CEILING(SUM($JO51:JS51)-SUM($KC51:KF51),$JC51)</f>
        <v>#REF!</v>
      </c>
      <c r="KH51" s="117" t="e">
        <f ca="1">CEILING(SUM($JO51:JT51)-SUM($KC51:KG51),$JC51)</f>
        <v>#REF!</v>
      </c>
      <c r="KI51" s="117" t="e">
        <f ca="1">CEILING(SUM($JO51:JU51)-SUM($KC51:KH51),$JC51)</f>
        <v>#REF!</v>
      </c>
      <c r="KJ51" s="117" t="e">
        <f ca="1">CEILING(SUM($JO51:JV51)-SUM($KC51:KI51),$JC51)</f>
        <v>#REF!</v>
      </c>
      <c r="KK51" s="117" t="e">
        <f ca="1">CEILING(SUM($JO51:JW51)-SUM($KC51:KJ51),$JC51)</f>
        <v>#REF!</v>
      </c>
      <c r="KL51" s="117" t="e">
        <f ca="1">CEILING(SUM($JO51:JX51)-SUM($KC51:KK51),$JC51)</f>
        <v>#REF!</v>
      </c>
      <c r="KM51" s="117" t="e">
        <f ca="1">CEILING(SUM($JO51:JY51)-SUM($KC51:KL51),$JC51)</f>
        <v>#REF!</v>
      </c>
      <c r="KN51" s="117" t="e">
        <f t="shared" ca="1" si="72"/>
        <v>#REF!</v>
      </c>
      <c r="KO51" s="117" t="e">
        <f t="shared" ca="1" si="73"/>
        <v>#REF!</v>
      </c>
      <c r="KP51" s="116"/>
      <c r="KQ51" s="119" t="e">
        <f t="shared" ca="1" si="74"/>
        <v>#REF!</v>
      </c>
      <c r="KR51" s="119" t="e">
        <f t="shared" ca="1" si="75"/>
        <v>#REF!</v>
      </c>
      <c r="KS51" s="119" t="e">
        <f t="shared" ca="1" si="76"/>
        <v>#REF!</v>
      </c>
      <c r="KT51" s="119" t="e">
        <f t="shared" ca="1" si="77"/>
        <v>#REF!</v>
      </c>
      <c r="KU51" s="119" t="e">
        <f t="shared" ca="1" si="78"/>
        <v>#REF!</v>
      </c>
      <c r="KV51" s="119" t="e">
        <f t="shared" ca="1" si="79"/>
        <v>#REF!</v>
      </c>
      <c r="KW51" s="119" t="e">
        <f t="shared" ca="1" si="80"/>
        <v>#REF!</v>
      </c>
      <c r="KX51" s="119" t="e">
        <f t="shared" ca="1" si="81"/>
        <v>#REF!</v>
      </c>
      <c r="KY51" s="119" t="e">
        <f t="shared" ca="1" si="82"/>
        <v>#REF!</v>
      </c>
      <c r="KZ51" s="119" t="e">
        <f t="shared" ca="1" si="83"/>
        <v>#REF!</v>
      </c>
      <c r="LA51" s="119" t="e">
        <f t="shared" ca="1" si="84"/>
        <v>#REF!</v>
      </c>
      <c r="LB51" s="119" t="e">
        <f t="shared" ca="1" si="85"/>
        <v>#REF!</v>
      </c>
      <c r="LC51" s="119" t="e">
        <f t="shared" ca="1" si="86"/>
        <v>#REF!</v>
      </c>
      <c r="LD51" s="119" t="e">
        <f t="shared" ca="1" si="87"/>
        <v>#REF!</v>
      </c>
      <c r="LE51" s="116">
        <v>2</v>
      </c>
      <c r="LF51" s="102" t="e">
        <f ca="1">SUM(KC51:KH51)</f>
        <v>#REF!</v>
      </c>
      <c r="LG51" s="102"/>
      <c r="LH51" s="102"/>
      <c r="LI51" s="102"/>
      <c r="LJ51" s="102"/>
      <c r="LK51" s="102"/>
      <c r="LL51" s="102" t="e">
        <f ca="1">SUM(KI51:KO51)</f>
        <v>#REF!</v>
      </c>
      <c r="LM51" s="102"/>
      <c r="LN51" s="102"/>
      <c r="LO51" s="102"/>
      <c r="LP51" s="102"/>
      <c r="LQ51" s="102"/>
      <c r="LR51" s="102"/>
      <c r="LS51" s="102"/>
      <c r="LT51" s="119" t="e">
        <f t="shared" ca="1" si="88"/>
        <v>#REF!</v>
      </c>
      <c r="LU51" s="119" t="e">
        <f t="shared" ca="1" si="89"/>
        <v>#NAME?</v>
      </c>
      <c r="LV51" s="119" t="e">
        <f t="shared" ca="1" si="90"/>
        <v>#NAME?</v>
      </c>
      <c r="LW51" s="119" t="e">
        <f t="shared" ca="1" si="91"/>
        <v>#NAME?</v>
      </c>
      <c r="LX51" s="119" t="e">
        <f t="shared" ca="1" si="92"/>
        <v>#NAME?</v>
      </c>
      <c r="LY51" s="119" t="e">
        <f t="shared" ca="1" si="93"/>
        <v>#NAME?</v>
      </c>
      <c r="LZ51" s="119" t="e">
        <f t="shared" ca="1" si="94"/>
        <v>#REF!</v>
      </c>
      <c r="MA51" s="119" t="e">
        <f t="shared" ca="1" si="95"/>
        <v>#NAME?</v>
      </c>
      <c r="MB51" s="119" t="e">
        <f t="shared" ca="1" si="96"/>
        <v>#NAME?</v>
      </c>
      <c r="MC51" s="119" t="e">
        <f t="shared" ca="1" si="97"/>
        <v>#NAME?</v>
      </c>
      <c r="MD51" s="119" t="e">
        <f t="shared" ca="1" si="98"/>
        <v>#NAME?</v>
      </c>
      <c r="ME51" s="119" t="e">
        <f t="shared" ca="1" si="99"/>
        <v>#NAME?</v>
      </c>
      <c r="MF51" s="119" t="e">
        <f t="shared" ca="1" si="100"/>
        <v>#NAME?</v>
      </c>
      <c r="MG51" s="119" t="e">
        <f t="shared" ca="1" si="101"/>
        <v>#REF!</v>
      </c>
      <c r="MH51" s="120" t="s">
        <v>235</v>
      </c>
      <c r="MI51" s="100" t="s">
        <v>226</v>
      </c>
      <c r="MJ51" s="121">
        <v>45525</v>
      </c>
      <c r="MK51" s="100" t="s">
        <v>131</v>
      </c>
      <c r="ML51" s="100"/>
      <c r="MM51" s="100" t="s">
        <v>131</v>
      </c>
      <c r="MN51" s="100"/>
      <c r="MO51" s="100"/>
    </row>
    <row r="52" spans="1:353" ht="14.25" x14ac:dyDescent="0.2">
      <c r="A52" s="39">
        <v>28</v>
      </c>
      <c r="B52" s="39" t="s">
        <v>238</v>
      </c>
      <c r="C52" s="54" t="s">
        <v>239</v>
      </c>
      <c r="D52" s="39" t="s">
        <v>110</v>
      </c>
      <c r="E52" s="39">
        <v>403572964</v>
      </c>
      <c r="F52" s="99" t="s">
        <v>240</v>
      </c>
      <c r="G52" s="39"/>
      <c r="H52" s="39" t="s">
        <v>112</v>
      </c>
      <c r="I52" s="39">
        <v>1</v>
      </c>
      <c r="J52" s="39">
        <v>3</v>
      </c>
      <c r="K52" s="39">
        <v>0</v>
      </c>
      <c r="L52" s="39">
        <v>0</v>
      </c>
      <c r="M52" s="39">
        <v>1</v>
      </c>
      <c r="N52" s="39">
        <v>0</v>
      </c>
      <c r="O52" s="39">
        <v>0</v>
      </c>
      <c r="P52" s="39">
        <v>0</v>
      </c>
      <c r="Q52" s="39">
        <v>0</v>
      </c>
      <c r="R52" s="39">
        <v>1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1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f t="shared" si="63"/>
        <v>3</v>
      </c>
      <c r="AI52" s="39">
        <f t="shared" si="102"/>
        <v>70589</v>
      </c>
      <c r="AJ52" s="55">
        <v>1</v>
      </c>
      <c r="AK52" s="39"/>
      <c r="AL52" s="39" t="s">
        <v>222</v>
      </c>
      <c r="AM52" s="39" t="s">
        <v>223</v>
      </c>
      <c r="AN52" s="39"/>
      <c r="AO52" s="39"/>
      <c r="AP52" s="56">
        <v>3</v>
      </c>
      <c r="AQ52" s="56" t="s">
        <v>8</v>
      </c>
      <c r="AR52" s="39" t="s">
        <v>224</v>
      </c>
      <c r="AS52" s="39" t="s">
        <v>225</v>
      </c>
      <c r="AT52" s="39"/>
      <c r="AU52" s="39">
        <v>91.973118825300006</v>
      </c>
      <c r="AV52" s="39" t="str">
        <f t="shared" si="64"/>
        <v>P0013</v>
      </c>
      <c r="AW52" s="76" t="e">
        <f t="shared" ca="1" si="65"/>
        <v>#NAME?</v>
      </c>
      <c r="AX52" s="39"/>
      <c r="AY52" s="73" t="e">
        <f t="shared" si="66"/>
        <v>#REF!</v>
      </c>
      <c r="AZ52" s="39"/>
      <c r="BA52" s="39"/>
      <c r="BB52" s="39"/>
      <c r="BC52" s="39"/>
      <c r="BD52" s="39"/>
      <c r="BE52" s="39"/>
      <c r="BF52" s="39"/>
      <c r="BG52" s="39">
        <v>12130</v>
      </c>
      <c r="BH52" s="39"/>
      <c r="BI52" s="39"/>
      <c r="BJ52" s="39"/>
      <c r="BK52" s="39"/>
      <c r="BL52" s="39"/>
      <c r="BM52" s="39">
        <v>12130</v>
      </c>
      <c r="BN52" s="39"/>
      <c r="BO52" s="39"/>
      <c r="BP52" s="39"/>
      <c r="BQ52" s="39">
        <v>12130</v>
      </c>
      <c r="BR52" s="39"/>
      <c r="BS52" s="39"/>
      <c r="BT52" s="39"/>
      <c r="BU52" s="39"/>
      <c r="BV52" s="39"/>
      <c r="BW52" s="39">
        <v>12130</v>
      </c>
      <c r="BX52" s="39"/>
      <c r="BY52" s="39"/>
      <c r="BZ52" s="39"/>
      <c r="CA52" s="39"/>
      <c r="CB52" s="39"/>
      <c r="CC52" s="39">
        <v>12115</v>
      </c>
      <c r="CD52" s="39"/>
      <c r="CE52" s="39"/>
      <c r="CF52" s="39"/>
      <c r="CG52" s="39"/>
      <c r="CH52" s="39"/>
      <c r="CI52" s="39">
        <v>10046</v>
      </c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>
        <f>SUM($AZ52,$BA52:BF52)-SUM($EU52:FA52)</f>
        <v>-460</v>
      </c>
      <c r="DE52" s="39">
        <f>SUM($AZ52,$BA52:BG52)-SUM($EU52:FB52)</f>
        <v>9872</v>
      </c>
      <c r="DF52" s="39">
        <f>SUM($AZ52,$BA52:BH52)-SUM($EU52:FC52)</f>
        <v>7541</v>
      </c>
      <c r="DG52" s="39">
        <f>SUM($AZ52,$BA52:BI52)-SUM($EU52:FD52)</f>
        <v>5541</v>
      </c>
      <c r="DH52" s="39">
        <f>SUM($AZ52,$BA52:BJ52)-SUM($EU52:FE52)</f>
        <v>3541</v>
      </c>
      <c r="DI52" s="39">
        <f>SUM($AZ52,$BA52:BK52)-SUM($EU52:FF52)</f>
        <v>1541</v>
      </c>
      <c r="DJ52" s="39">
        <f>SUM($AZ52,$BA52:BL52)-SUM($EU52:FG52)</f>
        <v>-459</v>
      </c>
      <c r="DK52" s="39">
        <f>SUM($AZ52,$BA52:BM52)-SUM($EU52:FH52)</f>
        <v>9671</v>
      </c>
      <c r="DL52" s="39">
        <f>SUM($AZ52,$BA52:BN52)-SUM($EU52:FI52)</f>
        <v>7671</v>
      </c>
      <c r="DM52" s="39">
        <f>SUM($AZ52,$BA52:BO52)-SUM($EU52:FJ52)</f>
        <v>5671</v>
      </c>
      <c r="DN52" s="39">
        <f>SUM($AZ52,$BA52:BP52)-SUM($EU52:FK52)</f>
        <v>3671</v>
      </c>
      <c r="DO52" s="39">
        <f>SUM($AZ52,$BA52:BQ52)-SUM($EU52:FL52)</f>
        <v>13801</v>
      </c>
      <c r="DP52" s="39">
        <f>SUM($AZ52,$BA52:BR52)-SUM($EU52:FM52)</f>
        <v>11801</v>
      </c>
      <c r="DQ52" s="39">
        <f>SUM($AZ52,$BA52:BS52)-SUM($EU52:FN52)</f>
        <v>9801</v>
      </c>
      <c r="DR52" s="39">
        <f>SUM($AZ52,$BA52:BT52)-SUM($EU52:FO52)</f>
        <v>7801</v>
      </c>
      <c r="DS52" s="39">
        <f>SUM($AZ52,$BA52:BU52)-SUM($EU52:FP52)</f>
        <v>5801</v>
      </c>
      <c r="DT52" s="39">
        <f>SUM($AZ52,$BA52:BV52)-SUM($EU52:FQ52)</f>
        <v>3801</v>
      </c>
      <c r="DU52" s="39">
        <f>SUM($AZ52,$BA52:BW52)-SUM($EU52:FR52)</f>
        <v>13931</v>
      </c>
      <c r="DV52" s="39">
        <f>SUM($AZ52,$BA52:BX52)-SUM($EU52:FS52)</f>
        <v>11931</v>
      </c>
      <c r="DW52" s="39">
        <f>SUM($AZ52,$BA52:BY52)-SUM($EU52:FT52)</f>
        <v>9931</v>
      </c>
      <c r="DX52" s="39">
        <f>SUM($AZ52,$BA52:BZ52)-SUM($EU52:FU52)</f>
        <v>7931</v>
      </c>
      <c r="DY52" s="39">
        <f>SUM($AZ52,$BA52:CA52)-SUM($EU52:FV52)</f>
        <v>5931</v>
      </c>
      <c r="DZ52" s="39">
        <f>SUM($AZ52,$BA52:CB52)-SUM($EU52:FW52)</f>
        <v>3931</v>
      </c>
      <c r="EA52" s="39">
        <f>SUM($AZ52,$BA52:CC52)-SUM($EU52:FX52)</f>
        <v>14046</v>
      </c>
      <c r="EB52" s="39">
        <f>SUM($AZ52,$BA52:CD52)-SUM($EU52:FY52)</f>
        <v>12046</v>
      </c>
      <c r="EC52" s="39">
        <f>SUM($AZ52,$BA52:CE52)-SUM($EU52:FZ52)</f>
        <v>10046</v>
      </c>
      <c r="ED52" s="39">
        <f>SUM($AZ52,$BA52:CF52)-SUM($EU52:GA52)</f>
        <v>8046</v>
      </c>
      <c r="EE52" s="39">
        <f>SUM($AZ52,$BA52:CG52)-SUM($EU52:GB52)</f>
        <v>6046</v>
      </c>
      <c r="EF52" s="39">
        <f>SUM($AZ52,$BA52:CH52)-SUM($EU52:GC52)</f>
        <v>4046</v>
      </c>
      <c r="EG52" s="39">
        <f>SUM($AZ52,$BA52:CI52)-SUM($EU52:GD52)</f>
        <v>12092</v>
      </c>
      <c r="EH52" s="39">
        <f>SUM($AZ52,$BA52:CJ52)-SUM($EU52:GE52)</f>
        <v>10092</v>
      </c>
      <c r="EI52" s="39">
        <f>SUM($AZ52,$BA52:CK52)-SUM($EU52:GF52)</f>
        <v>8092</v>
      </c>
      <c r="EJ52" s="39">
        <f>SUM($AZ52,$BA52:CL52)-SUM($EU52:GG52)</f>
        <v>6092</v>
      </c>
      <c r="EK52" s="39">
        <f>SUM($AZ52,$BA52:CM52)-SUM($EU52:GH52)</f>
        <v>4092</v>
      </c>
      <c r="EL52" s="39">
        <f>SUM($AZ52,$BA52:CN52)-SUM($EU52:GI52)</f>
        <v>2092</v>
      </c>
      <c r="EM52" s="39">
        <f>SUM($AZ52,$BA52:CO52)-SUM($EU52:GJ52)</f>
        <v>92</v>
      </c>
      <c r="EN52" s="39">
        <f>SUM($AZ52,$BA52:CP52)-SUM($EU52:GK52)</f>
        <v>92</v>
      </c>
      <c r="EO52" s="39">
        <f>SUM($AZ52,$BA52:CQ52)-SUM($EU52:GL52)</f>
        <v>92</v>
      </c>
      <c r="EP52" s="39">
        <f>SUM($AZ52,$BA52:CR52)-SUM($EU52:GM52)</f>
        <v>92</v>
      </c>
      <c r="EQ52" s="39">
        <f>SUM($AZ52,$BA52:CS52)-SUM($EU52:GN52)</f>
        <v>92</v>
      </c>
      <c r="ER52" s="39"/>
      <c r="ES52" s="39"/>
      <c r="ET52" s="39"/>
      <c r="EU52" s="39"/>
      <c r="EV52" s="39"/>
      <c r="EW52" s="39"/>
      <c r="EX52" s="39"/>
      <c r="EY52" s="39"/>
      <c r="EZ52" s="39"/>
      <c r="FA52" s="39">
        <f t="array" ref="FA52">SUMPRODUCT($K52:$AG52,TRANSPOSE(FA$5:FA$27))</f>
        <v>460</v>
      </c>
      <c r="FB52" s="39">
        <f t="array" ref="FB52">SUMPRODUCT($K52:$AG52,TRANSPOSE(FB$5:FB$27))</f>
        <v>1798</v>
      </c>
      <c r="FC52" s="39">
        <f t="array" ref="FC52">SUMPRODUCT($K52:$AG52,TRANSPOSE(FC$5:FC$27))</f>
        <v>2331</v>
      </c>
      <c r="FD52" s="39">
        <f t="array" ref="FD52">SUMPRODUCT($K52:$AG52,TRANSPOSE(FD$5:FD$27))</f>
        <v>2000</v>
      </c>
      <c r="FE52" s="39">
        <f t="array" ref="FE52">SUMPRODUCT($K52:$AG52,TRANSPOSE(FE$5:FE$27))</f>
        <v>2000</v>
      </c>
      <c r="FF52" s="39">
        <f t="array" ref="FF52">SUMPRODUCT($K52:$AG52,TRANSPOSE(FF$5:FF$27))</f>
        <v>2000</v>
      </c>
      <c r="FG52" s="39">
        <f t="array" ref="FG52">SUMPRODUCT($K52:$AG52,TRANSPOSE(FG$5:FG$27))</f>
        <v>2000</v>
      </c>
      <c r="FH52" s="39">
        <f t="array" ref="FH52">SUMPRODUCT($K52:$AG52,TRANSPOSE(FH$5:FH$27))</f>
        <v>2000</v>
      </c>
      <c r="FI52" s="39">
        <f t="array" ref="FI52">SUMPRODUCT($K52:$AG52,TRANSPOSE(FI$5:FI$27))</f>
        <v>2000</v>
      </c>
      <c r="FJ52" s="39">
        <f t="array" ref="FJ52">SUMPRODUCT($K52:$AG52,TRANSPOSE(FJ$5:FJ$27))</f>
        <v>2000</v>
      </c>
      <c r="FK52" s="39">
        <f t="array" ref="FK52">SUMPRODUCT($K52:$AG52,TRANSPOSE(FK$5:FK$27))</f>
        <v>2000</v>
      </c>
      <c r="FL52" s="39">
        <f t="array" ref="FL52">SUMPRODUCT($K52:$AG52,TRANSPOSE(FL$5:FL$27))</f>
        <v>2000</v>
      </c>
      <c r="FM52" s="39">
        <f t="array" ref="FM52">SUMPRODUCT($K52:$AG52,TRANSPOSE(FM$5:FM$27))</f>
        <v>2000</v>
      </c>
      <c r="FN52" s="39">
        <f t="array" ref="FN52">SUMPRODUCT($K52:$AG52,TRANSPOSE(FN$5:FN$27))</f>
        <v>2000</v>
      </c>
      <c r="FO52" s="39">
        <f t="array" ref="FO52">SUMPRODUCT($K52:$AG52,TRANSPOSE(FO$5:FO$27))</f>
        <v>2000</v>
      </c>
      <c r="FP52" s="39">
        <f t="array" ref="FP52">SUMPRODUCT($K52:$AG52,TRANSPOSE(FP$5:FP$27))</f>
        <v>2000</v>
      </c>
      <c r="FQ52" s="39">
        <f t="array" ref="FQ52">SUMPRODUCT($K52:$AG52,TRANSPOSE(FQ$5:FQ$27))</f>
        <v>2000</v>
      </c>
      <c r="FR52" s="39">
        <f t="array" ref="FR52">SUMPRODUCT($K52:$AG52,TRANSPOSE(FR$5:FR$27))</f>
        <v>2000</v>
      </c>
      <c r="FS52" s="39">
        <f t="array" ref="FS52">SUMPRODUCT($K52:$AG52,TRANSPOSE(FS$5:FS$27))</f>
        <v>2000</v>
      </c>
      <c r="FT52" s="39">
        <f t="array" ref="FT52">SUMPRODUCT($K52:$AG52,TRANSPOSE(FT$5:FT$27))</f>
        <v>2000</v>
      </c>
      <c r="FU52" s="39">
        <f t="array" ref="FU52">SUMPRODUCT($K52:$AG52,TRANSPOSE(FU$5:FU$27))</f>
        <v>2000</v>
      </c>
      <c r="FV52" s="39">
        <f t="array" ref="FV52">SUMPRODUCT($K52:$AG52,TRANSPOSE(FV$5:FV$27))</f>
        <v>2000</v>
      </c>
      <c r="FW52" s="39">
        <f t="array" ref="FW52">SUMPRODUCT($K52:$AG52,TRANSPOSE(FW$5:FW$27))</f>
        <v>2000</v>
      </c>
      <c r="FX52" s="39">
        <f t="array" ref="FX52">SUMPRODUCT($K52:$AG52,TRANSPOSE(FX$5:FX$27))</f>
        <v>2000</v>
      </c>
      <c r="FY52" s="39">
        <f t="array" ref="FY52">SUMPRODUCT($K52:$AG52,TRANSPOSE(FY$5:FY$27))</f>
        <v>2000</v>
      </c>
      <c r="FZ52" s="39">
        <f t="array" ref="FZ52">SUMPRODUCT($K52:$AG52,TRANSPOSE(FZ$5:FZ$27))</f>
        <v>2000</v>
      </c>
      <c r="GA52" s="39">
        <f t="array" ref="GA52">SUMPRODUCT($K52:$AG52,TRANSPOSE(GA$5:GA$27))</f>
        <v>2000</v>
      </c>
      <c r="GB52" s="39">
        <f t="array" ref="GB52">SUMPRODUCT($K52:$AG52,TRANSPOSE(GB$5:GB$27))</f>
        <v>2000</v>
      </c>
      <c r="GC52" s="39">
        <f t="array" ref="GC52">SUMPRODUCT($K52:$AG52,TRANSPOSE(GC$5:GC$27))</f>
        <v>2000</v>
      </c>
      <c r="GD52" s="39">
        <f t="array" ref="GD52">SUMPRODUCT($K52:$AG52,TRANSPOSE(GD$5:GD$27))</f>
        <v>2000</v>
      </c>
      <c r="GE52" s="39">
        <f t="array" ref="GE52">SUMPRODUCT($K52:$AG52,TRANSPOSE(GE$5:GE$27))</f>
        <v>2000</v>
      </c>
      <c r="GF52" s="39">
        <f t="array" ref="GF52">SUMPRODUCT($K52:$AG52,TRANSPOSE(GF$5:GF$27))</f>
        <v>2000</v>
      </c>
      <c r="GG52" s="39">
        <f t="array" ref="GG52">SUMPRODUCT($K52:$AG52,TRANSPOSE(GG$5:GG$27))</f>
        <v>2000</v>
      </c>
      <c r="GH52" s="39">
        <f t="array" ref="GH52">SUMPRODUCT($K52:$AG52,TRANSPOSE(GH$5:GH$27))</f>
        <v>2000</v>
      </c>
      <c r="GI52" s="39">
        <f t="array" ref="GI52">SUMPRODUCT($K52:$AG52,TRANSPOSE(GI$5:GI$27))</f>
        <v>2000</v>
      </c>
      <c r="GJ52" s="39">
        <f t="array" ref="GJ52">SUMPRODUCT($K52:$AG52,TRANSPOSE(GJ$5:GJ$27))</f>
        <v>2000</v>
      </c>
      <c r="GK52" s="39">
        <f t="array" ref="GK52">SUMPRODUCT($K52:$AG52,TRANSPOSE(GK$5:GK$27))</f>
        <v>0</v>
      </c>
      <c r="GL52" s="39">
        <f t="array" ref="GL52">SUMPRODUCT($K52:$AG52,TRANSPOSE(GL$5:GL$27))</f>
        <v>0</v>
      </c>
      <c r="GM52" s="39">
        <f t="array" ref="GM52">SUMPRODUCT($K52:$AG52,TRANSPOSE(GM$5:GM$27))</f>
        <v>0</v>
      </c>
      <c r="GN52" s="39">
        <f t="array" ref="GN52">SUMPRODUCT($K52:$AG52,TRANSPOSE(GN$5:GN$27))</f>
        <v>0</v>
      </c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93" t="str">
        <f>AM52</f>
        <v>WAVE</v>
      </c>
      <c r="IW52" s="100" t="str">
        <f>C52</f>
        <v>1094L913-001</v>
      </c>
      <c r="IX52" s="93" t="str">
        <f t="shared" si="108"/>
        <v>WAVE MECHANICS</v>
      </c>
      <c r="IY52" s="111">
        <f t="shared" si="105"/>
        <v>3</v>
      </c>
      <c r="IZ52" s="112" t="str">
        <f t="shared" si="104"/>
        <v>USD</v>
      </c>
      <c r="JA52" s="104" t="e">
        <f ca="1">_xlfn.XLOOKUP(IZ52,IZ$21:IZ$24,JA$21:JA$24,0)</f>
        <v>#NAME?</v>
      </c>
      <c r="JB52" s="104" t="e">
        <f t="shared" ca="1" si="68"/>
        <v>#NAME?</v>
      </c>
      <c r="JC52" s="113">
        <f>AJ52</f>
        <v>1</v>
      </c>
      <c r="JD52" s="113">
        <f>AJ52</f>
        <v>1</v>
      </c>
      <c r="JE52" s="100"/>
      <c r="JF52" s="113" t="e">
        <f>MAX(JD52,CEILING(#REF!+JE52,JC52))</f>
        <v>#REF!</v>
      </c>
      <c r="JG52" s="114" t="e">
        <f t="shared" ca="1" si="69"/>
        <v>#REF!</v>
      </c>
      <c r="JH52" s="113" t="e">
        <f>JF52-#REF!</f>
        <v>#REF!</v>
      </c>
      <c r="JI52" s="114" t="e">
        <f t="shared" ca="1" si="70"/>
        <v>#REF!</v>
      </c>
      <c r="JJ52" s="115">
        <v>45523</v>
      </c>
      <c r="JK52" s="114" t="s">
        <v>114</v>
      </c>
      <c r="JL52" s="114" t="s">
        <v>21</v>
      </c>
      <c r="JM52" s="100" t="s">
        <v>128</v>
      </c>
      <c r="JN52" s="100" t="s">
        <v>129</v>
      </c>
      <c r="JO52" s="102" t="e">
        <f t="array" aca="1" ref="JO52" ca="1">SUMPRODUCT(#REF!,TRANSPOSE(JO$19:JO$22))</f>
        <v>#REF!</v>
      </c>
      <c r="JP52" s="102" t="e">
        <f t="array" aca="1" ref="JP52" ca="1">SUMPRODUCT(#REF!,TRANSPOSE(JP$19:JP$22))</f>
        <v>#REF!</v>
      </c>
      <c r="JQ52" s="102" t="e">
        <f t="array" aca="1" ref="JQ52" ca="1">SUMPRODUCT(#REF!,TRANSPOSE(JQ$19:JQ$22))</f>
        <v>#REF!</v>
      </c>
      <c r="JR52" s="102" t="e">
        <f t="array" aca="1" ref="JR52" ca="1">SUMPRODUCT(#REF!,TRANSPOSE(JR$19:JR$22))</f>
        <v>#REF!</v>
      </c>
      <c r="JS52" s="102" t="e">
        <f t="array" aca="1" ref="JS52" ca="1">SUMPRODUCT(#REF!,TRANSPOSE(JS$19:JS$22))</f>
        <v>#REF!</v>
      </c>
      <c r="JT52" s="102" t="e">
        <f t="array" aca="1" ref="JT52" ca="1">SUMPRODUCT(#REF!,TRANSPOSE(JT$19:JT$22))</f>
        <v>#REF!</v>
      </c>
      <c r="JU52" s="102" t="e">
        <f t="array" aca="1" ref="JU52" ca="1">SUMPRODUCT(#REF!,TRANSPOSE(JU$19:JU$22))</f>
        <v>#REF!</v>
      </c>
      <c r="JV52" s="102" t="e">
        <f t="array" aca="1" ref="JV52" ca="1">SUMPRODUCT(#REF!,TRANSPOSE(JV$19:JV$22))</f>
        <v>#REF!</v>
      </c>
      <c r="JW52" s="102" t="e">
        <f t="array" aca="1" ref="JW52" ca="1">SUMPRODUCT(#REF!,TRANSPOSE(JW$19:JW$22))</f>
        <v>#REF!</v>
      </c>
      <c r="JX52" s="102" t="e">
        <f t="array" aca="1" ref="JX52" ca="1">SUMPRODUCT(#REF!,TRANSPOSE(JX$19:JX$22))</f>
        <v>#REF!</v>
      </c>
      <c r="JY52" s="102" t="e">
        <f t="array" aca="1" ref="JY52" ca="1">SUMPRODUCT(#REF!,TRANSPOSE(JY$19:JY$22))</f>
        <v>#REF!</v>
      </c>
      <c r="JZ52" s="102" t="e">
        <f t="array" aca="1" ref="JZ52" ca="1">SUMPRODUCT(#REF!,TRANSPOSE(JZ$19:JZ$22))</f>
        <v>#REF!</v>
      </c>
      <c r="KA52" s="102" t="e">
        <f t="array" aca="1" ref="KA52" ca="1">SUMPRODUCT(#REF!,TRANSPOSE(KA$19:KA$22))</f>
        <v>#REF!</v>
      </c>
      <c r="KB52" s="116"/>
      <c r="KC52" s="102" t="e">
        <f t="shared" ca="1" si="71"/>
        <v>#REF!</v>
      </c>
      <c r="KD52" s="117" t="e">
        <f ca="1">CEILING(SUM($JO52:JP52)-SUM($KC52:KC52),$JC52)</f>
        <v>#REF!</v>
      </c>
      <c r="KE52" s="117" t="e">
        <f ca="1">CEILING(SUM($JO52:JQ52)-SUM($KC52:KD52),$JC52)</f>
        <v>#REF!</v>
      </c>
      <c r="KF52" s="117" t="e">
        <f ca="1">CEILING(SUM($JO52:JR52)-SUM($KC52:KE52),$JC52)</f>
        <v>#REF!</v>
      </c>
      <c r="KG52" s="117" t="e">
        <f ca="1">CEILING(SUM($JO52:JS52)-SUM($KC52:KF52),$JC52)</f>
        <v>#REF!</v>
      </c>
      <c r="KH52" s="117" t="e">
        <f ca="1">CEILING(SUM($JO52:JT52)-SUM($KC52:KG52),$JC52)</f>
        <v>#REF!</v>
      </c>
      <c r="KI52" s="117" t="e">
        <f ca="1">CEILING(SUM($JO52:JU52)-SUM($KC52:KH52),$JC52)</f>
        <v>#REF!</v>
      </c>
      <c r="KJ52" s="117" t="e">
        <f ca="1">CEILING(SUM($JO52:JV52)-SUM($KC52:KI52),$JC52)</f>
        <v>#REF!</v>
      </c>
      <c r="KK52" s="117" t="e">
        <f ca="1">CEILING(SUM($JO52:JW52)-SUM($KC52:KJ52),$JC52)</f>
        <v>#REF!</v>
      </c>
      <c r="KL52" s="117" t="e">
        <f ca="1">CEILING(SUM($JO52:JX52)-SUM($KC52:KK52),$JC52)</f>
        <v>#REF!</v>
      </c>
      <c r="KM52" s="117" t="e">
        <f ca="1">CEILING(SUM($JO52:JY52)-SUM($KC52:KL52),$JC52)</f>
        <v>#REF!</v>
      </c>
      <c r="KN52" s="117" t="e">
        <f t="shared" ca="1" si="72"/>
        <v>#REF!</v>
      </c>
      <c r="KO52" s="117" t="e">
        <f t="shared" ca="1" si="73"/>
        <v>#REF!</v>
      </c>
      <c r="KP52" s="116"/>
      <c r="KQ52" s="119" t="e">
        <f t="shared" ca="1" si="74"/>
        <v>#REF!</v>
      </c>
      <c r="KR52" s="119" t="e">
        <f t="shared" ca="1" si="75"/>
        <v>#REF!</v>
      </c>
      <c r="KS52" s="119" t="e">
        <f t="shared" ca="1" si="76"/>
        <v>#REF!</v>
      </c>
      <c r="KT52" s="119" t="e">
        <f t="shared" ca="1" si="77"/>
        <v>#REF!</v>
      </c>
      <c r="KU52" s="119" t="e">
        <f t="shared" ca="1" si="78"/>
        <v>#REF!</v>
      </c>
      <c r="KV52" s="119" t="e">
        <f t="shared" ca="1" si="79"/>
        <v>#REF!</v>
      </c>
      <c r="KW52" s="119" t="e">
        <f t="shared" ca="1" si="80"/>
        <v>#REF!</v>
      </c>
      <c r="KX52" s="119" t="e">
        <f t="shared" ca="1" si="81"/>
        <v>#REF!</v>
      </c>
      <c r="KY52" s="119" t="e">
        <f t="shared" ca="1" si="82"/>
        <v>#REF!</v>
      </c>
      <c r="KZ52" s="119" t="e">
        <f t="shared" ca="1" si="83"/>
        <v>#REF!</v>
      </c>
      <c r="LA52" s="119" t="e">
        <f t="shared" ca="1" si="84"/>
        <v>#REF!</v>
      </c>
      <c r="LB52" s="119" t="e">
        <f t="shared" ca="1" si="85"/>
        <v>#REF!</v>
      </c>
      <c r="LC52" s="119" t="e">
        <f t="shared" ca="1" si="86"/>
        <v>#REF!</v>
      </c>
      <c r="LD52" s="119" t="e">
        <f t="shared" ca="1" si="87"/>
        <v>#REF!</v>
      </c>
      <c r="LE52" s="116">
        <v>6</v>
      </c>
      <c r="LF52" s="102" t="e">
        <f ca="1">SUM(KC52:KD52)</f>
        <v>#REF!</v>
      </c>
      <c r="LG52" s="102"/>
      <c r="LH52" s="102" t="e">
        <f ca="1">SUM(KE52:KF52)</f>
        <v>#REF!</v>
      </c>
      <c r="LI52" s="102"/>
      <c r="LJ52" s="102" t="e">
        <f ca="1">SUM(KG52:KH52)</f>
        <v>#REF!</v>
      </c>
      <c r="LK52" s="102"/>
      <c r="LL52" s="102" t="e">
        <f ca="1">SUM(KI52:KJ52)</f>
        <v>#REF!</v>
      </c>
      <c r="LM52" s="102"/>
      <c r="LN52" s="102" t="e">
        <f ca="1">SUM(KK52:KL52)</f>
        <v>#REF!</v>
      </c>
      <c r="LO52" s="102"/>
      <c r="LP52" s="102" t="e">
        <f ca="1">SUM(KM52:KO52)</f>
        <v>#REF!</v>
      </c>
      <c r="LQ52" s="102"/>
      <c r="LR52" s="102" t="e">
        <f ca="1">KO52</f>
        <v>#REF!</v>
      </c>
      <c r="LS52" s="102"/>
      <c r="LT52" s="119" t="e">
        <f t="shared" ca="1" si="88"/>
        <v>#REF!</v>
      </c>
      <c r="LU52" s="119" t="e">
        <f t="shared" ca="1" si="89"/>
        <v>#NAME?</v>
      </c>
      <c r="LV52" s="119" t="e">
        <f t="shared" ca="1" si="90"/>
        <v>#REF!</v>
      </c>
      <c r="LW52" s="119" t="e">
        <f t="shared" ca="1" si="91"/>
        <v>#NAME?</v>
      </c>
      <c r="LX52" s="119" t="e">
        <f t="shared" ca="1" si="92"/>
        <v>#REF!</v>
      </c>
      <c r="LY52" s="119" t="e">
        <f t="shared" ca="1" si="93"/>
        <v>#NAME?</v>
      </c>
      <c r="LZ52" s="119" t="e">
        <f t="shared" ca="1" si="94"/>
        <v>#REF!</v>
      </c>
      <c r="MA52" s="119" t="e">
        <f t="shared" ca="1" si="95"/>
        <v>#NAME?</v>
      </c>
      <c r="MB52" s="119" t="e">
        <f t="shared" ca="1" si="96"/>
        <v>#REF!</v>
      </c>
      <c r="MC52" s="119" t="e">
        <f t="shared" ca="1" si="97"/>
        <v>#NAME?</v>
      </c>
      <c r="MD52" s="119" t="e">
        <f t="shared" ca="1" si="98"/>
        <v>#REF!</v>
      </c>
      <c r="ME52" s="119" t="e">
        <f t="shared" ca="1" si="99"/>
        <v>#NAME?</v>
      </c>
      <c r="MF52" s="119" t="e">
        <f t="shared" ca="1" si="100"/>
        <v>#REF!</v>
      </c>
      <c r="MG52" s="119" t="e">
        <f t="shared" ca="1" si="101"/>
        <v>#REF!</v>
      </c>
      <c r="MH52" s="120" t="s">
        <v>238</v>
      </c>
      <c r="MI52" s="100" t="s">
        <v>226</v>
      </c>
      <c r="MJ52" s="121">
        <v>45525</v>
      </c>
      <c r="MK52" s="100" t="s">
        <v>131</v>
      </c>
      <c r="ML52" s="100"/>
      <c r="MM52" s="100" t="s">
        <v>131</v>
      </c>
      <c r="MN52" s="100"/>
      <c r="MO52" s="100"/>
    </row>
    <row r="53" spans="1:353" ht="14.25" x14ac:dyDescent="0.2">
      <c r="A53" s="39">
        <v>29</v>
      </c>
      <c r="B53" s="39" t="s">
        <v>241</v>
      </c>
      <c r="C53" s="54" t="s">
        <v>242</v>
      </c>
      <c r="D53" s="39" t="s">
        <v>110</v>
      </c>
      <c r="E53" s="39">
        <v>403581663</v>
      </c>
      <c r="F53" s="99" t="s">
        <v>243</v>
      </c>
      <c r="G53" s="39"/>
      <c r="H53" s="39" t="s">
        <v>112</v>
      </c>
      <c r="I53" s="39">
        <v>1</v>
      </c>
      <c r="J53" s="39">
        <v>6</v>
      </c>
      <c r="K53" s="39">
        <v>0</v>
      </c>
      <c r="L53" s="39">
        <v>2</v>
      </c>
      <c r="M53" s="39">
        <v>0</v>
      </c>
      <c r="N53" s="39">
        <v>0</v>
      </c>
      <c r="O53" s="39">
        <v>0</v>
      </c>
      <c r="P53" s="39">
        <v>0</v>
      </c>
      <c r="Q53" s="39">
        <v>2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2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f t="shared" si="63"/>
        <v>6</v>
      </c>
      <c r="AI53" s="39">
        <f t="shared" si="102"/>
        <v>141178</v>
      </c>
      <c r="AJ53" s="55">
        <v>1</v>
      </c>
      <c r="AK53" s="39"/>
      <c r="AL53" s="39" t="s">
        <v>222</v>
      </c>
      <c r="AM53" s="39" t="s">
        <v>223</v>
      </c>
      <c r="AN53" s="39"/>
      <c r="AO53" s="39"/>
      <c r="AP53" s="56">
        <v>1.7</v>
      </c>
      <c r="AQ53" s="56" t="s">
        <v>8</v>
      </c>
      <c r="AR53" s="39" t="s">
        <v>224</v>
      </c>
      <c r="AS53" s="39" t="s">
        <v>225</v>
      </c>
      <c r="AT53" s="39"/>
      <c r="AU53" s="39">
        <v>91.973118825300006</v>
      </c>
      <c r="AV53" s="39" t="str">
        <f t="shared" si="64"/>
        <v>P0013</v>
      </c>
      <c r="AW53" s="76" t="e">
        <f t="shared" ca="1" si="65"/>
        <v>#NAME?</v>
      </c>
      <c r="AX53" s="39"/>
      <c r="AY53" s="73" t="e">
        <f t="shared" si="66"/>
        <v>#REF!</v>
      </c>
      <c r="AZ53" s="39"/>
      <c r="BA53" s="39"/>
      <c r="BB53" s="39"/>
      <c r="BC53" s="39"/>
      <c r="BD53" s="39"/>
      <c r="BE53" s="39"/>
      <c r="BF53" s="39"/>
      <c r="BG53" s="39">
        <v>24260</v>
      </c>
      <c r="BH53" s="39"/>
      <c r="BI53" s="39"/>
      <c r="BJ53" s="39"/>
      <c r="BK53" s="39"/>
      <c r="BL53" s="39"/>
      <c r="BM53" s="39">
        <v>24260</v>
      </c>
      <c r="BN53" s="39"/>
      <c r="BO53" s="39"/>
      <c r="BP53" s="39"/>
      <c r="BQ53" s="39">
        <v>24260</v>
      </c>
      <c r="BR53" s="39"/>
      <c r="BS53" s="39"/>
      <c r="BT53" s="39"/>
      <c r="BU53" s="39"/>
      <c r="BV53" s="39"/>
      <c r="BW53" s="39">
        <v>24260</v>
      </c>
      <c r="BX53" s="39"/>
      <c r="BY53" s="39"/>
      <c r="BZ53" s="39"/>
      <c r="CA53" s="39"/>
      <c r="CB53" s="39"/>
      <c r="CC53" s="39">
        <v>24260</v>
      </c>
      <c r="CD53" s="39"/>
      <c r="CE53" s="39"/>
      <c r="CF53" s="39"/>
      <c r="CG53" s="39"/>
      <c r="CH53" s="39"/>
      <c r="CI53" s="39">
        <v>19972</v>
      </c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>
        <f>SUM($AZ53,$BA53:BF53)-SUM($EU53:FA53)</f>
        <v>-920</v>
      </c>
      <c r="DE53" s="39">
        <f>SUM($AZ53,$BA53:BG53)-SUM($EU53:FB53)</f>
        <v>19744</v>
      </c>
      <c r="DF53" s="39">
        <f>SUM($AZ53,$BA53:BH53)-SUM($EU53:FC53)</f>
        <v>15082</v>
      </c>
      <c r="DG53" s="39">
        <f>SUM($AZ53,$BA53:BI53)-SUM($EU53:FD53)</f>
        <v>11082</v>
      </c>
      <c r="DH53" s="39">
        <f>SUM($AZ53,$BA53:BJ53)-SUM($EU53:FE53)</f>
        <v>7082</v>
      </c>
      <c r="DI53" s="39">
        <f>SUM($AZ53,$BA53:BK53)-SUM($EU53:FF53)</f>
        <v>3082</v>
      </c>
      <c r="DJ53" s="39">
        <f>SUM($AZ53,$BA53:BL53)-SUM($EU53:FG53)</f>
        <v>-918</v>
      </c>
      <c r="DK53" s="39">
        <f>SUM($AZ53,$BA53:BM53)-SUM($EU53:FH53)</f>
        <v>19342</v>
      </c>
      <c r="DL53" s="39">
        <f>SUM($AZ53,$BA53:BN53)-SUM($EU53:FI53)</f>
        <v>15342</v>
      </c>
      <c r="DM53" s="39">
        <f>SUM($AZ53,$BA53:BO53)-SUM($EU53:FJ53)</f>
        <v>11342</v>
      </c>
      <c r="DN53" s="39">
        <f>SUM($AZ53,$BA53:BP53)-SUM($EU53:FK53)</f>
        <v>7342</v>
      </c>
      <c r="DO53" s="39">
        <f>SUM($AZ53,$BA53:BQ53)-SUM($EU53:FL53)</f>
        <v>27602</v>
      </c>
      <c r="DP53" s="39">
        <f>SUM($AZ53,$BA53:BR53)-SUM($EU53:FM53)</f>
        <v>23602</v>
      </c>
      <c r="DQ53" s="39">
        <f>SUM($AZ53,$BA53:BS53)-SUM($EU53:FN53)</f>
        <v>19602</v>
      </c>
      <c r="DR53" s="39">
        <f>SUM($AZ53,$BA53:BT53)-SUM($EU53:FO53)</f>
        <v>15602</v>
      </c>
      <c r="DS53" s="39">
        <f>SUM($AZ53,$BA53:BU53)-SUM($EU53:FP53)</f>
        <v>11602</v>
      </c>
      <c r="DT53" s="39">
        <f>SUM($AZ53,$BA53:BV53)-SUM($EU53:FQ53)</f>
        <v>7602</v>
      </c>
      <c r="DU53" s="39">
        <f>SUM($AZ53,$BA53:BW53)-SUM($EU53:FR53)</f>
        <v>27862</v>
      </c>
      <c r="DV53" s="39">
        <f>SUM($AZ53,$BA53:BX53)-SUM($EU53:FS53)</f>
        <v>23862</v>
      </c>
      <c r="DW53" s="39">
        <f>SUM($AZ53,$BA53:BY53)-SUM($EU53:FT53)</f>
        <v>19862</v>
      </c>
      <c r="DX53" s="39">
        <f>SUM($AZ53,$BA53:BZ53)-SUM($EU53:FU53)</f>
        <v>15862</v>
      </c>
      <c r="DY53" s="39">
        <f>SUM($AZ53,$BA53:CA53)-SUM($EU53:FV53)</f>
        <v>11862</v>
      </c>
      <c r="DZ53" s="39">
        <f>SUM($AZ53,$BA53:CB53)-SUM($EU53:FW53)</f>
        <v>7862</v>
      </c>
      <c r="EA53" s="39">
        <f>SUM($AZ53,$BA53:CC53)-SUM($EU53:FX53)</f>
        <v>28122</v>
      </c>
      <c r="EB53" s="39">
        <f>SUM($AZ53,$BA53:CD53)-SUM($EU53:FY53)</f>
        <v>24122</v>
      </c>
      <c r="EC53" s="39">
        <f>SUM($AZ53,$BA53:CE53)-SUM($EU53:FZ53)</f>
        <v>20122</v>
      </c>
      <c r="ED53" s="39">
        <f>SUM($AZ53,$BA53:CF53)-SUM($EU53:GA53)</f>
        <v>16122</v>
      </c>
      <c r="EE53" s="39">
        <f>SUM($AZ53,$BA53:CG53)-SUM($EU53:GB53)</f>
        <v>12122</v>
      </c>
      <c r="EF53" s="39">
        <f>SUM($AZ53,$BA53:CH53)-SUM($EU53:GC53)</f>
        <v>8122</v>
      </c>
      <c r="EG53" s="39">
        <f>SUM($AZ53,$BA53:CI53)-SUM($EU53:GD53)</f>
        <v>24094</v>
      </c>
      <c r="EH53" s="39">
        <f>SUM($AZ53,$BA53:CJ53)-SUM($EU53:GE53)</f>
        <v>20094</v>
      </c>
      <c r="EI53" s="39">
        <f>SUM($AZ53,$BA53:CK53)-SUM($EU53:GF53)</f>
        <v>16094</v>
      </c>
      <c r="EJ53" s="39">
        <f>SUM($AZ53,$BA53:CL53)-SUM($EU53:GG53)</f>
        <v>12094</v>
      </c>
      <c r="EK53" s="39">
        <f>SUM($AZ53,$BA53:CM53)-SUM($EU53:GH53)</f>
        <v>8094</v>
      </c>
      <c r="EL53" s="39">
        <f>SUM($AZ53,$BA53:CN53)-SUM($EU53:GI53)</f>
        <v>4094</v>
      </c>
      <c r="EM53" s="39">
        <f>SUM($AZ53,$BA53:CO53)-SUM($EU53:GJ53)</f>
        <v>94</v>
      </c>
      <c r="EN53" s="39">
        <f>SUM($AZ53,$BA53:CP53)-SUM($EU53:GK53)</f>
        <v>94</v>
      </c>
      <c r="EO53" s="39">
        <f>SUM($AZ53,$BA53:CQ53)-SUM($EU53:GL53)</f>
        <v>94</v>
      </c>
      <c r="EP53" s="39">
        <f>SUM($AZ53,$BA53:CR53)-SUM($EU53:GM53)</f>
        <v>94</v>
      </c>
      <c r="EQ53" s="39">
        <f>SUM($AZ53,$BA53:CS53)-SUM($EU53:GN53)</f>
        <v>94</v>
      </c>
      <c r="ER53" s="39"/>
      <c r="ES53" s="39"/>
      <c r="ET53" s="39"/>
      <c r="EU53" s="39"/>
      <c r="EV53" s="39"/>
      <c r="EW53" s="39"/>
      <c r="EX53" s="39"/>
      <c r="EY53" s="39"/>
      <c r="EZ53" s="39"/>
      <c r="FA53" s="39">
        <f t="array" ref="FA53">SUMPRODUCT($K53:$AG53,TRANSPOSE(FA$5:FA$27))</f>
        <v>920</v>
      </c>
      <c r="FB53" s="39">
        <f t="array" ref="FB53">SUMPRODUCT($K53:$AG53,TRANSPOSE(FB$5:FB$27))</f>
        <v>3596</v>
      </c>
      <c r="FC53" s="39">
        <f t="array" ref="FC53">SUMPRODUCT($K53:$AG53,TRANSPOSE(FC$5:FC$27))</f>
        <v>4662</v>
      </c>
      <c r="FD53" s="39">
        <f t="array" ref="FD53">SUMPRODUCT($K53:$AG53,TRANSPOSE(FD$5:FD$27))</f>
        <v>4000</v>
      </c>
      <c r="FE53" s="39">
        <f t="array" ref="FE53">SUMPRODUCT($K53:$AG53,TRANSPOSE(FE$5:FE$27))</f>
        <v>4000</v>
      </c>
      <c r="FF53" s="39">
        <f t="array" ref="FF53">SUMPRODUCT($K53:$AG53,TRANSPOSE(FF$5:FF$27))</f>
        <v>4000</v>
      </c>
      <c r="FG53" s="39">
        <f t="array" ref="FG53">SUMPRODUCT($K53:$AG53,TRANSPOSE(FG$5:FG$27))</f>
        <v>4000</v>
      </c>
      <c r="FH53" s="39">
        <f t="array" ref="FH53">SUMPRODUCT($K53:$AG53,TRANSPOSE(FH$5:FH$27))</f>
        <v>4000</v>
      </c>
      <c r="FI53" s="39">
        <f t="array" ref="FI53">SUMPRODUCT($K53:$AG53,TRANSPOSE(FI$5:FI$27))</f>
        <v>4000</v>
      </c>
      <c r="FJ53" s="39">
        <f t="array" ref="FJ53">SUMPRODUCT($K53:$AG53,TRANSPOSE(FJ$5:FJ$27))</f>
        <v>4000</v>
      </c>
      <c r="FK53" s="39">
        <f t="array" ref="FK53">SUMPRODUCT($K53:$AG53,TRANSPOSE(FK$5:FK$27))</f>
        <v>4000</v>
      </c>
      <c r="FL53" s="39">
        <f t="array" ref="FL53">SUMPRODUCT($K53:$AG53,TRANSPOSE(FL$5:FL$27))</f>
        <v>4000</v>
      </c>
      <c r="FM53" s="39">
        <f t="array" ref="FM53">SUMPRODUCT($K53:$AG53,TRANSPOSE(FM$5:FM$27))</f>
        <v>4000</v>
      </c>
      <c r="FN53" s="39">
        <f t="array" ref="FN53">SUMPRODUCT($K53:$AG53,TRANSPOSE(FN$5:FN$27))</f>
        <v>4000</v>
      </c>
      <c r="FO53" s="39">
        <f t="array" ref="FO53">SUMPRODUCT($K53:$AG53,TRANSPOSE(FO$5:FO$27))</f>
        <v>4000</v>
      </c>
      <c r="FP53" s="39">
        <f t="array" ref="FP53">SUMPRODUCT($K53:$AG53,TRANSPOSE(FP$5:FP$27))</f>
        <v>4000</v>
      </c>
      <c r="FQ53" s="39">
        <f t="array" ref="FQ53">SUMPRODUCT($K53:$AG53,TRANSPOSE(FQ$5:FQ$27))</f>
        <v>4000</v>
      </c>
      <c r="FR53" s="39">
        <f t="array" ref="FR53">SUMPRODUCT($K53:$AG53,TRANSPOSE(FR$5:FR$27))</f>
        <v>4000</v>
      </c>
      <c r="FS53" s="39">
        <f t="array" ref="FS53">SUMPRODUCT($K53:$AG53,TRANSPOSE(FS$5:FS$27))</f>
        <v>4000</v>
      </c>
      <c r="FT53" s="39">
        <f t="array" ref="FT53">SUMPRODUCT($K53:$AG53,TRANSPOSE(FT$5:FT$27))</f>
        <v>4000</v>
      </c>
      <c r="FU53" s="39">
        <f t="array" ref="FU53">SUMPRODUCT($K53:$AG53,TRANSPOSE(FU$5:FU$27))</f>
        <v>4000</v>
      </c>
      <c r="FV53" s="39">
        <f t="array" ref="FV53">SUMPRODUCT($K53:$AG53,TRANSPOSE(FV$5:FV$27))</f>
        <v>4000</v>
      </c>
      <c r="FW53" s="39">
        <f t="array" ref="FW53">SUMPRODUCT($K53:$AG53,TRANSPOSE(FW$5:FW$27))</f>
        <v>4000</v>
      </c>
      <c r="FX53" s="39">
        <f t="array" ref="FX53">SUMPRODUCT($K53:$AG53,TRANSPOSE(FX$5:FX$27))</f>
        <v>4000</v>
      </c>
      <c r="FY53" s="39">
        <f t="array" ref="FY53">SUMPRODUCT($K53:$AG53,TRANSPOSE(FY$5:FY$27))</f>
        <v>4000</v>
      </c>
      <c r="FZ53" s="39">
        <f t="array" ref="FZ53">SUMPRODUCT($K53:$AG53,TRANSPOSE(FZ$5:FZ$27))</f>
        <v>4000</v>
      </c>
      <c r="GA53" s="39">
        <f t="array" ref="GA53">SUMPRODUCT($K53:$AG53,TRANSPOSE(GA$5:GA$27))</f>
        <v>4000</v>
      </c>
      <c r="GB53" s="39">
        <f t="array" ref="GB53">SUMPRODUCT($K53:$AG53,TRANSPOSE(GB$5:GB$27))</f>
        <v>4000</v>
      </c>
      <c r="GC53" s="39">
        <f t="array" ref="GC53">SUMPRODUCT($K53:$AG53,TRANSPOSE(GC$5:GC$27))</f>
        <v>4000</v>
      </c>
      <c r="GD53" s="39">
        <f t="array" ref="GD53">SUMPRODUCT($K53:$AG53,TRANSPOSE(GD$5:GD$27))</f>
        <v>4000</v>
      </c>
      <c r="GE53" s="39">
        <f t="array" ref="GE53">SUMPRODUCT($K53:$AG53,TRANSPOSE(GE$5:GE$27))</f>
        <v>4000</v>
      </c>
      <c r="GF53" s="39">
        <f t="array" ref="GF53">SUMPRODUCT($K53:$AG53,TRANSPOSE(GF$5:GF$27))</f>
        <v>4000</v>
      </c>
      <c r="GG53" s="39">
        <f t="array" ref="GG53">SUMPRODUCT($K53:$AG53,TRANSPOSE(GG$5:GG$27))</f>
        <v>4000</v>
      </c>
      <c r="GH53" s="39">
        <f t="array" ref="GH53">SUMPRODUCT($K53:$AG53,TRANSPOSE(GH$5:GH$27))</f>
        <v>4000</v>
      </c>
      <c r="GI53" s="39">
        <f t="array" ref="GI53">SUMPRODUCT($K53:$AG53,TRANSPOSE(GI$5:GI$27))</f>
        <v>4000</v>
      </c>
      <c r="GJ53" s="39">
        <f t="array" ref="GJ53">SUMPRODUCT($K53:$AG53,TRANSPOSE(GJ$5:GJ$27))</f>
        <v>4000</v>
      </c>
      <c r="GK53" s="39">
        <f t="array" ref="GK53">SUMPRODUCT($K53:$AG53,TRANSPOSE(GK$5:GK$27))</f>
        <v>0</v>
      </c>
      <c r="GL53" s="39">
        <f t="array" ref="GL53">SUMPRODUCT($K53:$AG53,TRANSPOSE(GL$5:GL$27))</f>
        <v>0</v>
      </c>
      <c r="GM53" s="39">
        <f t="array" ref="GM53">SUMPRODUCT($K53:$AG53,TRANSPOSE(GM$5:GM$27))</f>
        <v>0</v>
      </c>
      <c r="GN53" s="39">
        <f t="array" ref="GN53">SUMPRODUCT($K53:$AG53,TRANSPOSE(GN$5:GN$27))</f>
        <v>0</v>
      </c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93" t="str">
        <f>AM53</f>
        <v>WAVE</v>
      </c>
      <c r="IW53" s="100" t="str">
        <f>C53</f>
        <v>1094L925-001</v>
      </c>
      <c r="IX53" s="93" t="str">
        <f t="shared" si="108"/>
        <v>WAVE MECHANICS</v>
      </c>
      <c r="IY53" s="111">
        <f t="shared" si="105"/>
        <v>1.7</v>
      </c>
      <c r="IZ53" s="112" t="str">
        <f t="shared" si="104"/>
        <v>USD</v>
      </c>
      <c r="JA53" s="104" t="e">
        <f ca="1">_xlfn.XLOOKUP(IZ53,IZ$21:IZ$24,JA$21:JA$24,0)</f>
        <v>#NAME?</v>
      </c>
      <c r="JB53" s="104" t="e">
        <f t="shared" ca="1" si="68"/>
        <v>#NAME?</v>
      </c>
      <c r="JC53" s="113">
        <f>AJ53</f>
        <v>1</v>
      </c>
      <c r="JD53" s="113">
        <f>AJ53</f>
        <v>1</v>
      </c>
      <c r="JE53" s="100"/>
      <c r="JF53" s="113" t="e">
        <f>MAX(JD53,CEILING(#REF!+JE53,JC53))</f>
        <v>#REF!</v>
      </c>
      <c r="JG53" s="114" t="e">
        <f t="shared" ca="1" si="69"/>
        <v>#REF!</v>
      </c>
      <c r="JH53" s="113" t="e">
        <f>JF53-#REF!</f>
        <v>#REF!</v>
      </c>
      <c r="JI53" s="114" t="e">
        <f t="shared" ca="1" si="70"/>
        <v>#REF!</v>
      </c>
      <c r="JJ53" s="115">
        <v>45523</v>
      </c>
      <c r="JK53" s="114" t="s">
        <v>114</v>
      </c>
      <c r="JL53" s="114" t="s">
        <v>21</v>
      </c>
      <c r="JM53" s="100" t="s">
        <v>128</v>
      </c>
      <c r="JN53" s="100" t="s">
        <v>129</v>
      </c>
      <c r="JO53" s="102" t="e">
        <f t="array" aca="1" ref="JO53" ca="1">SUMPRODUCT(#REF!,TRANSPOSE(JO$19:JO$22))</f>
        <v>#REF!</v>
      </c>
      <c r="JP53" s="102" t="e">
        <f t="array" aca="1" ref="JP53" ca="1">SUMPRODUCT(#REF!,TRANSPOSE(JP$19:JP$22))</f>
        <v>#REF!</v>
      </c>
      <c r="JQ53" s="102" t="e">
        <f t="array" aca="1" ref="JQ53" ca="1">SUMPRODUCT(#REF!,TRANSPOSE(JQ$19:JQ$22))</f>
        <v>#REF!</v>
      </c>
      <c r="JR53" s="102" t="e">
        <f t="array" aca="1" ref="JR53" ca="1">SUMPRODUCT(#REF!,TRANSPOSE(JR$19:JR$22))</f>
        <v>#REF!</v>
      </c>
      <c r="JS53" s="102" t="e">
        <f t="array" aca="1" ref="JS53" ca="1">SUMPRODUCT(#REF!,TRANSPOSE(JS$19:JS$22))</f>
        <v>#REF!</v>
      </c>
      <c r="JT53" s="102" t="e">
        <f t="array" aca="1" ref="JT53" ca="1">SUMPRODUCT(#REF!,TRANSPOSE(JT$19:JT$22))</f>
        <v>#REF!</v>
      </c>
      <c r="JU53" s="102" t="e">
        <f t="array" aca="1" ref="JU53" ca="1">SUMPRODUCT(#REF!,TRANSPOSE(JU$19:JU$22))</f>
        <v>#REF!</v>
      </c>
      <c r="JV53" s="102" t="e">
        <f t="array" aca="1" ref="JV53" ca="1">SUMPRODUCT(#REF!,TRANSPOSE(JV$19:JV$22))</f>
        <v>#REF!</v>
      </c>
      <c r="JW53" s="102" t="e">
        <f t="array" aca="1" ref="JW53" ca="1">SUMPRODUCT(#REF!,TRANSPOSE(JW$19:JW$22))</f>
        <v>#REF!</v>
      </c>
      <c r="JX53" s="102" t="e">
        <f t="array" aca="1" ref="JX53" ca="1">SUMPRODUCT(#REF!,TRANSPOSE(JX$19:JX$22))</f>
        <v>#REF!</v>
      </c>
      <c r="JY53" s="102" t="e">
        <f t="array" aca="1" ref="JY53" ca="1">SUMPRODUCT(#REF!,TRANSPOSE(JY$19:JY$22))</f>
        <v>#REF!</v>
      </c>
      <c r="JZ53" s="102" t="e">
        <f t="array" aca="1" ref="JZ53" ca="1">SUMPRODUCT(#REF!,TRANSPOSE(JZ$19:JZ$22))</f>
        <v>#REF!</v>
      </c>
      <c r="KA53" s="102" t="e">
        <f t="array" aca="1" ref="KA53" ca="1">SUMPRODUCT(#REF!,TRANSPOSE(KA$19:KA$22))</f>
        <v>#REF!</v>
      </c>
      <c r="KB53" s="116"/>
      <c r="KC53" s="102" t="e">
        <f t="shared" ca="1" si="71"/>
        <v>#REF!</v>
      </c>
      <c r="KD53" s="117" t="e">
        <f ca="1">CEILING(SUM($JO53:JP53)-SUM($KC53:KC53),$JC53)</f>
        <v>#REF!</v>
      </c>
      <c r="KE53" s="117" t="e">
        <f ca="1">CEILING(SUM($JO53:JQ53)-SUM($KC53:KD53),$JC53)</f>
        <v>#REF!</v>
      </c>
      <c r="KF53" s="117" t="e">
        <f ca="1">CEILING(SUM($JO53:JR53)-SUM($KC53:KE53),$JC53)</f>
        <v>#REF!</v>
      </c>
      <c r="KG53" s="117" t="e">
        <f ca="1">CEILING(SUM($JO53:JS53)-SUM($KC53:KF53),$JC53)</f>
        <v>#REF!</v>
      </c>
      <c r="KH53" s="117" t="e">
        <f ca="1">CEILING(SUM($JO53:JT53)-SUM($KC53:KG53),$JC53)</f>
        <v>#REF!</v>
      </c>
      <c r="KI53" s="117" t="e">
        <f ca="1">CEILING(SUM($JO53:JU53)-SUM($KC53:KH53),$JC53)</f>
        <v>#REF!</v>
      </c>
      <c r="KJ53" s="117" t="e">
        <f ca="1">CEILING(SUM($JO53:JV53)-SUM($KC53:KI53),$JC53)</f>
        <v>#REF!</v>
      </c>
      <c r="KK53" s="117" t="e">
        <f ca="1">CEILING(SUM($JO53:JW53)-SUM($KC53:KJ53),$JC53)</f>
        <v>#REF!</v>
      </c>
      <c r="KL53" s="117" t="e">
        <f ca="1">CEILING(SUM($JO53:JX53)-SUM($KC53:KK53),$JC53)</f>
        <v>#REF!</v>
      </c>
      <c r="KM53" s="117" t="e">
        <f ca="1">CEILING(SUM($JO53:JY53)-SUM($KC53:KL53),$JC53)</f>
        <v>#REF!</v>
      </c>
      <c r="KN53" s="117" t="e">
        <f t="shared" ca="1" si="72"/>
        <v>#REF!</v>
      </c>
      <c r="KO53" s="117" t="e">
        <f t="shared" ca="1" si="73"/>
        <v>#REF!</v>
      </c>
      <c r="KP53" s="116"/>
      <c r="KQ53" s="119" t="e">
        <f t="shared" ca="1" si="74"/>
        <v>#REF!</v>
      </c>
      <c r="KR53" s="119" t="e">
        <f t="shared" ca="1" si="75"/>
        <v>#REF!</v>
      </c>
      <c r="KS53" s="119" t="e">
        <f t="shared" ca="1" si="76"/>
        <v>#REF!</v>
      </c>
      <c r="KT53" s="119" t="e">
        <f t="shared" ca="1" si="77"/>
        <v>#REF!</v>
      </c>
      <c r="KU53" s="119" t="e">
        <f t="shared" ca="1" si="78"/>
        <v>#REF!</v>
      </c>
      <c r="KV53" s="119" t="e">
        <f t="shared" ca="1" si="79"/>
        <v>#REF!</v>
      </c>
      <c r="KW53" s="119" t="e">
        <f t="shared" ca="1" si="80"/>
        <v>#REF!</v>
      </c>
      <c r="KX53" s="119" t="e">
        <f t="shared" ca="1" si="81"/>
        <v>#REF!</v>
      </c>
      <c r="KY53" s="119" t="e">
        <f t="shared" ca="1" si="82"/>
        <v>#REF!</v>
      </c>
      <c r="KZ53" s="119" t="e">
        <f t="shared" ca="1" si="83"/>
        <v>#REF!</v>
      </c>
      <c r="LA53" s="119" t="e">
        <f t="shared" ca="1" si="84"/>
        <v>#REF!</v>
      </c>
      <c r="LB53" s="119" t="e">
        <f t="shared" ca="1" si="85"/>
        <v>#REF!</v>
      </c>
      <c r="LC53" s="119" t="e">
        <f t="shared" ca="1" si="86"/>
        <v>#REF!</v>
      </c>
      <c r="LD53" s="119" t="e">
        <f t="shared" ca="1" si="87"/>
        <v>#REF!</v>
      </c>
      <c r="LE53" s="116">
        <v>6</v>
      </c>
      <c r="LF53" s="102" t="e">
        <f ca="1">SUM(KC53:KD53)</f>
        <v>#REF!</v>
      </c>
      <c r="LG53" s="102"/>
      <c r="LH53" s="102" t="e">
        <f ca="1">SUM(KE53:KF53)</f>
        <v>#REF!</v>
      </c>
      <c r="LI53" s="102"/>
      <c r="LJ53" s="102" t="e">
        <f ca="1">SUM(KG53:KH53)</f>
        <v>#REF!</v>
      </c>
      <c r="LK53" s="102"/>
      <c r="LL53" s="102" t="e">
        <f ca="1">SUM(KI53:KJ53)</f>
        <v>#REF!</v>
      </c>
      <c r="LM53" s="102"/>
      <c r="LN53" s="102" t="e">
        <f ca="1">SUM(KK53:KL53)</f>
        <v>#REF!</v>
      </c>
      <c r="LO53" s="102"/>
      <c r="LP53" s="102" t="e">
        <f ca="1">SUM(KM53:KO53)</f>
        <v>#REF!</v>
      </c>
      <c r="LQ53" s="102"/>
      <c r="LR53" s="102" t="e">
        <f ca="1">KO53</f>
        <v>#REF!</v>
      </c>
      <c r="LS53" s="102"/>
      <c r="LT53" s="119" t="e">
        <f t="shared" ca="1" si="88"/>
        <v>#REF!</v>
      </c>
      <c r="LU53" s="119" t="e">
        <f t="shared" ca="1" si="89"/>
        <v>#NAME?</v>
      </c>
      <c r="LV53" s="119" t="e">
        <f t="shared" ca="1" si="90"/>
        <v>#REF!</v>
      </c>
      <c r="LW53" s="119" t="e">
        <f t="shared" ca="1" si="91"/>
        <v>#NAME?</v>
      </c>
      <c r="LX53" s="119" t="e">
        <f t="shared" ca="1" si="92"/>
        <v>#REF!</v>
      </c>
      <c r="LY53" s="119" t="e">
        <f t="shared" ca="1" si="93"/>
        <v>#NAME?</v>
      </c>
      <c r="LZ53" s="119" t="e">
        <f t="shared" ca="1" si="94"/>
        <v>#REF!</v>
      </c>
      <c r="MA53" s="119" t="e">
        <f t="shared" ca="1" si="95"/>
        <v>#NAME?</v>
      </c>
      <c r="MB53" s="119" t="e">
        <f t="shared" ca="1" si="96"/>
        <v>#REF!</v>
      </c>
      <c r="MC53" s="119" t="e">
        <f t="shared" ca="1" si="97"/>
        <v>#NAME?</v>
      </c>
      <c r="MD53" s="119" t="e">
        <f t="shared" ca="1" si="98"/>
        <v>#REF!</v>
      </c>
      <c r="ME53" s="119" t="e">
        <f t="shared" ca="1" si="99"/>
        <v>#NAME?</v>
      </c>
      <c r="MF53" s="119" t="e">
        <f t="shared" ca="1" si="100"/>
        <v>#REF!</v>
      </c>
      <c r="MG53" s="119" t="e">
        <f t="shared" ca="1" si="101"/>
        <v>#REF!</v>
      </c>
      <c r="MH53" s="120" t="s">
        <v>241</v>
      </c>
      <c r="MI53" s="100" t="s">
        <v>226</v>
      </c>
      <c r="MJ53" s="121">
        <v>45525</v>
      </c>
      <c r="MK53" s="100" t="s">
        <v>131</v>
      </c>
      <c r="ML53" s="100"/>
      <c r="MM53" s="100" t="s">
        <v>131</v>
      </c>
      <c r="MN53" s="100"/>
      <c r="MO53" s="100"/>
    </row>
    <row r="54" spans="1:353" ht="14.25" x14ac:dyDescent="0.2">
      <c r="A54" s="39">
        <v>30</v>
      </c>
      <c r="B54" s="39" t="s">
        <v>244</v>
      </c>
      <c r="C54" s="54" t="s">
        <v>245</v>
      </c>
      <c r="D54" s="39" t="s">
        <v>110</v>
      </c>
      <c r="E54" s="39">
        <v>403581662</v>
      </c>
      <c r="F54" s="99" t="s">
        <v>246</v>
      </c>
      <c r="G54" s="39"/>
      <c r="H54" s="39" t="s">
        <v>112</v>
      </c>
      <c r="I54" s="39">
        <v>1</v>
      </c>
      <c r="J54" s="39">
        <v>6</v>
      </c>
      <c r="K54" s="39">
        <v>0</v>
      </c>
      <c r="L54" s="39">
        <v>2</v>
      </c>
      <c r="M54" s="39">
        <v>0</v>
      </c>
      <c r="N54" s="39">
        <v>0</v>
      </c>
      <c r="O54" s="39">
        <v>0</v>
      </c>
      <c r="P54" s="39">
        <v>0</v>
      </c>
      <c r="Q54" s="39">
        <v>2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2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f t="shared" si="63"/>
        <v>6</v>
      </c>
      <c r="AI54" s="39">
        <f t="shared" si="102"/>
        <v>141178</v>
      </c>
      <c r="AJ54" s="55">
        <v>1</v>
      </c>
      <c r="AK54" s="39"/>
      <c r="AL54" s="39" t="s">
        <v>222</v>
      </c>
      <c r="AM54" s="39" t="s">
        <v>223</v>
      </c>
      <c r="AN54" s="39"/>
      <c r="AO54" s="39"/>
      <c r="AP54" s="56">
        <v>1.47</v>
      </c>
      <c r="AQ54" s="56" t="s">
        <v>8</v>
      </c>
      <c r="AR54" s="39" t="s">
        <v>224</v>
      </c>
      <c r="AS54" s="39" t="s">
        <v>225</v>
      </c>
      <c r="AT54" s="39"/>
      <c r="AU54" s="39">
        <v>91.973118825300006</v>
      </c>
      <c r="AV54" s="39" t="str">
        <f t="shared" si="64"/>
        <v>P0013</v>
      </c>
      <c r="AW54" s="76" t="e">
        <f t="shared" ca="1" si="65"/>
        <v>#NAME?</v>
      </c>
      <c r="AX54" s="39"/>
      <c r="AY54" s="73" t="e">
        <f t="shared" si="66"/>
        <v>#REF!</v>
      </c>
      <c r="AZ54" s="39"/>
      <c r="BA54" s="39"/>
      <c r="BB54" s="39"/>
      <c r="BC54" s="39"/>
      <c r="BD54" s="39"/>
      <c r="BE54" s="39"/>
      <c r="BF54" s="39"/>
      <c r="BG54" s="39">
        <v>24260</v>
      </c>
      <c r="BH54" s="39"/>
      <c r="BI54" s="39"/>
      <c r="BJ54" s="39"/>
      <c r="BK54" s="39"/>
      <c r="BL54" s="39"/>
      <c r="BM54" s="39">
        <v>24260</v>
      </c>
      <c r="BN54" s="39"/>
      <c r="BO54" s="39"/>
      <c r="BP54" s="39"/>
      <c r="BQ54" s="39">
        <v>24260</v>
      </c>
      <c r="BR54" s="39"/>
      <c r="BS54" s="39"/>
      <c r="BT54" s="39"/>
      <c r="BU54" s="39"/>
      <c r="BV54" s="39"/>
      <c r="BW54" s="39">
        <v>24260</v>
      </c>
      <c r="BX54" s="39"/>
      <c r="BY54" s="39"/>
      <c r="BZ54" s="39"/>
      <c r="CA54" s="39"/>
      <c r="CB54" s="39"/>
      <c r="CC54" s="39">
        <v>24260</v>
      </c>
      <c r="CD54" s="39"/>
      <c r="CE54" s="39"/>
      <c r="CF54" s="39"/>
      <c r="CG54" s="39"/>
      <c r="CH54" s="39"/>
      <c r="CI54" s="39">
        <v>19972</v>
      </c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>
        <f>SUM($AZ54,$BA54:BF54)-SUM($EU54:FA54)</f>
        <v>-920</v>
      </c>
      <c r="DE54" s="39">
        <f>SUM($AZ54,$BA54:BG54)-SUM($EU54:FB54)</f>
        <v>19744</v>
      </c>
      <c r="DF54" s="39">
        <f>SUM($AZ54,$BA54:BH54)-SUM($EU54:FC54)</f>
        <v>15082</v>
      </c>
      <c r="DG54" s="39">
        <f>SUM($AZ54,$BA54:BI54)-SUM($EU54:FD54)</f>
        <v>11082</v>
      </c>
      <c r="DH54" s="39">
        <f>SUM($AZ54,$BA54:BJ54)-SUM($EU54:FE54)</f>
        <v>7082</v>
      </c>
      <c r="DI54" s="39">
        <f>SUM($AZ54,$BA54:BK54)-SUM($EU54:FF54)</f>
        <v>3082</v>
      </c>
      <c r="DJ54" s="39">
        <f>SUM($AZ54,$BA54:BL54)-SUM($EU54:FG54)</f>
        <v>-918</v>
      </c>
      <c r="DK54" s="39">
        <f>SUM($AZ54,$BA54:BM54)-SUM($EU54:FH54)</f>
        <v>19342</v>
      </c>
      <c r="DL54" s="39">
        <f>SUM($AZ54,$BA54:BN54)-SUM($EU54:FI54)</f>
        <v>15342</v>
      </c>
      <c r="DM54" s="39">
        <f>SUM($AZ54,$BA54:BO54)-SUM($EU54:FJ54)</f>
        <v>11342</v>
      </c>
      <c r="DN54" s="39">
        <f>SUM($AZ54,$BA54:BP54)-SUM($EU54:FK54)</f>
        <v>7342</v>
      </c>
      <c r="DO54" s="39">
        <f>SUM($AZ54,$BA54:BQ54)-SUM($EU54:FL54)</f>
        <v>27602</v>
      </c>
      <c r="DP54" s="39">
        <f>SUM($AZ54,$BA54:BR54)-SUM($EU54:FM54)</f>
        <v>23602</v>
      </c>
      <c r="DQ54" s="39">
        <f>SUM($AZ54,$BA54:BS54)-SUM($EU54:FN54)</f>
        <v>19602</v>
      </c>
      <c r="DR54" s="39">
        <f>SUM($AZ54,$BA54:BT54)-SUM($EU54:FO54)</f>
        <v>15602</v>
      </c>
      <c r="DS54" s="39">
        <f>SUM($AZ54,$BA54:BU54)-SUM($EU54:FP54)</f>
        <v>11602</v>
      </c>
      <c r="DT54" s="39">
        <f>SUM($AZ54,$BA54:BV54)-SUM($EU54:FQ54)</f>
        <v>7602</v>
      </c>
      <c r="DU54" s="39">
        <f>SUM($AZ54,$BA54:BW54)-SUM($EU54:FR54)</f>
        <v>27862</v>
      </c>
      <c r="DV54" s="39">
        <f>SUM($AZ54,$BA54:BX54)-SUM($EU54:FS54)</f>
        <v>23862</v>
      </c>
      <c r="DW54" s="39">
        <f>SUM($AZ54,$BA54:BY54)-SUM($EU54:FT54)</f>
        <v>19862</v>
      </c>
      <c r="DX54" s="39">
        <f>SUM($AZ54,$BA54:BZ54)-SUM($EU54:FU54)</f>
        <v>15862</v>
      </c>
      <c r="DY54" s="39">
        <f>SUM($AZ54,$BA54:CA54)-SUM($EU54:FV54)</f>
        <v>11862</v>
      </c>
      <c r="DZ54" s="39">
        <f>SUM($AZ54,$BA54:CB54)-SUM($EU54:FW54)</f>
        <v>7862</v>
      </c>
      <c r="EA54" s="39">
        <f>SUM($AZ54,$BA54:CC54)-SUM($EU54:FX54)</f>
        <v>28122</v>
      </c>
      <c r="EB54" s="39">
        <f>SUM($AZ54,$BA54:CD54)-SUM($EU54:FY54)</f>
        <v>24122</v>
      </c>
      <c r="EC54" s="39">
        <f>SUM($AZ54,$BA54:CE54)-SUM($EU54:FZ54)</f>
        <v>20122</v>
      </c>
      <c r="ED54" s="39">
        <f>SUM($AZ54,$BA54:CF54)-SUM($EU54:GA54)</f>
        <v>16122</v>
      </c>
      <c r="EE54" s="39">
        <f>SUM($AZ54,$BA54:CG54)-SUM($EU54:GB54)</f>
        <v>12122</v>
      </c>
      <c r="EF54" s="39">
        <f>SUM($AZ54,$BA54:CH54)-SUM($EU54:GC54)</f>
        <v>8122</v>
      </c>
      <c r="EG54" s="39">
        <f>SUM($AZ54,$BA54:CI54)-SUM($EU54:GD54)</f>
        <v>24094</v>
      </c>
      <c r="EH54" s="39">
        <f>SUM($AZ54,$BA54:CJ54)-SUM($EU54:GE54)</f>
        <v>20094</v>
      </c>
      <c r="EI54" s="39">
        <f>SUM($AZ54,$BA54:CK54)-SUM($EU54:GF54)</f>
        <v>16094</v>
      </c>
      <c r="EJ54" s="39">
        <f>SUM($AZ54,$BA54:CL54)-SUM($EU54:GG54)</f>
        <v>12094</v>
      </c>
      <c r="EK54" s="39">
        <f>SUM($AZ54,$BA54:CM54)-SUM($EU54:GH54)</f>
        <v>8094</v>
      </c>
      <c r="EL54" s="39">
        <f>SUM($AZ54,$BA54:CN54)-SUM($EU54:GI54)</f>
        <v>4094</v>
      </c>
      <c r="EM54" s="39">
        <f>SUM($AZ54,$BA54:CO54)-SUM($EU54:GJ54)</f>
        <v>94</v>
      </c>
      <c r="EN54" s="39">
        <f>SUM($AZ54,$BA54:CP54)-SUM($EU54:GK54)</f>
        <v>94</v>
      </c>
      <c r="EO54" s="39">
        <f>SUM($AZ54,$BA54:CQ54)-SUM($EU54:GL54)</f>
        <v>94</v>
      </c>
      <c r="EP54" s="39">
        <f>SUM($AZ54,$BA54:CR54)-SUM($EU54:GM54)</f>
        <v>94</v>
      </c>
      <c r="EQ54" s="39">
        <f>SUM($AZ54,$BA54:CS54)-SUM($EU54:GN54)</f>
        <v>94</v>
      </c>
      <c r="ER54" s="39"/>
      <c r="ES54" s="39"/>
      <c r="ET54" s="39"/>
      <c r="EU54" s="39"/>
      <c r="EV54" s="39"/>
      <c r="EW54" s="39"/>
      <c r="EX54" s="39"/>
      <c r="EY54" s="39"/>
      <c r="EZ54" s="39"/>
      <c r="FA54" s="39">
        <f t="array" ref="FA54">SUMPRODUCT($K54:$AG54,TRANSPOSE(FA$5:FA$27))</f>
        <v>920</v>
      </c>
      <c r="FB54" s="39">
        <f t="array" ref="FB54">SUMPRODUCT($K54:$AG54,TRANSPOSE(FB$5:FB$27))</f>
        <v>3596</v>
      </c>
      <c r="FC54" s="39">
        <f t="array" ref="FC54">SUMPRODUCT($K54:$AG54,TRANSPOSE(FC$5:FC$27))</f>
        <v>4662</v>
      </c>
      <c r="FD54" s="39">
        <f t="array" ref="FD54">SUMPRODUCT($K54:$AG54,TRANSPOSE(FD$5:FD$27))</f>
        <v>4000</v>
      </c>
      <c r="FE54" s="39">
        <f t="array" ref="FE54">SUMPRODUCT($K54:$AG54,TRANSPOSE(FE$5:FE$27))</f>
        <v>4000</v>
      </c>
      <c r="FF54" s="39">
        <f t="array" ref="FF54">SUMPRODUCT($K54:$AG54,TRANSPOSE(FF$5:FF$27))</f>
        <v>4000</v>
      </c>
      <c r="FG54" s="39">
        <f t="array" ref="FG54">SUMPRODUCT($K54:$AG54,TRANSPOSE(FG$5:FG$27))</f>
        <v>4000</v>
      </c>
      <c r="FH54" s="39">
        <f t="array" ref="FH54">SUMPRODUCT($K54:$AG54,TRANSPOSE(FH$5:FH$27))</f>
        <v>4000</v>
      </c>
      <c r="FI54" s="39">
        <f t="array" ref="FI54">SUMPRODUCT($K54:$AG54,TRANSPOSE(FI$5:FI$27))</f>
        <v>4000</v>
      </c>
      <c r="FJ54" s="39">
        <f t="array" ref="FJ54">SUMPRODUCT($K54:$AG54,TRANSPOSE(FJ$5:FJ$27))</f>
        <v>4000</v>
      </c>
      <c r="FK54" s="39">
        <f t="array" ref="FK54">SUMPRODUCT($K54:$AG54,TRANSPOSE(FK$5:FK$27))</f>
        <v>4000</v>
      </c>
      <c r="FL54" s="39">
        <f t="array" ref="FL54">SUMPRODUCT($K54:$AG54,TRANSPOSE(FL$5:FL$27))</f>
        <v>4000</v>
      </c>
      <c r="FM54" s="39">
        <f t="array" ref="FM54">SUMPRODUCT($K54:$AG54,TRANSPOSE(FM$5:FM$27))</f>
        <v>4000</v>
      </c>
      <c r="FN54" s="39">
        <f t="array" ref="FN54">SUMPRODUCT($K54:$AG54,TRANSPOSE(FN$5:FN$27))</f>
        <v>4000</v>
      </c>
      <c r="FO54" s="39">
        <f t="array" ref="FO54">SUMPRODUCT($K54:$AG54,TRANSPOSE(FO$5:FO$27))</f>
        <v>4000</v>
      </c>
      <c r="FP54" s="39">
        <f t="array" ref="FP54">SUMPRODUCT($K54:$AG54,TRANSPOSE(FP$5:FP$27))</f>
        <v>4000</v>
      </c>
      <c r="FQ54" s="39">
        <f t="array" ref="FQ54">SUMPRODUCT($K54:$AG54,TRANSPOSE(FQ$5:FQ$27))</f>
        <v>4000</v>
      </c>
      <c r="FR54" s="39">
        <f t="array" ref="FR54">SUMPRODUCT($K54:$AG54,TRANSPOSE(FR$5:FR$27))</f>
        <v>4000</v>
      </c>
      <c r="FS54" s="39">
        <f t="array" ref="FS54">SUMPRODUCT($K54:$AG54,TRANSPOSE(FS$5:FS$27))</f>
        <v>4000</v>
      </c>
      <c r="FT54" s="39">
        <f t="array" ref="FT54">SUMPRODUCT($K54:$AG54,TRANSPOSE(FT$5:FT$27))</f>
        <v>4000</v>
      </c>
      <c r="FU54" s="39">
        <f t="array" ref="FU54">SUMPRODUCT($K54:$AG54,TRANSPOSE(FU$5:FU$27))</f>
        <v>4000</v>
      </c>
      <c r="FV54" s="39">
        <f t="array" ref="FV54">SUMPRODUCT($K54:$AG54,TRANSPOSE(FV$5:FV$27))</f>
        <v>4000</v>
      </c>
      <c r="FW54" s="39">
        <f t="array" ref="FW54">SUMPRODUCT($K54:$AG54,TRANSPOSE(FW$5:FW$27))</f>
        <v>4000</v>
      </c>
      <c r="FX54" s="39">
        <f t="array" ref="FX54">SUMPRODUCT($K54:$AG54,TRANSPOSE(FX$5:FX$27))</f>
        <v>4000</v>
      </c>
      <c r="FY54" s="39">
        <f t="array" ref="FY54">SUMPRODUCT($K54:$AG54,TRANSPOSE(FY$5:FY$27))</f>
        <v>4000</v>
      </c>
      <c r="FZ54" s="39">
        <f t="array" ref="FZ54">SUMPRODUCT($K54:$AG54,TRANSPOSE(FZ$5:FZ$27))</f>
        <v>4000</v>
      </c>
      <c r="GA54" s="39">
        <f t="array" ref="GA54">SUMPRODUCT($K54:$AG54,TRANSPOSE(GA$5:GA$27))</f>
        <v>4000</v>
      </c>
      <c r="GB54" s="39">
        <f t="array" ref="GB54">SUMPRODUCT($K54:$AG54,TRANSPOSE(GB$5:GB$27))</f>
        <v>4000</v>
      </c>
      <c r="GC54" s="39">
        <f t="array" ref="GC54">SUMPRODUCT($K54:$AG54,TRANSPOSE(GC$5:GC$27))</f>
        <v>4000</v>
      </c>
      <c r="GD54" s="39">
        <f t="array" ref="GD54">SUMPRODUCT($K54:$AG54,TRANSPOSE(GD$5:GD$27))</f>
        <v>4000</v>
      </c>
      <c r="GE54" s="39">
        <f t="array" ref="GE54">SUMPRODUCT($K54:$AG54,TRANSPOSE(GE$5:GE$27))</f>
        <v>4000</v>
      </c>
      <c r="GF54" s="39">
        <f t="array" ref="GF54">SUMPRODUCT($K54:$AG54,TRANSPOSE(GF$5:GF$27))</f>
        <v>4000</v>
      </c>
      <c r="GG54" s="39">
        <f t="array" ref="GG54">SUMPRODUCT($K54:$AG54,TRANSPOSE(GG$5:GG$27))</f>
        <v>4000</v>
      </c>
      <c r="GH54" s="39">
        <f t="array" ref="GH54">SUMPRODUCT($K54:$AG54,TRANSPOSE(GH$5:GH$27))</f>
        <v>4000</v>
      </c>
      <c r="GI54" s="39">
        <f t="array" ref="GI54">SUMPRODUCT($K54:$AG54,TRANSPOSE(GI$5:GI$27))</f>
        <v>4000</v>
      </c>
      <c r="GJ54" s="39">
        <f t="array" ref="GJ54">SUMPRODUCT($K54:$AG54,TRANSPOSE(GJ$5:GJ$27))</f>
        <v>4000</v>
      </c>
      <c r="GK54" s="39">
        <f t="array" ref="GK54">SUMPRODUCT($K54:$AG54,TRANSPOSE(GK$5:GK$27))</f>
        <v>0</v>
      </c>
      <c r="GL54" s="39">
        <f t="array" ref="GL54">SUMPRODUCT($K54:$AG54,TRANSPOSE(GL$5:GL$27))</f>
        <v>0</v>
      </c>
      <c r="GM54" s="39">
        <f t="array" ref="GM54">SUMPRODUCT($K54:$AG54,TRANSPOSE(GM$5:GM$27))</f>
        <v>0</v>
      </c>
      <c r="GN54" s="39">
        <f t="array" ref="GN54">SUMPRODUCT($K54:$AG54,TRANSPOSE(GN$5:GN$27))</f>
        <v>0</v>
      </c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93" t="str">
        <f>AM54</f>
        <v>WAVE</v>
      </c>
      <c r="IW54" s="100" t="str">
        <f>C54</f>
        <v>1094L926-001</v>
      </c>
      <c r="IX54" s="93" t="str">
        <f t="shared" si="108"/>
        <v>WAVE MECHANICS</v>
      </c>
      <c r="IY54" s="111">
        <f t="shared" si="105"/>
        <v>1.47</v>
      </c>
      <c r="IZ54" s="112" t="str">
        <f t="shared" si="104"/>
        <v>USD</v>
      </c>
      <c r="JA54" s="104" t="e">
        <f ca="1">_xlfn.XLOOKUP(IZ54,IZ$21:IZ$24,JA$21:JA$24,0)</f>
        <v>#NAME?</v>
      </c>
      <c r="JB54" s="104" t="e">
        <f t="shared" ca="1" si="68"/>
        <v>#NAME?</v>
      </c>
      <c r="JC54" s="113">
        <f>AJ54</f>
        <v>1</v>
      </c>
      <c r="JD54" s="113">
        <f>AJ54</f>
        <v>1</v>
      </c>
      <c r="JE54" s="100"/>
      <c r="JF54" s="113" t="e">
        <f>MAX(JD54,CEILING(#REF!+JE54,JC54))</f>
        <v>#REF!</v>
      </c>
      <c r="JG54" s="114" t="e">
        <f t="shared" ca="1" si="69"/>
        <v>#REF!</v>
      </c>
      <c r="JH54" s="113" t="e">
        <f>JF54-#REF!</f>
        <v>#REF!</v>
      </c>
      <c r="JI54" s="114" t="e">
        <f t="shared" ca="1" si="70"/>
        <v>#REF!</v>
      </c>
      <c r="JJ54" s="115">
        <v>45523</v>
      </c>
      <c r="JK54" s="114" t="s">
        <v>114</v>
      </c>
      <c r="JL54" s="114" t="s">
        <v>21</v>
      </c>
      <c r="JM54" s="100" t="s">
        <v>128</v>
      </c>
      <c r="JN54" s="100" t="s">
        <v>129</v>
      </c>
      <c r="JO54" s="102" t="e">
        <f t="array" aca="1" ref="JO54" ca="1">SUMPRODUCT(#REF!,TRANSPOSE(JO$19:JO$22))</f>
        <v>#REF!</v>
      </c>
      <c r="JP54" s="102" t="e">
        <f t="array" aca="1" ref="JP54" ca="1">SUMPRODUCT(#REF!,TRANSPOSE(JP$19:JP$22))</f>
        <v>#REF!</v>
      </c>
      <c r="JQ54" s="102" t="e">
        <f t="array" aca="1" ref="JQ54" ca="1">SUMPRODUCT(#REF!,TRANSPOSE(JQ$19:JQ$22))</f>
        <v>#REF!</v>
      </c>
      <c r="JR54" s="102" t="e">
        <f t="array" aca="1" ref="JR54" ca="1">SUMPRODUCT(#REF!,TRANSPOSE(JR$19:JR$22))</f>
        <v>#REF!</v>
      </c>
      <c r="JS54" s="102" t="e">
        <f t="array" aca="1" ref="JS54" ca="1">SUMPRODUCT(#REF!,TRANSPOSE(JS$19:JS$22))</f>
        <v>#REF!</v>
      </c>
      <c r="JT54" s="102" t="e">
        <f t="array" aca="1" ref="JT54" ca="1">SUMPRODUCT(#REF!,TRANSPOSE(JT$19:JT$22))</f>
        <v>#REF!</v>
      </c>
      <c r="JU54" s="102" t="e">
        <f t="array" aca="1" ref="JU54" ca="1">SUMPRODUCT(#REF!,TRANSPOSE(JU$19:JU$22))</f>
        <v>#REF!</v>
      </c>
      <c r="JV54" s="102" t="e">
        <f t="array" aca="1" ref="JV54" ca="1">SUMPRODUCT(#REF!,TRANSPOSE(JV$19:JV$22))</f>
        <v>#REF!</v>
      </c>
      <c r="JW54" s="102" t="e">
        <f t="array" aca="1" ref="JW54" ca="1">SUMPRODUCT(#REF!,TRANSPOSE(JW$19:JW$22))</f>
        <v>#REF!</v>
      </c>
      <c r="JX54" s="102" t="e">
        <f t="array" aca="1" ref="JX54" ca="1">SUMPRODUCT(#REF!,TRANSPOSE(JX$19:JX$22))</f>
        <v>#REF!</v>
      </c>
      <c r="JY54" s="102" t="e">
        <f t="array" aca="1" ref="JY54" ca="1">SUMPRODUCT(#REF!,TRANSPOSE(JY$19:JY$22))</f>
        <v>#REF!</v>
      </c>
      <c r="JZ54" s="102" t="e">
        <f t="array" aca="1" ref="JZ54" ca="1">SUMPRODUCT(#REF!,TRANSPOSE(JZ$19:JZ$22))</f>
        <v>#REF!</v>
      </c>
      <c r="KA54" s="102" t="e">
        <f t="array" aca="1" ref="KA54" ca="1">SUMPRODUCT(#REF!,TRANSPOSE(KA$19:KA$22))</f>
        <v>#REF!</v>
      </c>
      <c r="KB54" s="116"/>
      <c r="KC54" s="102" t="e">
        <f t="shared" ca="1" si="71"/>
        <v>#REF!</v>
      </c>
      <c r="KD54" s="117" t="e">
        <f ca="1">CEILING(SUM($JO54:JP54)-SUM($KC54:KC54),$JC54)</f>
        <v>#REF!</v>
      </c>
      <c r="KE54" s="117" t="e">
        <f ca="1">CEILING(SUM($JO54:JQ54)-SUM($KC54:KD54),$JC54)</f>
        <v>#REF!</v>
      </c>
      <c r="KF54" s="117" t="e">
        <f ca="1">CEILING(SUM($JO54:JR54)-SUM($KC54:KE54),$JC54)</f>
        <v>#REF!</v>
      </c>
      <c r="KG54" s="117" t="e">
        <f ca="1">CEILING(SUM($JO54:JS54)-SUM($KC54:KF54),$JC54)</f>
        <v>#REF!</v>
      </c>
      <c r="KH54" s="117" t="e">
        <f ca="1">CEILING(SUM($JO54:JT54)-SUM($KC54:KG54),$JC54)</f>
        <v>#REF!</v>
      </c>
      <c r="KI54" s="117" t="e">
        <f ca="1">CEILING(SUM($JO54:JU54)-SUM($KC54:KH54),$JC54)</f>
        <v>#REF!</v>
      </c>
      <c r="KJ54" s="117" t="e">
        <f ca="1">CEILING(SUM($JO54:JV54)-SUM($KC54:KI54),$JC54)</f>
        <v>#REF!</v>
      </c>
      <c r="KK54" s="117" t="e">
        <f ca="1">CEILING(SUM($JO54:JW54)-SUM($KC54:KJ54),$JC54)</f>
        <v>#REF!</v>
      </c>
      <c r="KL54" s="117" t="e">
        <f ca="1">CEILING(SUM($JO54:JX54)-SUM($KC54:KK54),$JC54)</f>
        <v>#REF!</v>
      </c>
      <c r="KM54" s="117" t="e">
        <f ca="1">CEILING(SUM($JO54:JY54)-SUM($KC54:KL54),$JC54)</f>
        <v>#REF!</v>
      </c>
      <c r="KN54" s="117" t="e">
        <f t="shared" ca="1" si="72"/>
        <v>#REF!</v>
      </c>
      <c r="KO54" s="117" t="e">
        <f t="shared" ca="1" si="73"/>
        <v>#REF!</v>
      </c>
      <c r="KP54" s="116"/>
      <c r="KQ54" s="119" t="e">
        <f t="shared" ca="1" si="74"/>
        <v>#REF!</v>
      </c>
      <c r="KR54" s="119" t="e">
        <f t="shared" ca="1" si="75"/>
        <v>#REF!</v>
      </c>
      <c r="KS54" s="119" t="e">
        <f t="shared" ca="1" si="76"/>
        <v>#REF!</v>
      </c>
      <c r="KT54" s="119" t="e">
        <f t="shared" ca="1" si="77"/>
        <v>#REF!</v>
      </c>
      <c r="KU54" s="119" t="e">
        <f t="shared" ca="1" si="78"/>
        <v>#REF!</v>
      </c>
      <c r="KV54" s="119" t="e">
        <f t="shared" ca="1" si="79"/>
        <v>#REF!</v>
      </c>
      <c r="KW54" s="119" t="e">
        <f t="shared" ca="1" si="80"/>
        <v>#REF!</v>
      </c>
      <c r="KX54" s="119" t="e">
        <f t="shared" ca="1" si="81"/>
        <v>#REF!</v>
      </c>
      <c r="KY54" s="119" t="e">
        <f t="shared" ca="1" si="82"/>
        <v>#REF!</v>
      </c>
      <c r="KZ54" s="119" t="e">
        <f t="shared" ca="1" si="83"/>
        <v>#REF!</v>
      </c>
      <c r="LA54" s="119" t="e">
        <f t="shared" ca="1" si="84"/>
        <v>#REF!</v>
      </c>
      <c r="LB54" s="119" t="e">
        <f t="shared" ca="1" si="85"/>
        <v>#REF!</v>
      </c>
      <c r="LC54" s="119" t="e">
        <f t="shared" ca="1" si="86"/>
        <v>#REF!</v>
      </c>
      <c r="LD54" s="119" t="e">
        <f t="shared" ca="1" si="87"/>
        <v>#REF!</v>
      </c>
      <c r="LE54" s="116">
        <v>6</v>
      </c>
      <c r="LF54" s="102" t="e">
        <f ca="1">SUM(KC54:KD54)</f>
        <v>#REF!</v>
      </c>
      <c r="LG54" s="102"/>
      <c r="LH54" s="102" t="e">
        <f ca="1">SUM(KE54:KF54)</f>
        <v>#REF!</v>
      </c>
      <c r="LI54" s="102"/>
      <c r="LJ54" s="102" t="e">
        <f ca="1">SUM(KG54:KH54)</f>
        <v>#REF!</v>
      </c>
      <c r="LK54" s="102"/>
      <c r="LL54" s="102" t="e">
        <f ca="1">SUM(KI54:KJ54)</f>
        <v>#REF!</v>
      </c>
      <c r="LM54" s="102"/>
      <c r="LN54" s="102" t="e">
        <f ca="1">SUM(KK54:KL54)</f>
        <v>#REF!</v>
      </c>
      <c r="LO54" s="102"/>
      <c r="LP54" s="102" t="e">
        <f ca="1">SUM(KM54:KO54)</f>
        <v>#REF!</v>
      </c>
      <c r="LQ54" s="102"/>
      <c r="LR54" s="102" t="e">
        <f ca="1">KO54</f>
        <v>#REF!</v>
      </c>
      <c r="LS54" s="102"/>
      <c r="LT54" s="119" t="e">
        <f t="shared" ca="1" si="88"/>
        <v>#REF!</v>
      </c>
      <c r="LU54" s="119" t="e">
        <f t="shared" ca="1" si="89"/>
        <v>#NAME?</v>
      </c>
      <c r="LV54" s="119" t="e">
        <f t="shared" ca="1" si="90"/>
        <v>#REF!</v>
      </c>
      <c r="LW54" s="119" t="e">
        <f t="shared" ca="1" si="91"/>
        <v>#NAME?</v>
      </c>
      <c r="LX54" s="119" t="e">
        <f t="shared" ca="1" si="92"/>
        <v>#REF!</v>
      </c>
      <c r="LY54" s="119" t="e">
        <f t="shared" ca="1" si="93"/>
        <v>#NAME?</v>
      </c>
      <c r="LZ54" s="119" t="e">
        <f t="shared" ca="1" si="94"/>
        <v>#REF!</v>
      </c>
      <c r="MA54" s="119" t="e">
        <f t="shared" ca="1" si="95"/>
        <v>#NAME?</v>
      </c>
      <c r="MB54" s="119" t="e">
        <f t="shared" ca="1" si="96"/>
        <v>#REF!</v>
      </c>
      <c r="MC54" s="119" t="e">
        <f t="shared" ca="1" si="97"/>
        <v>#NAME?</v>
      </c>
      <c r="MD54" s="119" t="e">
        <f t="shared" ca="1" si="98"/>
        <v>#REF!</v>
      </c>
      <c r="ME54" s="119" t="e">
        <f t="shared" ca="1" si="99"/>
        <v>#NAME?</v>
      </c>
      <c r="MF54" s="119" t="e">
        <f t="shared" ca="1" si="100"/>
        <v>#REF!</v>
      </c>
      <c r="MG54" s="119" t="e">
        <f t="shared" ca="1" si="101"/>
        <v>#REF!</v>
      </c>
      <c r="MH54" s="120" t="s">
        <v>244</v>
      </c>
      <c r="MI54" s="100" t="s">
        <v>226</v>
      </c>
      <c r="MJ54" s="121">
        <v>45525</v>
      </c>
      <c r="MK54" s="100" t="s">
        <v>131</v>
      </c>
      <c r="ML54" s="100"/>
      <c r="MM54" s="100" t="s">
        <v>131</v>
      </c>
      <c r="MN54" s="100"/>
      <c r="MO54" s="100"/>
    </row>
    <row r="55" spans="1:353" ht="15" thickBot="1" x14ac:dyDescent="0.25">
      <c r="A55" s="39">
        <v>31</v>
      </c>
      <c r="B55" s="39" t="s">
        <v>247</v>
      </c>
      <c r="C55" s="54" t="s">
        <v>248</v>
      </c>
      <c r="D55" s="39" t="s">
        <v>110</v>
      </c>
      <c r="E55" s="39">
        <v>403581656</v>
      </c>
      <c r="F55" s="99" t="s">
        <v>249</v>
      </c>
      <c r="G55" s="39"/>
      <c r="H55" s="39" t="s">
        <v>112</v>
      </c>
      <c r="I55" s="39">
        <v>1</v>
      </c>
      <c r="J55" s="39">
        <v>6</v>
      </c>
      <c r="K55" s="39">
        <v>0</v>
      </c>
      <c r="L55" s="39">
        <v>2</v>
      </c>
      <c r="M55" s="39">
        <v>0</v>
      </c>
      <c r="N55" s="39">
        <v>0</v>
      </c>
      <c r="O55" s="39">
        <v>0</v>
      </c>
      <c r="P55" s="39">
        <v>0</v>
      </c>
      <c r="Q55" s="39">
        <v>2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2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f t="shared" si="63"/>
        <v>6</v>
      </c>
      <c r="AI55" s="39">
        <f t="shared" si="102"/>
        <v>141178</v>
      </c>
      <c r="AJ55" s="55">
        <v>1</v>
      </c>
      <c r="AK55" s="39"/>
      <c r="AL55" s="39" t="s">
        <v>250</v>
      </c>
      <c r="AM55" s="39" t="s">
        <v>223</v>
      </c>
      <c r="AN55" s="39"/>
      <c r="AO55" s="39"/>
      <c r="AP55" s="56">
        <v>3.3</v>
      </c>
      <c r="AQ55" s="56" t="s">
        <v>8</v>
      </c>
      <c r="AR55" s="39" t="s">
        <v>224</v>
      </c>
      <c r="AS55" s="39" t="s">
        <v>225</v>
      </c>
      <c r="AT55" s="39"/>
      <c r="AU55" s="39">
        <v>91.973118825300006</v>
      </c>
      <c r="AV55" s="39" t="str">
        <f t="shared" si="64"/>
        <v>P0013</v>
      </c>
      <c r="AW55" s="76" t="e">
        <f t="shared" ca="1" si="65"/>
        <v>#NAME?</v>
      </c>
      <c r="AX55" s="39"/>
      <c r="AY55" s="73" t="e">
        <f t="shared" si="66"/>
        <v>#REF!</v>
      </c>
      <c r="AZ55" s="39"/>
      <c r="BA55" s="39"/>
      <c r="BB55" s="39"/>
      <c r="BC55" s="39"/>
      <c r="BD55" s="39"/>
      <c r="BE55" s="39"/>
      <c r="BF55" s="39"/>
      <c r="BG55" s="39">
        <v>24260</v>
      </c>
      <c r="BH55" s="39"/>
      <c r="BI55" s="39"/>
      <c r="BJ55" s="39"/>
      <c r="BK55" s="39"/>
      <c r="BL55" s="39"/>
      <c r="BM55" s="39">
        <v>24260</v>
      </c>
      <c r="BN55" s="39"/>
      <c r="BO55" s="39"/>
      <c r="BP55" s="39"/>
      <c r="BQ55" s="39">
        <v>24260</v>
      </c>
      <c r="BR55" s="39"/>
      <c r="BS55" s="39"/>
      <c r="BT55" s="39"/>
      <c r="BU55" s="39"/>
      <c r="BV55" s="39"/>
      <c r="BW55" s="39">
        <v>24260</v>
      </c>
      <c r="BX55" s="39"/>
      <c r="BY55" s="39"/>
      <c r="BZ55" s="39"/>
      <c r="CA55" s="39"/>
      <c r="CB55" s="39"/>
      <c r="CC55" s="39">
        <v>24260</v>
      </c>
      <c r="CD55" s="39"/>
      <c r="CE55" s="39"/>
      <c r="CF55" s="39"/>
      <c r="CG55" s="39"/>
      <c r="CH55" s="39"/>
      <c r="CI55" s="39">
        <v>19972</v>
      </c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>
        <f>SUM($AZ55,$BA55:BF55)-SUM($EU55:FA55)</f>
        <v>-920</v>
      </c>
      <c r="DE55" s="39">
        <f>SUM($AZ55,$BA55:BG55)-SUM($EU55:FB55)</f>
        <v>19744</v>
      </c>
      <c r="DF55" s="39">
        <f>SUM($AZ55,$BA55:BH55)-SUM($EU55:FC55)</f>
        <v>15082</v>
      </c>
      <c r="DG55" s="39">
        <f>SUM($AZ55,$BA55:BI55)-SUM($EU55:FD55)</f>
        <v>11082</v>
      </c>
      <c r="DH55" s="39">
        <f>SUM($AZ55,$BA55:BJ55)-SUM($EU55:FE55)</f>
        <v>7082</v>
      </c>
      <c r="DI55" s="39">
        <f>SUM($AZ55,$BA55:BK55)-SUM($EU55:FF55)</f>
        <v>3082</v>
      </c>
      <c r="DJ55" s="39">
        <f>SUM($AZ55,$BA55:BL55)-SUM($EU55:FG55)</f>
        <v>-918</v>
      </c>
      <c r="DK55" s="39">
        <f>SUM($AZ55,$BA55:BM55)-SUM($EU55:FH55)</f>
        <v>19342</v>
      </c>
      <c r="DL55" s="39">
        <f>SUM($AZ55,$BA55:BN55)-SUM($EU55:FI55)</f>
        <v>15342</v>
      </c>
      <c r="DM55" s="39">
        <f>SUM($AZ55,$BA55:BO55)-SUM($EU55:FJ55)</f>
        <v>11342</v>
      </c>
      <c r="DN55" s="39">
        <f>SUM($AZ55,$BA55:BP55)-SUM($EU55:FK55)</f>
        <v>7342</v>
      </c>
      <c r="DO55" s="39">
        <f>SUM($AZ55,$BA55:BQ55)-SUM($EU55:FL55)</f>
        <v>27602</v>
      </c>
      <c r="DP55" s="39">
        <f>SUM($AZ55,$BA55:BR55)-SUM($EU55:FM55)</f>
        <v>23602</v>
      </c>
      <c r="DQ55" s="39">
        <f>SUM($AZ55,$BA55:BS55)-SUM($EU55:FN55)</f>
        <v>19602</v>
      </c>
      <c r="DR55" s="39">
        <f>SUM($AZ55,$BA55:BT55)-SUM($EU55:FO55)</f>
        <v>15602</v>
      </c>
      <c r="DS55" s="39">
        <f>SUM($AZ55,$BA55:BU55)-SUM($EU55:FP55)</f>
        <v>11602</v>
      </c>
      <c r="DT55" s="39">
        <f>SUM($AZ55,$BA55:BV55)-SUM($EU55:FQ55)</f>
        <v>7602</v>
      </c>
      <c r="DU55" s="39">
        <f>SUM($AZ55,$BA55:BW55)-SUM($EU55:FR55)</f>
        <v>27862</v>
      </c>
      <c r="DV55" s="39">
        <f>SUM($AZ55,$BA55:BX55)-SUM($EU55:FS55)</f>
        <v>23862</v>
      </c>
      <c r="DW55" s="39">
        <f>SUM($AZ55,$BA55:BY55)-SUM($EU55:FT55)</f>
        <v>19862</v>
      </c>
      <c r="DX55" s="39">
        <f>SUM($AZ55,$BA55:BZ55)-SUM($EU55:FU55)</f>
        <v>15862</v>
      </c>
      <c r="DY55" s="39">
        <f>SUM($AZ55,$BA55:CA55)-SUM($EU55:FV55)</f>
        <v>11862</v>
      </c>
      <c r="DZ55" s="39">
        <f>SUM($AZ55,$BA55:CB55)-SUM($EU55:FW55)</f>
        <v>7862</v>
      </c>
      <c r="EA55" s="39">
        <f>SUM($AZ55,$BA55:CC55)-SUM($EU55:FX55)</f>
        <v>28122</v>
      </c>
      <c r="EB55" s="39">
        <f>SUM($AZ55,$BA55:CD55)-SUM($EU55:FY55)</f>
        <v>24122</v>
      </c>
      <c r="EC55" s="39">
        <f>SUM($AZ55,$BA55:CE55)-SUM($EU55:FZ55)</f>
        <v>20122</v>
      </c>
      <c r="ED55" s="39">
        <f>SUM($AZ55,$BA55:CF55)-SUM($EU55:GA55)</f>
        <v>16122</v>
      </c>
      <c r="EE55" s="39">
        <f>SUM($AZ55,$BA55:CG55)-SUM($EU55:GB55)</f>
        <v>12122</v>
      </c>
      <c r="EF55" s="39">
        <f>SUM($AZ55,$BA55:CH55)-SUM($EU55:GC55)</f>
        <v>8122</v>
      </c>
      <c r="EG55" s="39">
        <f>SUM($AZ55,$BA55:CI55)-SUM($EU55:GD55)</f>
        <v>24094</v>
      </c>
      <c r="EH55" s="39">
        <f>SUM($AZ55,$BA55:CJ55)-SUM($EU55:GE55)</f>
        <v>20094</v>
      </c>
      <c r="EI55" s="39">
        <f>SUM($AZ55,$BA55:CK55)-SUM($EU55:GF55)</f>
        <v>16094</v>
      </c>
      <c r="EJ55" s="39">
        <f>SUM($AZ55,$BA55:CL55)-SUM($EU55:GG55)</f>
        <v>12094</v>
      </c>
      <c r="EK55" s="39">
        <f>SUM($AZ55,$BA55:CM55)-SUM($EU55:GH55)</f>
        <v>8094</v>
      </c>
      <c r="EL55" s="39">
        <f>SUM($AZ55,$BA55:CN55)-SUM($EU55:GI55)</f>
        <v>4094</v>
      </c>
      <c r="EM55" s="39">
        <f>SUM($AZ55,$BA55:CO55)-SUM($EU55:GJ55)</f>
        <v>94</v>
      </c>
      <c r="EN55" s="39">
        <f>SUM($AZ55,$BA55:CP55)-SUM($EU55:GK55)</f>
        <v>94</v>
      </c>
      <c r="EO55" s="39">
        <f>SUM($AZ55,$BA55:CQ55)-SUM($EU55:GL55)</f>
        <v>94</v>
      </c>
      <c r="EP55" s="39">
        <f>SUM($AZ55,$BA55:CR55)-SUM($EU55:GM55)</f>
        <v>94</v>
      </c>
      <c r="EQ55" s="39">
        <f>SUM($AZ55,$BA55:CS55)-SUM($EU55:GN55)</f>
        <v>94</v>
      </c>
      <c r="ER55" s="39"/>
      <c r="ES55" s="39"/>
      <c r="ET55" s="39"/>
      <c r="EU55" s="39"/>
      <c r="EV55" s="39"/>
      <c r="EW55" s="39"/>
      <c r="EX55" s="39"/>
      <c r="EY55" s="39"/>
      <c r="EZ55" s="39"/>
      <c r="FA55" s="39">
        <f t="array" ref="FA55">SUMPRODUCT($K55:$AG55,TRANSPOSE(FA$5:FA$27))</f>
        <v>920</v>
      </c>
      <c r="FB55" s="39">
        <f t="array" ref="FB55">SUMPRODUCT($K55:$AG55,TRANSPOSE(FB$5:FB$27))</f>
        <v>3596</v>
      </c>
      <c r="FC55" s="39">
        <f t="array" ref="FC55">SUMPRODUCT($K55:$AG55,TRANSPOSE(FC$5:FC$27))</f>
        <v>4662</v>
      </c>
      <c r="FD55" s="39">
        <f t="array" ref="FD55">SUMPRODUCT($K55:$AG55,TRANSPOSE(FD$5:FD$27))</f>
        <v>4000</v>
      </c>
      <c r="FE55" s="39">
        <f t="array" ref="FE55">SUMPRODUCT($K55:$AG55,TRANSPOSE(FE$5:FE$27))</f>
        <v>4000</v>
      </c>
      <c r="FF55" s="39">
        <f t="array" ref="FF55">SUMPRODUCT($K55:$AG55,TRANSPOSE(FF$5:FF$27))</f>
        <v>4000</v>
      </c>
      <c r="FG55" s="39">
        <f t="array" ref="FG55">SUMPRODUCT($K55:$AG55,TRANSPOSE(FG$5:FG$27))</f>
        <v>4000</v>
      </c>
      <c r="FH55" s="39">
        <f t="array" ref="FH55">SUMPRODUCT($K55:$AG55,TRANSPOSE(FH$5:FH$27))</f>
        <v>4000</v>
      </c>
      <c r="FI55" s="39">
        <f t="array" ref="FI55">SUMPRODUCT($K55:$AG55,TRANSPOSE(FI$5:FI$27))</f>
        <v>4000</v>
      </c>
      <c r="FJ55" s="39">
        <f t="array" ref="FJ55">SUMPRODUCT($K55:$AG55,TRANSPOSE(FJ$5:FJ$27))</f>
        <v>4000</v>
      </c>
      <c r="FK55" s="39">
        <f t="array" ref="FK55">SUMPRODUCT($K55:$AG55,TRANSPOSE(FK$5:FK$27))</f>
        <v>4000</v>
      </c>
      <c r="FL55" s="39">
        <f t="array" ref="FL55">SUMPRODUCT($K55:$AG55,TRANSPOSE(FL$5:FL$27))</f>
        <v>4000</v>
      </c>
      <c r="FM55" s="39">
        <f t="array" ref="FM55">SUMPRODUCT($K55:$AG55,TRANSPOSE(FM$5:FM$27))</f>
        <v>4000</v>
      </c>
      <c r="FN55" s="39">
        <f t="array" ref="FN55">SUMPRODUCT($K55:$AG55,TRANSPOSE(FN$5:FN$27))</f>
        <v>4000</v>
      </c>
      <c r="FO55" s="39">
        <f t="array" ref="FO55">SUMPRODUCT($K55:$AG55,TRANSPOSE(FO$5:FO$27))</f>
        <v>4000</v>
      </c>
      <c r="FP55" s="39">
        <f t="array" ref="FP55">SUMPRODUCT($K55:$AG55,TRANSPOSE(FP$5:FP$27))</f>
        <v>4000</v>
      </c>
      <c r="FQ55" s="39">
        <f t="array" ref="FQ55">SUMPRODUCT($K55:$AG55,TRANSPOSE(FQ$5:FQ$27))</f>
        <v>4000</v>
      </c>
      <c r="FR55" s="39">
        <f t="array" ref="FR55">SUMPRODUCT($K55:$AG55,TRANSPOSE(FR$5:FR$27))</f>
        <v>4000</v>
      </c>
      <c r="FS55" s="39">
        <f t="array" ref="FS55">SUMPRODUCT($K55:$AG55,TRANSPOSE(FS$5:FS$27))</f>
        <v>4000</v>
      </c>
      <c r="FT55" s="39">
        <f t="array" ref="FT55">SUMPRODUCT($K55:$AG55,TRANSPOSE(FT$5:FT$27))</f>
        <v>4000</v>
      </c>
      <c r="FU55" s="39">
        <f t="array" ref="FU55">SUMPRODUCT($K55:$AG55,TRANSPOSE(FU$5:FU$27))</f>
        <v>4000</v>
      </c>
      <c r="FV55" s="39">
        <f t="array" ref="FV55">SUMPRODUCT($K55:$AG55,TRANSPOSE(FV$5:FV$27))</f>
        <v>4000</v>
      </c>
      <c r="FW55" s="39">
        <f t="array" ref="FW55">SUMPRODUCT($K55:$AG55,TRANSPOSE(FW$5:FW$27))</f>
        <v>4000</v>
      </c>
      <c r="FX55" s="39">
        <f t="array" ref="FX55">SUMPRODUCT($K55:$AG55,TRANSPOSE(FX$5:FX$27))</f>
        <v>4000</v>
      </c>
      <c r="FY55" s="39">
        <f t="array" ref="FY55">SUMPRODUCT($K55:$AG55,TRANSPOSE(FY$5:FY$27))</f>
        <v>4000</v>
      </c>
      <c r="FZ55" s="39">
        <f t="array" ref="FZ55">SUMPRODUCT($K55:$AG55,TRANSPOSE(FZ$5:FZ$27))</f>
        <v>4000</v>
      </c>
      <c r="GA55" s="39">
        <f t="array" ref="GA55">SUMPRODUCT($K55:$AG55,TRANSPOSE(GA$5:GA$27))</f>
        <v>4000</v>
      </c>
      <c r="GB55" s="39">
        <f t="array" ref="GB55">SUMPRODUCT($K55:$AG55,TRANSPOSE(GB$5:GB$27))</f>
        <v>4000</v>
      </c>
      <c r="GC55" s="39">
        <f t="array" ref="GC55">SUMPRODUCT($K55:$AG55,TRANSPOSE(GC$5:GC$27))</f>
        <v>4000</v>
      </c>
      <c r="GD55" s="39">
        <f t="array" ref="GD55">SUMPRODUCT($K55:$AG55,TRANSPOSE(GD$5:GD$27))</f>
        <v>4000</v>
      </c>
      <c r="GE55" s="39">
        <f t="array" ref="GE55">SUMPRODUCT($K55:$AG55,TRANSPOSE(GE$5:GE$27))</f>
        <v>4000</v>
      </c>
      <c r="GF55" s="39">
        <f t="array" ref="GF55">SUMPRODUCT($K55:$AG55,TRANSPOSE(GF$5:GF$27))</f>
        <v>4000</v>
      </c>
      <c r="GG55" s="39">
        <f t="array" ref="GG55">SUMPRODUCT($K55:$AG55,TRANSPOSE(GG$5:GG$27))</f>
        <v>4000</v>
      </c>
      <c r="GH55" s="39">
        <f t="array" ref="GH55">SUMPRODUCT($K55:$AG55,TRANSPOSE(GH$5:GH$27))</f>
        <v>4000</v>
      </c>
      <c r="GI55" s="39">
        <f t="array" ref="GI55">SUMPRODUCT($K55:$AG55,TRANSPOSE(GI$5:GI$27))</f>
        <v>4000</v>
      </c>
      <c r="GJ55" s="39">
        <f t="array" ref="GJ55">SUMPRODUCT($K55:$AG55,TRANSPOSE(GJ$5:GJ$27))</f>
        <v>4000</v>
      </c>
      <c r="GK55" s="39">
        <f t="array" ref="GK55">SUMPRODUCT($K55:$AG55,TRANSPOSE(GK$5:GK$27))</f>
        <v>0</v>
      </c>
      <c r="GL55" s="39">
        <f t="array" ref="GL55">SUMPRODUCT($K55:$AG55,TRANSPOSE(GL$5:GL$27))</f>
        <v>0</v>
      </c>
      <c r="GM55" s="39">
        <f t="array" ref="GM55">SUMPRODUCT($K55:$AG55,TRANSPOSE(GM$5:GM$27))</f>
        <v>0</v>
      </c>
      <c r="GN55" s="39">
        <f t="array" ref="GN55">SUMPRODUCT($K55:$AG55,TRANSPOSE(GN$5:GN$27))</f>
        <v>0</v>
      </c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93" t="str">
        <f>AM55</f>
        <v>WAVE</v>
      </c>
      <c r="IW55" s="100" t="str">
        <f>C55</f>
        <v>1094L935-001</v>
      </c>
      <c r="IX55" s="93" t="s">
        <v>222</v>
      </c>
      <c r="IY55" s="111">
        <f t="shared" si="105"/>
        <v>3.3</v>
      </c>
      <c r="IZ55" s="112" t="str">
        <f t="shared" si="104"/>
        <v>USD</v>
      </c>
      <c r="JA55" s="104" t="e">
        <f ca="1">_xlfn.XLOOKUP(IZ55,IZ$21:IZ$24,JA$21:JA$24,0)</f>
        <v>#NAME?</v>
      </c>
      <c r="JB55" s="104" t="e">
        <f t="shared" ca="1" si="68"/>
        <v>#NAME?</v>
      </c>
      <c r="JC55" s="113">
        <f>AJ55</f>
        <v>1</v>
      </c>
      <c r="JD55" s="113">
        <f>AJ55</f>
        <v>1</v>
      </c>
      <c r="JE55" s="100"/>
      <c r="JF55" s="113" t="e">
        <f>MAX(JD55,CEILING(#REF!+JE55,JC55))</f>
        <v>#REF!</v>
      </c>
      <c r="JG55" s="114" t="e">
        <f t="shared" ca="1" si="69"/>
        <v>#REF!</v>
      </c>
      <c r="JH55" s="113" t="e">
        <f>JF55-#REF!</f>
        <v>#REF!</v>
      </c>
      <c r="JI55" s="114" t="e">
        <f t="shared" ca="1" si="70"/>
        <v>#REF!</v>
      </c>
      <c r="JJ55" s="115">
        <v>45523</v>
      </c>
      <c r="JK55" s="114" t="s">
        <v>114</v>
      </c>
      <c r="JL55" s="114" t="s">
        <v>21</v>
      </c>
      <c r="JM55" s="100" t="s">
        <v>128</v>
      </c>
      <c r="JN55" s="100" t="s">
        <v>129</v>
      </c>
      <c r="JO55" s="102" t="e">
        <f t="array" aca="1" ref="JO55" ca="1">SUMPRODUCT(#REF!,TRANSPOSE(JO$19:JO$22))</f>
        <v>#REF!</v>
      </c>
      <c r="JP55" s="102" t="e">
        <f t="array" aca="1" ref="JP55" ca="1">SUMPRODUCT(#REF!,TRANSPOSE(JP$19:JP$22))</f>
        <v>#REF!</v>
      </c>
      <c r="JQ55" s="102" t="e">
        <f t="array" aca="1" ref="JQ55" ca="1">SUMPRODUCT(#REF!,TRANSPOSE(JQ$19:JQ$22))</f>
        <v>#REF!</v>
      </c>
      <c r="JR55" s="102" t="e">
        <f t="array" aca="1" ref="JR55" ca="1">SUMPRODUCT(#REF!,TRANSPOSE(JR$19:JR$22))</f>
        <v>#REF!</v>
      </c>
      <c r="JS55" s="102" t="e">
        <f t="array" aca="1" ref="JS55" ca="1">SUMPRODUCT(#REF!,TRANSPOSE(JS$19:JS$22))</f>
        <v>#REF!</v>
      </c>
      <c r="JT55" s="102" t="e">
        <f t="array" aca="1" ref="JT55" ca="1">SUMPRODUCT(#REF!,TRANSPOSE(JT$19:JT$22))</f>
        <v>#REF!</v>
      </c>
      <c r="JU55" s="102" t="e">
        <f t="array" aca="1" ref="JU55" ca="1">SUMPRODUCT(#REF!,TRANSPOSE(JU$19:JU$22))</f>
        <v>#REF!</v>
      </c>
      <c r="JV55" s="102" t="e">
        <f t="array" aca="1" ref="JV55" ca="1">SUMPRODUCT(#REF!,TRANSPOSE(JV$19:JV$22))</f>
        <v>#REF!</v>
      </c>
      <c r="JW55" s="102" t="e">
        <f t="array" aca="1" ref="JW55" ca="1">SUMPRODUCT(#REF!,TRANSPOSE(JW$19:JW$22))</f>
        <v>#REF!</v>
      </c>
      <c r="JX55" s="102" t="e">
        <f t="array" aca="1" ref="JX55" ca="1">SUMPRODUCT(#REF!,TRANSPOSE(JX$19:JX$22))</f>
        <v>#REF!</v>
      </c>
      <c r="JY55" s="102" t="e">
        <f t="array" aca="1" ref="JY55" ca="1">SUMPRODUCT(#REF!,TRANSPOSE(JY$19:JY$22))</f>
        <v>#REF!</v>
      </c>
      <c r="JZ55" s="102" t="e">
        <f t="array" aca="1" ref="JZ55" ca="1">SUMPRODUCT(#REF!,TRANSPOSE(JZ$19:JZ$22))</f>
        <v>#REF!</v>
      </c>
      <c r="KA55" s="102" t="e">
        <f t="array" aca="1" ref="KA55" ca="1">SUMPRODUCT(#REF!,TRANSPOSE(KA$19:KA$22))</f>
        <v>#REF!</v>
      </c>
      <c r="KB55" s="116"/>
      <c r="KC55" s="102" t="e">
        <f t="shared" ca="1" si="71"/>
        <v>#REF!</v>
      </c>
      <c r="KD55" s="117" t="e">
        <f ca="1">CEILING(SUM($JO55:JP55)-SUM($KC55:KC55),$JC55)</f>
        <v>#REF!</v>
      </c>
      <c r="KE55" s="117" t="e">
        <f ca="1">CEILING(SUM($JO55:JQ55)-SUM($KC55:KD55),$JC55)</f>
        <v>#REF!</v>
      </c>
      <c r="KF55" s="117" t="e">
        <f ca="1">CEILING(SUM($JO55:JR55)-SUM($KC55:KE55),$JC55)</f>
        <v>#REF!</v>
      </c>
      <c r="KG55" s="117" t="e">
        <f ca="1">CEILING(SUM($JO55:JS55)-SUM($KC55:KF55),$JC55)</f>
        <v>#REF!</v>
      </c>
      <c r="KH55" s="117" t="e">
        <f ca="1">CEILING(SUM($JO55:JT55)-SUM($KC55:KG55),$JC55)</f>
        <v>#REF!</v>
      </c>
      <c r="KI55" s="117" t="e">
        <f ca="1">CEILING(SUM($JO55:JU55)-SUM($KC55:KH55),$JC55)</f>
        <v>#REF!</v>
      </c>
      <c r="KJ55" s="117" t="e">
        <f ca="1">CEILING(SUM($JO55:JV55)-SUM($KC55:KI55),$JC55)</f>
        <v>#REF!</v>
      </c>
      <c r="KK55" s="117" t="e">
        <f ca="1">CEILING(SUM($JO55:JW55)-SUM($KC55:KJ55),$JC55)</f>
        <v>#REF!</v>
      </c>
      <c r="KL55" s="117" t="e">
        <f ca="1">CEILING(SUM($JO55:JX55)-SUM($KC55:KK55),$JC55)</f>
        <v>#REF!</v>
      </c>
      <c r="KM55" s="117" t="e">
        <f ca="1">CEILING(SUM($JO55:JY55)-SUM($KC55:KL55),$JC55)</f>
        <v>#REF!</v>
      </c>
      <c r="KN55" s="117" t="e">
        <f t="shared" ca="1" si="72"/>
        <v>#REF!</v>
      </c>
      <c r="KO55" s="117" t="e">
        <f t="shared" ca="1" si="73"/>
        <v>#REF!</v>
      </c>
      <c r="KP55" s="116"/>
      <c r="KQ55" s="119" t="e">
        <f t="shared" ca="1" si="74"/>
        <v>#REF!</v>
      </c>
      <c r="KR55" s="119" t="e">
        <f t="shared" ca="1" si="75"/>
        <v>#REF!</v>
      </c>
      <c r="KS55" s="119" t="e">
        <f t="shared" ca="1" si="76"/>
        <v>#REF!</v>
      </c>
      <c r="KT55" s="119" t="e">
        <f t="shared" ca="1" si="77"/>
        <v>#REF!</v>
      </c>
      <c r="KU55" s="119" t="e">
        <f t="shared" ca="1" si="78"/>
        <v>#REF!</v>
      </c>
      <c r="KV55" s="119" t="e">
        <f t="shared" ca="1" si="79"/>
        <v>#REF!</v>
      </c>
      <c r="KW55" s="119" t="e">
        <f t="shared" ca="1" si="80"/>
        <v>#REF!</v>
      </c>
      <c r="KX55" s="119" t="e">
        <f t="shared" ca="1" si="81"/>
        <v>#REF!</v>
      </c>
      <c r="KY55" s="119" t="e">
        <f t="shared" ca="1" si="82"/>
        <v>#REF!</v>
      </c>
      <c r="KZ55" s="119" t="e">
        <f t="shared" ca="1" si="83"/>
        <v>#REF!</v>
      </c>
      <c r="LA55" s="119" t="e">
        <f t="shared" ca="1" si="84"/>
        <v>#REF!</v>
      </c>
      <c r="LB55" s="119" t="e">
        <f t="shared" ca="1" si="85"/>
        <v>#REF!</v>
      </c>
      <c r="LC55" s="119" t="e">
        <f t="shared" ca="1" si="86"/>
        <v>#REF!</v>
      </c>
      <c r="LD55" s="119" t="e">
        <f t="shared" ca="1" si="87"/>
        <v>#REF!</v>
      </c>
      <c r="LE55" s="116">
        <v>6</v>
      </c>
      <c r="LF55" s="102" t="e">
        <f ca="1">SUM(KC55:KD55)</f>
        <v>#REF!</v>
      </c>
      <c r="LG55" s="102"/>
      <c r="LH55" s="102" t="e">
        <f ca="1">SUM(KE55:KF55)</f>
        <v>#REF!</v>
      </c>
      <c r="LI55" s="102"/>
      <c r="LJ55" s="102" t="e">
        <f ca="1">SUM(KG55:KH55)</f>
        <v>#REF!</v>
      </c>
      <c r="LK55" s="102"/>
      <c r="LL55" s="102" t="e">
        <f ca="1">SUM(KI55:KJ55)</f>
        <v>#REF!</v>
      </c>
      <c r="LM55" s="102"/>
      <c r="LN55" s="102" t="e">
        <f ca="1">SUM(KK55:KL55)</f>
        <v>#REF!</v>
      </c>
      <c r="LO55" s="102"/>
      <c r="LP55" s="102" t="e">
        <f ca="1">SUM(KM55:KO55)</f>
        <v>#REF!</v>
      </c>
      <c r="LQ55" s="102"/>
      <c r="LR55" s="102" t="e">
        <f ca="1">KO55</f>
        <v>#REF!</v>
      </c>
      <c r="LS55" s="102"/>
      <c r="LT55" s="119" t="e">
        <f t="shared" ca="1" si="88"/>
        <v>#REF!</v>
      </c>
      <c r="LU55" s="119" t="e">
        <f t="shared" ca="1" si="89"/>
        <v>#NAME?</v>
      </c>
      <c r="LV55" s="119" t="e">
        <f t="shared" ca="1" si="90"/>
        <v>#REF!</v>
      </c>
      <c r="LW55" s="119" t="e">
        <f t="shared" ca="1" si="91"/>
        <v>#NAME?</v>
      </c>
      <c r="LX55" s="119" t="e">
        <f t="shared" ca="1" si="92"/>
        <v>#REF!</v>
      </c>
      <c r="LY55" s="119" t="e">
        <f t="shared" ca="1" si="93"/>
        <v>#NAME?</v>
      </c>
      <c r="LZ55" s="119" t="e">
        <f t="shared" ca="1" si="94"/>
        <v>#REF!</v>
      </c>
      <c r="MA55" s="119" t="e">
        <f t="shared" ca="1" si="95"/>
        <v>#NAME?</v>
      </c>
      <c r="MB55" s="119" t="e">
        <f t="shared" ca="1" si="96"/>
        <v>#REF!</v>
      </c>
      <c r="MC55" s="119" t="e">
        <f t="shared" ca="1" si="97"/>
        <v>#NAME?</v>
      </c>
      <c r="MD55" s="119" t="e">
        <f t="shared" ca="1" si="98"/>
        <v>#REF!</v>
      </c>
      <c r="ME55" s="119" t="e">
        <f t="shared" ca="1" si="99"/>
        <v>#NAME?</v>
      </c>
      <c r="MF55" s="119" t="e">
        <f t="shared" ca="1" si="100"/>
        <v>#REF!</v>
      </c>
      <c r="MG55" s="119" t="e">
        <f t="shared" ca="1" si="101"/>
        <v>#REF!</v>
      </c>
      <c r="MH55" s="120" t="s">
        <v>247</v>
      </c>
      <c r="MI55" s="100" t="s">
        <v>226</v>
      </c>
      <c r="MJ55" s="121">
        <v>45525</v>
      </c>
      <c r="MK55" s="100" t="s">
        <v>131</v>
      </c>
      <c r="ML55" s="100"/>
      <c r="MM55" s="100" t="s">
        <v>131</v>
      </c>
      <c r="MN55" s="100"/>
      <c r="MO55" s="100"/>
    </row>
    <row r="56" spans="1:353" ht="15" thickBot="1" x14ac:dyDescent="0.25">
      <c r="A56" s="39">
        <v>33</v>
      </c>
      <c r="B56" s="39" t="s">
        <v>251</v>
      </c>
      <c r="C56" s="54" t="s">
        <v>59</v>
      </c>
      <c r="D56" s="39" t="s">
        <v>197</v>
      </c>
      <c r="E56" s="39">
        <v>408272431</v>
      </c>
      <c r="F56" s="99" t="s">
        <v>252</v>
      </c>
      <c r="G56" s="39"/>
      <c r="H56" s="39" t="s">
        <v>112</v>
      </c>
      <c r="I56" s="39">
        <v>1</v>
      </c>
      <c r="J56" s="39">
        <v>2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1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1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f t="shared" si="63"/>
        <v>2</v>
      </c>
      <c r="AI56" s="39">
        <f t="shared" si="102"/>
        <v>35811</v>
      </c>
      <c r="AJ56" s="55">
        <v>1</v>
      </c>
      <c r="AK56" s="47" t="s">
        <v>113</v>
      </c>
      <c r="AL56" s="39" t="s">
        <v>113</v>
      </c>
      <c r="AM56" s="39"/>
      <c r="AN56" s="39"/>
      <c r="AO56" s="39"/>
      <c r="AP56" s="56"/>
      <c r="AQ56" s="56"/>
      <c r="AR56" s="39"/>
      <c r="AS56" s="39"/>
      <c r="AT56" s="39"/>
      <c r="AU56" s="39"/>
      <c r="AV56" s="39">
        <f t="shared" si="64"/>
        <v>0</v>
      </c>
      <c r="AW56" s="76" t="e">
        <f t="shared" ca="1" si="65"/>
        <v>#NAME?</v>
      </c>
      <c r="AX56" s="39"/>
      <c r="AY56" s="73" t="e">
        <f t="shared" si="66"/>
        <v>#REF!</v>
      </c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>
        <f>SUM($AZ56,$BA56:BF56)-SUM($EU56:FA56)</f>
        <v>-280</v>
      </c>
      <c r="DE56" s="39">
        <f>SUM($AZ56,$BA56:BG56)-SUM($EU56:FB56)</f>
        <v>-1480</v>
      </c>
      <c r="DF56" s="39">
        <f>SUM($AZ56,$BA56:BH56)-SUM($EU56:FC56)</f>
        <v>-2811</v>
      </c>
      <c r="DG56" s="39">
        <f>SUM($AZ56,$BA56:BI56)-SUM($EU56:FD56)</f>
        <v>-3811</v>
      </c>
      <c r="DH56" s="39">
        <f>SUM($AZ56,$BA56:BJ56)-SUM($EU56:FE56)</f>
        <v>-4811</v>
      </c>
      <c r="DI56" s="39">
        <f>SUM($AZ56,$BA56:BK56)-SUM($EU56:FF56)</f>
        <v>-5811</v>
      </c>
      <c r="DJ56" s="39">
        <f>SUM($AZ56,$BA56:BL56)-SUM($EU56:FG56)</f>
        <v>-6811</v>
      </c>
      <c r="DK56" s="39">
        <f>SUM($AZ56,$BA56:BM56)-SUM($EU56:FH56)</f>
        <v>-7811</v>
      </c>
      <c r="DL56" s="39">
        <f>SUM($AZ56,$BA56:BN56)-SUM($EU56:FI56)</f>
        <v>-8811</v>
      </c>
      <c r="DM56" s="39">
        <f>SUM($AZ56,$BA56:BO56)-SUM($EU56:FJ56)</f>
        <v>-9811</v>
      </c>
      <c r="DN56" s="39">
        <f>SUM($AZ56,$BA56:BP56)-SUM($EU56:FK56)</f>
        <v>-10811</v>
      </c>
      <c r="DO56" s="39">
        <f>SUM($AZ56,$BA56:BQ56)-SUM($EU56:FL56)</f>
        <v>-11811</v>
      </c>
      <c r="DP56" s="39">
        <f>SUM($AZ56,$BA56:BR56)-SUM($EU56:FM56)</f>
        <v>-12811</v>
      </c>
      <c r="DQ56" s="39">
        <f>SUM($AZ56,$BA56:BS56)-SUM($EU56:FN56)</f>
        <v>-13811</v>
      </c>
      <c r="DR56" s="39">
        <f>SUM($AZ56,$BA56:BT56)-SUM($EU56:FO56)</f>
        <v>-14811</v>
      </c>
      <c r="DS56" s="39">
        <f>SUM($AZ56,$BA56:BU56)-SUM($EU56:FP56)</f>
        <v>-15811</v>
      </c>
      <c r="DT56" s="39">
        <f>SUM($AZ56,$BA56:BV56)-SUM($EU56:FQ56)</f>
        <v>-16811</v>
      </c>
      <c r="DU56" s="39">
        <f>SUM($AZ56,$BA56:BW56)-SUM($EU56:FR56)</f>
        <v>-17811</v>
      </c>
      <c r="DV56" s="39">
        <f>SUM($AZ56,$BA56:BX56)-SUM($EU56:FS56)</f>
        <v>-18811</v>
      </c>
      <c r="DW56" s="39">
        <f>SUM($AZ56,$BA56:BY56)-SUM($EU56:FT56)</f>
        <v>-19811</v>
      </c>
      <c r="DX56" s="39">
        <f>SUM($AZ56,$BA56:BZ56)-SUM($EU56:FU56)</f>
        <v>-20811</v>
      </c>
      <c r="DY56" s="39">
        <f>SUM($AZ56,$BA56:CA56)-SUM($EU56:FV56)</f>
        <v>-21811</v>
      </c>
      <c r="DZ56" s="39">
        <f>SUM($AZ56,$BA56:CB56)-SUM($EU56:FW56)</f>
        <v>-22811</v>
      </c>
      <c r="EA56" s="39">
        <f>SUM($AZ56,$BA56:CC56)-SUM($EU56:FX56)</f>
        <v>-23811</v>
      </c>
      <c r="EB56" s="39">
        <f>SUM($AZ56,$BA56:CD56)-SUM($EU56:FY56)</f>
        <v>-24811</v>
      </c>
      <c r="EC56" s="39">
        <f>SUM($AZ56,$BA56:CE56)-SUM($EU56:FZ56)</f>
        <v>-25811</v>
      </c>
      <c r="ED56" s="39">
        <f>SUM($AZ56,$BA56:CF56)-SUM($EU56:GA56)</f>
        <v>-26811</v>
      </c>
      <c r="EE56" s="39">
        <f>SUM($AZ56,$BA56:CG56)-SUM($EU56:GB56)</f>
        <v>-27811</v>
      </c>
      <c r="EF56" s="39">
        <f>SUM($AZ56,$BA56:CH56)-SUM($EU56:GC56)</f>
        <v>-28811</v>
      </c>
      <c r="EG56" s="39">
        <f>SUM($AZ56,$BA56:CI56)-SUM($EU56:GD56)</f>
        <v>-29811</v>
      </c>
      <c r="EH56" s="39">
        <f>SUM($AZ56,$BA56:CJ56)-SUM($EU56:GE56)</f>
        <v>-30811</v>
      </c>
      <c r="EI56" s="39">
        <f>SUM($AZ56,$BA56:CK56)-SUM($EU56:GF56)</f>
        <v>-31811</v>
      </c>
      <c r="EJ56" s="39">
        <f>SUM($AZ56,$BA56:CL56)-SUM($EU56:GG56)</f>
        <v>-32811</v>
      </c>
      <c r="EK56" s="39">
        <f>SUM($AZ56,$BA56:CM56)-SUM($EU56:GH56)</f>
        <v>-33811</v>
      </c>
      <c r="EL56" s="39">
        <f>SUM($AZ56,$BA56:CN56)-SUM($EU56:GI56)</f>
        <v>-34811</v>
      </c>
      <c r="EM56" s="39">
        <f>SUM($AZ56,$BA56:CO56)-SUM($EU56:GJ56)</f>
        <v>-35811</v>
      </c>
      <c r="EN56" s="39">
        <f>SUM($AZ56,$BA56:CP56)-SUM($EU56:GK56)</f>
        <v>-35811</v>
      </c>
      <c r="EO56" s="39">
        <f>SUM($AZ56,$BA56:CQ56)-SUM($EU56:GL56)</f>
        <v>-35811</v>
      </c>
      <c r="EP56" s="39">
        <f>SUM($AZ56,$BA56:CR56)-SUM($EU56:GM56)</f>
        <v>-35811</v>
      </c>
      <c r="EQ56" s="39">
        <f>SUM($AZ56,$BA56:CS56)-SUM($EU56:GN56)</f>
        <v>-35811</v>
      </c>
      <c r="ER56" s="39"/>
      <c r="ES56" s="39"/>
      <c r="ET56" s="39"/>
      <c r="EU56" s="39"/>
      <c r="EV56" s="39"/>
      <c r="EW56" s="39"/>
      <c r="EX56" s="39"/>
      <c r="EY56" s="39"/>
      <c r="EZ56" s="39"/>
      <c r="FA56" s="39">
        <f t="array" ref="FA56">SUMPRODUCT($K56:$AG56,TRANSPOSE(FA$5:FA$27))</f>
        <v>280</v>
      </c>
      <c r="FB56" s="39">
        <f t="array" ref="FB56">SUMPRODUCT($K56:$AG56,TRANSPOSE(FB$5:FB$27))</f>
        <v>1200</v>
      </c>
      <c r="FC56" s="39">
        <f t="array" ref="FC56">SUMPRODUCT($K56:$AG56,TRANSPOSE(FC$5:FC$27))</f>
        <v>1331</v>
      </c>
      <c r="FD56" s="39">
        <f t="array" ref="FD56">SUMPRODUCT($K56:$AG56,TRANSPOSE(FD$5:FD$27))</f>
        <v>1000</v>
      </c>
      <c r="FE56" s="39">
        <f t="array" ref="FE56">SUMPRODUCT($K56:$AG56,TRANSPOSE(FE$5:FE$27))</f>
        <v>1000</v>
      </c>
      <c r="FF56" s="39">
        <f t="array" ref="FF56">SUMPRODUCT($K56:$AG56,TRANSPOSE(FF$5:FF$27))</f>
        <v>1000</v>
      </c>
      <c r="FG56" s="39">
        <f t="array" ref="FG56">SUMPRODUCT($K56:$AG56,TRANSPOSE(FG$5:FG$27))</f>
        <v>1000</v>
      </c>
      <c r="FH56" s="39">
        <f t="array" ref="FH56">SUMPRODUCT($K56:$AG56,TRANSPOSE(FH$5:FH$27))</f>
        <v>1000</v>
      </c>
      <c r="FI56" s="39">
        <f t="array" ref="FI56">SUMPRODUCT($K56:$AG56,TRANSPOSE(FI$5:FI$27))</f>
        <v>1000</v>
      </c>
      <c r="FJ56" s="39">
        <f t="array" ref="FJ56">SUMPRODUCT($K56:$AG56,TRANSPOSE(FJ$5:FJ$27))</f>
        <v>1000</v>
      </c>
      <c r="FK56" s="39">
        <f t="array" ref="FK56">SUMPRODUCT($K56:$AG56,TRANSPOSE(FK$5:FK$27))</f>
        <v>1000</v>
      </c>
      <c r="FL56" s="39">
        <f t="array" ref="FL56">SUMPRODUCT($K56:$AG56,TRANSPOSE(FL$5:FL$27))</f>
        <v>1000</v>
      </c>
      <c r="FM56" s="39">
        <f t="array" ref="FM56">SUMPRODUCT($K56:$AG56,TRANSPOSE(FM$5:FM$27))</f>
        <v>1000</v>
      </c>
      <c r="FN56" s="39">
        <f t="array" ref="FN56">SUMPRODUCT($K56:$AG56,TRANSPOSE(FN$5:FN$27))</f>
        <v>1000</v>
      </c>
      <c r="FO56" s="39">
        <f t="array" ref="FO56">SUMPRODUCT($K56:$AG56,TRANSPOSE(FO$5:FO$27))</f>
        <v>1000</v>
      </c>
      <c r="FP56" s="39">
        <f t="array" ref="FP56">SUMPRODUCT($K56:$AG56,TRANSPOSE(FP$5:FP$27))</f>
        <v>1000</v>
      </c>
      <c r="FQ56" s="39">
        <f t="array" ref="FQ56">SUMPRODUCT($K56:$AG56,TRANSPOSE(FQ$5:FQ$27))</f>
        <v>1000</v>
      </c>
      <c r="FR56" s="39">
        <f t="array" ref="FR56">SUMPRODUCT($K56:$AG56,TRANSPOSE(FR$5:FR$27))</f>
        <v>1000</v>
      </c>
      <c r="FS56" s="39">
        <f t="array" ref="FS56">SUMPRODUCT($K56:$AG56,TRANSPOSE(FS$5:FS$27))</f>
        <v>1000</v>
      </c>
      <c r="FT56" s="39">
        <f t="array" ref="FT56">SUMPRODUCT($K56:$AG56,TRANSPOSE(FT$5:FT$27))</f>
        <v>1000</v>
      </c>
      <c r="FU56" s="39">
        <f t="array" ref="FU56">SUMPRODUCT($K56:$AG56,TRANSPOSE(FU$5:FU$27))</f>
        <v>1000</v>
      </c>
      <c r="FV56" s="39">
        <f t="array" ref="FV56">SUMPRODUCT($K56:$AG56,TRANSPOSE(FV$5:FV$27))</f>
        <v>1000</v>
      </c>
      <c r="FW56" s="39">
        <f t="array" ref="FW56">SUMPRODUCT($K56:$AG56,TRANSPOSE(FW$5:FW$27))</f>
        <v>1000</v>
      </c>
      <c r="FX56" s="39">
        <f t="array" ref="FX56">SUMPRODUCT($K56:$AG56,TRANSPOSE(FX$5:FX$27))</f>
        <v>1000</v>
      </c>
      <c r="FY56" s="39">
        <f t="array" ref="FY56">SUMPRODUCT($K56:$AG56,TRANSPOSE(FY$5:FY$27))</f>
        <v>1000</v>
      </c>
      <c r="FZ56" s="39">
        <f t="array" ref="FZ56">SUMPRODUCT($K56:$AG56,TRANSPOSE(FZ$5:FZ$27))</f>
        <v>1000</v>
      </c>
      <c r="GA56" s="39">
        <f t="array" ref="GA56">SUMPRODUCT($K56:$AG56,TRANSPOSE(GA$5:GA$27))</f>
        <v>1000</v>
      </c>
      <c r="GB56" s="39">
        <f t="array" ref="GB56">SUMPRODUCT($K56:$AG56,TRANSPOSE(GB$5:GB$27))</f>
        <v>1000</v>
      </c>
      <c r="GC56" s="39">
        <f t="array" ref="GC56">SUMPRODUCT($K56:$AG56,TRANSPOSE(GC$5:GC$27))</f>
        <v>1000</v>
      </c>
      <c r="GD56" s="39">
        <f t="array" ref="GD56">SUMPRODUCT($K56:$AG56,TRANSPOSE(GD$5:GD$27))</f>
        <v>1000</v>
      </c>
      <c r="GE56" s="39">
        <f t="array" ref="GE56">SUMPRODUCT($K56:$AG56,TRANSPOSE(GE$5:GE$27))</f>
        <v>1000</v>
      </c>
      <c r="GF56" s="39">
        <f t="array" ref="GF56">SUMPRODUCT($K56:$AG56,TRANSPOSE(GF$5:GF$27))</f>
        <v>1000</v>
      </c>
      <c r="GG56" s="39">
        <f t="array" ref="GG56">SUMPRODUCT($K56:$AG56,TRANSPOSE(GG$5:GG$27))</f>
        <v>1000</v>
      </c>
      <c r="GH56" s="39">
        <f t="array" ref="GH56">SUMPRODUCT($K56:$AG56,TRANSPOSE(GH$5:GH$27))</f>
        <v>1000</v>
      </c>
      <c r="GI56" s="39">
        <f t="array" ref="GI56">SUMPRODUCT($K56:$AG56,TRANSPOSE(GI$5:GI$27))</f>
        <v>1000</v>
      </c>
      <c r="GJ56" s="39">
        <f t="array" ref="GJ56">SUMPRODUCT($K56:$AG56,TRANSPOSE(GJ$5:GJ$27))</f>
        <v>1000</v>
      </c>
      <c r="GK56" s="39">
        <f t="array" ref="GK56">SUMPRODUCT($K56:$AG56,TRANSPOSE(GK$5:GK$27))</f>
        <v>0</v>
      </c>
      <c r="GL56" s="39">
        <f t="array" ref="GL56">SUMPRODUCT($K56:$AG56,TRANSPOSE(GL$5:GL$27))</f>
        <v>0</v>
      </c>
      <c r="GM56" s="39">
        <f t="array" ref="GM56">SUMPRODUCT($K56:$AG56,TRANSPOSE(GM$5:GM$27))</f>
        <v>0</v>
      </c>
      <c r="GN56" s="39">
        <f t="array" ref="GN56">SUMPRODUCT($K56:$AG56,TRANSPOSE(GN$5:GN$27))</f>
        <v>0</v>
      </c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93" t="s">
        <v>113</v>
      </c>
      <c r="IW56" s="100" t="str">
        <f>C56</f>
        <v>1094N754-001</v>
      </c>
      <c r="IX56" s="93" t="str">
        <f>AL56</f>
        <v>ASSY</v>
      </c>
      <c r="IY56" s="111">
        <f t="shared" si="105"/>
        <v>0</v>
      </c>
      <c r="IZ56" s="112">
        <f t="shared" si="104"/>
        <v>0</v>
      </c>
      <c r="JA56" s="104" t="e">
        <f ca="1">_xlfn.XLOOKUP(IZ56,IZ$21:IZ$24,JA$21:JA$24,0)</f>
        <v>#NAME?</v>
      </c>
      <c r="JB56" s="104" t="e">
        <f t="shared" ca="1" si="68"/>
        <v>#NAME?</v>
      </c>
      <c r="JC56" s="113">
        <f>AJ56</f>
        <v>1</v>
      </c>
      <c r="JD56" s="113">
        <f>AJ56</f>
        <v>1</v>
      </c>
      <c r="JE56" s="100"/>
      <c r="JF56" s="113" t="e">
        <f>MAX(JD56,CEILING(#REF!+JE56,JC56))</f>
        <v>#REF!</v>
      </c>
      <c r="JG56" s="114" t="e">
        <f t="shared" ca="1" si="69"/>
        <v>#REF!</v>
      </c>
      <c r="JH56" s="113" t="e">
        <f>JF56-#REF!</f>
        <v>#REF!</v>
      </c>
      <c r="JI56" s="114" t="e">
        <f t="shared" ca="1" si="70"/>
        <v>#REF!</v>
      </c>
      <c r="JJ56" s="115">
        <v>45523</v>
      </c>
      <c r="JK56" s="114" t="s">
        <v>114</v>
      </c>
      <c r="JL56" s="114" t="s">
        <v>113</v>
      </c>
      <c r="JM56" s="100"/>
      <c r="JN56" s="100"/>
      <c r="JO56" s="102" t="e">
        <f t="array" aca="1" ref="JO56" ca="1">SUMPRODUCT(#REF!,TRANSPOSE(JO$19:JO$22))</f>
        <v>#REF!</v>
      </c>
      <c r="JP56" s="102" t="e">
        <f t="array" aca="1" ref="JP56" ca="1">SUMPRODUCT(#REF!,TRANSPOSE(JP$19:JP$22))</f>
        <v>#REF!</v>
      </c>
      <c r="JQ56" s="102" t="e">
        <f t="array" aca="1" ref="JQ56" ca="1">SUMPRODUCT(#REF!,TRANSPOSE(JQ$19:JQ$22))</f>
        <v>#REF!</v>
      </c>
      <c r="JR56" s="102" t="e">
        <f t="array" aca="1" ref="JR56" ca="1">SUMPRODUCT(#REF!,TRANSPOSE(JR$19:JR$22))</f>
        <v>#REF!</v>
      </c>
      <c r="JS56" s="102" t="e">
        <f t="array" aca="1" ref="JS56" ca="1">SUMPRODUCT(#REF!,TRANSPOSE(JS$19:JS$22))</f>
        <v>#REF!</v>
      </c>
      <c r="JT56" s="102" t="e">
        <f t="array" aca="1" ref="JT56" ca="1">SUMPRODUCT(#REF!,TRANSPOSE(JT$19:JT$22))</f>
        <v>#REF!</v>
      </c>
      <c r="JU56" s="102" t="e">
        <f t="array" aca="1" ref="JU56" ca="1">SUMPRODUCT(#REF!,TRANSPOSE(JU$19:JU$22))</f>
        <v>#REF!</v>
      </c>
      <c r="JV56" s="102" t="e">
        <f t="array" aca="1" ref="JV56" ca="1">SUMPRODUCT(#REF!,TRANSPOSE(JV$19:JV$22))</f>
        <v>#REF!</v>
      </c>
      <c r="JW56" s="102" t="e">
        <f t="array" aca="1" ref="JW56" ca="1">SUMPRODUCT(#REF!,TRANSPOSE(JW$19:JW$22))</f>
        <v>#REF!</v>
      </c>
      <c r="JX56" s="102" t="e">
        <f t="array" aca="1" ref="JX56" ca="1">SUMPRODUCT(#REF!,TRANSPOSE(JX$19:JX$22))</f>
        <v>#REF!</v>
      </c>
      <c r="JY56" s="102" t="e">
        <f t="array" aca="1" ref="JY56" ca="1">SUMPRODUCT(#REF!,TRANSPOSE(JY$19:JY$22))</f>
        <v>#REF!</v>
      </c>
      <c r="JZ56" s="102" t="e">
        <f t="array" aca="1" ref="JZ56" ca="1">SUMPRODUCT(#REF!,TRANSPOSE(JZ$19:JZ$22))</f>
        <v>#REF!</v>
      </c>
      <c r="KA56" s="102" t="e">
        <f t="array" aca="1" ref="KA56" ca="1">SUMPRODUCT(#REF!,TRANSPOSE(KA$19:KA$22))</f>
        <v>#REF!</v>
      </c>
      <c r="KB56" s="116"/>
      <c r="KC56" s="102" t="e">
        <f t="shared" ca="1" si="71"/>
        <v>#REF!</v>
      </c>
      <c r="KD56" s="117" t="e">
        <f ca="1">CEILING(SUM($JO56:JP56)-SUM($KC56:KC56),$JC56)</f>
        <v>#REF!</v>
      </c>
      <c r="KE56" s="117" t="e">
        <f ca="1">CEILING(SUM($JO56:JQ56)-SUM($KC56:KD56),$JC56)</f>
        <v>#REF!</v>
      </c>
      <c r="KF56" s="117" t="e">
        <f ca="1">CEILING(SUM($JO56:JR56)-SUM($KC56:KE56),$JC56)</f>
        <v>#REF!</v>
      </c>
      <c r="KG56" s="117" t="e">
        <f ca="1">CEILING(SUM($JO56:JS56)-SUM($KC56:KF56),$JC56)</f>
        <v>#REF!</v>
      </c>
      <c r="KH56" s="117" t="e">
        <f ca="1">CEILING(SUM($JO56:JT56)-SUM($KC56:KG56),$JC56)</f>
        <v>#REF!</v>
      </c>
      <c r="KI56" s="117" t="e">
        <f ca="1">CEILING(SUM($JO56:JU56)-SUM($KC56:KH56),$JC56)</f>
        <v>#REF!</v>
      </c>
      <c r="KJ56" s="117" t="e">
        <f ca="1">CEILING(SUM($JO56:JV56)-SUM($KC56:KI56),$JC56)</f>
        <v>#REF!</v>
      </c>
      <c r="KK56" s="117" t="e">
        <f ca="1">CEILING(SUM($JO56:JW56)-SUM($KC56:KJ56),$JC56)</f>
        <v>#REF!</v>
      </c>
      <c r="KL56" s="117" t="e">
        <f ca="1">CEILING(SUM($JO56:JX56)-SUM($KC56:KK56),$JC56)</f>
        <v>#REF!</v>
      </c>
      <c r="KM56" s="117" t="e">
        <f ca="1">CEILING(SUM($JO56:JY56)-SUM($KC56:KL56),$JC56)</f>
        <v>#REF!</v>
      </c>
      <c r="KN56" s="117" t="e">
        <f t="shared" ca="1" si="72"/>
        <v>#REF!</v>
      </c>
      <c r="KO56" s="117" t="e">
        <f t="shared" ca="1" si="73"/>
        <v>#REF!</v>
      </c>
      <c r="KP56" s="116"/>
      <c r="KQ56" s="119" t="e">
        <f t="shared" ca="1" si="74"/>
        <v>#REF!</v>
      </c>
      <c r="KR56" s="119" t="e">
        <f t="shared" ca="1" si="75"/>
        <v>#REF!</v>
      </c>
      <c r="KS56" s="119" t="e">
        <f t="shared" ca="1" si="76"/>
        <v>#REF!</v>
      </c>
      <c r="KT56" s="119" t="e">
        <f t="shared" ca="1" si="77"/>
        <v>#REF!</v>
      </c>
      <c r="KU56" s="119" t="e">
        <f t="shared" ca="1" si="78"/>
        <v>#REF!</v>
      </c>
      <c r="KV56" s="119" t="e">
        <f t="shared" ca="1" si="79"/>
        <v>#REF!</v>
      </c>
      <c r="KW56" s="119" t="e">
        <f t="shared" ca="1" si="80"/>
        <v>#REF!</v>
      </c>
      <c r="KX56" s="119" t="e">
        <f t="shared" ca="1" si="81"/>
        <v>#REF!</v>
      </c>
      <c r="KY56" s="119" t="e">
        <f t="shared" ca="1" si="82"/>
        <v>#REF!</v>
      </c>
      <c r="KZ56" s="119" t="e">
        <f t="shared" ca="1" si="83"/>
        <v>#REF!</v>
      </c>
      <c r="LA56" s="119" t="e">
        <f t="shared" ca="1" si="84"/>
        <v>#REF!</v>
      </c>
      <c r="LB56" s="119" t="e">
        <f t="shared" ca="1" si="85"/>
        <v>#REF!</v>
      </c>
      <c r="LC56" s="119" t="e">
        <f t="shared" ca="1" si="86"/>
        <v>#REF!</v>
      </c>
      <c r="LD56" s="119" t="e">
        <f t="shared" ca="1" si="87"/>
        <v>#REF!</v>
      </c>
      <c r="LE56" s="116"/>
      <c r="LF56" s="102"/>
      <c r="LG56" s="102"/>
      <c r="LH56" s="102"/>
      <c r="LI56" s="102"/>
      <c r="LJ56" s="102"/>
      <c r="LK56" s="102"/>
      <c r="LL56" s="102"/>
      <c r="LM56" s="102"/>
      <c r="LN56" s="102"/>
      <c r="LO56" s="102"/>
      <c r="LP56" s="102"/>
      <c r="LQ56" s="102"/>
      <c r="LR56" s="102" t="e">
        <f t="shared" ref="LR56:LR81" ca="1" si="111">KO56</f>
        <v>#REF!</v>
      </c>
      <c r="LS56" s="102"/>
      <c r="LT56" s="119" t="e">
        <f t="shared" ca="1" si="88"/>
        <v>#NAME?</v>
      </c>
      <c r="LU56" s="119" t="e">
        <f t="shared" ca="1" si="89"/>
        <v>#NAME?</v>
      </c>
      <c r="LV56" s="119" t="e">
        <f t="shared" ca="1" si="90"/>
        <v>#NAME?</v>
      </c>
      <c r="LW56" s="119" t="e">
        <f t="shared" ca="1" si="91"/>
        <v>#NAME?</v>
      </c>
      <c r="LX56" s="119" t="e">
        <f t="shared" ca="1" si="92"/>
        <v>#NAME?</v>
      </c>
      <c r="LY56" s="119" t="e">
        <f t="shared" ca="1" si="93"/>
        <v>#NAME?</v>
      </c>
      <c r="LZ56" s="119" t="e">
        <f t="shared" ca="1" si="94"/>
        <v>#NAME?</v>
      </c>
      <c r="MA56" s="119" t="e">
        <f t="shared" ca="1" si="95"/>
        <v>#NAME?</v>
      </c>
      <c r="MB56" s="119" t="e">
        <f t="shared" ca="1" si="96"/>
        <v>#NAME?</v>
      </c>
      <c r="MC56" s="119" t="e">
        <f t="shared" ca="1" si="97"/>
        <v>#NAME?</v>
      </c>
      <c r="MD56" s="119" t="e">
        <f t="shared" ca="1" si="98"/>
        <v>#NAME?</v>
      </c>
      <c r="ME56" s="119" t="e">
        <f t="shared" ca="1" si="99"/>
        <v>#NAME?</v>
      </c>
      <c r="MF56" s="119" t="e">
        <f t="shared" ca="1" si="100"/>
        <v>#REF!</v>
      </c>
      <c r="MG56" s="119" t="e">
        <f t="shared" ca="1" si="101"/>
        <v>#NAME?</v>
      </c>
      <c r="MH56" s="120" t="s">
        <v>251</v>
      </c>
      <c r="MI56" s="100"/>
      <c r="MJ56" s="121"/>
      <c r="MK56" s="100"/>
      <c r="ML56" s="100"/>
      <c r="MM56" s="100"/>
      <c r="MN56" s="100"/>
      <c r="MO56" s="100"/>
    </row>
    <row r="57" spans="1:353" ht="15" thickBot="1" x14ac:dyDescent="0.25">
      <c r="A57" s="39">
        <v>35</v>
      </c>
      <c r="B57" s="39" t="s">
        <v>253</v>
      </c>
      <c r="C57" s="54" t="s">
        <v>254</v>
      </c>
      <c r="D57" s="39" t="s">
        <v>197</v>
      </c>
      <c r="E57" s="39">
        <v>408557951</v>
      </c>
      <c r="F57" s="99" t="s">
        <v>255</v>
      </c>
      <c r="G57" s="39"/>
      <c r="H57" s="39" t="s">
        <v>112</v>
      </c>
      <c r="I57" s="39">
        <v>1</v>
      </c>
      <c r="J57" s="39">
        <v>2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1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1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f t="shared" si="63"/>
        <v>2</v>
      </c>
      <c r="AI57" s="39">
        <f t="shared" si="102"/>
        <v>35811</v>
      </c>
      <c r="AJ57" s="55">
        <v>1</v>
      </c>
      <c r="AK57" s="47"/>
      <c r="AL57" s="39" t="s">
        <v>256</v>
      </c>
      <c r="AM57" s="39" t="s">
        <v>257</v>
      </c>
      <c r="AN57" s="39"/>
      <c r="AO57" s="39"/>
      <c r="AP57" s="56">
        <v>0.6</v>
      </c>
      <c r="AQ57" s="56" t="s">
        <v>8</v>
      </c>
      <c r="AR57" s="39" t="s">
        <v>258</v>
      </c>
      <c r="AS57" s="39" t="s">
        <v>259</v>
      </c>
      <c r="AT57" s="39"/>
      <c r="AU57" s="39" t="s">
        <v>260</v>
      </c>
      <c r="AV57" s="39" t="str">
        <f t="shared" si="64"/>
        <v>P0044</v>
      </c>
      <c r="AW57" s="76" t="e">
        <f t="shared" ca="1" si="65"/>
        <v>#NAME?</v>
      </c>
      <c r="AX57" s="39" t="s">
        <v>261</v>
      </c>
      <c r="AY57" s="73" t="e">
        <f t="shared" si="66"/>
        <v>#REF!</v>
      </c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>
        <f>SUM($AZ57,$BA57:BF57)-SUM($EU57:FA57)</f>
        <v>-280</v>
      </c>
      <c r="DE57" s="39">
        <f>SUM($AZ57,$BA57:BG57)-SUM($EU57:FB57)</f>
        <v>-1480</v>
      </c>
      <c r="DF57" s="39">
        <f>SUM($AZ57,$BA57:BH57)-SUM($EU57:FC57)</f>
        <v>-2811</v>
      </c>
      <c r="DG57" s="39">
        <f>SUM($AZ57,$BA57:BI57)-SUM($EU57:FD57)</f>
        <v>-3811</v>
      </c>
      <c r="DH57" s="39">
        <f>SUM($AZ57,$BA57:BJ57)-SUM($EU57:FE57)</f>
        <v>-4811</v>
      </c>
      <c r="DI57" s="39">
        <f>SUM($AZ57,$BA57:BK57)-SUM($EU57:FF57)</f>
        <v>-5811</v>
      </c>
      <c r="DJ57" s="39">
        <f>SUM($AZ57,$BA57:BL57)-SUM($EU57:FG57)</f>
        <v>-6811</v>
      </c>
      <c r="DK57" s="39">
        <f>SUM($AZ57,$BA57:BM57)-SUM($EU57:FH57)</f>
        <v>-7811</v>
      </c>
      <c r="DL57" s="39">
        <f>SUM($AZ57,$BA57:BN57)-SUM($EU57:FI57)</f>
        <v>-8811</v>
      </c>
      <c r="DM57" s="39">
        <f>SUM($AZ57,$BA57:BO57)-SUM($EU57:FJ57)</f>
        <v>-9811</v>
      </c>
      <c r="DN57" s="39">
        <f>SUM($AZ57,$BA57:BP57)-SUM($EU57:FK57)</f>
        <v>-10811</v>
      </c>
      <c r="DO57" s="39">
        <f>SUM($AZ57,$BA57:BQ57)-SUM($EU57:FL57)</f>
        <v>-11811</v>
      </c>
      <c r="DP57" s="39">
        <f>SUM($AZ57,$BA57:BR57)-SUM($EU57:FM57)</f>
        <v>-12811</v>
      </c>
      <c r="DQ57" s="39">
        <f>SUM($AZ57,$BA57:BS57)-SUM($EU57:FN57)</f>
        <v>-13811</v>
      </c>
      <c r="DR57" s="39">
        <f>SUM($AZ57,$BA57:BT57)-SUM($EU57:FO57)</f>
        <v>-14811</v>
      </c>
      <c r="DS57" s="39">
        <f>SUM($AZ57,$BA57:BU57)-SUM($EU57:FP57)</f>
        <v>-15811</v>
      </c>
      <c r="DT57" s="39">
        <f>SUM($AZ57,$BA57:BV57)-SUM($EU57:FQ57)</f>
        <v>-16811</v>
      </c>
      <c r="DU57" s="39">
        <f>SUM($AZ57,$BA57:BW57)-SUM($EU57:FR57)</f>
        <v>-17811</v>
      </c>
      <c r="DV57" s="39">
        <f>SUM($AZ57,$BA57:BX57)-SUM($EU57:FS57)</f>
        <v>-18811</v>
      </c>
      <c r="DW57" s="39">
        <f>SUM($AZ57,$BA57:BY57)-SUM($EU57:FT57)</f>
        <v>-19811</v>
      </c>
      <c r="DX57" s="39">
        <f>SUM($AZ57,$BA57:BZ57)-SUM($EU57:FU57)</f>
        <v>-20811</v>
      </c>
      <c r="DY57" s="39">
        <f>SUM($AZ57,$BA57:CA57)-SUM($EU57:FV57)</f>
        <v>-21811</v>
      </c>
      <c r="DZ57" s="39">
        <f>SUM($AZ57,$BA57:CB57)-SUM($EU57:FW57)</f>
        <v>-22811</v>
      </c>
      <c r="EA57" s="39">
        <f>SUM($AZ57,$BA57:CC57)-SUM($EU57:FX57)</f>
        <v>-23811</v>
      </c>
      <c r="EB57" s="39">
        <f>SUM($AZ57,$BA57:CD57)-SUM($EU57:FY57)</f>
        <v>-24811</v>
      </c>
      <c r="EC57" s="39">
        <f>SUM($AZ57,$BA57:CE57)-SUM($EU57:FZ57)</f>
        <v>-25811</v>
      </c>
      <c r="ED57" s="39">
        <f>SUM($AZ57,$BA57:CF57)-SUM($EU57:GA57)</f>
        <v>-26811</v>
      </c>
      <c r="EE57" s="39">
        <f>SUM($AZ57,$BA57:CG57)-SUM($EU57:GB57)</f>
        <v>-27811</v>
      </c>
      <c r="EF57" s="39">
        <f>SUM($AZ57,$BA57:CH57)-SUM($EU57:GC57)</f>
        <v>-28811</v>
      </c>
      <c r="EG57" s="39">
        <f>SUM($AZ57,$BA57:CI57)-SUM($EU57:GD57)</f>
        <v>-29811</v>
      </c>
      <c r="EH57" s="39">
        <f>SUM($AZ57,$BA57:CJ57)-SUM($EU57:GE57)</f>
        <v>-30811</v>
      </c>
      <c r="EI57" s="39">
        <f>SUM($AZ57,$BA57:CK57)-SUM($EU57:GF57)</f>
        <v>-31811</v>
      </c>
      <c r="EJ57" s="39">
        <f>SUM($AZ57,$BA57:CL57)-SUM($EU57:GG57)</f>
        <v>-32811</v>
      </c>
      <c r="EK57" s="39">
        <f>SUM($AZ57,$BA57:CM57)-SUM($EU57:GH57)</f>
        <v>-33811</v>
      </c>
      <c r="EL57" s="39">
        <f>SUM($AZ57,$BA57:CN57)-SUM($EU57:GI57)</f>
        <v>-34811</v>
      </c>
      <c r="EM57" s="39">
        <f>SUM($AZ57,$BA57:CO57)-SUM($EU57:GJ57)</f>
        <v>-35811</v>
      </c>
      <c r="EN57" s="39">
        <f>SUM($AZ57,$BA57:CP57)-SUM($EU57:GK57)</f>
        <v>-35811</v>
      </c>
      <c r="EO57" s="39">
        <f>SUM($AZ57,$BA57:CQ57)-SUM($EU57:GL57)</f>
        <v>-35811</v>
      </c>
      <c r="EP57" s="39">
        <f>SUM($AZ57,$BA57:CR57)-SUM($EU57:GM57)</f>
        <v>-35811</v>
      </c>
      <c r="EQ57" s="39">
        <f>SUM($AZ57,$BA57:CS57)-SUM($EU57:GN57)</f>
        <v>-35811</v>
      </c>
      <c r="ER57" s="39"/>
      <c r="ES57" s="39"/>
      <c r="ET57" s="39"/>
      <c r="EU57" s="39"/>
      <c r="EV57" s="39"/>
      <c r="EW57" s="39"/>
      <c r="EX57" s="39"/>
      <c r="EY57" s="39"/>
      <c r="EZ57" s="39"/>
      <c r="FA57" s="39">
        <f t="array" ref="FA57">SUMPRODUCT($K57:$AG57,TRANSPOSE(FA$5:FA$27))</f>
        <v>280</v>
      </c>
      <c r="FB57" s="39">
        <f t="array" ref="FB57">SUMPRODUCT($K57:$AG57,TRANSPOSE(FB$5:FB$27))</f>
        <v>1200</v>
      </c>
      <c r="FC57" s="39">
        <f t="array" ref="FC57">SUMPRODUCT($K57:$AG57,TRANSPOSE(FC$5:FC$27))</f>
        <v>1331</v>
      </c>
      <c r="FD57" s="39">
        <f t="array" ref="FD57">SUMPRODUCT($K57:$AG57,TRANSPOSE(FD$5:FD$27))</f>
        <v>1000</v>
      </c>
      <c r="FE57" s="39">
        <f t="array" ref="FE57">SUMPRODUCT($K57:$AG57,TRANSPOSE(FE$5:FE$27))</f>
        <v>1000</v>
      </c>
      <c r="FF57" s="39">
        <f t="array" ref="FF57">SUMPRODUCT($K57:$AG57,TRANSPOSE(FF$5:FF$27))</f>
        <v>1000</v>
      </c>
      <c r="FG57" s="39">
        <f t="array" ref="FG57">SUMPRODUCT($K57:$AG57,TRANSPOSE(FG$5:FG$27))</f>
        <v>1000</v>
      </c>
      <c r="FH57" s="39">
        <f t="array" ref="FH57">SUMPRODUCT($K57:$AG57,TRANSPOSE(FH$5:FH$27))</f>
        <v>1000</v>
      </c>
      <c r="FI57" s="39">
        <f t="array" ref="FI57">SUMPRODUCT($K57:$AG57,TRANSPOSE(FI$5:FI$27))</f>
        <v>1000</v>
      </c>
      <c r="FJ57" s="39">
        <f t="array" ref="FJ57">SUMPRODUCT($K57:$AG57,TRANSPOSE(FJ$5:FJ$27))</f>
        <v>1000</v>
      </c>
      <c r="FK57" s="39">
        <f t="array" ref="FK57">SUMPRODUCT($K57:$AG57,TRANSPOSE(FK$5:FK$27))</f>
        <v>1000</v>
      </c>
      <c r="FL57" s="39">
        <f t="array" ref="FL57">SUMPRODUCT($K57:$AG57,TRANSPOSE(FL$5:FL$27))</f>
        <v>1000</v>
      </c>
      <c r="FM57" s="39">
        <f t="array" ref="FM57">SUMPRODUCT($K57:$AG57,TRANSPOSE(FM$5:FM$27))</f>
        <v>1000</v>
      </c>
      <c r="FN57" s="39">
        <f t="array" ref="FN57">SUMPRODUCT($K57:$AG57,TRANSPOSE(FN$5:FN$27))</f>
        <v>1000</v>
      </c>
      <c r="FO57" s="39">
        <f t="array" ref="FO57">SUMPRODUCT($K57:$AG57,TRANSPOSE(FO$5:FO$27))</f>
        <v>1000</v>
      </c>
      <c r="FP57" s="39">
        <f t="array" ref="FP57">SUMPRODUCT($K57:$AG57,TRANSPOSE(FP$5:FP$27))</f>
        <v>1000</v>
      </c>
      <c r="FQ57" s="39">
        <f t="array" ref="FQ57">SUMPRODUCT($K57:$AG57,TRANSPOSE(FQ$5:FQ$27))</f>
        <v>1000</v>
      </c>
      <c r="FR57" s="39">
        <f t="array" ref="FR57">SUMPRODUCT($K57:$AG57,TRANSPOSE(FR$5:FR$27))</f>
        <v>1000</v>
      </c>
      <c r="FS57" s="39">
        <f t="array" ref="FS57">SUMPRODUCT($K57:$AG57,TRANSPOSE(FS$5:FS$27))</f>
        <v>1000</v>
      </c>
      <c r="FT57" s="39">
        <f t="array" ref="FT57">SUMPRODUCT($K57:$AG57,TRANSPOSE(FT$5:FT$27))</f>
        <v>1000</v>
      </c>
      <c r="FU57" s="39">
        <f t="array" ref="FU57">SUMPRODUCT($K57:$AG57,TRANSPOSE(FU$5:FU$27))</f>
        <v>1000</v>
      </c>
      <c r="FV57" s="39">
        <f t="array" ref="FV57">SUMPRODUCT($K57:$AG57,TRANSPOSE(FV$5:FV$27))</f>
        <v>1000</v>
      </c>
      <c r="FW57" s="39">
        <f t="array" ref="FW57">SUMPRODUCT($K57:$AG57,TRANSPOSE(FW$5:FW$27))</f>
        <v>1000</v>
      </c>
      <c r="FX57" s="39">
        <f t="array" ref="FX57">SUMPRODUCT($K57:$AG57,TRANSPOSE(FX$5:FX$27))</f>
        <v>1000</v>
      </c>
      <c r="FY57" s="39">
        <f t="array" ref="FY57">SUMPRODUCT($K57:$AG57,TRANSPOSE(FY$5:FY$27))</f>
        <v>1000</v>
      </c>
      <c r="FZ57" s="39">
        <f t="array" ref="FZ57">SUMPRODUCT($K57:$AG57,TRANSPOSE(FZ$5:FZ$27))</f>
        <v>1000</v>
      </c>
      <c r="GA57" s="39">
        <f t="array" ref="GA57">SUMPRODUCT($K57:$AG57,TRANSPOSE(GA$5:GA$27))</f>
        <v>1000</v>
      </c>
      <c r="GB57" s="39">
        <f t="array" ref="GB57">SUMPRODUCT($K57:$AG57,TRANSPOSE(GB$5:GB$27))</f>
        <v>1000</v>
      </c>
      <c r="GC57" s="39">
        <f t="array" ref="GC57">SUMPRODUCT($K57:$AG57,TRANSPOSE(GC$5:GC$27))</f>
        <v>1000</v>
      </c>
      <c r="GD57" s="39">
        <f t="array" ref="GD57">SUMPRODUCT($K57:$AG57,TRANSPOSE(GD$5:GD$27))</f>
        <v>1000</v>
      </c>
      <c r="GE57" s="39">
        <f t="array" ref="GE57">SUMPRODUCT($K57:$AG57,TRANSPOSE(GE$5:GE$27))</f>
        <v>1000</v>
      </c>
      <c r="GF57" s="39">
        <f t="array" ref="GF57">SUMPRODUCT($K57:$AG57,TRANSPOSE(GF$5:GF$27))</f>
        <v>1000</v>
      </c>
      <c r="GG57" s="39">
        <f t="array" ref="GG57">SUMPRODUCT($K57:$AG57,TRANSPOSE(GG$5:GG$27))</f>
        <v>1000</v>
      </c>
      <c r="GH57" s="39">
        <f t="array" ref="GH57">SUMPRODUCT($K57:$AG57,TRANSPOSE(GH$5:GH$27))</f>
        <v>1000</v>
      </c>
      <c r="GI57" s="39">
        <f t="array" ref="GI57">SUMPRODUCT($K57:$AG57,TRANSPOSE(GI$5:GI$27))</f>
        <v>1000</v>
      </c>
      <c r="GJ57" s="39">
        <f t="array" ref="GJ57">SUMPRODUCT($K57:$AG57,TRANSPOSE(GJ$5:GJ$27))</f>
        <v>1000</v>
      </c>
      <c r="GK57" s="39">
        <f t="array" ref="GK57">SUMPRODUCT($K57:$AG57,TRANSPOSE(GK$5:GK$27))</f>
        <v>0</v>
      </c>
      <c r="GL57" s="39">
        <f t="array" ref="GL57">SUMPRODUCT($K57:$AG57,TRANSPOSE(GL$5:GL$27))</f>
        <v>0</v>
      </c>
      <c r="GM57" s="39">
        <f t="array" ref="GM57">SUMPRODUCT($K57:$AG57,TRANSPOSE(GM$5:GM$27))</f>
        <v>0</v>
      </c>
      <c r="GN57" s="39">
        <f t="array" ref="GN57">SUMPRODUCT($K57:$AG57,TRANSPOSE(GN$5:GN$27))</f>
        <v>0</v>
      </c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93" t="s">
        <v>257</v>
      </c>
      <c r="IW57" s="100" t="str">
        <f>C57</f>
        <v>1094N759-001</v>
      </c>
      <c r="IX57" s="93" t="str">
        <f>AL57</f>
        <v>PHOTO METAL</v>
      </c>
      <c r="IY57" s="111">
        <f t="shared" si="105"/>
        <v>0.6</v>
      </c>
      <c r="IZ57" s="112" t="str">
        <f t="shared" si="104"/>
        <v>USD</v>
      </c>
      <c r="JA57" s="104" t="e">
        <f ca="1">_xlfn.XLOOKUP(IZ57,IZ$21:IZ$24,JA$21:JA$24,0)</f>
        <v>#NAME?</v>
      </c>
      <c r="JB57" s="104" t="e">
        <f t="shared" ca="1" si="68"/>
        <v>#NAME?</v>
      </c>
      <c r="JC57" s="113">
        <f>AJ57</f>
        <v>1</v>
      </c>
      <c r="JD57" s="113">
        <f>AJ57</f>
        <v>1</v>
      </c>
      <c r="JE57" s="100"/>
      <c r="JF57" s="113" t="e">
        <f>MAX(JD57,CEILING(#REF!+JE57,JC57))</f>
        <v>#REF!</v>
      </c>
      <c r="JG57" s="114" t="e">
        <f t="shared" ca="1" si="69"/>
        <v>#REF!</v>
      </c>
      <c r="JH57" s="113" t="e">
        <f>JF57-#REF!</f>
        <v>#REF!</v>
      </c>
      <c r="JI57" s="114" t="e">
        <f t="shared" ca="1" si="70"/>
        <v>#REF!</v>
      </c>
      <c r="JJ57" s="115"/>
      <c r="JK57" s="114"/>
      <c r="JL57" s="114" t="s">
        <v>21</v>
      </c>
      <c r="JM57" s="100"/>
      <c r="JN57" s="100" t="s">
        <v>129</v>
      </c>
      <c r="JO57" s="102" t="e">
        <f t="array" aca="1" ref="JO57" ca="1">SUMPRODUCT(#REF!,TRANSPOSE(JO$19:JO$22))</f>
        <v>#REF!</v>
      </c>
      <c r="JP57" s="102" t="e">
        <f t="array" aca="1" ref="JP57" ca="1">SUMPRODUCT(#REF!,TRANSPOSE(JP$19:JP$22))</f>
        <v>#REF!</v>
      </c>
      <c r="JQ57" s="102" t="e">
        <f t="array" aca="1" ref="JQ57" ca="1">SUMPRODUCT(#REF!,TRANSPOSE(JQ$19:JQ$22))</f>
        <v>#REF!</v>
      </c>
      <c r="JR57" s="102" t="e">
        <f t="array" aca="1" ref="JR57" ca="1">SUMPRODUCT(#REF!,TRANSPOSE(JR$19:JR$22))</f>
        <v>#REF!</v>
      </c>
      <c r="JS57" s="102" t="e">
        <f t="array" aca="1" ref="JS57" ca="1">SUMPRODUCT(#REF!,TRANSPOSE(JS$19:JS$22))</f>
        <v>#REF!</v>
      </c>
      <c r="JT57" s="102" t="e">
        <f t="array" aca="1" ref="JT57" ca="1">SUMPRODUCT(#REF!,TRANSPOSE(JT$19:JT$22))</f>
        <v>#REF!</v>
      </c>
      <c r="JU57" s="102" t="e">
        <f t="array" aca="1" ref="JU57" ca="1">SUMPRODUCT(#REF!,TRANSPOSE(JU$19:JU$22))</f>
        <v>#REF!</v>
      </c>
      <c r="JV57" s="102" t="e">
        <f t="array" aca="1" ref="JV57" ca="1">SUMPRODUCT(#REF!,TRANSPOSE(JV$19:JV$22))</f>
        <v>#REF!</v>
      </c>
      <c r="JW57" s="102" t="e">
        <f t="array" aca="1" ref="JW57" ca="1">SUMPRODUCT(#REF!,TRANSPOSE(JW$19:JW$22))</f>
        <v>#REF!</v>
      </c>
      <c r="JX57" s="102" t="e">
        <f t="array" aca="1" ref="JX57" ca="1">SUMPRODUCT(#REF!,TRANSPOSE(JX$19:JX$22))</f>
        <v>#REF!</v>
      </c>
      <c r="JY57" s="102" t="e">
        <f t="array" aca="1" ref="JY57" ca="1">SUMPRODUCT(#REF!,TRANSPOSE(JY$19:JY$22))</f>
        <v>#REF!</v>
      </c>
      <c r="JZ57" s="102" t="e">
        <f t="array" aca="1" ref="JZ57" ca="1">SUMPRODUCT(#REF!,TRANSPOSE(JZ$19:JZ$22))</f>
        <v>#REF!</v>
      </c>
      <c r="KA57" s="102" t="e">
        <f t="array" aca="1" ref="KA57" ca="1">SUMPRODUCT(#REF!,TRANSPOSE(KA$19:KA$22))</f>
        <v>#REF!</v>
      </c>
      <c r="KB57" s="116"/>
      <c r="KC57" s="102" t="e">
        <f t="shared" ca="1" si="71"/>
        <v>#REF!</v>
      </c>
      <c r="KD57" s="117" t="e">
        <f ca="1">CEILING(SUM($JO57:JP57)-SUM($KC57:KC57),$JC57)</f>
        <v>#REF!</v>
      </c>
      <c r="KE57" s="117" t="e">
        <f ca="1">CEILING(SUM($JO57:JQ57)-SUM($KC57:KD57),$JC57)</f>
        <v>#REF!</v>
      </c>
      <c r="KF57" s="117" t="e">
        <f ca="1">CEILING(SUM($JO57:JR57)-SUM($KC57:KE57),$JC57)</f>
        <v>#REF!</v>
      </c>
      <c r="KG57" s="117" t="e">
        <f ca="1">CEILING(SUM($JO57:JS57)-SUM($KC57:KF57),$JC57)</f>
        <v>#REF!</v>
      </c>
      <c r="KH57" s="117" t="e">
        <f ca="1">CEILING(SUM($JO57:JT57)-SUM($KC57:KG57),$JC57)</f>
        <v>#REF!</v>
      </c>
      <c r="KI57" s="117" t="e">
        <f ca="1">CEILING(SUM($JO57:JU57)-SUM($KC57:KH57),$JC57)</f>
        <v>#REF!</v>
      </c>
      <c r="KJ57" s="117" t="e">
        <f ca="1">CEILING(SUM($JO57:JV57)-SUM($KC57:KI57),$JC57)</f>
        <v>#REF!</v>
      </c>
      <c r="KK57" s="117" t="e">
        <f ca="1">CEILING(SUM($JO57:JW57)-SUM($KC57:KJ57),$JC57)</f>
        <v>#REF!</v>
      </c>
      <c r="KL57" s="117" t="e">
        <f ca="1">CEILING(SUM($JO57:JX57)-SUM($KC57:KK57),$JC57)</f>
        <v>#REF!</v>
      </c>
      <c r="KM57" s="117" t="e">
        <f ca="1">CEILING(SUM($JO57:JY57)-SUM($KC57:KL57),$JC57)</f>
        <v>#REF!</v>
      </c>
      <c r="KN57" s="117" t="e">
        <f t="shared" ca="1" si="72"/>
        <v>#REF!</v>
      </c>
      <c r="KO57" s="117" t="e">
        <f t="shared" ca="1" si="73"/>
        <v>#REF!</v>
      </c>
      <c r="KP57" s="116"/>
      <c r="KQ57" s="119" t="e">
        <f t="shared" ca="1" si="74"/>
        <v>#REF!</v>
      </c>
      <c r="KR57" s="119" t="e">
        <f t="shared" ca="1" si="75"/>
        <v>#REF!</v>
      </c>
      <c r="KS57" s="119" t="e">
        <f t="shared" ca="1" si="76"/>
        <v>#REF!</v>
      </c>
      <c r="KT57" s="119" t="e">
        <f t="shared" ca="1" si="77"/>
        <v>#REF!</v>
      </c>
      <c r="KU57" s="119" t="e">
        <f t="shared" ca="1" si="78"/>
        <v>#REF!</v>
      </c>
      <c r="KV57" s="119" t="e">
        <f t="shared" ca="1" si="79"/>
        <v>#REF!</v>
      </c>
      <c r="KW57" s="119" t="e">
        <f t="shared" ca="1" si="80"/>
        <v>#REF!</v>
      </c>
      <c r="KX57" s="119" t="e">
        <f t="shared" ca="1" si="81"/>
        <v>#REF!</v>
      </c>
      <c r="KY57" s="119" t="e">
        <f t="shared" ca="1" si="82"/>
        <v>#REF!</v>
      </c>
      <c r="KZ57" s="119" t="e">
        <f t="shared" ca="1" si="83"/>
        <v>#REF!</v>
      </c>
      <c r="LA57" s="119" t="e">
        <f t="shared" ca="1" si="84"/>
        <v>#REF!</v>
      </c>
      <c r="LB57" s="119" t="e">
        <f t="shared" ca="1" si="85"/>
        <v>#REF!</v>
      </c>
      <c r="LC57" s="119" t="e">
        <f t="shared" ca="1" si="86"/>
        <v>#REF!</v>
      </c>
      <c r="LD57" s="119" t="e">
        <f t="shared" ca="1" si="87"/>
        <v>#REF!</v>
      </c>
      <c r="LE57" s="116">
        <v>4</v>
      </c>
      <c r="LF57" s="102" t="e">
        <f ca="1">SUM(KC57:KE57)</f>
        <v>#REF!</v>
      </c>
      <c r="LG57" s="102"/>
      <c r="LH57" s="102"/>
      <c r="LI57" s="102" t="e">
        <f ca="1">SUM(KF57:KH57)</f>
        <v>#REF!</v>
      </c>
      <c r="LJ57" s="102"/>
      <c r="LK57" s="102"/>
      <c r="LL57" s="102" t="e">
        <f ca="1">SUM(KI57:KK57)</f>
        <v>#REF!</v>
      </c>
      <c r="LM57" s="102"/>
      <c r="LN57" s="102"/>
      <c r="LO57" s="102" t="e">
        <f ca="1">SUM(KL57:KO57)</f>
        <v>#REF!</v>
      </c>
      <c r="LP57" s="102"/>
      <c r="LQ57" s="102"/>
      <c r="LR57" s="102" t="e">
        <f t="shared" ref="LR57:LR69" ca="1" si="112">KO57</f>
        <v>#REF!</v>
      </c>
      <c r="LS57" s="102"/>
      <c r="LT57" s="119" t="e">
        <f t="shared" ca="1" si="88"/>
        <v>#REF!</v>
      </c>
      <c r="LU57" s="119" t="e">
        <f t="shared" ca="1" si="89"/>
        <v>#NAME?</v>
      </c>
      <c r="LV57" s="119" t="e">
        <f t="shared" ca="1" si="90"/>
        <v>#NAME?</v>
      </c>
      <c r="LW57" s="119" t="e">
        <f t="shared" ca="1" si="91"/>
        <v>#REF!</v>
      </c>
      <c r="LX57" s="119" t="e">
        <f t="shared" ca="1" si="92"/>
        <v>#NAME?</v>
      </c>
      <c r="LY57" s="119" t="e">
        <f t="shared" ca="1" si="93"/>
        <v>#NAME?</v>
      </c>
      <c r="LZ57" s="119" t="e">
        <f t="shared" ca="1" si="94"/>
        <v>#REF!</v>
      </c>
      <c r="MA57" s="119" t="e">
        <f t="shared" ca="1" si="95"/>
        <v>#NAME?</v>
      </c>
      <c r="MB57" s="119" t="e">
        <f t="shared" ca="1" si="96"/>
        <v>#NAME?</v>
      </c>
      <c r="MC57" s="119" t="e">
        <f t="shared" ca="1" si="97"/>
        <v>#REF!</v>
      </c>
      <c r="MD57" s="119" t="e">
        <f t="shared" ca="1" si="98"/>
        <v>#NAME?</v>
      </c>
      <c r="ME57" s="119" t="e">
        <f t="shared" ca="1" si="99"/>
        <v>#NAME?</v>
      </c>
      <c r="MF57" s="119" t="e">
        <f t="shared" ca="1" si="100"/>
        <v>#REF!</v>
      </c>
      <c r="MG57" s="119" t="e">
        <f t="shared" ca="1" si="101"/>
        <v>#REF!</v>
      </c>
      <c r="MH57" s="120" t="s">
        <v>253</v>
      </c>
      <c r="MI57" s="100" t="s">
        <v>262</v>
      </c>
      <c r="MJ57" s="121">
        <v>45544</v>
      </c>
      <c r="MK57" s="100" t="s">
        <v>189</v>
      </c>
      <c r="ML57" s="100"/>
      <c r="MM57" s="100" t="s">
        <v>190</v>
      </c>
      <c r="MN57" s="100" t="s">
        <v>263</v>
      </c>
      <c r="MO57" s="100" t="s">
        <v>142</v>
      </c>
    </row>
    <row r="58" spans="1:353" ht="14.25" x14ac:dyDescent="0.2">
      <c r="A58" s="39">
        <v>36</v>
      </c>
      <c r="B58" s="39" t="s">
        <v>264</v>
      </c>
      <c r="C58" s="54" t="s">
        <v>265</v>
      </c>
      <c r="D58" s="39" t="s">
        <v>110</v>
      </c>
      <c r="E58" s="39">
        <v>411160563</v>
      </c>
      <c r="F58" s="99" t="s">
        <v>266</v>
      </c>
      <c r="G58" s="39"/>
      <c r="H58" s="39" t="s">
        <v>112</v>
      </c>
      <c r="I58" s="39">
        <v>1</v>
      </c>
      <c r="J58" s="39">
        <v>3</v>
      </c>
      <c r="K58" s="39">
        <v>0</v>
      </c>
      <c r="L58" s="39">
        <v>0</v>
      </c>
      <c r="M58" s="39">
        <v>1</v>
      </c>
      <c r="N58" s="39">
        <v>0</v>
      </c>
      <c r="O58" s="39">
        <v>0</v>
      </c>
      <c r="P58" s="39">
        <v>0</v>
      </c>
      <c r="Q58" s="39">
        <v>0</v>
      </c>
      <c r="R58" s="39">
        <v>1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1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f t="shared" si="63"/>
        <v>3</v>
      </c>
      <c r="AI58" s="39">
        <f t="shared" si="102"/>
        <v>70589</v>
      </c>
      <c r="AJ58" s="55">
        <v>1</v>
      </c>
      <c r="AK58" s="39"/>
      <c r="AL58" s="39" t="s">
        <v>222</v>
      </c>
      <c r="AM58" s="39" t="s">
        <v>223</v>
      </c>
      <c r="AN58" s="39"/>
      <c r="AO58" s="39"/>
      <c r="AP58" s="56">
        <v>46</v>
      </c>
      <c r="AQ58" s="56" t="s">
        <v>8</v>
      </c>
      <c r="AR58" s="39" t="s">
        <v>224</v>
      </c>
      <c r="AS58" s="39" t="s">
        <v>225</v>
      </c>
      <c r="AT58" s="39"/>
      <c r="AU58" s="39">
        <v>91.973118825300006</v>
      </c>
      <c r="AV58" s="39" t="str">
        <f t="shared" si="64"/>
        <v>P0013</v>
      </c>
      <c r="AW58" s="76" t="e">
        <f t="shared" ca="1" si="65"/>
        <v>#NAME?</v>
      </c>
      <c r="AX58" s="39"/>
      <c r="AY58" s="73" t="e">
        <f t="shared" si="66"/>
        <v>#REF!</v>
      </c>
      <c r="AZ58" s="39"/>
      <c r="BA58" s="39"/>
      <c r="BB58" s="39"/>
      <c r="BC58" s="39"/>
      <c r="BD58" s="39"/>
      <c r="BE58" s="39"/>
      <c r="BF58" s="39"/>
      <c r="BG58" s="39">
        <v>6065</v>
      </c>
      <c r="BH58" s="39"/>
      <c r="BI58" s="39"/>
      <c r="BJ58" s="39">
        <v>6065</v>
      </c>
      <c r="BK58" s="39"/>
      <c r="BL58" s="39"/>
      <c r="BM58" s="39">
        <v>6065</v>
      </c>
      <c r="BN58" s="39"/>
      <c r="BO58" s="39">
        <v>6065</v>
      </c>
      <c r="BP58" s="39"/>
      <c r="BQ58" s="39">
        <v>6065</v>
      </c>
      <c r="BR58" s="39"/>
      <c r="BS58" s="39"/>
      <c r="BT58" s="39">
        <v>6065</v>
      </c>
      <c r="BU58" s="39"/>
      <c r="BV58" s="39"/>
      <c r="BW58" s="39">
        <v>6065</v>
      </c>
      <c r="BX58" s="39"/>
      <c r="BY58" s="39"/>
      <c r="BZ58" s="39">
        <v>6065</v>
      </c>
      <c r="CA58" s="39"/>
      <c r="CB58" s="39"/>
      <c r="CC58" s="39">
        <v>6065</v>
      </c>
      <c r="CD58" s="39"/>
      <c r="CE58" s="39"/>
      <c r="CF58" s="39">
        <v>6050</v>
      </c>
      <c r="CG58" s="39"/>
      <c r="CH58" s="39"/>
      <c r="CI58" s="39">
        <v>6000</v>
      </c>
      <c r="CJ58" s="39"/>
      <c r="CK58" s="39"/>
      <c r="CL58" s="39">
        <v>4046</v>
      </c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>
        <f>SUM($AZ58,$BA58:BF58)-SUM($EU58:FA58)</f>
        <v>-460</v>
      </c>
      <c r="DE58" s="39">
        <f>SUM($AZ58,$BA58:BG58)-SUM($EU58:FB58)</f>
        <v>3807</v>
      </c>
      <c r="DF58" s="39">
        <f>SUM($AZ58,$BA58:BH58)-SUM($EU58:FC58)</f>
        <v>1476</v>
      </c>
      <c r="DG58" s="39">
        <f>SUM($AZ58,$BA58:BI58)-SUM($EU58:FD58)</f>
        <v>-524</v>
      </c>
      <c r="DH58" s="39">
        <f>SUM($AZ58,$BA58:BJ58)-SUM($EU58:FE58)</f>
        <v>3541</v>
      </c>
      <c r="DI58" s="39">
        <f>SUM($AZ58,$BA58:BK58)-SUM($EU58:FF58)</f>
        <v>1541</v>
      </c>
      <c r="DJ58" s="39">
        <f>SUM($AZ58,$BA58:BL58)-SUM($EU58:FG58)</f>
        <v>-459</v>
      </c>
      <c r="DK58" s="39">
        <f>SUM($AZ58,$BA58:BM58)-SUM($EU58:FH58)</f>
        <v>3606</v>
      </c>
      <c r="DL58" s="39">
        <f>SUM($AZ58,$BA58:BN58)-SUM($EU58:FI58)</f>
        <v>1606</v>
      </c>
      <c r="DM58" s="39">
        <f>SUM($AZ58,$BA58:BO58)-SUM($EU58:FJ58)</f>
        <v>5671</v>
      </c>
      <c r="DN58" s="39">
        <f>SUM($AZ58,$BA58:BP58)-SUM($EU58:FK58)</f>
        <v>3671</v>
      </c>
      <c r="DO58" s="39">
        <f>SUM($AZ58,$BA58:BQ58)-SUM($EU58:FL58)</f>
        <v>7736</v>
      </c>
      <c r="DP58" s="39">
        <f>SUM($AZ58,$BA58:BR58)-SUM($EU58:FM58)</f>
        <v>5736</v>
      </c>
      <c r="DQ58" s="39">
        <f>SUM($AZ58,$BA58:BS58)-SUM($EU58:FN58)</f>
        <v>3736</v>
      </c>
      <c r="DR58" s="39">
        <f>SUM($AZ58,$BA58:BT58)-SUM($EU58:FO58)</f>
        <v>7801</v>
      </c>
      <c r="DS58" s="39">
        <f>SUM($AZ58,$BA58:BU58)-SUM($EU58:FP58)</f>
        <v>5801</v>
      </c>
      <c r="DT58" s="39">
        <f>SUM($AZ58,$BA58:BV58)-SUM($EU58:FQ58)</f>
        <v>3801</v>
      </c>
      <c r="DU58" s="39">
        <f>SUM($AZ58,$BA58:BW58)-SUM($EU58:FR58)</f>
        <v>7866</v>
      </c>
      <c r="DV58" s="39">
        <f>SUM($AZ58,$BA58:BX58)-SUM($EU58:FS58)</f>
        <v>5866</v>
      </c>
      <c r="DW58" s="39">
        <f>SUM($AZ58,$BA58:BY58)-SUM($EU58:FT58)</f>
        <v>3866</v>
      </c>
      <c r="DX58" s="39">
        <f>SUM($AZ58,$BA58:BZ58)-SUM($EU58:FU58)</f>
        <v>7931</v>
      </c>
      <c r="DY58" s="39">
        <f>SUM($AZ58,$BA58:CA58)-SUM($EU58:FV58)</f>
        <v>5931</v>
      </c>
      <c r="DZ58" s="39">
        <f>SUM($AZ58,$BA58:CB58)-SUM($EU58:FW58)</f>
        <v>3931</v>
      </c>
      <c r="EA58" s="39">
        <f>SUM($AZ58,$BA58:CC58)-SUM($EU58:FX58)</f>
        <v>7996</v>
      </c>
      <c r="EB58" s="39">
        <f>SUM($AZ58,$BA58:CD58)-SUM($EU58:FY58)</f>
        <v>5996</v>
      </c>
      <c r="EC58" s="39">
        <f>SUM($AZ58,$BA58:CE58)-SUM($EU58:FZ58)</f>
        <v>3996</v>
      </c>
      <c r="ED58" s="39">
        <f>SUM($AZ58,$BA58:CF58)-SUM($EU58:GA58)</f>
        <v>8046</v>
      </c>
      <c r="EE58" s="39">
        <f>SUM($AZ58,$BA58:CG58)-SUM($EU58:GB58)</f>
        <v>6046</v>
      </c>
      <c r="EF58" s="39">
        <f>SUM($AZ58,$BA58:CH58)-SUM($EU58:GC58)</f>
        <v>4046</v>
      </c>
      <c r="EG58" s="39">
        <f>SUM($AZ58,$BA58:CI58)-SUM($EU58:GD58)</f>
        <v>8046</v>
      </c>
      <c r="EH58" s="39">
        <f>SUM($AZ58,$BA58:CJ58)-SUM($EU58:GE58)</f>
        <v>6046</v>
      </c>
      <c r="EI58" s="39">
        <f>SUM($AZ58,$BA58:CK58)-SUM($EU58:GF58)</f>
        <v>4046</v>
      </c>
      <c r="EJ58" s="39">
        <f>SUM($AZ58,$BA58:CL58)-SUM($EU58:GG58)</f>
        <v>6092</v>
      </c>
      <c r="EK58" s="39">
        <f>SUM($AZ58,$BA58:CM58)-SUM($EU58:GH58)</f>
        <v>4092</v>
      </c>
      <c r="EL58" s="39">
        <f>SUM($AZ58,$BA58:CN58)-SUM($EU58:GI58)</f>
        <v>2092</v>
      </c>
      <c r="EM58" s="39">
        <f>SUM($AZ58,$BA58:CO58)-SUM($EU58:GJ58)</f>
        <v>92</v>
      </c>
      <c r="EN58" s="39">
        <f>SUM($AZ58,$BA58:CP58)-SUM($EU58:GK58)</f>
        <v>92</v>
      </c>
      <c r="EO58" s="39">
        <f>SUM($AZ58,$BA58:CQ58)-SUM($EU58:GL58)</f>
        <v>92</v>
      </c>
      <c r="EP58" s="39">
        <f>SUM($AZ58,$BA58:CR58)-SUM($EU58:GM58)</f>
        <v>92</v>
      </c>
      <c r="EQ58" s="39">
        <f>SUM($AZ58,$BA58:CS58)-SUM($EU58:GN58)</f>
        <v>92</v>
      </c>
      <c r="ER58" s="39"/>
      <c r="ES58" s="39"/>
      <c r="ET58" s="39"/>
      <c r="EU58" s="39"/>
      <c r="EV58" s="39"/>
      <c r="EW58" s="39"/>
      <c r="EX58" s="39"/>
      <c r="EY58" s="39"/>
      <c r="EZ58" s="39"/>
      <c r="FA58" s="39">
        <f t="array" ref="FA58">SUMPRODUCT($K58:$AG58,TRANSPOSE(FA$5:FA$27))</f>
        <v>460</v>
      </c>
      <c r="FB58" s="39">
        <f t="array" ref="FB58">SUMPRODUCT($K58:$AG58,TRANSPOSE(FB$5:FB$27))</f>
        <v>1798</v>
      </c>
      <c r="FC58" s="39">
        <f t="array" ref="FC58">SUMPRODUCT($K58:$AG58,TRANSPOSE(FC$5:FC$27))</f>
        <v>2331</v>
      </c>
      <c r="FD58" s="39">
        <f t="array" ref="FD58">SUMPRODUCT($K58:$AG58,TRANSPOSE(FD$5:FD$27))</f>
        <v>2000</v>
      </c>
      <c r="FE58" s="39">
        <f t="array" ref="FE58">SUMPRODUCT($K58:$AG58,TRANSPOSE(FE$5:FE$27))</f>
        <v>2000</v>
      </c>
      <c r="FF58" s="39">
        <f t="array" ref="FF58">SUMPRODUCT($K58:$AG58,TRANSPOSE(FF$5:FF$27))</f>
        <v>2000</v>
      </c>
      <c r="FG58" s="39">
        <f t="array" ref="FG58">SUMPRODUCT($K58:$AG58,TRANSPOSE(FG$5:FG$27))</f>
        <v>2000</v>
      </c>
      <c r="FH58" s="39">
        <f t="array" ref="FH58">SUMPRODUCT($K58:$AG58,TRANSPOSE(FH$5:FH$27))</f>
        <v>2000</v>
      </c>
      <c r="FI58" s="39">
        <f t="array" ref="FI58">SUMPRODUCT($K58:$AG58,TRANSPOSE(FI$5:FI$27))</f>
        <v>2000</v>
      </c>
      <c r="FJ58" s="39">
        <f t="array" ref="FJ58">SUMPRODUCT($K58:$AG58,TRANSPOSE(FJ$5:FJ$27))</f>
        <v>2000</v>
      </c>
      <c r="FK58" s="39">
        <f t="array" ref="FK58">SUMPRODUCT($K58:$AG58,TRANSPOSE(FK$5:FK$27))</f>
        <v>2000</v>
      </c>
      <c r="FL58" s="39">
        <f t="array" ref="FL58">SUMPRODUCT($K58:$AG58,TRANSPOSE(FL$5:FL$27))</f>
        <v>2000</v>
      </c>
      <c r="FM58" s="39">
        <f t="array" ref="FM58">SUMPRODUCT($K58:$AG58,TRANSPOSE(FM$5:FM$27))</f>
        <v>2000</v>
      </c>
      <c r="FN58" s="39">
        <f t="array" ref="FN58">SUMPRODUCT($K58:$AG58,TRANSPOSE(FN$5:FN$27))</f>
        <v>2000</v>
      </c>
      <c r="FO58" s="39">
        <f t="array" ref="FO58">SUMPRODUCT($K58:$AG58,TRANSPOSE(FO$5:FO$27))</f>
        <v>2000</v>
      </c>
      <c r="FP58" s="39">
        <f t="array" ref="FP58">SUMPRODUCT($K58:$AG58,TRANSPOSE(FP$5:FP$27))</f>
        <v>2000</v>
      </c>
      <c r="FQ58" s="39">
        <f t="array" ref="FQ58">SUMPRODUCT($K58:$AG58,TRANSPOSE(FQ$5:FQ$27))</f>
        <v>2000</v>
      </c>
      <c r="FR58" s="39">
        <f t="array" ref="FR58">SUMPRODUCT($K58:$AG58,TRANSPOSE(FR$5:FR$27))</f>
        <v>2000</v>
      </c>
      <c r="FS58" s="39">
        <f t="array" ref="FS58">SUMPRODUCT($K58:$AG58,TRANSPOSE(FS$5:FS$27))</f>
        <v>2000</v>
      </c>
      <c r="FT58" s="39">
        <f t="array" ref="FT58">SUMPRODUCT($K58:$AG58,TRANSPOSE(FT$5:FT$27))</f>
        <v>2000</v>
      </c>
      <c r="FU58" s="39">
        <f t="array" ref="FU58">SUMPRODUCT($K58:$AG58,TRANSPOSE(FU$5:FU$27))</f>
        <v>2000</v>
      </c>
      <c r="FV58" s="39">
        <f t="array" ref="FV58">SUMPRODUCT($K58:$AG58,TRANSPOSE(FV$5:FV$27))</f>
        <v>2000</v>
      </c>
      <c r="FW58" s="39">
        <f t="array" ref="FW58">SUMPRODUCT($K58:$AG58,TRANSPOSE(FW$5:FW$27))</f>
        <v>2000</v>
      </c>
      <c r="FX58" s="39">
        <f t="array" ref="FX58">SUMPRODUCT($K58:$AG58,TRANSPOSE(FX$5:FX$27))</f>
        <v>2000</v>
      </c>
      <c r="FY58" s="39">
        <f t="array" ref="FY58">SUMPRODUCT($K58:$AG58,TRANSPOSE(FY$5:FY$27))</f>
        <v>2000</v>
      </c>
      <c r="FZ58" s="39">
        <f t="array" ref="FZ58">SUMPRODUCT($K58:$AG58,TRANSPOSE(FZ$5:FZ$27))</f>
        <v>2000</v>
      </c>
      <c r="GA58" s="39">
        <f t="array" ref="GA58">SUMPRODUCT($K58:$AG58,TRANSPOSE(GA$5:GA$27))</f>
        <v>2000</v>
      </c>
      <c r="GB58" s="39">
        <f t="array" ref="GB58">SUMPRODUCT($K58:$AG58,TRANSPOSE(GB$5:GB$27))</f>
        <v>2000</v>
      </c>
      <c r="GC58" s="39">
        <f t="array" ref="GC58">SUMPRODUCT($K58:$AG58,TRANSPOSE(GC$5:GC$27))</f>
        <v>2000</v>
      </c>
      <c r="GD58" s="39">
        <f t="array" ref="GD58">SUMPRODUCT($K58:$AG58,TRANSPOSE(GD$5:GD$27))</f>
        <v>2000</v>
      </c>
      <c r="GE58" s="39">
        <f t="array" ref="GE58">SUMPRODUCT($K58:$AG58,TRANSPOSE(GE$5:GE$27))</f>
        <v>2000</v>
      </c>
      <c r="GF58" s="39">
        <f t="array" ref="GF58">SUMPRODUCT($K58:$AG58,TRANSPOSE(GF$5:GF$27))</f>
        <v>2000</v>
      </c>
      <c r="GG58" s="39">
        <f t="array" ref="GG58">SUMPRODUCT($K58:$AG58,TRANSPOSE(GG$5:GG$27))</f>
        <v>2000</v>
      </c>
      <c r="GH58" s="39">
        <f t="array" ref="GH58">SUMPRODUCT($K58:$AG58,TRANSPOSE(GH$5:GH$27))</f>
        <v>2000</v>
      </c>
      <c r="GI58" s="39">
        <f t="array" ref="GI58">SUMPRODUCT($K58:$AG58,TRANSPOSE(GI$5:GI$27))</f>
        <v>2000</v>
      </c>
      <c r="GJ58" s="39">
        <f t="array" ref="GJ58">SUMPRODUCT($K58:$AG58,TRANSPOSE(GJ$5:GJ$27))</f>
        <v>2000</v>
      </c>
      <c r="GK58" s="39">
        <f t="array" ref="GK58">SUMPRODUCT($K58:$AG58,TRANSPOSE(GK$5:GK$27))</f>
        <v>0</v>
      </c>
      <c r="GL58" s="39">
        <f t="array" ref="GL58">SUMPRODUCT($K58:$AG58,TRANSPOSE(GL$5:GL$27))</f>
        <v>0</v>
      </c>
      <c r="GM58" s="39">
        <f t="array" ref="GM58">SUMPRODUCT($K58:$AG58,TRANSPOSE(GM$5:GM$27))</f>
        <v>0</v>
      </c>
      <c r="GN58" s="39">
        <f t="array" ref="GN58">SUMPRODUCT($K58:$AG58,TRANSPOSE(GN$5:GN$27))</f>
        <v>0</v>
      </c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93" t="str">
        <f>AM58</f>
        <v>WAVE</v>
      </c>
      <c r="IW58" s="100" t="str">
        <f>C58</f>
        <v>1094N761-002</v>
      </c>
      <c r="IX58" s="93" t="str">
        <f>AL58</f>
        <v>WAVE MECHANICS</v>
      </c>
      <c r="IY58" s="111">
        <f t="shared" si="105"/>
        <v>46</v>
      </c>
      <c r="IZ58" s="112" t="str">
        <f t="shared" si="104"/>
        <v>USD</v>
      </c>
      <c r="JA58" s="104" t="e">
        <f ca="1">_xlfn.XLOOKUP(IZ58,IZ$21:IZ$24,JA$21:JA$24,0)</f>
        <v>#NAME?</v>
      </c>
      <c r="JB58" s="104" t="e">
        <f t="shared" ca="1" si="68"/>
        <v>#NAME?</v>
      </c>
      <c r="JC58" s="113">
        <f>AJ58</f>
        <v>1</v>
      </c>
      <c r="JD58" s="113">
        <f>AJ58</f>
        <v>1</v>
      </c>
      <c r="JE58" s="100"/>
      <c r="JF58" s="113" t="e">
        <f>MAX(JD58,CEILING(#REF!+JE58,JC58))</f>
        <v>#REF!</v>
      </c>
      <c r="JG58" s="114" t="e">
        <f t="shared" ca="1" si="69"/>
        <v>#REF!</v>
      </c>
      <c r="JH58" s="113" t="e">
        <f>JF58-#REF!</f>
        <v>#REF!</v>
      </c>
      <c r="JI58" s="114" t="e">
        <f t="shared" ca="1" si="70"/>
        <v>#REF!</v>
      </c>
      <c r="JJ58" s="115">
        <v>45523</v>
      </c>
      <c r="JK58" s="114" t="s">
        <v>114</v>
      </c>
      <c r="JL58" s="114" t="s">
        <v>21</v>
      </c>
      <c r="JM58" s="100" t="s">
        <v>128</v>
      </c>
      <c r="JN58" s="100" t="s">
        <v>129</v>
      </c>
      <c r="JO58" s="102" t="e">
        <f t="array" aca="1" ref="JO58" ca="1">SUMPRODUCT(#REF!,TRANSPOSE(JO$19:JO$22))</f>
        <v>#REF!</v>
      </c>
      <c r="JP58" s="102" t="e">
        <f t="array" aca="1" ref="JP58" ca="1">SUMPRODUCT(#REF!,TRANSPOSE(JP$19:JP$22))</f>
        <v>#REF!</v>
      </c>
      <c r="JQ58" s="102" t="e">
        <f t="array" aca="1" ref="JQ58" ca="1">SUMPRODUCT(#REF!,TRANSPOSE(JQ$19:JQ$22))</f>
        <v>#REF!</v>
      </c>
      <c r="JR58" s="102" t="e">
        <f t="array" aca="1" ref="JR58" ca="1">SUMPRODUCT(#REF!,TRANSPOSE(JR$19:JR$22))</f>
        <v>#REF!</v>
      </c>
      <c r="JS58" s="102" t="e">
        <f t="array" aca="1" ref="JS58" ca="1">SUMPRODUCT(#REF!,TRANSPOSE(JS$19:JS$22))</f>
        <v>#REF!</v>
      </c>
      <c r="JT58" s="102" t="e">
        <f t="array" aca="1" ref="JT58" ca="1">SUMPRODUCT(#REF!,TRANSPOSE(JT$19:JT$22))</f>
        <v>#REF!</v>
      </c>
      <c r="JU58" s="102" t="e">
        <f t="array" aca="1" ref="JU58" ca="1">SUMPRODUCT(#REF!,TRANSPOSE(JU$19:JU$22))</f>
        <v>#REF!</v>
      </c>
      <c r="JV58" s="102" t="e">
        <f t="array" aca="1" ref="JV58" ca="1">SUMPRODUCT(#REF!,TRANSPOSE(JV$19:JV$22))</f>
        <v>#REF!</v>
      </c>
      <c r="JW58" s="102" t="e">
        <f t="array" aca="1" ref="JW58" ca="1">SUMPRODUCT(#REF!,TRANSPOSE(JW$19:JW$22))</f>
        <v>#REF!</v>
      </c>
      <c r="JX58" s="102" t="e">
        <f t="array" aca="1" ref="JX58" ca="1">SUMPRODUCT(#REF!,TRANSPOSE(JX$19:JX$22))</f>
        <v>#REF!</v>
      </c>
      <c r="JY58" s="102" t="e">
        <f t="array" aca="1" ref="JY58" ca="1">SUMPRODUCT(#REF!,TRANSPOSE(JY$19:JY$22))</f>
        <v>#REF!</v>
      </c>
      <c r="JZ58" s="102" t="e">
        <f t="array" aca="1" ref="JZ58" ca="1">SUMPRODUCT(#REF!,TRANSPOSE(JZ$19:JZ$22))</f>
        <v>#REF!</v>
      </c>
      <c r="KA58" s="102" t="e">
        <f t="array" aca="1" ref="KA58" ca="1">SUMPRODUCT(#REF!,TRANSPOSE(KA$19:KA$22))</f>
        <v>#REF!</v>
      </c>
      <c r="KB58" s="116"/>
      <c r="KC58" s="102" t="e">
        <f t="shared" ca="1" si="71"/>
        <v>#REF!</v>
      </c>
      <c r="KD58" s="117" t="e">
        <f ca="1">CEILING(SUM($JO58:JP58)-SUM($KC58:KC58),$JC58)</f>
        <v>#REF!</v>
      </c>
      <c r="KE58" s="117" t="e">
        <f ca="1">CEILING(SUM($JO58:JQ58)-SUM($KC58:KD58),$JC58)</f>
        <v>#REF!</v>
      </c>
      <c r="KF58" s="117" t="e">
        <f ca="1">CEILING(SUM($JO58:JR58)-SUM($KC58:KE58),$JC58)</f>
        <v>#REF!</v>
      </c>
      <c r="KG58" s="117" t="e">
        <f ca="1">CEILING(SUM($JO58:JS58)-SUM($KC58:KF58),$JC58)</f>
        <v>#REF!</v>
      </c>
      <c r="KH58" s="117" t="e">
        <f ca="1">CEILING(SUM($JO58:JT58)-SUM($KC58:KG58),$JC58)</f>
        <v>#REF!</v>
      </c>
      <c r="KI58" s="117" t="e">
        <f ca="1">CEILING(SUM($JO58:JU58)-SUM($KC58:KH58),$JC58)</f>
        <v>#REF!</v>
      </c>
      <c r="KJ58" s="117" t="e">
        <f ca="1">CEILING(SUM($JO58:JV58)-SUM($KC58:KI58),$JC58)</f>
        <v>#REF!</v>
      </c>
      <c r="KK58" s="117" t="e">
        <f ca="1">CEILING(SUM($JO58:JW58)-SUM($KC58:KJ58),$JC58)</f>
        <v>#REF!</v>
      </c>
      <c r="KL58" s="117" t="e">
        <f ca="1">CEILING(SUM($JO58:JX58)-SUM($KC58:KK58),$JC58)</f>
        <v>#REF!</v>
      </c>
      <c r="KM58" s="117" t="e">
        <f ca="1">CEILING(SUM($JO58:JY58)-SUM($KC58:KL58),$JC58)</f>
        <v>#REF!</v>
      </c>
      <c r="KN58" s="117" t="e">
        <f t="shared" ca="1" si="72"/>
        <v>#REF!</v>
      </c>
      <c r="KO58" s="117" t="e">
        <f t="shared" ca="1" si="73"/>
        <v>#REF!</v>
      </c>
      <c r="KP58" s="116"/>
      <c r="KQ58" s="119" t="e">
        <f t="shared" ca="1" si="74"/>
        <v>#REF!</v>
      </c>
      <c r="KR58" s="119" t="e">
        <f t="shared" ca="1" si="75"/>
        <v>#REF!</v>
      </c>
      <c r="KS58" s="119" t="e">
        <f t="shared" ca="1" si="76"/>
        <v>#REF!</v>
      </c>
      <c r="KT58" s="119" t="e">
        <f t="shared" ca="1" si="77"/>
        <v>#REF!</v>
      </c>
      <c r="KU58" s="119" t="e">
        <f t="shared" ca="1" si="78"/>
        <v>#REF!</v>
      </c>
      <c r="KV58" s="119" t="e">
        <f t="shared" ca="1" si="79"/>
        <v>#REF!</v>
      </c>
      <c r="KW58" s="119" t="e">
        <f t="shared" ca="1" si="80"/>
        <v>#REF!</v>
      </c>
      <c r="KX58" s="119" t="e">
        <f t="shared" ca="1" si="81"/>
        <v>#REF!</v>
      </c>
      <c r="KY58" s="119" t="e">
        <f t="shared" ca="1" si="82"/>
        <v>#REF!</v>
      </c>
      <c r="KZ58" s="119" t="e">
        <f t="shared" ca="1" si="83"/>
        <v>#REF!</v>
      </c>
      <c r="LA58" s="119" t="e">
        <f t="shared" ca="1" si="84"/>
        <v>#REF!</v>
      </c>
      <c r="LB58" s="119" t="e">
        <f t="shared" ca="1" si="85"/>
        <v>#REF!</v>
      </c>
      <c r="LC58" s="119" t="e">
        <f t="shared" ca="1" si="86"/>
        <v>#REF!</v>
      </c>
      <c r="LD58" s="119" t="e">
        <f t="shared" ca="1" si="87"/>
        <v>#REF!</v>
      </c>
      <c r="LE58" s="116">
        <v>12</v>
      </c>
      <c r="LF58" s="102" t="e">
        <f t="shared" ref="LF58:LQ59" ca="1" si="113">KC58</f>
        <v>#REF!</v>
      </c>
      <c r="LG58" s="102" t="e">
        <f t="shared" ca="1" si="113"/>
        <v>#REF!</v>
      </c>
      <c r="LH58" s="102" t="e">
        <f t="shared" ca="1" si="113"/>
        <v>#REF!</v>
      </c>
      <c r="LI58" s="102" t="e">
        <f t="shared" ca="1" si="113"/>
        <v>#REF!</v>
      </c>
      <c r="LJ58" s="102" t="e">
        <f t="shared" ca="1" si="113"/>
        <v>#REF!</v>
      </c>
      <c r="LK58" s="102" t="e">
        <f t="shared" ca="1" si="113"/>
        <v>#REF!</v>
      </c>
      <c r="LL58" s="102" t="e">
        <f t="shared" ca="1" si="113"/>
        <v>#REF!</v>
      </c>
      <c r="LM58" s="102" t="e">
        <f t="shared" ca="1" si="113"/>
        <v>#REF!</v>
      </c>
      <c r="LN58" s="102" t="e">
        <f t="shared" ca="1" si="113"/>
        <v>#REF!</v>
      </c>
      <c r="LO58" s="102" t="e">
        <f t="shared" ca="1" si="113"/>
        <v>#REF!</v>
      </c>
      <c r="LP58" s="102" t="e">
        <f t="shared" ca="1" si="113"/>
        <v>#REF!</v>
      </c>
      <c r="LQ58" s="102" t="e">
        <f t="shared" ca="1" si="113"/>
        <v>#REF!</v>
      </c>
      <c r="LR58" s="102" t="e">
        <f t="shared" ca="1" si="112"/>
        <v>#REF!</v>
      </c>
      <c r="LS58" s="102"/>
      <c r="LT58" s="119" t="e">
        <f t="shared" ca="1" si="88"/>
        <v>#REF!</v>
      </c>
      <c r="LU58" s="119" t="e">
        <f t="shared" ca="1" si="89"/>
        <v>#REF!</v>
      </c>
      <c r="LV58" s="119" t="e">
        <f t="shared" ca="1" si="90"/>
        <v>#REF!</v>
      </c>
      <c r="LW58" s="119" t="e">
        <f t="shared" ca="1" si="91"/>
        <v>#REF!</v>
      </c>
      <c r="LX58" s="119" t="e">
        <f t="shared" ca="1" si="92"/>
        <v>#REF!</v>
      </c>
      <c r="LY58" s="119" t="e">
        <f t="shared" ca="1" si="93"/>
        <v>#REF!</v>
      </c>
      <c r="LZ58" s="119" t="e">
        <f t="shared" ca="1" si="94"/>
        <v>#REF!</v>
      </c>
      <c r="MA58" s="119" t="e">
        <f t="shared" ca="1" si="95"/>
        <v>#REF!</v>
      </c>
      <c r="MB58" s="119" t="e">
        <f t="shared" ca="1" si="96"/>
        <v>#REF!</v>
      </c>
      <c r="MC58" s="119" t="e">
        <f t="shared" ca="1" si="97"/>
        <v>#REF!</v>
      </c>
      <c r="MD58" s="119" t="e">
        <f t="shared" ca="1" si="98"/>
        <v>#REF!</v>
      </c>
      <c r="ME58" s="119" t="e">
        <f t="shared" ca="1" si="99"/>
        <v>#REF!</v>
      </c>
      <c r="MF58" s="119" t="e">
        <f t="shared" ca="1" si="100"/>
        <v>#REF!</v>
      </c>
      <c r="MG58" s="119" t="e">
        <f t="shared" ca="1" si="101"/>
        <v>#REF!</v>
      </c>
      <c r="MH58" s="120" t="s">
        <v>264</v>
      </c>
      <c r="MI58" s="100" t="s">
        <v>226</v>
      </c>
      <c r="MJ58" s="121">
        <v>45525</v>
      </c>
      <c r="MK58" s="100" t="s">
        <v>131</v>
      </c>
      <c r="ML58" s="100"/>
      <c r="MM58" s="100" t="s">
        <v>131</v>
      </c>
      <c r="MN58" s="100"/>
      <c r="MO58" s="100"/>
    </row>
    <row r="59" spans="1:353" ht="14.25" x14ac:dyDescent="0.2">
      <c r="A59" s="39">
        <v>37</v>
      </c>
      <c r="B59" s="39" t="s">
        <v>267</v>
      </c>
      <c r="C59" s="54" t="s">
        <v>268</v>
      </c>
      <c r="D59" s="39" t="s">
        <v>197</v>
      </c>
      <c r="E59" s="39">
        <v>421436480</v>
      </c>
      <c r="F59" s="99" t="s">
        <v>269</v>
      </c>
      <c r="G59" s="39"/>
      <c r="H59" s="39" t="s">
        <v>112</v>
      </c>
      <c r="I59" s="39">
        <v>1</v>
      </c>
      <c r="J59" s="39">
        <v>3</v>
      </c>
      <c r="K59" s="39">
        <v>0</v>
      </c>
      <c r="L59" s="39">
        <v>1</v>
      </c>
      <c r="M59" s="39">
        <v>0</v>
      </c>
      <c r="N59" s="39">
        <v>0</v>
      </c>
      <c r="O59" s="39">
        <v>0</v>
      </c>
      <c r="P59" s="39">
        <v>0</v>
      </c>
      <c r="Q59" s="39">
        <v>1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1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f t="shared" si="63"/>
        <v>3</v>
      </c>
      <c r="AI59" s="39">
        <f t="shared" si="102"/>
        <v>70589</v>
      </c>
      <c r="AJ59" s="55">
        <v>1</v>
      </c>
      <c r="AK59" s="39"/>
      <c r="AL59" s="39" t="s">
        <v>270</v>
      </c>
      <c r="AM59" s="39" t="s">
        <v>271</v>
      </c>
      <c r="AN59" s="39"/>
      <c r="AO59" s="39"/>
      <c r="AP59" s="56">
        <v>12.3</v>
      </c>
      <c r="AQ59" s="56" t="s">
        <v>8</v>
      </c>
      <c r="AR59" s="39" t="s">
        <v>272</v>
      </c>
      <c r="AS59" s="39" t="s">
        <v>273</v>
      </c>
      <c r="AT59" s="39"/>
      <c r="AU59" s="39" t="s">
        <v>274</v>
      </c>
      <c r="AV59" s="39" t="str">
        <f t="shared" si="64"/>
        <v>P0021</v>
      </c>
      <c r="AW59" s="76" t="e">
        <f t="shared" ca="1" si="65"/>
        <v>#NAME?</v>
      </c>
      <c r="AX59" s="39" t="s">
        <v>275</v>
      </c>
      <c r="AY59" s="73" t="e">
        <f t="shared" si="66"/>
        <v>#REF!</v>
      </c>
      <c r="AZ59" s="39"/>
      <c r="BA59" s="39"/>
      <c r="BB59" s="39"/>
      <c r="BC59" s="39"/>
      <c r="BD59" s="39">
        <v>6065</v>
      </c>
      <c r="BE59" s="39"/>
      <c r="BF59" s="39"/>
      <c r="BG59" s="39"/>
      <c r="BH59" s="39">
        <v>6065</v>
      </c>
      <c r="BI59" s="39"/>
      <c r="BJ59" s="39"/>
      <c r="BK59" s="39">
        <v>6065</v>
      </c>
      <c r="BL59" s="39"/>
      <c r="BM59" s="39"/>
      <c r="BN59" s="39">
        <v>6065</v>
      </c>
      <c r="BO59" s="39"/>
      <c r="BP59" s="39"/>
      <c r="BQ59" s="39">
        <v>6065</v>
      </c>
      <c r="BR59" s="39"/>
      <c r="BS59" s="39"/>
      <c r="BT59" s="39">
        <v>6065</v>
      </c>
      <c r="BU59" s="39"/>
      <c r="BV59" s="39"/>
      <c r="BW59" s="39">
        <v>6065</v>
      </c>
      <c r="BX59" s="39"/>
      <c r="BY59" s="39"/>
      <c r="BZ59" s="39">
        <v>6065</v>
      </c>
      <c r="CA59" s="39"/>
      <c r="CB59" s="39"/>
      <c r="CC59" s="39">
        <v>6065</v>
      </c>
      <c r="CD59" s="39"/>
      <c r="CE59" s="39"/>
      <c r="CF59" s="39">
        <v>6050</v>
      </c>
      <c r="CG59" s="39"/>
      <c r="CH59" s="39"/>
      <c r="CI59" s="39">
        <v>6000</v>
      </c>
      <c r="CJ59" s="39"/>
      <c r="CK59" s="39"/>
      <c r="CL59" s="39">
        <v>3996</v>
      </c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>
        <f>SUM($AZ59,$BA59:BF59)-SUM($EU59:FA59)</f>
        <v>5605</v>
      </c>
      <c r="DE59" s="39">
        <f>SUM($AZ59,$BA59:BG59)-SUM($EU59:FB59)</f>
        <v>3807</v>
      </c>
      <c r="DF59" s="39">
        <f>SUM($AZ59,$BA59:BH59)-SUM($EU59:FC59)</f>
        <v>7541</v>
      </c>
      <c r="DG59" s="39">
        <f>SUM($AZ59,$BA59:BI59)-SUM($EU59:FD59)</f>
        <v>5541</v>
      </c>
      <c r="DH59" s="39">
        <f>SUM($AZ59,$BA59:BJ59)-SUM($EU59:FE59)</f>
        <v>3541</v>
      </c>
      <c r="DI59" s="39">
        <f>SUM($AZ59,$BA59:BK59)-SUM($EU59:FF59)</f>
        <v>7606</v>
      </c>
      <c r="DJ59" s="39">
        <f>SUM($AZ59,$BA59:BL59)-SUM($EU59:FG59)</f>
        <v>5606</v>
      </c>
      <c r="DK59" s="39">
        <f>SUM($AZ59,$BA59:BM59)-SUM($EU59:FH59)</f>
        <v>3606</v>
      </c>
      <c r="DL59" s="39">
        <f>SUM($AZ59,$BA59:BN59)-SUM($EU59:FI59)</f>
        <v>7671</v>
      </c>
      <c r="DM59" s="39">
        <f>SUM($AZ59,$BA59:BO59)-SUM($EU59:FJ59)</f>
        <v>5671</v>
      </c>
      <c r="DN59" s="39">
        <f>SUM($AZ59,$BA59:BP59)-SUM($EU59:FK59)</f>
        <v>3671</v>
      </c>
      <c r="DO59" s="39">
        <f>SUM($AZ59,$BA59:BQ59)-SUM($EU59:FL59)</f>
        <v>7736</v>
      </c>
      <c r="DP59" s="39">
        <f>SUM($AZ59,$BA59:BR59)-SUM($EU59:FM59)</f>
        <v>5736</v>
      </c>
      <c r="DQ59" s="39">
        <f>SUM($AZ59,$BA59:BS59)-SUM($EU59:FN59)</f>
        <v>3736</v>
      </c>
      <c r="DR59" s="39">
        <f>SUM($AZ59,$BA59:BT59)-SUM($EU59:FO59)</f>
        <v>7801</v>
      </c>
      <c r="DS59" s="39">
        <f>SUM($AZ59,$BA59:BU59)-SUM($EU59:FP59)</f>
        <v>5801</v>
      </c>
      <c r="DT59" s="39">
        <f>SUM($AZ59,$BA59:BV59)-SUM($EU59:FQ59)</f>
        <v>3801</v>
      </c>
      <c r="DU59" s="39">
        <f>SUM($AZ59,$BA59:BW59)-SUM($EU59:FR59)</f>
        <v>7866</v>
      </c>
      <c r="DV59" s="39">
        <f>SUM($AZ59,$BA59:BX59)-SUM($EU59:FS59)</f>
        <v>5866</v>
      </c>
      <c r="DW59" s="39">
        <f>SUM($AZ59,$BA59:BY59)-SUM($EU59:FT59)</f>
        <v>3866</v>
      </c>
      <c r="DX59" s="39">
        <f>SUM($AZ59,$BA59:BZ59)-SUM($EU59:FU59)</f>
        <v>7931</v>
      </c>
      <c r="DY59" s="39">
        <f>SUM($AZ59,$BA59:CA59)-SUM($EU59:FV59)</f>
        <v>5931</v>
      </c>
      <c r="DZ59" s="39">
        <f>SUM($AZ59,$BA59:CB59)-SUM($EU59:FW59)</f>
        <v>3931</v>
      </c>
      <c r="EA59" s="39">
        <f>SUM($AZ59,$BA59:CC59)-SUM($EU59:FX59)</f>
        <v>7996</v>
      </c>
      <c r="EB59" s="39">
        <f>SUM($AZ59,$BA59:CD59)-SUM($EU59:FY59)</f>
        <v>5996</v>
      </c>
      <c r="EC59" s="39">
        <f>SUM($AZ59,$BA59:CE59)-SUM($EU59:FZ59)</f>
        <v>3996</v>
      </c>
      <c r="ED59" s="39">
        <f>SUM($AZ59,$BA59:CF59)-SUM($EU59:GA59)</f>
        <v>8046</v>
      </c>
      <c r="EE59" s="39">
        <f>SUM($AZ59,$BA59:CG59)-SUM($EU59:GB59)</f>
        <v>6046</v>
      </c>
      <c r="EF59" s="39">
        <f>SUM($AZ59,$BA59:CH59)-SUM($EU59:GC59)</f>
        <v>4046</v>
      </c>
      <c r="EG59" s="39">
        <f>SUM($AZ59,$BA59:CI59)-SUM($EU59:GD59)</f>
        <v>8046</v>
      </c>
      <c r="EH59" s="39">
        <f>SUM($AZ59,$BA59:CJ59)-SUM($EU59:GE59)</f>
        <v>6046</v>
      </c>
      <c r="EI59" s="39">
        <f>SUM($AZ59,$BA59:CK59)-SUM($EU59:GF59)</f>
        <v>4046</v>
      </c>
      <c r="EJ59" s="39">
        <f>SUM($AZ59,$BA59:CL59)-SUM($EU59:GG59)</f>
        <v>6042</v>
      </c>
      <c r="EK59" s="39">
        <f>SUM($AZ59,$BA59:CM59)-SUM($EU59:GH59)</f>
        <v>4042</v>
      </c>
      <c r="EL59" s="39">
        <f>SUM($AZ59,$BA59:CN59)-SUM($EU59:GI59)</f>
        <v>2042</v>
      </c>
      <c r="EM59" s="39">
        <f>SUM($AZ59,$BA59:CO59)-SUM($EU59:GJ59)</f>
        <v>42</v>
      </c>
      <c r="EN59" s="39">
        <f>SUM($AZ59,$BA59:CP59)-SUM($EU59:GK59)</f>
        <v>42</v>
      </c>
      <c r="EO59" s="39">
        <f>SUM($AZ59,$BA59:CQ59)-SUM($EU59:GL59)</f>
        <v>42</v>
      </c>
      <c r="EP59" s="39">
        <f>SUM($AZ59,$BA59:CR59)-SUM($EU59:GM59)</f>
        <v>42</v>
      </c>
      <c r="EQ59" s="39">
        <f>SUM($AZ59,$BA59:CS59)-SUM($EU59:GN59)</f>
        <v>42</v>
      </c>
      <c r="ER59" s="39"/>
      <c r="ES59" s="39"/>
      <c r="ET59" s="39"/>
      <c r="EU59" s="39"/>
      <c r="EV59" s="39"/>
      <c r="EW59" s="39"/>
      <c r="EX59" s="39"/>
      <c r="EY59" s="39"/>
      <c r="EZ59" s="39"/>
      <c r="FA59" s="39">
        <f t="array" ref="FA59">SUMPRODUCT($K59:$AG59,TRANSPOSE(FA$5:FA$27))</f>
        <v>460</v>
      </c>
      <c r="FB59" s="39">
        <f t="array" ref="FB59">SUMPRODUCT($K59:$AG59,TRANSPOSE(FB$5:FB$27))</f>
        <v>1798</v>
      </c>
      <c r="FC59" s="39">
        <f t="array" ref="FC59">SUMPRODUCT($K59:$AG59,TRANSPOSE(FC$5:FC$27))</f>
        <v>2331</v>
      </c>
      <c r="FD59" s="39">
        <f t="array" ref="FD59">SUMPRODUCT($K59:$AG59,TRANSPOSE(FD$5:FD$27))</f>
        <v>2000</v>
      </c>
      <c r="FE59" s="39">
        <f t="array" ref="FE59">SUMPRODUCT($K59:$AG59,TRANSPOSE(FE$5:FE$27))</f>
        <v>2000</v>
      </c>
      <c r="FF59" s="39">
        <f t="array" ref="FF59">SUMPRODUCT($K59:$AG59,TRANSPOSE(FF$5:FF$27))</f>
        <v>2000</v>
      </c>
      <c r="FG59" s="39">
        <f t="array" ref="FG59">SUMPRODUCT($K59:$AG59,TRANSPOSE(FG$5:FG$27))</f>
        <v>2000</v>
      </c>
      <c r="FH59" s="39">
        <f t="array" ref="FH59">SUMPRODUCT($K59:$AG59,TRANSPOSE(FH$5:FH$27))</f>
        <v>2000</v>
      </c>
      <c r="FI59" s="39">
        <f t="array" ref="FI59">SUMPRODUCT($K59:$AG59,TRANSPOSE(FI$5:FI$27))</f>
        <v>2000</v>
      </c>
      <c r="FJ59" s="39">
        <f t="array" ref="FJ59">SUMPRODUCT($K59:$AG59,TRANSPOSE(FJ$5:FJ$27))</f>
        <v>2000</v>
      </c>
      <c r="FK59" s="39">
        <f t="array" ref="FK59">SUMPRODUCT($K59:$AG59,TRANSPOSE(FK$5:FK$27))</f>
        <v>2000</v>
      </c>
      <c r="FL59" s="39">
        <f t="array" ref="FL59">SUMPRODUCT($K59:$AG59,TRANSPOSE(FL$5:FL$27))</f>
        <v>2000</v>
      </c>
      <c r="FM59" s="39">
        <f t="array" ref="FM59">SUMPRODUCT($K59:$AG59,TRANSPOSE(FM$5:FM$27))</f>
        <v>2000</v>
      </c>
      <c r="FN59" s="39">
        <f t="array" ref="FN59">SUMPRODUCT($K59:$AG59,TRANSPOSE(FN$5:FN$27))</f>
        <v>2000</v>
      </c>
      <c r="FO59" s="39">
        <f t="array" ref="FO59">SUMPRODUCT($K59:$AG59,TRANSPOSE(FO$5:FO$27))</f>
        <v>2000</v>
      </c>
      <c r="FP59" s="39">
        <f t="array" ref="FP59">SUMPRODUCT($K59:$AG59,TRANSPOSE(FP$5:FP$27))</f>
        <v>2000</v>
      </c>
      <c r="FQ59" s="39">
        <f t="array" ref="FQ59">SUMPRODUCT($K59:$AG59,TRANSPOSE(FQ$5:FQ$27))</f>
        <v>2000</v>
      </c>
      <c r="FR59" s="39">
        <f t="array" ref="FR59">SUMPRODUCT($K59:$AG59,TRANSPOSE(FR$5:FR$27))</f>
        <v>2000</v>
      </c>
      <c r="FS59" s="39">
        <f t="array" ref="FS59">SUMPRODUCT($K59:$AG59,TRANSPOSE(FS$5:FS$27))</f>
        <v>2000</v>
      </c>
      <c r="FT59" s="39">
        <f t="array" ref="FT59">SUMPRODUCT($K59:$AG59,TRANSPOSE(FT$5:FT$27))</f>
        <v>2000</v>
      </c>
      <c r="FU59" s="39">
        <f t="array" ref="FU59">SUMPRODUCT($K59:$AG59,TRANSPOSE(FU$5:FU$27))</f>
        <v>2000</v>
      </c>
      <c r="FV59" s="39">
        <f t="array" ref="FV59">SUMPRODUCT($K59:$AG59,TRANSPOSE(FV$5:FV$27))</f>
        <v>2000</v>
      </c>
      <c r="FW59" s="39">
        <f t="array" ref="FW59">SUMPRODUCT($K59:$AG59,TRANSPOSE(FW$5:FW$27))</f>
        <v>2000</v>
      </c>
      <c r="FX59" s="39">
        <f t="array" ref="FX59">SUMPRODUCT($K59:$AG59,TRANSPOSE(FX$5:FX$27))</f>
        <v>2000</v>
      </c>
      <c r="FY59" s="39">
        <f t="array" ref="FY59">SUMPRODUCT($K59:$AG59,TRANSPOSE(FY$5:FY$27))</f>
        <v>2000</v>
      </c>
      <c r="FZ59" s="39">
        <f t="array" ref="FZ59">SUMPRODUCT($K59:$AG59,TRANSPOSE(FZ$5:FZ$27))</f>
        <v>2000</v>
      </c>
      <c r="GA59" s="39">
        <f t="array" ref="GA59">SUMPRODUCT($K59:$AG59,TRANSPOSE(GA$5:GA$27))</f>
        <v>2000</v>
      </c>
      <c r="GB59" s="39">
        <f t="array" ref="GB59">SUMPRODUCT($K59:$AG59,TRANSPOSE(GB$5:GB$27))</f>
        <v>2000</v>
      </c>
      <c r="GC59" s="39">
        <f t="array" ref="GC59">SUMPRODUCT($K59:$AG59,TRANSPOSE(GC$5:GC$27))</f>
        <v>2000</v>
      </c>
      <c r="GD59" s="39">
        <f t="array" ref="GD59">SUMPRODUCT($K59:$AG59,TRANSPOSE(GD$5:GD$27))</f>
        <v>2000</v>
      </c>
      <c r="GE59" s="39">
        <f t="array" ref="GE59">SUMPRODUCT($K59:$AG59,TRANSPOSE(GE$5:GE$27))</f>
        <v>2000</v>
      </c>
      <c r="GF59" s="39">
        <f t="array" ref="GF59">SUMPRODUCT($K59:$AG59,TRANSPOSE(GF$5:GF$27))</f>
        <v>2000</v>
      </c>
      <c r="GG59" s="39">
        <f t="array" ref="GG59">SUMPRODUCT($K59:$AG59,TRANSPOSE(GG$5:GG$27))</f>
        <v>2000</v>
      </c>
      <c r="GH59" s="39">
        <f t="array" ref="GH59">SUMPRODUCT($K59:$AG59,TRANSPOSE(GH$5:GH$27))</f>
        <v>2000</v>
      </c>
      <c r="GI59" s="39">
        <f t="array" ref="GI59">SUMPRODUCT($K59:$AG59,TRANSPOSE(GI$5:GI$27))</f>
        <v>2000</v>
      </c>
      <c r="GJ59" s="39">
        <f t="array" ref="GJ59">SUMPRODUCT($K59:$AG59,TRANSPOSE(GJ$5:GJ$27))</f>
        <v>2000</v>
      </c>
      <c r="GK59" s="39">
        <f t="array" ref="GK59">SUMPRODUCT($K59:$AG59,TRANSPOSE(GK$5:GK$27))</f>
        <v>0</v>
      </c>
      <c r="GL59" s="39">
        <f t="array" ref="GL59">SUMPRODUCT($K59:$AG59,TRANSPOSE(GL$5:GL$27))</f>
        <v>0</v>
      </c>
      <c r="GM59" s="39">
        <f t="array" ref="GM59">SUMPRODUCT($K59:$AG59,TRANSPOSE(GM$5:GM$27))</f>
        <v>0</v>
      </c>
      <c r="GN59" s="39">
        <f t="array" ref="GN59">SUMPRODUCT($K59:$AG59,TRANSPOSE(GN$5:GN$27))</f>
        <v>0</v>
      </c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93" t="str">
        <f>AM59</f>
        <v>Gumiyan</v>
      </c>
      <c r="IW59" s="100" t="str">
        <f>C59</f>
        <v>1094N762-001</v>
      </c>
      <c r="IX59" s="93" t="s">
        <v>276</v>
      </c>
      <c r="IY59" s="111">
        <f t="shared" si="105"/>
        <v>12.3</v>
      </c>
      <c r="IZ59" s="112" t="str">
        <f t="shared" si="104"/>
        <v>USD</v>
      </c>
      <c r="JA59" s="104" t="e">
        <f ca="1">_xlfn.XLOOKUP(IZ59,IZ$21:IZ$24,JA$21:JA$24,0)</f>
        <v>#NAME?</v>
      </c>
      <c r="JB59" s="104" t="e">
        <f t="shared" ca="1" si="68"/>
        <v>#NAME?</v>
      </c>
      <c r="JC59" s="113">
        <f>AJ59</f>
        <v>1</v>
      </c>
      <c r="JD59" s="113">
        <f>AJ59</f>
        <v>1</v>
      </c>
      <c r="JE59" s="100">
        <v>10</v>
      </c>
      <c r="JF59" s="113" t="e">
        <f>MAX(JD59,CEILING(#REF!+JE59,JC59))</f>
        <v>#REF!</v>
      </c>
      <c r="JG59" s="114" t="e">
        <f t="shared" ca="1" si="69"/>
        <v>#REF!</v>
      </c>
      <c r="JH59" s="113" t="e">
        <f>JF59-#REF!</f>
        <v>#REF!</v>
      </c>
      <c r="JI59" s="114" t="e">
        <f t="shared" ca="1" si="70"/>
        <v>#REF!</v>
      </c>
      <c r="JJ59" s="115">
        <v>45523</v>
      </c>
      <c r="JK59" s="114" t="s">
        <v>114</v>
      </c>
      <c r="JL59" s="114" t="s">
        <v>21</v>
      </c>
      <c r="JM59" s="100" t="s">
        <v>128</v>
      </c>
      <c r="JN59" s="100" t="s">
        <v>129</v>
      </c>
      <c r="JO59" s="102" t="e">
        <f t="array" aca="1" ref="JO59" ca="1">SUMPRODUCT(#REF!,TRANSPOSE(JO$19:JO$22))</f>
        <v>#REF!</v>
      </c>
      <c r="JP59" s="102" t="e">
        <f t="array" aca="1" ref="JP59" ca="1">SUMPRODUCT(#REF!,TRANSPOSE(JP$19:JP$22))</f>
        <v>#REF!</v>
      </c>
      <c r="JQ59" s="102" t="e">
        <f t="array" aca="1" ref="JQ59" ca="1">SUMPRODUCT(#REF!,TRANSPOSE(JQ$19:JQ$22))</f>
        <v>#REF!</v>
      </c>
      <c r="JR59" s="102" t="e">
        <f t="array" aca="1" ref="JR59" ca="1">SUMPRODUCT(#REF!,TRANSPOSE(JR$19:JR$22))</f>
        <v>#REF!</v>
      </c>
      <c r="JS59" s="102" t="e">
        <f t="array" aca="1" ref="JS59" ca="1">SUMPRODUCT(#REF!,TRANSPOSE(JS$19:JS$22))</f>
        <v>#REF!</v>
      </c>
      <c r="JT59" s="102" t="e">
        <f t="array" aca="1" ref="JT59" ca="1">SUMPRODUCT(#REF!,TRANSPOSE(JT$19:JT$22))</f>
        <v>#REF!</v>
      </c>
      <c r="JU59" s="102" t="e">
        <f t="array" aca="1" ref="JU59" ca="1">SUMPRODUCT(#REF!,TRANSPOSE(JU$19:JU$22))</f>
        <v>#REF!</v>
      </c>
      <c r="JV59" s="102" t="e">
        <f t="array" aca="1" ref="JV59" ca="1">SUMPRODUCT(#REF!,TRANSPOSE(JV$19:JV$22))</f>
        <v>#REF!</v>
      </c>
      <c r="JW59" s="102" t="e">
        <f t="array" aca="1" ref="JW59" ca="1">SUMPRODUCT(#REF!,TRANSPOSE(JW$19:JW$22))</f>
        <v>#REF!</v>
      </c>
      <c r="JX59" s="102" t="e">
        <f t="array" aca="1" ref="JX59" ca="1">SUMPRODUCT(#REF!,TRANSPOSE(JX$19:JX$22))</f>
        <v>#REF!</v>
      </c>
      <c r="JY59" s="102" t="e">
        <f t="array" aca="1" ref="JY59" ca="1">SUMPRODUCT(#REF!,TRANSPOSE(JY$19:JY$22))</f>
        <v>#REF!</v>
      </c>
      <c r="JZ59" s="102" t="e">
        <f t="array" aca="1" ref="JZ59" ca="1">SUMPRODUCT(#REF!,TRANSPOSE(JZ$19:JZ$22))</f>
        <v>#REF!</v>
      </c>
      <c r="KA59" s="102" t="e">
        <f t="array" aca="1" ref="KA59" ca="1">SUMPRODUCT(#REF!,TRANSPOSE(KA$19:KA$22))</f>
        <v>#REF!</v>
      </c>
      <c r="KB59" s="116"/>
      <c r="KC59" s="102" t="e">
        <f t="shared" ca="1" si="71"/>
        <v>#REF!</v>
      </c>
      <c r="KD59" s="117" t="e">
        <f ca="1">CEILING(SUM($JO59:JP59)-SUM($KC59:KC59),$JC59)</f>
        <v>#REF!</v>
      </c>
      <c r="KE59" s="117" t="e">
        <f ca="1">CEILING(SUM($JO59:JQ59)-SUM($KC59:KD59),$JC59)</f>
        <v>#REF!</v>
      </c>
      <c r="KF59" s="117" t="e">
        <f ca="1">CEILING(SUM($JO59:JR59)-SUM($KC59:KE59),$JC59)</f>
        <v>#REF!</v>
      </c>
      <c r="KG59" s="117" t="e">
        <f ca="1">CEILING(SUM($JO59:JS59)-SUM($KC59:KF59),$JC59)</f>
        <v>#REF!</v>
      </c>
      <c r="KH59" s="117" t="e">
        <f ca="1">CEILING(SUM($JO59:JT59)-SUM($KC59:KG59),$JC59)</f>
        <v>#REF!</v>
      </c>
      <c r="KI59" s="117" t="e">
        <f ca="1">CEILING(SUM($JO59:JU59)-SUM($KC59:KH59),$JC59)</f>
        <v>#REF!</v>
      </c>
      <c r="KJ59" s="117" t="e">
        <f ca="1">CEILING(SUM($JO59:JV59)-SUM($KC59:KI59),$JC59)</f>
        <v>#REF!</v>
      </c>
      <c r="KK59" s="117" t="e">
        <f ca="1">CEILING(SUM($JO59:JW59)-SUM($KC59:KJ59),$JC59)</f>
        <v>#REF!</v>
      </c>
      <c r="KL59" s="117" t="e">
        <f ca="1">CEILING(SUM($JO59:JX59)-SUM($KC59:KK59),$JC59)</f>
        <v>#REF!</v>
      </c>
      <c r="KM59" s="117" t="e">
        <f ca="1">CEILING(SUM($JO59:JY59)-SUM($KC59:KL59),$JC59)</f>
        <v>#REF!</v>
      </c>
      <c r="KN59" s="117" t="e">
        <f t="shared" ca="1" si="72"/>
        <v>#REF!</v>
      </c>
      <c r="KO59" s="117" t="e">
        <f t="shared" ca="1" si="73"/>
        <v>#REF!</v>
      </c>
      <c r="KP59" s="116"/>
      <c r="KQ59" s="119" t="e">
        <f t="shared" ca="1" si="74"/>
        <v>#REF!</v>
      </c>
      <c r="KR59" s="119" t="e">
        <f t="shared" ca="1" si="75"/>
        <v>#REF!</v>
      </c>
      <c r="KS59" s="119" t="e">
        <f t="shared" ca="1" si="76"/>
        <v>#REF!</v>
      </c>
      <c r="KT59" s="119" t="e">
        <f t="shared" ca="1" si="77"/>
        <v>#REF!</v>
      </c>
      <c r="KU59" s="119" t="e">
        <f t="shared" ca="1" si="78"/>
        <v>#REF!</v>
      </c>
      <c r="KV59" s="119" t="e">
        <f t="shared" ca="1" si="79"/>
        <v>#REF!</v>
      </c>
      <c r="KW59" s="119" t="e">
        <f t="shared" ca="1" si="80"/>
        <v>#REF!</v>
      </c>
      <c r="KX59" s="119" t="e">
        <f t="shared" ca="1" si="81"/>
        <v>#REF!</v>
      </c>
      <c r="KY59" s="119" t="e">
        <f t="shared" ca="1" si="82"/>
        <v>#REF!</v>
      </c>
      <c r="KZ59" s="119" t="e">
        <f t="shared" ca="1" si="83"/>
        <v>#REF!</v>
      </c>
      <c r="LA59" s="119" t="e">
        <f t="shared" ca="1" si="84"/>
        <v>#REF!</v>
      </c>
      <c r="LB59" s="119" t="e">
        <f t="shared" ca="1" si="85"/>
        <v>#REF!</v>
      </c>
      <c r="LC59" s="119" t="e">
        <f t="shared" ca="1" si="86"/>
        <v>#REF!</v>
      </c>
      <c r="LD59" s="119" t="e">
        <f t="shared" ca="1" si="87"/>
        <v>#REF!</v>
      </c>
      <c r="LE59" s="116">
        <v>12</v>
      </c>
      <c r="LF59" s="102" t="e">
        <f t="shared" ca="1" si="113"/>
        <v>#REF!</v>
      </c>
      <c r="LG59" s="102" t="e">
        <f t="shared" ca="1" si="113"/>
        <v>#REF!</v>
      </c>
      <c r="LH59" s="102" t="e">
        <f t="shared" ca="1" si="113"/>
        <v>#REF!</v>
      </c>
      <c r="LI59" s="102" t="e">
        <f t="shared" ca="1" si="113"/>
        <v>#REF!</v>
      </c>
      <c r="LJ59" s="102" t="e">
        <f t="shared" ca="1" si="113"/>
        <v>#REF!</v>
      </c>
      <c r="LK59" s="102" t="e">
        <f t="shared" ca="1" si="113"/>
        <v>#REF!</v>
      </c>
      <c r="LL59" s="102" t="e">
        <f t="shared" ca="1" si="113"/>
        <v>#REF!</v>
      </c>
      <c r="LM59" s="102" t="e">
        <f t="shared" ca="1" si="113"/>
        <v>#REF!</v>
      </c>
      <c r="LN59" s="102" t="e">
        <f t="shared" ca="1" si="113"/>
        <v>#REF!</v>
      </c>
      <c r="LO59" s="102" t="e">
        <f t="shared" ca="1" si="113"/>
        <v>#REF!</v>
      </c>
      <c r="LP59" s="102" t="e">
        <f t="shared" ca="1" si="113"/>
        <v>#REF!</v>
      </c>
      <c r="LQ59" s="102" t="e">
        <f t="shared" ca="1" si="113"/>
        <v>#REF!</v>
      </c>
      <c r="LR59" s="102" t="e">
        <f t="shared" ca="1" si="112"/>
        <v>#REF!</v>
      </c>
      <c r="LS59" s="102"/>
      <c r="LT59" s="119" t="e">
        <f t="shared" ca="1" si="88"/>
        <v>#REF!</v>
      </c>
      <c r="LU59" s="119" t="e">
        <f t="shared" ca="1" si="89"/>
        <v>#REF!</v>
      </c>
      <c r="LV59" s="119" t="e">
        <f t="shared" ca="1" si="90"/>
        <v>#REF!</v>
      </c>
      <c r="LW59" s="119" t="e">
        <f t="shared" ca="1" si="91"/>
        <v>#REF!</v>
      </c>
      <c r="LX59" s="119" t="e">
        <f t="shared" ca="1" si="92"/>
        <v>#REF!</v>
      </c>
      <c r="LY59" s="119" t="e">
        <f t="shared" ca="1" si="93"/>
        <v>#REF!</v>
      </c>
      <c r="LZ59" s="119" t="e">
        <f t="shared" ca="1" si="94"/>
        <v>#REF!</v>
      </c>
      <c r="MA59" s="119" t="e">
        <f t="shared" ca="1" si="95"/>
        <v>#REF!</v>
      </c>
      <c r="MB59" s="119" t="e">
        <f t="shared" ca="1" si="96"/>
        <v>#REF!</v>
      </c>
      <c r="MC59" s="119" t="e">
        <f t="shared" ca="1" si="97"/>
        <v>#REF!</v>
      </c>
      <c r="MD59" s="119" t="e">
        <f t="shared" ca="1" si="98"/>
        <v>#REF!</v>
      </c>
      <c r="ME59" s="119" t="e">
        <f t="shared" ca="1" si="99"/>
        <v>#REF!</v>
      </c>
      <c r="MF59" s="119" t="e">
        <f t="shared" ca="1" si="100"/>
        <v>#REF!</v>
      </c>
      <c r="MG59" s="119" t="e">
        <f t="shared" ca="1" si="101"/>
        <v>#REF!</v>
      </c>
      <c r="MH59" s="120" t="s">
        <v>267</v>
      </c>
      <c r="MI59" s="100" t="s">
        <v>277</v>
      </c>
      <c r="MJ59" s="121">
        <v>45526</v>
      </c>
      <c r="MK59" s="100" t="s">
        <v>131</v>
      </c>
      <c r="ML59" s="100"/>
      <c r="MM59" s="100" t="s">
        <v>131</v>
      </c>
      <c r="MN59" s="100"/>
      <c r="MO59" s="100" t="s">
        <v>142</v>
      </c>
    </row>
    <row r="60" spans="1:353" ht="14.25" x14ac:dyDescent="0.2">
      <c r="A60" s="39">
        <v>38</v>
      </c>
      <c r="B60" s="39" t="s">
        <v>278</v>
      </c>
      <c r="C60" s="54" t="s">
        <v>279</v>
      </c>
      <c r="D60" s="39">
        <v>-2</v>
      </c>
      <c r="E60" s="39">
        <v>400951273</v>
      </c>
      <c r="F60" s="99" t="s">
        <v>280</v>
      </c>
      <c r="G60" s="39"/>
      <c r="H60" s="39" t="s">
        <v>112</v>
      </c>
      <c r="I60" s="39">
        <v>1</v>
      </c>
      <c r="J60" s="39">
        <v>3</v>
      </c>
      <c r="K60" s="39">
        <v>0</v>
      </c>
      <c r="L60" s="39">
        <v>1</v>
      </c>
      <c r="M60" s="39">
        <v>0</v>
      </c>
      <c r="N60" s="39">
        <v>0</v>
      </c>
      <c r="O60" s="39">
        <v>0</v>
      </c>
      <c r="P60" s="39">
        <v>0</v>
      </c>
      <c r="Q60" s="39">
        <v>1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1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f t="shared" si="63"/>
        <v>3</v>
      </c>
      <c r="AI60" s="39">
        <f t="shared" si="102"/>
        <v>70589</v>
      </c>
      <c r="AJ60" s="55">
        <v>1</v>
      </c>
      <c r="AK60" s="39"/>
      <c r="AL60" s="39" t="s">
        <v>281</v>
      </c>
      <c r="AM60" s="39" t="s">
        <v>282</v>
      </c>
      <c r="AN60" s="39"/>
      <c r="AO60" s="39"/>
      <c r="AP60" s="56">
        <v>5.69</v>
      </c>
      <c r="AQ60" s="56" t="s">
        <v>20</v>
      </c>
      <c r="AR60" s="39" t="s">
        <v>283</v>
      </c>
      <c r="AS60" s="39" t="s">
        <v>284</v>
      </c>
      <c r="AT60" s="39"/>
      <c r="AU60" s="39" t="s">
        <v>285</v>
      </c>
      <c r="AV60" s="39" t="str">
        <f t="shared" si="64"/>
        <v>P0007</v>
      </c>
      <c r="AW60" s="76" t="e">
        <f t="shared" ca="1" si="65"/>
        <v>#NAME?</v>
      </c>
      <c r="AX60" s="39">
        <v>6</v>
      </c>
      <c r="AY60" s="73" t="e">
        <f t="shared" si="66"/>
        <v>#REF!</v>
      </c>
      <c r="AZ60" s="39"/>
      <c r="BA60" s="39"/>
      <c r="BB60" s="39"/>
      <c r="BC60" s="39"/>
      <c r="BD60" s="39">
        <v>1400</v>
      </c>
      <c r="BE60" s="39"/>
      <c r="BF60" s="39" t="s">
        <v>286</v>
      </c>
      <c r="BG60" s="39"/>
      <c r="BH60" s="39">
        <v>6065</v>
      </c>
      <c r="BI60" s="39"/>
      <c r="BJ60" s="39"/>
      <c r="BK60" s="39">
        <v>6065</v>
      </c>
      <c r="BL60" s="39"/>
      <c r="BM60" s="39"/>
      <c r="BN60" s="39">
        <v>6065</v>
      </c>
      <c r="BO60" s="39"/>
      <c r="BP60" s="39"/>
      <c r="BQ60" s="39">
        <v>6065</v>
      </c>
      <c r="BR60" s="39">
        <v>40325</v>
      </c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>
        <f>SUM($AZ60,$BA60:BF60)-SUM($EU60:FA60)</f>
        <v>940</v>
      </c>
      <c r="DE60" s="39">
        <f>SUM($AZ60,$BA60:BG60)-SUM($EU60:FB60)</f>
        <v>-858</v>
      </c>
      <c r="DF60" s="39">
        <f>SUM($AZ60,$BA60:BH60)-SUM($EU60:FC60)</f>
        <v>2876</v>
      </c>
      <c r="DG60" s="39">
        <f>SUM($AZ60,$BA60:BI60)-SUM($EU60:FD60)</f>
        <v>876</v>
      </c>
      <c r="DH60" s="39">
        <f>SUM($AZ60,$BA60:BJ60)-SUM($EU60:FE60)</f>
        <v>-1124</v>
      </c>
      <c r="DI60" s="39">
        <f>SUM($AZ60,$BA60:BK60)-SUM($EU60:FF60)</f>
        <v>2941</v>
      </c>
      <c r="DJ60" s="39">
        <f>SUM($AZ60,$BA60:BL60)-SUM($EU60:FG60)</f>
        <v>941</v>
      </c>
      <c r="DK60" s="39">
        <f>SUM($AZ60,$BA60:BM60)-SUM($EU60:FH60)</f>
        <v>-1059</v>
      </c>
      <c r="DL60" s="39">
        <f>SUM($AZ60,$BA60:BN60)-SUM($EU60:FI60)</f>
        <v>3006</v>
      </c>
      <c r="DM60" s="39">
        <f>SUM($AZ60,$BA60:BO60)-SUM($EU60:FJ60)</f>
        <v>1006</v>
      </c>
      <c r="DN60" s="39">
        <f>SUM($AZ60,$BA60:BP60)-SUM($EU60:FK60)</f>
        <v>-994</v>
      </c>
      <c r="DO60" s="39">
        <f>SUM($AZ60,$BA60:BQ60)-SUM($EU60:FL60)</f>
        <v>3071</v>
      </c>
      <c r="DP60" s="39">
        <f>SUM($AZ60,$BA60:BR60)-SUM($EU60:FM60)</f>
        <v>41396</v>
      </c>
      <c r="DQ60" s="39">
        <f>SUM($AZ60,$BA60:BS60)-SUM($EU60:FN60)</f>
        <v>39396</v>
      </c>
      <c r="DR60" s="39">
        <f>SUM($AZ60,$BA60:BT60)-SUM($EU60:FO60)</f>
        <v>37396</v>
      </c>
      <c r="DS60" s="39">
        <f>SUM($AZ60,$BA60:BU60)-SUM($EU60:FP60)</f>
        <v>35396</v>
      </c>
      <c r="DT60" s="39">
        <f>SUM($AZ60,$BA60:BV60)-SUM($EU60:FQ60)</f>
        <v>33396</v>
      </c>
      <c r="DU60" s="39">
        <f>SUM($AZ60,$BA60:BW60)-SUM($EU60:FR60)</f>
        <v>31396</v>
      </c>
      <c r="DV60" s="39">
        <f>SUM($AZ60,$BA60:BX60)-SUM($EU60:FS60)</f>
        <v>29396</v>
      </c>
      <c r="DW60" s="39">
        <f>SUM($AZ60,$BA60:BY60)-SUM($EU60:FT60)</f>
        <v>27396</v>
      </c>
      <c r="DX60" s="39">
        <f>SUM($AZ60,$BA60:BZ60)-SUM($EU60:FU60)</f>
        <v>25396</v>
      </c>
      <c r="DY60" s="39">
        <f>SUM($AZ60,$BA60:CA60)-SUM($EU60:FV60)</f>
        <v>23396</v>
      </c>
      <c r="DZ60" s="39">
        <f>SUM($AZ60,$BA60:CB60)-SUM($EU60:FW60)</f>
        <v>21396</v>
      </c>
      <c r="EA60" s="39">
        <f>SUM($AZ60,$BA60:CC60)-SUM($EU60:FX60)</f>
        <v>19396</v>
      </c>
      <c r="EB60" s="39">
        <f>SUM($AZ60,$BA60:CD60)-SUM($EU60:FY60)</f>
        <v>17396</v>
      </c>
      <c r="EC60" s="39">
        <f>SUM($AZ60,$BA60:CE60)-SUM($EU60:FZ60)</f>
        <v>15396</v>
      </c>
      <c r="ED60" s="39">
        <f>SUM($AZ60,$BA60:CF60)-SUM($EU60:GA60)</f>
        <v>13396</v>
      </c>
      <c r="EE60" s="39">
        <f>SUM($AZ60,$BA60:CG60)-SUM($EU60:GB60)</f>
        <v>11396</v>
      </c>
      <c r="EF60" s="39">
        <f>SUM($AZ60,$BA60:CH60)-SUM($EU60:GC60)</f>
        <v>9396</v>
      </c>
      <c r="EG60" s="39">
        <f>SUM($AZ60,$BA60:CI60)-SUM($EU60:GD60)</f>
        <v>7396</v>
      </c>
      <c r="EH60" s="39">
        <f>SUM($AZ60,$BA60:CJ60)-SUM($EU60:GE60)</f>
        <v>5396</v>
      </c>
      <c r="EI60" s="39">
        <f>SUM($AZ60,$BA60:CK60)-SUM($EU60:GF60)</f>
        <v>3396</v>
      </c>
      <c r="EJ60" s="39">
        <f>SUM($AZ60,$BA60:CL60)-SUM($EU60:GG60)</f>
        <v>1396</v>
      </c>
      <c r="EK60" s="39">
        <f>SUM($AZ60,$BA60:CM60)-SUM($EU60:GH60)</f>
        <v>-604</v>
      </c>
      <c r="EL60" s="39">
        <f>SUM($AZ60,$BA60:CN60)-SUM($EU60:GI60)</f>
        <v>-2604</v>
      </c>
      <c r="EM60" s="39">
        <f>SUM($AZ60,$BA60:CO60)-SUM($EU60:GJ60)</f>
        <v>-4604</v>
      </c>
      <c r="EN60" s="39">
        <f>SUM($AZ60,$BA60:CP60)-SUM($EU60:GK60)</f>
        <v>-4604</v>
      </c>
      <c r="EO60" s="39">
        <f>SUM($AZ60,$BA60:CQ60)-SUM($EU60:GL60)</f>
        <v>-4604</v>
      </c>
      <c r="EP60" s="39">
        <f>SUM($AZ60,$BA60:CR60)-SUM($EU60:GM60)</f>
        <v>-4604</v>
      </c>
      <c r="EQ60" s="39">
        <f>SUM($AZ60,$BA60:CS60)-SUM($EU60:GN60)</f>
        <v>-4604</v>
      </c>
      <c r="ER60" s="39"/>
      <c r="ES60" s="39"/>
      <c r="ET60" s="39"/>
      <c r="EU60" s="39"/>
      <c r="EV60" s="39"/>
      <c r="EW60" s="39"/>
      <c r="EX60" s="39"/>
      <c r="EY60" s="39"/>
      <c r="EZ60" s="39"/>
      <c r="FA60" s="39">
        <f t="array" ref="FA60">SUMPRODUCT($K60:$AG60,TRANSPOSE(FA$5:FA$27))</f>
        <v>460</v>
      </c>
      <c r="FB60" s="39">
        <f t="array" ref="FB60">SUMPRODUCT($K60:$AG60,TRANSPOSE(FB$5:FB$27))</f>
        <v>1798</v>
      </c>
      <c r="FC60" s="39">
        <f t="array" ref="FC60">SUMPRODUCT($K60:$AG60,TRANSPOSE(FC$5:FC$27))</f>
        <v>2331</v>
      </c>
      <c r="FD60" s="39">
        <f t="array" ref="FD60">SUMPRODUCT($K60:$AG60,TRANSPOSE(FD$5:FD$27))</f>
        <v>2000</v>
      </c>
      <c r="FE60" s="39">
        <f t="array" ref="FE60">SUMPRODUCT($K60:$AG60,TRANSPOSE(FE$5:FE$27))</f>
        <v>2000</v>
      </c>
      <c r="FF60" s="39">
        <f t="array" ref="FF60">SUMPRODUCT($K60:$AG60,TRANSPOSE(FF$5:FF$27))</f>
        <v>2000</v>
      </c>
      <c r="FG60" s="39">
        <f t="array" ref="FG60">SUMPRODUCT($K60:$AG60,TRANSPOSE(FG$5:FG$27))</f>
        <v>2000</v>
      </c>
      <c r="FH60" s="39">
        <f t="array" ref="FH60">SUMPRODUCT($K60:$AG60,TRANSPOSE(FH$5:FH$27))</f>
        <v>2000</v>
      </c>
      <c r="FI60" s="39">
        <f t="array" ref="FI60">SUMPRODUCT($K60:$AG60,TRANSPOSE(FI$5:FI$27))</f>
        <v>2000</v>
      </c>
      <c r="FJ60" s="39">
        <f t="array" ref="FJ60">SUMPRODUCT($K60:$AG60,TRANSPOSE(FJ$5:FJ$27))</f>
        <v>2000</v>
      </c>
      <c r="FK60" s="39">
        <f t="array" ref="FK60">SUMPRODUCT($K60:$AG60,TRANSPOSE(FK$5:FK$27))</f>
        <v>2000</v>
      </c>
      <c r="FL60" s="39">
        <f t="array" ref="FL60">SUMPRODUCT($K60:$AG60,TRANSPOSE(FL$5:FL$27))</f>
        <v>2000</v>
      </c>
      <c r="FM60" s="39">
        <f t="array" ref="FM60">SUMPRODUCT($K60:$AG60,TRANSPOSE(FM$5:FM$27))</f>
        <v>2000</v>
      </c>
      <c r="FN60" s="39">
        <f t="array" ref="FN60">SUMPRODUCT($K60:$AG60,TRANSPOSE(FN$5:FN$27))</f>
        <v>2000</v>
      </c>
      <c r="FO60" s="39">
        <f t="array" ref="FO60">SUMPRODUCT($K60:$AG60,TRANSPOSE(FO$5:FO$27))</f>
        <v>2000</v>
      </c>
      <c r="FP60" s="39">
        <f t="array" ref="FP60">SUMPRODUCT($K60:$AG60,TRANSPOSE(FP$5:FP$27))</f>
        <v>2000</v>
      </c>
      <c r="FQ60" s="39">
        <f t="array" ref="FQ60">SUMPRODUCT($K60:$AG60,TRANSPOSE(FQ$5:FQ$27))</f>
        <v>2000</v>
      </c>
      <c r="FR60" s="39">
        <f t="array" ref="FR60">SUMPRODUCT($K60:$AG60,TRANSPOSE(FR$5:FR$27))</f>
        <v>2000</v>
      </c>
      <c r="FS60" s="39">
        <f t="array" ref="FS60">SUMPRODUCT($K60:$AG60,TRANSPOSE(FS$5:FS$27))</f>
        <v>2000</v>
      </c>
      <c r="FT60" s="39">
        <f t="array" ref="FT60">SUMPRODUCT($K60:$AG60,TRANSPOSE(FT$5:FT$27))</f>
        <v>2000</v>
      </c>
      <c r="FU60" s="39">
        <f t="array" ref="FU60">SUMPRODUCT($K60:$AG60,TRANSPOSE(FU$5:FU$27))</f>
        <v>2000</v>
      </c>
      <c r="FV60" s="39">
        <f t="array" ref="FV60">SUMPRODUCT($K60:$AG60,TRANSPOSE(FV$5:FV$27))</f>
        <v>2000</v>
      </c>
      <c r="FW60" s="39">
        <f t="array" ref="FW60">SUMPRODUCT($K60:$AG60,TRANSPOSE(FW$5:FW$27))</f>
        <v>2000</v>
      </c>
      <c r="FX60" s="39">
        <f t="array" ref="FX60">SUMPRODUCT($K60:$AG60,TRANSPOSE(FX$5:FX$27))</f>
        <v>2000</v>
      </c>
      <c r="FY60" s="39">
        <f t="array" ref="FY60">SUMPRODUCT($K60:$AG60,TRANSPOSE(FY$5:FY$27))</f>
        <v>2000</v>
      </c>
      <c r="FZ60" s="39">
        <f t="array" ref="FZ60">SUMPRODUCT($K60:$AG60,TRANSPOSE(FZ$5:FZ$27))</f>
        <v>2000</v>
      </c>
      <c r="GA60" s="39">
        <f t="array" ref="GA60">SUMPRODUCT($K60:$AG60,TRANSPOSE(GA$5:GA$27))</f>
        <v>2000</v>
      </c>
      <c r="GB60" s="39">
        <f t="array" ref="GB60">SUMPRODUCT($K60:$AG60,TRANSPOSE(GB$5:GB$27))</f>
        <v>2000</v>
      </c>
      <c r="GC60" s="39">
        <f t="array" ref="GC60">SUMPRODUCT($K60:$AG60,TRANSPOSE(GC$5:GC$27))</f>
        <v>2000</v>
      </c>
      <c r="GD60" s="39">
        <f t="array" ref="GD60">SUMPRODUCT($K60:$AG60,TRANSPOSE(GD$5:GD$27))</f>
        <v>2000</v>
      </c>
      <c r="GE60" s="39">
        <f t="array" ref="GE60">SUMPRODUCT($K60:$AG60,TRANSPOSE(GE$5:GE$27))</f>
        <v>2000</v>
      </c>
      <c r="GF60" s="39">
        <f t="array" ref="GF60">SUMPRODUCT($K60:$AG60,TRANSPOSE(GF$5:GF$27))</f>
        <v>2000</v>
      </c>
      <c r="GG60" s="39">
        <f t="array" ref="GG60">SUMPRODUCT($K60:$AG60,TRANSPOSE(GG$5:GG$27))</f>
        <v>2000</v>
      </c>
      <c r="GH60" s="39">
        <f t="array" ref="GH60">SUMPRODUCT($K60:$AG60,TRANSPOSE(GH$5:GH$27))</f>
        <v>2000</v>
      </c>
      <c r="GI60" s="39">
        <f t="array" ref="GI60">SUMPRODUCT($K60:$AG60,TRANSPOSE(GI$5:GI$27))</f>
        <v>2000</v>
      </c>
      <c r="GJ60" s="39">
        <f t="array" ref="GJ60">SUMPRODUCT($K60:$AG60,TRANSPOSE(GJ$5:GJ$27))</f>
        <v>2000</v>
      </c>
      <c r="GK60" s="39">
        <f t="array" ref="GK60">SUMPRODUCT($K60:$AG60,TRANSPOSE(GK$5:GK$27))</f>
        <v>0</v>
      </c>
      <c r="GL60" s="39">
        <f t="array" ref="GL60">SUMPRODUCT($K60:$AG60,TRANSPOSE(GL$5:GL$27))</f>
        <v>0</v>
      </c>
      <c r="GM60" s="39">
        <f t="array" ref="GM60">SUMPRODUCT($K60:$AG60,TRANSPOSE(GM$5:GM$27))</f>
        <v>0</v>
      </c>
      <c r="GN60" s="39">
        <f t="array" ref="GN60">SUMPRODUCT($K60:$AG60,TRANSPOSE(GN$5:GN$27))</f>
        <v>0</v>
      </c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93" t="str">
        <f>AM60</f>
        <v>MTI</v>
      </c>
      <c r="IW60" s="100" t="str">
        <f>C60</f>
        <v>1094N764-001</v>
      </c>
      <c r="IX60" s="93" t="str">
        <f t="shared" ref="IX60:IX66" si="114">AL60</f>
        <v>ROSENBERGER</v>
      </c>
      <c r="IY60" s="111">
        <f t="shared" si="105"/>
        <v>5.69</v>
      </c>
      <c r="IZ60" s="112" t="str">
        <f t="shared" si="104"/>
        <v>EUR</v>
      </c>
      <c r="JA60" s="104" t="e">
        <f ca="1">_xlfn.XLOOKUP(IZ60,IZ$21:IZ$24,JA$21:JA$24,0)</f>
        <v>#NAME?</v>
      </c>
      <c r="JB60" s="104" t="e">
        <f t="shared" ca="1" si="68"/>
        <v>#NAME?</v>
      </c>
      <c r="JC60" s="113">
        <f>AJ60</f>
        <v>1</v>
      </c>
      <c r="JD60" s="113">
        <f>AJ60</f>
        <v>1</v>
      </c>
      <c r="JE60" s="100">
        <v>10</v>
      </c>
      <c r="JF60" s="113" t="e">
        <f>MAX(JD60,CEILING(#REF!+JE60,JC60))</f>
        <v>#REF!</v>
      </c>
      <c r="JG60" s="114" t="e">
        <f t="shared" ca="1" si="69"/>
        <v>#REF!</v>
      </c>
      <c r="JH60" s="113" t="e">
        <f>JF60-#REF!</f>
        <v>#REF!</v>
      </c>
      <c r="JI60" s="114" t="e">
        <f t="shared" ca="1" si="70"/>
        <v>#REF!</v>
      </c>
      <c r="JJ60" s="115">
        <v>45523</v>
      </c>
      <c r="JK60" s="114" t="s">
        <v>114</v>
      </c>
      <c r="JL60" s="114" t="s">
        <v>21</v>
      </c>
      <c r="JM60" s="100" t="s">
        <v>128</v>
      </c>
      <c r="JN60" s="100" t="s">
        <v>129</v>
      </c>
      <c r="JO60" s="102" t="e">
        <f t="array" aca="1" ref="JO60" ca="1">SUMPRODUCT(#REF!,TRANSPOSE(JO$19:JO$22))</f>
        <v>#REF!</v>
      </c>
      <c r="JP60" s="102" t="e">
        <f t="array" aca="1" ref="JP60" ca="1">SUMPRODUCT(#REF!,TRANSPOSE(JP$19:JP$22))</f>
        <v>#REF!</v>
      </c>
      <c r="JQ60" s="102" t="e">
        <f t="array" aca="1" ref="JQ60" ca="1">SUMPRODUCT(#REF!,TRANSPOSE(JQ$19:JQ$22))</f>
        <v>#REF!</v>
      </c>
      <c r="JR60" s="102" t="e">
        <f t="array" aca="1" ref="JR60" ca="1">SUMPRODUCT(#REF!,TRANSPOSE(JR$19:JR$22))</f>
        <v>#REF!</v>
      </c>
      <c r="JS60" s="102" t="e">
        <f t="array" aca="1" ref="JS60" ca="1">SUMPRODUCT(#REF!,TRANSPOSE(JS$19:JS$22))</f>
        <v>#REF!</v>
      </c>
      <c r="JT60" s="102" t="e">
        <f t="array" aca="1" ref="JT60" ca="1">SUMPRODUCT(#REF!,TRANSPOSE(JT$19:JT$22))</f>
        <v>#REF!</v>
      </c>
      <c r="JU60" s="102" t="e">
        <f t="array" aca="1" ref="JU60" ca="1">SUMPRODUCT(#REF!,TRANSPOSE(JU$19:JU$22))</f>
        <v>#REF!</v>
      </c>
      <c r="JV60" s="102" t="e">
        <f t="array" aca="1" ref="JV60" ca="1">SUMPRODUCT(#REF!,TRANSPOSE(JV$19:JV$22))</f>
        <v>#REF!</v>
      </c>
      <c r="JW60" s="102" t="e">
        <f t="array" aca="1" ref="JW60" ca="1">SUMPRODUCT(#REF!,TRANSPOSE(JW$19:JW$22))</f>
        <v>#REF!</v>
      </c>
      <c r="JX60" s="102" t="e">
        <f t="array" aca="1" ref="JX60" ca="1">SUMPRODUCT(#REF!,TRANSPOSE(JX$19:JX$22))</f>
        <v>#REF!</v>
      </c>
      <c r="JY60" s="102" t="e">
        <f t="array" aca="1" ref="JY60" ca="1">SUMPRODUCT(#REF!,TRANSPOSE(JY$19:JY$22))</f>
        <v>#REF!</v>
      </c>
      <c r="JZ60" s="102" t="e">
        <f t="array" aca="1" ref="JZ60" ca="1">SUMPRODUCT(#REF!,TRANSPOSE(JZ$19:JZ$22))</f>
        <v>#REF!</v>
      </c>
      <c r="KA60" s="102" t="e">
        <f t="array" aca="1" ref="KA60" ca="1">SUMPRODUCT(#REF!,TRANSPOSE(KA$19:KA$22))</f>
        <v>#REF!</v>
      </c>
      <c r="KB60" s="116"/>
      <c r="KC60" s="102" t="e">
        <f t="shared" ca="1" si="71"/>
        <v>#REF!</v>
      </c>
      <c r="KD60" s="117" t="e">
        <f ca="1">CEILING(SUM($JO60:JP60)-SUM($KC60:KC60),$JC60)</f>
        <v>#REF!</v>
      </c>
      <c r="KE60" s="117" t="e">
        <f ca="1">CEILING(SUM($JO60:JQ60)-SUM($KC60:KD60),$JC60)</f>
        <v>#REF!</v>
      </c>
      <c r="KF60" s="117" t="e">
        <f ca="1">CEILING(SUM($JO60:JR60)-SUM($KC60:KE60),$JC60)</f>
        <v>#REF!</v>
      </c>
      <c r="KG60" s="117" t="e">
        <f ca="1">CEILING(SUM($JO60:JS60)-SUM($KC60:KF60),$JC60)</f>
        <v>#REF!</v>
      </c>
      <c r="KH60" s="117" t="e">
        <f ca="1">CEILING(SUM($JO60:JT60)-SUM($KC60:KG60),$JC60)</f>
        <v>#REF!</v>
      </c>
      <c r="KI60" s="117" t="e">
        <f ca="1">CEILING(SUM($JO60:JU60)-SUM($KC60:KH60),$JC60)</f>
        <v>#REF!</v>
      </c>
      <c r="KJ60" s="117" t="e">
        <f ca="1">CEILING(SUM($JO60:JV60)-SUM($KC60:KI60),$JC60)</f>
        <v>#REF!</v>
      </c>
      <c r="KK60" s="117" t="e">
        <f ca="1">CEILING(SUM($JO60:JW60)-SUM($KC60:KJ60),$JC60)</f>
        <v>#REF!</v>
      </c>
      <c r="KL60" s="117" t="e">
        <f ca="1">CEILING(SUM($JO60:JX60)-SUM($KC60:KK60),$JC60)</f>
        <v>#REF!</v>
      </c>
      <c r="KM60" s="117" t="e">
        <f ca="1">CEILING(SUM($JO60:JY60)-SUM($KC60:KL60),$JC60)</f>
        <v>#REF!</v>
      </c>
      <c r="KN60" s="117" t="e">
        <f t="shared" ca="1" si="72"/>
        <v>#REF!</v>
      </c>
      <c r="KO60" s="117" t="e">
        <f t="shared" ca="1" si="73"/>
        <v>#REF!</v>
      </c>
      <c r="KP60" s="116"/>
      <c r="KQ60" s="119" t="e">
        <f t="shared" ca="1" si="74"/>
        <v>#REF!</v>
      </c>
      <c r="KR60" s="119" t="e">
        <f t="shared" ca="1" si="75"/>
        <v>#REF!</v>
      </c>
      <c r="KS60" s="119" t="e">
        <f t="shared" ca="1" si="76"/>
        <v>#REF!</v>
      </c>
      <c r="KT60" s="119" t="e">
        <f t="shared" ca="1" si="77"/>
        <v>#REF!</v>
      </c>
      <c r="KU60" s="119" t="e">
        <f t="shared" ca="1" si="78"/>
        <v>#REF!</v>
      </c>
      <c r="KV60" s="119" t="e">
        <f t="shared" ca="1" si="79"/>
        <v>#REF!</v>
      </c>
      <c r="KW60" s="119" t="e">
        <f t="shared" ca="1" si="80"/>
        <v>#REF!</v>
      </c>
      <c r="KX60" s="119" t="e">
        <f t="shared" ca="1" si="81"/>
        <v>#REF!</v>
      </c>
      <c r="KY60" s="119" t="e">
        <f t="shared" ca="1" si="82"/>
        <v>#REF!</v>
      </c>
      <c r="KZ60" s="119" t="e">
        <f t="shared" ca="1" si="83"/>
        <v>#REF!</v>
      </c>
      <c r="LA60" s="119" t="e">
        <f t="shared" ca="1" si="84"/>
        <v>#REF!</v>
      </c>
      <c r="LB60" s="119" t="e">
        <f t="shared" ca="1" si="85"/>
        <v>#REF!</v>
      </c>
      <c r="LC60" s="119" t="e">
        <f t="shared" ca="1" si="86"/>
        <v>#REF!</v>
      </c>
      <c r="LD60" s="119" t="e">
        <f t="shared" ca="1" si="87"/>
        <v>#REF!</v>
      </c>
      <c r="LE60" s="116">
        <v>6</v>
      </c>
      <c r="LF60" s="102" t="e">
        <f ca="1">SUM(KC60:KD60)</f>
        <v>#REF!</v>
      </c>
      <c r="LG60" s="102"/>
      <c r="LH60" s="102" t="e">
        <f ca="1">SUM(KE60:KF60)</f>
        <v>#REF!</v>
      </c>
      <c r="LI60" s="102"/>
      <c r="LJ60" s="102" t="e">
        <f ca="1">SUM(KG60:KH60)</f>
        <v>#REF!</v>
      </c>
      <c r="LK60" s="102"/>
      <c r="LL60" s="102" t="e">
        <f ca="1">SUM(KI60:KJ60)</f>
        <v>#REF!</v>
      </c>
      <c r="LM60" s="102"/>
      <c r="LN60" s="102" t="e">
        <f ca="1">SUM(KK60:KL60)</f>
        <v>#REF!</v>
      </c>
      <c r="LO60" s="102"/>
      <c r="LP60" s="102" t="e">
        <f ca="1">SUM(KM60:KO60)</f>
        <v>#REF!</v>
      </c>
      <c r="LQ60" s="102"/>
      <c r="LR60" s="102" t="e">
        <f ca="1">KO60</f>
        <v>#REF!</v>
      </c>
      <c r="LS60" s="102"/>
      <c r="LT60" s="119" t="e">
        <f t="shared" ca="1" si="88"/>
        <v>#REF!</v>
      </c>
      <c r="LU60" s="119" t="e">
        <f t="shared" ca="1" si="89"/>
        <v>#NAME?</v>
      </c>
      <c r="LV60" s="119" t="e">
        <f t="shared" ca="1" si="90"/>
        <v>#REF!</v>
      </c>
      <c r="LW60" s="119" t="e">
        <f t="shared" ca="1" si="91"/>
        <v>#NAME?</v>
      </c>
      <c r="LX60" s="119" t="e">
        <f t="shared" ca="1" si="92"/>
        <v>#REF!</v>
      </c>
      <c r="LY60" s="119" t="e">
        <f t="shared" ca="1" si="93"/>
        <v>#NAME?</v>
      </c>
      <c r="LZ60" s="119" t="e">
        <f t="shared" ca="1" si="94"/>
        <v>#REF!</v>
      </c>
      <c r="MA60" s="119" t="e">
        <f t="shared" ca="1" si="95"/>
        <v>#NAME?</v>
      </c>
      <c r="MB60" s="119" t="e">
        <f t="shared" ca="1" si="96"/>
        <v>#REF!</v>
      </c>
      <c r="MC60" s="119" t="e">
        <f t="shared" ca="1" si="97"/>
        <v>#NAME?</v>
      </c>
      <c r="MD60" s="119" t="e">
        <f t="shared" ca="1" si="98"/>
        <v>#REF!</v>
      </c>
      <c r="ME60" s="119" t="e">
        <f t="shared" ca="1" si="99"/>
        <v>#NAME?</v>
      </c>
      <c r="MF60" s="119" t="e">
        <f t="shared" ca="1" si="100"/>
        <v>#REF!</v>
      </c>
      <c r="MG60" s="119" t="e">
        <f t="shared" ca="1" si="101"/>
        <v>#REF!</v>
      </c>
      <c r="MH60" s="120" t="s">
        <v>278</v>
      </c>
      <c r="MI60" s="100" t="s">
        <v>287</v>
      </c>
      <c r="MJ60" s="121">
        <v>45518</v>
      </c>
      <c r="MK60" s="100" t="s">
        <v>131</v>
      </c>
      <c r="ML60" s="100"/>
      <c r="MM60" s="100" t="s">
        <v>131</v>
      </c>
      <c r="MN60" s="100"/>
      <c r="MO60" s="100" t="s">
        <v>288</v>
      </c>
    </row>
    <row r="61" spans="1:353" ht="15" thickBot="1" x14ac:dyDescent="0.25">
      <c r="A61" s="39">
        <v>39</v>
      </c>
      <c r="B61" s="39" t="s">
        <v>289</v>
      </c>
      <c r="C61" s="54" t="s">
        <v>290</v>
      </c>
      <c r="D61" s="39" t="s">
        <v>291</v>
      </c>
      <c r="E61" s="39">
        <v>400951274</v>
      </c>
      <c r="F61" s="99" t="s">
        <v>292</v>
      </c>
      <c r="G61" s="39"/>
      <c r="H61" s="39" t="s">
        <v>112</v>
      </c>
      <c r="I61" s="39">
        <v>1</v>
      </c>
      <c r="J61" s="39">
        <v>3</v>
      </c>
      <c r="K61" s="39">
        <v>0</v>
      </c>
      <c r="L61" s="39">
        <v>1</v>
      </c>
      <c r="M61" s="39">
        <v>0</v>
      </c>
      <c r="N61" s="39">
        <v>0</v>
      </c>
      <c r="O61" s="39">
        <v>0</v>
      </c>
      <c r="P61" s="39">
        <v>0</v>
      </c>
      <c r="Q61" s="39">
        <v>1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1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f t="shared" si="63"/>
        <v>3</v>
      </c>
      <c r="AI61" s="39">
        <f t="shared" si="102"/>
        <v>70589</v>
      </c>
      <c r="AJ61" s="55">
        <v>1</v>
      </c>
      <c r="AK61" s="39"/>
      <c r="AL61" s="39" t="s">
        <v>281</v>
      </c>
      <c r="AM61" s="39" t="s">
        <v>282</v>
      </c>
      <c r="AN61" s="39"/>
      <c r="AO61" s="39"/>
      <c r="AP61" s="56">
        <v>5.69</v>
      </c>
      <c r="AQ61" s="56" t="s">
        <v>20</v>
      </c>
      <c r="AR61" s="39" t="s">
        <v>283</v>
      </c>
      <c r="AS61" s="39" t="s">
        <v>284</v>
      </c>
      <c r="AT61" s="39"/>
      <c r="AU61" s="39" t="s">
        <v>285</v>
      </c>
      <c r="AV61" s="39" t="str">
        <f t="shared" si="64"/>
        <v>P0007</v>
      </c>
      <c r="AW61" s="76" t="e">
        <f t="shared" ca="1" si="65"/>
        <v>#NAME?</v>
      </c>
      <c r="AX61" s="39">
        <v>6</v>
      </c>
      <c r="AY61" s="73" t="e">
        <f t="shared" si="66"/>
        <v>#REF!</v>
      </c>
      <c r="AZ61" s="39"/>
      <c r="BA61" s="39"/>
      <c r="BB61" s="39"/>
      <c r="BC61" s="39"/>
      <c r="BD61" s="39">
        <v>1400</v>
      </c>
      <c r="BE61" s="39"/>
      <c r="BF61" s="39">
        <v>4665</v>
      </c>
      <c r="BG61" s="39"/>
      <c r="BH61" s="39">
        <v>6065</v>
      </c>
      <c r="BI61" s="39"/>
      <c r="BJ61" s="39"/>
      <c r="BK61" s="39">
        <v>6065</v>
      </c>
      <c r="BL61" s="39"/>
      <c r="BM61" s="39"/>
      <c r="BN61" s="39">
        <v>6065</v>
      </c>
      <c r="BO61" s="39"/>
      <c r="BP61" s="39"/>
      <c r="BQ61" s="39">
        <v>6065</v>
      </c>
      <c r="BR61" s="39">
        <v>40325</v>
      </c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>
        <f>SUM($AZ61,$BA61:BF61)-SUM($EU61:FA61)</f>
        <v>5605</v>
      </c>
      <c r="DE61" s="39">
        <f>SUM($AZ61,$BA61:BG61)-SUM($EU61:FB61)</f>
        <v>3807</v>
      </c>
      <c r="DF61" s="39">
        <f>SUM($AZ61,$BA61:BH61)-SUM($EU61:FC61)</f>
        <v>7541</v>
      </c>
      <c r="DG61" s="39">
        <f>SUM($AZ61,$BA61:BI61)-SUM($EU61:FD61)</f>
        <v>5541</v>
      </c>
      <c r="DH61" s="39">
        <f>SUM($AZ61,$BA61:BJ61)-SUM($EU61:FE61)</f>
        <v>3541</v>
      </c>
      <c r="DI61" s="39">
        <f>SUM($AZ61,$BA61:BK61)-SUM($EU61:FF61)</f>
        <v>7606</v>
      </c>
      <c r="DJ61" s="39">
        <f>SUM($AZ61,$BA61:BL61)-SUM($EU61:FG61)</f>
        <v>5606</v>
      </c>
      <c r="DK61" s="39">
        <f>SUM($AZ61,$BA61:BM61)-SUM($EU61:FH61)</f>
        <v>3606</v>
      </c>
      <c r="DL61" s="39">
        <f>SUM($AZ61,$BA61:BN61)-SUM($EU61:FI61)</f>
        <v>7671</v>
      </c>
      <c r="DM61" s="39">
        <f>SUM($AZ61,$BA61:BO61)-SUM($EU61:FJ61)</f>
        <v>5671</v>
      </c>
      <c r="DN61" s="39">
        <f>SUM($AZ61,$BA61:BP61)-SUM($EU61:FK61)</f>
        <v>3671</v>
      </c>
      <c r="DO61" s="39">
        <f>SUM($AZ61,$BA61:BQ61)-SUM($EU61:FL61)</f>
        <v>7736</v>
      </c>
      <c r="DP61" s="39">
        <f>SUM($AZ61,$BA61:BR61)-SUM($EU61:FM61)</f>
        <v>46061</v>
      </c>
      <c r="DQ61" s="39">
        <f>SUM($AZ61,$BA61:BS61)-SUM($EU61:FN61)</f>
        <v>44061</v>
      </c>
      <c r="DR61" s="39">
        <f>SUM($AZ61,$BA61:BT61)-SUM($EU61:FO61)</f>
        <v>42061</v>
      </c>
      <c r="DS61" s="39">
        <f>SUM($AZ61,$BA61:BU61)-SUM($EU61:FP61)</f>
        <v>40061</v>
      </c>
      <c r="DT61" s="39">
        <f>SUM($AZ61,$BA61:BV61)-SUM($EU61:FQ61)</f>
        <v>38061</v>
      </c>
      <c r="DU61" s="39">
        <f>SUM($AZ61,$BA61:BW61)-SUM($EU61:FR61)</f>
        <v>36061</v>
      </c>
      <c r="DV61" s="39">
        <f>SUM($AZ61,$BA61:BX61)-SUM($EU61:FS61)</f>
        <v>34061</v>
      </c>
      <c r="DW61" s="39">
        <f>SUM($AZ61,$BA61:BY61)-SUM($EU61:FT61)</f>
        <v>32061</v>
      </c>
      <c r="DX61" s="39">
        <f>SUM($AZ61,$BA61:BZ61)-SUM($EU61:FU61)</f>
        <v>30061</v>
      </c>
      <c r="DY61" s="39">
        <f>SUM($AZ61,$BA61:CA61)-SUM($EU61:FV61)</f>
        <v>28061</v>
      </c>
      <c r="DZ61" s="39">
        <f>SUM($AZ61,$BA61:CB61)-SUM($EU61:FW61)</f>
        <v>26061</v>
      </c>
      <c r="EA61" s="39">
        <f>SUM($AZ61,$BA61:CC61)-SUM($EU61:FX61)</f>
        <v>24061</v>
      </c>
      <c r="EB61" s="39">
        <f>SUM($AZ61,$BA61:CD61)-SUM($EU61:FY61)</f>
        <v>22061</v>
      </c>
      <c r="EC61" s="39">
        <f>SUM($AZ61,$BA61:CE61)-SUM($EU61:FZ61)</f>
        <v>20061</v>
      </c>
      <c r="ED61" s="39">
        <f>SUM($AZ61,$BA61:CF61)-SUM($EU61:GA61)</f>
        <v>18061</v>
      </c>
      <c r="EE61" s="39">
        <f>SUM($AZ61,$BA61:CG61)-SUM($EU61:GB61)</f>
        <v>16061</v>
      </c>
      <c r="EF61" s="39">
        <f>SUM($AZ61,$BA61:CH61)-SUM($EU61:GC61)</f>
        <v>14061</v>
      </c>
      <c r="EG61" s="39">
        <f>SUM($AZ61,$BA61:CI61)-SUM($EU61:GD61)</f>
        <v>12061</v>
      </c>
      <c r="EH61" s="39">
        <f>SUM($AZ61,$BA61:CJ61)-SUM($EU61:GE61)</f>
        <v>10061</v>
      </c>
      <c r="EI61" s="39">
        <f>SUM($AZ61,$BA61:CK61)-SUM($EU61:GF61)</f>
        <v>8061</v>
      </c>
      <c r="EJ61" s="39">
        <f>SUM($AZ61,$BA61:CL61)-SUM($EU61:GG61)</f>
        <v>6061</v>
      </c>
      <c r="EK61" s="39">
        <f>SUM($AZ61,$BA61:CM61)-SUM($EU61:GH61)</f>
        <v>4061</v>
      </c>
      <c r="EL61" s="39">
        <f>SUM($AZ61,$BA61:CN61)-SUM($EU61:GI61)</f>
        <v>2061</v>
      </c>
      <c r="EM61" s="39">
        <f>SUM($AZ61,$BA61:CO61)-SUM($EU61:GJ61)</f>
        <v>61</v>
      </c>
      <c r="EN61" s="39">
        <f>SUM($AZ61,$BA61:CP61)-SUM($EU61:GK61)</f>
        <v>61</v>
      </c>
      <c r="EO61" s="39">
        <f>SUM($AZ61,$BA61:CQ61)-SUM($EU61:GL61)</f>
        <v>61</v>
      </c>
      <c r="EP61" s="39">
        <f>SUM($AZ61,$BA61:CR61)-SUM($EU61:GM61)</f>
        <v>61</v>
      </c>
      <c r="EQ61" s="39">
        <f>SUM($AZ61,$BA61:CS61)-SUM($EU61:GN61)</f>
        <v>61</v>
      </c>
      <c r="ER61" s="39"/>
      <c r="ES61" s="39"/>
      <c r="ET61" s="39"/>
      <c r="EU61" s="39"/>
      <c r="EV61" s="39"/>
      <c r="EW61" s="39"/>
      <c r="EX61" s="39"/>
      <c r="EY61" s="39"/>
      <c r="EZ61" s="39"/>
      <c r="FA61" s="39">
        <f t="array" ref="FA61">SUMPRODUCT($K61:$AG61,TRANSPOSE(FA$5:FA$27))</f>
        <v>460</v>
      </c>
      <c r="FB61" s="39">
        <f t="array" ref="FB61">SUMPRODUCT($K61:$AG61,TRANSPOSE(FB$5:FB$27))</f>
        <v>1798</v>
      </c>
      <c r="FC61" s="39">
        <f t="array" ref="FC61">SUMPRODUCT($K61:$AG61,TRANSPOSE(FC$5:FC$27))</f>
        <v>2331</v>
      </c>
      <c r="FD61" s="39">
        <f t="array" ref="FD61">SUMPRODUCT($K61:$AG61,TRANSPOSE(FD$5:FD$27))</f>
        <v>2000</v>
      </c>
      <c r="FE61" s="39">
        <f t="array" ref="FE61">SUMPRODUCT($K61:$AG61,TRANSPOSE(FE$5:FE$27))</f>
        <v>2000</v>
      </c>
      <c r="FF61" s="39">
        <f t="array" ref="FF61">SUMPRODUCT($K61:$AG61,TRANSPOSE(FF$5:FF$27))</f>
        <v>2000</v>
      </c>
      <c r="FG61" s="39">
        <f t="array" ref="FG61">SUMPRODUCT($K61:$AG61,TRANSPOSE(FG$5:FG$27))</f>
        <v>2000</v>
      </c>
      <c r="FH61" s="39">
        <f t="array" ref="FH61">SUMPRODUCT($K61:$AG61,TRANSPOSE(FH$5:FH$27))</f>
        <v>2000</v>
      </c>
      <c r="FI61" s="39">
        <f t="array" ref="FI61">SUMPRODUCT($K61:$AG61,TRANSPOSE(FI$5:FI$27))</f>
        <v>2000</v>
      </c>
      <c r="FJ61" s="39">
        <f t="array" ref="FJ61">SUMPRODUCT($K61:$AG61,TRANSPOSE(FJ$5:FJ$27))</f>
        <v>2000</v>
      </c>
      <c r="FK61" s="39">
        <f t="array" ref="FK61">SUMPRODUCT($K61:$AG61,TRANSPOSE(FK$5:FK$27))</f>
        <v>2000</v>
      </c>
      <c r="FL61" s="39">
        <f t="array" ref="FL61">SUMPRODUCT($K61:$AG61,TRANSPOSE(FL$5:FL$27))</f>
        <v>2000</v>
      </c>
      <c r="FM61" s="39">
        <f t="array" ref="FM61">SUMPRODUCT($K61:$AG61,TRANSPOSE(FM$5:FM$27))</f>
        <v>2000</v>
      </c>
      <c r="FN61" s="39">
        <f t="array" ref="FN61">SUMPRODUCT($K61:$AG61,TRANSPOSE(FN$5:FN$27))</f>
        <v>2000</v>
      </c>
      <c r="FO61" s="39">
        <f t="array" ref="FO61">SUMPRODUCT($K61:$AG61,TRANSPOSE(FO$5:FO$27))</f>
        <v>2000</v>
      </c>
      <c r="FP61" s="39">
        <f t="array" ref="FP61">SUMPRODUCT($K61:$AG61,TRANSPOSE(FP$5:FP$27))</f>
        <v>2000</v>
      </c>
      <c r="FQ61" s="39">
        <f t="array" ref="FQ61">SUMPRODUCT($K61:$AG61,TRANSPOSE(FQ$5:FQ$27))</f>
        <v>2000</v>
      </c>
      <c r="FR61" s="39">
        <f t="array" ref="FR61">SUMPRODUCT($K61:$AG61,TRANSPOSE(FR$5:FR$27))</f>
        <v>2000</v>
      </c>
      <c r="FS61" s="39">
        <f t="array" ref="FS61">SUMPRODUCT($K61:$AG61,TRANSPOSE(FS$5:FS$27))</f>
        <v>2000</v>
      </c>
      <c r="FT61" s="39">
        <f t="array" ref="FT61">SUMPRODUCT($K61:$AG61,TRANSPOSE(FT$5:FT$27))</f>
        <v>2000</v>
      </c>
      <c r="FU61" s="39">
        <f t="array" ref="FU61">SUMPRODUCT($K61:$AG61,TRANSPOSE(FU$5:FU$27))</f>
        <v>2000</v>
      </c>
      <c r="FV61" s="39">
        <f t="array" ref="FV61">SUMPRODUCT($K61:$AG61,TRANSPOSE(FV$5:FV$27))</f>
        <v>2000</v>
      </c>
      <c r="FW61" s="39">
        <f t="array" ref="FW61">SUMPRODUCT($K61:$AG61,TRANSPOSE(FW$5:FW$27))</f>
        <v>2000</v>
      </c>
      <c r="FX61" s="39">
        <f t="array" ref="FX61">SUMPRODUCT($K61:$AG61,TRANSPOSE(FX$5:FX$27))</f>
        <v>2000</v>
      </c>
      <c r="FY61" s="39">
        <f t="array" ref="FY61">SUMPRODUCT($K61:$AG61,TRANSPOSE(FY$5:FY$27))</f>
        <v>2000</v>
      </c>
      <c r="FZ61" s="39">
        <f t="array" ref="FZ61">SUMPRODUCT($K61:$AG61,TRANSPOSE(FZ$5:FZ$27))</f>
        <v>2000</v>
      </c>
      <c r="GA61" s="39">
        <f t="array" ref="GA61">SUMPRODUCT($K61:$AG61,TRANSPOSE(GA$5:GA$27))</f>
        <v>2000</v>
      </c>
      <c r="GB61" s="39">
        <f t="array" ref="GB61">SUMPRODUCT($K61:$AG61,TRANSPOSE(GB$5:GB$27))</f>
        <v>2000</v>
      </c>
      <c r="GC61" s="39">
        <f t="array" ref="GC61">SUMPRODUCT($K61:$AG61,TRANSPOSE(GC$5:GC$27))</f>
        <v>2000</v>
      </c>
      <c r="GD61" s="39">
        <f t="array" ref="GD61">SUMPRODUCT($K61:$AG61,TRANSPOSE(GD$5:GD$27))</f>
        <v>2000</v>
      </c>
      <c r="GE61" s="39">
        <f t="array" ref="GE61">SUMPRODUCT($K61:$AG61,TRANSPOSE(GE$5:GE$27))</f>
        <v>2000</v>
      </c>
      <c r="GF61" s="39">
        <f t="array" ref="GF61">SUMPRODUCT($K61:$AG61,TRANSPOSE(GF$5:GF$27))</f>
        <v>2000</v>
      </c>
      <c r="GG61" s="39">
        <f t="array" ref="GG61">SUMPRODUCT($K61:$AG61,TRANSPOSE(GG$5:GG$27))</f>
        <v>2000</v>
      </c>
      <c r="GH61" s="39">
        <f t="array" ref="GH61">SUMPRODUCT($K61:$AG61,TRANSPOSE(GH$5:GH$27))</f>
        <v>2000</v>
      </c>
      <c r="GI61" s="39">
        <f t="array" ref="GI61">SUMPRODUCT($K61:$AG61,TRANSPOSE(GI$5:GI$27))</f>
        <v>2000</v>
      </c>
      <c r="GJ61" s="39">
        <f t="array" ref="GJ61">SUMPRODUCT($K61:$AG61,TRANSPOSE(GJ$5:GJ$27))</f>
        <v>2000</v>
      </c>
      <c r="GK61" s="39">
        <f t="array" ref="GK61">SUMPRODUCT($K61:$AG61,TRANSPOSE(GK$5:GK$27))</f>
        <v>0</v>
      </c>
      <c r="GL61" s="39">
        <f t="array" ref="GL61">SUMPRODUCT($K61:$AG61,TRANSPOSE(GL$5:GL$27))</f>
        <v>0</v>
      </c>
      <c r="GM61" s="39">
        <f t="array" ref="GM61">SUMPRODUCT($K61:$AG61,TRANSPOSE(GM$5:GM$27))</f>
        <v>0</v>
      </c>
      <c r="GN61" s="39">
        <f t="array" ref="GN61">SUMPRODUCT($K61:$AG61,TRANSPOSE(GN$5:GN$27))</f>
        <v>0</v>
      </c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93" t="str">
        <f>AM61</f>
        <v>MTI</v>
      </c>
      <c r="IW61" s="100" t="str">
        <f>C61</f>
        <v>1094N765-001</v>
      </c>
      <c r="IX61" s="93" t="str">
        <f t="shared" si="114"/>
        <v>ROSENBERGER</v>
      </c>
      <c r="IY61" s="111">
        <f t="shared" si="105"/>
        <v>5.69</v>
      </c>
      <c r="IZ61" s="112" t="str">
        <f t="shared" si="104"/>
        <v>EUR</v>
      </c>
      <c r="JA61" s="104" t="e">
        <f ca="1">_xlfn.XLOOKUP(IZ61,IZ$21:IZ$24,JA$21:JA$24,0)</f>
        <v>#NAME?</v>
      </c>
      <c r="JB61" s="104" t="e">
        <f t="shared" ca="1" si="68"/>
        <v>#NAME?</v>
      </c>
      <c r="JC61" s="113">
        <f>AJ61</f>
        <v>1</v>
      </c>
      <c r="JD61" s="113">
        <f>AJ61</f>
        <v>1</v>
      </c>
      <c r="JE61" s="100">
        <v>10</v>
      </c>
      <c r="JF61" s="113" t="e">
        <f>MAX(JD61,CEILING(#REF!+JE61,JC61))</f>
        <v>#REF!</v>
      </c>
      <c r="JG61" s="114" t="e">
        <f t="shared" ca="1" si="69"/>
        <v>#REF!</v>
      </c>
      <c r="JH61" s="113" t="e">
        <f>JF61-#REF!</f>
        <v>#REF!</v>
      </c>
      <c r="JI61" s="114" t="e">
        <f t="shared" ca="1" si="70"/>
        <v>#REF!</v>
      </c>
      <c r="JJ61" s="115">
        <v>45523</v>
      </c>
      <c r="JK61" s="114" t="s">
        <v>114</v>
      </c>
      <c r="JL61" s="114" t="s">
        <v>21</v>
      </c>
      <c r="JM61" s="100" t="s">
        <v>128</v>
      </c>
      <c r="JN61" s="100" t="s">
        <v>129</v>
      </c>
      <c r="JO61" s="102" t="e">
        <f t="array" aca="1" ref="JO61" ca="1">SUMPRODUCT(#REF!,TRANSPOSE(JO$19:JO$22))</f>
        <v>#REF!</v>
      </c>
      <c r="JP61" s="102" t="e">
        <f t="array" aca="1" ref="JP61" ca="1">SUMPRODUCT(#REF!,TRANSPOSE(JP$19:JP$22))</f>
        <v>#REF!</v>
      </c>
      <c r="JQ61" s="102" t="e">
        <f t="array" aca="1" ref="JQ61" ca="1">SUMPRODUCT(#REF!,TRANSPOSE(JQ$19:JQ$22))</f>
        <v>#REF!</v>
      </c>
      <c r="JR61" s="102" t="e">
        <f t="array" aca="1" ref="JR61" ca="1">SUMPRODUCT(#REF!,TRANSPOSE(JR$19:JR$22))</f>
        <v>#REF!</v>
      </c>
      <c r="JS61" s="102" t="e">
        <f t="array" aca="1" ref="JS61" ca="1">SUMPRODUCT(#REF!,TRANSPOSE(JS$19:JS$22))</f>
        <v>#REF!</v>
      </c>
      <c r="JT61" s="102" t="e">
        <f t="array" aca="1" ref="JT61" ca="1">SUMPRODUCT(#REF!,TRANSPOSE(JT$19:JT$22))</f>
        <v>#REF!</v>
      </c>
      <c r="JU61" s="102" t="e">
        <f t="array" aca="1" ref="JU61" ca="1">SUMPRODUCT(#REF!,TRANSPOSE(JU$19:JU$22))</f>
        <v>#REF!</v>
      </c>
      <c r="JV61" s="102" t="e">
        <f t="array" aca="1" ref="JV61" ca="1">SUMPRODUCT(#REF!,TRANSPOSE(JV$19:JV$22))</f>
        <v>#REF!</v>
      </c>
      <c r="JW61" s="102" t="e">
        <f t="array" aca="1" ref="JW61" ca="1">SUMPRODUCT(#REF!,TRANSPOSE(JW$19:JW$22))</f>
        <v>#REF!</v>
      </c>
      <c r="JX61" s="102" t="e">
        <f t="array" aca="1" ref="JX61" ca="1">SUMPRODUCT(#REF!,TRANSPOSE(JX$19:JX$22))</f>
        <v>#REF!</v>
      </c>
      <c r="JY61" s="102" t="e">
        <f t="array" aca="1" ref="JY61" ca="1">SUMPRODUCT(#REF!,TRANSPOSE(JY$19:JY$22))</f>
        <v>#REF!</v>
      </c>
      <c r="JZ61" s="102" t="e">
        <f t="array" aca="1" ref="JZ61" ca="1">SUMPRODUCT(#REF!,TRANSPOSE(JZ$19:JZ$22))</f>
        <v>#REF!</v>
      </c>
      <c r="KA61" s="102" t="e">
        <f t="array" aca="1" ref="KA61" ca="1">SUMPRODUCT(#REF!,TRANSPOSE(KA$19:KA$22))</f>
        <v>#REF!</v>
      </c>
      <c r="KB61" s="116"/>
      <c r="KC61" s="102" t="e">
        <f t="shared" ca="1" si="71"/>
        <v>#REF!</v>
      </c>
      <c r="KD61" s="117" t="e">
        <f ca="1">CEILING(SUM($JO61:JP61)-SUM($KC61:KC61),$JC61)</f>
        <v>#REF!</v>
      </c>
      <c r="KE61" s="117" t="e">
        <f ca="1">CEILING(SUM($JO61:JQ61)-SUM($KC61:KD61),$JC61)</f>
        <v>#REF!</v>
      </c>
      <c r="KF61" s="117" t="e">
        <f ca="1">CEILING(SUM($JO61:JR61)-SUM($KC61:KE61),$JC61)</f>
        <v>#REF!</v>
      </c>
      <c r="KG61" s="117" t="e">
        <f ca="1">CEILING(SUM($JO61:JS61)-SUM($KC61:KF61),$JC61)</f>
        <v>#REF!</v>
      </c>
      <c r="KH61" s="117" t="e">
        <f ca="1">CEILING(SUM($JO61:JT61)-SUM($KC61:KG61),$JC61)</f>
        <v>#REF!</v>
      </c>
      <c r="KI61" s="117" t="e">
        <f ca="1">CEILING(SUM($JO61:JU61)-SUM($KC61:KH61),$JC61)</f>
        <v>#REF!</v>
      </c>
      <c r="KJ61" s="117" t="e">
        <f ca="1">CEILING(SUM($JO61:JV61)-SUM($KC61:KI61),$JC61)</f>
        <v>#REF!</v>
      </c>
      <c r="KK61" s="117" t="e">
        <f ca="1">CEILING(SUM($JO61:JW61)-SUM($KC61:KJ61),$JC61)</f>
        <v>#REF!</v>
      </c>
      <c r="KL61" s="117" t="e">
        <f ca="1">CEILING(SUM($JO61:JX61)-SUM($KC61:KK61),$JC61)</f>
        <v>#REF!</v>
      </c>
      <c r="KM61" s="117" t="e">
        <f ca="1">CEILING(SUM($JO61:JY61)-SUM($KC61:KL61),$JC61)</f>
        <v>#REF!</v>
      </c>
      <c r="KN61" s="117" t="e">
        <f t="shared" ca="1" si="72"/>
        <v>#REF!</v>
      </c>
      <c r="KO61" s="117" t="e">
        <f t="shared" ca="1" si="73"/>
        <v>#REF!</v>
      </c>
      <c r="KP61" s="116"/>
      <c r="KQ61" s="119" t="e">
        <f t="shared" ca="1" si="74"/>
        <v>#REF!</v>
      </c>
      <c r="KR61" s="119" t="e">
        <f t="shared" ca="1" si="75"/>
        <v>#REF!</v>
      </c>
      <c r="KS61" s="119" t="e">
        <f t="shared" ca="1" si="76"/>
        <v>#REF!</v>
      </c>
      <c r="KT61" s="119" t="e">
        <f t="shared" ca="1" si="77"/>
        <v>#REF!</v>
      </c>
      <c r="KU61" s="119" t="e">
        <f t="shared" ca="1" si="78"/>
        <v>#REF!</v>
      </c>
      <c r="KV61" s="119" t="e">
        <f t="shared" ca="1" si="79"/>
        <v>#REF!</v>
      </c>
      <c r="KW61" s="119" t="e">
        <f t="shared" ca="1" si="80"/>
        <v>#REF!</v>
      </c>
      <c r="KX61" s="119" t="e">
        <f t="shared" ca="1" si="81"/>
        <v>#REF!</v>
      </c>
      <c r="KY61" s="119" t="e">
        <f t="shared" ca="1" si="82"/>
        <v>#REF!</v>
      </c>
      <c r="KZ61" s="119" t="e">
        <f t="shared" ca="1" si="83"/>
        <v>#REF!</v>
      </c>
      <c r="LA61" s="119" t="e">
        <f t="shared" ca="1" si="84"/>
        <v>#REF!</v>
      </c>
      <c r="LB61" s="119" t="e">
        <f t="shared" ca="1" si="85"/>
        <v>#REF!</v>
      </c>
      <c r="LC61" s="119" t="e">
        <f t="shared" ca="1" si="86"/>
        <v>#REF!</v>
      </c>
      <c r="LD61" s="119" t="e">
        <f t="shared" ca="1" si="87"/>
        <v>#REF!</v>
      </c>
      <c r="LE61" s="116">
        <v>6</v>
      </c>
      <c r="LF61" s="102" t="e">
        <f ca="1">SUM(KC61:KD61)</f>
        <v>#REF!</v>
      </c>
      <c r="LG61" s="102"/>
      <c r="LH61" s="102" t="e">
        <f ca="1">SUM(KE61:KF61)</f>
        <v>#REF!</v>
      </c>
      <c r="LI61" s="102"/>
      <c r="LJ61" s="102" t="e">
        <f ca="1">SUM(KG61:KH61)</f>
        <v>#REF!</v>
      </c>
      <c r="LK61" s="102"/>
      <c r="LL61" s="102" t="e">
        <f ca="1">SUM(KI61:KJ61)</f>
        <v>#REF!</v>
      </c>
      <c r="LM61" s="102"/>
      <c r="LN61" s="102" t="e">
        <f ca="1">SUM(KK61:KL61)</f>
        <v>#REF!</v>
      </c>
      <c r="LO61" s="102"/>
      <c r="LP61" s="102" t="e">
        <f ca="1">SUM(KM61:KO61)</f>
        <v>#REF!</v>
      </c>
      <c r="LQ61" s="102"/>
      <c r="LR61" s="102" t="e">
        <f ca="1">KO61</f>
        <v>#REF!</v>
      </c>
      <c r="LS61" s="102"/>
      <c r="LT61" s="119" t="e">
        <f t="shared" ca="1" si="88"/>
        <v>#REF!</v>
      </c>
      <c r="LU61" s="119" t="e">
        <f t="shared" ca="1" si="89"/>
        <v>#NAME?</v>
      </c>
      <c r="LV61" s="119" t="e">
        <f t="shared" ca="1" si="90"/>
        <v>#REF!</v>
      </c>
      <c r="LW61" s="119" t="e">
        <f t="shared" ca="1" si="91"/>
        <v>#NAME?</v>
      </c>
      <c r="LX61" s="119" t="e">
        <f t="shared" ca="1" si="92"/>
        <v>#REF!</v>
      </c>
      <c r="LY61" s="119" t="e">
        <f t="shared" ca="1" si="93"/>
        <v>#NAME?</v>
      </c>
      <c r="LZ61" s="119" t="e">
        <f t="shared" ca="1" si="94"/>
        <v>#REF!</v>
      </c>
      <c r="MA61" s="119" t="e">
        <f t="shared" ca="1" si="95"/>
        <v>#NAME?</v>
      </c>
      <c r="MB61" s="119" t="e">
        <f t="shared" ca="1" si="96"/>
        <v>#REF!</v>
      </c>
      <c r="MC61" s="119" t="e">
        <f t="shared" ca="1" si="97"/>
        <v>#NAME?</v>
      </c>
      <c r="MD61" s="119" t="e">
        <f t="shared" ca="1" si="98"/>
        <v>#REF!</v>
      </c>
      <c r="ME61" s="119" t="e">
        <f t="shared" ca="1" si="99"/>
        <v>#NAME?</v>
      </c>
      <c r="MF61" s="119" t="e">
        <f t="shared" ca="1" si="100"/>
        <v>#REF!</v>
      </c>
      <c r="MG61" s="119" t="e">
        <f t="shared" ca="1" si="101"/>
        <v>#REF!</v>
      </c>
      <c r="MH61" s="120" t="s">
        <v>289</v>
      </c>
      <c r="MI61" s="100" t="s">
        <v>287</v>
      </c>
      <c r="MJ61" s="121">
        <v>45518</v>
      </c>
      <c r="MK61" s="100" t="s">
        <v>131</v>
      </c>
      <c r="ML61" s="100"/>
      <c r="MM61" s="100" t="s">
        <v>131</v>
      </c>
      <c r="MN61" s="100"/>
      <c r="MO61" s="100" t="s">
        <v>288</v>
      </c>
    </row>
    <row r="62" spans="1:353" ht="15" thickBot="1" x14ac:dyDescent="0.25">
      <c r="A62" s="39">
        <v>40</v>
      </c>
      <c r="B62" s="39" t="s">
        <v>293</v>
      </c>
      <c r="C62" s="54" t="s">
        <v>294</v>
      </c>
      <c r="D62" s="39" t="s">
        <v>197</v>
      </c>
      <c r="E62" s="39">
        <v>408526024</v>
      </c>
      <c r="F62" s="99" t="s">
        <v>255</v>
      </c>
      <c r="G62" s="39"/>
      <c r="H62" s="39" t="s">
        <v>112</v>
      </c>
      <c r="I62" s="39">
        <v>1</v>
      </c>
      <c r="J62" s="39">
        <v>1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1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f t="shared" si="63"/>
        <v>1</v>
      </c>
      <c r="AI62" s="39">
        <f t="shared" si="102"/>
        <v>35180</v>
      </c>
      <c r="AJ62" s="55">
        <v>1</v>
      </c>
      <c r="AK62" s="47"/>
      <c r="AL62" s="39" t="s">
        <v>256</v>
      </c>
      <c r="AM62" s="39" t="s">
        <v>257</v>
      </c>
      <c r="AN62" s="39"/>
      <c r="AO62" s="39"/>
      <c r="AP62" s="56">
        <v>0.6</v>
      </c>
      <c r="AQ62" s="56" t="s">
        <v>8</v>
      </c>
      <c r="AR62" s="39" t="s">
        <v>258</v>
      </c>
      <c r="AS62" s="39" t="s">
        <v>259</v>
      </c>
      <c r="AT62" s="39"/>
      <c r="AU62" s="39" t="s">
        <v>260</v>
      </c>
      <c r="AV62" s="39" t="str">
        <f t="shared" si="64"/>
        <v>P0044</v>
      </c>
      <c r="AW62" s="76" t="e">
        <f t="shared" ca="1" si="65"/>
        <v>#NAME?</v>
      </c>
      <c r="AX62" s="39" t="s">
        <v>261</v>
      </c>
      <c r="AY62" s="73" t="e">
        <f t="shared" si="66"/>
        <v>#REF!</v>
      </c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>
        <f>SUM($AZ62,$BA62:BF62)-SUM($EU62:FA62)</f>
        <v>-180</v>
      </c>
      <c r="DE62" s="39">
        <f>SUM($AZ62,$BA62:BG62)-SUM($EU62:FB62)</f>
        <v>-1180</v>
      </c>
      <c r="DF62" s="39">
        <f>SUM($AZ62,$BA62:BH62)-SUM($EU62:FC62)</f>
        <v>-2180</v>
      </c>
      <c r="DG62" s="39">
        <f>SUM($AZ62,$BA62:BI62)-SUM($EU62:FD62)</f>
        <v>-3180</v>
      </c>
      <c r="DH62" s="39">
        <f>SUM($AZ62,$BA62:BJ62)-SUM($EU62:FE62)</f>
        <v>-4180</v>
      </c>
      <c r="DI62" s="39">
        <f>SUM($AZ62,$BA62:BK62)-SUM($EU62:FF62)</f>
        <v>-5180</v>
      </c>
      <c r="DJ62" s="39">
        <f>SUM($AZ62,$BA62:BL62)-SUM($EU62:FG62)</f>
        <v>-6180</v>
      </c>
      <c r="DK62" s="39">
        <f>SUM($AZ62,$BA62:BM62)-SUM($EU62:FH62)</f>
        <v>-7180</v>
      </c>
      <c r="DL62" s="39">
        <f>SUM($AZ62,$BA62:BN62)-SUM($EU62:FI62)</f>
        <v>-8180</v>
      </c>
      <c r="DM62" s="39">
        <f>SUM($AZ62,$BA62:BO62)-SUM($EU62:FJ62)</f>
        <v>-9180</v>
      </c>
      <c r="DN62" s="39">
        <f>SUM($AZ62,$BA62:BP62)-SUM($EU62:FK62)</f>
        <v>-10180</v>
      </c>
      <c r="DO62" s="39">
        <f>SUM($AZ62,$BA62:BQ62)-SUM($EU62:FL62)</f>
        <v>-11180</v>
      </c>
      <c r="DP62" s="39">
        <f>SUM($AZ62,$BA62:BR62)-SUM($EU62:FM62)</f>
        <v>-12180</v>
      </c>
      <c r="DQ62" s="39">
        <f>SUM($AZ62,$BA62:BS62)-SUM($EU62:FN62)</f>
        <v>-13180</v>
      </c>
      <c r="DR62" s="39">
        <f>SUM($AZ62,$BA62:BT62)-SUM($EU62:FO62)</f>
        <v>-14180</v>
      </c>
      <c r="DS62" s="39">
        <f>SUM($AZ62,$BA62:BU62)-SUM($EU62:FP62)</f>
        <v>-15180</v>
      </c>
      <c r="DT62" s="39">
        <f>SUM($AZ62,$BA62:BV62)-SUM($EU62:FQ62)</f>
        <v>-16180</v>
      </c>
      <c r="DU62" s="39">
        <f>SUM($AZ62,$BA62:BW62)-SUM($EU62:FR62)</f>
        <v>-17180</v>
      </c>
      <c r="DV62" s="39">
        <f>SUM($AZ62,$BA62:BX62)-SUM($EU62:FS62)</f>
        <v>-18180</v>
      </c>
      <c r="DW62" s="39">
        <f>SUM($AZ62,$BA62:BY62)-SUM($EU62:FT62)</f>
        <v>-19180</v>
      </c>
      <c r="DX62" s="39">
        <f>SUM($AZ62,$BA62:BZ62)-SUM($EU62:FU62)</f>
        <v>-20180</v>
      </c>
      <c r="DY62" s="39">
        <f>SUM($AZ62,$BA62:CA62)-SUM($EU62:FV62)</f>
        <v>-21180</v>
      </c>
      <c r="DZ62" s="39">
        <f>SUM($AZ62,$BA62:CB62)-SUM($EU62:FW62)</f>
        <v>-22180</v>
      </c>
      <c r="EA62" s="39">
        <f>SUM($AZ62,$BA62:CC62)-SUM($EU62:FX62)</f>
        <v>-23180</v>
      </c>
      <c r="EB62" s="39">
        <f>SUM($AZ62,$BA62:CD62)-SUM($EU62:FY62)</f>
        <v>-24180</v>
      </c>
      <c r="EC62" s="39">
        <f>SUM($AZ62,$BA62:CE62)-SUM($EU62:FZ62)</f>
        <v>-25180</v>
      </c>
      <c r="ED62" s="39">
        <f>SUM($AZ62,$BA62:CF62)-SUM($EU62:GA62)</f>
        <v>-26180</v>
      </c>
      <c r="EE62" s="39">
        <f>SUM($AZ62,$BA62:CG62)-SUM($EU62:GB62)</f>
        <v>-27180</v>
      </c>
      <c r="EF62" s="39">
        <f>SUM($AZ62,$BA62:CH62)-SUM($EU62:GC62)</f>
        <v>-28180</v>
      </c>
      <c r="EG62" s="39">
        <f>SUM($AZ62,$BA62:CI62)-SUM($EU62:GD62)</f>
        <v>-29180</v>
      </c>
      <c r="EH62" s="39">
        <f>SUM($AZ62,$BA62:CJ62)-SUM($EU62:GE62)</f>
        <v>-30180</v>
      </c>
      <c r="EI62" s="39">
        <f>SUM($AZ62,$BA62:CK62)-SUM($EU62:GF62)</f>
        <v>-31180</v>
      </c>
      <c r="EJ62" s="39">
        <f>SUM($AZ62,$BA62:CL62)-SUM($EU62:GG62)</f>
        <v>-32180</v>
      </c>
      <c r="EK62" s="39">
        <f>SUM($AZ62,$BA62:CM62)-SUM($EU62:GH62)</f>
        <v>-33180</v>
      </c>
      <c r="EL62" s="39">
        <f>SUM($AZ62,$BA62:CN62)-SUM($EU62:GI62)</f>
        <v>-34180</v>
      </c>
      <c r="EM62" s="39">
        <f>SUM($AZ62,$BA62:CO62)-SUM($EU62:GJ62)</f>
        <v>-35180</v>
      </c>
      <c r="EN62" s="39">
        <f>SUM($AZ62,$BA62:CP62)-SUM($EU62:GK62)</f>
        <v>-35180</v>
      </c>
      <c r="EO62" s="39">
        <f>SUM($AZ62,$BA62:CQ62)-SUM($EU62:GL62)</f>
        <v>-35180</v>
      </c>
      <c r="EP62" s="39">
        <f>SUM($AZ62,$BA62:CR62)-SUM($EU62:GM62)</f>
        <v>-35180</v>
      </c>
      <c r="EQ62" s="39">
        <f>SUM($AZ62,$BA62:CS62)-SUM($EU62:GN62)</f>
        <v>-35180</v>
      </c>
      <c r="ER62" s="39"/>
      <c r="ES62" s="39"/>
      <c r="ET62" s="39"/>
      <c r="EU62" s="39"/>
      <c r="EV62" s="39"/>
      <c r="EW62" s="39"/>
      <c r="EX62" s="39"/>
      <c r="EY62" s="39"/>
      <c r="EZ62" s="39"/>
      <c r="FA62" s="39">
        <f t="array" ref="FA62">SUMPRODUCT($K62:$AG62,TRANSPOSE(FA$5:FA$27))</f>
        <v>180</v>
      </c>
      <c r="FB62" s="39">
        <f t="array" ref="FB62">SUMPRODUCT($K62:$AG62,TRANSPOSE(FB$5:FB$27))</f>
        <v>1000</v>
      </c>
      <c r="FC62" s="39">
        <f t="array" ref="FC62">SUMPRODUCT($K62:$AG62,TRANSPOSE(FC$5:FC$27))</f>
        <v>1000</v>
      </c>
      <c r="FD62" s="39">
        <f t="array" ref="FD62">SUMPRODUCT($K62:$AG62,TRANSPOSE(FD$5:FD$27))</f>
        <v>1000</v>
      </c>
      <c r="FE62" s="39">
        <f t="array" ref="FE62">SUMPRODUCT($K62:$AG62,TRANSPOSE(FE$5:FE$27))</f>
        <v>1000</v>
      </c>
      <c r="FF62" s="39">
        <f t="array" ref="FF62">SUMPRODUCT($K62:$AG62,TRANSPOSE(FF$5:FF$27))</f>
        <v>1000</v>
      </c>
      <c r="FG62" s="39">
        <f t="array" ref="FG62">SUMPRODUCT($K62:$AG62,TRANSPOSE(FG$5:FG$27))</f>
        <v>1000</v>
      </c>
      <c r="FH62" s="39">
        <f t="array" ref="FH62">SUMPRODUCT($K62:$AG62,TRANSPOSE(FH$5:FH$27))</f>
        <v>1000</v>
      </c>
      <c r="FI62" s="39">
        <f t="array" ref="FI62">SUMPRODUCT($K62:$AG62,TRANSPOSE(FI$5:FI$27))</f>
        <v>1000</v>
      </c>
      <c r="FJ62" s="39">
        <f t="array" ref="FJ62">SUMPRODUCT($K62:$AG62,TRANSPOSE(FJ$5:FJ$27))</f>
        <v>1000</v>
      </c>
      <c r="FK62" s="39">
        <f t="array" ref="FK62">SUMPRODUCT($K62:$AG62,TRANSPOSE(FK$5:FK$27))</f>
        <v>1000</v>
      </c>
      <c r="FL62" s="39">
        <f t="array" ref="FL62">SUMPRODUCT($K62:$AG62,TRANSPOSE(FL$5:FL$27))</f>
        <v>1000</v>
      </c>
      <c r="FM62" s="39">
        <f t="array" ref="FM62">SUMPRODUCT($K62:$AG62,TRANSPOSE(FM$5:FM$27))</f>
        <v>1000</v>
      </c>
      <c r="FN62" s="39">
        <f t="array" ref="FN62">SUMPRODUCT($K62:$AG62,TRANSPOSE(FN$5:FN$27))</f>
        <v>1000</v>
      </c>
      <c r="FO62" s="39">
        <f t="array" ref="FO62">SUMPRODUCT($K62:$AG62,TRANSPOSE(FO$5:FO$27))</f>
        <v>1000</v>
      </c>
      <c r="FP62" s="39">
        <f t="array" ref="FP62">SUMPRODUCT($K62:$AG62,TRANSPOSE(FP$5:FP$27))</f>
        <v>1000</v>
      </c>
      <c r="FQ62" s="39">
        <f t="array" ref="FQ62">SUMPRODUCT($K62:$AG62,TRANSPOSE(FQ$5:FQ$27))</f>
        <v>1000</v>
      </c>
      <c r="FR62" s="39">
        <f t="array" ref="FR62">SUMPRODUCT($K62:$AG62,TRANSPOSE(FR$5:FR$27))</f>
        <v>1000</v>
      </c>
      <c r="FS62" s="39">
        <f t="array" ref="FS62">SUMPRODUCT($K62:$AG62,TRANSPOSE(FS$5:FS$27))</f>
        <v>1000</v>
      </c>
      <c r="FT62" s="39">
        <f t="array" ref="FT62">SUMPRODUCT($K62:$AG62,TRANSPOSE(FT$5:FT$27))</f>
        <v>1000</v>
      </c>
      <c r="FU62" s="39">
        <f t="array" ref="FU62">SUMPRODUCT($K62:$AG62,TRANSPOSE(FU$5:FU$27))</f>
        <v>1000</v>
      </c>
      <c r="FV62" s="39">
        <f t="array" ref="FV62">SUMPRODUCT($K62:$AG62,TRANSPOSE(FV$5:FV$27))</f>
        <v>1000</v>
      </c>
      <c r="FW62" s="39">
        <f t="array" ref="FW62">SUMPRODUCT($K62:$AG62,TRANSPOSE(FW$5:FW$27))</f>
        <v>1000</v>
      </c>
      <c r="FX62" s="39">
        <f t="array" ref="FX62">SUMPRODUCT($K62:$AG62,TRANSPOSE(FX$5:FX$27))</f>
        <v>1000</v>
      </c>
      <c r="FY62" s="39">
        <f t="array" ref="FY62">SUMPRODUCT($K62:$AG62,TRANSPOSE(FY$5:FY$27))</f>
        <v>1000</v>
      </c>
      <c r="FZ62" s="39">
        <f t="array" ref="FZ62">SUMPRODUCT($K62:$AG62,TRANSPOSE(FZ$5:FZ$27))</f>
        <v>1000</v>
      </c>
      <c r="GA62" s="39">
        <f t="array" ref="GA62">SUMPRODUCT($K62:$AG62,TRANSPOSE(GA$5:GA$27))</f>
        <v>1000</v>
      </c>
      <c r="GB62" s="39">
        <f t="array" ref="GB62">SUMPRODUCT($K62:$AG62,TRANSPOSE(GB$5:GB$27))</f>
        <v>1000</v>
      </c>
      <c r="GC62" s="39">
        <f t="array" ref="GC62">SUMPRODUCT($K62:$AG62,TRANSPOSE(GC$5:GC$27))</f>
        <v>1000</v>
      </c>
      <c r="GD62" s="39">
        <f t="array" ref="GD62">SUMPRODUCT($K62:$AG62,TRANSPOSE(GD$5:GD$27))</f>
        <v>1000</v>
      </c>
      <c r="GE62" s="39">
        <f t="array" ref="GE62">SUMPRODUCT($K62:$AG62,TRANSPOSE(GE$5:GE$27))</f>
        <v>1000</v>
      </c>
      <c r="GF62" s="39">
        <f t="array" ref="GF62">SUMPRODUCT($K62:$AG62,TRANSPOSE(GF$5:GF$27))</f>
        <v>1000</v>
      </c>
      <c r="GG62" s="39">
        <f t="array" ref="GG62">SUMPRODUCT($K62:$AG62,TRANSPOSE(GG$5:GG$27))</f>
        <v>1000</v>
      </c>
      <c r="GH62" s="39">
        <f t="array" ref="GH62">SUMPRODUCT($K62:$AG62,TRANSPOSE(GH$5:GH$27))</f>
        <v>1000</v>
      </c>
      <c r="GI62" s="39">
        <f t="array" ref="GI62">SUMPRODUCT($K62:$AG62,TRANSPOSE(GI$5:GI$27))</f>
        <v>1000</v>
      </c>
      <c r="GJ62" s="39">
        <f t="array" ref="GJ62">SUMPRODUCT($K62:$AG62,TRANSPOSE(GJ$5:GJ$27))</f>
        <v>1000</v>
      </c>
      <c r="GK62" s="39">
        <f t="array" ref="GK62">SUMPRODUCT($K62:$AG62,TRANSPOSE(GK$5:GK$27))</f>
        <v>0</v>
      </c>
      <c r="GL62" s="39">
        <f t="array" ref="GL62">SUMPRODUCT($K62:$AG62,TRANSPOSE(GL$5:GL$27))</f>
        <v>0</v>
      </c>
      <c r="GM62" s="39">
        <f t="array" ref="GM62">SUMPRODUCT($K62:$AG62,TRANSPOSE(GM$5:GM$27))</f>
        <v>0</v>
      </c>
      <c r="GN62" s="39">
        <f t="array" ref="GN62">SUMPRODUCT($K62:$AG62,TRANSPOSE(GN$5:GN$27))</f>
        <v>0</v>
      </c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93" t="s">
        <v>257</v>
      </c>
      <c r="IW62" s="100" t="str">
        <f>C62</f>
        <v>1094N766-001</v>
      </c>
      <c r="IX62" s="93" t="str">
        <f t="shared" si="114"/>
        <v>PHOTO METAL</v>
      </c>
      <c r="IY62" s="111">
        <f t="shared" si="105"/>
        <v>0.6</v>
      </c>
      <c r="IZ62" s="112" t="str">
        <f t="shared" si="104"/>
        <v>USD</v>
      </c>
      <c r="JA62" s="104" t="e">
        <f ca="1">_xlfn.XLOOKUP(IZ62,IZ$21:IZ$24,JA$21:JA$24,0)</f>
        <v>#NAME?</v>
      </c>
      <c r="JB62" s="104" t="e">
        <f t="shared" ca="1" si="68"/>
        <v>#NAME?</v>
      </c>
      <c r="JC62" s="113">
        <f>AJ62</f>
        <v>1</v>
      </c>
      <c r="JD62" s="113">
        <f>AJ62</f>
        <v>1</v>
      </c>
      <c r="JE62" s="100"/>
      <c r="JF62" s="113" t="e">
        <f>MAX(JD62,CEILING(#REF!+JE62,JC62))</f>
        <v>#REF!</v>
      </c>
      <c r="JG62" s="114" t="e">
        <f t="shared" ca="1" si="69"/>
        <v>#REF!</v>
      </c>
      <c r="JH62" s="113" t="e">
        <f>JF62-#REF!</f>
        <v>#REF!</v>
      </c>
      <c r="JI62" s="114" t="e">
        <f t="shared" ca="1" si="70"/>
        <v>#REF!</v>
      </c>
      <c r="JJ62" s="115"/>
      <c r="JK62" s="114"/>
      <c r="JL62" s="114" t="s">
        <v>21</v>
      </c>
      <c r="JM62" s="100"/>
      <c r="JN62" s="100" t="s">
        <v>129</v>
      </c>
      <c r="JO62" s="102" t="e">
        <f t="array" aca="1" ref="JO62" ca="1">SUMPRODUCT(#REF!,TRANSPOSE(JO$19:JO$22))</f>
        <v>#REF!</v>
      </c>
      <c r="JP62" s="102" t="e">
        <f t="array" aca="1" ref="JP62" ca="1">SUMPRODUCT(#REF!,TRANSPOSE(JP$19:JP$22))</f>
        <v>#REF!</v>
      </c>
      <c r="JQ62" s="102" t="e">
        <f t="array" aca="1" ref="JQ62" ca="1">SUMPRODUCT(#REF!,TRANSPOSE(JQ$19:JQ$22))</f>
        <v>#REF!</v>
      </c>
      <c r="JR62" s="102" t="e">
        <f t="array" aca="1" ref="JR62" ca="1">SUMPRODUCT(#REF!,TRANSPOSE(JR$19:JR$22))</f>
        <v>#REF!</v>
      </c>
      <c r="JS62" s="102" t="e">
        <f t="array" aca="1" ref="JS62" ca="1">SUMPRODUCT(#REF!,TRANSPOSE(JS$19:JS$22))</f>
        <v>#REF!</v>
      </c>
      <c r="JT62" s="102" t="e">
        <f t="array" aca="1" ref="JT62" ca="1">SUMPRODUCT(#REF!,TRANSPOSE(JT$19:JT$22))</f>
        <v>#REF!</v>
      </c>
      <c r="JU62" s="102" t="e">
        <f t="array" aca="1" ref="JU62" ca="1">SUMPRODUCT(#REF!,TRANSPOSE(JU$19:JU$22))</f>
        <v>#REF!</v>
      </c>
      <c r="JV62" s="102" t="e">
        <f t="array" aca="1" ref="JV62" ca="1">SUMPRODUCT(#REF!,TRANSPOSE(JV$19:JV$22))</f>
        <v>#REF!</v>
      </c>
      <c r="JW62" s="102" t="e">
        <f t="array" aca="1" ref="JW62" ca="1">SUMPRODUCT(#REF!,TRANSPOSE(JW$19:JW$22))</f>
        <v>#REF!</v>
      </c>
      <c r="JX62" s="102" t="e">
        <f t="array" aca="1" ref="JX62" ca="1">SUMPRODUCT(#REF!,TRANSPOSE(JX$19:JX$22))</f>
        <v>#REF!</v>
      </c>
      <c r="JY62" s="102" t="e">
        <f t="array" aca="1" ref="JY62" ca="1">SUMPRODUCT(#REF!,TRANSPOSE(JY$19:JY$22))</f>
        <v>#REF!</v>
      </c>
      <c r="JZ62" s="102" t="e">
        <f t="array" aca="1" ref="JZ62" ca="1">SUMPRODUCT(#REF!,TRANSPOSE(JZ$19:JZ$22))</f>
        <v>#REF!</v>
      </c>
      <c r="KA62" s="102" t="e">
        <f t="array" aca="1" ref="KA62" ca="1">SUMPRODUCT(#REF!,TRANSPOSE(KA$19:KA$22))</f>
        <v>#REF!</v>
      </c>
      <c r="KB62" s="116"/>
      <c r="KC62" s="102" t="e">
        <f t="shared" ca="1" si="71"/>
        <v>#REF!</v>
      </c>
      <c r="KD62" s="117" t="e">
        <f ca="1">CEILING(SUM($JO62:JP62)-SUM($KC62:KC62),$JC62)</f>
        <v>#REF!</v>
      </c>
      <c r="KE62" s="117" t="e">
        <f ca="1">CEILING(SUM($JO62:JQ62)-SUM($KC62:KD62),$JC62)</f>
        <v>#REF!</v>
      </c>
      <c r="KF62" s="117" t="e">
        <f ca="1">CEILING(SUM($JO62:JR62)-SUM($KC62:KE62),$JC62)</f>
        <v>#REF!</v>
      </c>
      <c r="KG62" s="117" t="e">
        <f ca="1">CEILING(SUM($JO62:JS62)-SUM($KC62:KF62),$JC62)</f>
        <v>#REF!</v>
      </c>
      <c r="KH62" s="117" t="e">
        <f ca="1">CEILING(SUM($JO62:JT62)-SUM($KC62:KG62),$JC62)</f>
        <v>#REF!</v>
      </c>
      <c r="KI62" s="117" t="e">
        <f ca="1">CEILING(SUM($JO62:JU62)-SUM($KC62:KH62),$JC62)</f>
        <v>#REF!</v>
      </c>
      <c r="KJ62" s="117" t="e">
        <f ca="1">CEILING(SUM($JO62:JV62)-SUM($KC62:KI62),$JC62)</f>
        <v>#REF!</v>
      </c>
      <c r="KK62" s="117" t="e">
        <f ca="1">CEILING(SUM($JO62:JW62)-SUM($KC62:KJ62),$JC62)</f>
        <v>#REF!</v>
      </c>
      <c r="KL62" s="117" t="e">
        <f ca="1">CEILING(SUM($JO62:JX62)-SUM($KC62:KK62),$JC62)</f>
        <v>#REF!</v>
      </c>
      <c r="KM62" s="117" t="e">
        <f ca="1">CEILING(SUM($JO62:JY62)-SUM($KC62:KL62),$JC62)</f>
        <v>#REF!</v>
      </c>
      <c r="KN62" s="117" t="e">
        <f t="shared" ca="1" si="72"/>
        <v>#REF!</v>
      </c>
      <c r="KO62" s="117" t="e">
        <f t="shared" ca="1" si="73"/>
        <v>#REF!</v>
      </c>
      <c r="KP62" s="116"/>
      <c r="KQ62" s="119" t="e">
        <f t="shared" ca="1" si="74"/>
        <v>#REF!</v>
      </c>
      <c r="KR62" s="119" t="e">
        <f t="shared" ca="1" si="75"/>
        <v>#REF!</v>
      </c>
      <c r="KS62" s="119" t="e">
        <f t="shared" ca="1" si="76"/>
        <v>#REF!</v>
      </c>
      <c r="KT62" s="119" t="e">
        <f t="shared" ca="1" si="77"/>
        <v>#REF!</v>
      </c>
      <c r="KU62" s="119" t="e">
        <f t="shared" ca="1" si="78"/>
        <v>#REF!</v>
      </c>
      <c r="KV62" s="119" t="e">
        <f t="shared" ca="1" si="79"/>
        <v>#REF!</v>
      </c>
      <c r="KW62" s="119" t="e">
        <f t="shared" ca="1" si="80"/>
        <v>#REF!</v>
      </c>
      <c r="KX62" s="119" t="e">
        <f t="shared" ca="1" si="81"/>
        <v>#REF!</v>
      </c>
      <c r="KY62" s="119" t="e">
        <f t="shared" ca="1" si="82"/>
        <v>#REF!</v>
      </c>
      <c r="KZ62" s="119" t="e">
        <f t="shared" ca="1" si="83"/>
        <v>#REF!</v>
      </c>
      <c r="LA62" s="119" t="e">
        <f t="shared" ca="1" si="84"/>
        <v>#REF!</v>
      </c>
      <c r="LB62" s="119" t="e">
        <f t="shared" ca="1" si="85"/>
        <v>#REF!</v>
      </c>
      <c r="LC62" s="119" t="e">
        <f t="shared" ca="1" si="86"/>
        <v>#REF!</v>
      </c>
      <c r="LD62" s="119" t="e">
        <f t="shared" ca="1" si="87"/>
        <v>#REF!</v>
      </c>
      <c r="LE62" s="116">
        <v>4</v>
      </c>
      <c r="LF62" s="102" t="e">
        <f ca="1">SUM(KC62:KE62)</f>
        <v>#REF!</v>
      </c>
      <c r="LG62" s="102"/>
      <c r="LH62" s="102"/>
      <c r="LI62" s="102" t="e">
        <f ca="1">SUM(KF62:KH62)</f>
        <v>#REF!</v>
      </c>
      <c r="LJ62" s="102"/>
      <c r="LK62" s="102"/>
      <c r="LL62" s="102" t="e">
        <f ca="1">SUM(KI62:KK62)</f>
        <v>#REF!</v>
      </c>
      <c r="LM62" s="102"/>
      <c r="LN62" s="102"/>
      <c r="LO62" s="102" t="e">
        <f ca="1">SUM(KL62:KO62)</f>
        <v>#REF!</v>
      </c>
      <c r="LP62" s="102"/>
      <c r="LQ62" s="102"/>
      <c r="LR62" s="102" t="e">
        <f t="shared" ca="1" si="112"/>
        <v>#REF!</v>
      </c>
      <c r="LS62" s="102"/>
      <c r="LT62" s="119" t="e">
        <f t="shared" ca="1" si="88"/>
        <v>#REF!</v>
      </c>
      <c r="LU62" s="119" t="e">
        <f t="shared" ca="1" si="89"/>
        <v>#NAME?</v>
      </c>
      <c r="LV62" s="119" t="e">
        <f t="shared" ca="1" si="90"/>
        <v>#NAME?</v>
      </c>
      <c r="LW62" s="119" t="e">
        <f t="shared" ca="1" si="91"/>
        <v>#REF!</v>
      </c>
      <c r="LX62" s="119" t="e">
        <f t="shared" ca="1" si="92"/>
        <v>#NAME?</v>
      </c>
      <c r="LY62" s="119" t="e">
        <f t="shared" ca="1" si="93"/>
        <v>#NAME?</v>
      </c>
      <c r="LZ62" s="119" t="e">
        <f t="shared" ca="1" si="94"/>
        <v>#REF!</v>
      </c>
      <c r="MA62" s="119" t="e">
        <f t="shared" ca="1" si="95"/>
        <v>#NAME?</v>
      </c>
      <c r="MB62" s="119" t="e">
        <f t="shared" ca="1" si="96"/>
        <v>#NAME?</v>
      </c>
      <c r="MC62" s="119" t="e">
        <f t="shared" ca="1" si="97"/>
        <v>#REF!</v>
      </c>
      <c r="MD62" s="119" t="e">
        <f t="shared" ca="1" si="98"/>
        <v>#NAME?</v>
      </c>
      <c r="ME62" s="119" t="e">
        <f t="shared" ca="1" si="99"/>
        <v>#NAME?</v>
      </c>
      <c r="MF62" s="119" t="e">
        <f t="shared" ca="1" si="100"/>
        <v>#REF!</v>
      </c>
      <c r="MG62" s="119" t="e">
        <f t="shared" ca="1" si="101"/>
        <v>#REF!</v>
      </c>
      <c r="MH62" s="120" t="s">
        <v>293</v>
      </c>
      <c r="MI62" s="100" t="s">
        <v>262</v>
      </c>
      <c r="MJ62" s="121">
        <v>45544</v>
      </c>
      <c r="MK62" s="100" t="s">
        <v>189</v>
      </c>
      <c r="ML62" s="100"/>
      <c r="MM62" s="100" t="s">
        <v>190</v>
      </c>
      <c r="MN62" s="100" t="s">
        <v>263</v>
      </c>
      <c r="MO62" s="100" t="s">
        <v>142</v>
      </c>
    </row>
    <row r="63" spans="1:353" ht="14.25" x14ac:dyDescent="0.2">
      <c r="A63" s="39">
        <v>41</v>
      </c>
      <c r="B63" s="39" t="s">
        <v>295</v>
      </c>
      <c r="C63" s="54" t="s">
        <v>296</v>
      </c>
      <c r="D63" s="39" t="s">
        <v>110</v>
      </c>
      <c r="E63" s="39">
        <v>415607915</v>
      </c>
      <c r="F63" s="99" t="s">
        <v>297</v>
      </c>
      <c r="G63" s="39"/>
      <c r="H63" s="39" t="s">
        <v>112</v>
      </c>
      <c r="I63" s="39">
        <v>1</v>
      </c>
      <c r="J63" s="39">
        <v>2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1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1</v>
      </c>
      <c r="AG63" s="39">
        <v>0</v>
      </c>
      <c r="AH63" s="39">
        <f t="shared" si="63"/>
        <v>1</v>
      </c>
      <c r="AI63" s="39">
        <f t="shared" si="102"/>
        <v>35811</v>
      </c>
      <c r="AJ63" s="55">
        <v>1</v>
      </c>
      <c r="AK63" s="39"/>
      <c r="AL63" s="39" t="s">
        <v>276</v>
      </c>
      <c r="AM63" s="39" t="s">
        <v>271</v>
      </c>
      <c r="AN63" s="39"/>
      <c r="AO63" s="39"/>
      <c r="AP63" s="56">
        <v>9.98</v>
      </c>
      <c r="AQ63" s="56" t="s">
        <v>8</v>
      </c>
      <c r="AR63" s="39" t="s">
        <v>272</v>
      </c>
      <c r="AS63" s="39" t="s">
        <v>273</v>
      </c>
      <c r="AT63" s="39"/>
      <c r="AU63" s="39" t="s">
        <v>274</v>
      </c>
      <c r="AV63" s="39" t="str">
        <f t="shared" si="64"/>
        <v>P0021</v>
      </c>
      <c r="AW63" s="76" t="e">
        <f t="shared" ca="1" si="65"/>
        <v>#NAME?</v>
      </c>
      <c r="AX63" s="39" t="s">
        <v>275</v>
      </c>
      <c r="AY63" s="73" t="e">
        <f t="shared" si="66"/>
        <v>#REF!</v>
      </c>
      <c r="AZ63" s="39"/>
      <c r="BA63" s="39"/>
      <c r="BB63" s="39"/>
      <c r="BC63" s="39"/>
      <c r="BD63" s="39">
        <v>4000</v>
      </c>
      <c r="BE63" s="39">
        <v>2130</v>
      </c>
      <c r="BF63" s="39"/>
      <c r="BG63" s="39"/>
      <c r="BH63" s="39">
        <v>6130</v>
      </c>
      <c r="BI63" s="39"/>
      <c r="BJ63" s="39"/>
      <c r="BK63" s="39"/>
      <c r="BL63" s="39"/>
      <c r="BM63" s="39"/>
      <c r="BN63" s="39">
        <v>6130</v>
      </c>
      <c r="BO63" s="39"/>
      <c r="BP63" s="39"/>
      <c r="BQ63" s="39"/>
      <c r="BR63" s="39"/>
      <c r="BS63" s="39"/>
      <c r="BT63" s="39">
        <v>6130</v>
      </c>
      <c r="BU63" s="39"/>
      <c r="BV63" s="39"/>
      <c r="BW63" s="39"/>
      <c r="BX63" s="39"/>
      <c r="BY63" s="39"/>
      <c r="BZ63" s="39">
        <v>6115</v>
      </c>
      <c r="CA63" s="39"/>
      <c r="CB63" s="39"/>
      <c r="CC63" s="39"/>
      <c r="CD63" s="39"/>
      <c r="CE63" s="39"/>
      <c r="CF63" s="39">
        <v>4798</v>
      </c>
      <c r="CG63" s="39"/>
      <c r="CH63" s="39"/>
      <c r="CI63" s="39"/>
      <c r="CJ63" s="39"/>
      <c r="CK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>
        <f>SUM($AZ63,$BA63:BF63)-SUM($EU63:FA63)</f>
        <v>5850</v>
      </c>
      <c r="DE63" s="39">
        <f>SUM($AZ63,$BA63:BG63)-SUM($EU63:FB63)</f>
        <v>4650</v>
      </c>
      <c r="DF63" s="39">
        <f>SUM($AZ63,$BA63:BH63)-SUM($EU63:FC63)</f>
        <v>9449</v>
      </c>
      <c r="DG63" s="39">
        <f>SUM($AZ63,$BA63:BI63)-SUM($EU63:FD63)</f>
        <v>8449</v>
      </c>
      <c r="DH63" s="39">
        <f>SUM($AZ63,$BA63:BJ63)-SUM($EU63:FE63)</f>
        <v>7449</v>
      </c>
      <c r="DI63" s="39">
        <f>SUM($AZ63,$BA63:BK63)-SUM($EU63:FF63)</f>
        <v>6449</v>
      </c>
      <c r="DJ63" s="39">
        <f>SUM($AZ63,$BA63:BL63)-SUM($EU63:FG63)</f>
        <v>5449</v>
      </c>
      <c r="DK63" s="39">
        <f>SUM($AZ63,$BA63:BM63)-SUM($EU63:FH63)</f>
        <v>4449</v>
      </c>
      <c r="DL63" s="39">
        <f>SUM($AZ63,$BA63:BN63)-SUM($EU63:FI63)</f>
        <v>9579</v>
      </c>
      <c r="DM63" s="39">
        <f>SUM($AZ63,$BA63:BO63)-SUM($EU63:FJ63)</f>
        <v>8579</v>
      </c>
      <c r="DN63" s="39">
        <f>SUM($AZ63,$BA63:BP63)-SUM($EU63:FK63)</f>
        <v>7579</v>
      </c>
      <c r="DO63" s="39">
        <f>SUM($AZ63,$BA63:BQ63)-SUM($EU63:FL63)</f>
        <v>6579</v>
      </c>
      <c r="DP63" s="39">
        <f>SUM($AZ63,$BA63:BR63)-SUM($EU63:FM63)</f>
        <v>5579</v>
      </c>
      <c r="DQ63" s="39">
        <f>SUM($AZ63,$BA63:BS63)-SUM($EU63:FN63)</f>
        <v>4579</v>
      </c>
      <c r="DR63" s="39">
        <f>SUM($AZ63,$BA63:BT63)-SUM($EU63:FO63)</f>
        <v>9709</v>
      </c>
      <c r="DS63" s="39">
        <f>SUM($AZ63,$BA63:BU63)-SUM($EU63:FP63)</f>
        <v>8709</v>
      </c>
      <c r="DT63" s="39">
        <f>SUM($AZ63,$BA63:BV63)-SUM($EU63:FQ63)</f>
        <v>7709</v>
      </c>
      <c r="DU63" s="39">
        <f>SUM($AZ63,$BA63:BW63)-SUM($EU63:FR63)</f>
        <v>6709</v>
      </c>
      <c r="DV63" s="39">
        <f>SUM($AZ63,$BA63:BX63)-SUM($EU63:FS63)</f>
        <v>5709</v>
      </c>
      <c r="DW63" s="39">
        <f>SUM($AZ63,$BA63:BY63)-SUM($EU63:FT63)</f>
        <v>4709</v>
      </c>
      <c r="DX63" s="39">
        <f>SUM($AZ63,$BA63:BZ63)-SUM($EU63:FU63)</f>
        <v>9824</v>
      </c>
      <c r="DY63" s="39">
        <f>SUM($AZ63,$BA63:CA63)-SUM($EU63:FV63)</f>
        <v>8824</v>
      </c>
      <c r="DZ63" s="39">
        <f>SUM($AZ63,$BA63:CB63)-SUM($EU63:FW63)</f>
        <v>7824</v>
      </c>
      <c r="EA63" s="39">
        <f>SUM($AZ63,$BA63:CC63)-SUM($EU63:FX63)</f>
        <v>6824</v>
      </c>
      <c r="EB63" s="39">
        <f>SUM($AZ63,$BA63:CD63)-SUM($EU63:FY63)</f>
        <v>5824</v>
      </c>
      <c r="EC63" s="39">
        <f>SUM($AZ63,$BA63:CE63)-SUM($EU63:FZ63)</f>
        <v>4824</v>
      </c>
      <c r="ED63" s="39">
        <f>SUM($AZ63,$BA63:CF63)-SUM($EU63:GA63)</f>
        <v>8622</v>
      </c>
      <c r="EE63" s="39">
        <f>SUM($AZ63,$BA63:CG63)-SUM($EU63:GB63)</f>
        <v>7622</v>
      </c>
      <c r="EF63" s="39">
        <f>SUM($AZ63,$BA63:CH63)-SUM($EU63:GC63)</f>
        <v>6622</v>
      </c>
      <c r="EG63" s="39">
        <f>SUM($AZ63,$BA63:CI63)-SUM($EU63:GD63)</f>
        <v>5622</v>
      </c>
      <c r="EH63" s="39">
        <f>SUM($AZ63,$BA63:CJ63)-SUM($EU63:GE63)</f>
        <v>4622</v>
      </c>
      <c r="EI63" s="39">
        <f>SUM($AZ63,$BA63:CK63)-SUM($EU63:GF63)</f>
        <v>3622</v>
      </c>
      <c r="EJ63" s="39">
        <f>SUM($AZ63,$BA63:CL63)-SUM($EU63:GG63)</f>
        <v>2622</v>
      </c>
      <c r="EK63" s="39">
        <f>SUM($AZ63,$BA63:CM63)-SUM($EU63:GH63)</f>
        <v>1622</v>
      </c>
      <c r="EL63" s="39">
        <f>SUM($AZ63,$BA63:CN63)-SUM($EU63:GI63)</f>
        <v>622</v>
      </c>
      <c r="EM63" s="39">
        <f>SUM($AZ63,$BA63:CO63)-SUM($EU63:GJ63)</f>
        <v>-378</v>
      </c>
      <c r="EN63" s="39">
        <f>SUM($AZ63,$BA63:CP63)-SUM($EU63:GK63)</f>
        <v>-378</v>
      </c>
      <c r="EO63" s="39">
        <f>SUM($AZ63,$BA63:CQ63)-SUM($EU63:GL63)</f>
        <v>-378</v>
      </c>
      <c r="EP63" s="39">
        <f>SUM($AZ63,$BA63:CR63)-SUM($EU63:GM63)</f>
        <v>-378</v>
      </c>
      <c r="EQ63" s="39">
        <f>SUM($AZ63,$BA63:CS63)-SUM($EU63:GN63)</f>
        <v>-378</v>
      </c>
      <c r="ER63" s="39"/>
      <c r="ES63" s="39"/>
      <c r="ET63" s="39"/>
      <c r="EU63" s="39"/>
      <c r="EV63" s="39"/>
      <c r="EW63" s="39"/>
      <c r="EX63" s="39"/>
      <c r="EY63" s="39"/>
      <c r="EZ63" s="39"/>
      <c r="FA63" s="39">
        <f t="array" ref="FA63">SUMPRODUCT($K63:$AG63,TRANSPOSE(FA$5:FA$27))</f>
        <v>280</v>
      </c>
      <c r="FB63" s="39">
        <f t="array" ref="FB63">SUMPRODUCT($K63:$AG63,TRANSPOSE(FB$5:FB$27))</f>
        <v>1200</v>
      </c>
      <c r="FC63" s="39">
        <f t="array" ref="FC63">SUMPRODUCT($K63:$AG63,TRANSPOSE(FC$5:FC$27))</f>
        <v>1331</v>
      </c>
      <c r="FD63" s="39">
        <f t="array" ref="FD63">SUMPRODUCT($K63:$AG63,TRANSPOSE(FD$5:FD$27))</f>
        <v>1000</v>
      </c>
      <c r="FE63" s="39">
        <f t="array" ref="FE63">SUMPRODUCT($K63:$AG63,TRANSPOSE(FE$5:FE$27))</f>
        <v>1000</v>
      </c>
      <c r="FF63" s="39">
        <f t="array" ref="FF63">SUMPRODUCT($K63:$AG63,TRANSPOSE(FF$5:FF$27))</f>
        <v>1000</v>
      </c>
      <c r="FG63" s="39">
        <f t="array" ref="FG63">SUMPRODUCT($K63:$AG63,TRANSPOSE(FG$5:FG$27))</f>
        <v>1000</v>
      </c>
      <c r="FH63" s="39">
        <f t="array" ref="FH63">SUMPRODUCT($K63:$AG63,TRANSPOSE(FH$5:FH$27))</f>
        <v>1000</v>
      </c>
      <c r="FI63" s="39">
        <f t="array" ref="FI63">SUMPRODUCT($K63:$AG63,TRANSPOSE(FI$5:FI$27))</f>
        <v>1000</v>
      </c>
      <c r="FJ63" s="39">
        <f t="array" ref="FJ63">SUMPRODUCT($K63:$AG63,TRANSPOSE(FJ$5:FJ$27))</f>
        <v>1000</v>
      </c>
      <c r="FK63" s="39">
        <f t="array" ref="FK63">SUMPRODUCT($K63:$AG63,TRANSPOSE(FK$5:FK$27))</f>
        <v>1000</v>
      </c>
      <c r="FL63" s="39">
        <f t="array" ref="FL63">SUMPRODUCT($K63:$AG63,TRANSPOSE(FL$5:FL$27))</f>
        <v>1000</v>
      </c>
      <c r="FM63" s="39">
        <f t="array" ref="FM63">SUMPRODUCT($K63:$AG63,TRANSPOSE(FM$5:FM$27))</f>
        <v>1000</v>
      </c>
      <c r="FN63" s="39">
        <f t="array" ref="FN63">SUMPRODUCT($K63:$AG63,TRANSPOSE(FN$5:FN$27))</f>
        <v>1000</v>
      </c>
      <c r="FO63" s="39">
        <f t="array" ref="FO63">SUMPRODUCT($K63:$AG63,TRANSPOSE(FO$5:FO$27))</f>
        <v>1000</v>
      </c>
      <c r="FP63" s="39">
        <f t="array" ref="FP63">SUMPRODUCT($K63:$AG63,TRANSPOSE(FP$5:FP$27))</f>
        <v>1000</v>
      </c>
      <c r="FQ63" s="39">
        <f t="array" ref="FQ63">SUMPRODUCT($K63:$AG63,TRANSPOSE(FQ$5:FQ$27))</f>
        <v>1000</v>
      </c>
      <c r="FR63" s="39">
        <f t="array" ref="FR63">SUMPRODUCT($K63:$AG63,TRANSPOSE(FR$5:FR$27))</f>
        <v>1000</v>
      </c>
      <c r="FS63" s="39">
        <f t="array" ref="FS63">SUMPRODUCT($K63:$AG63,TRANSPOSE(FS$5:FS$27))</f>
        <v>1000</v>
      </c>
      <c r="FT63" s="39">
        <f t="array" ref="FT63">SUMPRODUCT($K63:$AG63,TRANSPOSE(FT$5:FT$27))</f>
        <v>1000</v>
      </c>
      <c r="FU63" s="39">
        <f t="array" ref="FU63">SUMPRODUCT($K63:$AG63,TRANSPOSE(FU$5:FU$27))</f>
        <v>1000</v>
      </c>
      <c r="FV63" s="39">
        <f t="array" ref="FV63">SUMPRODUCT($K63:$AG63,TRANSPOSE(FV$5:FV$27))</f>
        <v>1000</v>
      </c>
      <c r="FW63" s="39">
        <f t="array" ref="FW63">SUMPRODUCT($K63:$AG63,TRANSPOSE(FW$5:FW$27))</f>
        <v>1000</v>
      </c>
      <c r="FX63" s="39">
        <f t="array" ref="FX63">SUMPRODUCT($K63:$AG63,TRANSPOSE(FX$5:FX$27))</f>
        <v>1000</v>
      </c>
      <c r="FY63" s="39">
        <f t="array" ref="FY63">SUMPRODUCT($K63:$AG63,TRANSPOSE(FY$5:FY$27))</f>
        <v>1000</v>
      </c>
      <c r="FZ63" s="39">
        <f t="array" ref="FZ63">SUMPRODUCT($K63:$AG63,TRANSPOSE(FZ$5:FZ$27))</f>
        <v>1000</v>
      </c>
      <c r="GA63" s="39">
        <f t="array" ref="GA63">SUMPRODUCT($K63:$AG63,TRANSPOSE(GA$5:GA$27))</f>
        <v>1000</v>
      </c>
      <c r="GB63" s="39">
        <f t="array" ref="GB63">SUMPRODUCT($K63:$AG63,TRANSPOSE(GB$5:GB$27))</f>
        <v>1000</v>
      </c>
      <c r="GC63" s="39">
        <f t="array" ref="GC63">SUMPRODUCT($K63:$AG63,TRANSPOSE(GC$5:GC$27))</f>
        <v>1000</v>
      </c>
      <c r="GD63" s="39">
        <f t="array" ref="GD63">SUMPRODUCT($K63:$AG63,TRANSPOSE(GD$5:GD$27))</f>
        <v>1000</v>
      </c>
      <c r="GE63" s="39">
        <f t="array" ref="GE63">SUMPRODUCT($K63:$AG63,TRANSPOSE(GE$5:GE$27))</f>
        <v>1000</v>
      </c>
      <c r="GF63" s="39">
        <f t="array" ref="GF63">SUMPRODUCT($K63:$AG63,TRANSPOSE(GF$5:GF$27))</f>
        <v>1000</v>
      </c>
      <c r="GG63" s="39">
        <f t="array" ref="GG63">SUMPRODUCT($K63:$AG63,TRANSPOSE(GG$5:GG$27))</f>
        <v>1000</v>
      </c>
      <c r="GH63" s="39">
        <f t="array" ref="GH63">SUMPRODUCT($K63:$AG63,TRANSPOSE(GH$5:GH$27))</f>
        <v>1000</v>
      </c>
      <c r="GI63" s="39">
        <f t="array" ref="GI63">SUMPRODUCT($K63:$AG63,TRANSPOSE(GI$5:GI$27))</f>
        <v>1000</v>
      </c>
      <c r="GJ63" s="39">
        <f t="array" ref="GJ63">SUMPRODUCT($K63:$AG63,TRANSPOSE(GJ$5:GJ$27))</f>
        <v>1000</v>
      </c>
      <c r="GK63" s="39">
        <f t="array" ref="GK63">SUMPRODUCT($K63:$AG63,TRANSPOSE(GK$5:GK$27))</f>
        <v>0</v>
      </c>
      <c r="GL63" s="39">
        <f t="array" ref="GL63">SUMPRODUCT($K63:$AG63,TRANSPOSE(GL$5:GL$27))</f>
        <v>0</v>
      </c>
      <c r="GM63" s="39">
        <f t="array" ref="GM63">SUMPRODUCT($K63:$AG63,TRANSPOSE(GM$5:GM$27))</f>
        <v>0</v>
      </c>
      <c r="GN63" s="39">
        <f t="array" ref="GN63">SUMPRODUCT($K63:$AG63,TRANSPOSE(GN$5:GN$27))</f>
        <v>0</v>
      </c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93" t="str">
        <f t="shared" ref="IV63:IV69" si="115">AM63</f>
        <v>Gumiyan</v>
      </c>
      <c r="IW63" s="100" t="str">
        <f>C63</f>
        <v>1094N769-001</v>
      </c>
      <c r="IX63" s="93" t="str">
        <f t="shared" si="114"/>
        <v>GUMIYAN MOTZARAY GUMI LTD</v>
      </c>
      <c r="IY63" s="111">
        <f t="shared" si="105"/>
        <v>9.98</v>
      </c>
      <c r="IZ63" s="112" t="str">
        <f t="shared" si="104"/>
        <v>USD</v>
      </c>
      <c r="JA63" s="104" t="e">
        <f ca="1">_xlfn.XLOOKUP(IZ63,IZ$21:IZ$24,JA$21:JA$24,0)</f>
        <v>#NAME?</v>
      </c>
      <c r="JB63" s="104" t="e">
        <f t="shared" ca="1" si="68"/>
        <v>#NAME?</v>
      </c>
      <c r="JC63" s="113">
        <f>AJ63</f>
        <v>1</v>
      </c>
      <c r="JD63" s="113">
        <f>AJ63</f>
        <v>1</v>
      </c>
      <c r="JE63" s="100">
        <v>10</v>
      </c>
      <c r="JF63" s="113" t="e">
        <f>MAX(JD63,CEILING(#REF!+JE63,JC63))</f>
        <v>#REF!</v>
      </c>
      <c r="JG63" s="114" t="e">
        <f t="shared" ca="1" si="69"/>
        <v>#REF!</v>
      </c>
      <c r="JH63" s="113" t="e">
        <f>JF63-#REF!</f>
        <v>#REF!</v>
      </c>
      <c r="JI63" s="114" t="e">
        <f t="shared" ca="1" si="70"/>
        <v>#REF!</v>
      </c>
      <c r="JJ63" s="115">
        <v>45523</v>
      </c>
      <c r="JK63" s="114" t="s">
        <v>114</v>
      </c>
      <c r="JL63" s="114" t="s">
        <v>21</v>
      </c>
      <c r="JM63" s="100" t="s">
        <v>128</v>
      </c>
      <c r="JN63" s="100" t="s">
        <v>129</v>
      </c>
      <c r="JO63" s="102" t="e">
        <f t="array" aca="1" ref="JO63" ca="1">SUMPRODUCT(#REF!,TRANSPOSE(JO$19:JO$22))</f>
        <v>#REF!</v>
      </c>
      <c r="JP63" s="102" t="e">
        <f t="array" aca="1" ref="JP63" ca="1">SUMPRODUCT(#REF!,TRANSPOSE(JP$19:JP$22))</f>
        <v>#REF!</v>
      </c>
      <c r="JQ63" s="102" t="e">
        <f t="array" aca="1" ref="JQ63" ca="1">SUMPRODUCT(#REF!,TRANSPOSE(JQ$19:JQ$22))</f>
        <v>#REF!</v>
      </c>
      <c r="JR63" s="102" t="e">
        <f t="array" aca="1" ref="JR63" ca="1">SUMPRODUCT(#REF!,TRANSPOSE(JR$19:JR$22))</f>
        <v>#REF!</v>
      </c>
      <c r="JS63" s="102" t="e">
        <f t="array" aca="1" ref="JS63" ca="1">SUMPRODUCT(#REF!,TRANSPOSE(JS$19:JS$22))</f>
        <v>#REF!</v>
      </c>
      <c r="JT63" s="102" t="e">
        <f t="array" aca="1" ref="JT63" ca="1">SUMPRODUCT(#REF!,TRANSPOSE(JT$19:JT$22))</f>
        <v>#REF!</v>
      </c>
      <c r="JU63" s="102" t="e">
        <f t="array" aca="1" ref="JU63" ca="1">SUMPRODUCT(#REF!,TRANSPOSE(JU$19:JU$22))</f>
        <v>#REF!</v>
      </c>
      <c r="JV63" s="102" t="e">
        <f t="array" aca="1" ref="JV63" ca="1">SUMPRODUCT(#REF!,TRANSPOSE(JV$19:JV$22))</f>
        <v>#REF!</v>
      </c>
      <c r="JW63" s="102" t="e">
        <f t="array" aca="1" ref="JW63" ca="1">SUMPRODUCT(#REF!,TRANSPOSE(JW$19:JW$22))</f>
        <v>#REF!</v>
      </c>
      <c r="JX63" s="102" t="e">
        <f t="array" aca="1" ref="JX63" ca="1">SUMPRODUCT(#REF!,TRANSPOSE(JX$19:JX$22))</f>
        <v>#REF!</v>
      </c>
      <c r="JY63" s="102" t="e">
        <f t="array" aca="1" ref="JY63" ca="1">SUMPRODUCT(#REF!,TRANSPOSE(JY$19:JY$22))</f>
        <v>#REF!</v>
      </c>
      <c r="JZ63" s="102" t="e">
        <f t="array" aca="1" ref="JZ63" ca="1">SUMPRODUCT(#REF!,TRANSPOSE(JZ$19:JZ$22))</f>
        <v>#REF!</v>
      </c>
      <c r="KA63" s="102" t="e">
        <f t="array" aca="1" ref="KA63" ca="1">SUMPRODUCT(#REF!,TRANSPOSE(KA$19:KA$22))</f>
        <v>#REF!</v>
      </c>
      <c r="KB63" s="116"/>
      <c r="KC63" s="102" t="e">
        <f t="shared" ca="1" si="71"/>
        <v>#REF!</v>
      </c>
      <c r="KD63" s="117" t="e">
        <f ca="1">CEILING(SUM($JO63:JP63)-SUM($KC63:KC63),$JC63)</f>
        <v>#REF!</v>
      </c>
      <c r="KE63" s="117" t="e">
        <f ca="1">CEILING(SUM($JO63:JQ63)-SUM($KC63:KD63),$JC63)</f>
        <v>#REF!</v>
      </c>
      <c r="KF63" s="117" t="e">
        <f ca="1">CEILING(SUM($JO63:JR63)-SUM($KC63:KE63),$JC63)</f>
        <v>#REF!</v>
      </c>
      <c r="KG63" s="117" t="e">
        <f ca="1">CEILING(SUM($JO63:JS63)-SUM($KC63:KF63),$JC63)</f>
        <v>#REF!</v>
      </c>
      <c r="KH63" s="117" t="e">
        <f ca="1">CEILING(SUM($JO63:JT63)-SUM($KC63:KG63),$JC63)</f>
        <v>#REF!</v>
      </c>
      <c r="KI63" s="117" t="e">
        <f ca="1">CEILING(SUM($JO63:JU63)-SUM($KC63:KH63),$JC63)</f>
        <v>#REF!</v>
      </c>
      <c r="KJ63" s="117" t="e">
        <f ca="1">CEILING(SUM($JO63:JV63)-SUM($KC63:KI63),$JC63)</f>
        <v>#REF!</v>
      </c>
      <c r="KK63" s="117" t="e">
        <f ca="1">CEILING(SUM($JO63:JW63)-SUM($KC63:KJ63),$JC63)</f>
        <v>#REF!</v>
      </c>
      <c r="KL63" s="117" t="e">
        <f ca="1">CEILING(SUM($JO63:JX63)-SUM($KC63:KK63),$JC63)</f>
        <v>#REF!</v>
      </c>
      <c r="KM63" s="117" t="e">
        <f ca="1">CEILING(SUM($JO63:JY63)-SUM($KC63:KL63),$JC63)</f>
        <v>#REF!</v>
      </c>
      <c r="KN63" s="117" t="e">
        <f t="shared" ca="1" si="72"/>
        <v>#REF!</v>
      </c>
      <c r="KO63" s="117" t="e">
        <f t="shared" ca="1" si="73"/>
        <v>#REF!</v>
      </c>
      <c r="KP63" s="116"/>
      <c r="KQ63" s="119" t="e">
        <f t="shared" ca="1" si="74"/>
        <v>#REF!</v>
      </c>
      <c r="KR63" s="119" t="e">
        <f t="shared" ca="1" si="75"/>
        <v>#REF!</v>
      </c>
      <c r="KS63" s="119" t="e">
        <f t="shared" ca="1" si="76"/>
        <v>#REF!</v>
      </c>
      <c r="KT63" s="119" t="e">
        <f t="shared" ca="1" si="77"/>
        <v>#REF!</v>
      </c>
      <c r="KU63" s="119" t="e">
        <f t="shared" ca="1" si="78"/>
        <v>#REF!</v>
      </c>
      <c r="KV63" s="119" t="e">
        <f t="shared" ca="1" si="79"/>
        <v>#REF!</v>
      </c>
      <c r="KW63" s="119" t="e">
        <f t="shared" ca="1" si="80"/>
        <v>#REF!</v>
      </c>
      <c r="KX63" s="119" t="e">
        <f t="shared" ca="1" si="81"/>
        <v>#REF!</v>
      </c>
      <c r="KY63" s="119" t="e">
        <f t="shared" ca="1" si="82"/>
        <v>#REF!</v>
      </c>
      <c r="KZ63" s="119" t="e">
        <f t="shared" ca="1" si="83"/>
        <v>#REF!</v>
      </c>
      <c r="LA63" s="119" t="e">
        <f t="shared" ca="1" si="84"/>
        <v>#REF!</v>
      </c>
      <c r="LB63" s="119" t="e">
        <f t="shared" ca="1" si="85"/>
        <v>#REF!</v>
      </c>
      <c r="LC63" s="119" t="e">
        <f t="shared" ca="1" si="86"/>
        <v>#REF!</v>
      </c>
      <c r="LD63" s="119" t="e">
        <f t="shared" ca="1" si="87"/>
        <v>#REF!</v>
      </c>
      <c r="LE63" s="116">
        <v>6</v>
      </c>
      <c r="LF63" s="102" t="e">
        <f ca="1">SUM(KC63:KD63)</f>
        <v>#REF!</v>
      </c>
      <c r="LG63" s="102"/>
      <c r="LH63" s="102" t="e">
        <f ca="1">SUM(KE63:KF63)</f>
        <v>#REF!</v>
      </c>
      <c r="LI63" s="102"/>
      <c r="LJ63" s="102" t="e">
        <f ca="1">SUM(KG63:KH63)</f>
        <v>#REF!</v>
      </c>
      <c r="LK63" s="102"/>
      <c r="LL63" s="102" t="e">
        <f ca="1">SUM(KI63:KJ63)</f>
        <v>#REF!</v>
      </c>
      <c r="LM63" s="102"/>
      <c r="LN63" s="102" t="e">
        <f ca="1">SUM(KK63:KL63)</f>
        <v>#REF!</v>
      </c>
      <c r="LO63" s="102"/>
      <c r="LP63" s="102" t="e">
        <f ca="1">SUM(KM63:KO63)</f>
        <v>#REF!</v>
      </c>
      <c r="LQ63" s="102"/>
      <c r="LR63" s="102" t="e">
        <f ca="1">KO63</f>
        <v>#REF!</v>
      </c>
      <c r="LS63" s="102"/>
      <c r="LT63" s="119" t="e">
        <f t="shared" ca="1" si="88"/>
        <v>#REF!</v>
      </c>
      <c r="LU63" s="119" t="e">
        <f t="shared" ca="1" si="89"/>
        <v>#NAME?</v>
      </c>
      <c r="LV63" s="119" t="e">
        <f t="shared" ca="1" si="90"/>
        <v>#REF!</v>
      </c>
      <c r="LW63" s="119" t="e">
        <f t="shared" ca="1" si="91"/>
        <v>#NAME?</v>
      </c>
      <c r="LX63" s="119" t="e">
        <f t="shared" ca="1" si="92"/>
        <v>#REF!</v>
      </c>
      <c r="LY63" s="119" t="e">
        <f t="shared" ca="1" si="93"/>
        <v>#NAME?</v>
      </c>
      <c r="LZ63" s="119" t="e">
        <f t="shared" ca="1" si="94"/>
        <v>#REF!</v>
      </c>
      <c r="MA63" s="119" t="e">
        <f t="shared" ca="1" si="95"/>
        <v>#NAME?</v>
      </c>
      <c r="MB63" s="119" t="e">
        <f t="shared" ca="1" si="96"/>
        <v>#REF!</v>
      </c>
      <c r="MC63" s="119" t="e">
        <f t="shared" ca="1" si="97"/>
        <v>#NAME?</v>
      </c>
      <c r="MD63" s="119" t="e">
        <f t="shared" ca="1" si="98"/>
        <v>#REF!</v>
      </c>
      <c r="ME63" s="119" t="e">
        <f t="shared" ca="1" si="99"/>
        <v>#NAME?</v>
      </c>
      <c r="MF63" s="119" t="e">
        <f t="shared" ca="1" si="100"/>
        <v>#REF!</v>
      </c>
      <c r="MG63" s="119" t="e">
        <f t="shared" ca="1" si="101"/>
        <v>#REF!</v>
      </c>
      <c r="MH63" s="120" t="s">
        <v>295</v>
      </c>
      <c r="MI63" s="100" t="s">
        <v>277</v>
      </c>
      <c r="MJ63" s="121">
        <v>45526</v>
      </c>
      <c r="MK63" s="100" t="s">
        <v>131</v>
      </c>
      <c r="ML63" s="100"/>
      <c r="MM63" s="100" t="s">
        <v>131</v>
      </c>
      <c r="MN63" s="100"/>
      <c r="MO63" s="100" t="s">
        <v>142</v>
      </c>
    </row>
    <row r="64" spans="1:353" ht="14.25" x14ac:dyDescent="0.2">
      <c r="A64" s="39">
        <v>42</v>
      </c>
      <c r="B64" s="39" t="s">
        <v>298</v>
      </c>
      <c r="C64" s="54" t="s">
        <v>299</v>
      </c>
      <c r="D64" s="39" t="s">
        <v>110</v>
      </c>
      <c r="E64" s="39">
        <v>410773154</v>
      </c>
      <c r="F64" s="99" t="s">
        <v>300</v>
      </c>
      <c r="G64" s="39"/>
      <c r="H64" s="39" t="s">
        <v>112</v>
      </c>
      <c r="I64" s="39">
        <v>1</v>
      </c>
      <c r="J64" s="39">
        <v>13</v>
      </c>
      <c r="K64" s="39">
        <v>0</v>
      </c>
      <c r="L64" s="39">
        <v>0</v>
      </c>
      <c r="M64" s="39">
        <v>5</v>
      </c>
      <c r="N64" s="39">
        <v>0</v>
      </c>
      <c r="O64" s="39">
        <v>0</v>
      </c>
      <c r="P64" s="39">
        <v>0</v>
      </c>
      <c r="Q64" s="39">
        <v>0</v>
      </c>
      <c r="R64" s="39">
        <v>4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4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f t="shared" si="63"/>
        <v>13</v>
      </c>
      <c r="AI64" s="39">
        <f t="shared" si="102"/>
        <v>317134</v>
      </c>
      <c r="AJ64" s="55">
        <v>1</v>
      </c>
      <c r="AK64" s="39"/>
      <c r="AL64" s="39" t="s">
        <v>222</v>
      </c>
      <c r="AM64" s="39" t="s">
        <v>223</v>
      </c>
      <c r="AN64" s="39"/>
      <c r="AO64" s="39"/>
      <c r="AP64" s="56">
        <v>0.5</v>
      </c>
      <c r="AQ64" s="56" t="s">
        <v>8</v>
      </c>
      <c r="AR64" s="39" t="s">
        <v>224</v>
      </c>
      <c r="AS64" s="39" t="s">
        <v>225</v>
      </c>
      <c r="AT64" s="39"/>
      <c r="AU64" s="39">
        <v>91.973118825300006</v>
      </c>
      <c r="AV64" s="39" t="str">
        <f t="shared" si="64"/>
        <v>P0013</v>
      </c>
      <c r="AW64" s="76" t="e">
        <f t="shared" ca="1" si="65"/>
        <v>#NAME?</v>
      </c>
      <c r="AX64" s="39"/>
      <c r="AY64" s="73" t="e">
        <f t="shared" si="66"/>
        <v>#REF!</v>
      </c>
      <c r="AZ64" s="39"/>
      <c r="BA64" s="39"/>
      <c r="BB64" s="39"/>
      <c r="BC64" s="39"/>
      <c r="BD64" s="39"/>
      <c r="BE64" s="39"/>
      <c r="BF64" s="39"/>
      <c r="BG64" s="39">
        <v>81780</v>
      </c>
      <c r="BH64" s="39"/>
      <c r="BI64" s="39"/>
      <c r="BJ64" s="39"/>
      <c r="BK64" s="39"/>
      <c r="BL64" s="39"/>
      <c r="BM64" s="39"/>
      <c r="BN64" s="39"/>
      <c r="BO64" s="39">
        <v>81780</v>
      </c>
      <c r="BP64" s="39"/>
      <c r="BQ64" s="39"/>
      <c r="BR64" s="39"/>
      <c r="BS64" s="39"/>
      <c r="BT64" s="39"/>
      <c r="BU64" s="39"/>
      <c r="BV64" s="39"/>
      <c r="BW64" s="39">
        <v>81780</v>
      </c>
      <c r="BX64" s="39"/>
      <c r="BY64" s="39"/>
      <c r="BZ64" s="39"/>
      <c r="CA64" s="39"/>
      <c r="CB64" s="39"/>
      <c r="CC64" s="39"/>
      <c r="CD64" s="39"/>
      <c r="CE64" s="39"/>
      <c r="CF64" s="39">
        <v>72612</v>
      </c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>
        <f>SUM($AZ64,$BA64:BF64)-SUM($EU64:FA64)</f>
        <v>-2020</v>
      </c>
      <c r="DE64" s="39">
        <f>SUM($AZ64,$BA64:BG64)-SUM($EU64:FB64)</f>
        <v>71970</v>
      </c>
      <c r="DF64" s="39">
        <f>SUM($AZ64,$BA64:BH64)-SUM($EU64:FC64)</f>
        <v>61646</v>
      </c>
      <c r="DG64" s="39">
        <f>SUM($AZ64,$BA64:BI64)-SUM($EU64:FD64)</f>
        <v>52646</v>
      </c>
      <c r="DH64" s="39">
        <f>SUM($AZ64,$BA64:BJ64)-SUM($EU64:FE64)</f>
        <v>43646</v>
      </c>
      <c r="DI64" s="39">
        <f>SUM($AZ64,$BA64:BK64)-SUM($EU64:FF64)</f>
        <v>34646</v>
      </c>
      <c r="DJ64" s="39">
        <f>SUM($AZ64,$BA64:BL64)-SUM($EU64:FG64)</f>
        <v>25646</v>
      </c>
      <c r="DK64" s="39">
        <f>SUM($AZ64,$BA64:BM64)-SUM($EU64:FH64)</f>
        <v>16646</v>
      </c>
      <c r="DL64" s="39">
        <f>SUM($AZ64,$BA64:BN64)-SUM($EU64:FI64)</f>
        <v>7646</v>
      </c>
      <c r="DM64" s="39">
        <f>SUM($AZ64,$BA64:BO64)-SUM($EU64:FJ64)</f>
        <v>80426</v>
      </c>
      <c r="DN64" s="39">
        <f>SUM($AZ64,$BA64:BP64)-SUM($EU64:FK64)</f>
        <v>71426</v>
      </c>
      <c r="DO64" s="39">
        <f>SUM($AZ64,$BA64:BQ64)-SUM($EU64:FL64)</f>
        <v>62426</v>
      </c>
      <c r="DP64" s="39">
        <f>SUM($AZ64,$BA64:BR64)-SUM($EU64:FM64)</f>
        <v>53426</v>
      </c>
      <c r="DQ64" s="39">
        <f>SUM($AZ64,$BA64:BS64)-SUM($EU64:FN64)</f>
        <v>44426</v>
      </c>
      <c r="DR64" s="39">
        <f>SUM($AZ64,$BA64:BT64)-SUM($EU64:FO64)</f>
        <v>35426</v>
      </c>
      <c r="DS64" s="39">
        <f>SUM($AZ64,$BA64:BU64)-SUM($EU64:FP64)</f>
        <v>26426</v>
      </c>
      <c r="DT64" s="39">
        <f>SUM($AZ64,$BA64:BV64)-SUM($EU64:FQ64)</f>
        <v>17426</v>
      </c>
      <c r="DU64" s="39">
        <f>SUM($AZ64,$BA64:BW64)-SUM($EU64:FR64)</f>
        <v>90206</v>
      </c>
      <c r="DV64" s="39">
        <f>SUM($AZ64,$BA64:BX64)-SUM($EU64:FS64)</f>
        <v>81206</v>
      </c>
      <c r="DW64" s="39">
        <f>SUM($AZ64,$BA64:BY64)-SUM($EU64:FT64)</f>
        <v>72206</v>
      </c>
      <c r="DX64" s="39">
        <f>SUM($AZ64,$BA64:BZ64)-SUM($EU64:FU64)</f>
        <v>63206</v>
      </c>
      <c r="DY64" s="39">
        <f>SUM($AZ64,$BA64:CA64)-SUM($EU64:FV64)</f>
        <v>54206</v>
      </c>
      <c r="DZ64" s="39">
        <f>SUM($AZ64,$BA64:CB64)-SUM($EU64:FW64)</f>
        <v>45206</v>
      </c>
      <c r="EA64" s="39">
        <f>SUM($AZ64,$BA64:CC64)-SUM($EU64:FX64)</f>
        <v>36206</v>
      </c>
      <c r="EB64" s="39">
        <f>SUM($AZ64,$BA64:CD64)-SUM($EU64:FY64)</f>
        <v>27206</v>
      </c>
      <c r="EC64" s="39">
        <f>SUM($AZ64,$BA64:CE64)-SUM($EU64:FZ64)</f>
        <v>18206</v>
      </c>
      <c r="ED64" s="39">
        <f>SUM($AZ64,$BA64:CF64)-SUM($EU64:GA64)</f>
        <v>81818</v>
      </c>
      <c r="EE64" s="39">
        <f>SUM($AZ64,$BA64:CG64)-SUM($EU64:GB64)</f>
        <v>72818</v>
      </c>
      <c r="EF64" s="39">
        <f>SUM($AZ64,$BA64:CH64)-SUM($EU64:GC64)</f>
        <v>63818</v>
      </c>
      <c r="EG64" s="39">
        <f>SUM($AZ64,$BA64:CI64)-SUM($EU64:GD64)</f>
        <v>54818</v>
      </c>
      <c r="EH64" s="39">
        <f>SUM($AZ64,$BA64:CJ64)-SUM($EU64:GE64)</f>
        <v>45818</v>
      </c>
      <c r="EI64" s="39">
        <f>SUM($AZ64,$BA64:CK64)-SUM($EU64:GF64)</f>
        <v>36818</v>
      </c>
      <c r="EJ64" s="39">
        <f>SUM($AZ64,$BA64:CL64)-SUM($EU64:GG64)</f>
        <v>27818</v>
      </c>
      <c r="EK64" s="39">
        <f>SUM($AZ64,$BA64:CM64)-SUM($EU64:GH64)</f>
        <v>18818</v>
      </c>
      <c r="EL64" s="39">
        <f>SUM($AZ64,$BA64:CN64)-SUM($EU64:GI64)</f>
        <v>9818</v>
      </c>
      <c r="EM64" s="39">
        <f>SUM($AZ64,$BA64:CO64)-SUM($EU64:GJ64)</f>
        <v>818</v>
      </c>
      <c r="EN64" s="39">
        <f>SUM($AZ64,$BA64:CP64)-SUM($EU64:GK64)</f>
        <v>818</v>
      </c>
      <c r="EO64" s="39">
        <f>SUM($AZ64,$BA64:CQ64)-SUM($EU64:GL64)</f>
        <v>818</v>
      </c>
      <c r="EP64" s="39">
        <f>SUM($AZ64,$BA64:CR64)-SUM($EU64:GM64)</f>
        <v>818</v>
      </c>
      <c r="EQ64" s="39">
        <f>SUM($AZ64,$BA64:CS64)-SUM($EU64:GN64)</f>
        <v>818</v>
      </c>
      <c r="ER64" s="39"/>
      <c r="ES64" s="39"/>
      <c r="ET64" s="39"/>
      <c r="EU64" s="39"/>
      <c r="EV64" s="39"/>
      <c r="EW64" s="39"/>
      <c r="EX64" s="39"/>
      <c r="EY64" s="39"/>
      <c r="EZ64" s="39"/>
      <c r="FA64" s="39">
        <f t="array" ref="FA64">SUMPRODUCT($K64:$AG64,TRANSPOSE(FA$5:FA$27))</f>
        <v>2020</v>
      </c>
      <c r="FB64" s="39">
        <f t="array" ref="FB64">SUMPRODUCT($K64:$AG64,TRANSPOSE(FB$5:FB$27))</f>
        <v>7790</v>
      </c>
      <c r="FC64" s="39">
        <f t="array" ref="FC64">SUMPRODUCT($K64:$AG64,TRANSPOSE(FC$5:FC$27))</f>
        <v>10324</v>
      </c>
      <c r="FD64" s="39">
        <f t="array" ref="FD64">SUMPRODUCT($K64:$AG64,TRANSPOSE(FD$5:FD$27))</f>
        <v>9000</v>
      </c>
      <c r="FE64" s="39">
        <f t="array" ref="FE64">SUMPRODUCT($K64:$AG64,TRANSPOSE(FE$5:FE$27))</f>
        <v>9000</v>
      </c>
      <c r="FF64" s="39">
        <f t="array" ref="FF64">SUMPRODUCT($K64:$AG64,TRANSPOSE(FF$5:FF$27))</f>
        <v>9000</v>
      </c>
      <c r="FG64" s="39">
        <f t="array" ref="FG64">SUMPRODUCT($K64:$AG64,TRANSPOSE(FG$5:FG$27))</f>
        <v>9000</v>
      </c>
      <c r="FH64" s="39">
        <f t="array" ref="FH64">SUMPRODUCT($K64:$AG64,TRANSPOSE(FH$5:FH$27))</f>
        <v>9000</v>
      </c>
      <c r="FI64" s="39">
        <f t="array" ref="FI64">SUMPRODUCT($K64:$AG64,TRANSPOSE(FI$5:FI$27))</f>
        <v>9000</v>
      </c>
      <c r="FJ64" s="39">
        <f t="array" ref="FJ64">SUMPRODUCT($K64:$AG64,TRANSPOSE(FJ$5:FJ$27))</f>
        <v>9000</v>
      </c>
      <c r="FK64" s="39">
        <f t="array" ref="FK64">SUMPRODUCT($K64:$AG64,TRANSPOSE(FK$5:FK$27))</f>
        <v>9000</v>
      </c>
      <c r="FL64" s="39">
        <f t="array" ref="FL64">SUMPRODUCT($K64:$AG64,TRANSPOSE(FL$5:FL$27))</f>
        <v>9000</v>
      </c>
      <c r="FM64" s="39">
        <f t="array" ref="FM64">SUMPRODUCT($K64:$AG64,TRANSPOSE(FM$5:FM$27))</f>
        <v>9000</v>
      </c>
      <c r="FN64" s="39">
        <f t="array" ref="FN64">SUMPRODUCT($K64:$AG64,TRANSPOSE(FN$5:FN$27))</f>
        <v>9000</v>
      </c>
      <c r="FO64" s="39">
        <f t="array" ref="FO64">SUMPRODUCT($K64:$AG64,TRANSPOSE(FO$5:FO$27))</f>
        <v>9000</v>
      </c>
      <c r="FP64" s="39">
        <f t="array" ref="FP64">SUMPRODUCT($K64:$AG64,TRANSPOSE(FP$5:FP$27))</f>
        <v>9000</v>
      </c>
      <c r="FQ64" s="39">
        <f t="array" ref="FQ64">SUMPRODUCT($K64:$AG64,TRANSPOSE(FQ$5:FQ$27))</f>
        <v>9000</v>
      </c>
      <c r="FR64" s="39">
        <f t="array" ref="FR64">SUMPRODUCT($K64:$AG64,TRANSPOSE(FR$5:FR$27))</f>
        <v>9000</v>
      </c>
      <c r="FS64" s="39">
        <f t="array" ref="FS64">SUMPRODUCT($K64:$AG64,TRANSPOSE(FS$5:FS$27))</f>
        <v>9000</v>
      </c>
      <c r="FT64" s="39">
        <f t="array" ref="FT64">SUMPRODUCT($K64:$AG64,TRANSPOSE(FT$5:FT$27))</f>
        <v>9000</v>
      </c>
      <c r="FU64" s="39">
        <f t="array" ref="FU64">SUMPRODUCT($K64:$AG64,TRANSPOSE(FU$5:FU$27))</f>
        <v>9000</v>
      </c>
      <c r="FV64" s="39">
        <f t="array" ref="FV64">SUMPRODUCT($K64:$AG64,TRANSPOSE(FV$5:FV$27))</f>
        <v>9000</v>
      </c>
      <c r="FW64" s="39">
        <f t="array" ref="FW64">SUMPRODUCT($K64:$AG64,TRANSPOSE(FW$5:FW$27))</f>
        <v>9000</v>
      </c>
      <c r="FX64" s="39">
        <f t="array" ref="FX64">SUMPRODUCT($K64:$AG64,TRANSPOSE(FX$5:FX$27))</f>
        <v>9000</v>
      </c>
      <c r="FY64" s="39">
        <f t="array" ref="FY64">SUMPRODUCT($K64:$AG64,TRANSPOSE(FY$5:FY$27))</f>
        <v>9000</v>
      </c>
      <c r="FZ64" s="39">
        <f t="array" ref="FZ64">SUMPRODUCT($K64:$AG64,TRANSPOSE(FZ$5:FZ$27))</f>
        <v>9000</v>
      </c>
      <c r="GA64" s="39">
        <f t="array" ref="GA64">SUMPRODUCT($K64:$AG64,TRANSPOSE(GA$5:GA$27))</f>
        <v>9000</v>
      </c>
      <c r="GB64" s="39">
        <f t="array" ref="GB64">SUMPRODUCT($K64:$AG64,TRANSPOSE(GB$5:GB$27))</f>
        <v>9000</v>
      </c>
      <c r="GC64" s="39">
        <f t="array" ref="GC64">SUMPRODUCT($K64:$AG64,TRANSPOSE(GC$5:GC$27))</f>
        <v>9000</v>
      </c>
      <c r="GD64" s="39">
        <f t="array" ref="GD64">SUMPRODUCT($K64:$AG64,TRANSPOSE(GD$5:GD$27))</f>
        <v>9000</v>
      </c>
      <c r="GE64" s="39">
        <f t="array" ref="GE64">SUMPRODUCT($K64:$AG64,TRANSPOSE(GE$5:GE$27))</f>
        <v>9000</v>
      </c>
      <c r="GF64" s="39">
        <f t="array" ref="GF64">SUMPRODUCT($K64:$AG64,TRANSPOSE(GF$5:GF$27))</f>
        <v>9000</v>
      </c>
      <c r="GG64" s="39">
        <f t="array" ref="GG64">SUMPRODUCT($K64:$AG64,TRANSPOSE(GG$5:GG$27))</f>
        <v>9000</v>
      </c>
      <c r="GH64" s="39">
        <f t="array" ref="GH64">SUMPRODUCT($K64:$AG64,TRANSPOSE(GH$5:GH$27))</f>
        <v>9000</v>
      </c>
      <c r="GI64" s="39">
        <f t="array" ref="GI64">SUMPRODUCT($K64:$AG64,TRANSPOSE(GI$5:GI$27))</f>
        <v>9000</v>
      </c>
      <c r="GJ64" s="39">
        <f t="array" ref="GJ64">SUMPRODUCT($K64:$AG64,TRANSPOSE(GJ$5:GJ$27))</f>
        <v>9000</v>
      </c>
      <c r="GK64" s="39">
        <f t="array" ref="GK64">SUMPRODUCT($K64:$AG64,TRANSPOSE(GK$5:GK$27))</f>
        <v>0</v>
      </c>
      <c r="GL64" s="39">
        <f t="array" ref="GL64">SUMPRODUCT($K64:$AG64,TRANSPOSE(GL$5:GL$27))</f>
        <v>0</v>
      </c>
      <c r="GM64" s="39">
        <f t="array" ref="GM64">SUMPRODUCT($K64:$AG64,TRANSPOSE(GM$5:GM$27))</f>
        <v>0</v>
      </c>
      <c r="GN64" s="39">
        <f t="array" ref="GN64">SUMPRODUCT($K64:$AG64,TRANSPOSE(GN$5:GN$27))</f>
        <v>0</v>
      </c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93" t="str">
        <f t="shared" si="115"/>
        <v>WAVE</v>
      </c>
      <c r="IW64" s="100" t="str">
        <f>C64</f>
        <v>1094N771-001</v>
      </c>
      <c r="IX64" s="93" t="str">
        <f t="shared" si="114"/>
        <v>WAVE MECHANICS</v>
      </c>
      <c r="IY64" s="111">
        <f t="shared" si="105"/>
        <v>0.5</v>
      </c>
      <c r="IZ64" s="112" t="str">
        <f t="shared" si="104"/>
        <v>USD</v>
      </c>
      <c r="JA64" s="104" t="e">
        <f ca="1">_xlfn.XLOOKUP(IZ64,IZ$21:IZ$24,JA$21:JA$24,0)</f>
        <v>#NAME?</v>
      </c>
      <c r="JB64" s="104" t="e">
        <f t="shared" ca="1" si="68"/>
        <v>#NAME?</v>
      </c>
      <c r="JC64" s="113">
        <f>AJ64</f>
        <v>1</v>
      </c>
      <c r="JD64" s="113">
        <f>AJ64</f>
        <v>1</v>
      </c>
      <c r="JE64" s="100"/>
      <c r="JF64" s="113" t="e">
        <f>MAX(JD64,CEILING(#REF!+JE64,JC64))</f>
        <v>#REF!</v>
      </c>
      <c r="JG64" s="114" t="e">
        <f t="shared" ca="1" si="69"/>
        <v>#REF!</v>
      </c>
      <c r="JH64" s="113" t="e">
        <f>JF64-#REF!</f>
        <v>#REF!</v>
      </c>
      <c r="JI64" s="114" t="e">
        <f t="shared" ca="1" si="70"/>
        <v>#REF!</v>
      </c>
      <c r="JJ64" s="115">
        <v>45523</v>
      </c>
      <c r="JK64" s="114" t="s">
        <v>114</v>
      </c>
      <c r="JL64" s="114" t="s">
        <v>21</v>
      </c>
      <c r="JM64" s="100" t="s">
        <v>128</v>
      </c>
      <c r="JN64" s="100" t="s">
        <v>129</v>
      </c>
      <c r="JO64" s="102" t="e">
        <f t="array" aca="1" ref="JO64" ca="1">SUMPRODUCT(#REF!,TRANSPOSE(JO$19:JO$22))</f>
        <v>#REF!</v>
      </c>
      <c r="JP64" s="102" t="e">
        <f t="array" aca="1" ref="JP64" ca="1">SUMPRODUCT(#REF!,TRANSPOSE(JP$19:JP$22))</f>
        <v>#REF!</v>
      </c>
      <c r="JQ64" s="102" t="e">
        <f t="array" aca="1" ref="JQ64" ca="1">SUMPRODUCT(#REF!,TRANSPOSE(JQ$19:JQ$22))</f>
        <v>#REF!</v>
      </c>
      <c r="JR64" s="102" t="e">
        <f t="array" aca="1" ref="JR64" ca="1">SUMPRODUCT(#REF!,TRANSPOSE(JR$19:JR$22))</f>
        <v>#REF!</v>
      </c>
      <c r="JS64" s="102" t="e">
        <f t="array" aca="1" ref="JS64" ca="1">SUMPRODUCT(#REF!,TRANSPOSE(JS$19:JS$22))</f>
        <v>#REF!</v>
      </c>
      <c r="JT64" s="102" t="e">
        <f t="array" aca="1" ref="JT64" ca="1">SUMPRODUCT(#REF!,TRANSPOSE(JT$19:JT$22))</f>
        <v>#REF!</v>
      </c>
      <c r="JU64" s="102" t="e">
        <f t="array" aca="1" ref="JU64" ca="1">SUMPRODUCT(#REF!,TRANSPOSE(JU$19:JU$22))</f>
        <v>#REF!</v>
      </c>
      <c r="JV64" s="102" t="e">
        <f t="array" aca="1" ref="JV64" ca="1">SUMPRODUCT(#REF!,TRANSPOSE(JV$19:JV$22))</f>
        <v>#REF!</v>
      </c>
      <c r="JW64" s="102" t="e">
        <f t="array" aca="1" ref="JW64" ca="1">SUMPRODUCT(#REF!,TRANSPOSE(JW$19:JW$22))</f>
        <v>#REF!</v>
      </c>
      <c r="JX64" s="102" t="e">
        <f t="array" aca="1" ref="JX64" ca="1">SUMPRODUCT(#REF!,TRANSPOSE(JX$19:JX$22))</f>
        <v>#REF!</v>
      </c>
      <c r="JY64" s="102" t="e">
        <f t="array" aca="1" ref="JY64" ca="1">SUMPRODUCT(#REF!,TRANSPOSE(JY$19:JY$22))</f>
        <v>#REF!</v>
      </c>
      <c r="JZ64" s="102" t="e">
        <f t="array" aca="1" ref="JZ64" ca="1">SUMPRODUCT(#REF!,TRANSPOSE(JZ$19:JZ$22))</f>
        <v>#REF!</v>
      </c>
      <c r="KA64" s="102" t="e">
        <f t="array" aca="1" ref="KA64" ca="1">SUMPRODUCT(#REF!,TRANSPOSE(KA$19:KA$22))</f>
        <v>#REF!</v>
      </c>
      <c r="KB64" s="116"/>
      <c r="KC64" s="102" t="e">
        <f t="shared" ca="1" si="71"/>
        <v>#REF!</v>
      </c>
      <c r="KD64" s="117" t="e">
        <f ca="1">CEILING(SUM($JO64:JP64)-SUM($KC64:KC64),$JC64)</f>
        <v>#REF!</v>
      </c>
      <c r="KE64" s="117" t="e">
        <f ca="1">CEILING(SUM($JO64:JQ64)-SUM($KC64:KD64),$JC64)</f>
        <v>#REF!</v>
      </c>
      <c r="KF64" s="117" t="e">
        <f ca="1">CEILING(SUM($JO64:JR64)-SUM($KC64:KE64),$JC64)</f>
        <v>#REF!</v>
      </c>
      <c r="KG64" s="117" t="e">
        <f ca="1">CEILING(SUM($JO64:JS64)-SUM($KC64:KF64),$JC64)</f>
        <v>#REF!</v>
      </c>
      <c r="KH64" s="117" t="e">
        <f ca="1">CEILING(SUM($JO64:JT64)-SUM($KC64:KG64),$JC64)</f>
        <v>#REF!</v>
      </c>
      <c r="KI64" s="117" t="e">
        <f ca="1">CEILING(SUM($JO64:JU64)-SUM($KC64:KH64),$JC64)</f>
        <v>#REF!</v>
      </c>
      <c r="KJ64" s="117" t="e">
        <f ca="1">CEILING(SUM($JO64:JV64)-SUM($KC64:KI64),$JC64)</f>
        <v>#REF!</v>
      </c>
      <c r="KK64" s="117" t="e">
        <f ca="1">CEILING(SUM($JO64:JW64)-SUM($KC64:KJ64),$JC64)</f>
        <v>#REF!</v>
      </c>
      <c r="KL64" s="117" t="e">
        <f ca="1">CEILING(SUM($JO64:JX64)-SUM($KC64:KK64),$JC64)</f>
        <v>#REF!</v>
      </c>
      <c r="KM64" s="117" t="e">
        <f ca="1">CEILING(SUM($JO64:JY64)-SUM($KC64:KL64),$JC64)</f>
        <v>#REF!</v>
      </c>
      <c r="KN64" s="117" t="e">
        <f t="shared" ca="1" si="72"/>
        <v>#REF!</v>
      </c>
      <c r="KO64" s="117" t="e">
        <f t="shared" ca="1" si="73"/>
        <v>#REF!</v>
      </c>
      <c r="KP64" s="116"/>
      <c r="KQ64" s="119" t="e">
        <f t="shared" ca="1" si="74"/>
        <v>#REF!</v>
      </c>
      <c r="KR64" s="119" t="e">
        <f t="shared" ca="1" si="75"/>
        <v>#REF!</v>
      </c>
      <c r="KS64" s="119" t="e">
        <f t="shared" ca="1" si="76"/>
        <v>#REF!</v>
      </c>
      <c r="KT64" s="119" t="e">
        <f t="shared" ca="1" si="77"/>
        <v>#REF!</v>
      </c>
      <c r="KU64" s="119" t="e">
        <f t="shared" ca="1" si="78"/>
        <v>#REF!</v>
      </c>
      <c r="KV64" s="119" t="e">
        <f t="shared" ca="1" si="79"/>
        <v>#REF!</v>
      </c>
      <c r="KW64" s="119" t="e">
        <f t="shared" ca="1" si="80"/>
        <v>#REF!</v>
      </c>
      <c r="KX64" s="119" t="e">
        <f t="shared" ca="1" si="81"/>
        <v>#REF!</v>
      </c>
      <c r="KY64" s="119" t="e">
        <f t="shared" ca="1" si="82"/>
        <v>#REF!</v>
      </c>
      <c r="KZ64" s="119" t="e">
        <f t="shared" ca="1" si="83"/>
        <v>#REF!</v>
      </c>
      <c r="LA64" s="119" t="e">
        <f t="shared" ca="1" si="84"/>
        <v>#REF!</v>
      </c>
      <c r="LB64" s="119" t="e">
        <f t="shared" ca="1" si="85"/>
        <v>#REF!</v>
      </c>
      <c r="LC64" s="119" t="e">
        <f t="shared" ca="1" si="86"/>
        <v>#REF!</v>
      </c>
      <c r="LD64" s="119" t="e">
        <f t="shared" ca="1" si="87"/>
        <v>#REF!</v>
      </c>
      <c r="LE64" s="116">
        <v>4</v>
      </c>
      <c r="LF64" s="102" t="e">
        <f ca="1">SUM(KC64:KE64)</f>
        <v>#REF!</v>
      </c>
      <c r="LG64" s="102"/>
      <c r="LH64" s="102"/>
      <c r="LI64" s="102" t="e">
        <f ca="1">SUM(KF64:KH64)</f>
        <v>#REF!</v>
      </c>
      <c r="LJ64" s="102"/>
      <c r="LK64" s="102"/>
      <c r="LL64" s="102" t="e">
        <f ca="1">SUM(KI64:KK64)</f>
        <v>#REF!</v>
      </c>
      <c r="LM64" s="102"/>
      <c r="LN64" s="102"/>
      <c r="LO64" s="102" t="e">
        <f ca="1">SUM(KL64:KO64)</f>
        <v>#REF!</v>
      </c>
      <c r="LP64" s="102"/>
      <c r="LQ64" s="102"/>
      <c r="LR64" s="102" t="e">
        <f t="shared" ca="1" si="112"/>
        <v>#REF!</v>
      </c>
      <c r="LS64" s="102"/>
      <c r="LT64" s="119" t="e">
        <f t="shared" ca="1" si="88"/>
        <v>#REF!</v>
      </c>
      <c r="LU64" s="119" t="e">
        <f t="shared" ca="1" si="89"/>
        <v>#NAME?</v>
      </c>
      <c r="LV64" s="119" t="e">
        <f t="shared" ca="1" si="90"/>
        <v>#NAME?</v>
      </c>
      <c r="LW64" s="119" t="e">
        <f t="shared" ca="1" si="91"/>
        <v>#REF!</v>
      </c>
      <c r="LX64" s="119" t="e">
        <f t="shared" ca="1" si="92"/>
        <v>#NAME?</v>
      </c>
      <c r="LY64" s="119" t="e">
        <f t="shared" ca="1" si="93"/>
        <v>#NAME?</v>
      </c>
      <c r="LZ64" s="119" t="e">
        <f t="shared" ca="1" si="94"/>
        <v>#REF!</v>
      </c>
      <c r="MA64" s="119" t="e">
        <f t="shared" ca="1" si="95"/>
        <v>#NAME?</v>
      </c>
      <c r="MB64" s="119" t="e">
        <f t="shared" ca="1" si="96"/>
        <v>#NAME?</v>
      </c>
      <c r="MC64" s="119" t="e">
        <f t="shared" ca="1" si="97"/>
        <v>#REF!</v>
      </c>
      <c r="MD64" s="119" t="e">
        <f t="shared" ca="1" si="98"/>
        <v>#NAME?</v>
      </c>
      <c r="ME64" s="119" t="e">
        <f t="shared" ca="1" si="99"/>
        <v>#NAME?</v>
      </c>
      <c r="MF64" s="119" t="e">
        <f t="shared" ca="1" si="100"/>
        <v>#REF!</v>
      </c>
      <c r="MG64" s="119" t="e">
        <f t="shared" ca="1" si="101"/>
        <v>#REF!</v>
      </c>
      <c r="MH64" s="120" t="s">
        <v>298</v>
      </c>
      <c r="MI64" s="100" t="s">
        <v>226</v>
      </c>
      <c r="MJ64" s="121">
        <v>45525</v>
      </c>
      <c r="MK64" s="100" t="s">
        <v>131</v>
      </c>
      <c r="ML64" s="100"/>
      <c r="MM64" s="100" t="s">
        <v>131</v>
      </c>
      <c r="MN64" s="100"/>
      <c r="MO64" s="100"/>
    </row>
    <row r="65" spans="1:353" ht="14.25" x14ac:dyDescent="0.2">
      <c r="A65" s="39">
        <v>43</v>
      </c>
      <c r="B65" s="39" t="s">
        <v>301</v>
      </c>
      <c r="C65" s="54" t="s">
        <v>302</v>
      </c>
      <c r="D65" s="39" t="s">
        <v>110</v>
      </c>
      <c r="E65" s="39">
        <v>411179616</v>
      </c>
      <c r="F65" s="99" t="s">
        <v>240</v>
      </c>
      <c r="G65" s="39"/>
      <c r="H65" s="39" t="s">
        <v>112</v>
      </c>
      <c r="I65" s="39">
        <v>1</v>
      </c>
      <c r="J65" s="39">
        <v>3</v>
      </c>
      <c r="K65" s="39">
        <v>0</v>
      </c>
      <c r="L65" s="39">
        <v>1</v>
      </c>
      <c r="M65" s="39">
        <v>0</v>
      </c>
      <c r="N65" s="39">
        <v>0</v>
      </c>
      <c r="O65" s="39">
        <v>0</v>
      </c>
      <c r="P65" s="39">
        <v>0</v>
      </c>
      <c r="Q65" s="39">
        <v>1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1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f t="shared" si="63"/>
        <v>3</v>
      </c>
      <c r="AI65" s="39">
        <f t="shared" si="102"/>
        <v>70589</v>
      </c>
      <c r="AJ65" s="55">
        <v>1</v>
      </c>
      <c r="AK65" s="39"/>
      <c r="AL65" s="39" t="s">
        <v>222</v>
      </c>
      <c r="AM65" s="39" t="s">
        <v>223</v>
      </c>
      <c r="AN65" s="39"/>
      <c r="AO65" s="39"/>
      <c r="AP65" s="56">
        <v>3.5</v>
      </c>
      <c r="AQ65" s="56" t="s">
        <v>8</v>
      </c>
      <c r="AR65" s="39" t="s">
        <v>224</v>
      </c>
      <c r="AS65" s="39" t="s">
        <v>225</v>
      </c>
      <c r="AT65" s="39"/>
      <c r="AU65" s="39">
        <v>91.973118825300006</v>
      </c>
      <c r="AV65" s="39" t="str">
        <f t="shared" si="64"/>
        <v>P0013</v>
      </c>
      <c r="AW65" s="76" t="e">
        <f t="shared" ca="1" si="65"/>
        <v>#NAME?</v>
      </c>
      <c r="AX65" s="39"/>
      <c r="AY65" s="73" t="e">
        <f t="shared" si="66"/>
        <v>#REF!</v>
      </c>
      <c r="AZ65" s="39"/>
      <c r="BA65" s="39"/>
      <c r="BB65" s="39"/>
      <c r="BC65" s="39"/>
      <c r="BD65" s="39"/>
      <c r="BE65" s="39"/>
      <c r="BF65" s="39"/>
      <c r="BG65" s="39">
        <v>12130</v>
      </c>
      <c r="BH65" s="39"/>
      <c r="BI65" s="39"/>
      <c r="BJ65" s="39"/>
      <c r="BK65" s="39"/>
      <c r="BL65" s="39"/>
      <c r="BM65" s="39">
        <v>12130</v>
      </c>
      <c r="BN65" s="39"/>
      <c r="BO65" s="39"/>
      <c r="BP65" s="39"/>
      <c r="BQ65" s="39">
        <v>12130</v>
      </c>
      <c r="BR65" s="39"/>
      <c r="BS65" s="39"/>
      <c r="BT65" s="39"/>
      <c r="BU65" s="39"/>
      <c r="BV65" s="39"/>
      <c r="BW65" s="39">
        <v>12130</v>
      </c>
      <c r="BX65" s="39"/>
      <c r="BY65" s="39"/>
      <c r="BZ65" s="39"/>
      <c r="CA65" s="39"/>
      <c r="CB65" s="39"/>
      <c r="CC65" s="39">
        <v>12115</v>
      </c>
      <c r="CD65" s="39"/>
      <c r="CE65" s="39"/>
      <c r="CF65" s="39"/>
      <c r="CG65" s="39"/>
      <c r="CH65" s="39"/>
      <c r="CI65" s="39">
        <v>9986</v>
      </c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>
        <f>SUM($AZ65,$BA65:BF65)-SUM($EU65:FA65)</f>
        <v>-460</v>
      </c>
      <c r="DE65" s="39">
        <f>SUM($AZ65,$BA65:BG65)-SUM($EU65:FB65)</f>
        <v>9872</v>
      </c>
      <c r="DF65" s="39">
        <f>SUM($AZ65,$BA65:BH65)-SUM($EU65:FC65)</f>
        <v>7541</v>
      </c>
      <c r="DG65" s="39">
        <f>SUM($AZ65,$BA65:BI65)-SUM($EU65:FD65)</f>
        <v>5541</v>
      </c>
      <c r="DH65" s="39">
        <f>SUM($AZ65,$BA65:BJ65)-SUM($EU65:FE65)</f>
        <v>3541</v>
      </c>
      <c r="DI65" s="39">
        <f>SUM($AZ65,$BA65:BK65)-SUM($EU65:FF65)</f>
        <v>1541</v>
      </c>
      <c r="DJ65" s="39">
        <f>SUM($AZ65,$BA65:BL65)-SUM($EU65:FG65)</f>
        <v>-459</v>
      </c>
      <c r="DK65" s="39">
        <f>SUM($AZ65,$BA65:BM65)-SUM($EU65:FH65)</f>
        <v>9671</v>
      </c>
      <c r="DL65" s="39">
        <f>SUM($AZ65,$BA65:BN65)-SUM($EU65:FI65)</f>
        <v>7671</v>
      </c>
      <c r="DM65" s="39">
        <f>SUM($AZ65,$BA65:BO65)-SUM($EU65:FJ65)</f>
        <v>5671</v>
      </c>
      <c r="DN65" s="39">
        <f>SUM($AZ65,$BA65:BP65)-SUM($EU65:FK65)</f>
        <v>3671</v>
      </c>
      <c r="DO65" s="39">
        <f>SUM($AZ65,$BA65:BQ65)-SUM($EU65:FL65)</f>
        <v>13801</v>
      </c>
      <c r="DP65" s="39">
        <f>SUM($AZ65,$BA65:BR65)-SUM($EU65:FM65)</f>
        <v>11801</v>
      </c>
      <c r="DQ65" s="39">
        <f>SUM($AZ65,$BA65:BS65)-SUM($EU65:FN65)</f>
        <v>9801</v>
      </c>
      <c r="DR65" s="39">
        <f>SUM($AZ65,$BA65:BT65)-SUM($EU65:FO65)</f>
        <v>7801</v>
      </c>
      <c r="DS65" s="39">
        <f>SUM($AZ65,$BA65:BU65)-SUM($EU65:FP65)</f>
        <v>5801</v>
      </c>
      <c r="DT65" s="39">
        <f>SUM($AZ65,$BA65:BV65)-SUM($EU65:FQ65)</f>
        <v>3801</v>
      </c>
      <c r="DU65" s="39">
        <f>SUM($AZ65,$BA65:BW65)-SUM($EU65:FR65)</f>
        <v>13931</v>
      </c>
      <c r="DV65" s="39">
        <f>SUM($AZ65,$BA65:BX65)-SUM($EU65:FS65)</f>
        <v>11931</v>
      </c>
      <c r="DW65" s="39">
        <f>SUM($AZ65,$BA65:BY65)-SUM($EU65:FT65)</f>
        <v>9931</v>
      </c>
      <c r="DX65" s="39">
        <f>SUM($AZ65,$BA65:BZ65)-SUM($EU65:FU65)</f>
        <v>7931</v>
      </c>
      <c r="DY65" s="39">
        <f>SUM($AZ65,$BA65:CA65)-SUM($EU65:FV65)</f>
        <v>5931</v>
      </c>
      <c r="DZ65" s="39">
        <f>SUM($AZ65,$BA65:CB65)-SUM($EU65:FW65)</f>
        <v>3931</v>
      </c>
      <c r="EA65" s="39">
        <f>SUM($AZ65,$BA65:CC65)-SUM($EU65:FX65)</f>
        <v>14046</v>
      </c>
      <c r="EB65" s="39">
        <f>SUM($AZ65,$BA65:CD65)-SUM($EU65:FY65)</f>
        <v>12046</v>
      </c>
      <c r="EC65" s="39">
        <f>SUM($AZ65,$BA65:CE65)-SUM($EU65:FZ65)</f>
        <v>10046</v>
      </c>
      <c r="ED65" s="39">
        <f>SUM($AZ65,$BA65:CF65)-SUM($EU65:GA65)</f>
        <v>8046</v>
      </c>
      <c r="EE65" s="39">
        <f>SUM($AZ65,$BA65:CG65)-SUM($EU65:GB65)</f>
        <v>6046</v>
      </c>
      <c r="EF65" s="39">
        <f>SUM($AZ65,$BA65:CH65)-SUM($EU65:GC65)</f>
        <v>4046</v>
      </c>
      <c r="EG65" s="39">
        <f>SUM($AZ65,$BA65:CI65)-SUM($EU65:GD65)</f>
        <v>12032</v>
      </c>
      <c r="EH65" s="39">
        <f>SUM($AZ65,$BA65:CJ65)-SUM($EU65:GE65)</f>
        <v>10032</v>
      </c>
      <c r="EI65" s="39">
        <f>SUM($AZ65,$BA65:CK65)-SUM($EU65:GF65)</f>
        <v>8032</v>
      </c>
      <c r="EJ65" s="39">
        <f>SUM($AZ65,$BA65:CL65)-SUM($EU65:GG65)</f>
        <v>6032</v>
      </c>
      <c r="EK65" s="39">
        <f>SUM($AZ65,$BA65:CM65)-SUM($EU65:GH65)</f>
        <v>4032</v>
      </c>
      <c r="EL65" s="39">
        <f>SUM($AZ65,$BA65:CN65)-SUM($EU65:GI65)</f>
        <v>2032</v>
      </c>
      <c r="EM65" s="39">
        <f>SUM($AZ65,$BA65:CO65)-SUM($EU65:GJ65)</f>
        <v>32</v>
      </c>
      <c r="EN65" s="39">
        <f>SUM($AZ65,$BA65:CP65)-SUM($EU65:GK65)</f>
        <v>32</v>
      </c>
      <c r="EO65" s="39">
        <f>SUM($AZ65,$BA65:CQ65)-SUM($EU65:GL65)</f>
        <v>32</v>
      </c>
      <c r="EP65" s="39">
        <f>SUM($AZ65,$BA65:CR65)-SUM($EU65:GM65)</f>
        <v>32</v>
      </c>
      <c r="EQ65" s="39">
        <f>SUM($AZ65,$BA65:CS65)-SUM($EU65:GN65)</f>
        <v>32</v>
      </c>
      <c r="ER65" s="39"/>
      <c r="ES65" s="39"/>
      <c r="ET65" s="39"/>
      <c r="EU65" s="39"/>
      <c r="EV65" s="39"/>
      <c r="EW65" s="39"/>
      <c r="EX65" s="39"/>
      <c r="EY65" s="39"/>
      <c r="EZ65" s="39"/>
      <c r="FA65" s="39">
        <f t="array" ref="FA65">SUMPRODUCT($K65:$AG65,TRANSPOSE(FA$5:FA$27))</f>
        <v>460</v>
      </c>
      <c r="FB65" s="39">
        <f t="array" ref="FB65">SUMPRODUCT($K65:$AG65,TRANSPOSE(FB$5:FB$27))</f>
        <v>1798</v>
      </c>
      <c r="FC65" s="39">
        <f t="array" ref="FC65">SUMPRODUCT($K65:$AG65,TRANSPOSE(FC$5:FC$27))</f>
        <v>2331</v>
      </c>
      <c r="FD65" s="39">
        <f t="array" ref="FD65">SUMPRODUCT($K65:$AG65,TRANSPOSE(FD$5:FD$27))</f>
        <v>2000</v>
      </c>
      <c r="FE65" s="39">
        <f t="array" ref="FE65">SUMPRODUCT($K65:$AG65,TRANSPOSE(FE$5:FE$27))</f>
        <v>2000</v>
      </c>
      <c r="FF65" s="39">
        <f t="array" ref="FF65">SUMPRODUCT($K65:$AG65,TRANSPOSE(FF$5:FF$27))</f>
        <v>2000</v>
      </c>
      <c r="FG65" s="39">
        <f t="array" ref="FG65">SUMPRODUCT($K65:$AG65,TRANSPOSE(FG$5:FG$27))</f>
        <v>2000</v>
      </c>
      <c r="FH65" s="39">
        <f t="array" ref="FH65">SUMPRODUCT($K65:$AG65,TRANSPOSE(FH$5:FH$27))</f>
        <v>2000</v>
      </c>
      <c r="FI65" s="39">
        <f t="array" ref="FI65">SUMPRODUCT($K65:$AG65,TRANSPOSE(FI$5:FI$27))</f>
        <v>2000</v>
      </c>
      <c r="FJ65" s="39">
        <f t="array" ref="FJ65">SUMPRODUCT($K65:$AG65,TRANSPOSE(FJ$5:FJ$27))</f>
        <v>2000</v>
      </c>
      <c r="FK65" s="39">
        <f t="array" ref="FK65">SUMPRODUCT($K65:$AG65,TRANSPOSE(FK$5:FK$27))</f>
        <v>2000</v>
      </c>
      <c r="FL65" s="39">
        <f t="array" ref="FL65">SUMPRODUCT($K65:$AG65,TRANSPOSE(FL$5:FL$27))</f>
        <v>2000</v>
      </c>
      <c r="FM65" s="39">
        <f t="array" ref="FM65">SUMPRODUCT($K65:$AG65,TRANSPOSE(FM$5:FM$27))</f>
        <v>2000</v>
      </c>
      <c r="FN65" s="39">
        <f t="array" ref="FN65">SUMPRODUCT($K65:$AG65,TRANSPOSE(FN$5:FN$27))</f>
        <v>2000</v>
      </c>
      <c r="FO65" s="39">
        <f t="array" ref="FO65">SUMPRODUCT($K65:$AG65,TRANSPOSE(FO$5:FO$27))</f>
        <v>2000</v>
      </c>
      <c r="FP65" s="39">
        <f t="array" ref="FP65">SUMPRODUCT($K65:$AG65,TRANSPOSE(FP$5:FP$27))</f>
        <v>2000</v>
      </c>
      <c r="FQ65" s="39">
        <f t="array" ref="FQ65">SUMPRODUCT($K65:$AG65,TRANSPOSE(FQ$5:FQ$27))</f>
        <v>2000</v>
      </c>
      <c r="FR65" s="39">
        <f t="array" ref="FR65">SUMPRODUCT($K65:$AG65,TRANSPOSE(FR$5:FR$27))</f>
        <v>2000</v>
      </c>
      <c r="FS65" s="39">
        <f t="array" ref="FS65">SUMPRODUCT($K65:$AG65,TRANSPOSE(FS$5:FS$27))</f>
        <v>2000</v>
      </c>
      <c r="FT65" s="39">
        <f t="array" ref="FT65">SUMPRODUCT($K65:$AG65,TRANSPOSE(FT$5:FT$27))</f>
        <v>2000</v>
      </c>
      <c r="FU65" s="39">
        <f t="array" ref="FU65">SUMPRODUCT($K65:$AG65,TRANSPOSE(FU$5:FU$27))</f>
        <v>2000</v>
      </c>
      <c r="FV65" s="39">
        <f t="array" ref="FV65">SUMPRODUCT($K65:$AG65,TRANSPOSE(FV$5:FV$27))</f>
        <v>2000</v>
      </c>
      <c r="FW65" s="39">
        <f t="array" ref="FW65">SUMPRODUCT($K65:$AG65,TRANSPOSE(FW$5:FW$27))</f>
        <v>2000</v>
      </c>
      <c r="FX65" s="39">
        <f t="array" ref="FX65">SUMPRODUCT($K65:$AG65,TRANSPOSE(FX$5:FX$27))</f>
        <v>2000</v>
      </c>
      <c r="FY65" s="39">
        <f t="array" ref="FY65">SUMPRODUCT($K65:$AG65,TRANSPOSE(FY$5:FY$27))</f>
        <v>2000</v>
      </c>
      <c r="FZ65" s="39">
        <f t="array" ref="FZ65">SUMPRODUCT($K65:$AG65,TRANSPOSE(FZ$5:FZ$27))</f>
        <v>2000</v>
      </c>
      <c r="GA65" s="39">
        <f t="array" ref="GA65">SUMPRODUCT($K65:$AG65,TRANSPOSE(GA$5:GA$27))</f>
        <v>2000</v>
      </c>
      <c r="GB65" s="39">
        <f t="array" ref="GB65">SUMPRODUCT($K65:$AG65,TRANSPOSE(GB$5:GB$27))</f>
        <v>2000</v>
      </c>
      <c r="GC65" s="39">
        <f t="array" ref="GC65">SUMPRODUCT($K65:$AG65,TRANSPOSE(GC$5:GC$27))</f>
        <v>2000</v>
      </c>
      <c r="GD65" s="39">
        <f t="array" ref="GD65">SUMPRODUCT($K65:$AG65,TRANSPOSE(GD$5:GD$27))</f>
        <v>2000</v>
      </c>
      <c r="GE65" s="39">
        <f t="array" ref="GE65">SUMPRODUCT($K65:$AG65,TRANSPOSE(GE$5:GE$27))</f>
        <v>2000</v>
      </c>
      <c r="GF65" s="39">
        <f t="array" ref="GF65">SUMPRODUCT($K65:$AG65,TRANSPOSE(GF$5:GF$27))</f>
        <v>2000</v>
      </c>
      <c r="GG65" s="39">
        <f t="array" ref="GG65">SUMPRODUCT($K65:$AG65,TRANSPOSE(GG$5:GG$27))</f>
        <v>2000</v>
      </c>
      <c r="GH65" s="39">
        <f t="array" ref="GH65">SUMPRODUCT($K65:$AG65,TRANSPOSE(GH$5:GH$27))</f>
        <v>2000</v>
      </c>
      <c r="GI65" s="39">
        <f t="array" ref="GI65">SUMPRODUCT($K65:$AG65,TRANSPOSE(GI$5:GI$27))</f>
        <v>2000</v>
      </c>
      <c r="GJ65" s="39">
        <f t="array" ref="GJ65">SUMPRODUCT($K65:$AG65,TRANSPOSE(GJ$5:GJ$27))</f>
        <v>2000</v>
      </c>
      <c r="GK65" s="39">
        <f t="array" ref="GK65">SUMPRODUCT($K65:$AG65,TRANSPOSE(GK$5:GK$27))</f>
        <v>0</v>
      </c>
      <c r="GL65" s="39">
        <f t="array" ref="GL65">SUMPRODUCT($K65:$AG65,TRANSPOSE(GL$5:GL$27))</f>
        <v>0</v>
      </c>
      <c r="GM65" s="39">
        <f t="array" ref="GM65">SUMPRODUCT($K65:$AG65,TRANSPOSE(GM$5:GM$27))</f>
        <v>0</v>
      </c>
      <c r="GN65" s="39">
        <f t="array" ref="GN65">SUMPRODUCT($K65:$AG65,TRANSPOSE(GN$5:GN$27))</f>
        <v>0</v>
      </c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93" t="str">
        <f t="shared" si="115"/>
        <v>WAVE</v>
      </c>
      <c r="IW65" s="100" t="str">
        <f>C65</f>
        <v>1094N772-001</v>
      </c>
      <c r="IX65" s="93" t="str">
        <f t="shared" si="114"/>
        <v>WAVE MECHANICS</v>
      </c>
      <c r="IY65" s="111">
        <f t="shared" si="105"/>
        <v>3.5</v>
      </c>
      <c r="IZ65" s="112" t="str">
        <f t="shared" ref="IZ65:IZ96" si="116">AQ65</f>
        <v>USD</v>
      </c>
      <c r="JA65" s="104" t="e">
        <f ca="1">_xlfn.XLOOKUP(IZ65,IZ$21:IZ$24,JA$21:JA$24,0)</f>
        <v>#NAME?</v>
      </c>
      <c r="JB65" s="104" t="e">
        <f t="shared" ca="1" si="68"/>
        <v>#NAME?</v>
      </c>
      <c r="JC65" s="113">
        <f>AJ65</f>
        <v>1</v>
      </c>
      <c r="JD65" s="113">
        <f>AJ65</f>
        <v>1</v>
      </c>
      <c r="JE65" s="100"/>
      <c r="JF65" s="113" t="e">
        <f>MAX(JD65,CEILING(#REF!+JE65,JC65))</f>
        <v>#REF!</v>
      </c>
      <c r="JG65" s="114" t="e">
        <f t="shared" ca="1" si="69"/>
        <v>#REF!</v>
      </c>
      <c r="JH65" s="113" t="e">
        <f>JF65-#REF!</f>
        <v>#REF!</v>
      </c>
      <c r="JI65" s="114" t="e">
        <f t="shared" ca="1" si="70"/>
        <v>#REF!</v>
      </c>
      <c r="JJ65" s="115">
        <v>45523</v>
      </c>
      <c r="JK65" s="114" t="s">
        <v>114</v>
      </c>
      <c r="JL65" s="114" t="s">
        <v>21</v>
      </c>
      <c r="JM65" s="100" t="s">
        <v>128</v>
      </c>
      <c r="JN65" s="100" t="s">
        <v>129</v>
      </c>
      <c r="JO65" s="102" t="e">
        <f t="array" aca="1" ref="JO65" ca="1">SUMPRODUCT(#REF!,TRANSPOSE(JO$19:JO$22))</f>
        <v>#REF!</v>
      </c>
      <c r="JP65" s="102" t="e">
        <f t="array" aca="1" ref="JP65" ca="1">SUMPRODUCT(#REF!,TRANSPOSE(JP$19:JP$22))</f>
        <v>#REF!</v>
      </c>
      <c r="JQ65" s="102" t="e">
        <f t="array" aca="1" ref="JQ65" ca="1">SUMPRODUCT(#REF!,TRANSPOSE(JQ$19:JQ$22))</f>
        <v>#REF!</v>
      </c>
      <c r="JR65" s="102" t="e">
        <f t="array" aca="1" ref="JR65" ca="1">SUMPRODUCT(#REF!,TRANSPOSE(JR$19:JR$22))</f>
        <v>#REF!</v>
      </c>
      <c r="JS65" s="102" t="e">
        <f t="array" aca="1" ref="JS65" ca="1">SUMPRODUCT(#REF!,TRANSPOSE(JS$19:JS$22))</f>
        <v>#REF!</v>
      </c>
      <c r="JT65" s="102" t="e">
        <f t="array" aca="1" ref="JT65" ca="1">SUMPRODUCT(#REF!,TRANSPOSE(JT$19:JT$22))</f>
        <v>#REF!</v>
      </c>
      <c r="JU65" s="102" t="e">
        <f t="array" aca="1" ref="JU65" ca="1">SUMPRODUCT(#REF!,TRANSPOSE(JU$19:JU$22))</f>
        <v>#REF!</v>
      </c>
      <c r="JV65" s="102" t="e">
        <f t="array" aca="1" ref="JV65" ca="1">SUMPRODUCT(#REF!,TRANSPOSE(JV$19:JV$22))</f>
        <v>#REF!</v>
      </c>
      <c r="JW65" s="102" t="e">
        <f t="array" aca="1" ref="JW65" ca="1">SUMPRODUCT(#REF!,TRANSPOSE(JW$19:JW$22))</f>
        <v>#REF!</v>
      </c>
      <c r="JX65" s="102" t="e">
        <f t="array" aca="1" ref="JX65" ca="1">SUMPRODUCT(#REF!,TRANSPOSE(JX$19:JX$22))</f>
        <v>#REF!</v>
      </c>
      <c r="JY65" s="102" t="e">
        <f t="array" aca="1" ref="JY65" ca="1">SUMPRODUCT(#REF!,TRANSPOSE(JY$19:JY$22))</f>
        <v>#REF!</v>
      </c>
      <c r="JZ65" s="102" t="e">
        <f t="array" aca="1" ref="JZ65" ca="1">SUMPRODUCT(#REF!,TRANSPOSE(JZ$19:JZ$22))</f>
        <v>#REF!</v>
      </c>
      <c r="KA65" s="102" t="e">
        <f t="array" aca="1" ref="KA65" ca="1">SUMPRODUCT(#REF!,TRANSPOSE(KA$19:KA$22))</f>
        <v>#REF!</v>
      </c>
      <c r="KB65" s="116"/>
      <c r="KC65" s="102" t="e">
        <f t="shared" ca="1" si="71"/>
        <v>#REF!</v>
      </c>
      <c r="KD65" s="117" t="e">
        <f ca="1">CEILING(SUM($JO65:JP65)-SUM($KC65:KC65),$JC65)</f>
        <v>#REF!</v>
      </c>
      <c r="KE65" s="117" t="e">
        <f ca="1">CEILING(SUM($JO65:JQ65)-SUM($KC65:KD65),$JC65)</f>
        <v>#REF!</v>
      </c>
      <c r="KF65" s="117" t="e">
        <f ca="1">CEILING(SUM($JO65:JR65)-SUM($KC65:KE65),$JC65)</f>
        <v>#REF!</v>
      </c>
      <c r="KG65" s="117" t="e">
        <f ca="1">CEILING(SUM($JO65:JS65)-SUM($KC65:KF65),$JC65)</f>
        <v>#REF!</v>
      </c>
      <c r="KH65" s="117" t="e">
        <f ca="1">CEILING(SUM($JO65:JT65)-SUM($KC65:KG65),$JC65)</f>
        <v>#REF!</v>
      </c>
      <c r="KI65" s="117" t="e">
        <f ca="1">CEILING(SUM($JO65:JU65)-SUM($KC65:KH65),$JC65)</f>
        <v>#REF!</v>
      </c>
      <c r="KJ65" s="117" t="e">
        <f ca="1">CEILING(SUM($JO65:JV65)-SUM($KC65:KI65),$JC65)</f>
        <v>#REF!</v>
      </c>
      <c r="KK65" s="117" t="e">
        <f ca="1">CEILING(SUM($JO65:JW65)-SUM($KC65:KJ65),$JC65)</f>
        <v>#REF!</v>
      </c>
      <c r="KL65" s="117" t="e">
        <f ca="1">CEILING(SUM($JO65:JX65)-SUM($KC65:KK65),$JC65)</f>
        <v>#REF!</v>
      </c>
      <c r="KM65" s="117" t="e">
        <f ca="1">CEILING(SUM($JO65:JY65)-SUM($KC65:KL65),$JC65)</f>
        <v>#REF!</v>
      </c>
      <c r="KN65" s="117" t="e">
        <f t="shared" ca="1" si="72"/>
        <v>#REF!</v>
      </c>
      <c r="KO65" s="117" t="e">
        <f t="shared" ca="1" si="73"/>
        <v>#REF!</v>
      </c>
      <c r="KP65" s="116"/>
      <c r="KQ65" s="119" t="e">
        <f t="shared" ca="1" si="74"/>
        <v>#REF!</v>
      </c>
      <c r="KR65" s="119" t="e">
        <f t="shared" ca="1" si="75"/>
        <v>#REF!</v>
      </c>
      <c r="KS65" s="119" t="e">
        <f t="shared" ca="1" si="76"/>
        <v>#REF!</v>
      </c>
      <c r="KT65" s="119" t="e">
        <f t="shared" ca="1" si="77"/>
        <v>#REF!</v>
      </c>
      <c r="KU65" s="119" t="e">
        <f t="shared" ca="1" si="78"/>
        <v>#REF!</v>
      </c>
      <c r="KV65" s="119" t="e">
        <f t="shared" ca="1" si="79"/>
        <v>#REF!</v>
      </c>
      <c r="KW65" s="119" t="e">
        <f t="shared" ca="1" si="80"/>
        <v>#REF!</v>
      </c>
      <c r="KX65" s="119" t="e">
        <f t="shared" ca="1" si="81"/>
        <v>#REF!</v>
      </c>
      <c r="KY65" s="119" t="e">
        <f t="shared" ca="1" si="82"/>
        <v>#REF!</v>
      </c>
      <c r="KZ65" s="119" t="e">
        <f t="shared" ca="1" si="83"/>
        <v>#REF!</v>
      </c>
      <c r="LA65" s="119" t="e">
        <f t="shared" ca="1" si="84"/>
        <v>#REF!</v>
      </c>
      <c r="LB65" s="119" t="e">
        <f t="shared" ca="1" si="85"/>
        <v>#REF!</v>
      </c>
      <c r="LC65" s="119" t="e">
        <f t="shared" ca="1" si="86"/>
        <v>#REF!</v>
      </c>
      <c r="LD65" s="119" t="e">
        <f t="shared" ca="1" si="87"/>
        <v>#REF!</v>
      </c>
      <c r="LE65" s="116">
        <v>6</v>
      </c>
      <c r="LF65" s="102" t="e">
        <f ca="1">SUM(KC65:KD65)</f>
        <v>#REF!</v>
      </c>
      <c r="LG65" s="102"/>
      <c r="LH65" s="102" t="e">
        <f ca="1">SUM(KE65:KF65)</f>
        <v>#REF!</v>
      </c>
      <c r="LI65" s="102"/>
      <c r="LJ65" s="102" t="e">
        <f ca="1">SUM(KG65:KH65)</f>
        <v>#REF!</v>
      </c>
      <c r="LK65" s="102"/>
      <c r="LL65" s="102" t="e">
        <f ca="1">SUM(KI65:KJ65)</f>
        <v>#REF!</v>
      </c>
      <c r="LM65" s="102"/>
      <c r="LN65" s="102" t="e">
        <f ca="1">SUM(KK65:KL65)</f>
        <v>#REF!</v>
      </c>
      <c r="LO65" s="102"/>
      <c r="LP65" s="102" t="e">
        <f ca="1">SUM(KM65:KO65)</f>
        <v>#REF!</v>
      </c>
      <c r="LQ65" s="102"/>
      <c r="LR65" s="102" t="e">
        <f ca="1">KO65</f>
        <v>#REF!</v>
      </c>
      <c r="LS65" s="102"/>
      <c r="LT65" s="119" t="e">
        <f t="shared" ca="1" si="88"/>
        <v>#REF!</v>
      </c>
      <c r="LU65" s="119" t="e">
        <f t="shared" ca="1" si="89"/>
        <v>#NAME?</v>
      </c>
      <c r="LV65" s="119" t="e">
        <f t="shared" ca="1" si="90"/>
        <v>#REF!</v>
      </c>
      <c r="LW65" s="119" t="e">
        <f t="shared" ca="1" si="91"/>
        <v>#NAME?</v>
      </c>
      <c r="LX65" s="119" t="e">
        <f t="shared" ca="1" si="92"/>
        <v>#REF!</v>
      </c>
      <c r="LY65" s="119" t="e">
        <f t="shared" ca="1" si="93"/>
        <v>#NAME?</v>
      </c>
      <c r="LZ65" s="119" t="e">
        <f t="shared" ca="1" si="94"/>
        <v>#REF!</v>
      </c>
      <c r="MA65" s="119" t="e">
        <f t="shared" ca="1" si="95"/>
        <v>#NAME?</v>
      </c>
      <c r="MB65" s="119" t="e">
        <f t="shared" ca="1" si="96"/>
        <v>#REF!</v>
      </c>
      <c r="MC65" s="119" t="e">
        <f t="shared" ca="1" si="97"/>
        <v>#NAME?</v>
      </c>
      <c r="MD65" s="119" t="e">
        <f t="shared" ca="1" si="98"/>
        <v>#REF!</v>
      </c>
      <c r="ME65" s="119" t="e">
        <f t="shared" ca="1" si="99"/>
        <v>#NAME?</v>
      </c>
      <c r="MF65" s="119" t="e">
        <f t="shared" ca="1" si="100"/>
        <v>#REF!</v>
      </c>
      <c r="MG65" s="119" t="e">
        <f t="shared" ca="1" si="101"/>
        <v>#REF!</v>
      </c>
      <c r="MH65" s="120" t="s">
        <v>301</v>
      </c>
      <c r="MI65" s="100" t="s">
        <v>226</v>
      </c>
      <c r="MJ65" s="121">
        <v>45525</v>
      </c>
      <c r="MK65" s="100" t="s">
        <v>131</v>
      </c>
      <c r="ML65" s="100"/>
      <c r="MM65" s="100" t="s">
        <v>131</v>
      </c>
      <c r="MN65" s="100"/>
      <c r="MO65" s="100"/>
    </row>
    <row r="66" spans="1:353" ht="14.25" x14ac:dyDescent="0.2">
      <c r="A66" s="39">
        <v>44</v>
      </c>
      <c r="B66" s="39" t="s">
        <v>303</v>
      </c>
      <c r="C66" s="54" t="s">
        <v>304</v>
      </c>
      <c r="D66" s="39">
        <v>-1</v>
      </c>
      <c r="E66" s="39">
        <v>417679932</v>
      </c>
      <c r="F66" s="99" t="s">
        <v>305</v>
      </c>
      <c r="G66" s="39"/>
      <c r="H66" s="39" t="s">
        <v>112</v>
      </c>
      <c r="I66" s="39">
        <v>1</v>
      </c>
      <c r="J66" s="39">
        <v>3</v>
      </c>
      <c r="K66" s="39">
        <v>0</v>
      </c>
      <c r="L66" s="39">
        <v>1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1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1</v>
      </c>
      <c r="AG66" s="39">
        <v>0</v>
      </c>
      <c r="AH66" s="39">
        <f t="shared" si="63"/>
        <v>2</v>
      </c>
      <c r="AI66" s="39">
        <f t="shared" si="102"/>
        <v>70589</v>
      </c>
      <c r="AJ66" s="55">
        <v>1</v>
      </c>
      <c r="AK66" s="39"/>
      <c r="AL66" s="39" t="s">
        <v>222</v>
      </c>
      <c r="AM66" s="39" t="s">
        <v>223</v>
      </c>
      <c r="AN66" s="39"/>
      <c r="AO66" s="39"/>
      <c r="AP66" s="56">
        <v>24</v>
      </c>
      <c r="AQ66" s="56" t="s">
        <v>8</v>
      </c>
      <c r="AR66" s="39" t="s">
        <v>224</v>
      </c>
      <c r="AS66" s="39" t="s">
        <v>225</v>
      </c>
      <c r="AT66" s="39"/>
      <c r="AU66" s="39">
        <v>91.973118825300006</v>
      </c>
      <c r="AV66" s="39" t="str">
        <f t="shared" si="64"/>
        <v>P0013</v>
      </c>
      <c r="AW66" s="76" t="e">
        <f t="shared" ca="1" si="65"/>
        <v>#NAME?</v>
      </c>
      <c r="AX66" s="39"/>
      <c r="AY66" s="73" t="e">
        <f t="shared" si="66"/>
        <v>#REF!</v>
      </c>
      <c r="AZ66" s="39"/>
      <c r="BA66" s="39"/>
      <c r="BB66" s="39"/>
      <c r="BC66" s="39"/>
      <c r="BD66" s="39"/>
      <c r="BE66" s="39"/>
      <c r="BF66" s="39"/>
      <c r="BG66" s="39">
        <v>6065</v>
      </c>
      <c r="BH66" s="39"/>
      <c r="BI66" s="39"/>
      <c r="BJ66" s="39">
        <v>6065</v>
      </c>
      <c r="BK66" s="39"/>
      <c r="BL66" s="39"/>
      <c r="BM66" s="39">
        <v>6065</v>
      </c>
      <c r="BN66" s="39"/>
      <c r="BO66" s="39">
        <v>6065</v>
      </c>
      <c r="BP66" s="39"/>
      <c r="BQ66" s="39">
        <v>6065</v>
      </c>
      <c r="BR66" s="39"/>
      <c r="BS66" s="39"/>
      <c r="BT66" s="39">
        <v>6065</v>
      </c>
      <c r="BU66" s="39"/>
      <c r="BV66" s="39"/>
      <c r="BW66" s="39">
        <v>6065</v>
      </c>
      <c r="BX66" s="39"/>
      <c r="BY66" s="39"/>
      <c r="BZ66" s="39">
        <v>6065</v>
      </c>
      <c r="CA66" s="39"/>
      <c r="CB66" s="39"/>
      <c r="CC66" s="39">
        <v>6065</v>
      </c>
      <c r="CD66" s="39"/>
      <c r="CE66" s="39"/>
      <c r="CF66" s="39">
        <v>6050</v>
      </c>
      <c r="CG66" s="39"/>
      <c r="CH66" s="39"/>
      <c r="CI66" s="39">
        <v>6000</v>
      </c>
      <c r="CJ66" s="39"/>
      <c r="CK66" s="39"/>
      <c r="CL66" s="39">
        <v>3986</v>
      </c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>
        <f>SUM($AZ66,$BA66:BF66)-SUM($EU66:FA66)</f>
        <v>-460</v>
      </c>
      <c r="DE66" s="39">
        <f>SUM($AZ66,$BA66:BG66)-SUM($EU66:FB66)</f>
        <v>3807</v>
      </c>
      <c r="DF66" s="39">
        <f>SUM($AZ66,$BA66:BH66)-SUM($EU66:FC66)</f>
        <v>1476</v>
      </c>
      <c r="DG66" s="39">
        <f>SUM($AZ66,$BA66:BI66)-SUM($EU66:FD66)</f>
        <v>-524</v>
      </c>
      <c r="DH66" s="39">
        <f>SUM($AZ66,$BA66:BJ66)-SUM($EU66:FE66)</f>
        <v>3541</v>
      </c>
      <c r="DI66" s="39">
        <f>SUM($AZ66,$BA66:BK66)-SUM($EU66:FF66)</f>
        <v>1541</v>
      </c>
      <c r="DJ66" s="39">
        <f>SUM($AZ66,$BA66:BL66)-SUM($EU66:FG66)</f>
        <v>-459</v>
      </c>
      <c r="DK66" s="39">
        <f>SUM($AZ66,$BA66:BM66)-SUM($EU66:FH66)</f>
        <v>3606</v>
      </c>
      <c r="DL66" s="39">
        <f>SUM($AZ66,$BA66:BN66)-SUM($EU66:FI66)</f>
        <v>1606</v>
      </c>
      <c r="DM66" s="39">
        <f>SUM($AZ66,$BA66:BO66)-SUM($EU66:FJ66)</f>
        <v>5671</v>
      </c>
      <c r="DN66" s="39">
        <f>SUM($AZ66,$BA66:BP66)-SUM($EU66:FK66)</f>
        <v>3671</v>
      </c>
      <c r="DO66" s="39">
        <f>SUM($AZ66,$BA66:BQ66)-SUM($EU66:FL66)</f>
        <v>7736</v>
      </c>
      <c r="DP66" s="39">
        <f>SUM($AZ66,$BA66:BR66)-SUM($EU66:FM66)</f>
        <v>5736</v>
      </c>
      <c r="DQ66" s="39">
        <f>SUM($AZ66,$BA66:BS66)-SUM($EU66:FN66)</f>
        <v>3736</v>
      </c>
      <c r="DR66" s="39">
        <f>SUM($AZ66,$BA66:BT66)-SUM($EU66:FO66)</f>
        <v>7801</v>
      </c>
      <c r="DS66" s="39">
        <f>SUM($AZ66,$BA66:BU66)-SUM($EU66:FP66)</f>
        <v>5801</v>
      </c>
      <c r="DT66" s="39">
        <f>SUM($AZ66,$BA66:BV66)-SUM($EU66:FQ66)</f>
        <v>3801</v>
      </c>
      <c r="DU66" s="39">
        <f>SUM($AZ66,$BA66:BW66)-SUM($EU66:FR66)</f>
        <v>7866</v>
      </c>
      <c r="DV66" s="39">
        <f>SUM($AZ66,$BA66:BX66)-SUM($EU66:FS66)</f>
        <v>5866</v>
      </c>
      <c r="DW66" s="39">
        <f>SUM($AZ66,$BA66:BY66)-SUM($EU66:FT66)</f>
        <v>3866</v>
      </c>
      <c r="DX66" s="39">
        <f>SUM($AZ66,$BA66:BZ66)-SUM($EU66:FU66)</f>
        <v>7931</v>
      </c>
      <c r="DY66" s="39">
        <f>SUM($AZ66,$BA66:CA66)-SUM($EU66:FV66)</f>
        <v>5931</v>
      </c>
      <c r="DZ66" s="39">
        <f>SUM($AZ66,$BA66:CB66)-SUM($EU66:FW66)</f>
        <v>3931</v>
      </c>
      <c r="EA66" s="39">
        <f>SUM($AZ66,$BA66:CC66)-SUM($EU66:FX66)</f>
        <v>7996</v>
      </c>
      <c r="EB66" s="39">
        <f>SUM($AZ66,$BA66:CD66)-SUM($EU66:FY66)</f>
        <v>5996</v>
      </c>
      <c r="EC66" s="39">
        <f>SUM($AZ66,$BA66:CE66)-SUM($EU66:FZ66)</f>
        <v>3996</v>
      </c>
      <c r="ED66" s="39">
        <f>SUM($AZ66,$BA66:CF66)-SUM($EU66:GA66)</f>
        <v>8046</v>
      </c>
      <c r="EE66" s="39">
        <f>SUM($AZ66,$BA66:CG66)-SUM($EU66:GB66)</f>
        <v>6046</v>
      </c>
      <c r="EF66" s="39">
        <f>SUM($AZ66,$BA66:CH66)-SUM($EU66:GC66)</f>
        <v>4046</v>
      </c>
      <c r="EG66" s="39">
        <f>SUM($AZ66,$BA66:CI66)-SUM($EU66:GD66)</f>
        <v>8046</v>
      </c>
      <c r="EH66" s="39">
        <f>SUM($AZ66,$BA66:CJ66)-SUM($EU66:GE66)</f>
        <v>6046</v>
      </c>
      <c r="EI66" s="39">
        <f>SUM($AZ66,$BA66:CK66)-SUM($EU66:GF66)</f>
        <v>4046</v>
      </c>
      <c r="EJ66" s="39">
        <f>SUM($AZ66,$BA66:CL66)-SUM($EU66:GG66)</f>
        <v>6032</v>
      </c>
      <c r="EK66" s="39">
        <f>SUM($AZ66,$BA66:CM66)-SUM($EU66:GH66)</f>
        <v>4032</v>
      </c>
      <c r="EL66" s="39">
        <f>SUM($AZ66,$BA66:CN66)-SUM($EU66:GI66)</f>
        <v>2032</v>
      </c>
      <c r="EM66" s="39">
        <f>SUM($AZ66,$BA66:CO66)-SUM($EU66:GJ66)</f>
        <v>32</v>
      </c>
      <c r="EN66" s="39">
        <f>SUM($AZ66,$BA66:CP66)-SUM($EU66:GK66)</f>
        <v>32</v>
      </c>
      <c r="EO66" s="39">
        <f>SUM($AZ66,$BA66:CQ66)-SUM($EU66:GL66)</f>
        <v>32</v>
      </c>
      <c r="EP66" s="39">
        <f>SUM($AZ66,$BA66:CR66)-SUM($EU66:GM66)</f>
        <v>32</v>
      </c>
      <c r="EQ66" s="39">
        <f>SUM($AZ66,$BA66:CS66)-SUM($EU66:GN66)</f>
        <v>32</v>
      </c>
      <c r="ER66" s="39"/>
      <c r="ES66" s="39"/>
      <c r="ET66" s="39"/>
      <c r="EU66" s="39"/>
      <c r="EV66" s="39"/>
      <c r="EW66" s="39"/>
      <c r="EX66" s="39"/>
      <c r="EY66" s="39"/>
      <c r="EZ66" s="39"/>
      <c r="FA66" s="39">
        <f t="array" ref="FA66">SUMPRODUCT($K66:$AG66,TRANSPOSE(FA$5:FA$27))</f>
        <v>460</v>
      </c>
      <c r="FB66" s="39">
        <f t="array" ref="FB66">SUMPRODUCT($K66:$AG66,TRANSPOSE(FB$5:FB$27))</f>
        <v>1798</v>
      </c>
      <c r="FC66" s="39">
        <f t="array" ref="FC66">SUMPRODUCT($K66:$AG66,TRANSPOSE(FC$5:FC$27))</f>
        <v>2331</v>
      </c>
      <c r="FD66" s="39">
        <f t="array" ref="FD66">SUMPRODUCT($K66:$AG66,TRANSPOSE(FD$5:FD$27))</f>
        <v>2000</v>
      </c>
      <c r="FE66" s="39">
        <f t="array" ref="FE66">SUMPRODUCT($K66:$AG66,TRANSPOSE(FE$5:FE$27))</f>
        <v>2000</v>
      </c>
      <c r="FF66" s="39">
        <f t="array" ref="FF66">SUMPRODUCT($K66:$AG66,TRANSPOSE(FF$5:FF$27))</f>
        <v>2000</v>
      </c>
      <c r="FG66" s="39">
        <f t="array" ref="FG66">SUMPRODUCT($K66:$AG66,TRANSPOSE(FG$5:FG$27))</f>
        <v>2000</v>
      </c>
      <c r="FH66" s="39">
        <f t="array" ref="FH66">SUMPRODUCT($K66:$AG66,TRANSPOSE(FH$5:FH$27))</f>
        <v>2000</v>
      </c>
      <c r="FI66" s="39">
        <f t="array" ref="FI66">SUMPRODUCT($K66:$AG66,TRANSPOSE(FI$5:FI$27))</f>
        <v>2000</v>
      </c>
      <c r="FJ66" s="39">
        <f t="array" ref="FJ66">SUMPRODUCT($K66:$AG66,TRANSPOSE(FJ$5:FJ$27))</f>
        <v>2000</v>
      </c>
      <c r="FK66" s="39">
        <f t="array" ref="FK66">SUMPRODUCT($K66:$AG66,TRANSPOSE(FK$5:FK$27))</f>
        <v>2000</v>
      </c>
      <c r="FL66" s="39">
        <f t="array" ref="FL66">SUMPRODUCT($K66:$AG66,TRANSPOSE(FL$5:FL$27))</f>
        <v>2000</v>
      </c>
      <c r="FM66" s="39">
        <f t="array" ref="FM66">SUMPRODUCT($K66:$AG66,TRANSPOSE(FM$5:FM$27))</f>
        <v>2000</v>
      </c>
      <c r="FN66" s="39">
        <f t="array" ref="FN66">SUMPRODUCT($K66:$AG66,TRANSPOSE(FN$5:FN$27))</f>
        <v>2000</v>
      </c>
      <c r="FO66" s="39">
        <f t="array" ref="FO66">SUMPRODUCT($K66:$AG66,TRANSPOSE(FO$5:FO$27))</f>
        <v>2000</v>
      </c>
      <c r="FP66" s="39">
        <f t="array" ref="FP66">SUMPRODUCT($K66:$AG66,TRANSPOSE(FP$5:FP$27))</f>
        <v>2000</v>
      </c>
      <c r="FQ66" s="39">
        <f t="array" ref="FQ66">SUMPRODUCT($K66:$AG66,TRANSPOSE(FQ$5:FQ$27))</f>
        <v>2000</v>
      </c>
      <c r="FR66" s="39">
        <f t="array" ref="FR66">SUMPRODUCT($K66:$AG66,TRANSPOSE(FR$5:FR$27))</f>
        <v>2000</v>
      </c>
      <c r="FS66" s="39">
        <f t="array" ref="FS66">SUMPRODUCT($K66:$AG66,TRANSPOSE(FS$5:FS$27))</f>
        <v>2000</v>
      </c>
      <c r="FT66" s="39">
        <f t="array" ref="FT66">SUMPRODUCT($K66:$AG66,TRANSPOSE(FT$5:FT$27))</f>
        <v>2000</v>
      </c>
      <c r="FU66" s="39">
        <f t="array" ref="FU66">SUMPRODUCT($K66:$AG66,TRANSPOSE(FU$5:FU$27))</f>
        <v>2000</v>
      </c>
      <c r="FV66" s="39">
        <f t="array" ref="FV66">SUMPRODUCT($K66:$AG66,TRANSPOSE(FV$5:FV$27))</f>
        <v>2000</v>
      </c>
      <c r="FW66" s="39">
        <f t="array" ref="FW66">SUMPRODUCT($K66:$AG66,TRANSPOSE(FW$5:FW$27))</f>
        <v>2000</v>
      </c>
      <c r="FX66" s="39">
        <f t="array" ref="FX66">SUMPRODUCT($K66:$AG66,TRANSPOSE(FX$5:FX$27))</f>
        <v>2000</v>
      </c>
      <c r="FY66" s="39">
        <f t="array" ref="FY66">SUMPRODUCT($K66:$AG66,TRANSPOSE(FY$5:FY$27))</f>
        <v>2000</v>
      </c>
      <c r="FZ66" s="39">
        <f t="array" ref="FZ66">SUMPRODUCT($K66:$AG66,TRANSPOSE(FZ$5:FZ$27))</f>
        <v>2000</v>
      </c>
      <c r="GA66" s="39">
        <f t="array" ref="GA66">SUMPRODUCT($K66:$AG66,TRANSPOSE(GA$5:GA$27))</f>
        <v>2000</v>
      </c>
      <c r="GB66" s="39">
        <f t="array" ref="GB66">SUMPRODUCT($K66:$AG66,TRANSPOSE(GB$5:GB$27))</f>
        <v>2000</v>
      </c>
      <c r="GC66" s="39">
        <f t="array" ref="GC66">SUMPRODUCT($K66:$AG66,TRANSPOSE(GC$5:GC$27))</f>
        <v>2000</v>
      </c>
      <c r="GD66" s="39">
        <f t="array" ref="GD66">SUMPRODUCT($K66:$AG66,TRANSPOSE(GD$5:GD$27))</f>
        <v>2000</v>
      </c>
      <c r="GE66" s="39">
        <f t="array" ref="GE66">SUMPRODUCT($K66:$AG66,TRANSPOSE(GE$5:GE$27))</f>
        <v>2000</v>
      </c>
      <c r="GF66" s="39">
        <f t="array" ref="GF66">SUMPRODUCT($K66:$AG66,TRANSPOSE(GF$5:GF$27))</f>
        <v>2000</v>
      </c>
      <c r="GG66" s="39">
        <f t="array" ref="GG66">SUMPRODUCT($K66:$AG66,TRANSPOSE(GG$5:GG$27))</f>
        <v>2000</v>
      </c>
      <c r="GH66" s="39">
        <f t="array" ref="GH66">SUMPRODUCT($K66:$AG66,TRANSPOSE(GH$5:GH$27))</f>
        <v>2000</v>
      </c>
      <c r="GI66" s="39">
        <f t="array" ref="GI66">SUMPRODUCT($K66:$AG66,TRANSPOSE(GI$5:GI$27))</f>
        <v>2000</v>
      </c>
      <c r="GJ66" s="39">
        <f t="array" ref="GJ66">SUMPRODUCT($K66:$AG66,TRANSPOSE(GJ$5:GJ$27))</f>
        <v>2000</v>
      </c>
      <c r="GK66" s="39">
        <f t="array" ref="GK66">SUMPRODUCT($K66:$AG66,TRANSPOSE(GK$5:GK$27))</f>
        <v>0</v>
      </c>
      <c r="GL66" s="39">
        <f t="array" ref="GL66">SUMPRODUCT($K66:$AG66,TRANSPOSE(GL$5:GL$27))</f>
        <v>0</v>
      </c>
      <c r="GM66" s="39">
        <f t="array" ref="GM66">SUMPRODUCT($K66:$AG66,TRANSPOSE(GM$5:GM$27))</f>
        <v>0</v>
      </c>
      <c r="GN66" s="39">
        <f t="array" ref="GN66">SUMPRODUCT($K66:$AG66,TRANSPOSE(GN$5:GN$27))</f>
        <v>0</v>
      </c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93" t="str">
        <f t="shared" si="115"/>
        <v>WAVE</v>
      </c>
      <c r="IW66" s="100" t="str">
        <f>C66</f>
        <v>1094N773-003</v>
      </c>
      <c r="IX66" s="93" t="str">
        <f t="shared" si="114"/>
        <v>WAVE MECHANICS</v>
      </c>
      <c r="IY66" s="111">
        <f t="shared" si="105"/>
        <v>24</v>
      </c>
      <c r="IZ66" s="112" t="str">
        <f t="shared" si="116"/>
        <v>USD</v>
      </c>
      <c r="JA66" s="104" t="e">
        <f ca="1">_xlfn.XLOOKUP(IZ66,IZ$21:IZ$24,JA$21:JA$24,0)</f>
        <v>#NAME?</v>
      </c>
      <c r="JB66" s="104" t="e">
        <f t="shared" ca="1" si="68"/>
        <v>#NAME?</v>
      </c>
      <c r="JC66" s="113">
        <f>AJ66</f>
        <v>1</v>
      </c>
      <c r="JD66" s="113">
        <f>AJ66</f>
        <v>1</v>
      </c>
      <c r="JE66" s="100"/>
      <c r="JF66" s="113" t="e">
        <f>MAX(JD66,CEILING(#REF!+JE66,JC66))</f>
        <v>#REF!</v>
      </c>
      <c r="JG66" s="114" t="e">
        <f t="shared" ca="1" si="69"/>
        <v>#REF!</v>
      </c>
      <c r="JH66" s="113" t="e">
        <f>JF66-#REF!</f>
        <v>#REF!</v>
      </c>
      <c r="JI66" s="114" t="e">
        <f t="shared" ca="1" si="70"/>
        <v>#REF!</v>
      </c>
      <c r="JJ66" s="115">
        <v>45523</v>
      </c>
      <c r="JK66" s="114" t="s">
        <v>114</v>
      </c>
      <c r="JL66" s="114" t="s">
        <v>21</v>
      </c>
      <c r="JM66" s="100" t="s">
        <v>128</v>
      </c>
      <c r="JN66" s="100" t="s">
        <v>129</v>
      </c>
      <c r="JO66" s="102" t="e">
        <f t="array" aca="1" ref="JO66" ca="1">SUMPRODUCT(#REF!,TRANSPOSE(JO$19:JO$22))</f>
        <v>#REF!</v>
      </c>
      <c r="JP66" s="102" t="e">
        <f t="array" aca="1" ref="JP66" ca="1">SUMPRODUCT(#REF!,TRANSPOSE(JP$19:JP$22))</f>
        <v>#REF!</v>
      </c>
      <c r="JQ66" s="102" t="e">
        <f t="array" aca="1" ref="JQ66" ca="1">SUMPRODUCT(#REF!,TRANSPOSE(JQ$19:JQ$22))</f>
        <v>#REF!</v>
      </c>
      <c r="JR66" s="102" t="e">
        <f t="array" aca="1" ref="JR66" ca="1">SUMPRODUCT(#REF!,TRANSPOSE(JR$19:JR$22))</f>
        <v>#REF!</v>
      </c>
      <c r="JS66" s="102" t="e">
        <f t="array" aca="1" ref="JS66" ca="1">SUMPRODUCT(#REF!,TRANSPOSE(JS$19:JS$22))</f>
        <v>#REF!</v>
      </c>
      <c r="JT66" s="102" t="e">
        <f t="array" aca="1" ref="JT66" ca="1">SUMPRODUCT(#REF!,TRANSPOSE(JT$19:JT$22))</f>
        <v>#REF!</v>
      </c>
      <c r="JU66" s="102" t="e">
        <f t="array" aca="1" ref="JU66" ca="1">SUMPRODUCT(#REF!,TRANSPOSE(JU$19:JU$22))</f>
        <v>#REF!</v>
      </c>
      <c r="JV66" s="102" t="e">
        <f t="array" aca="1" ref="JV66" ca="1">SUMPRODUCT(#REF!,TRANSPOSE(JV$19:JV$22))</f>
        <v>#REF!</v>
      </c>
      <c r="JW66" s="102" t="e">
        <f t="array" aca="1" ref="JW66" ca="1">SUMPRODUCT(#REF!,TRANSPOSE(JW$19:JW$22))</f>
        <v>#REF!</v>
      </c>
      <c r="JX66" s="102" t="e">
        <f t="array" aca="1" ref="JX66" ca="1">SUMPRODUCT(#REF!,TRANSPOSE(JX$19:JX$22))</f>
        <v>#REF!</v>
      </c>
      <c r="JY66" s="102" t="e">
        <f t="array" aca="1" ref="JY66" ca="1">SUMPRODUCT(#REF!,TRANSPOSE(JY$19:JY$22))</f>
        <v>#REF!</v>
      </c>
      <c r="JZ66" s="102" t="e">
        <f t="array" aca="1" ref="JZ66" ca="1">SUMPRODUCT(#REF!,TRANSPOSE(JZ$19:JZ$22))</f>
        <v>#REF!</v>
      </c>
      <c r="KA66" s="102" t="e">
        <f t="array" aca="1" ref="KA66" ca="1">SUMPRODUCT(#REF!,TRANSPOSE(KA$19:KA$22))</f>
        <v>#REF!</v>
      </c>
      <c r="KB66" s="116"/>
      <c r="KC66" s="102" t="e">
        <f t="shared" ca="1" si="71"/>
        <v>#REF!</v>
      </c>
      <c r="KD66" s="117" t="e">
        <f ca="1">CEILING(SUM($JO66:JP66)-SUM($KC66:KC66),$JC66)</f>
        <v>#REF!</v>
      </c>
      <c r="KE66" s="117" t="e">
        <f ca="1">CEILING(SUM($JO66:JQ66)-SUM($KC66:KD66),$JC66)</f>
        <v>#REF!</v>
      </c>
      <c r="KF66" s="117" t="e">
        <f ca="1">CEILING(SUM($JO66:JR66)-SUM($KC66:KE66),$JC66)</f>
        <v>#REF!</v>
      </c>
      <c r="KG66" s="117" t="e">
        <f ca="1">CEILING(SUM($JO66:JS66)-SUM($KC66:KF66),$JC66)</f>
        <v>#REF!</v>
      </c>
      <c r="KH66" s="117" t="e">
        <f ca="1">CEILING(SUM($JO66:JT66)-SUM($KC66:KG66),$JC66)</f>
        <v>#REF!</v>
      </c>
      <c r="KI66" s="117" t="e">
        <f ca="1">CEILING(SUM($JO66:JU66)-SUM($KC66:KH66),$JC66)</f>
        <v>#REF!</v>
      </c>
      <c r="KJ66" s="117" t="e">
        <f ca="1">CEILING(SUM($JO66:JV66)-SUM($KC66:KI66),$JC66)</f>
        <v>#REF!</v>
      </c>
      <c r="KK66" s="117" t="e">
        <f ca="1">CEILING(SUM($JO66:JW66)-SUM($KC66:KJ66),$JC66)</f>
        <v>#REF!</v>
      </c>
      <c r="KL66" s="117" t="e">
        <f ca="1">CEILING(SUM($JO66:JX66)-SUM($KC66:KK66),$JC66)</f>
        <v>#REF!</v>
      </c>
      <c r="KM66" s="117" t="e">
        <f ca="1">CEILING(SUM($JO66:JY66)-SUM($KC66:KL66),$JC66)</f>
        <v>#REF!</v>
      </c>
      <c r="KN66" s="117" t="e">
        <f t="shared" ca="1" si="72"/>
        <v>#REF!</v>
      </c>
      <c r="KO66" s="117" t="e">
        <f t="shared" ca="1" si="73"/>
        <v>#REF!</v>
      </c>
      <c r="KP66" s="116"/>
      <c r="KQ66" s="119" t="e">
        <f t="shared" ca="1" si="74"/>
        <v>#REF!</v>
      </c>
      <c r="KR66" s="119" t="e">
        <f t="shared" ca="1" si="75"/>
        <v>#REF!</v>
      </c>
      <c r="KS66" s="119" t="e">
        <f t="shared" ca="1" si="76"/>
        <v>#REF!</v>
      </c>
      <c r="KT66" s="119" t="e">
        <f t="shared" ca="1" si="77"/>
        <v>#REF!</v>
      </c>
      <c r="KU66" s="119" t="e">
        <f t="shared" ca="1" si="78"/>
        <v>#REF!</v>
      </c>
      <c r="KV66" s="119" t="e">
        <f t="shared" ca="1" si="79"/>
        <v>#REF!</v>
      </c>
      <c r="KW66" s="119" t="e">
        <f t="shared" ca="1" si="80"/>
        <v>#REF!</v>
      </c>
      <c r="KX66" s="119" t="e">
        <f t="shared" ca="1" si="81"/>
        <v>#REF!</v>
      </c>
      <c r="KY66" s="119" t="e">
        <f t="shared" ca="1" si="82"/>
        <v>#REF!</v>
      </c>
      <c r="KZ66" s="119" t="e">
        <f t="shared" ca="1" si="83"/>
        <v>#REF!</v>
      </c>
      <c r="LA66" s="119" t="e">
        <f t="shared" ca="1" si="84"/>
        <v>#REF!</v>
      </c>
      <c r="LB66" s="119" t="e">
        <f t="shared" ca="1" si="85"/>
        <v>#REF!</v>
      </c>
      <c r="LC66" s="119" t="e">
        <f t="shared" ca="1" si="86"/>
        <v>#REF!</v>
      </c>
      <c r="LD66" s="119" t="e">
        <f t="shared" ca="1" si="87"/>
        <v>#REF!</v>
      </c>
      <c r="LE66" s="116">
        <v>12</v>
      </c>
      <c r="LF66" s="102" t="e">
        <f t="shared" ref="LF66:LQ66" ca="1" si="117">KC66</f>
        <v>#REF!</v>
      </c>
      <c r="LG66" s="102" t="e">
        <f t="shared" ca="1" si="117"/>
        <v>#REF!</v>
      </c>
      <c r="LH66" s="102" t="e">
        <f t="shared" ca="1" si="117"/>
        <v>#REF!</v>
      </c>
      <c r="LI66" s="102" t="e">
        <f t="shared" ca="1" si="117"/>
        <v>#REF!</v>
      </c>
      <c r="LJ66" s="102" t="e">
        <f t="shared" ca="1" si="117"/>
        <v>#REF!</v>
      </c>
      <c r="LK66" s="102" t="e">
        <f t="shared" ca="1" si="117"/>
        <v>#REF!</v>
      </c>
      <c r="LL66" s="102" t="e">
        <f t="shared" ca="1" si="117"/>
        <v>#REF!</v>
      </c>
      <c r="LM66" s="102" t="e">
        <f t="shared" ca="1" si="117"/>
        <v>#REF!</v>
      </c>
      <c r="LN66" s="102" t="e">
        <f t="shared" ca="1" si="117"/>
        <v>#REF!</v>
      </c>
      <c r="LO66" s="102" t="e">
        <f t="shared" ca="1" si="117"/>
        <v>#REF!</v>
      </c>
      <c r="LP66" s="102" t="e">
        <f t="shared" ca="1" si="117"/>
        <v>#REF!</v>
      </c>
      <c r="LQ66" s="102" t="e">
        <f t="shared" ca="1" si="117"/>
        <v>#REF!</v>
      </c>
      <c r="LR66" s="102" t="e">
        <f t="shared" ca="1" si="112"/>
        <v>#REF!</v>
      </c>
      <c r="LS66" s="102"/>
      <c r="LT66" s="119" t="e">
        <f t="shared" ca="1" si="88"/>
        <v>#REF!</v>
      </c>
      <c r="LU66" s="119" t="e">
        <f t="shared" ca="1" si="89"/>
        <v>#REF!</v>
      </c>
      <c r="LV66" s="119" t="e">
        <f t="shared" ca="1" si="90"/>
        <v>#REF!</v>
      </c>
      <c r="LW66" s="119" t="e">
        <f t="shared" ca="1" si="91"/>
        <v>#REF!</v>
      </c>
      <c r="LX66" s="119" t="e">
        <f t="shared" ca="1" si="92"/>
        <v>#REF!</v>
      </c>
      <c r="LY66" s="119" t="e">
        <f t="shared" ca="1" si="93"/>
        <v>#REF!</v>
      </c>
      <c r="LZ66" s="119" t="e">
        <f t="shared" ca="1" si="94"/>
        <v>#REF!</v>
      </c>
      <c r="MA66" s="119" t="e">
        <f t="shared" ca="1" si="95"/>
        <v>#REF!</v>
      </c>
      <c r="MB66" s="119" t="e">
        <f t="shared" ca="1" si="96"/>
        <v>#REF!</v>
      </c>
      <c r="MC66" s="119" t="e">
        <f t="shared" ca="1" si="97"/>
        <v>#REF!</v>
      </c>
      <c r="MD66" s="119" t="e">
        <f t="shared" ca="1" si="98"/>
        <v>#REF!</v>
      </c>
      <c r="ME66" s="119" t="e">
        <f t="shared" ca="1" si="99"/>
        <v>#REF!</v>
      </c>
      <c r="MF66" s="119" t="e">
        <f t="shared" ca="1" si="100"/>
        <v>#REF!</v>
      </c>
      <c r="MG66" s="119" t="e">
        <f t="shared" ca="1" si="101"/>
        <v>#REF!</v>
      </c>
      <c r="MH66" s="120" t="s">
        <v>303</v>
      </c>
      <c r="MI66" s="100" t="s">
        <v>226</v>
      </c>
      <c r="MJ66" s="121">
        <v>45525</v>
      </c>
      <c r="MK66" s="100" t="s">
        <v>131</v>
      </c>
      <c r="ML66" s="100"/>
      <c r="MM66" s="100" t="s">
        <v>131</v>
      </c>
      <c r="MN66" s="100"/>
      <c r="MO66" s="100"/>
    </row>
    <row r="67" spans="1:353" ht="14.25" x14ac:dyDescent="0.2">
      <c r="A67" s="39">
        <v>45</v>
      </c>
      <c r="B67" s="39" t="s">
        <v>306</v>
      </c>
      <c r="C67" s="54" t="s">
        <v>307</v>
      </c>
      <c r="D67" s="39" t="s">
        <v>110</v>
      </c>
      <c r="E67" s="39">
        <v>411179618</v>
      </c>
      <c r="F67" s="99" t="s">
        <v>308</v>
      </c>
      <c r="G67" s="39"/>
      <c r="H67" s="39" t="s">
        <v>112</v>
      </c>
      <c r="I67" s="39">
        <v>1</v>
      </c>
      <c r="J67" s="39">
        <v>6</v>
      </c>
      <c r="K67" s="39">
        <v>0</v>
      </c>
      <c r="L67" s="39">
        <v>2</v>
      </c>
      <c r="M67" s="39">
        <v>0</v>
      </c>
      <c r="N67" s="39">
        <v>0</v>
      </c>
      <c r="O67" s="39">
        <v>0</v>
      </c>
      <c r="P67" s="39">
        <v>0</v>
      </c>
      <c r="Q67" s="39">
        <v>2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2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39">
        <f t="shared" si="63"/>
        <v>6</v>
      </c>
      <c r="AI67" s="39">
        <f t="shared" si="102"/>
        <v>141178</v>
      </c>
      <c r="AJ67" s="55">
        <v>1</v>
      </c>
      <c r="AK67" s="39"/>
      <c r="AL67" s="39" t="s">
        <v>250</v>
      </c>
      <c r="AM67" s="39" t="s">
        <v>223</v>
      </c>
      <c r="AN67" s="39"/>
      <c r="AO67" s="39"/>
      <c r="AP67" s="56">
        <v>1.2</v>
      </c>
      <c r="AQ67" s="56" t="s">
        <v>8</v>
      </c>
      <c r="AR67" s="39" t="s">
        <v>224</v>
      </c>
      <c r="AS67" s="39" t="s">
        <v>225</v>
      </c>
      <c r="AT67" s="39"/>
      <c r="AU67" s="39">
        <v>91.973118825300006</v>
      </c>
      <c r="AV67" s="39" t="str">
        <f t="shared" si="64"/>
        <v>P0013</v>
      </c>
      <c r="AW67" s="76" t="e">
        <f t="shared" ca="1" si="65"/>
        <v>#NAME?</v>
      </c>
      <c r="AX67" s="39"/>
      <c r="AY67" s="73" t="e">
        <f t="shared" si="66"/>
        <v>#REF!</v>
      </c>
      <c r="AZ67" s="39"/>
      <c r="BA67" s="39"/>
      <c r="BB67" s="39"/>
      <c r="BC67" s="39"/>
      <c r="BD67" s="39"/>
      <c r="BE67" s="39"/>
      <c r="BF67" s="39"/>
      <c r="BG67" s="39">
        <v>36390</v>
      </c>
      <c r="BH67" s="39"/>
      <c r="BI67" s="39"/>
      <c r="BJ67" s="39"/>
      <c r="BK67" s="39"/>
      <c r="BL67" s="39"/>
      <c r="BM67" s="39"/>
      <c r="BN67" s="39"/>
      <c r="BO67" s="39">
        <v>36390</v>
      </c>
      <c r="BP67" s="39"/>
      <c r="BQ67" s="39"/>
      <c r="BR67" s="39"/>
      <c r="BS67" s="39"/>
      <c r="BT67" s="39"/>
      <c r="BU67" s="39"/>
      <c r="BV67" s="39"/>
      <c r="BW67" s="39">
        <v>36390</v>
      </c>
      <c r="BX67" s="39"/>
      <c r="BY67" s="39"/>
      <c r="BZ67" s="39"/>
      <c r="CA67" s="39"/>
      <c r="CB67" s="39"/>
      <c r="CC67" s="39"/>
      <c r="CD67" s="39"/>
      <c r="CE67" s="39"/>
      <c r="CF67" s="39">
        <v>32072</v>
      </c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>
        <f>SUM($AZ67,$BA67:BF67)-SUM($EU67:FA67)</f>
        <v>-920</v>
      </c>
      <c r="DE67" s="39">
        <f>SUM($AZ67,$BA67:BG67)-SUM($EU67:FB67)</f>
        <v>31874</v>
      </c>
      <c r="DF67" s="39">
        <f>SUM($AZ67,$BA67:BH67)-SUM($EU67:FC67)</f>
        <v>27212</v>
      </c>
      <c r="DG67" s="39">
        <f>SUM($AZ67,$BA67:BI67)-SUM($EU67:FD67)</f>
        <v>23212</v>
      </c>
      <c r="DH67" s="39">
        <f>SUM($AZ67,$BA67:BJ67)-SUM($EU67:FE67)</f>
        <v>19212</v>
      </c>
      <c r="DI67" s="39">
        <f>SUM($AZ67,$BA67:BK67)-SUM($EU67:FF67)</f>
        <v>15212</v>
      </c>
      <c r="DJ67" s="39">
        <f>SUM($AZ67,$BA67:BL67)-SUM($EU67:FG67)</f>
        <v>11212</v>
      </c>
      <c r="DK67" s="39">
        <f>SUM($AZ67,$BA67:BM67)-SUM($EU67:FH67)</f>
        <v>7212</v>
      </c>
      <c r="DL67" s="39">
        <f>SUM($AZ67,$BA67:BN67)-SUM($EU67:FI67)</f>
        <v>3212</v>
      </c>
      <c r="DM67" s="39">
        <f>SUM($AZ67,$BA67:BO67)-SUM($EU67:FJ67)</f>
        <v>35602</v>
      </c>
      <c r="DN67" s="39">
        <f>SUM($AZ67,$BA67:BP67)-SUM($EU67:FK67)</f>
        <v>31602</v>
      </c>
      <c r="DO67" s="39">
        <f>SUM($AZ67,$BA67:BQ67)-SUM($EU67:FL67)</f>
        <v>27602</v>
      </c>
      <c r="DP67" s="39">
        <f>SUM($AZ67,$BA67:BR67)-SUM($EU67:FM67)</f>
        <v>23602</v>
      </c>
      <c r="DQ67" s="39">
        <f>SUM($AZ67,$BA67:BS67)-SUM($EU67:FN67)</f>
        <v>19602</v>
      </c>
      <c r="DR67" s="39">
        <f>SUM($AZ67,$BA67:BT67)-SUM($EU67:FO67)</f>
        <v>15602</v>
      </c>
      <c r="DS67" s="39">
        <f>SUM($AZ67,$BA67:BU67)-SUM($EU67:FP67)</f>
        <v>11602</v>
      </c>
      <c r="DT67" s="39">
        <f>SUM($AZ67,$BA67:BV67)-SUM($EU67:FQ67)</f>
        <v>7602</v>
      </c>
      <c r="DU67" s="39">
        <f>SUM($AZ67,$BA67:BW67)-SUM($EU67:FR67)</f>
        <v>39992</v>
      </c>
      <c r="DV67" s="39">
        <f>SUM($AZ67,$BA67:BX67)-SUM($EU67:FS67)</f>
        <v>35992</v>
      </c>
      <c r="DW67" s="39">
        <f>SUM($AZ67,$BA67:BY67)-SUM($EU67:FT67)</f>
        <v>31992</v>
      </c>
      <c r="DX67" s="39">
        <f>SUM($AZ67,$BA67:BZ67)-SUM($EU67:FU67)</f>
        <v>27992</v>
      </c>
      <c r="DY67" s="39">
        <f>SUM($AZ67,$BA67:CA67)-SUM($EU67:FV67)</f>
        <v>23992</v>
      </c>
      <c r="DZ67" s="39">
        <f>SUM($AZ67,$BA67:CB67)-SUM($EU67:FW67)</f>
        <v>19992</v>
      </c>
      <c r="EA67" s="39">
        <f>SUM($AZ67,$BA67:CC67)-SUM($EU67:FX67)</f>
        <v>15992</v>
      </c>
      <c r="EB67" s="39">
        <f>SUM($AZ67,$BA67:CD67)-SUM($EU67:FY67)</f>
        <v>11992</v>
      </c>
      <c r="EC67" s="39">
        <f>SUM($AZ67,$BA67:CE67)-SUM($EU67:FZ67)</f>
        <v>7992</v>
      </c>
      <c r="ED67" s="39">
        <f>SUM($AZ67,$BA67:CF67)-SUM($EU67:GA67)</f>
        <v>36064</v>
      </c>
      <c r="EE67" s="39">
        <f>SUM($AZ67,$BA67:CG67)-SUM($EU67:GB67)</f>
        <v>32064</v>
      </c>
      <c r="EF67" s="39">
        <f>SUM($AZ67,$BA67:CH67)-SUM($EU67:GC67)</f>
        <v>28064</v>
      </c>
      <c r="EG67" s="39">
        <f>SUM($AZ67,$BA67:CI67)-SUM($EU67:GD67)</f>
        <v>24064</v>
      </c>
      <c r="EH67" s="39">
        <f>SUM($AZ67,$BA67:CJ67)-SUM($EU67:GE67)</f>
        <v>20064</v>
      </c>
      <c r="EI67" s="39">
        <f>SUM($AZ67,$BA67:CK67)-SUM($EU67:GF67)</f>
        <v>16064</v>
      </c>
      <c r="EJ67" s="39">
        <f>SUM($AZ67,$BA67:CL67)-SUM($EU67:GG67)</f>
        <v>12064</v>
      </c>
      <c r="EK67" s="39">
        <f>SUM($AZ67,$BA67:CM67)-SUM($EU67:GH67)</f>
        <v>8064</v>
      </c>
      <c r="EL67" s="39">
        <f>SUM($AZ67,$BA67:CN67)-SUM($EU67:GI67)</f>
        <v>4064</v>
      </c>
      <c r="EM67" s="39">
        <f>SUM($AZ67,$BA67:CO67)-SUM($EU67:GJ67)</f>
        <v>64</v>
      </c>
      <c r="EN67" s="39">
        <f>SUM($AZ67,$BA67:CP67)-SUM($EU67:GK67)</f>
        <v>64</v>
      </c>
      <c r="EO67" s="39">
        <f>SUM($AZ67,$BA67:CQ67)-SUM($EU67:GL67)</f>
        <v>64</v>
      </c>
      <c r="EP67" s="39">
        <f>SUM($AZ67,$BA67:CR67)-SUM($EU67:GM67)</f>
        <v>64</v>
      </c>
      <c r="EQ67" s="39">
        <f>SUM($AZ67,$BA67:CS67)-SUM($EU67:GN67)</f>
        <v>64</v>
      </c>
      <c r="ER67" s="39"/>
      <c r="ES67" s="39"/>
      <c r="ET67" s="39"/>
      <c r="EU67" s="39"/>
      <c r="EV67" s="39"/>
      <c r="EW67" s="39"/>
      <c r="EX67" s="39"/>
      <c r="EY67" s="39"/>
      <c r="EZ67" s="39"/>
      <c r="FA67" s="39">
        <f t="array" ref="FA67">SUMPRODUCT($K67:$AG67,TRANSPOSE(FA$5:FA$27))</f>
        <v>920</v>
      </c>
      <c r="FB67" s="39">
        <f t="array" ref="FB67">SUMPRODUCT($K67:$AG67,TRANSPOSE(FB$5:FB$27))</f>
        <v>3596</v>
      </c>
      <c r="FC67" s="39">
        <f t="array" ref="FC67">SUMPRODUCT($K67:$AG67,TRANSPOSE(FC$5:FC$27))</f>
        <v>4662</v>
      </c>
      <c r="FD67" s="39">
        <f t="array" ref="FD67">SUMPRODUCT($K67:$AG67,TRANSPOSE(FD$5:FD$27))</f>
        <v>4000</v>
      </c>
      <c r="FE67" s="39">
        <f t="array" ref="FE67">SUMPRODUCT($K67:$AG67,TRANSPOSE(FE$5:FE$27))</f>
        <v>4000</v>
      </c>
      <c r="FF67" s="39">
        <f t="array" ref="FF67">SUMPRODUCT($K67:$AG67,TRANSPOSE(FF$5:FF$27))</f>
        <v>4000</v>
      </c>
      <c r="FG67" s="39">
        <f t="array" ref="FG67">SUMPRODUCT($K67:$AG67,TRANSPOSE(FG$5:FG$27))</f>
        <v>4000</v>
      </c>
      <c r="FH67" s="39">
        <f t="array" ref="FH67">SUMPRODUCT($K67:$AG67,TRANSPOSE(FH$5:FH$27))</f>
        <v>4000</v>
      </c>
      <c r="FI67" s="39">
        <f t="array" ref="FI67">SUMPRODUCT($K67:$AG67,TRANSPOSE(FI$5:FI$27))</f>
        <v>4000</v>
      </c>
      <c r="FJ67" s="39">
        <f t="array" ref="FJ67">SUMPRODUCT($K67:$AG67,TRANSPOSE(FJ$5:FJ$27))</f>
        <v>4000</v>
      </c>
      <c r="FK67" s="39">
        <f t="array" ref="FK67">SUMPRODUCT($K67:$AG67,TRANSPOSE(FK$5:FK$27))</f>
        <v>4000</v>
      </c>
      <c r="FL67" s="39">
        <f t="array" ref="FL67">SUMPRODUCT($K67:$AG67,TRANSPOSE(FL$5:FL$27))</f>
        <v>4000</v>
      </c>
      <c r="FM67" s="39">
        <f t="array" ref="FM67">SUMPRODUCT($K67:$AG67,TRANSPOSE(FM$5:FM$27))</f>
        <v>4000</v>
      </c>
      <c r="FN67" s="39">
        <f t="array" ref="FN67">SUMPRODUCT($K67:$AG67,TRANSPOSE(FN$5:FN$27))</f>
        <v>4000</v>
      </c>
      <c r="FO67" s="39">
        <f t="array" ref="FO67">SUMPRODUCT($K67:$AG67,TRANSPOSE(FO$5:FO$27))</f>
        <v>4000</v>
      </c>
      <c r="FP67" s="39">
        <f t="array" ref="FP67">SUMPRODUCT($K67:$AG67,TRANSPOSE(FP$5:FP$27))</f>
        <v>4000</v>
      </c>
      <c r="FQ67" s="39">
        <f t="array" ref="FQ67">SUMPRODUCT($K67:$AG67,TRANSPOSE(FQ$5:FQ$27))</f>
        <v>4000</v>
      </c>
      <c r="FR67" s="39">
        <f t="array" ref="FR67">SUMPRODUCT($K67:$AG67,TRANSPOSE(FR$5:FR$27))</f>
        <v>4000</v>
      </c>
      <c r="FS67" s="39">
        <f t="array" ref="FS67">SUMPRODUCT($K67:$AG67,TRANSPOSE(FS$5:FS$27))</f>
        <v>4000</v>
      </c>
      <c r="FT67" s="39">
        <f t="array" ref="FT67">SUMPRODUCT($K67:$AG67,TRANSPOSE(FT$5:FT$27))</f>
        <v>4000</v>
      </c>
      <c r="FU67" s="39">
        <f t="array" ref="FU67">SUMPRODUCT($K67:$AG67,TRANSPOSE(FU$5:FU$27))</f>
        <v>4000</v>
      </c>
      <c r="FV67" s="39">
        <f t="array" ref="FV67">SUMPRODUCT($K67:$AG67,TRANSPOSE(FV$5:FV$27))</f>
        <v>4000</v>
      </c>
      <c r="FW67" s="39">
        <f t="array" ref="FW67">SUMPRODUCT($K67:$AG67,TRANSPOSE(FW$5:FW$27))</f>
        <v>4000</v>
      </c>
      <c r="FX67" s="39">
        <f t="array" ref="FX67">SUMPRODUCT($K67:$AG67,TRANSPOSE(FX$5:FX$27))</f>
        <v>4000</v>
      </c>
      <c r="FY67" s="39">
        <f t="array" ref="FY67">SUMPRODUCT($K67:$AG67,TRANSPOSE(FY$5:FY$27))</f>
        <v>4000</v>
      </c>
      <c r="FZ67" s="39">
        <f t="array" ref="FZ67">SUMPRODUCT($K67:$AG67,TRANSPOSE(FZ$5:FZ$27))</f>
        <v>4000</v>
      </c>
      <c r="GA67" s="39">
        <f t="array" ref="GA67">SUMPRODUCT($K67:$AG67,TRANSPOSE(GA$5:GA$27))</f>
        <v>4000</v>
      </c>
      <c r="GB67" s="39">
        <f t="array" ref="GB67">SUMPRODUCT($K67:$AG67,TRANSPOSE(GB$5:GB$27))</f>
        <v>4000</v>
      </c>
      <c r="GC67" s="39">
        <f t="array" ref="GC67">SUMPRODUCT($K67:$AG67,TRANSPOSE(GC$5:GC$27))</f>
        <v>4000</v>
      </c>
      <c r="GD67" s="39">
        <f t="array" ref="GD67">SUMPRODUCT($K67:$AG67,TRANSPOSE(GD$5:GD$27))</f>
        <v>4000</v>
      </c>
      <c r="GE67" s="39">
        <f t="array" ref="GE67">SUMPRODUCT($K67:$AG67,TRANSPOSE(GE$5:GE$27))</f>
        <v>4000</v>
      </c>
      <c r="GF67" s="39">
        <f t="array" ref="GF67">SUMPRODUCT($K67:$AG67,TRANSPOSE(GF$5:GF$27))</f>
        <v>4000</v>
      </c>
      <c r="GG67" s="39">
        <f t="array" ref="GG67">SUMPRODUCT($K67:$AG67,TRANSPOSE(GG$5:GG$27))</f>
        <v>4000</v>
      </c>
      <c r="GH67" s="39">
        <f t="array" ref="GH67">SUMPRODUCT($K67:$AG67,TRANSPOSE(GH$5:GH$27))</f>
        <v>4000</v>
      </c>
      <c r="GI67" s="39">
        <f t="array" ref="GI67">SUMPRODUCT($K67:$AG67,TRANSPOSE(GI$5:GI$27))</f>
        <v>4000</v>
      </c>
      <c r="GJ67" s="39">
        <f t="array" ref="GJ67">SUMPRODUCT($K67:$AG67,TRANSPOSE(GJ$5:GJ$27))</f>
        <v>4000</v>
      </c>
      <c r="GK67" s="39">
        <f t="array" ref="GK67">SUMPRODUCT($K67:$AG67,TRANSPOSE(GK$5:GK$27))</f>
        <v>0</v>
      </c>
      <c r="GL67" s="39">
        <f t="array" ref="GL67">SUMPRODUCT($K67:$AG67,TRANSPOSE(GL$5:GL$27))</f>
        <v>0</v>
      </c>
      <c r="GM67" s="39">
        <f t="array" ref="GM67">SUMPRODUCT($K67:$AG67,TRANSPOSE(GM$5:GM$27))</f>
        <v>0</v>
      </c>
      <c r="GN67" s="39">
        <f t="array" ref="GN67">SUMPRODUCT($K67:$AG67,TRANSPOSE(GN$5:GN$27))</f>
        <v>0</v>
      </c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93" t="str">
        <f t="shared" si="115"/>
        <v>WAVE</v>
      </c>
      <c r="IW67" s="100" t="str">
        <f>C67</f>
        <v>1094N776-001</v>
      </c>
      <c r="IX67" s="93" t="s">
        <v>222</v>
      </c>
      <c r="IY67" s="111">
        <f t="shared" si="105"/>
        <v>1.2</v>
      </c>
      <c r="IZ67" s="112" t="str">
        <f t="shared" si="116"/>
        <v>USD</v>
      </c>
      <c r="JA67" s="104" t="e">
        <f ca="1">_xlfn.XLOOKUP(IZ67,IZ$21:IZ$24,JA$21:JA$24,0)</f>
        <v>#NAME?</v>
      </c>
      <c r="JB67" s="104" t="e">
        <f t="shared" ca="1" si="68"/>
        <v>#NAME?</v>
      </c>
      <c r="JC67" s="113">
        <f>AJ67</f>
        <v>1</v>
      </c>
      <c r="JD67" s="113">
        <f>AJ67</f>
        <v>1</v>
      </c>
      <c r="JE67" s="100"/>
      <c r="JF67" s="113" t="e">
        <f>MAX(JD67,CEILING(#REF!+JE67,JC67))</f>
        <v>#REF!</v>
      </c>
      <c r="JG67" s="114" t="e">
        <f t="shared" ca="1" si="69"/>
        <v>#REF!</v>
      </c>
      <c r="JH67" s="113" t="e">
        <f>JF67-#REF!</f>
        <v>#REF!</v>
      </c>
      <c r="JI67" s="114" t="e">
        <f t="shared" ca="1" si="70"/>
        <v>#REF!</v>
      </c>
      <c r="JJ67" s="115">
        <v>45523</v>
      </c>
      <c r="JK67" s="114" t="s">
        <v>114</v>
      </c>
      <c r="JL67" s="114" t="s">
        <v>21</v>
      </c>
      <c r="JM67" s="100" t="s">
        <v>128</v>
      </c>
      <c r="JN67" s="100" t="s">
        <v>129</v>
      </c>
      <c r="JO67" s="102" t="e">
        <f t="array" aca="1" ref="JO67" ca="1">SUMPRODUCT(#REF!,TRANSPOSE(JO$19:JO$22))</f>
        <v>#REF!</v>
      </c>
      <c r="JP67" s="102" t="e">
        <f t="array" aca="1" ref="JP67" ca="1">SUMPRODUCT(#REF!,TRANSPOSE(JP$19:JP$22))</f>
        <v>#REF!</v>
      </c>
      <c r="JQ67" s="102" t="e">
        <f t="array" aca="1" ref="JQ67" ca="1">SUMPRODUCT(#REF!,TRANSPOSE(JQ$19:JQ$22))</f>
        <v>#REF!</v>
      </c>
      <c r="JR67" s="102" t="e">
        <f t="array" aca="1" ref="JR67" ca="1">SUMPRODUCT(#REF!,TRANSPOSE(JR$19:JR$22))</f>
        <v>#REF!</v>
      </c>
      <c r="JS67" s="102" t="e">
        <f t="array" aca="1" ref="JS67" ca="1">SUMPRODUCT(#REF!,TRANSPOSE(JS$19:JS$22))</f>
        <v>#REF!</v>
      </c>
      <c r="JT67" s="102" t="e">
        <f t="array" aca="1" ref="JT67" ca="1">SUMPRODUCT(#REF!,TRANSPOSE(JT$19:JT$22))</f>
        <v>#REF!</v>
      </c>
      <c r="JU67" s="102" t="e">
        <f t="array" aca="1" ref="JU67" ca="1">SUMPRODUCT(#REF!,TRANSPOSE(JU$19:JU$22))</f>
        <v>#REF!</v>
      </c>
      <c r="JV67" s="102" t="e">
        <f t="array" aca="1" ref="JV67" ca="1">SUMPRODUCT(#REF!,TRANSPOSE(JV$19:JV$22))</f>
        <v>#REF!</v>
      </c>
      <c r="JW67" s="102" t="e">
        <f t="array" aca="1" ref="JW67" ca="1">SUMPRODUCT(#REF!,TRANSPOSE(JW$19:JW$22))</f>
        <v>#REF!</v>
      </c>
      <c r="JX67" s="102" t="e">
        <f t="array" aca="1" ref="JX67" ca="1">SUMPRODUCT(#REF!,TRANSPOSE(JX$19:JX$22))</f>
        <v>#REF!</v>
      </c>
      <c r="JY67" s="102" t="e">
        <f t="array" aca="1" ref="JY67" ca="1">SUMPRODUCT(#REF!,TRANSPOSE(JY$19:JY$22))</f>
        <v>#REF!</v>
      </c>
      <c r="JZ67" s="102" t="e">
        <f t="array" aca="1" ref="JZ67" ca="1">SUMPRODUCT(#REF!,TRANSPOSE(JZ$19:JZ$22))</f>
        <v>#REF!</v>
      </c>
      <c r="KA67" s="102" t="e">
        <f t="array" aca="1" ref="KA67" ca="1">SUMPRODUCT(#REF!,TRANSPOSE(KA$19:KA$22))</f>
        <v>#REF!</v>
      </c>
      <c r="KB67" s="116"/>
      <c r="KC67" s="102" t="e">
        <f t="shared" ca="1" si="71"/>
        <v>#REF!</v>
      </c>
      <c r="KD67" s="117" t="e">
        <f ca="1">CEILING(SUM($JO67:JP67)-SUM($KC67:KC67),$JC67)</f>
        <v>#REF!</v>
      </c>
      <c r="KE67" s="117" t="e">
        <f ca="1">CEILING(SUM($JO67:JQ67)-SUM($KC67:KD67),$JC67)</f>
        <v>#REF!</v>
      </c>
      <c r="KF67" s="117" t="e">
        <f ca="1">CEILING(SUM($JO67:JR67)-SUM($KC67:KE67),$JC67)</f>
        <v>#REF!</v>
      </c>
      <c r="KG67" s="117" t="e">
        <f ca="1">CEILING(SUM($JO67:JS67)-SUM($KC67:KF67),$JC67)</f>
        <v>#REF!</v>
      </c>
      <c r="KH67" s="117" t="e">
        <f ca="1">CEILING(SUM($JO67:JT67)-SUM($KC67:KG67),$JC67)</f>
        <v>#REF!</v>
      </c>
      <c r="KI67" s="117" t="e">
        <f ca="1">CEILING(SUM($JO67:JU67)-SUM($KC67:KH67),$JC67)</f>
        <v>#REF!</v>
      </c>
      <c r="KJ67" s="117" t="e">
        <f ca="1">CEILING(SUM($JO67:JV67)-SUM($KC67:KI67),$JC67)</f>
        <v>#REF!</v>
      </c>
      <c r="KK67" s="117" t="e">
        <f ca="1">CEILING(SUM($JO67:JW67)-SUM($KC67:KJ67),$JC67)</f>
        <v>#REF!</v>
      </c>
      <c r="KL67" s="117" t="e">
        <f ca="1">CEILING(SUM($JO67:JX67)-SUM($KC67:KK67),$JC67)</f>
        <v>#REF!</v>
      </c>
      <c r="KM67" s="117" t="e">
        <f ca="1">CEILING(SUM($JO67:JY67)-SUM($KC67:KL67),$JC67)</f>
        <v>#REF!</v>
      </c>
      <c r="KN67" s="117" t="e">
        <f t="shared" ca="1" si="72"/>
        <v>#REF!</v>
      </c>
      <c r="KO67" s="117" t="e">
        <f t="shared" ca="1" si="73"/>
        <v>#REF!</v>
      </c>
      <c r="KP67" s="116"/>
      <c r="KQ67" s="119" t="e">
        <f t="shared" ca="1" si="74"/>
        <v>#REF!</v>
      </c>
      <c r="KR67" s="119" t="e">
        <f t="shared" ca="1" si="75"/>
        <v>#REF!</v>
      </c>
      <c r="KS67" s="119" t="e">
        <f t="shared" ca="1" si="76"/>
        <v>#REF!</v>
      </c>
      <c r="KT67" s="119" t="e">
        <f t="shared" ca="1" si="77"/>
        <v>#REF!</v>
      </c>
      <c r="KU67" s="119" t="e">
        <f t="shared" ca="1" si="78"/>
        <v>#REF!</v>
      </c>
      <c r="KV67" s="119" t="e">
        <f t="shared" ca="1" si="79"/>
        <v>#REF!</v>
      </c>
      <c r="KW67" s="119" t="e">
        <f t="shared" ca="1" si="80"/>
        <v>#REF!</v>
      </c>
      <c r="KX67" s="119" t="e">
        <f t="shared" ca="1" si="81"/>
        <v>#REF!</v>
      </c>
      <c r="KY67" s="119" t="e">
        <f t="shared" ca="1" si="82"/>
        <v>#REF!</v>
      </c>
      <c r="KZ67" s="119" t="e">
        <f t="shared" ca="1" si="83"/>
        <v>#REF!</v>
      </c>
      <c r="LA67" s="119" t="e">
        <f t="shared" ca="1" si="84"/>
        <v>#REF!</v>
      </c>
      <c r="LB67" s="119" t="e">
        <f t="shared" ca="1" si="85"/>
        <v>#REF!</v>
      </c>
      <c r="LC67" s="119" t="e">
        <f t="shared" ca="1" si="86"/>
        <v>#REF!</v>
      </c>
      <c r="LD67" s="119" t="e">
        <f t="shared" ca="1" si="87"/>
        <v>#REF!</v>
      </c>
      <c r="LE67" s="116">
        <v>4</v>
      </c>
      <c r="LF67" s="102" t="e">
        <f ca="1">SUM(KC67:KE67)</f>
        <v>#REF!</v>
      </c>
      <c r="LG67" s="102"/>
      <c r="LH67" s="102"/>
      <c r="LI67" s="102" t="e">
        <f ca="1">SUM(KF67:KH67)</f>
        <v>#REF!</v>
      </c>
      <c r="LJ67" s="102"/>
      <c r="LK67" s="102"/>
      <c r="LL67" s="102" t="e">
        <f ca="1">SUM(KI67:KK67)</f>
        <v>#REF!</v>
      </c>
      <c r="LM67" s="102"/>
      <c r="LN67" s="102"/>
      <c r="LO67" s="102" t="e">
        <f ca="1">SUM(KL67:KO67)</f>
        <v>#REF!</v>
      </c>
      <c r="LP67" s="102"/>
      <c r="LQ67" s="102"/>
      <c r="LR67" s="102" t="e">
        <f t="shared" ca="1" si="112"/>
        <v>#REF!</v>
      </c>
      <c r="LS67" s="102"/>
      <c r="LT67" s="119" t="e">
        <f t="shared" ca="1" si="88"/>
        <v>#REF!</v>
      </c>
      <c r="LU67" s="119" t="e">
        <f t="shared" ca="1" si="89"/>
        <v>#NAME?</v>
      </c>
      <c r="LV67" s="119" t="e">
        <f t="shared" ca="1" si="90"/>
        <v>#NAME?</v>
      </c>
      <c r="LW67" s="119" t="e">
        <f t="shared" ca="1" si="91"/>
        <v>#REF!</v>
      </c>
      <c r="LX67" s="119" t="e">
        <f t="shared" ca="1" si="92"/>
        <v>#NAME?</v>
      </c>
      <c r="LY67" s="119" t="e">
        <f t="shared" ca="1" si="93"/>
        <v>#NAME?</v>
      </c>
      <c r="LZ67" s="119" t="e">
        <f t="shared" ca="1" si="94"/>
        <v>#REF!</v>
      </c>
      <c r="MA67" s="119" t="e">
        <f t="shared" ca="1" si="95"/>
        <v>#NAME?</v>
      </c>
      <c r="MB67" s="119" t="e">
        <f t="shared" ca="1" si="96"/>
        <v>#NAME?</v>
      </c>
      <c r="MC67" s="119" t="e">
        <f t="shared" ca="1" si="97"/>
        <v>#REF!</v>
      </c>
      <c r="MD67" s="119" t="e">
        <f t="shared" ca="1" si="98"/>
        <v>#NAME?</v>
      </c>
      <c r="ME67" s="119" t="e">
        <f t="shared" ca="1" si="99"/>
        <v>#NAME?</v>
      </c>
      <c r="MF67" s="119" t="e">
        <f t="shared" ca="1" si="100"/>
        <v>#REF!</v>
      </c>
      <c r="MG67" s="119" t="e">
        <f t="shared" ca="1" si="101"/>
        <v>#REF!</v>
      </c>
      <c r="MH67" s="120" t="s">
        <v>306</v>
      </c>
      <c r="MI67" s="100" t="s">
        <v>226</v>
      </c>
      <c r="MJ67" s="121">
        <v>45525</v>
      </c>
      <c r="MK67" s="100" t="s">
        <v>131</v>
      </c>
      <c r="ML67" s="100"/>
      <c r="MM67" s="100" t="s">
        <v>131</v>
      </c>
      <c r="MN67" s="100"/>
      <c r="MO67" s="100"/>
    </row>
    <row r="68" spans="1:353" ht="14.25" x14ac:dyDescent="0.2">
      <c r="A68" s="39">
        <v>46</v>
      </c>
      <c r="B68" s="39" t="s">
        <v>309</v>
      </c>
      <c r="C68" s="54" t="s">
        <v>310</v>
      </c>
      <c r="D68" s="39" t="s">
        <v>110</v>
      </c>
      <c r="E68" s="39">
        <v>411179617</v>
      </c>
      <c r="F68" s="99" t="s">
        <v>311</v>
      </c>
      <c r="G68" s="39"/>
      <c r="H68" s="39" t="s">
        <v>112</v>
      </c>
      <c r="I68" s="39">
        <v>1</v>
      </c>
      <c r="J68" s="39">
        <v>6</v>
      </c>
      <c r="K68" s="39">
        <v>0</v>
      </c>
      <c r="L68" s="39">
        <v>2</v>
      </c>
      <c r="M68" s="39">
        <v>0</v>
      </c>
      <c r="N68" s="39">
        <v>0</v>
      </c>
      <c r="O68" s="39">
        <v>0</v>
      </c>
      <c r="P68" s="39">
        <v>0</v>
      </c>
      <c r="Q68" s="39">
        <v>2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2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f t="shared" si="63"/>
        <v>6</v>
      </c>
      <c r="AI68" s="39">
        <f t="shared" si="102"/>
        <v>141178</v>
      </c>
      <c r="AJ68" s="55">
        <v>1</v>
      </c>
      <c r="AK68" s="39"/>
      <c r="AL68" s="39" t="s">
        <v>222</v>
      </c>
      <c r="AM68" s="39" t="s">
        <v>223</v>
      </c>
      <c r="AN68" s="39"/>
      <c r="AO68" s="39"/>
      <c r="AP68" s="56">
        <v>2.25</v>
      </c>
      <c r="AQ68" s="56" t="s">
        <v>8</v>
      </c>
      <c r="AR68" s="39" t="s">
        <v>224</v>
      </c>
      <c r="AS68" s="39" t="s">
        <v>225</v>
      </c>
      <c r="AT68" s="39"/>
      <c r="AU68" s="39">
        <v>91.973118825300006</v>
      </c>
      <c r="AV68" s="39" t="str">
        <f t="shared" si="64"/>
        <v>P0013</v>
      </c>
      <c r="AW68" s="76" t="e">
        <f t="shared" ca="1" si="65"/>
        <v>#NAME?</v>
      </c>
      <c r="AX68" s="39"/>
      <c r="AY68" s="73" t="e">
        <f t="shared" si="66"/>
        <v>#REF!</v>
      </c>
      <c r="AZ68" s="39"/>
      <c r="BA68" s="39"/>
      <c r="BB68" s="39"/>
      <c r="BC68" s="39"/>
      <c r="BD68" s="39"/>
      <c r="BE68" s="39"/>
      <c r="BF68" s="39"/>
      <c r="BG68" s="39">
        <v>24260</v>
      </c>
      <c r="BH68" s="39"/>
      <c r="BI68" s="39"/>
      <c r="BJ68" s="39"/>
      <c r="BK68" s="39"/>
      <c r="BL68" s="39"/>
      <c r="BM68" s="39">
        <v>24260</v>
      </c>
      <c r="BN68" s="39"/>
      <c r="BO68" s="39"/>
      <c r="BP68" s="39"/>
      <c r="BQ68" s="39">
        <v>24260</v>
      </c>
      <c r="BR68" s="39"/>
      <c r="BS68" s="39"/>
      <c r="BT68" s="39"/>
      <c r="BU68" s="39"/>
      <c r="BV68" s="39"/>
      <c r="BW68" s="39">
        <v>24260</v>
      </c>
      <c r="BX68" s="39"/>
      <c r="BY68" s="39"/>
      <c r="BZ68" s="39"/>
      <c r="CA68" s="39"/>
      <c r="CB68" s="39"/>
      <c r="CC68" s="39">
        <v>24230</v>
      </c>
      <c r="CD68" s="39"/>
      <c r="CE68" s="39"/>
      <c r="CF68" s="39"/>
      <c r="CG68" s="39"/>
      <c r="CH68" s="39"/>
      <c r="CI68" s="39">
        <v>19972</v>
      </c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>
        <f>SUM($AZ68,$BA68:BF68)-SUM($EU68:FA68)</f>
        <v>-920</v>
      </c>
      <c r="DE68" s="39">
        <f>SUM($AZ68,$BA68:BG68)-SUM($EU68:FB68)</f>
        <v>19744</v>
      </c>
      <c r="DF68" s="39">
        <f>SUM($AZ68,$BA68:BH68)-SUM($EU68:FC68)</f>
        <v>15082</v>
      </c>
      <c r="DG68" s="39">
        <f>SUM($AZ68,$BA68:BI68)-SUM($EU68:FD68)</f>
        <v>11082</v>
      </c>
      <c r="DH68" s="39">
        <f>SUM($AZ68,$BA68:BJ68)-SUM($EU68:FE68)</f>
        <v>7082</v>
      </c>
      <c r="DI68" s="39">
        <f>SUM($AZ68,$BA68:BK68)-SUM($EU68:FF68)</f>
        <v>3082</v>
      </c>
      <c r="DJ68" s="39">
        <f>SUM($AZ68,$BA68:BL68)-SUM($EU68:FG68)</f>
        <v>-918</v>
      </c>
      <c r="DK68" s="39">
        <f>SUM($AZ68,$BA68:BM68)-SUM($EU68:FH68)</f>
        <v>19342</v>
      </c>
      <c r="DL68" s="39">
        <f>SUM($AZ68,$BA68:BN68)-SUM($EU68:FI68)</f>
        <v>15342</v>
      </c>
      <c r="DM68" s="39">
        <f>SUM($AZ68,$BA68:BO68)-SUM($EU68:FJ68)</f>
        <v>11342</v>
      </c>
      <c r="DN68" s="39">
        <f>SUM($AZ68,$BA68:BP68)-SUM($EU68:FK68)</f>
        <v>7342</v>
      </c>
      <c r="DO68" s="39">
        <f>SUM($AZ68,$BA68:BQ68)-SUM($EU68:FL68)</f>
        <v>27602</v>
      </c>
      <c r="DP68" s="39">
        <f>SUM($AZ68,$BA68:BR68)-SUM($EU68:FM68)</f>
        <v>23602</v>
      </c>
      <c r="DQ68" s="39">
        <f>SUM($AZ68,$BA68:BS68)-SUM($EU68:FN68)</f>
        <v>19602</v>
      </c>
      <c r="DR68" s="39">
        <f>SUM($AZ68,$BA68:BT68)-SUM($EU68:FO68)</f>
        <v>15602</v>
      </c>
      <c r="DS68" s="39">
        <f>SUM($AZ68,$BA68:BU68)-SUM($EU68:FP68)</f>
        <v>11602</v>
      </c>
      <c r="DT68" s="39">
        <f>SUM($AZ68,$BA68:BV68)-SUM($EU68:FQ68)</f>
        <v>7602</v>
      </c>
      <c r="DU68" s="39">
        <f>SUM($AZ68,$BA68:BW68)-SUM($EU68:FR68)</f>
        <v>27862</v>
      </c>
      <c r="DV68" s="39">
        <f>SUM($AZ68,$BA68:BX68)-SUM($EU68:FS68)</f>
        <v>23862</v>
      </c>
      <c r="DW68" s="39">
        <f>SUM($AZ68,$BA68:BY68)-SUM($EU68:FT68)</f>
        <v>19862</v>
      </c>
      <c r="DX68" s="39">
        <f>SUM($AZ68,$BA68:BZ68)-SUM($EU68:FU68)</f>
        <v>15862</v>
      </c>
      <c r="DY68" s="39">
        <f>SUM($AZ68,$BA68:CA68)-SUM($EU68:FV68)</f>
        <v>11862</v>
      </c>
      <c r="DZ68" s="39">
        <f>SUM($AZ68,$BA68:CB68)-SUM($EU68:FW68)</f>
        <v>7862</v>
      </c>
      <c r="EA68" s="39">
        <f>SUM($AZ68,$BA68:CC68)-SUM($EU68:FX68)</f>
        <v>28092</v>
      </c>
      <c r="EB68" s="39">
        <f>SUM($AZ68,$BA68:CD68)-SUM($EU68:FY68)</f>
        <v>24092</v>
      </c>
      <c r="EC68" s="39">
        <f>SUM($AZ68,$BA68:CE68)-SUM($EU68:FZ68)</f>
        <v>20092</v>
      </c>
      <c r="ED68" s="39">
        <f>SUM($AZ68,$BA68:CF68)-SUM($EU68:GA68)</f>
        <v>16092</v>
      </c>
      <c r="EE68" s="39">
        <f>SUM($AZ68,$BA68:CG68)-SUM($EU68:GB68)</f>
        <v>12092</v>
      </c>
      <c r="EF68" s="39">
        <f>SUM($AZ68,$BA68:CH68)-SUM($EU68:GC68)</f>
        <v>8092</v>
      </c>
      <c r="EG68" s="39">
        <f>SUM($AZ68,$BA68:CI68)-SUM($EU68:GD68)</f>
        <v>24064</v>
      </c>
      <c r="EH68" s="39">
        <f>SUM($AZ68,$BA68:CJ68)-SUM($EU68:GE68)</f>
        <v>20064</v>
      </c>
      <c r="EI68" s="39">
        <f>SUM($AZ68,$BA68:CK68)-SUM($EU68:GF68)</f>
        <v>16064</v>
      </c>
      <c r="EJ68" s="39">
        <f>SUM($AZ68,$BA68:CL68)-SUM($EU68:GG68)</f>
        <v>12064</v>
      </c>
      <c r="EK68" s="39">
        <f>SUM($AZ68,$BA68:CM68)-SUM($EU68:GH68)</f>
        <v>8064</v>
      </c>
      <c r="EL68" s="39">
        <f>SUM($AZ68,$BA68:CN68)-SUM($EU68:GI68)</f>
        <v>4064</v>
      </c>
      <c r="EM68" s="39">
        <f>SUM($AZ68,$BA68:CO68)-SUM($EU68:GJ68)</f>
        <v>64</v>
      </c>
      <c r="EN68" s="39">
        <f>SUM($AZ68,$BA68:CP68)-SUM($EU68:GK68)</f>
        <v>64</v>
      </c>
      <c r="EO68" s="39">
        <f>SUM($AZ68,$BA68:CQ68)-SUM($EU68:GL68)</f>
        <v>64</v>
      </c>
      <c r="EP68" s="39">
        <f>SUM($AZ68,$BA68:CR68)-SUM($EU68:GM68)</f>
        <v>64</v>
      </c>
      <c r="EQ68" s="39">
        <f>SUM($AZ68,$BA68:CS68)-SUM($EU68:GN68)</f>
        <v>64</v>
      </c>
      <c r="ER68" s="39"/>
      <c r="ES68" s="39"/>
      <c r="ET68" s="39"/>
      <c r="EU68" s="39"/>
      <c r="EV68" s="39"/>
      <c r="EW68" s="39"/>
      <c r="EX68" s="39"/>
      <c r="EY68" s="39"/>
      <c r="EZ68" s="39"/>
      <c r="FA68" s="39">
        <f t="array" ref="FA68">SUMPRODUCT($K68:$AG68,TRANSPOSE(FA$5:FA$27))</f>
        <v>920</v>
      </c>
      <c r="FB68" s="39">
        <f t="array" ref="FB68">SUMPRODUCT($K68:$AG68,TRANSPOSE(FB$5:FB$27))</f>
        <v>3596</v>
      </c>
      <c r="FC68" s="39">
        <f t="array" ref="FC68">SUMPRODUCT($K68:$AG68,TRANSPOSE(FC$5:FC$27))</f>
        <v>4662</v>
      </c>
      <c r="FD68" s="39">
        <f t="array" ref="FD68">SUMPRODUCT($K68:$AG68,TRANSPOSE(FD$5:FD$27))</f>
        <v>4000</v>
      </c>
      <c r="FE68" s="39">
        <f t="array" ref="FE68">SUMPRODUCT($K68:$AG68,TRANSPOSE(FE$5:FE$27))</f>
        <v>4000</v>
      </c>
      <c r="FF68" s="39">
        <f t="array" ref="FF68">SUMPRODUCT($K68:$AG68,TRANSPOSE(FF$5:FF$27))</f>
        <v>4000</v>
      </c>
      <c r="FG68" s="39">
        <f t="array" ref="FG68">SUMPRODUCT($K68:$AG68,TRANSPOSE(FG$5:FG$27))</f>
        <v>4000</v>
      </c>
      <c r="FH68" s="39">
        <f t="array" ref="FH68">SUMPRODUCT($K68:$AG68,TRANSPOSE(FH$5:FH$27))</f>
        <v>4000</v>
      </c>
      <c r="FI68" s="39">
        <f t="array" ref="FI68">SUMPRODUCT($K68:$AG68,TRANSPOSE(FI$5:FI$27))</f>
        <v>4000</v>
      </c>
      <c r="FJ68" s="39">
        <f t="array" ref="FJ68">SUMPRODUCT($K68:$AG68,TRANSPOSE(FJ$5:FJ$27))</f>
        <v>4000</v>
      </c>
      <c r="FK68" s="39">
        <f t="array" ref="FK68">SUMPRODUCT($K68:$AG68,TRANSPOSE(FK$5:FK$27))</f>
        <v>4000</v>
      </c>
      <c r="FL68" s="39">
        <f t="array" ref="FL68">SUMPRODUCT($K68:$AG68,TRANSPOSE(FL$5:FL$27))</f>
        <v>4000</v>
      </c>
      <c r="FM68" s="39">
        <f t="array" ref="FM68">SUMPRODUCT($K68:$AG68,TRANSPOSE(FM$5:FM$27))</f>
        <v>4000</v>
      </c>
      <c r="FN68" s="39">
        <f t="array" ref="FN68">SUMPRODUCT($K68:$AG68,TRANSPOSE(FN$5:FN$27))</f>
        <v>4000</v>
      </c>
      <c r="FO68" s="39">
        <f t="array" ref="FO68">SUMPRODUCT($K68:$AG68,TRANSPOSE(FO$5:FO$27))</f>
        <v>4000</v>
      </c>
      <c r="FP68" s="39">
        <f t="array" ref="FP68">SUMPRODUCT($K68:$AG68,TRANSPOSE(FP$5:FP$27))</f>
        <v>4000</v>
      </c>
      <c r="FQ68" s="39">
        <f t="array" ref="FQ68">SUMPRODUCT($K68:$AG68,TRANSPOSE(FQ$5:FQ$27))</f>
        <v>4000</v>
      </c>
      <c r="FR68" s="39">
        <f t="array" ref="FR68">SUMPRODUCT($K68:$AG68,TRANSPOSE(FR$5:FR$27))</f>
        <v>4000</v>
      </c>
      <c r="FS68" s="39">
        <f t="array" ref="FS68">SUMPRODUCT($K68:$AG68,TRANSPOSE(FS$5:FS$27))</f>
        <v>4000</v>
      </c>
      <c r="FT68" s="39">
        <f t="array" ref="FT68">SUMPRODUCT($K68:$AG68,TRANSPOSE(FT$5:FT$27))</f>
        <v>4000</v>
      </c>
      <c r="FU68" s="39">
        <f t="array" ref="FU68">SUMPRODUCT($K68:$AG68,TRANSPOSE(FU$5:FU$27))</f>
        <v>4000</v>
      </c>
      <c r="FV68" s="39">
        <f t="array" ref="FV68">SUMPRODUCT($K68:$AG68,TRANSPOSE(FV$5:FV$27))</f>
        <v>4000</v>
      </c>
      <c r="FW68" s="39">
        <f t="array" ref="FW68">SUMPRODUCT($K68:$AG68,TRANSPOSE(FW$5:FW$27))</f>
        <v>4000</v>
      </c>
      <c r="FX68" s="39">
        <f t="array" ref="FX68">SUMPRODUCT($K68:$AG68,TRANSPOSE(FX$5:FX$27))</f>
        <v>4000</v>
      </c>
      <c r="FY68" s="39">
        <f t="array" ref="FY68">SUMPRODUCT($K68:$AG68,TRANSPOSE(FY$5:FY$27))</f>
        <v>4000</v>
      </c>
      <c r="FZ68" s="39">
        <f t="array" ref="FZ68">SUMPRODUCT($K68:$AG68,TRANSPOSE(FZ$5:FZ$27))</f>
        <v>4000</v>
      </c>
      <c r="GA68" s="39">
        <f t="array" ref="GA68">SUMPRODUCT($K68:$AG68,TRANSPOSE(GA$5:GA$27))</f>
        <v>4000</v>
      </c>
      <c r="GB68" s="39">
        <f t="array" ref="GB68">SUMPRODUCT($K68:$AG68,TRANSPOSE(GB$5:GB$27))</f>
        <v>4000</v>
      </c>
      <c r="GC68" s="39">
        <f t="array" ref="GC68">SUMPRODUCT($K68:$AG68,TRANSPOSE(GC$5:GC$27))</f>
        <v>4000</v>
      </c>
      <c r="GD68" s="39">
        <f t="array" ref="GD68">SUMPRODUCT($K68:$AG68,TRANSPOSE(GD$5:GD$27))</f>
        <v>4000</v>
      </c>
      <c r="GE68" s="39">
        <f t="array" ref="GE68">SUMPRODUCT($K68:$AG68,TRANSPOSE(GE$5:GE$27))</f>
        <v>4000</v>
      </c>
      <c r="GF68" s="39">
        <f t="array" ref="GF68">SUMPRODUCT($K68:$AG68,TRANSPOSE(GF$5:GF$27))</f>
        <v>4000</v>
      </c>
      <c r="GG68" s="39">
        <f t="array" ref="GG68">SUMPRODUCT($K68:$AG68,TRANSPOSE(GG$5:GG$27))</f>
        <v>4000</v>
      </c>
      <c r="GH68" s="39">
        <f t="array" ref="GH68">SUMPRODUCT($K68:$AG68,TRANSPOSE(GH$5:GH$27))</f>
        <v>4000</v>
      </c>
      <c r="GI68" s="39">
        <f t="array" ref="GI68">SUMPRODUCT($K68:$AG68,TRANSPOSE(GI$5:GI$27))</f>
        <v>4000</v>
      </c>
      <c r="GJ68" s="39">
        <f t="array" ref="GJ68">SUMPRODUCT($K68:$AG68,TRANSPOSE(GJ$5:GJ$27))</f>
        <v>4000</v>
      </c>
      <c r="GK68" s="39">
        <f t="array" ref="GK68">SUMPRODUCT($K68:$AG68,TRANSPOSE(GK$5:GK$27))</f>
        <v>0</v>
      </c>
      <c r="GL68" s="39">
        <f t="array" ref="GL68">SUMPRODUCT($K68:$AG68,TRANSPOSE(GL$5:GL$27))</f>
        <v>0</v>
      </c>
      <c r="GM68" s="39">
        <f t="array" ref="GM68">SUMPRODUCT($K68:$AG68,TRANSPOSE(GM$5:GM$27))</f>
        <v>0</v>
      </c>
      <c r="GN68" s="39">
        <f t="array" ref="GN68">SUMPRODUCT($K68:$AG68,TRANSPOSE(GN$5:GN$27))</f>
        <v>0</v>
      </c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93" t="str">
        <f t="shared" si="115"/>
        <v>WAVE</v>
      </c>
      <c r="IW68" s="100" t="str">
        <f>C68</f>
        <v>1094N777-001</v>
      </c>
      <c r="IX68" s="93" t="str">
        <f t="shared" ref="IX68:IX79" si="118">AL68</f>
        <v>WAVE MECHANICS</v>
      </c>
      <c r="IY68" s="111">
        <f t="shared" si="105"/>
        <v>2.25</v>
      </c>
      <c r="IZ68" s="112" t="str">
        <f t="shared" si="116"/>
        <v>USD</v>
      </c>
      <c r="JA68" s="104" t="e">
        <f ca="1">_xlfn.XLOOKUP(IZ68,IZ$21:IZ$24,JA$21:JA$24,0)</f>
        <v>#NAME?</v>
      </c>
      <c r="JB68" s="104" t="e">
        <f t="shared" ca="1" si="68"/>
        <v>#NAME?</v>
      </c>
      <c r="JC68" s="113">
        <f>AJ68</f>
        <v>1</v>
      </c>
      <c r="JD68" s="113">
        <f>AJ68</f>
        <v>1</v>
      </c>
      <c r="JE68" s="100"/>
      <c r="JF68" s="113" t="e">
        <f>MAX(JD68,CEILING(#REF!+JE68,JC68))</f>
        <v>#REF!</v>
      </c>
      <c r="JG68" s="114" t="e">
        <f t="shared" ca="1" si="69"/>
        <v>#REF!</v>
      </c>
      <c r="JH68" s="113" t="e">
        <f>JF68-#REF!</f>
        <v>#REF!</v>
      </c>
      <c r="JI68" s="114" t="e">
        <f t="shared" ca="1" si="70"/>
        <v>#REF!</v>
      </c>
      <c r="JJ68" s="115">
        <v>45523</v>
      </c>
      <c r="JK68" s="114" t="s">
        <v>114</v>
      </c>
      <c r="JL68" s="114" t="s">
        <v>21</v>
      </c>
      <c r="JM68" s="100" t="s">
        <v>128</v>
      </c>
      <c r="JN68" s="100" t="s">
        <v>129</v>
      </c>
      <c r="JO68" s="102" t="e">
        <f t="array" aca="1" ref="JO68" ca="1">SUMPRODUCT(#REF!,TRANSPOSE(JO$19:JO$22))</f>
        <v>#REF!</v>
      </c>
      <c r="JP68" s="102" t="e">
        <f t="array" aca="1" ref="JP68" ca="1">SUMPRODUCT(#REF!,TRANSPOSE(JP$19:JP$22))</f>
        <v>#REF!</v>
      </c>
      <c r="JQ68" s="102" t="e">
        <f t="array" aca="1" ref="JQ68" ca="1">SUMPRODUCT(#REF!,TRANSPOSE(JQ$19:JQ$22))</f>
        <v>#REF!</v>
      </c>
      <c r="JR68" s="102" t="e">
        <f t="array" aca="1" ref="JR68" ca="1">SUMPRODUCT(#REF!,TRANSPOSE(JR$19:JR$22))</f>
        <v>#REF!</v>
      </c>
      <c r="JS68" s="102" t="e">
        <f t="array" aca="1" ref="JS68" ca="1">SUMPRODUCT(#REF!,TRANSPOSE(JS$19:JS$22))</f>
        <v>#REF!</v>
      </c>
      <c r="JT68" s="102" t="e">
        <f t="array" aca="1" ref="JT68" ca="1">SUMPRODUCT(#REF!,TRANSPOSE(JT$19:JT$22))</f>
        <v>#REF!</v>
      </c>
      <c r="JU68" s="102" t="e">
        <f t="array" aca="1" ref="JU68" ca="1">SUMPRODUCT(#REF!,TRANSPOSE(JU$19:JU$22))</f>
        <v>#REF!</v>
      </c>
      <c r="JV68" s="102" t="e">
        <f t="array" aca="1" ref="JV68" ca="1">SUMPRODUCT(#REF!,TRANSPOSE(JV$19:JV$22))</f>
        <v>#REF!</v>
      </c>
      <c r="JW68" s="102" t="e">
        <f t="array" aca="1" ref="JW68" ca="1">SUMPRODUCT(#REF!,TRANSPOSE(JW$19:JW$22))</f>
        <v>#REF!</v>
      </c>
      <c r="JX68" s="102" t="e">
        <f t="array" aca="1" ref="JX68" ca="1">SUMPRODUCT(#REF!,TRANSPOSE(JX$19:JX$22))</f>
        <v>#REF!</v>
      </c>
      <c r="JY68" s="102" t="e">
        <f t="array" aca="1" ref="JY68" ca="1">SUMPRODUCT(#REF!,TRANSPOSE(JY$19:JY$22))</f>
        <v>#REF!</v>
      </c>
      <c r="JZ68" s="102" t="e">
        <f t="array" aca="1" ref="JZ68" ca="1">SUMPRODUCT(#REF!,TRANSPOSE(JZ$19:JZ$22))</f>
        <v>#REF!</v>
      </c>
      <c r="KA68" s="102" t="e">
        <f t="array" aca="1" ref="KA68" ca="1">SUMPRODUCT(#REF!,TRANSPOSE(KA$19:KA$22))</f>
        <v>#REF!</v>
      </c>
      <c r="KB68" s="116"/>
      <c r="KC68" s="102" t="e">
        <f t="shared" ca="1" si="71"/>
        <v>#REF!</v>
      </c>
      <c r="KD68" s="117" t="e">
        <f ca="1">CEILING(SUM($JO68:JP68)-SUM($KC68:KC68),$JC68)</f>
        <v>#REF!</v>
      </c>
      <c r="KE68" s="117" t="e">
        <f ca="1">CEILING(SUM($JO68:JQ68)-SUM($KC68:KD68),$JC68)</f>
        <v>#REF!</v>
      </c>
      <c r="KF68" s="117" t="e">
        <f ca="1">CEILING(SUM($JO68:JR68)-SUM($KC68:KE68),$JC68)</f>
        <v>#REF!</v>
      </c>
      <c r="KG68" s="117" t="e">
        <f ca="1">CEILING(SUM($JO68:JS68)-SUM($KC68:KF68),$JC68)</f>
        <v>#REF!</v>
      </c>
      <c r="KH68" s="117" t="e">
        <f ca="1">CEILING(SUM($JO68:JT68)-SUM($KC68:KG68),$JC68)</f>
        <v>#REF!</v>
      </c>
      <c r="KI68" s="117" t="e">
        <f ca="1">CEILING(SUM($JO68:JU68)-SUM($KC68:KH68),$JC68)</f>
        <v>#REF!</v>
      </c>
      <c r="KJ68" s="117" t="e">
        <f ca="1">CEILING(SUM($JO68:JV68)-SUM($KC68:KI68),$JC68)</f>
        <v>#REF!</v>
      </c>
      <c r="KK68" s="117" t="e">
        <f ca="1">CEILING(SUM($JO68:JW68)-SUM($KC68:KJ68),$JC68)</f>
        <v>#REF!</v>
      </c>
      <c r="KL68" s="117" t="e">
        <f ca="1">CEILING(SUM($JO68:JX68)-SUM($KC68:KK68),$JC68)</f>
        <v>#REF!</v>
      </c>
      <c r="KM68" s="117" t="e">
        <f ca="1">CEILING(SUM($JO68:JY68)-SUM($KC68:KL68),$JC68)</f>
        <v>#REF!</v>
      </c>
      <c r="KN68" s="117" t="e">
        <f t="shared" ca="1" si="72"/>
        <v>#REF!</v>
      </c>
      <c r="KO68" s="117" t="e">
        <f t="shared" ca="1" si="73"/>
        <v>#REF!</v>
      </c>
      <c r="KP68" s="116"/>
      <c r="KQ68" s="119" t="e">
        <f t="shared" ca="1" si="74"/>
        <v>#REF!</v>
      </c>
      <c r="KR68" s="119" t="e">
        <f t="shared" ca="1" si="75"/>
        <v>#REF!</v>
      </c>
      <c r="KS68" s="119" t="e">
        <f t="shared" ca="1" si="76"/>
        <v>#REF!</v>
      </c>
      <c r="KT68" s="119" t="e">
        <f t="shared" ca="1" si="77"/>
        <v>#REF!</v>
      </c>
      <c r="KU68" s="119" t="e">
        <f t="shared" ca="1" si="78"/>
        <v>#REF!</v>
      </c>
      <c r="KV68" s="119" t="e">
        <f t="shared" ca="1" si="79"/>
        <v>#REF!</v>
      </c>
      <c r="KW68" s="119" t="e">
        <f t="shared" ca="1" si="80"/>
        <v>#REF!</v>
      </c>
      <c r="KX68" s="119" t="e">
        <f t="shared" ca="1" si="81"/>
        <v>#REF!</v>
      </c>
      <c r="KY68" s="119" t="e">
        <f t="shared" ca="1" si="82"/>
        <v>#REF!</v>
      </c>
      <c r="KZ68" s="119" t="e">
        <f t="shared" ca="1" si="83"/>
        <v>#REF!</v>
      </c>
      <c r="LA68" s="119" t="e">
        <f t="shared" ca="1" si="84"/>
        <v>#REF!</v>
      </c>
      <c r="LB68" s="119" t="e">
        <f t="shared" ca="1" si="85"/>
        <v>#REF!</v>
      </c>
      <c r="LC68" s="119" t="e">
        <f t="shared" ca="1" si="86"/>
        <v>#REF!</v>
      </c>
      <c r="LD68" s="119" t="e">
        <f t="shared" ca="1" si="87"/>
        <v>#REF!</v>
      </c>
      <c r="LE68" s="116">
        <v>6</v>
      </c>
      <c r="LF68" s="102" t="e">
        <f ca="1">SUM(KC68:KD68)</f>
        <v>#REF!</v>
      </c>
      <c r="LG68" s="102"/>
      <c r="LH68" s="102" t="e">
        <f ca="1">SUM(KE68:KF68)</f>
        <v>#REF!</v>
      </c>
      <c r="LI68" s="102"/>
      <c r="LJ68" s="102" t="e">
        <f ca="1">SUM(KG68:KH68)</f>
        <v>#REF!</v>
      </c>
      <c r="LK68" s="102"/>
      <c r="LL68" s="102" t="e">
        <f ca="1">SUM(KI68:KJ68)</f>
        <v>#REF!</v>
      </c>
      <c r="LM68" s="102"/>
      <c r="LN68" s="102" t="e">
        <f ca="1">SUM(KK68:KL68)</f>
        <v>#REF!</v>
      </c>
      <c r="LO68" s="102"/>
      <c r="LP68" s="102" t="e">
        <f ca="1">SUM(KM68:KO68)</f>
        <v>#REF!</v>
      </c>
      <c r="LQ68" s="102"/>
      <c r="LR68" s="102" t="e">
        <f ca="1">KO68</f>
        <v>#REF!</v>
      </c>
      <c r="LS68" s="102"/>
      <c r="LT68" s="119" t="e">
        <f t="shared" ca="1" si="88"/>
        <v>#REF!</v>
      </c>
      <c r="LU68" s="119" t="e">
        <f t="shared" ca="1" si="89"/>
        <v>#NAME?</v>
      </c>
      <c r="LV68" s="119" t="e">
        <f t="shared" ca="1" si="90"/>
        <v>#REF!</v>
      </c>
      <c r="LW68" s="119" t="e">
        <f t="shared" ca="1" si="91"/>
        <v>#NAME?</v>
      </c>
      <c r="LX68" s="119" t="e">
        <f t="shared" ca="1" si="92"/>
        <v>#REF!</v>
      </c>
      <c r="LY68" s="119" t="e">
        <f t="shared" ca="1" si="93"/>
        <v>#NAME?</v>
      </c>
      <c r="LZ68" s="119" t="e">
        <f t="shared" ca="1" si="94"/>
        <v>#REF!</v>
      </c>
      <c r="MA68" s="119" t="e">
        <f t="shared" ca="1" si="95"/>
        <v>#NAME?</v>
      </c>
      <c r="MB68" s="119" t="e">
        <f t="shared" ca="1" si="96"/>
        <v>#REF!</v>
      </c>
      <c r="MC68" s="119" t="e">
        <f t="shared" ca="1" si="97"/>
        <v>#NAME?</v>
      </c>
      <c r="MD68" s="119" t="e">
        <f t="shared" ca="1" si="98"/>
        <v>#REF!</v>
      </c>
      <c r="ME68" s="119" t="e">
        <f t="shared" ca="1" si="99"/>
        <v>#NAME?</v>
      </c>
      <c r="MF68" s="119" t="e">
        <f t="shared" ca="1" si="100"/>
        <v>#REF!</v>
      </c>
      <c r="MG68" s="119" t="e">
        <f t="shared" ca="1" si="101"/>
        <v>#REF!</v>
      </c>
      <c r="MH68" s="120" t="s">
        <v>309</v>
      </c>
      <c r="MI68" s="100" t="s">
        <v>226</v>
      </c>
      <c r="MJ68" s="121">
        <v>45525</v>
      </c>
      <c r="MK68" s="100" t="s">
        <v>131</v>
      </c>
      <c r="ML68" s="100"/>
      <c r="MM68" s="100" t="s">
        <v>131</v>
      </c>
      <c r="MN68" s="100"/>
      <c r="MO68" s="100"/>
    </row>
    <row r="69" spans="1:353" ht="15" thickBot="1" x14ac:dyDescent="0.25">
      <c r="A69" s="39">
        <v>47</v>
      </c>
      <c r="B69" s="39" t="s">
        <v>312</v>
      </c>
      <c r="C69" s="54" t="s">
        <v>313</v>
      </c>
      <c r="D69" s="39" t="s">
        <v>197</v>
      </c>
      <c r="E69" s="39">
        <v>414338971</v>
      </c>
      <c r="F69" s="99" t="s">
        <v>314</v>
      </c>
      <c r="G69" s="39"/>
      <c r="H69" s="39" t="s">
        <v>112</v>
      </c>
      <c r="I69" s="39">
        <v>1</v>
      </c>
      <c r="J69" s="39">
        <v>2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1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1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f t="shared" si="63"/>
        <v>2</v>
      </c>
      <c r="AI69" s="39">
        <f t="shared" si="102"/>
        <v>35811</v>
      </c>
      <c r="AJ69" s="55">
        <v>1</v>
      </c>
      <c r="AK69" s="39"/>
      <c r="AL69" s="39" t="s">
        <v>315</v>
      </c>
      <c r="AM69" s="39" t="s">
        <v>316</v>
      </c>
      <c r="AN69" s="39"/>
      <c r="AO69" s="39"/>
      <c r="AP69" s="56">
        <v>171</v>
      </c>
      <c r="AQ69" s="56" t="s">
        <v>8</v>
      </c>
      <c r="AR69" s="39" t="s">
        <v>317</v>
      </c>
      <c r="AS69" s="39" t="s">
        <v>318</v>
      </c>
      <c r="AT69" s="39"/>
      <c r="AU69" s="39" t="s">
        <v>319</v>
      </c>
      <c r="AV69" s="39" t="str">
        <f t="shared" si="64"/>
        <v>P0006</v>
      </c>
      <c r="AW69" s="76" t="e">
        <f t="shared" ca="1" si="65"/>
        <v>#NAME?</v>
      </c>
      <c r="AX69" s="39"/>
      <c r="AY69" s="73" t="e">
        <f t="shared" si="66"/>
        <v>#REF!</v>
      </c>
      <c r="AZ69" s="39"/>
      <c r="BA69" s="39"/>
      <c r="BB69" s="39"/>
      <c r="BC69" s="39"/>
      <c r="BD69" s="39"/>
      <c r="BE69" s="39"/>
      <c r="BF69" s="39">
        <v>1500</v>
      </c>
      <c r="BG69" s="39">
        <v>1565</v>
      </c>
      <c r="BH69" s="39"/>
      <c r="BI69" s="39">
        <v>1500</v>
      </c>
      <c r="BJ69" s="39">
        <v>1565</v>
      </c>
      <c r="BK69" s="39">
        <v>1500</v>
      </c>
      <c r="BL69" s="39">
        <v>1565</v>
      </c>
      <c r="BM69" s="39"/>
      <c r="BN69" s="39">
        <v>1500</v>
      </c>
      <c r="BO69" s="39">
        <v>1565</v>
      </c>
      <c r="BP69" s="39"/>
      <c r="BQ69" s="39">
        <v>1500</v>
      </c>
      <c r="BR69" s="39">
        <v>1565</v>
      </c>
      <c r="BS69" s="39"/>
      <c r="BT69" s="39">
        <v>1500</v>
      </c>
      <c r="BU69" s="39">
        <v>1565</v>
      </c>
      <c r="BV69" s="39"/>
      <c r="BW69" s="39">
        <v>1500</v>
      </c>
      <c r="BX69" s="39">
        <v>1565</v>
      </c>
      <c r="BY69" s="39"/>
      <c r="BZ69" s="39">
        <v>1500</v>
      </c>
      <c r="CA69" s="39">
        <v>1565</v>
      </c>
      <c r="CB69" s="39"/>
      <c r="CC69" s="39">
        <v>1500</v>
      </c>
      <c r="CD69" s="39">
        <v>1565</v>
      </c>
      <c r="CE69" s="39"/>
      <c r="CF69" s="39">
        <v>1500</v>
      </c>
      <c r="CG69" s="39">
        <v>1546</v>
      </c>
      <c r="CH69" s="39"/>
      <c r="CI69" s="39">
        <v>1500</v>
      </c>
      <c r="CJ69" s="39">
        <v>1500</v>
      </c>
      <c r="CK69" s="39"/>
      <c r="CL69" s="39"/>
      <c r="CM69" s="39">
        <v>1813</v>
      </c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>
        <f>SUM($AZ69,$BA69:BF69)-SUM($EU69:FA69)</f>
        <v>1220</v>
      </c>
      <c r="DE69" s="39">
        <f>SUM($AZ69,$BA69:BG69)-SUM($EU69:FB69)</f>
        <v>1585</v>
      </c>
      <c r="DF69" s="39">
        <f>SUM($AZ69,$BA69:BH69)-SUM($EU69:FC69)</f>
        <v>254</v>
      </c>
      <c r="DG69" s="39">
        <f>SUM($AZ69,$BA69:BI69)-SUM($EU69:FD69)</f>
        <v>754</v>
      </c>
      <c r="DH69" s="39">
        <f>SUM($AZ69,$BA69:BJ69)-SUM($EU69:FE69)</f>
        <v>1319</v>
      </c>
      <c r="DI69" s="39">
        <f>SUM($AZ69,$BA69:BK69)-SUM($EU69:FF69)</f>
        <v>1819</v>
      </c>
      <c r="DJ69" s="39">
        <f>SUM($AZ69,$BA69:BL69)-SUM($EU69:FG69)</f>
        <v>2384</v>
      </c>
      <c r="DK69" s="39">
        <f>SUM($AZ69,$BA69:BM69)-SUM($EU69:FH69)</f>
        <v>1384</v>
      </c>
      <c r="DL69" s="39">
        <f>SUM($AZ69,$BA69:BN69)-SUM($EU69:FI69)</f>
        <v>1884</v>
      </c>
      <c r="DM69" s="39">
        <f>SUM($AZ69,$BA69:BO69)-SUM($EU69:FJ69)</f>
        <v>2449</v>
      </c>
      <c r="DN69" s="39">
        <f>SUM($AZ69,$BA69:BP69)-SUM($EU69:FK69)</f>
        <v>1449</v>
      </c>
      <c r="DO69" s="39">
        <f>SUM($AZ69,$BA69:BQ69)-SUM($EU69:FL69)</f>
        <v>1949</v>
      </c>
      <c r="DP69" s="39">
        <f>SUM($AZ69,$BA69:BR69)-SUM($EU69:FM69)</f>
        <v>2514</v>
      </c>
      <c r="DQ69" s="39">
        <f>SUM($AZ69,$BA69:BS69)-SUM($EU69:FN69)</f>
        <v>1514</v>
      </c>
      <c r="DR69" s="39">
        <f>SUM($AZ69,$BA69:BT69)-SUM($EU69:FO69)</f>
        <v>2014</v>
      </c>
      <c r="DS69" s="39">
        <f>SUM($AZ69,$BA69:BU69)-SUM($EU69:FP69)</f>
        <v>2579</v>
      </c>
      <c r="DT69" s="39">
        <f>SUM($AZ69,$BA69:BV69)-SUM($EU69:FQ69)</f>
        <v>1579</v>
      </c>
      <c r="DU69" s="39">
        <f>SUM($AZ69,$BA69:BW69)-SUM($EU69:FR69)</f>
        <v>2079</v>
      </c>
      <c r="DV69" s="39">
        <f>SUM($AZ69,$BA69:BX69)-SUM($EU69:FS69)</f>
        <v>2644</v>
      </c>
      <c r="DW69" s="39">
        <f>SUM($AZ69,$BA69:BY69)-SUM($EU69:FT69)</f>
        <v>1644</v>
      </c>
      <c r="DX69" s="39">
        <f>SUM($AZ69,$BA69:BZ69)-SUM($EU69:FU69)</f>
        <v>2144</v>
      </c>
      <c r="DY69" s="39">
        <f>SUM($AZ69,$BA69:CA69)-SUM($EU69:FV69)</f>
        <v>2709</v>
      </c>
      <c r="DZ69" s="39">
        <f>SUM($AZ69,$BA69:CB69)-SUM($EU69:FW69)</f>
        <v>1709</v>
      </c>
      <c r="EA69" s="39">
        <f>SUM($AZ69,$BA69:CC69)-SUM($EU69:FX69)</f>
        <v>2209</v>
      </c>
      <c r="EB69" s="39">
        <f>SUM($AZ69,$BA69:CD69)-SUM($EU69:FY69)</f>
        <v>2774</v>
      </c>
      <c r="EC69" s="39">
        <f>SUM($AZ69,$BA69:CE69)-SUM($EU69:FZ69)</f>
        <v>1774</v>
      </c>
      <c r="ED69" s="39">
        <f>SUM($AZ69,$BA69:CF69)-SUM($EU69:GA69)</f>
        <v>2274</v>
      </c>
      <c r="EE69" s="39">
        <f>SUM($AZ69,$BA69:CG69)-SUM($EU69:GB69)</f>
        <v>2820</v>
      </c>
      <c r="EF69" s="39">
        <f>SUM($AZ69,$BA69:CH69)-SUM($EU69:GC69)</f>
        <v>1820</v>
      </c>
      <c r="EG69" s="39">
        <f>SUM($AZ69,$BA69:CI69)-SUM($EU69:GD69)</f>
        <v>2320</v>
      </c>
      <c r="EH69" s="39">
        <f>SUM($AZ69,$BA69:CJ69)-SUM($EU69:GE69)</f>
        <v>2820</v>
      </c>
      <c r="EI69" s="39">
        <f>SUM($AZ69,$BA69:CK69)-SUM($EU69:GF69)</f>
        <v>1820</v>
      </c>
      <c r="EJ69" s="39">
        <f>SUM($AZ69,$BA69:CL69)-SUM($EU69:GG69)</f>
        <v>820</v>
      </c>
      <c r="EK69" s="39">
        <f>SUM($AZ69,$BA69:CM69)-SUM($EU69:GH69)</f>
        <v>1633</v>
      </c>
      <c r="EL69" s="39">
        <f>SUM($AZ69,$BA69:CN69)-SUM($EU69:GI69)</f>
        <v>633</v>
      </c>
      <c r="EM69" s="39">
        <f>SUM($AZ69,$BA69:CO69)-SUM($EU69:GJ69)</f>
        <v>-367</v>
      </c>
      <c r="EN69" s="39">
        <f>SUM($AZ69,$BA69:CP69)-SUM($EU69:GK69)</f>
        <v>-367</v>
      </c>
      <c r="EO69" s="39">
        <f>SUM($AZ69,$BA69:CQ69)-SUM($EU69:GL69)</f>
        <v>-367</v>
      </c>
      <c r="EP69" s="39">
        <f>SUM($AZ69,$BA69:CR69)-SUM($EU69:GM69)</f>
        <v>-367</v>
      </c>
      <c r="EQ69" s="39">
        <f>SUM($AZ69,$BA69:CS69)-SUM($EU69:GN69)</f>
        <v>-367</v>
      </c>
      <c r="ER69" s="39"/>
      <c r="ES69" s="39"/>
      <c r="ET69" s="39"/>
      <c r="EU69" s="39"/>
      <c r="EV69" s="39"/>
      <c r="EW69" s="39"/>
      <c r="EX69" s="39"/>
      <c r="EY69" s="39"/>
      <c r="EZ69" s="39"/>
      <c r="FA69" s="39">
        <f t="array" ref="FA69">SUMPRODUCT($K69:$AG69,TRANSPOSE(FA$5:FA$27))</f>
        <v>280</v>
      </c>
      <c r="FB69" s="39">
        <f t="array" ref="FB69">SUMPRODUCT($K69:$AG69,TRANSPOSE(FB$5:FB$27))</f>
        <v>1200</v>
      </c>
      <c r="FC69" s="39">
        <f t="array" ref="FC69">SUMPRODUCT($K69:$AG69,TRANSPOSE(FC$5:FC$27))</f>
        <v>1331</v>
      </c>
      <c r="FD69" s="39">
        <f t="array" ref="FD69">SUMPRODUCT($K69:$AG69,TRANSPOSE(FD$5:FD$27))</f>
        <v>1000</v>
      </c>
      <c r="FE69" s="39">
        <f t="array" ref="FE69">SUMPRODUCT($K69:$AG69,TRANSPOSE(FE$5:FE$27))</f>
        <v>1000</v>
      </c>
      <c r="FF69" s="39">
        <f t="array" ref="FF69">SUMPRODUCT($K69:$AG69,TRANSPOSE(FF$5:FF$27))</f>
        <v>1000</v>
      </c>
      <c r="FG69" s="39">
        <f t="array" ref="FG69">SUMPRODUCT($K69:$AG69,TRANSPOSE(FG$5:FG$27))</f>
        <v>1000</v>
      </c>
      <c r="FH69" s="39">
        <f t="array" ref="FH69">SUMPRODUCT($K69:$AG69,TRANSPOSE(FH$5:FH$27))</f>
        <v>1000</v>
      </c>
      <c r="FI69" s="39">
        <f t="array" ref="FI69">SUMPRODUCT($K69:$AG69,TRANSPOSE(FI$5:FI$27))</f>
        <v>1000</v>
      </c>
      <c r="FJ69" s="39">
        <f t="array" ref="FJ69">SUMPRODUCT($K69:$AG69,TRANSPOSE(FJ$5:FJ$27))</f>
        <v>1000</v>
      </c>
      <c r="FK69" s="39">
        <f t="array" ref="FK69">SUMPRODUCT($K69:$AG69,TRANSPOSE(FK$5:FK$27))</f>
        <v>1000</v>
      </c>
      <c r="FL69" s="39">
        <f t="array" ref="FL69">SUMPRODUCT($K69:$AG69,TRANSPOSE(FL$5:FL$27))</f>
        <v>1000</v>
      </c>
      <c r="FM69" s="39">
        <f t="array" ref="FM69">SUMPRODUCT($K69:$AG69,TRANSPOSE(FM$5:FM$27))</f>
        <v>1000</v>
      </c>
      <c r="FN69" s="39">
        <f t="array" ref="FN69">SUMPRODUCT($K69:$AG69,TRANSPOSE(FN$5:FN$27))</f>
        <v>1000</v>
      </c>
      <c r="FO69" s="39">
        <f t="array" ref="FO69">SUMPRODUCT($K69:$AG69,TRANSPOSE(FO$5:FO$27))</f>
        <v>1000</v>
      </c>
      <c r="FP69" s="39">
        <f t="array" ref="FP69">SUMPRODUCT($K69:$AG69,TRANSPOSE(FP$5:FP$27))</f>
        <v>1000</v>
      </c>
      <c r="FQ69" s="39">
        <f t="array" ref="FQ69">SUMPRODUCT($K69:$AG69,TRANSPOSE(FQ$5:FQ$27))</f>
        <v>1000</v>
      </c>
      <c r="FR69" s="39">
        <f t="array" ref="FR69">SUMPRODUCT($K69:$AG69,TRANSPOSE(FR$5:FR$27))</f>
        <v>1000</v>
      </c>
      <c r="FS69" s="39">
        <f t="array" ref="FS69">SUMPRODUCT($K69:$AG69,TRANSPOSE(FS$5:FS$27))</f>
        <v>1000</v>
      </c>
      <c r="FT69" s="39">
        <f t="array" ref="FT69">SUMPRODUCT($K69:$AG69,TRANSPOSE(FT$5:FT$27))</f>
        <v>1000</v>
      </c>
      <c r="FU69" s="39">
        <f t="array" ref="FU69">SUMPRODUCT($K69:$AG69,TRANSPOSE(FU$5:FU$27))</f>
        <v>1000</v>
      </c>
      <c r="FV69" s="39">
        <f t="array" ref="FV69">SUMPRODUCT($K69:$AG69,TRANSPOSE(FV$5:FV$27))</f>
        <v>1000</v>
      </c>
      <c r="FW69" s="39">
        <f t="array" ref="FW69">SUMPRODUCT($K69:$AG69,TRANSPOSE(FW$5:FW$27))</f>
        <v>1000</v>
      </c>
      <c r="FX69" s="39">
        <f t="array" ref="FX69">SUMPRODUCT($K69:$AG69,TRANSPOSE(FX$5:FX$27))</f>
        <v>1000</v>
      </c>
      <c r="FY69" s="39">
        <f t="array" ref="FY69">SUMPRODUCT($K69:$AG69,TRANSPOSE(FY$5:FY$27))</f>
        <v>1000</v>
      </c>
      <c r="FZ69" s="39">
        <f t="array" ref="FZ69">SUMPRODUCT($K69:$AG69,TRANSPOSE(FZ$5:FZ$27))</f>
        <v>1000</v>
      </c>
      <c r="GA69" s="39">
        <f t="array" ref="GA69">SUMPRODUCT($K69:$AG69,TRANSPOSE(GA$5:GA$27))</f>
        <v>1000</v>
      </c>
      <c r="GB69" s="39">
        <f t="array" ref="GB69">SUMPRODUCT($K69:$AG69,TRANSPOSE(GB$5:GB$27))</f>
        <v>1000</v>
      </c>
      <c r="GC69" s="39">
        <f t="array" ref="GC69">SUMPRODUCT($K69:$AG69,TRANSPOSE(GC$5:GC$27))</f>
        <v>1000</v>
      </c>
      <c r="GD69" s="39">
        <f t="array" ref="GD69">SUMPRODUCT($K69:$AG69,TRANSPOSE(GD$5:GD$27))</f>
        <v>1000</v>
      </c>
      <c r="GE69" s="39">
        <f t="array" ref="GE69">SUMPRODUCT($K69:$AG69,TRANSPOSE(GE$5:GE$27))</f>
        <v>1000</v>
      </c>
      <c r="GF69" s="39">
        <f t="array" ref="GF69">SUMPRODUCT($K69:$AG69,TRANSPOSE(GF$5:GF$27))</f>
        <v>1000</v>
      </c>
      <c r="GG69" s="39">
        <f t="array" ref="GG69">SUMPRODUCT($K69:$AG69,TRANSPOSE(GG$5:GG$27))</f>
        <v>1000</v>
      </c>
      <c r="GH69" s="39">
        <f t="array" ref="GH69">SUMPRODUCT($K69:$AG69,TRANSPOSE(GH$5:GH$27))</f>
        <v>1000</v>
      </c>
      <c r="GI69" s="39">
        <f t="array" ref="GI69">SUMPRODUCT($K69:$AG69,TRANSPOSE(GI$5:GI$27))</f>
        <v>1000</v>
      </c>
      <c r="GJ69" s="39">
        <f t="array" ref="GJ69">SUMPRODUCT($K69:$AG69,TRANSPOSE(GJ$5:GJ$27))</f>
        <v>1000</v>
      </c>
      <c r="GK69" s="39">
        <f t="array" ref="GK69">SUMPRODUCT($K69:$AG69,TRANSPOSE(GK$5:GK$27))</f>
        <v>0</v>
      </c>
      <c r="GL69" s="39">
        <f t="array" ref="GL69">SUMPRODUCT($K69:$AG69,TRANSPOSE(GL$5:GL$27))</f>
        <v>0</v>
      </c>
      <c r="GM69" s="39">
        <f t="array" ref="GM69">SUMPRODUCT($K69:$AG69,TRANSPOSE(GM$5:GM$27))</f>
        <v>0</v>
      </c>
      <c r="GN69" s="39">
        <f t="array" ref="GN69">SUMPRODUCT($K69:$AG69,TRANSPOSE(GN$5:GN$27))</f>
        <v>0</v>
      </c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93" t="str">
        <f t="shared" si="115"/>
        <v>Starlight Technologies LTD</v>
      </c>
      <c r="IW69" s="100" t="str">
        <f>C69</f>
        <v>1094N782-003</v>
      </c>
      <c r="IX69" s="93" t="str">
        <f t="shared" si="118"/>
        <v>boardtek electronics corporation</v>
      </c>
      <c r="IY69" s="111">
        <f t="shared" si="105"/>
        <v>171</v>
      </c>
      <c r="IZ69" s="112" t="str">
        <f t="shared" si="116"/>
        <v>USD</v>
      </c>
      <c r="JA69" s="104" t="e">
        <f ca="1">_xlfn.XLOOKUP(IZ69,IZ$21:IZ$24,JA$21:JA$24,0)</f>
        <v>#NAME?</v>
      </c>
      <c r="JB69" s="104" t="e">
        <f t="shared" ca="1" si="68"/>
        <v>#NAME?</v>
      </c>
      <c r="JC69" s="113">
        <f>AJ69</f>
        <v>1</v>
      </c>
      <c r="JD69" s="113">
        <f>AJ69</f>
        <v>1</v>
      </c>
      <c r="JE69" s="100">
        <v>5</v>
      </c>
      <c r="JF69" s="113" t="e">
        <f>MAX(JD69,CEILING(#REF!+JE69,JC69))</f>
        <v>#REF!</v>
      </c>
      <c r="JG69" s="114" t="e">
        <f t="shared" ca="1" si="69"/>
        <v>#REF!</v>
      </c>
      <c r="JH69" s="113" t="e">
        <f>JF69-#REF!</f>
        <v>#REF!</v>
      </c>
      <c r="JI69" s="114" t="e">
        <f t="shared" ca="1" si="70"/>
        <v>#REF!</v>
      </c>
      <c r="JJ69" s="115">
        <v>45523</v>
      </c>
      <c r="JK69" s="114" t="s">
        <v>114</v>
      </c>
      <c r="JL69" s="114" t="s">
        <v>21</v>
      </c>
      <c r="JM69" s="100" t="s">
        <v>128</v>
      </c>
      <c r="JN69" s="100" t="s">
        <v>129</v>
      </c>
      <c r="JO69" s="102" t="e">
        <f t="array" aca="1" ref="JO69" ca="1">SUMPRODUCT(#REF!,TRANSPOSE(JO$19:JO$22))</f>
        <v>#REF!</v>
      </c>
      <c r="JP69" s="102" t="e">
        <f t="array" aca="1" ref="JP69" ca="1">SUMPRODUCT(#REF!,TRANSPOSE(JP$19:JP$22))</f>
        <v>#REF!</v>
      </c>
      <c r="JQ69" s="102" t="e">
        <f t="array" aca="1" ref="JQ69" ca="1">SUMPRODUCT(#REF!,TRANSPOSE(JQ$19:JQ$22))</f>
        <v>#REF!</v>
      </c>
      <c r="JR69" s="102" t="e">
        <f t="array" aca="1" ref="JR69" ca="1">SUMPRODUCT(#REF!,TRANSPOSE(JR$19:JR$22))</f>
        <v>#REF!</v>
      </c>
      <c r="JS69" s="102" t="e">
        <f t="array" aca="1" ref="JS69" ca="1">SUMPRODUCT(#REF!,TRANSPOSE(JS$19:JS$22))</f>
        <v>#REF!</v>
      </c>
      <c r="JT69" s="102" t="e">
        <f t="array" aca="1" ref="JT69" ca="1">SUMPRODUCT(#REF!,TRANSPOSE(JT$19:JT$22))</f>
        <v>#REF!</v>
      </c>
      <c r="JU69" s="102" t="e">
        <f t="array" aca="1" ref="JU69" ca="1">SUMPRODUCT(#REF!,TRANSPOSE(JU$19:JU$22))</f>
        <v>#REF!</v>
      </c>
      <c r="JV69" s="102" t="e">
        <f t="array" aca="1" ref="JV69" ca="1">SUMPRODUCT(#REF!,TRANSPOSE(JV$19:JV$22))</f>
        <v>#REF!</v>
      </c>
      <c r="JW69" s="102" t="e">
        <f t="array" aca="1" ref="JW69" ca="1">SUMPRODUCT(#REF!,TRANSPOSE(JW$19:JW$22))</f>
        <v>#REF!</v>
      </c>
      <c r="JX69" s="102" t="e">
        <f t="array" aca="1" ref="JX69" ca="1">SUMPRODUCT(#REF!,TRANSPOSE(JX$19:JX$22))</f>
        <v>#REF!</v>
      </c>
      <c r="JY69" s="102" t="e">
        <f t="array" aca="1" ref="JY69" ca="1">SUMPRODUCT(#REF!,TRANSPOSE(JY$19:JY$22))</f>
        <v>#REF!</v>
      </c>
      <c r="JZ69" s="102" t="e">
        <f t="array" aca="1" ref="JZ69" ca="1">SUMPRODUCT(#REF!,TRANSPOSE(JZ$19:JZ$22))</f>
        <v>#REF!</v>
      </c>
      <c r="KA69" s="102" t="e">
        <f t="array" aca="1" ref="KA69" ca="1">SUMPRODUCT(#REF!,TRANSPOSE(KA$19:KA$22))</f>
        <v>#REF!</v>
      </c>
      <c r="KB69" s="116"/>
      <c r="KC69" s="102" t="e">
        <f t="shared" ca="1" si="71"/>
        <v>#REF!</v>
      </c>
      <c r="KD69" s="117" t="e">
        <f ca="1">CEILING(SUM($JO69:JP69)-SUM($KC69:KC69),$JC69)</f>
        <v>#REF!</v>
      </c>
      <c r="KE69" s="117" t="e">
        <f ca="1">CEILING(SUM($JO69:JQ69)-SUM($KC69:KD69),$JC69)</f>
        <v>#REF!</v>
      </c>
      <c r="KF69" s="117" t="e">
        <f ca="1">CEILING(SUM($JO69:JR69)-SUM($KC69:KE69),$JC69)</f>
        <v>#REF!</v>
      </c>
      <c r="KG69" s="117" t="e">
        <f ca="1">CEILING(SUM($JO69:JS69)-SUM($KC69:KF69),$JC69)</f>
        <v>#REF!</v>
      </c>
      <c r="KH69" s="117" t="e">
        <f ca="1">CEILING(SUM($JO69:JT69)-SUM($KC69:KG69),$JC69)</f>
        <v>#REF!</v>
      </c>
      <c r="KI69" s="117" t="e">
        <f ca="1">CEILING(SUM($JO69:JU69)-SUM($KC69:KH69),$JC69)</f>
        <v>#REF!</v>
      </c>
      <c r="KJ69" s="117" t="e">
        <f ca="1">CEILING(SUM($JO69:JV69)-SUM($KC69:KI69),$JC69)</f>
        <v>#REF!</v>
      </c>
      <c r="KK69" s="117" t="e">
        <f ca="1">CEILING(SUM($JO69:JW69)-SUM($KC69:KJ69),$JC69)</f>
        <v>#REF!</v>
      </c>
      <c r="KL69" s="117" t="e">
        <f ca="1">CEILING(SUM($JO69:JX69)-SUM($KC69:KK69),$JC69)</f>
        <v>#REF!</v>
      </c>
      <c r="KM69" s="117" t="e">
        <f ca="1">CEILING(SUM($JO69:JY69)-SUM($KC69:KL69),$JC69)</f>
        <v>#REF!</v>
      </c>
      <c r="KN69" s="117" t="e">
        <f t="shared" ca="1" si="72"/>
        <v>#REF!</v>
      </c>
      <c r="KO69" s="117" t="e">
        <f t="shared" ca="1" si="73"/>
        <v>#REF!</v>
      </c>
      <c r="KP69" s="116"/>
      <c r="KQ69" s="119" t="e">
        <f t="shared" ca="1" si="74"/>
        <v>#REF!</v>
      </c>
      <c r="KR69" s="119" t="e">
        <f t="shared" ca="1" si="75"/>
        <v>#REF!</v>
      </c>
      <c r="KS69" s="119" t="e">
        <f t="shared" ca="1" si="76"/>
        <v>#REF!</v>
      </c>
      <c r="KT69" s="119" t="e">
        <f t="shared" ca="1" si="77"/>
        <v>#REF!</v>
      </c>
      <c r="KU69" s="119" t="e">
        <f t="shared" ca="1" si="78"/>
        <v>#REF!</v>
      </c>
      <c r="KV69" s="119" t="e">
        <f t="shared" ca="1" si="79"/>
        <v>#REF!</v>
      </c>
      <c r="KW69" s="119" t="e">
        <f t="shared" ca="1" si="80"/>
        <v>#REF!</v>
      </c>
      <c r="KX69" s="119" t="e">
        <f t="shared" ca="1" si="81"/>
        <v>#REF!</v>
      </c>
      <c r="KY69" s="119" t="e">
        <f t="shared" ca="1" si="82"/>
        <v>#REF!</v>
      </c>
      <c r="KZ69" s="119" t="e">
        <f t="shared" ca="1" si="83"/>
        <v>#REF!</v>
      </c>
      <c r="LA69" s="119" t="e">
        <f t="shared" ca="1" si="84"/>
        <v>#REF!</v>
      </c>
      <c r="LB69" s="119" t="e">
        <f t="shared" ca="1" si="85"/>
        <v>#REF!</v>
      </c>
      <c r="LC69" s="119" t="e">
        <f t="shared" ca="1" si="86"/>
        <v>#REF!</v>
      </c>
      <c r="LD69" s="119" t="e">
        <f t="shared" ca="1" si="87"/>
        <v>#REF!</v>
      </c>
      <c r="LE69" s="116">
        <v>12</v>
      </c>
      <c r="LF69" s="102" t="e">
        <f t="shared" ref="LF69:LQ69" ca="1" si="119">KC69</f>
        <v>#REF!</v>
      </c>
      <c r="LG69" s="102" t="e">
        <f t="shared" ca="1" si="119"/>
        <v>#REF!</v>
      </c>
      <c r="LH69" s="102" t="e">
        <f t="shared" ca="1" si="119"/>
        <v>#REF!</v>
      </c>
      <c r="LI69" s="102" t="e">
        <f t="shared" ca="1" si="119"/>
        <v>#REF!</v>
      </c>
      <c r="LJ69" s="102" t="e">
        <f t="shared" ca="1" si="119"/>
        <v>#REF!</v>
      </c>
      <c r="LK69" s="102" t="e">
        <f t="shared" ca="1" si="119"/>
        <v>#REF!</v>
      </c>
      <c r="LL69" s="102" t="e">
        <f t="shared" ca="1" si="119"/>
        <v>#REF!</v>
      </c>
      <c r="LM69" s="102" t="e">
        <f t="shared" ca="1" si="119"/>
        <v>#REF!</v>
      </c>
      <c r="LN69" s="102" t="e">
        <f t="shared" ca="1" si="119"/>
        <v>#REF!</v>
      </c>
      <c r="LO69" s="102" t="e">
        <f t="shared" ca="1" si="119"/>
        <v>#REF!</v>
      </c>
      <c r="LP69" s="102" t="e">
        <f t="shared" ca="1" si="119"/>
        <v>#REF!</v>
      </c>
      <c r="LQ69" s="102" t="e">
        <f t="shared" ca="1" si="119"/>
        <v>#REF!</v>
      </c>
      <c r="LR69" s="102" t="e">
        <f t="shared" ca="1" si="112"/>
        <v>#REF!</v>
      </c>
      <c r="LS69" s="102"/>
      <c r="LT69" s="119" t="e">
        <f t="shared" ca="1" si="88"/>
        <v>#REF!</v>
      </c>
      <c r="LU69" s="119" t="e">
        <f t="shared" ca="1" si="89"/>
        <v>#REF!</v>
      </c>
      <c r="LV69" s="119" t="e">
        <f t="shared" ca="1" si="90"/>
        <v>#REF!</v>
      </c>
      <c r="LW69" s="119" t="e">
        <f t="shared" ca="1" si="91"/>
        <v>#REF!</v>
      </c>
      <c r="LX69" s="119" t="e">
        <f t="shared" ca="1" si="92"/>
        <v>#REF!</v>
      </c>
      <c r="LY69" s="119" t="e">
        <f t="shared" ca="1" si="93"/>
        <v>#REF!</v>
      </c>
      <c r="LZ69" s="119" t="e">
        <f t="shared" ca="1" si="94"/>
        <v>#REF!</v>
      </c>
      <c r="MA69" s="119" t="e">
        <f t="shared" ca="1" si="95"/>
        <v>#REF!</v>
      </c>
      <c r="MB69" s="119" t="e">
        <f t="shared" ca="1" si="96"/>
        <v>#REF!</v>
      </c>
      <c r="MC69" s="119" t="e">
        <f t="shared" ca="1" si="97"/>
        <v>#REF!</v>
      </c>
      <c r="MD69" s="119" t="e">
        <f t="shared" ca="1" si="98"/>
        <v>#REF!</v>
      </c>
      <c r="ME69" s="119" t="e">
        <f t="shared" ca="1" si="99"/>
        <v>#REF!</v>
      </c>
      <c r="MF69" s="119" t="e">
        <f t="shared" ca="1" si="100"/>
        <v>#REF!</v>
      </c>
      <c r="MG69" s="119" t="e">
        <f t="shared" ca="1" si="101"/>
        <v>#REF!</v>
      </c>
      <c r="MH69" s="120" t="s">
        <v>312</v>
      </c>
      <c r="MI69" s="100" t="s">
        <v>320</v>
      </c>
      <c r="MJ69" s="121">
        <v>45518</v>
      </c>
      <c r="MK69" s="100" t="s">
        <v>131</v>
      </c>
      <c r="ML69" s="100"/>
      <c r="MM69" s="100" t="s">
        <v>131</v>
      </c>
      <c r="MN69" s="100"/>
      <c r="MO69" s="100" t="s">
        <v>321</v>
      </c>
    </row>
    <row r="70" spans="1:353" ht="15" thickBot="1" x14ac:dyDescent="0.25">
      <c r="A70" s="39">
        <v>48</v>
      </c>
      <c r="B70" s="39" t="s">
        <v>322</v>
      </c>
      <c r="C70" s="54" t="s">
        <v>62</v>
      </c>
      <c r="D70" s="39" t="s">
        <v>323</v>
      </c>
      <c r="E70" s="39">
        <v>415942201</v>
      </c>
      <c r="F70" s="99" t="s">
        <v>324</v>
      </c>
      <c r="G70" s="39"/>
      <c r="H70" s="39" t="s">
        <v>112</v>
      </c>
      <c r="I70" s="39">
        <v>1</v>
      </c>
      <c r="J70" s="39">
        <v>2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1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1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f t="shared" si="63"/>
        <v>2</v>
      </c>
      <c r="AI70" s="39">
        <f t="shared" si="102"/>
        <v>35811</v>
      </c>
      <c r="AJ70" s="55">
        <v>1</v>
      </c>
      <c r="AK70" s="47" t="s">
        <v>113</v>
      </c>
      <c r="AL70" s="39" t="s">
        <v>113</v>
      </c>
      <c r="AM70" s="39"/>
      <c r="AN70" s="39"/>
      <c r="AO70" s="39"/>
      <c r="AP70" s="56"/>
      <c r="AQ70" s="56"/>
      <c r="AR70" s="39"/>
      <c r="AS70" s="39"/>
      <c r="AT70" s="39"/>
      <c r="AU70" s="39"/>
      <c r="AV70" s="39">
        <f t="shared" si="64"/>
        <v>0</v>
      </c>
      <c r="AW70" s="76" t="e">
        <f t="shared" ca="1" si="65"/>
        <v>#NAME?</v>
      </c>
      <c r="AX70" s="39"/>
      <c r="AY70" s="73" t="e">
        <f t="shared" si="66"/>
        <v>#REF!</v>
      </c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>
        <f>SUM($AZ70,$BA70:BF70)-SUM($EU70:FA70)</f>
        <v>-280</v>
      </c>
      <c r="DE70" s="39">
        <f>SUM($AZ70,$BA70:BG70)-SUM($EU70:FB70)</f>
        <v>-1480</v>
      </c>
      <c r="DF70" s="39">
        <f>SUM($AZ70,$BA70:BH70)-SUM($EU70:FC70)</f>
        <v>-2811</v>
      </c>
      <c r="DG70" s="39">
        <f>SUM($AZ70,$BA70:BI70)-SUM($EU70:FD70)</f>
        <v>-3811</v>
      </c>
      <c r="DH70" s="39">
        <f>SUM($AZ70,$BA70:BJ70)-SUM($EU70:FE70)</f>
        <v>-4811</v>
      </c>
      <c r="DI70" s="39">
        <f>SUM($AZ70,$BA70:BK70)-SUM($EU70:FF70)</f>
        <v>-5811</v>
      </c>
      <c r="DJ70" s="39">
        <f>SUM($AZ70,$BA70:BL70)-SUM($EU70:FG70)</f>
        <v>-6811</v>
      </c>
      <c r="DK70" s="39">
        <f>SUM($AZ70,$BA70:BM70)-SUM($EU70:FH70)</f>
        <v>-7811</v>
      </c>
      <c r="DL70" s="39">
        <f>SUM($AZ70,$BA70:BN70)-SUM($EU70:FI70)</f>
        <v>-8811</v>
      </c>
      <c r="DM70" s="39">
        <f>SUM($AZ70,$BA70:BO70)-SUM($EU70:FJ70)</f>
        <v>-9811</v>
      </c>
      <c r="DN70" s="39">
        <f>SUM($AZ70,$BA70:BP70)-SUM($EU70:FK70)</f>
        <v>-10811</v>
      </c>
      <c r="DO70" s="39">
        <f>SUM($AZ70,$BA70:BQ70)-SUM($EU70:FL70)</f>
        <v>-11811</v>
      </c>
      <c r="DP70" s="39">
        <f>SUM($AZ70,$BA70:BR70)-SUM($EU70:FM70)</f>
        <v>-12811</v>
      </c>
      <c r="DQ70" s="39">
        <f>SUM($AZ70,$BA70:BS70)-SUM($EU70:FN70)</f>
        <v>-13811</v>
      </c>
      <c r="DR70" s="39">
        <f>SUM($AZ70,$BA70:BT70)-SUM($EU70:FO70)</f>
        <v>-14811</v>
      </c>
      <c r="DS70" s="39">
        <f>SUM($AZ70,$BA70:BU70)-SUM($EU70:FP70)</f>
        <v>-15811</v>
      </c>
      <c r="DT70" s="39">
        <f>SUM($AZ70,$BA70:BV70)-SUM($EU70:FQ70)</f>
        <v>-16811</v>
      </c>
      <c r="DU70" s="39">
        <f>SUM($AZ70,$BA70:BW70)-SUM($EU70:FR70)</f>
        <v>-17811</v>
      </c>
      <c r="DV70" s="39">
        <f>SUM($AZ70,$BA70:BX70)-SUM($EU70:FS70)</f>
        <v>-18811</v>
      </c>
      <c r="DW70" s="39">
        <f>SUM($AZ70,$BA70:BY70)-SUM($EU70:FT70)</f>
        <v>-19811</v>
      </c>
      <c r="DX70" s="39">
        <f>SUM($AZ70,$BA70:BZ70)-SUM($EU70:FU70)</f>
        <v>-20811</v>
      </c>
      <c r="DY70" s="39">
        <f>SUM($AZ70,$BA70:CA70)-SUM($EU70:FV70)</f>
        <v>-21811</v>
      </c>
      <c r="DZ70" s="39">
        <f>SUM($AZ70,$BA70:CB70)-SUM($EU70:FW70)</f>
        <v>-22811</v>
      </c>
      <c r="EA70" s="39">
        <f>SUM($AZ70,$BA70:CC70)-SUM($EU70:FX70)</f>
        <v>-23811</v>
      </c>
      <c r="EB70" s="39">
        <f>SUM($AZ70,$BA70:CD70)-SUM($EU70:FY70)</f>
        <v>-24811</v>
      </c>
      <c r="EC70" s="39">
        <f>SUM($AZ70,$BA70:CE70)-SUM($EU70:FZ70)</f>
        <v>-25811</v>
      </c>
      <c r="ED70" s="39">
        <f>SUM($AZ70,$BA70:CF70)-SUM($EU70:GA70)</f>
        <v>-26811</v>
      </c>
      <c r="EE70" s="39">
        <f>SUM($AZ70,$BA70:CG70)-SUM($EU70:GB70)</f>
        <v>-27811</v>
      </c>
      <c r="EF70" s="39">
        <f>SUM($AZ70,$BA70:CH70)-SUM($EU70:GC70)</f>
        <v>-28811</v>
      </c>
      <c r="EG70" s="39">
        <f>SUM($AZ70,$BA70:CI70)-SUM($EU70:GD70)</f>
        <v>-29811</v>
      </c>
      <c r="EH70" s="39">
        <f>SUM($AZ70,$BA70:CJ70)-SUM($EU70:GE70)</f>
        <v>-30811</v>
      </c>
      <c r="EI70" s="39">
        <f>SUM($AZ70,$BA70:CK70)-SUM($EU70:GF70)</f>
        <v>-31811</v>
      </c>
      <c r="EJ70" s="39">
        <f>SUM($AZ70,$BA70:CL70)-SUM($EU70:GG70)</f>
        <v>-32811</v>
      </c>
      <c r="EK70" s="39">
        <f>SUM($AZ70,$BA70:CM70)-SUM($EU70:GH70)</f>
        <v>-33811</v>
      </c>
      <c r="EL70" s="39">
        <f>SUM($AZ70,$BA70:CN70)-SUM($EU70:GI70)</f>
        <v>-34811</v>
      </c>
      <c r="EM70" s="39">
        <f>SUM($AZ70,$BA70:CO70)-SUM($EU70:GJ70)</f>
        <v>-35811</v>
      </c>
      <c r="EN70" s="39">
        <f>SUM($AZ70,$BA70:CP70)-SUM($EU70:GK70)</f>
        <v>-35811</v>
      </c>
      <c r="EO70" s="39">
        <f>SUM($AZ70,$BA70:CQ70)-SUM($EU70:GL70)</f>
        <v>-35811</v>
      </c>
      <c r="EP70" s="39">
        <f>SUM($AZ70,$BA70:CR70)-SUM($EU70:GM70)</f>
        <v>-35811</v>
      </c>
      <c r="EQ70" s="39">
        <f>SUM($AZ70,$BA70:CS70)-SUM($EU70:GN70)</f>
        <v>-35811</v>
      </c>
      <c r="ER70" s="39"/>
      <c r="ES70" s="39"/>
      <c r="ET70" s="39"/>
      <c r="EU70" s="39"/>
      <c r="EV70" s="39"/>
      <c r="EW70" s="39"/>
      <c r="EX70" s="39"/>
      <c r="EY70" s="39"/>
      <c r="EZ70" s="39"/>
      <c r="FA70" s="39">
        <f t="array" ref="FA70">SUMPRODUCT($K70:$AG70,TRANSPOSE(FA$5:FA$27))</f>
        <v>280</v>
      </c>
      <c r="FB70" s="39">
        <f t="array" ref="FB70">SUMPRODUCT($K70:$AG70,TRANSPOSE(FB$5:FB$27))</f>
        <v>1200</v>
      </c>
      <c r="FC70" s="39">
        <f t="array" ref="FC70">SUMPRODUCT($K70:$AG70,TRANSPOSE(FC$5:FC$27))</f>
        <v>1331</v>
      </c>
      <c r="FD70" s="39">
        <f t="array" ref="FD70">SUMPRODUCT($K70:$AG70,TRANSPOSE(FD$5:FD$27))</f>
        <v>1000</v>
      </c>
      <c r="FE70" s="39">
        <f t="array" ref="FE70">SUMPRODUCT($K70:$AG70,TRANSPOSE(FE$5:FE$27))</f>
        <v>1000</v>
      </c>
      <c r="FF70" s="39">
        <f t="array" ref="FF70">SUMPRODUCT($K70:$AG70,TRANSPOSE(FF$5:FF$27))</f>
        <v>1000</v>
      </c>
      <c r="FG70" s="39">
        <f t="array" ref="FG70">SUMPRODUCT($K70:$AG70,TRANSPOSE(FG$5:FG$27))</f>
        <v>1000</v>
      </c>
      <c r="FH70" s="39">
        <f t="array" ref="FH70">SUMPRODUCT($K70:$AG70,TRANSPOSE(FH$5:FH$27))</f>
        <v>1000</v>
      </c>
      <c r="FI70" s="39">
        <f t="array" ref="FI70">SUMPRODUCT($K70:$AG70,TRANSPOSE(FI$5:FI$27))</f>
        <v>1000</v>
      </c>
      <c r="FJ70" s="39">
        <f t="array" ref="FJ70">SUMPRODUCT($K70:$AG70,TRANSPOSE(FJ$5:FJ$27))</f>
        <v>1000</v>
      </c>
      <c r="FK70" s="39">
        <f t="array" ref="FK70">SUMPRODUCT($K70:$AG70,TRANSPOSE(FK$5:FK$27))</f>
        <v>1000</v>
      </c>
      <c r="FL70" s="39">
        <f t="array" ref="FL70">SUMPRODUCT($K70:$AG70,TRANSPOSE(FL$5:FL$27))</f>
        <v>1000</v>
      </c>
      <c r="FM70" s="39">
        <f t="array" ref="FM70">SUMPRODUCT($K70:$AG70,TRANSPOSE(FM$5:FM$27))</f>
        <v>1000</v>
      </c>
      <c r="FN70" s="39">
        <f t="array" ref="FN70">SUMPRODUCT($K70:$AG70,TRANSPOSE(FN$5:FN$27))</f>
        <v>1000</v>
      </c>
      <c r="FO70" s="39">
        <f t="array" ref="FO70">SUMPRODUCT($K70:$AG70,TRANSPOSE(FO$5:FO$27))</f>
        <v>1000</v>
      </c>
      <c r="FP70" s="39">
        <f t="array" ref="FP70">SUMPRODUCT($K70:$AG70,TRANSPOSE(FP$5:FP$27))</f>
        <v>1000</v>
      </c>
      <c r="FQ70" s="39">
        <f t="array" ref="FQ70">SUMPRODUCT($K70:$AG70,TRANSPOSE(FQ$5:FQ$27))</f>
        <v>1000</v>
      </c>
      <c r="FR70" s="39">
        <f t="array" ref="FR70">SUMPRODUCT($K70:$AG70,TRANSPOSE(FR$5:FR$27))</f>
        <v>1000</v>
      </c>
      <c r="FS70" s="39">
        <f t="array" ref="FS70">SUMPRODUCT($K70:$AG70,TRANSPOSE(FS$5:FS$27))</f>
        <v>1000</v>
      </c>
      <c r="FT70" s="39">
        <f t="array" ref="FT70">SUMPRODUCT($K70:$AG70,TRANSPOSE(FT$5:FT$27))</f>
        <v>1000</v>
      </c>
      <c r="FU70" s="39">
        <f t="array" ref="FU70">SUMPRODUCT($K70:$AG70,TRANSPOSE(FU$5:FU$27))</f>
        <v>1000</v>
      </c>
      <c r="FV70" s="39">
        <f t="array" ref="FV70">SUMPRODUCT($K70:$AG70,TRANSPOSE(FV$5:FV$27))</f>
        <v>1000</v>
      </c>
      <c r="FW70" s="39">
        <f t="array" ref="FW70">SUMPRODUCT($K70:$AG70,TRANSPOSE(FW$5:FW$27))</f>
        <v>1000</v>
      </c>
      <c r="FX70" s="39">
        <f t="array" ref="FX70">SUMPRODUCT($K70:$AG70,TRANSPOSE(FX$5:FX$27))</f>
        <v>1000</v>
      </c>
      <c r="FY70" s="39">
        <f t="array" ref="FY70">SUMPRODUCT($K70:$AG70,TRANSPOSE(FY$5:FY$27))</f>
        <v>1000</v>
      </c>
      <c r="FZ70" s="39">
        <f t="array" ref="FZ70">SUMPRODUCT($K70:$AG70,TRANSPOSE(FZ$5:FZ$27))</f>
        <v>1000</v>
      </c>
      <c r="GA70" s="39">
        <f t="array" ref="GA70">SUMPRODUCT($K70:$AG70,TRANSPOSE(GA$5:GA$27))</f>
        <v>1000</v>
      </c>
      <c r="GB70" s="39">
        <f t="array" ref="GB70">SUMPRODUCT($K70:$AG70,TRANSPOSE(GB$5:GB$27))</f>
        <v>1000</v>
      </c>
      <c r="GC70" s="39">
        <f t="array" ref="GC70">SUMPRODUCT($K70:$AG70,TRANSPOSE(GC$5:GC$27))</f>
        <v>1000</v>
      </c>
      <c r="GD70" s="39">
        <f t="array" ref="GD70">SUMPRODUCT($K70:$AG70,TRANSPOSE(GD$5:GD$27))</f>
        <v>1000</v>
      </c>
      <c r="GE70" s="39">
        <f t="array" ref="GE70">SUMPRODUCT($K70:$AG70,TRANSPOSE(GE$5:GE$27))</f>
        <v>1000</v>
      </c>
      <c r="GF70" s="39">
        <f t="array" ref="GF70">SUMPRODUCT($K70:$AG70,TRANSPOSE(GF$5:GF$27))</f>
        <v>1000</v>
      </c>
      <c r="GG70" s="39">
        <f t="array" ref="GG70">SUMPRODUCT($K70:$AG70,TRANSPOSE(GG$5:GG$27))</f>
        <v>1000</v>
      </c>
      <c r="GH70" s="39">
        <f t="array" ref="GH70">SUMPRODUCT($K70:$AG70,TRANSPOSE(GH$5:GH$27))</f>
        <v>1000</v>
      </c>
      <c r="GI70" s="39">
        <f t="array" ref="GI70">SUMPRODUCT($K70:$AG70,TRANSPOSE(GI$5:GI$27))</f>
        <v>1000</v>
      </c>
      <c r="GJ70" s="39">
        <f t="array" ref="GJ70">SUMPRODUCT($K70:$AG70,TRANSPOSE(GJ$5:GJ$27))</f>
        <v>1000</v>
      </c>
      <c r="GK70" s="39">
        <f t="array" ref="GK70">SUMPRODUCT($K70:$AG70,TRANSPOSE(GK$5:GK$27))</f>
        <v>0</v>
      </c>
      <c r="GL70" s="39">
        <f t="array" ref="GL70">SUMPRODUCT($K70:$AG70,TRANSPOSE(GL$5:GL$27))</f>
        <v>0</v>
      </c>
      <c r="GM70" s="39">
        <f t="array" ref="GM70">SUMPRODUCT($K70:$AG70,TRANSPOSE(GM$5:GM$27))</f>
        <v>0</v>
      </c>
      <c r="GN70" s="39">
        <f t="array" ref="GN70">SUMPRODUCT($K70:$AG70,TRANSPOSE(GN$5:GN$27))</f>
        <v>0</v>
      </c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93" t="s">
        <v>113</v>
      </c>
      <c r="IW70" s="100" t="str">
        <f>C70</f>
        <v>1094N790-003</v>
      </c>
      <c r="IX70" s="93" t="str">
        <f t="shared" si="118"/>
        <v>ASSY</v>
      </c>
      <c r="IY70" s="111">
        <f t="shared" si="105"/>
        <v>0</v>
      </c>
      <c r="IZ70" s="112">
        <f t="shared" si="116"/>
        <v>0</v>
      </c>
      <c r="JA70" s="104" t="e">
        <f ca="1">_xlfn.XLOOKUP(IZ70,IZ$21:IZ$24,JA$21:JA$24,0)</f>
        <v>#NAME?</v>
      </c>
      <c r="JB70" s="104" t="e">
        <f t="shared" ca="1" si="68"/>
        <v>#NAME?</v>
      </c>
      <c r="JC70" s="113">
        <f>AJ70</f>
        <v>1</v>
      </c>
      <c r="JD70" s="113">
        <f>AJ70</f>
        <v>1</v>
      </c>
      <c r="JE70" s="100"/>
      <c r="JF70" s="113" t="e">
        <f>MAX(JD70,CEILING(#REF!+JE70,JC70))</f>
        <v>#REF!</v>
      </c>
      <c r="JG70" s="114" t="e">
        <f t="shared" ca="1" si="69"/>
        <v>#REF!</v>
      </c>
      <c r="JH70" s="113" t="e">
        <f>JF70-#REF!</f>
        <v>#REF!</v>
      </c>
      <c r="JI70" s="114" t="e">
        <f t="shared" ca="1" si="70"/>
        <v>#REF!</v>
      </c>
      <c r="JJ70" s="115">
        <v>45523</v>
      </c>
      <c r="JK70" s="114" t="s">
        <v>114</v>
      </c>
      <c r="JL70" s="114" t="s">
        <v>113</v>
      </c>
      <c r="JM70" s="100"/>
      <c r="JN70" s="100"/>
      <c r="JO70" s="102" t="e">
        <f t="array" aca="1" ref="JO70" ca="1">SUMPRODUCT(#REF!,TRANSPOSE(JO$19:JO$22))</f>
        <v>#REF!</v>
      </c>
      <c r="JP70" s="102" t="e">
        <f t="array" aca="1" ref="JP70" ca="1">SUMPRODUCT(#REF!,TRANSPOSE(JP$19:JP$22))</f>
        <v>#REF!</v>
      </c>
      <c r="JQ70" s="102" t="e">
        <f t="array" aca="1" ref="JQ70" ca="1">SUMPRODUCT(#REF!,TRANSPOSE(JQ$19:JQ$22))</f>
        <v>#REF!</v>
      </c>
      <c r="JR70" s="102" t="e">
        <f t="array" aca="1" ref="JR70" ca="1">SUMPRODUCT(#REF!,TRANSPOSE(JR$19:JR$22))</f>
        <v>#REF!</v>
      </c>
      <c r="JS70" s="102" t="e">
        <f t="array" aca="1" ref="JS70" ca="1">SUMPRODUCT(#REF!,TRANSPOSE(JS$19:JS$22))</f>
        <v>#REF!</v>
      </c>
      <c r="JT70" s="102" t="e">
        <f t="array" aca="1" ref="JT70" ca="1">SUMPRODUCT(#REF!,TRANSPOSE(JT$19:JT$22))</f>
        <v>#REF!</v>
      </c>
      <c r="JU70" s="102" t="e">
        <f t="array" aca="1" ref="JU70" ca="1">SUMPRODUCT(#REF!,TRANSPOSE(JU$19:JU$22))</f>
        <v>#REF!</v>
      </c>
      <c r="JV70" s="102" t="e">
        <f t="array" aca="1" ref="JV70" ca="1">SUMPRODUCT(#REF!,TRANSPOSE(JV$19:JV$22))</f>
        <v>#REF!</v>
      </c>
      <c r="JW70" s="102" t="e">
        <f t="array" aca="1" ref="JW70" ca="1">SUMPRODUCT(#REF!,TRANSPOSE(JW$19:JW$22))</f>
        <v>#REF!</v>
      </c>
      <c r="JX70" s="102" t="e">
        <f t="array" aca="1" ref="JX70" ca="1">SUMPRODUCT(#REF!,TRANSPOSE(JX$19:JX$22))</f>
        <v>#REF!</v>
      </c>
      <c r="JY70" s="102" t="e">
        <f t="array" aca="1" ref="JY70" ca="1">SUMPRODUCT(#REF!,TRANSPOSE(JY$19:JY$22))</f>
        <v>#REF!</v>
      </c>
      <c r="JZ70" s="102" t="e">
        <f t="array" aca="1" ref="JZ70" ca="1">SUMPRODUCT(#REF!,TRANSPOSE(JZ$19:JZ$22))</f>
        <v>#REF!</v>
      </c>
      <c r="KA70" s="102" t="e">
        <f t="array" aca="1" ref="KA70" ca="1">SUMPRODUCT(#REF!,TRANSPOSE(KA$19:KA$22))</f>
        <v>#REF!</v>
      </c>
      <c r="KB70" s="116"/>
      <c r="KC70" s="102" t="e">
        <f t="shared" ca="1" si="71"/>
        <v>#REF!</v>
      </c>
      <c r="KD70" s="117" t="e">
        <f ca="1">CEILING(SUM($JO70:JP70)-SUM($KC70:KC70),$JC70)</f>
        <v>#REF!</v>
      </c>
      <c r="KE70" s="117" t="e">
        <f ca="1">CEILING(SUM($JO70:JQ70)-SUM($KC70:KD70),$JC70)</f>
        <v>#REF!</v>
      </c>
      <c r="KF70" s="117" t="e">
        <f ca="1">CEILING(SUM($JO70:JR70)-SUM($KC70:KE70),$JC70)</f>
        <v>#REF!</v>
      </c>
      <c r="KG70" s="117" t="e">
        <f ca="1">CEILING(SUM($JO70:JS70)-SUM($KC70:KF70),$JC70)</f>
        <v>#REF!</v>
      </c>
      <c r="KH70" s="117" t="e">
        <f ca="1">CEILING(SUM($JO70:JT70)-SUM($KC70:KG70),$JC70)</f>
        <v>#REF!</v>
      </c>
      <c r="KI70" s="117" t="e">
        <f ca="1">CEILING(SUM($JO70:JU70)-SUM($KC70:KH70),$JC70)</f>
        <v>#REF!</v>
      </c>
      <c r="KJ70" s="117" t="e">
        <f ca="1">CEILING(SUM($JO70:JV70)-SUM($KC70:KI70),$JC70)</f>
        <v>#REF!</v>
      </c>
      <c r="KK70" s="117" t="e">
        <f ca="1">CEILING(SUM($JO70:JW70)-SUM($KC70:KJ70),$JC70)</f>
        <v>#REF!</v>
      </c>
      <c r="KL70" s="117" t="e">
        <f ca="1">CEILING(SUM($JO70:JX70)-SUM($KC70:KK70),$JC70)</f>
        <v>#REF!</v>
      </c>
      <c r="KM70" s="117" t="e">
        <f ca="1">CEILING(SUM($JO70:JY70)-SUM($KC70:KL70),$JC70)</f>
        <v>#REF!</v>
      </c>
      <c r="KN70" s="117" t="e">
        <f t="shared" ca="1" si="72"/>
        <v>#REF!</v>
      </c>
      <c r="KO70" s="117" t="e">
        <f t="shared" ca="1" si="73"/>
        <v>#REF!</v>
      </c>
      <c r="KP70" s="116"/>
      <c r="KQ70" s="119" t="e">
        <f t="shared" ca="1" si="74"/>
        <v>#REF!</v>
      </c>
      <c r="KR70" s="119" t="e">
        <f t="shared" ca="1" si="75"/>
        <v>#REF!</v>
      </c>
      <c r="KS70" s="119" t="e">
        <f t="shared" ca="1" si="76"/>
        <v>#REF!</v>
      </c>
      <c r="KT70" s="119" t="e">
        <f t="shared" ca="1" si="77"/>
        <v>#REF!</v>
      </c>
      <c r="KU70" s="119" t="e">
        <f t="shared" ca="1" si="78"/>
        <v>#REF!</v>
      </c>
      <c r="KV70" s="119" t="e">
        <f t="shared" ca="1" si="79"/>
        <v>#REF!</v>
      </c>
      <c r="KW70" s="119" t="e">
        <f t="shared" ca="1" si="80"/>
        <v>#REF!</v>
      </c>
      <c r="KX70" s="119" t="e">
        <f t="shared" ca="1" si="81"/>
        <v>#REF!</v>
      </c>
      <c r="KY70" s="119" t="e">
        <f t="shared" ca="1" si="82"/>
        <v>#REF!</v>
      </c>
      <c r="KZ70" s="119" t="e">
        <f t="shared" ca="1" si="83"/>
        <v>#REF!</v>
      </c>
      <c r="LA70" s="119" t="e">
        <f t="shared" ca="1" si="84"/>
        <v>#REF!</v>
      </c>
      <c r="LB70" s="119" t="e">
        <f t="shared" ca="1" si="85"/>
        <v>#REF!</v>
      </c>
      <c r="LC70" s="119" t="e">
        <f t="shared" ca="1" si="86"/>
        <v>#REF!</v>
      </c>
      <c r="LD70" s="119" t="e">
        <f t="shared" ca="1" si="87"/>
        <v>#REF!</v>
      </c>
      <c r="LE70" s="116"/>
      <c r="LF70" s="102"/>
      <c r="LG70" s="102"/>
      <c r="LH70" s="102"/>
      <c r="LI70" s="102"/>
      <c r="LJ70" s="102"/>
      <c r="LK70" s="102"/>
      <c r="LL70" s="102"/>
      <c r="LM70" s="102"/>
      <c r="LN70" s="102"/>
      <c r="LO70" s="102"/>
      <c r="LP70" s="102"/>
      <c r="LQ70" s="102"/>
      <c r="LR70" s="102" t="e">
        <f t="shared" ca="1" si="111"/>
        <v>#REF!</v>
      </c>
      <c r="LS70" s="102"/>
      <c r="LT70" s="119" t="e">
        <f t="shared" ca="1" si="88"/>
        <v>#NAME?</v>
      </c>
      <c r="LU70" s="119" t="e">
        <f t="shared" ca="1" si="89"/>
        <v>#NAME?</v>
      </c>
      <c r="LV70" s="119" t="e">
        <f t="shared" ca="1" si="90"/>
        <v>#NAME?</v>
      </c>
      <c r="LW70" s="119" t="e">
        <f t="shared" ca="1" si="91"/>
        <v>#NAME?</v>
      </c>
      <c r="LX70" s="119" t="e">
        <f t="shared" ca="1" si="92"/>
        <v>#NAME?</v>
      </c>
      <c r="LY70" s="119" t="e">
        <f t="shared" ca="1" si="93"/>
        <v>#NAME?</v>
      </c>
      <c r="LZ70" s="119" t="e">
        <f t="shared" ca="1" si="94"/>
        <v>#NAME?</v>
      </c>
      <c r="MA70" s="119" t="e">
        <f t="shared" ca="1" si="95"/>
        <v>#NAME?</v>
      </c>
      <c r="MB70" s="119" t="e">
        <f t="shared" ca="1" si="96"/>
        <v>#NAME?</v>
      </c>
      <c r="MC70" s="119" t="e">
        <f t="shared" ca="1" si="97"/>
        <v>#NAME?</v>
      </c>
      <c r="MD70" s="119" t="e">
        <f t="shared" ca="1" si="98"/>
        <v>#NAME?</v>
      </c>
      <c r="ME70" s="119" t="e">
        <f t="shared" ca="1" si="99"/>
        <v>#NAME?</v>
      </c>
      <c r="MF70" s="119" t="e">
        <f t="shared" ca="1" si="100"/>
        <v>#REF!</v>
      </c>
      <c r="MG70" s="119" t="e">
        <f t="shared" ca="1" si="101"/>
        <v>#NAME?</v>
      </c>
      <c r="MH70" s="120" t="s">
        <v>322</v>
      </c>
      <c r="MI70" s="100"/>
      <c r="MJ70" s="121"/>
      <c r="MK70" s="100"/>
      <c r="ML70" s="100"/>
      <c r="MM70" s="100"/>
      <c r="MN70" s="100"/>
      <c r="MO70" s="100"/>
    </row>
    <row r="71" spans="1:353" ht="14.25" x14ac:dyDescent="0.2">
      <c r="A71" s="39">
        <v>49</v>
      </c>
      <c r="B71" s="39" t="s">
        <v>325</v>
      </c>
      <c r="C71" s="54" t="s">
        <v>326</v>
      </c>
      <c r="D71" s="39" t="s">
        <v>197</v>
      </c>
      <c r="E71" s="39">
        <v>415630145</v>
      </c>
      <c r="F71" s="99" t="s">
        <v>327</v>
      </c>
      <c r="G71" s="39"/>
      <c r="H71" s="39" t="s">
        <v>112</v>
      </c>
      <c r="I71" s="39">
        <v>1</v>
      </c>
      <c r="J71" s="39">
        <v>2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1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1</v>
      </c>
      <c r="AF71" s="39">
        <v>0</v>
      </c>
      <c r="AG71" s="39">
        <v>0</v>
      </c>
      <c r="AH71" s="39">
        <f t="shared" si="63"/>
        <v>1</v>
      </c>
      <c r="AI71" s="39">
        <f t="shared" si="102"/>
        <v>35811</v>
      </c>
      <c r="AJ71" s="55">
        <v>1</v>
      </c>
      <c r="AK71" s="39"/>
      <c r="AL71" s="39" t="s">
        <v>222</v>
      </c>
      <c r="AM71" s="39" t="s">
        <v>223</v>
      </c>
      <c r="AN71" s="39"/>
      <c r="AO71" s="39"/>
      <c r="AP71" s="56">
        <v>7.2</v>
      </c>
      <c r="AQ71" s="56" t="s">
        <v>8</v>
      </c>
      <c r="AR71" s="39" t="s">
        <v>224</v>
      </c>
      <c r="AS71" s="59" t="s">
        <v>225</v>
      </c>
      <c r="AT71" s="39"/>
      <c r="AU71" s="39">
        <v>91.973118825300006</v>
      </c>
      <c r="AV71" s="39" t="str">
        <f t="shared" si="64"/>
        <v>P0013</v>
      </c>
      <c r="AW71" s="76" t="e">
        <f t="shared" ca="1" si="65"/>
        <v>#NAME?</v>
      </c>
      <c r="AX71" s="39"/>
      <c r="AY71" s="73" t="e">
        <f t="shared" si="66"/>
        <v>#REF!</v>
      </c>
      <c r="AZ71" s="39"/>
      <c r="BA71" s="39"/>
      <c r="BB71" s="39"/>
      <c r="BC71" s="39"/>
      <c r="BD71" s="39"/>
      <c r="BE71" s="39"/>
      <c r="BF71" s="39"/>
      <c r="BG71" s="39">
        <v>6130</v>
      </c>
      <c r="BH71" s="39"/>
      <c r="BI71" s="39"/>
      <c r="BJ71" s="39"/>
      <c r="BK71" s="39"/>
      <c r="BL71" s="39"/>
      <c r="BM71" s="39">
        <v>6130</v>
      </c>
      <c r="BN71" s="39"/>
      <c r="BO71" s="39"/>
      <c r="BP71" s="39"/>
      <c r="BQ71" s="39">
        <v>6130</v>
      </c>
      <c r="BR71" s="39"/>
      <c r="BS71" s="39"/>
      <c r="BT71" s="39"/>
      <c r="BU71" s="39"/>
      <c r="BV71" s="39"/>
      <c r="BW71" s="39">
        <v>6130</v>
      </c>
      <c r="BX71" s="39"/>
      <c r="BY71" s="39"/>
      <c r="BZ71" s="39"/>
      <c r="CA71" s="39"/>
      <c r="CB71" s="39"/>
      <c r="CC71" s="39">
        <v>6115</v>
      </c>
      <c r="CD71" s="39"/>
      <c r="CE71" s="39"/>
      <c r="CF71" s="39"/>
      <c r="CG71" s="39"/>
      <c r="CH71" s="39"/>
      <c r="CI71" s="39">
        <v>4818</v>
      </c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>
        <f>SUM($AZ71,$BA71:BF71)-SUM($EU71:FA71)</f>
        <v>-280</v>
      </c>
      <c r="DE71" s="39">
        <f>SUM($AZ71,$BA71:BG71)-SUM($EU71:FB71)</f>
        <v>4650</v>
      </c>
      <c r="DF71" s="39">
        <f>SUM($AZ71,$BA71:BH71)-SUM($EU71:FC71)</f>
        <v>3319</v>
      </c>
      <c r="DG71" s="39">
        <f>SUM($AZ71,$BA71:BI71)-SUM($EU71:FD71)</f>
        <v>2319</v>
      </c>
      <c r="DH71" s="39">
        <f>SUM($AZ71,$BA71:BJ71)-SUM($EU71:FE71)</f>
        <v>1319</v>
      </c>
      <c r="DI71" s="39">
        <f>SUM($AZ71,$BA71:BK71)-SUM($EU71:FF71)</f>
        <v>319</v>
      </c>
      <c r="DJ71" s="39">
        <f>SUM($AZ71,$BA71:BL71)-SUM($EU71:FG71)</f>
        <v>-681</v>
      </c>
      <c r="DK71" s="39">
        <f>SUM($AZ71,$BA71:BM71)-SUM($EU71:FH71)</f>
        <v>4449</v>
      </c>
      <c r="DL71" s="39">
        <f>SUM($AZ71,$BA71:BN71)-SUM($EU71:FI71)</f>
        <v>3449</v>
      </c>
      <c r="DM71" s="39">
        <f>SUM($AZ71,$BA71:BO71)-SUM($EU71:FJ71)</f>
        <v>2449</v>
      </c>
      <c r="DN71" s="39">
        <f>SUM($AZ71,$BA71:BP71)-SUM($EU71:FK71)</f>
        <v>1449</v>
      </c>
      <c r="DO71" s="39">
        <f>SUM($AZ71,$BA71:BQ71)-SUM($EU71:FL71)</f>
        <v>6579</v>
      </c>
      <c r="DP71" s="39">
        <f>SUM($AZ71,$BA71:BR71)-SUM($EU71:FM71)</f>
        <v>5579</v>
      </c>
      <c r="DQ71" s="39">
        <f>SUM($AZ71,$BA71:BS71)-SUM($EU71:FN71)</f>
        <v>4579</v>
      </c>
      <c r="DR71" s="39">
        <f>SUM($AZ71,$BA71:BT71)-SUM($EU71:FO71)</f>
        <v>3579</v>
      </c>
      <c r="DS71" s="39">
        <f>SUM($AZ71,$BA71:BU71)-SUM($EU71:FP71)</f>
        <v>2579</v>
      </c>
      <c r="DT71" s="39">
        <f>SUM($AZ71,$BA71:BV71)-SUM($EU71:FQ71)</f>
        <v>1579</v>
      </c>
      <c r="DU71" s="39">
        <f>SUM($AZ71,$BA71:BW71)-SUM($EU71:FR71)</f>
        <v>6709</v>
      </c>
      <c r="DV71" s="39">
        <f>SUM($AZ71,$BA71:BX71)-SUM($EU71:FS71)</f>
        <v>5709</v>
      </c>
      <c r="DW71" s="39">
        <f>SUM($AZ71,$BA71:BY71)-SUM($EU71:FT71)</f>
        <v>4709</v>
      </c>
      <c r="DX71" s="39">
        <f>SUM($AZ71,$BA71:BZ71)-SUM($EU71:FU71)</f>
        <v>3709</v>
      </c>
      <c r="DY71" s="39">
        <f>SUM($AZ71,$BA71:CA71)-SUM($EU71:FV71)</f>
        <v>2709</v>
      </c>
      <c r="DZ71" s="39">
        <f>SUM($AZ71,$BA71:CB71)-SUM($EU71:FW71)</f>
        <v>1709</v>
      </c>
      <c r="EA71" s="39">
        <f>SUM($AZ71,$BA71:CC71)-SUM($EU71:FX71)</f>
        <v>6824</v>
      </c>
      <c r="EB71" s="39">
        <f>SUM($AZ71,$BA71:CD71)-SUM($EU71:FY71)</f>
        <v>5824</v>
      </c>
      <c r="EC71" s="39">
        <f>SUM($AZ71,$BA71:CE71)-SUM($EU71:FZ71)</f>
        <v>4824</v>
      </c>
      <c r="ED71" s="39">
        <f>SUM($AZ71,$BA71:CF71)-SUM($EU71:GA71)</f>
        <v>3824</v>
      </c>
      <c r="EE71" s="39">
        <f>SUM($AZ71,$BA71:CG71)-SUM($EU71:GB71)</f>
        <v>2824</v>
      </c>
      <c r="EF71" s="39">
        <f>SUM($AZ71,$BA71:CH71)-SUM($EU71:GC71)</f>
        <v>1824</v>
      </c>
      <c r="EG71" s="39">
        <f>SUM($AZ71,$BA71:CI71)-SUM($EU71:GD71)</f>
        <v>5642</v>
      </c>
      <c r="EH71" s="39">
        <f>SUM($AZ71,$BA71:CJ71)-SUM($EU71:GE71)</f>
        <v>4642</v>
      </c>
      <c r="EI71" s="39">
        <f>SUM($AZ71,$BA71:CK71)-SUM($EU71:GF71)</f>
        <v>3642</v>
      </c>
      <c r="EJ71" s="39">
        <f>SUM($AZ71,$BA71:CL71)-SUM($EU71:GG71)</f>
        <v>2642</v>
      </c>
      <c r="EK71" s="39">
        <f>SUM($AZ71,$BA71:CM71)-SUM($EU71:GH71)</f>
        <v>1642</v>
      </c>
      <c r="EL71" s="39">
        <f>SUM($AZ71,$BA71:CN71)-SUM($EU71:GI71)</f>
        <v>642</v>
      </c>
      <c r="EM71" s="39">
        <f>SUM($AZ71,$BA71:CO71)-SUM($EU71:GJ71)</f>
        <v>-358</v>
      </c>
      <c r="EN71" s="39">
        <f>SUM($AZ71,$BA71:CP71)-SUM($EU71:GK71)</f>
        <v>-358</v>
      </c>
      <c r="EO71" s="39">
        <f>SUM($AZ71,$BA71:CQ71)-SUM($EU71:GL71)</f>
        <v>-358</v>
      </c>
      <c r="EP71" s="39">
        <f>SUM($AZ71,$BA71:CR71)-SUM($EU71:GM71)</f>
        <v>-358</v>
      </c>
      <c r="EQ71" s="39">
        <f>SUM($AZ71,$BA71:CS71)-SUM($EU71:GN71)</f>
        <v>-358</v>
      </c>
      <c r="ER71" s="39"/>
      <c r="ES71" s="39"/>
      <c r="ET71" s="39"/>
      <c r="EU71" s="39"/>
      <c r="EV71" s="39"/>
      <c r="EW71" s="39"/>
      <c r="EX71" s="39"/>
      <c r="EY71" s="39"/>
      <c r="EZ71" s="39"/>
      <c r="FA71" s="39">
        <f t="array" ref="FA71">SUMPRODUCT($K71:$AG71,TRANSPOSE(FA$5:FA$27))</f>
        <v>280</v>
      </c>
      <c r="FB71" s="39">
        <f t="array" ref="FB71">SUMPRODUCT($K71:$AG71,TRANSPOSE(FB$5:FB$27))</f>
        <v>1200</v>
      </c>
      <c r="FC71" s="39">
        <f t="array" ref="FC71">SUMPRODUCT($K71:$AG71,TRANSPOSE(FC$5:FC$27))</f>
        <v>1331</v>
      </c>
      <c r="FD71" s="39">
        <f t="array" ref="FD71">SUMPRODUCT($K71:$AG71,TRANSPOSE(FD$5:FD$27))</f>
        <v>1000</v>
      </c>
      <c r="FE71" s="39">
        <f t="array" ref="FE71">SUMPRODUCT($K71:$AG71,TRANSPOSE(FE$5:FE$27))</f>
        <v>1000</v>
      </c>
      <c r="FF71" s="39">
        <f t="array" ref="FF71">SUMPRODUCT($K71:$AG71,TRANSPOSE(FF$5:FF$27))</f>
        <v>1000</v>
      </c>
      <c r="FG71" s="39">
        <f t="array" ref="FG71">SUMPRODUCT($K71:$AG71,TRANSPOSE(FG$5:FG$27))</f>
        <v>1000</v>
      </c>
      <c r="FH71" s="39">
        <f t="array" ref="FH71">SUMPRODUCT($K71:$AG71,TRANSPOSE(FH$5:FH$27))</f>
        <v>1000</v>
      </c>
      <c r="FI71" s="39">
        <f t="array" ref="FI71">SUMPRODUCT($K71:$AG71,TRANSPOSE(FI$5:FI$27))</f>
        <v>1000</v>
      </c>
      <c r="FJ71" s="39">
        <f t="array" ref="FJ71">SUMPRODUCT($K71:$AG71,TRANSPOSE(FJ$5:FJ$27))</f>
        <v>1000</v>
      </c>
      <c r="FK71" s="39">
        <f t="array" ref="FK71">SUMPRODUCT($K71:$AG71,TRANSPOSE(FK$5:FK$27))</f>
        <v>1000</v>
      </c>
      <c r="FL71" s="39">
        <f t="array" ref="FL71">SUMPRODUCT($K71:$AG71,TRANSPOSE(FL$5:FL$27))</f>
        <v>1000</v>
      </c>
      <c r="FM71" s="39">
        <f t="array" ref="FM71">SUMPRODUCT($K71:$AG71,TRANSPOSE(FM$5:FM$27))</f>
        <v>1000</v>
      </c>
      <c r="FN71" s="39">
        <f t="array" ref="FN71">SUMPRODUCT($K71:$AG71,TRANSPOSE(FN$5:FN$27))</f>
        <v>1000</v>
      </c>
      <c r="FO71" s="39">
        <f t="array" ref="FO71">SUMPRODUCT($K71:$AG71,TRANSPOSE(FO$5:FO$27))</f>
        <v>1000</v>
      </c>
      <c r="FP71" s="39">
        <f t="array" ref="FP71">SUMPRODUCT($K71:$AG71,TRANSPOSE(FP$5:FP$27))</f>
        <v>1000</v>
      </c>
      <c r="FQ71" s="39">
        <f t="array" ref="FQ71">SUMPRODUCT($K71:$AG71,TRANSPOSE(FQ$5:FQ$27))</f>
        <v>1000</v>
      </c>
      <c r="FR71" s="39">
        <f t="array" ref="FR71">SUMPRODUCT($K71:$AG71,TRANSPOSE(FR$5:FR$27))</f>
        <v>1000</v>
      </c>
      <c r="FS71" s="39">
        <f t="array" ref="FS71">SUMPRODUCT($K71:$AG71,TRANSPOSE(FS$5:FS$27))</f>
        <v>1000</v>
      </c>
      <c r="FT71" s="39">
        <f t="array" ref="FT71">SUMPRODUCT($K71:$AG71,TRANSPOSE(FT$5:FT$27))</f>
        <v>1000</v>
      </c>
      <c r="FU71" s="39">
        <f t="array" ref="FU71">SUMPRODUCT($K71:$AG71,TRANSPOSE(FU$5:FU$27))</f>
        <v>1000</v>
      </c>
      <c r="FV71" s="39">
        <f t="array" ref="FV71">SUMPRODUCT($K71:$AG71,TRANSPOSE(FV$5:FV$27))</f>
        <v>1000</v>
      </c>
      <c r="FW71" s="39">
        <f t="array" ref="FW71">SUMPRODUCT($K71:$AG71,TRANSPOSE(FW$5:FW$27))</f>
        <v>1000</v>
      </c>
      <c r="FX71" s="39">
        <f t="array" ref="FX71">SUMPRODUCT($K71:$AG71,TRANSPOSE(FX$5:FX$27))</f>
        <v>1000</v>
      </c>
      <c r="FY71" s="39">
        <f t="array" ref="FY71">SUMPRODUCT($K71:$AG71,TRANSPOSE(FY$5:FY$27))</f>
        <v>1000</v>
      </c>
      <c r="FZ71" s="39">
        <f t="array" ref="FZ71">SUMPRODUCT($K71:$AG71,TRANSPOSE(FZ$5:FZ$27))</f>
        <v>1000</v>
      </c>
      <c r="GA71" s="39">
        <f t="array" ref="GA71">SUMPRODUCT($K71:$AG71,TRANSPOSE(GA$5:GA$27))</f>
        <v>1000</v>
      </c>
      <c r="GB71" s="39">
        <f t="array" ref="GB71">SUMPRODUCT($K71:$AG71,TRANSPOSE(GB$5:GB$27))</f>
        <v>1000</v>
      </c>
      <c r="GC71" s="39">
        <f t="array" ref="GC71">SUMPRODUCT($K71:$AG71,TRANSPOSE(GC$5:GC$27))</f>
        <v>1000</v>
      </c>
      <c r="GD71" s="39">
        <f t="array" ref="GD71">SUMPRODUCT($K71:$AG71,TRANSPOSE(GD$5:GD$27))</f>
        <v>1000</v>
      </c>
      <c r="GE71" s="39">
        <f t="array" ref="GE71">SUMPRODUCT($K71:$AG71,TRANSPOSE(GE$5:GE$27))</f>
        <v>1000</v>
      </c>
      <c r="GF71" s="39">
        <f t="array" ref="GF71">SUMPRODUCT($K71:$AG71,TRANSPOSE(GF$5:GF$27))</f>
        <v>1000</v>
      </c>
      <c r="GG71" s="39">
        <f t="array" ref="GG71">SUMPRODUCT($K71:$AG71,TRANSPOSE(GG$5:GG$27))</f>
        <v>1000</v>
      </c>
      <c r="GH71" s="39">
        <f t="array" ref="GH71">SUMPRODUCT($K71:$AG71,TRANSPOSE(GH$5:GH$27))</f>
        <v>1000</v>
      </c>
      <c r="GI71" s="39">
        <f t="array" ref="GI71">SUMPRODUCT($K71:$AG71,TRANSPOSE(GI$5:GI$27))</f>
        <v>1000</v>
      </c>
      <c r="GJ71" s="39">
        <f t="array" ref="GJ71">SUMPRODUCT($K71:$AG71,TRANSPOSE(GJ$5:GJ$27))</f>
        <v>1000</v>
      </c>
      <c r="GK71" s="39">
        <f t="array" ref="GK71">SUMPRODUCT($K71:$AG71,TRANSPOSE(GK$5:GK$27))</f>
        <v>0</v>
      </c>
      <c r="GL71" s="39">
        <f t="array" ref="GL71">SUMPRODUCT($K71:$AG71,TRANSPOSE(GL$5:GL$27))</f>
        <v>0</v>
      </c>
      <c r="GM71" s="39">
        <f t="array" ref="GM71">SUMPRODUCT($K71:$AG71,TRANSPOSE(GM$5:GM$27))</f>
        <v>0</v>
      </c>
      <c r="GN71" s="39">
        <f t="array" ref="GN71">SUMPRODUCT($K71:$AG71,TRANSPOSE(GN$5:GN$27))</f>
        <v>0</v>
      </c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93" t="str">
        <f>AM71</f>
        <v>WAVE</v>
      </c>
      <c r="IW71" s="100" t="str">
        <f>C71</f>
        <v>1094N791-002</v>
      </c>
      <c r="IX71" s="93" t="str">
        <f t="shared" si="118"/>
        <v>WAVE MECHANICS</v>
      </c>
      <c r="IY71" s="111">
        <f t="shared" si="105"/>
        <v>7.2</v>
      </c>
      <c r="IZ71" s="112" t="str">
        <f t="shared" si="116"/>
        <v>USD</v>
      </c>
      <c r="JA71" s="104" t="e">
        <f ca="1">_xlfn.XLOOKUP(IZ71,IZ$21:IZ$24,JA$21:JA$24,0)</f>
        <v>#NAME?</v>
      </c>
      <c r="JB71" s="104" t="e">
        <f t="shared" ca="1" si="68"/>
        <v>#NAME?</v>
      </c>
      <c r="JC71" s="113">
        <f>AJ71</f>
        <v>1</v>
      </c>
      <c r="JD71" s="113">
        <f>AJ71</f>
        <v>1</v>
      </c>
      <c r="JE71" s="100"/>
      <c r="JF71" s="113" t="e">
        <f>MAX(JD71,CEILING(#REF!+JE71,JC71))</f>
        <v>#REF!</v>
      </c>
      <c r="JG71" s="114" t="e">
        <f t="shared" ca="1" si="69"/>
        <v>#REF!</v>
      </c>
      <c r="JH71" s="113" t="e">
        <f>JF71-#REF!</f>
        <v>#REF!</v>
      </c>
      <c r="JI71" s="114" t="e">
        <f t="shared" ca="1" si="70"/>
        <v>#REF!</v>
      </c>
      <c r="JJ71" s="115">
        <v>45523</v>
      </c>
      <c r="JK71" s="114" t="s">
        <v>114</v>
      </c>
      <c r="JL71" s="114" t="s">
        <v>21</v>
      </c>
      <c r="JM71" s="100" t="s">
        <v>128</v>
      </c>
      <c r="JN71" s="100" t="s">
        <v>129</v>
      </c>
      <c r="JO71" s="102" t="e">
        <f t="array" aca="1" ref="JO71" ca="1">SUMPRODUCT(#REF!,TRANSPOSE(JO$19:JO$22))</f>
        <v>#REF!</v>
      </c>
      <c r="JP71" s="102" t="e">
        <f t="array" aca="1" ref="JP71" ca="1">SUMPRODUCT(#REF!,TRANSPOSE(JP$19:JP$22))</f>
        <v>#REF!</v>
      </c>
      <c r="JQ71" s="102" t="e">
        <f t="array" aca="1" ref="JQ71" ca="1">SUMPRODUCT(#REF!,TRANSPOSE(JQ$19:JQ$22))</f>
        <v>#REF!</v>
      </c>
      <c r="JR71" s="102" t="e">
        <f t="array" aca="1" ref="JR71" ca="1">SUMPRODUCT(#REF!,TRANSPOSE(JR$19:JR$22))</f>
        <v>#REF!</v>
      </c>
      <c r="JS71" s="102" t="e">
        <f t="array" aca="1" ref="JS71" ca="1">SUMPRODUCT(#REF!,TRANSPOSE(JS$19:JS$22))</f>
        <v>#REF!</v>
      </c>
      <c r="JT71" s="102" t="e">
        <f t="array" aca="1" ref="JT71" ca="1">SUMPRODUCT(#REF!,TRANSPOSE(JT$19:JT$22))</f>
        <v>#REF!</v>
      </c>
      <c r="JU71" s="102" t="e">
        <f t="array" aca="1" ref="JU71" ca="1">SUMPRODUCT(#REF!,TRANSPOSE(JU$19:JU$22))</f>
        <v>#REF!</v>
      </c>
      <c r="JV71" s="102" t="e">
        <f t="array" aca="1" ref="JV71" ca="1">SUMPRODUCT(#REF!,TRANSPOSE(JV$19:JV$22))</f>
        <v>#REF!</v>
      </c>
      <c r="JW71" s="102" t="e">
        <f t="array" aca="1" ref="JW71" ca="1">SUMPRODUCT(#REF!,TRANSPOSE(JW$19:JW$22))</f>
        <v>#REF!</v>
      </c>
      <c r="JX71" s="102" t="e">
        <f t="array" aca="1" ref="JX71" ca="1">SUMPRODUCT(#REF!,TRANSPOSE(JX$19:JX$22))</f>
        <v>#REF!</v>
      </c>
      <c r="JY71" s="102" t="e">
        <f t="array" aca="1" ref="JY71" ca="1">SUMPRODUCT(#REF!,TRANSPOSE(JY$19:JY$22))</f>
        <v>#REF!</v>
      </c>
      <c r="JZ71" s="102" t="e">
        <f t="array" aca="1" ref="JZ71" ca="1">SUMPRODUCT(#REF!,TRANSPOSE(JZ$19:JZ$22))</f>
        <v>#REF!</v>
      </c>
      <c r="KA71" s="102" t="e">
        <f t="array" aca="1" ref="KA71" ca="1">SUMPRODUCT(#REF!,TRANSPOSE(KA$19:KA$22))</f>
        <v>#REF!</v>
      </c>
      <c r="KB71" s="116"/>
      <c r="KC71" s="102" t="e">
        <f t="shared" ca="1" si="71"/>
        <v>#REF!</v>
      </c>
      <c r="KD71" s="117" t="e">
        <f ca="1">CEILING(SUM($JO71:JP71)-SUM($KC71:KC71),$JC71)</f>
        <v>#REF!</v>
      </c>
      <c r="KE71" s="117" t="e">
        <f ca="1">CEILING(SUM($JO71:JQ71)-SUM($KC71:KD71),$JC71)</f>
        <v>#REF!</v>
      </c>
      <c r="KF71" s="117" t="e">
        <f ca="1">CEILING(SUM($JO71:JR71)-SUM($KC71:KE71),$JC71)</f>
        <v>#REF!</v>
      </c>
      <c r="KG71" s="117" t="e">
        <f ca="1">CEILING(SUM($JO71:JS71)-SUM($KC71:KF71),$JC71)</f>
        <v>#REF!</v>
      </c>
      <c r="KH71" s="117" t="e">
        <f ca="1">CEILING(SUM($JO71:JT71)-SUM($KC71:KG71),$JC71)</f>
        <v>#REF!</v>
      </c>
      <c r="KI71" s="117" t="e">
        <f ca="1">CEILING(SUM($JO71:JU71)-SUM($KC71:KH71),$JC71)</f>
        <v>#REF!</v>
      </c>
      <c r="KJ71" s="117" t="e">
        <f ca="1">CEILING(SUM($JO71:JV71)-SUM($KC71:KI71),$JC71)</f>
        <v>#REF!</v>
      </c>
      <c r="KK71" s="117" t="e">
        <f ca="1">CEILING(SUM($JO71:JW71)-SUM($KC71:KJ71),$JC71)</f>
        <v>#REF!</v>
      </c>
      <c r="KL71" s="117" t="e">
        <f ca="1">CEILING(SUM($JO71:JX71)-SUM($KC71:KK71),$JC71)</f>
        <v>#REF!</v>
      </c>
      <c r="KM71" s="117" t="e">
        <f ca="1">CEILING(SUM($JO71:JY71)-SUM($KC71:KL71),$JC71)</f>
        <v>#REF!</v>
      </c>
      <c r="KN71" s="117" t="e">
        <f t="shared" ca="1" si="72"/>
        <v>#REF!</v>
      </c>
      <c r="KO71" s="117" t="e">
        <f t="shared" ca="1" si="73"/>
        <v>#REF!</v>
      </c>
      <c r="KP71" s="116"/>
      <c r="KQ71" s="119" t="e">
        <f t="shared" ca="1" si="74"/>
        <v>#REF!</v>
      </c>
      <c r="KR71" s="119" t="e">
        <f t="shared" ca="1" si="75"/>
        <v>#REF!</v>
      </c>
      <c r="KS71" s="119" t="e">
        <f t="shared" ca="1" si="76"/>
        <v>#REF!</v>
      </c>
      <c r="KT71" s="119" t="e">
        <f t="shared" ca="1" si="77"/>
        <v>#REF!</v>
      </c>
      <c r="KU71" s="119" t="e">
        <f t="shared" ca="1" si="78"/>
        <v>#REF!</v>
      </c>
      <c r="KV71" s="119" t="e">
        <f t="shared" ca="1" si="79"/>
        <v>#REF!</v>
      </c>
      <c r="KW71" s="119" t="e">
        <f t="shared" ca="1" si="80"/>
        <v>#REF!</v>
      </c>
      <c r="KX71" s="119" t="e">
        <f t="shared" ca="1" si="81"/>
        <v>#REF!</v>
      </c>
      <c r="KY71" s="119" t="e">
        <f t="shared" ca="1" si="82"/>
        <v>#REF!</v>
      </c>
      <c r="KZ71" s="119" t="e">
        <f t="shared" ca="1" si="83"/>
        <v>#REF!</v>
      </c>
      <c r="LA71" s="119" t="e">
        <f t="shared" ca="1" si="84"/>
        <v>#REF!</v>
      </c>
      <c r="LB71" s="119" t="e">
        <f t="shared" ca="1" si="85"/>
        <v>#REF!</v>
      </c>
      <c r="LC71" s="119" t="e">
        <f t="shared" ca="1" si="86"/>
        <v>#REF!</v>
      </c>
      <c r="LD71" s="119" t="e">
        <f t="shared" ca="1" si="87"/>
        <v>#REF!</v>
      </c>
      <c r="LE71" s="116">
        <v>6</v>
      </c>
      <c r="LF71" s="102" t="e">
        <f ca="1">SUM(KC71:KD71)</f>
        <v>#REF!</v>
      </c>
      <c r="LG71" s="102"/>
      <c r="LH71" s="102" t="e">
        <f ca="1">SUM(KE71:KF71)</f>
        <v>#REF!</v>
      </c>
      <c r="LI71" s="102"/>
      <c r="LJ71" s="102" t="e">
        <f ca="1">SUM(KG71:KH71)</f>
        <v>#REF!</v>
      </c>
      <c r="LK71" s="102"/>
      <c r="LL71" s="102" t="e">
        <f ca="1">SUM(KI71:KJ71)</f>
        <v>#REF!</v>
      </c>
      <c r="LM71" s="102"/>
      <c r="LN71" s="102" t="e">
        <f ca="1">SUM(KK71:KL71)</f>
        <v>#REF!</v>
      </c>
      <c r="LO71" s="102"/>
      <c r="LP71" s="102" t="e">
        <f ca="1">SUM(KM71:KO71)</f>
        <v>#REF!</v>
      </c>
      <c r="LQ71" s="102"/>
      <c r="LR71" s="102" t="e">
        <f ca="1">KO71</f>
        <v>#REF!</v>
      </c>
      <c r="LS71" s="102"/>
      <c r="LT71" s="119" t="e">
        <f t="shared" ca="1" si="88"/>
        <v>#REF!</v>
      </c>
      <c r="LU71" s="119" t="e">
        <f t="shared" ca="1" si="89"/>
        <v>#NAME?</v>
      </c>
      <c r="LV71" s="119" t="e">
        <f t="shared" ca="1" si="90"/>
        <v>#REF!</v>
      </c>
      <c r="LW71" s="119" t="e">
        <f t="shared" ca="1" si="91"/>
        <v>#NAME?</v>
      </c>
      <c r="LX71" s="119" t="e">
        <f t="shared" ca="1" si="92"/>
        <v>#REF!</v>
      </c>
      <c r="LY71" s="119" t="e">
        <f t="shared" ca="1" si="93"/>
        <v>#NAME?</v>
      </c>
      <c r="LZ71" s="119" t="e">
        <f t="shared" ca="1" si="94"/>
        <v>#REF!</v>
      </c>
      <c r="MA71" s="119" t="e">
        <f t="shared" ca="1" si="95"/>
        <v>#NAME?</v>
      </c>
      <c r="MB71" s="119" t="e">
        <f t="shared" ca="1" si="96"/>
        <v>#REF!</v>
      </c>
      <c r="MC71" s="119" t="e">
        <f t="shared" ca="1" si="97"/>
        <v>#NAME?</v>
      </c>
      <c r="MD71" s="119" t="e">
        <f t="shared" ca="1" si="98"/>
        <v>#REF!</v>
      </c>
      <c r="ME71" s="119" t="e">
        <f t="shared" ca="1" si="99"/>
        <v>#NAME?</v>
      </c>
      <c r="MF71" s="119" t="e">
        <f t="shared" ca="1" si="100"/>
        <v>#REF!</v>
      </c>
      <c r="MG71" s="119" t="e">
        <f t="shared" ca="1" si="101"/>
        <v>#REF!</v>
      </c>
      <c r="MH71" s="120" t="s">
        <v>325</v>
      </c>
      <c r="MI71" s="100" t="s">
        <v>226</v>
      </c>
      <c r="MJ71" s="121">
        <v>45525</v>
      </c>
      <c r="MK71" s="100" t="s">
        <v>131</v>
      </c>
      <c r="ML71" s="100"/>
      <c r="MM71" s="100" t="s">
        <v>131</v>
      </c>
      <c r="MN71" s="100"/>
      <c r="MO71" s="100"/>
    </row>
    <row r="72" spans="1:353" ht="14.25" x14ac:dyDescent="0.2">
      <c r="A72" s="39">
        <v>50</v>
      </c>
      <c r="B72" s="39" t="s">
        <v>328</v>
      </c>
      <c r="C72" s="54" t="s">
        <v>329</v>
      </c>
      <c r="D72" s="39" t="s">
        <v>330</v>
      </c>
      <c r="E72" s="39">
        <v>411330925</v>
      </c>
      <c r="F72" s="99" t="s">
        <v>331</v>
      </c>
      <c r="G72" s="39"/>
      <c r="H72" s="39" t="s">
        <v>112</v>
      </c>
      <c r="I72" s="39">
        <v>1</v>
      </c>
      <c r="J72" s="39">
        <v>3</v>
      </c>
      <c r="K72" s="39">
        <v>0</v>
      </c>
      <c r="L72" s="39">
        <v>0</v>
      </c>
      <c r="M72" s="39">
        <v>0</v>
      </c>
      <c r="N72" s="39">
        <v>0</v>
      </c>
      <c r="O72" s="39">
        <v>1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1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1</v>
      </c>
      <c r="AH72" s="39">
        <f t="shared" si="63"/>
        <v>2</v>
      </c>
      <c r="AI72" s="39">
        <f t="shared" si="102"/>
        <v>70589</v>
      </c>
      <c r="AJ72" s="55">
        <v>1</v>
      </c>
      <c r="AK72" s="39"/>
      <c r="AL72" s="39" t="s">
        <v>315</v>
      </c>
      <c r="AM72" s="39" t="s">
        <v>316</v>
      </c>
      <c r="AN72" s="39"/>
      <c r="AO72" s="39"/>
      <c r="AP72" s="56">
        <v>21.12</v>
      </c>
      <c r="AQ72" s="56" t="s">
        <v>8</v>
      </c>
      <c r="AR72" s="39" t="s">
        <v>317</v>
      </c>
      <c r="AS72" s="39" t="s">
        <v>318</v>
      </c>
      <c r="AT72" s="39"/>
      <c r="AU72" s="39" t="s">
        <v>319</v>
      </c>
      <c r="AV72" s="39" t="str">
        <f t="shared" si="64"/>
        <v>P0006</v>
      </c>
      <c r="AW72" s="76" t="e">
        <f t="shared" ca="1" si="65"/>
        <v>#NAME?</v>
      </c>
      <c r="AX72" s="39"/>
      <c r="AY72" s="73" t="e">
        <f t="shared" si="66"/>
        <v>#REF!</v>
      </c>
      <c r="AZ72" s="39"/>
      <c r="BA72" s="39"/>
      <c r="BB72" s="39"/>
      <c r="BC72" s="39"/>
      <c r="BD72" s="39"/>
      <c r="BE72" s="39">
        <v>6065</v>
      </c>
      <c r="BF72" s="39"/>
      <c r="BG72" s="39"/>
      <c r="BH72" s="39"/>
      <c r="BI72" s="39">
        <v>6065</v>
      </c>
      <c r="BJ72" s="39"/>
      <c r="BK72" s="39"/>
      <c r="BL72" s="39">
        <v>6065</v>
      </c>
      <c r="BM72" s="39"/>
      <c r="BN72" s="39"/>
      <c r="BO72" s="39">
        <v>6065</v>
      </c>
      <c r="BP72" s="39"/>
      <c r="BQ72" s="39"/>
      <c r="BR72" s="39">
        <v>6065</v>
      </c>
      <c r="BS72" s="39"/>
      <c r="BT72" s="39"/>
      <c r="BU72" s="39">
        <v>6065</v>
      </c>
      <c r="BV72" s="39"/>
      <c r="BW72" s="39"/>
      <c r="BX72" s="39">
        <v>6065</v>
      </c>
      <c r="BY72" s="39"/>
      <c r="BZ72" s="39"/>
      <c r="CA72" s="39">
        <v>6065</v>
      </c>
      <c r="CB72" s="39"/>
      <c r="CC72" s="39"/>
      <c r="CD72" s="39">
        <v>6065</v>
      </c>
      <c r="CE72" s="39"/>
      <c r="CF72" s="39"/>
      <c r="CG72" s="39">
        <v>6046</v>
      </c>
      <c r="CH72" s="39"/>
      <c r="CI72" s="39"/>
      <c r="CJ72" s="39">
        <v>6000</v>
      </c>
      <c r="CK72" s="39"/>
      <c r="CL72" s="39"/>
      <c r="CM72" s="39">
        <v>4023</v>
      </c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>
        <f>SUM($AZ72,$BA72:BF72)-SUM($EU72:FA72)</f>
        <v>5605</v>
      </c>
      <c r="DE72" s="39">
        <f>SUM($AZ72,$BA72:BG72)-SUM($EU72:FB72)</f>
        <v>3807</v>
      </c>
      <c r="DF72" s="39">
        <f>SUM($AZ72,$BA72:BH72)-SUM($EU72:FC72)</f>
        <v>1476</v>
      </c>
      <c r="DG72" s="39">
        <f>SUM($AZ72,$BA72:BI72)-SUM($EU72:FD72)</f>
        <v>5541</v>
      </c>
      <c r="DH72" s="39">
        <f>SUM($AZ72,$BA72:BJ72)-SUM($EU72:FE72)</f>
        <v>3541</v>
      </c>
      <c r="DI72" s="39">
        <f>SUM($AZ72,$BA72:BK72)-SUM($EU72:FF72)</f>
        <v>1541</v>
      </c>
      <c r="DJ72" s="39">
        <f>SUM($AZ72,$BA72:BL72)-SUM($EU72:FG72)</f>
        <v>5606</v>
      </c>
      <c r="DK72" s="39">
        <f>SUM($AZ72,$BA72:BM72)-SUM($EU72:FH72)</f>
        <v>3606</v>
      </c>
      <c r="DL72" s="39">
        <f>SUM($AZ72,$BA72:BN72)-SUM($EU72:FI72)</f>
        <v>1606</v>
      </c>
      <c r="DM72" s="39">
        <f>SUM($AZ72,$BA72:BO72)-SUM($EU72:FJ72)</f>
        <v>5671</v>
      </c>
      <c r="DN72" s="39">
        <f>SUM($AZ72,$BA72:BP72)-SUM($EU72:FK72)</f>
        <v>3671</v>
      </c>
      <c r="DO72" s="39">
        <f>SUM($AZ72,$BA72:BQ72)-SUM($EU72:FL72)</f>
        <v>1671</v>
      </c>
      <c r="DP72" s="39">
        <f>SUM($AZ72,$BA72:BR72)-SUM($EU72:FM72)</f>
        <v>5736</v>
      </c>
      <c r="DQ72" s="39">
        <f>SUM($AZ72,$BA72:BS72)-SUM($EU72:FN72)</f>
        <v>3736</v>
      </c>
      <c r="DR72" s="39">
        <f>SUM($AZ72,$BA72:BT72)-SUM($EU72:FO72)</f>
        <v>1736</v>
      </c>
      <c r="DS72" s="39">
        <f>SUM($AZ72,$BA72:BU72)-SUM($EU72:FP72)</f>
        <v>5801</v>
      </c>
      <c r="DT72" s="39">
        <f>SUM($AZ72,$BA72:BV72)-SUM($EU72:FQ72)</f>
        <v>3801</v>
      </c>
      <c r="DU72" s="39">
        <f>SUM($AZ72,$BA72:BW72)-SUM($EU72:FR72)</f>
        <v>1801</v>
      </c>
      <c r="DV72" s="39">
        <f>SUM($AZ72,$BA72:BX72)-SUM($EU72:FS72)</f>
        <v>5866</v>
      </c>
      <c r="DW72" s="39">
        <f>SUM($AZ72,$BA72:BY72)-SUM($EU72:FT72)</f>
        <v>3866</v>
      </c>
      <c r="DX72" s="39">
        <f>SUM($AZ72,$BA72:BZ72)-SUM($EU72:FU72)</f>
        <v>1866</v>
      </c>
      <c r="DY72" s="39">
        <f>SUM($AZ72,$BA72:CA72)-SUM($EU72:FV72)</f>
        <v>5931</v>
      </c>
      <c r="DZ72" s="39">
        <f>SUM($AZ72,$BA72:CB72)-SUM($EU72:FW72)</f>
        <v>3931</v>
      </c>
      <c r="EA72" s="39">
        <f>SUM($AZ72,$BA72:CC72)-SUM($EU72:FX72)</f>
        <v>1931</v>
      </c>
      <c r="EB72" s="39">
        <f>SUM($AZ72,$BA72:CD72)-SUM($EU72:FY72)</f>
        <v>5996</v>
      </c>
      <c r="EC72" s="39">
        <f>SUM($AZ72,$BA72:CE72)-SUM($EU72:FZ72)</f>
        <v>3996</v>
      </c>
      <c r="ED72" s="39">
        <f>SUM($AZ72,$BA72:CF72)-SUM($EU72:GA72)</f>
        <v>1996</v>
      </c>
      <c r="EE72" s="39">
        <f>SUM($AZ72,$BA72:CG72)-SUM($EU72:GB72)</f>
        <v>6042</v>
      </c>
      <c r="EF72" s="39">
        <f>SUM($AZ72,$BA72:CH72)-SUM($EU72:GC72)</f>
        <v>4042</v>
      </c>
      <c r="EG72" s="39">
        <f>SUM($AZ72,$BA72:CI72)-SUM($EU72:GD72)</f>
        <v>2042</v>
      </c>
      <c r="EH72" s="39">
        <f>SUM($AZ72,$BA72:CJ72)-SUM($EU72:GE72)</f>
        <v>6042</v>
      </c>
      <c r="EI72" s="39">
        <f>SUM($AZ72,$BA72:CK72)-SUM($EU72:GF72)</f>
        <v>4042</v>
      </c>
      <c r="EJ72" s="39">
        <f>SUM($AZ72,$BA72:CL72)-SUM($EU72:GG72)</f>
        <v>2042</v>
      </c>
      <c r="EK72" s="39">
        <f>SUM($AZ72,$BA72:CM72)-SUM($EU72:GH72)</f>
        <v>4065</v>
      </c>
      <c r="EL72" s="39">
        <f>SUM($AZ72,$BA72:CN72)-SUM($EU72:GI72)</f>
        <v>2065</v>
      </c>
      <c r="EM72" s="39">
        <f>SUM($AZ72,$BA72:CO72)-SUM($EU72:GJ72)</f>
        <v>65</v>
      </c>
      <c r="EN72" s="39">
        <f>SUM($AZ72,$BA72:CP72)-SUM($EU72:GK72)</f>
        <v>65</v>
      </c>
      <c r="EO72" s="39">
        <f>SUM($AZ72,$BA72:CQ72)-SUM($EU72:GL72)</f>
        <v>65</v>
      </c>
      <c r="EP72" s="39">
        <f>SUM($AZ72,$BA72:CR72)-SUM($EU72:GM72)</f>
        <v>65</v>
      </c>
      <c r="EQ72" s="39">
        <f>SUM($AZ72,$BA72:CS72)-SUM($EU72:GN72)</f>
        <v>65</v>
      </c>
      <c r="ER72" s="39"/>
      <c r="ES72" s="39"/>
      <c r="ET72" s="39"/>
      <c r="EU72" s="39"/>
      <c r="EV72" s="39"/>
      <c r="EW72" s="39"/>
      <c r="EX72" s="39"/>
      <c r="EY72" s="39"/>
      <c r="EZ72" s="39"/>
      <c r="FA72" s="39">
        <f t="array" ref="FA72">SUMPRODUCT($K72:$AG72,TRANSPOSE(FA$5:FA$27))</f>
        <v>460</v>
      </c>
      <c r="FB72" s="39">
        <f t="array" ref="FB72">SUMPRODUCT($K72:$AG72,TRANSPOSE(FB$5:FB$27))</f>
        <v>1798</v>
      </c>
      <c r="FC72" s="39">
        <f t="array" ref="FC72">SUMPRODUCT($K72:$AG72,TRANSPOSE(FC$5:FC$27))</f>
        <v>2331</v>
      </c>
      <c r="FD72" s="39">
        <f t="array" ref="FD72">SUMPRODUCT($K72:$AG72,TRANSPOSE(FD$5:FD$27))</f>
        <v>2000</v>
      </c>
      <c r="FE72" s="39">
        <f t="array" ref="FE72">SUMPRODUCT($K72:$AG72,TRANSPOSE(FE$5:FE$27))</f>
        <v>2000</v>
      </c>
      <c r="FF72" s="39">
        <f t="array" ref="FF72">SUMPRODUCT($K72:$AG72,TRANSPOSE(FF$5:FF$27))</f>
        <v>2000</v>
      </c>
      <c r="FG72" s="39">
        <f t="array" ref="FG72">SUMPRODUCT($K72:$AG72,TRANSPOSE(FG$5:FG$27))</f>
        <v>2000</v>
      </c>
      <c r="FH72" s="39">
        <f t="array" ref="FH72">SUMPRODUCT($K72:$AG72,TRANSPOSE(FH$5:FH$27))</f>
        <v>2000</v>
      </c>
      <c r="FI72" s="39">
        <f t="array" ref="FI72">SUMPRODUCT($K72:$AG72,TRANSPOSE(FI$5:FI$27))</f>
        <v>2000</v>
      </c>
      <c r="FJ72" s="39">
        <f t="array" ref="FJ72">SUMPRODUCT($K72:$AG72,TRANSPOSE(FJ$5:FJ$27))</f>
        <v>2000</v>
      </c>
      <c r="FK72" s="39">
        <f t="array" ref="FK72">SUMPRODUCT($K72:$AG72,TRANSPOSE(FK$5:FK$27))</f>
        <v>2000</v>
      </c>
      <c r="FL72" s="39">
        <f t="array" ref="FL72">SUMPRODUCT($K72:$AG72,TRANSPOSE(FL$5:FL$27))</f>
        <v>2000</v>
      </c>
      <c r="FM72" s="39">
        <f t="array" ref="FM72">SUMPRODUCT($K72:$AG72,TRANSPOSE(FM$5:FM$27))</f>
        <v>2000</v>
      </c>
      <c r="FN72" s="39">
        <f t="array" ref="FN72">SUMPRODUCT($K72:$AG72,TRANSPOSE(FN$5:FN$27))</f>
        <v>2000</v>
      </c>
      <c r="FO72" s="39">
        <f t="array" ref="FO72">SUMPRODUCT($K72:$AG72,TRANSPOSE(FO$5:FO$27))</f>
        <v>2000</v>
      </c>
      <c r="FP72" s="39">
        <f t="array" ref="FP72">SUMPRODUCT($K72:$AG72,TRANSPOSE(FP$5:FP$27))</f>
        <v>2000</v>
      </c>
      <c r="FQ72" s="39">
        <f t="array" ref="FQ72">SUMPRODUCT($K72:$AG72,TRANSPOSE(FQ$5:FQ$27))</f>
        <v>2000</v>
      </c>
      <c r="FR72" s="39">
        <f t="array" ref="FR72">SUMPRODUCT($K72:$AG72,TRANSPOSE(FR$5:FR$27))</f>
        <v>2000</v>
      </c>
      <c r="FS72" s="39">
        <f t="array" ref="FS72">SUMPRODUCT($K72:$AG72,TRANSPOSE(FS$5:FS$27))</f>
        <v>2000</v>
      </c>
      <c r="FT72" s="39">
        <f t="array" ref="FT72">SUMPRODUCT($K72:$AG72,TRANSPOSE(FT$5:FT$27))</f>
        <v>2000</v>
      </c>
      <c r="FU72" s="39">
        <f t="array" ref="FU72">SUMPRODUCT($K72:$AG72,TRANSPOSE(FU$5:FU$27))</f>
        <v>2000</v>
      </c>
      <c r="FV72" s="39">
        <f t="array" ref="FV72">SUMPRODUCT($K72:$AG72,TRANSPOSE(FV$5:FV$27))</f>
        <v>2000</v>
      </c>
      <c r="FW72" s="39">
        <f t="array" ref="FW72">SUMPRODUCT($K72:$AG72,TRANSPOSE(FW$5:FW$27))</f>
        <v>2000</v>
      </c>
      <c r="FX72" s="39">
        <f t="array" ref="FX72">SUMPRODUCT($K72:$AG72,TRANSPOSE(FX$5:FX$27))</f>
        <v>2000</v>
      </c>
      <c r="FY72" s="39">
        <f t="array" ref="FY72">SUMPRODUCT($K72:$AG72,TRANSPOSE(FY$5:FY$27))</f>
        <v>2000</v>
      </c>
      <c r="FZ72" s="39">
        <f t="array" ref="FZ72">SUMPRODUCT($K72:$AG72,TRANSPOSE(FZ$5:FZ$27))</f>
        <v>2000</v>
      </c>
      <c r="GA72" s="39">
        <f t="array" ref="GA72">SUMPRODUCT($K72:$AG72,TRANSPOSE(GA$5:GA$27))</f>
        <v>2000</v>
      </c>
      <c r="GB72" s="39">
        <f t="array" ref="GB72">SUMPRODUCT($K72:$AG72,TRANSPOSE(GB$5:GB$27))</f>
        <v>2000</v>
      </c>
      <c r="GC72" s="39">
        <f t="array" ref="GC72">SUMPRODUCT($K72:$AG72,TRANSPOSE(GC$5:GC$27))</f>
        <v>2000</v>
      </c>
      <c r="GD72" s="39">
        <f t="array" ref="GD72">SUMPRODUCT($K72:$AG72,TRANSPOSE(GD$5:GD$27))</f>
        <v>2000</v>
      </c>
      <c r="GE72" s="39">
        <f t="array" ref="GE72">SUMPRODUCT($K72:$AG72,TRANSPOSE(GE$5:GE$27))</f>
        <v>2000</v>
      </c>
      <c r="GF72" s="39">
        <f t="array" ref="GF72">SUMPRODUCT($K72:$AG72,TRANSPOSE(GF$5:GF$27))</f>
        <v>2000</v>
      </c>
      <c r="GG72" s="39">
        <f t="array" ref="GG72">SUMPRODUCT($K72:$AG72,TRANSPOSE(GG$5:GG$27))</f>
        <v>2000</v>
      </c>
      <c r="GH72" s="39">
        <f t="array" ref="GH72">SUMPRODUCT($K72:$AG72,TRANSPOSE(GH$5:GH$27))</f>
        <v>2000</v>
      </c>
      <c r="GI72" s="39">
        <f t="array" ref="GI72">SUMPRODUCT($K72:$AG72,TRANSPOSE(GI$5:GI$27))</f>
        <v>2000</v>
      </c>
      <c r="GJ72" s="39">
        <f t="array" ref="GJ72">SUMPRODUCT($K72:$AG72,TRANSPOSE(GJ$5:GJ$27))</f>
        <v>2000</v>
      </c>
      <c r="GK72" s="39">
        <f t="array" ref="GK72">SUMPRODUCT($K72:$AG72,TRANSPOSE(GK$5:GK$27))</f>
        <v>0</v>
      </c>
      <c r="GL72" s="39">
        <f t="array" ref="GL72">SUMPRODUCT($K72:$AG72,TRANSPOSE(GL$5:GL$27))</f>
        <v>0</v>
      </c>
      <c r="GM72" s="39">
        <f t="array" ref="GM72">SUMPRODUCT($K72:$AG72,TRANSPOSE(GM$5:GM$27))</f>
        <v>0</v>
      </c>
      <c r="GN72" s="39">
        <f t="array" ref="GN72">SUMPRODUCT($K72:$AG72,TRANSPOSE(GN$5:GN$27))</f>
        <v>0</v>
      </c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93" t="str">
        <f>AM72</f>
        <v>Starlight Technologies LTD</v>
      </c>
      <c r="IW72" s="100" t="str">
        <f>C72</f>
        <v>1094N792-002</v>
      </c>
      <c r="IX72" s="93" t="str">
        <f t="shared" si="118"/>
        <v>boardtek electronics corporation</v>
      </c>
      <c r="IY72" s="111">
        <f t="shared" si="105"/>
        <v>21.12</v>
      </c>
      <c r="IZ72" s="112" t="str">
        <f t="shared" si="116"/>
        <v>USD</v>
      </c>
      <c r="JA72" s="104" t="e">
        <f ca="1">_xlfn.XLOOKUP(IZ72,IZ$21:IZ$24,JA$21:JA$24,0)</f>
        <v>#NAME?</v>
      </c>
      <c r="JB72" s="104" t="e">
        <f t="shared" ca="1" si="68"/>
        <v>#NAME?</v>
      </c>
      <c r="JC72" s="113">
        <f>AJ72</f>
        <v>1</v>
      </c>
      <c r="JD72" s="113">
        <f>AJ72</f>
        <v>1</v>
      </c>
      <c r="JE72" s="100">
        <v>5</v>
      </c>
      <c r="JF72" s="113" t="e">
        <f>MAX(JD72,CEILING(#REF!+JE72,JC72))</f>
        <v>#REF!</v>
      </c>
      <c r="JG72" s="114" t="e">
        <f t="shared" ca="1" si="69"/>
        <v>#REF!</v>
      </c>
      <c r="JH72" s="113" t="e">
        <f>JF72-#REF!</f>
        <v>#REF!</v>
      </c>
      <c r="JI72" s="114" t="e">
        <f t="shared" ca="1" si="70"/>
        <v>#REF!</v>
      </c>
      <c r="JJ72" s="115">
        <v>45523</v>
      </c>
      <c r="JK72" s="114" t="s">
        <v>114</v>
      </c>
      <c r="JL72" s="114" t="s">
        <v>21</v>
      </c>
      <c r="JM72" s="100" t="s">
        <v>128</v>
      </c>
      <c r="JN72" s="100" t="s">
        <v>129</v>
      </c>
      <c r="JO72" s="102" t="e">
        <f t="array" aca="1" ref="JO72" ca="1">SUMPRODUCT(#REF!,TRANSPOSE(JO$19:JO$22))</f>
        <v>#REF!</v>
      </c>
      <c r="JP72" s="102" t="e">
        <f t="array" aca="1" ref="JP72" ca="1">SUMPRODUCT(#REF!,TRANSPOSE(JP$19:JP$22))</f>
        <v>#REF!</v>
      </c>
      <c r="JQ72" s="102" t="e">
        <f t="array" aca="1" ref="JQ72" ca="1">SUMPRODUCT(#REF!,TRANSPOSE(JQ$19:JQ$22))</f>
        <v>#REF!</v>
      </c>
      <c r="JR72" s="102" t="e">
        <f t="array" aca="1" ref="JR72" ca="1">SUMPRODUCT(#REF!,TRANSPOSE(JR$19:JR$22))</f>
        <v>#REF!</v>
      </c>
      <c r="JS72" s="102" t="e">
        <f t="array" aca="1" ref="JS72" ca="1">SUMPRODUCT(#REF!,TRANSPOSE(JS$19:JS$22))</f>
        <v>#REF!</v>
      </c>
      <c r="JT72" s="102" t="e">
        <f t="array" aca="1" ref="JT72" ca="1">SUMPRODUCT(#REF!,TRANSPOSE(JT$19:JT$22))</f>
        <v>#REF!</v>
      </c>
      <c r="JU72" s="102" t="e">
        <f t="array" aca="1" ref="JU72" ca="1">SUMPRODUCT(#REF!,TRANSPOSE(JU$19:JU$22))</f>
        <v>#REF!</v>
      </c>
      <c r="JV72" s="102" t="e">
        <f t="array" aca="1" ref="JV72" ca="1">SUMPRODUCT(#REF!,TRANSPOSE(JV$19:JV$22))</f>
        <v>#REF!</v>
      </c>
      <c r="JW72" s="102" t="e">
        <f t="array" aca="1" ref="JW72" ca="1">SUMPRODUCT(#REF!,TRANSPOSE(JW$19:JW$22))</f>
        <v>#REF!</v>
      </c>
      <c r="JX72" s="102" t="e">
        <f t="array" aca="1" ref="JX72" ca="1">SUMPRODUCT(#REF!,TRANSPOSE(JX$19:JX$22))</f>
        <v>#REF!</v>
      </c>
      <c r="JY72" s="102" t="e">
        <f t="array" aca="1" ref="JY72" ca="1">SUMPRODUCT(#REF!,TRANSPOSE(JY$19:JY$22))</f>
        <v>#REF!</v>
      </c>
      <c r="JZ72" s="102" t="e">
        <f t="array" aca="1" ref="JZ72" ca="1">SUMPRODUCT(#REF!,TRANSPOSE(JZ$19:JZ$22))</f>
        <v>#REF!</v>
      </c>
      <c r="KA72" s="102" t="e">
        <f t="array" aca="1" ref="KA72" ca="1">SUMPRODUCT(#REF!,TRANSPOSE(KA$19:KA$22))</f>
        <v>#REF!</v>
      </c>
      <c r="KB72" s="116"/>
      <c r="KC72" s="102" t="e">
        <f t="shared" ca="1" si="71"/>
        <v>#REF!</v>
      </c>
      <c r="KD72" s="117" t="e">
        <f ca="1">CEILING(SUM($JO72:JP72)-SUM($KC72:KC72),$JC72)</f>
        <v>#REF!</v>
      </c>
      <c r="KE72" s="117" t="e">
        <f ca="1">CEILING(SUM($JO72:JQ72)-SUM($KC72:KD72),$JC72)</f>
        <v>#REF!</v>
      </c>
      <c r="KF72" s="117" t="e">
        <f ca="1">CEILING(SUM($JO72:JR72)-SUM($KC72:KE72),$JC72)</f>
        <v>#REF!</v>
      </c>
      <c r="KG72" s="117" t="e">
        <f ca="1">CEILING(SUM($JO72:JS72)-SUM($KC72:KF72),$JC72)</f>
        <v>#REF!</v>
      </c>
      <c r="KH72" s="117" t="e">
        <f ca="1">CEILING(SUM($JO72:JT72)-SUM($KC72:KG72),$JC72)</f>
        <v>#REF!</v>
      </c>
      <c r="KI72" s="117" t="e">
        <f ca="1">CEILING(SUM($JO72:JU72)-SUM($KC72:KH72),$JC72)</f>
        <v>#REF!</v>
      </c>
      <c r="KJ72" s="117" t="e">
        <f ca="1">CEILING(SUM($JO72:JV72)-SUM($KC72:KI72),$JC72)</f>
        <v>#REF!</v>
      </c>
      <c r="KK72" s="117" t="e">
        <f ca="1">CEILING(SUM($JO72:JW72)-SUM($KC72:KJ72),$JC72)</f>
        <v>#REF!</v>
      </c>
      <c r="KL72" s="117" t="e">
        <f ca="1">CEILING(SUM($JO72:JX72)-SUM($KC72:KK72),$JC72)</f>
        <v>#REF!</v>
      </c>
      <c r="KM72" s="117" t="e">
        <f ca="1">CEILING(SUM($JO72:JY72)-SUM($KC72:KL72),$JC72)</f>
        <v>#REF!</v>
      </c>
      <c r="KN72" s="117" t="e">
        <f t="shared" ca="1" si="72"/>
        <v>#REF!</v>
      </c>
      <c r="KO72" s="117" t="e">
        <f t="shared" ca="1" si="73"/>
        <v>#REF!</v>
      </c>
      <c r="KP72" s="116"/>
      <c r="KQ72" s="119" t="e">
        <f t="shared" ca="1" si="74"/>
        <v>#REF!</v>
      </c>
      <c r="KR72" s="119" t="e">
        <f t="shared" ca="1" si="75"/>
        <v>#REF!</v>
      </c>
      <c r="KS72" s="119" t="e">
        <f t="shared" ca="1" si="76"/>
        <v>#REF!</v>
      </c>
      <c r="KT72" s="119" t="e">
        <f t="shared" ca="1" si="77"/>
        <v>#REF!</v>
      </c>
      <c r="KU72" s="119" t="e">
        <f t="shared" ca="1" si="78"/>
        <v>#REF!</v>
      </c>
      <c r="KV72" s="119" t="e">
        <f t="shared" ca="1" si="79"/>
        <v>#REF!</v>
      </c>
      <c r="KW72" s="119" t="e">
        <f t="shared" ca="1" si="80"/>
        <v>#REF!</v>
      </c>
      <c r="KX72" s="119" t="e">
        <f t="shared" ca="1" si="81"/>
        <v>#REF!</v>
      </c>
      <c r="KY72" s="119" t="e">
        <f t="shared" ca="1" si="82"/>
        <v>#REF!</v>
      </c>
      <c r="KZ72" s="119" t="e">
        <f t="shared" ca="1" si="83"/>
        <v>#REF!</v>
      </c>
      <c r="LA72" s="119" t="e">
        <f t="shared" ca="1" si="84"/>
        <v>#REF!</v>
      </c>
      <c r="LB72" s="119" t="e">
        <f t="shared" ca="1" si="85"/>
        <v>#REF!</v>
      </c>
      <c r="LC72" s="119" t="e">
        <f t="shared" ca="1" si="86"/>
        <v>#REF!</v>
      </c>
      <c r="LD72" s="119" t="e">
        <f t="shared" ca="1" si="87"/>
        <v>#REF!</v>
      </c>
      <c r="LE72" s="116">
        <v>12</v>
      </c>
      <c r="LF72" s="102" t="e">
        <f t="shared" ref="LF72:LQ72" ca="1" si="120">KC72</f>
        <v>#REF!</v>
      </c>
      <c r="LG72" s="102" t="e">
        <f t="shared" ca="1" si="120"/>
        <v>#REF!</v>
      </c>
      <c r="LH72" s="102" t="e">
        <f t="shared" ca="1" si="120"/>
        <v>#REF!</v>
      </c>
      <c r="LI72" s="102" t="e">
        <f t="shared" ca="1" si="120"/>
        <v>#REF!</v>
      </c>
      <c r="LJ72" s="102" t="e">
        <f t="shared" ca="1" si="120"/>
        <v>#REF!</v>
      </c>
      <c r="LK72" s="102" t="e">
        <f t="shared" ca="1" si="120"/>
        <v>#REF!</v>
      </c>
      <c r="LL72" s="102" t="e">
        <f t="shared" ca="1" si="120"/>
        <v>#REF!</v>
      </c>
      <c r="LM72" s="102" t="e">
        <f t="shared" ca="1" si="120"/>
        <v>#REF!</v>
      </c>
      <c r="LN72" s="102" t="e">
        <f t="shared" ca="1" si="120"/>
        <v>#REF!</v>
      </c>
      <c r="LO72" s="102" t="e">
        <f t="shared" ca="1" si="120"/>
        <v>#REF!</v>
      </c>
      <c r="LP72" s="102" t="e">
        <f t="shared" ca="1" si="120"/>
        <v>#REF!</v>
      </c>
      <c r="LQ72" s="102" t="e">
        <f t="shared" ca="1" si="120"/>
        <v>#REF!</v>
      </c>
      <c r="LR72" s="102" t="e">
        <f ca="1">KO72</f>
        <v>#REF!</v>
      </c>
      <c r="LS72" s="102"/>
      <c r="LT72" s="119" t="e">
        <f t="shared" ca="1" si="88"/>
        <v>#REF!</v>
      </c>
      <c r="LU72" s="119" t="e">
        <f t="shared" ca="1" si="89"/>
        <v>#REF!</v>
      </c>
      <c r="LV72" s="119" t="e">
        <f t="shared" ca="1" si="90"/>
        <v>#REF!</v>
      </c>
      <c r="LW72" s="119" t="e">
        <f t="shared" ca="1" si="91"/>
        <v>#REF!</v>
      </c>
      <c r="LX72" s="119" t="e">
        <f t="shared" ca="1" si="92"/>
        <v>#REF!</v>
      </c>
      <c r="LY72" s="119" t="e">
        <f t="shared" ca="1" si="93"/>
        <v>#REF!</v>
      </c>
      <c r="LZ72" s="119" t="e">
        <f t="shared" ca="1" si="94"/>
        <v>#REF!</v>
      </c>
      <c r="MA72" s="119" t="e">
        <f t="shared" ca="1" si="95"/>
        <v>#REF!</v>
      </c>
      <c r="MB72" s="119" t="e">
        <f t="shared" ca="1" si="96"/>
        <v>#REF!</v>
      </c>
      <c r="MC72" s="119" t="e">
        <f t="shared" ca="1" si="97"/>
        <v>#REF!</v>
      </c>
      <c r="MD72" s="119" t="e">
        <f t="shared" ca="1" si="98"/>
        <v>#REF!</v>
      </c>
      <c r="ME72" s="119" t="e">
        <f t="shared" ca="1" si="99"/>
        <v>#REF!</v>
      </c>
      <c r="MF72" s="119" t="e">
        <f t="shared" ca="1" si="100"/>
        <v>#REF!</v>
      </c>
      <c r="MG72" s="119" t="e">
        <f t="shared" ca="1" si="101"/>
        <v>#REF!</v>
      </c>
      <c r="MH72" s="120" t="s">
        <v>328</v>
      </c>
      <c r="MI72" s="100" t="s">
        <v>320</v>
      </c>
      <c r="MJ72" s="121">
        <v>45518</v>
      </c>
      <c r="MK72" s="100" t="s">
        <v>131</v>
      </c>
      <c r="ML72" s="100"/>
      <c r="MM72" s="100" t="s">
        <v>131</v>
      </c>
      <c r="MN72" s="100"/>
      <c r="MO72" s="100" t="s">
        <v>321</v>
      </c>
    </row>
    <row r="73" spans="1:353" ht="14.25" x14ac:dyDescent="0.2">
      <c r="A73" s="39">
        <v>51</v>
      </c>
      <c r="B73" s="39" t="s">
        <v>332</v>
      </c>
      <c r="C73" s="54" t="s">
        <v>333</v>
      </c>
      <c r="D73" s="39" t="s">
        <v>110</v>
      </c>
      <c r="E73" s="39">
        <v>408929148</v>
      </c>
      <c r="F73" s="99" t="s">
        <v>334</v>
      </c>
      <c r="G73" s="39"/>
      <c r="H73" s="39" t="s">
        <v>112</v>
      </c>
      <c r="I73" s="39">
        <v>1</v>
      </c>
      <c r="J73" s="39">
        <v>2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1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1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f t="shared" si="63"/>
        <v>2</v>
      </c>
      <c r="AI73" s="39">
        <f t="shared" si="102"/>
        <v>35811</v>
      </c>
      <c r="AJ73" s="55">
        <v>1</v>
      </c>
      <c r="AK73" s="39"/>
      <c r="AL73" s="39" t="s">
        <v>222</v>
      </c>
      <c r="AM73" s="39" t="s">
        <v>223</v>
      </c>
      <c r="AN73" s="39"/>
      <c r="AO73" s="39"/>
      <c r="AP73" s="56">
        <v>12</v>
      </c>
      <c r="AQ73" s="56" t="s">
        <v>8</v>
      </c>
      <c r="AR73" s="39" t="s">
        <v>224</v>
      </c>
      <c r="AS73" s="39" t="s">
        <v>225</v>
      </c>
      <c r="AT73" s="39"/>
      <c r="AU73" s="39">
        <v>91.973118825300006</v>
      </c>
      <c r="AV73" s="39" t="str">
        <f t="shared" si="64"/>
        <v>P0013</v>
      </c>
      <c r="AW73" s="76" t="e">
        <f t="shared" ca="1" si="65"/>
        <v>#NAME?</v>
      </c>
      <c r="AX73" s="39"/>
      <c r="AY73" s="73" t="e">
        <f t="shared" si="66"/>
        <v>#REF!</v>
      </c>
      <c r="AZ73" s="39"/>
      <c r="BA73" s="39"/>
      <c r="BB73" s="39"/>
      <c r="BC73" s="39"/>
      <c r="BD73" s="39"/>
      <c r="BE73" s="39"/>
      <c r="BF73" s="39"/>
      <c r="BG73" s="39">
        <v>6130</v>
      </c>
      <c r="BH73" s="39"/>
      <c r="BI73" s="39"/>
      <c r="BJ73" s="39"/>
      <c r="BK73" s="39"/>
      <c r="BL73" s="39"/>
      <c r="BM73" s="39">
        <v>6130</v>
      </c>
      <c r="BN73" s="39"/>
      <c r="BO73" s="39"/>
      <c r="BP73" s="39"/>
      <c r="BQ73" s="39">
        <v>6130</v>
      </c>
      <c r="BR73" s="39"/>
      <c r="BS73" s="39"/>
      <c r="BT73" s="39"/>
      <c r="BU73" s="39"/>
      <c r="BV73" s="39"/>
      <c r="BW73" s="39">
        <v>6130</v>
      </c>
      <c r="BX73" s="39"/>
      <c r="BY73" s="39"/>
      <c r="BZ73" s="39"/>
      <c r="CA73" s="39"/>
      <c r="CB73" s="39"/>
      <c r="CC73" s="39">
        <v>6115</v>
      </c>
      <c r="CD73" s="39"/>
      <c r="CE73" s="39"/>
      <c r="CF73" s="39"/>
      <c r="CG73" s="39"/>
      <c r="CH73" s="39"/>
      <c r="CI73" s="39">
        <v>4818</v>
      </c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>
        <f>SUM($AZ73,$BA73:BF73)-SUM($EU73:FA73)</f>
        <v>-280</v>
      </c>
      <c r="DE73" s="39">
        <f>SUM($AZ73,$BA73:BG73)-SUM($EU73:FB73)</f>
        <v>4650</v>
      </c>
      <c r="DF73" s="39">
        <f>SUM($AZ73,$BA73:BH73)-SUM($EU73:FC73)</f>
        <v>3319</v>
      </c>
      <c r="DG73" s="39">
        <f>SUM($AZ73,$BA73:BI73)-SUM($EU73:FD73)</f>
        <v>2319</v>
      </c>
      <c r="DH73" s="39">
        <f>SUM($AZ73,$BA73:BJ73)-SUM($EU73:FE73)</f>
        <v>1319</v>
      </c>
      <c r="DI73" s="39">
        <f>SUM($AZ73,$BA73:BK73)-SUM($EU73:FF73)</f>
        <v>319</v>
      </c>
      <c r="DJ73" s="39">
        <f>SUM($AZ73,$BA73:BL73)-SUM($EU73:FG73)</f>
        <v>-681</v>
      </c>
      <c r="DK73" s="39">
        <f>SUM($AZ73,$BA73:BM73)-SUM($EU73:FH73)</f>
        <v>4449</v>
      </c>
      <c r="DL73" s="39">
        <f>SUM($AZ73,$BA73:BN73)-SUM($EU73:FI73)</f>
        <v>3449</v>
      </c>
      <c r="DM73" s="39">
        <f>SUM($AZ73,$BA73:BO73)-SUM($EU73:FJ73)</f>
        <v>2449</v>
      </c>
      <c r="DN73" s="39">
        <f>SUM($AZ73,$BA73:BP73)-SUM($EU73:FK73)</f>
        <v>1449</v>
      </c>
      <c r="DO73" s="39">
        <f>SUM($AZ73,$BA73:BQ73)-SUM($EU73:FL73)</f>
        <v>6579</v>
      </c>
      <c r="DP73" s="39">
        <f>SUM($AZ73,$BA73:BR73)-SUM($EU73:FM73)</f>
        <v>5579</v>
      </c>
      <c r="DQ73" s="39">
        <f>SUM($AZ73,$BA73:BS73)-SUM($EU73:FN73)</f>
        <v>4579</v>
      </c>
      <c r="DR73" s="39">
        <f>SUM($AZ73,$BA73:BT73)-SUM($EU73:FO73)</f>
        <v>3579</v>
      </c>
      <c r="DS73" s="39">
        <f>SUM($AZ73,$BA73:BU73)-SUM($EU73:FP73)</f>
        <v>2579</v>
      </c>
      <c r="DT73" s="39">
        <f>SUM($AZ73,$BA73:BV73)-SUM($EU73:FQ73)</f>
        <v>1579</v>
      </c>
      <c r="DU73" s="39">
        <f>SUM($AZ73,$BA73:BW73)-SUM($EU73:FR73)</f>
        <v>6709</v>
      </c>
      <c r="DV73" s="39">
        <f>SUM($AZ73,$BA73:BX73)-SUM($EU73:FS73)</f>
        <v>5709</v>
      </c>
      <c r="DW73" s="39">
        <f>SUM($AZ73,$BA73:BY73)-SUM($EU73:FT73)</f>
        <v>4709</v>
      </c>
      <c r="DX73" s="39">
        <f>SUM($AZ73,$BA73:BZ73)-SUM($EU73:FU73)</f>
        <v>3709</v>
      </c>
      <c r="DY73" s="39">
        <f>SUM($AZ73,$BA73:CA73)-SUM($EU73:FV73)</f>
        <v>2709</v>
      </c>
      <c r="DZ73" s="39">
        <f>SUM($AZ73,$BA73:CB73)-SUM($EU73:FW73)</f>
        <v>1709</v>
      </c>
      <c r="EA73" s="39">
        <f>SUM($AZ73,$BA73:CC73)-SUM($EU73:FX73)</f>
        <v>6824</v>
      </c>
      <c r="EB73" s="39">
        <f>SUM($AZ73,$BA73:CD73)-SUM($EU73:FY73)</f>
        <v>5824</v>
      </c>
      <c r="EC73" s="39">
        <f>SUM($AZ73,$BA73:CE73)-SUM($EU73:FZ73)</f>
        <v>4824</v>
      </c>
      <c r="ED73" s="39">
        <f>SUM($AZ73,$BA73:CF73)-SUM($EU73:GA73)</f>
        <v>3824</v>
      </c>
      <c r="EE73" s="39">
        <f>SUM($AZ73,$BA73:CG73)-SUM($EU73:GB73)</f>
        <v>2824</v>
      </c>
      <c r="EF73" s="39">
        <f>SUM($AZ73,$BA73:CH73)-SUM($EU73:GC73)</f>
        <v>1824</v>
      </c>
      <c r="EG73" s="39">
        <f>SUM($AZ73,$BA73:CI73)-SUM($EU73:GD73)</f>
        <v>5642</v>
      </c>
      <c r="EH73" s="39">
        <f>SUM($AZ73,$BA73:CJ73)-SUM($EU73:GE73)</f>
        <v>4642</v>
      </c>
      <c r="EI73" s="39">
        <f>SUM($AZ73,$BA73:CK73)-SUM($EU73:GF73)</f>
        <v>3642</v>
      </c>
      <c r="EJ73" s="39">
        <f>SUM($AZ73,$BA73:CL73)-SUM($EU73:GG73)</f>
        <v>2642</v>
      </c>
      <c r="EK73" s="39">
        <f>SUM($AZ73,$BA73:CM73)-SUM($EU73:GH73)</f>
        <v>1642</v>
      </c>
      <c r="EL73" s="39">
        <f>SUM($AZ73,$BA73:CN73)-SUM($EU73:GI73)</f>
        <v>642</v>
      </c>
      <c r="EM73" s="39">
        <f>SUM($AZ73,$BA73:CO73)-SUM($EU73:GJ73)</f>
        <v>-358</v>
      </c>
      <c r="EN73" s="39">
        <f>SUM($AZ73,$BA73:CP73)-SUM($EU73:GK73)</f>
        <v>-358</v>
      </c>
      <c r="EO73" s="39">
        <f>SUM($AZ73,$BA73:CQ73)-SUM($EU73:GL73)</f>
        <v>-358</v>
      </c>
      <c r="EP73" s="39">
        <f>SUM($AZ73,$BA73:CR73)-SUM($EU73:GM73)</f>
        <v>-358</v>
      </c>
      <c r="EQ73" s="39">
        <f>SUM($AZ73,$BA73:CS73)-SUM($EU73:GN73)</f>
        <v>-358</v>
      </c>
      <c r="ER73" s="39"/>
      <c r="ES73" s="39"/>
      <c r="ET73" s="39"/>
      <c r="EU73" s="39"/>
      <c r="EV73" s="39"/>
      <c r="EW73" s="39"/>
      <c r="EX73" s="39"/>
      <c r="EY73" s="39"/>
      <c r="EZ73" s="39"/>
      <c r="FA73" s="39">
        <f t="array" ref="FA73">SUMPRODUCT($K73:$AG73,TRANSPOSE(FA$5:FA$27))</f>
        <v>280</v>
      </c>
      <c r="FB73" s="39">
        <f t="array" ref="FB73">SUMPRODUCT($K73:$AG73,TRANSPOSE(FB$5:FB$27))</f>
        <v>1200</v>
      </c>
      <c r="FC73" s="39">
        <f t="array" ref="FC73">SUMPRODUCT($K73:$AG73,TRANSPOSE(FC$5:FC$27))</f>
        <v>1331</v>
      </c>
      <c r="FD73" s="39">
        <f t="array" ref="FD73">SUMPRODUCT($K73:$AG73,TRANSPOSE(FD$5:FD$27))</f>
        <v>1000</v>
      </c>
      <c r="FE73" s="39">
        <f t="array" ref="FE73">SUMPRODUCT($K73:$AG73,TRANSPOSE(FE$5:FE$27))</f>
        <v>1000</v>
      </c>
      <c r="FF73" s="39">
        <f t="array" ref="FF73">SUMPRODUCT($K73:$AG73,TRANSPOSE(FF$5:FF$27))</f>
        <v>1000</v>
      </c>
      <c r="FG73" s="39">
        <f t="array" ref="FG73">SUMPRODUCT($K73:$AG73,TRANSPOSE(FG$5:FG$27))</f>
        <v>1000</v>
      </c>
      <c r="FH73" s="39">
        <f t="array" ref="FH73">SUMPRODUCT($K73:$AG73,TRANSPOSE(FH$5:FH$27))</f>
        <v>1000</v>
      </c>
      <c r="FI73" s="39">
        <f t="array" ref="FI73">SUMPRODUCT($K73:$AG73,TRANSPOSE(FI$5:FI$27))</f>
        <v>1000</v>
      </c>
      <c r="FJ73" s="39">
        <f t="array" ref="FJ73">SUMPRODUCT($K73:$AG73,TRANSPOSE(FJ$5:FJ$27))</f>
        <v>1000</v>
      </c>
      <c r="FK73" s="39">
        <f t="array" ref="FK73">SUMPRODUCT($K73:$AG73,TRANSPOSE(FK$5:FK$27))</f>
        <v>1000</v>
      </c>
      <c r="FL73" s="39">
        <f t="array" ref="FL73">SUMPRODUCT($K73:$AG73,TRANSPOSE(FL$5:FL$27))</f>
        <v>1000</v>
      </c>
      <c r="FM73" s="39">
        <f t="array" ref="FM73">SUMPRODUCT($K73:$AG73,TRANSPOSE(FM$5:FM$27))</f>
        <v>1000</v>
      </c>
      <c r="FN73" s="39">
        <f t="array" ref="FN73">SUMPRODUCT($K73:$AG73,TRANSPOSE(FN$5:FN$27))</f>
        <v>1000</v>
      </c>
      <c r="FO73" s="39">
        <f t="array" ref="FO73">SUMPRODUCT($K73:$AG73,TRANSPOSE(FO$5:FO$27))</f>
        <v>1000</v>
      </c>
      <c r="FP73" s="39">
        <f t="array" ref="FP73">SUMPRODUCT($K73:$AG73,TRANSPOSE(FP$5:FP$27))</f>
        <v>1000</v>
      </c>
      <c r="FQ73" s="39">
        <f t="array" ref="FQ73">SUMPRODUCT($K73:$AG73,TRANSPOSE(FQ$5:FQ$27))</f>
        <v>1000</v>
      </c>
      <c r="FR73" s="39">
        <f t="array" ref="FR73">SUMPRODUCT($K73:$AG73,TRANSPOSE(FR$5:FR$27))</f>
        <v>1000</v>
      </c>
      <c r="FS73" s="39">
        <f t="array" ref="FS73">SUMPRODUCT($K73:$AG73,TRANSPOSE(FS$5:FS$27))</f>
        <v>1000</v>
      </c>
      <c r="FT73" s="39">
        <f t="array" ref="FT73">SUMPRODUCT($K73:$AG73,TRANSPOSE(FT$5:FT$27))</f>
        <v>1000</v>
      </c>
      <c r="FU73" s="39">
        <f t="array" ref="FU73">SUMPRODUCT($K73:$AG73,TRANSPOSE(FU$5:FU$27))</f>
        <v>1000</v>
      </c>
      <c r="FV73" s="39">
        <f t="array" ref="FV73">SUMPRODUCT($K73:$AG73,TRANSPOSE(FV$5:FV$27))</f>
        <v>1000</v>
      </c>
      <c r="FW73" s="39">
        <f t="array" ref="FW73">SUMPRODUCT($K73:$AG73,TRANSPOSE(FW$5:FW$27))</f>
        <v>1000</v>
      </c>
      <c r="FX73" s="39">
        <f t="array" ref="FX73">SUMPRODUCT($K73:$AG73,TRANSPOSE(FX$5:FX$27))</f>
        <v>1000</v>
      </c>
      <c r="FY73" s="39">
        <f t="array" ref="FY73">SUMPRODUCT($K73:$AG73,TRANSPOSE(FY$5:FY$27))</f>
        <v>1000</v>
      </c>
      <c r="FZ73" s="39">
        <f t="array" ref="FZ73">SUMPRODUCT($K73:$AG73,TRANSPOSE(FZ$5:FZ$27))</f>
        <v>1000</v>
      </c>
      <c r="GA73" s="39">
        <f t="array" ref="GA73">SUMPRODUCT($K73:$AG73,TRANSPOSE(GA$5:GA$27))</f>
        <v>1000</v>
      </c>
      <c r="GB73" s="39">
        <f t="array" ref="GB73">SUMPRODUCT($K73:$AG73,TRANSPOSE(GB$5:GB$27))</f>
        <v>1000</v>
      </c>
      <c r="GC73" s="39">
        <f t="array" ref="GC73">SUMPRODUCT($K73:$AG73,TRANSPOSE(GC$5:GC$27))</f>
        <v>1000</v>
      </c>
      <c r="GD73" s="39">
        <f t="array" ref="GD73">SUMPRODUCT($K73:$AG73,TRANSPOSE(GD$5:GD$27))</f>
        <v>1000</v>
      </c>
      <c r="GE73" s="39">
        <f t="array" ref="GE73">SUMPRODUCT($K73:$AG73,TRANSPOSE(GE$5:GE$27))</f>
        <v>1000</v>
      </c>
      <c r="GF73" s="39">
        <f t="array" ref="GF73">SUMPRODUCT($K73:$AG73,TRANSPOSE(GF$5:GF$27))</f>
        <v>1000</v>
      </c>
      <c r="GG73" s="39">
        <f t="array" ref="GG73">SUMPRODUCT($K73:$AG73,TRANSPOSE(GG$5:GG$27))</f>
        <v>1000</v>
      </c>
      <c r="GH73" s="39">
        <f t="array" ref="GH73">SUMPRODUCT($K73:$AG73,TRANSPOSE(GH$5:GH$27))</f>
        <v>1000</v>
      </c>
      <c r="GI73" s="39">
        <f t="array" ref="GI73">SUMPRODUCT($K73:$AG73,TRANSPOSE(GI$5:GI$27))</f>
        <v>1000</v>
      </c>
      <c r="GJ73" s="39">
        <f t="array" ref="GJ73">SUMPRODUCT($K73:$AG73,TRANSPOSE(GJ$5:GJ$27))</f>
        <v>1000</v>
      </c>
      <c r="GK73" s="39">
        <f t="array" ref="GK73">SUMPRODUCT($K73:$AG73,TRANSPOSE(GK$5:GK$27))</f>
        <v>0</v>
      </c>
      <c r="GL73" s="39">
        <f t="array" ref="GL73">SUMPRODUCT($K73:$AG73,TRANSPOSE(GL$5:GL$27))</f>
        <v>0</v>
      </c>
      <c r="GM73" s="39">
        <f t="array" ref="GM73">SUMPRODUCT($K73:$AG73,TRANSPOSE(GM$5:GM$27))</f>
        <v>0</v>
      </c>
      <c r="GN73" s="39">
        <f t="array" ref="GN73">SUMPRODUCT($K73:$AG73,TRANSPOSE(GN$5:GN$27))</f>
        <v>0</v>
      </c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39"/>
      <c r="IN73" s="39"/>
      <c r="IO73" s="39"/>
      <c r="IP73" s="39"/>
      <c r="IQ73" s="39"/>
      <c r="IR73" s="39"/>
      <c r="IS73" s="39"/>
      <c r="IT73" s="39"/>
      <c r="IU73" s="39"/>
      <c r="IV73" s="93" t="str">
        <f>AM73</f>
        <v>WAVE</v>
      </c>
      <c r="IW73" s="100" t="str">
        <f>C73</f>
        <v>1094N795-001</v>
      </c>
      <c r="IX73" s="93" t="str">
        <f t="shared" si="118"/>
        <v>WAVE MECHANICS</v>
      </c>
      <c r="IY73" s="111">
        <f t="shared" si="105"/>
        <v>12</v>
      </c>
      <c r="IZ73" s="112" t="str">
        <f t="shared" si="116"/>
        <v>USD</v>
      </c>
      <c r="JA73" s="104" t="e">
        <f ca="1">_xlfn.XLOOKUP(IZ73,IZ$21:IZ$24,JA$21:JA$24,0)</f>
        <v>#NAME?</v>
      </c>
      <c r="JB73" s="104" t="e">
        <f t="shared" ca="1" si="68"/>
        <v>#NAME?</v>
      </c>
      <c r="JC73" s="113">
        <f>AJ73</f>
        <v>1</v>
      </c>
      <c r="JD73" s="113">
        <f>AJ73</f>
        <v>1</v>
      </c>
      <c r="JE73" s="100"/>
      <c r="JF73" s="113" t="e">
        <f>MAX(JD73,CEILING(#REF!+JE73,JC73))</f>
        <v>#REF!</v>
      </c>
      <c r="JG73" s="114" t="e">
        <f t="shared" ca="1" si="69"/>
        <v>#REF!</v>
      </c>
      <c r="JH73" s="113" t="e">
        <f>JF73-#REF!</f>
        <v>#REF!</v>
      </c>
      <c r="JI73" s="114" t="e">
        <f t="shared" ca="1" si="70"/>
        <v>#REF!</v>
      </c>
      <c r="JJ73" s="115">
        <v>45523</v>
      </c>
      <c r="JK73" s="114" t="s">
        <v>114</v>
      </c>
      <c r="JL73" s="114" t="s">
        <v>21</v>
      </c>
      <c r="JM73" s="100" t="s">
        <v>128</v>
      </c>
      <c r="JN73" s="100" t="s">
        <v>129</v>
      </c>
      <c r="JO73" s="102" t="e">
        <f t="array" aca="1" ref="JO73" ca="1">SUMPRODUCT(#REF!,TRANSPOSE(JO$19:JO$22))</f>
        <v>#REF!</v>
      </c>
      <c r="JP73" s="102" t="e">
        <f t="array" aca="1" ref="JP73" ca="1">SUMPRODUCT(#REF!,TRANSPOSE(JP$19:JP$22))</f>
        <v>#REF!</v>
      </c>
      <c r="JQ73" s="102" t="e">
        <f t="array" aca="1" ref="JQ73" ca="1">SUMPRODUCT(#REF!,TRANSPOSE(JQ$19:JQ$22))</f>
        <v>#REF!</v>
      </c>
      <c r="JR73" s="102" t="e">
        <f t="array" aca="1" ref="JR73" ca="1">SUMPRODUCT(#REF!,TRANSPOSE(JR$19:JR$22))</f>
        <v>#REF!</v>
      </c>
      <c r="JS73" s="102" t="e">
        <f t="array" aca="1" ref="JS73" ca="1">SUMPRODUCT(#REF!,TRANSPOSE(JS$19:JS$22))</f>
        <v>#REF!</v>
      </c>
      <c r="JT73" s="102" t="e">
        <f t="array" aca="1" ref="JT73" ca="1">SUMPRODUCT(#REF!,TRANSPOSE(JT$19:JT$22))</f>
        <v>#REF!</v>
      </c>
      <c r="JU73" s="102" t="e">
        <f t="array" aca="1" ref="JU73" ca="1">SUMPRODUCT(#REF!,TRANSPOSE(JU$19:JU$22))</f>
        <v>#REF!</v>
      </c>
      <c r="JV73" s="102" t="e">
        <f t="array" aca="1" ref="JV73" ca="1">SUMPRODUCT(#REF!,TRANSPOSE(JV$19:JV$22))</f>
        <v>#REF!</v>
      </c>
      <c r="JW73" s="102" t="e">
        <f t="array" aca="1" ref="JW73" ca="1">SUMPRODUCT(#REF!,TRANSPOSE(JW$19:JW$22))</f>
        <v>#REF!</v>
      </c>
      <c r="JX73" s="102" t="e">
        <f t="array" aca="1" ref="JX73" ca="1">SUMPRODUCT(#REF!,TRANSPOSE(JX$19:JX$22))</f>
        <v>#REF!</v>
      </c>
      <c r="JY73" s="102" t="e">
        <f t="array" aca="1" ref="JY73" ca="1">SUMPRODUCT(#REF!,TRANSPOSE(JY$19:JY$22))</f>
        <v>#REF!</v>
      </c>
      <c r="JZ73" s="102" t="e">
        <f t="array" aca="1" ref="JZ73" ca="1">SUMPRODUCT(#REF!,TRANSPOSE(JZ$19:JZ$22))</f>
        <v>#REF!</v>
      </c>
      <c r="KA73" s="102" t="e">
        <f t="array" aca="1" ref="KA73" ca="1">SUMPRODUCT(#REF!,TRANSPOSE(KA$19:KA$22))</f>
        <v>#REF!</v>
      </c>
      <c r="KB73" s="116"/>
      <c r="KC73" s="102" t="e">
        <f t="shared" ca="1" si="71"/>
        <v>#REF!</v>
      </c>
      <c r="KD73" s="117" t="e">
        <f ca="1">CEILING(SUM($JO73:JP73)-SUM($KC73:KC73),$JC73)</f>
        <v>#REF!</v>
      </c>
      <c r="KE73" s="117" t="e">
        <f ca="1">CEILING(SUM($JO73:JQ73)-SUM($KC73:KD73),$JC73)</f>
        <v>#REF!</v>
      </c>
      <c r="KF73" s="117" t="e">
        <f ca="1">CEILING(SUM($JO73:JR73)-SUM($KC73:KE73),$JC73)</f>
        <v>#REF!</v>
      </c>
      <c r="KG73" s="117" t="e">
        <f ca="1">CEILING(SUM($JO73:JS73)-SUM($KC73:KF73),$JC73)</f>
        <v>#REF!</v>
      </c>
      <c r="KH73" s="117" t="e">
        <f ca="1">CEILING(SUM($JO73:JT73)-SUM($KC73:KG73),$JC73)</f>
        <v>#REF!</v>
      </c>
      <c r="KI73" s="117" t="e">
        <f ca="1">CEILING(SUM($JO73:JU73)-SUM($KC73:KH73),$JC73)</f>
        <v>#REF!</v>
      </c>
      <c r="KJ73" s="117" t="e">
        <f ca="1">CEILING(SUM($JO73:JV73)-SUM($KC73:KI73),$JC73)</f>
        <v>#REF!</v>
      </c>
      <c r="KK73" s="117" t="e">
        <f ca="1">CEILING(SUM($JO73:JW73)-SUM($KC73:KJ73),$JC73)</f>
        <v>#REF!</v>
      </c>
      <c r="KL73" s="117" t="e">
        <f ca="1">CEILING(SUM($JO73:JX73)-SUM($KC73:KK73),$JC73)</f>
        <v>#REF!</v>
      </c>
      <c r="KM73" s="117" t="e">
        <f ca="1">CEILING(SUM($JO73:JY73)-SUM($KC73:KL73),$JC73)</f>
        <v>#REF!</v>
      </c>
      <c r="KN73" s="117" t="e">
        <f t="shared" ca="1" si="72"/>
        <v>#REF!</v>
      </c>
      <c r="KO73" s="117" t="e">
        <f t="shared" ca="1" si="73"/>
        <v>#REF!</v>
      </c>
      <c r="KP73" s="116"/>
      <c r="KQ73" s="119" t="e">
        <f t="shared" ca="1" si="74"/>
        <v>#REF!</v>
      </c>
      <c r="KR73" s="119" t="e">
        <f t="shared" ca="1" si="75"/>
        <v>#REF!</v>
      </c>
      <c r="KS73" s="119" t="e">
        <f t="shared" ca="1" si="76"/>
        <v>#REF!</v>
      </c>
      <c r="KT73" s="119" t="e">
        <f t="shared" ca="1" si="77"/>
        <v>#REF!</v>
      </c>
      <c r="KU73" s="119" t="e">
        <f t="shared" ca="1" si="78"/>
        <v>#REF!</v>
      </c>
      <c r="KV73" s="119" t="e">
        <f t="shared" ca="1" si="79"/>
        <v>#REF!</v>
      </c>
      <c r="KW73" s="119" t="e">
        <f t="shared" ca="1" si="80"/>
        <v>#REF!</v>
      </c>
      <c r="KX73" s="119" t="e">
        <f t="shared" ca="1" si="81"/>
        <v>#REF!</v>
      </c>
      <c r="KY73" s="119" t="e">
        <f t="shared" ca="1" si="82"/>
        <v>#REF!</v>
      </c>
      <c r="KZ73" s="119" t="e">
        <f t="shared" ca="1" si="83"/>
        <v>#REF!</v>
      </c>
      <c r="LA73" s="119" t="e">
        <f t="shared" ca="1" si="84"/>
        <v>#REF!</v>
      </c>
      <c r="LB73" s="119" t="e">
        <f t="shared" ca="1" si="85"/>
        <v>#REF!</v>
      </c>
      <c r="LC73" s="119" t="e">
        <f t="shared" ca="1" si="86"/>
        <v>#REF!</v>
      </c>
      <c r="LD73" s="119" t="e">
        <f t="shared" ca="1" si="87"/>
        <v>#REF!</v>
      </c>
      <c r="LE73" s="116">
        <v>6</v>
      </c>
      <c r="LF73" s="102" t="e">
        <f ca="1">SUM(KC73:KD73)</f>
        <v>#REF!</v>
      </c>
      <c r="LG73" s="102"/>
      <c r="LH73" s="102" t="e">
        <f ca="1">SUM(KE73:KF73)</f>
        <v>#REF!</v>
      </c>
      <c r="LI73" s="102"/>
      <c r="LJ73" s="102" t="e">
        <f ca="1">SUM(KG73:KH73)</f>
        <v>#REF!</v>
      </c>
      <c r="LK73" s="102"/>
      <c r="LL73" s="102" t="e">
        <f ca="1">SUM(KI73:KJ73)</f>
        <v>#REF!</v>
      </c>
      <c r="LM73" s="102"/>
      <c r="LN73" s="102" t="e">
        <f ca="1">SUM(KK73:KL73)</f>
        <v>#REF!</v>
      </c>
      <c r="LO73" s="102"/>
      <c r="LP73" s="102" t="e">
        <f ca="1">SUM(KM73:KO73)</f>
        <v>#REF!</v>
      </c>
      <c r="LQ73" s="102"/>
      <c r="LR73" s="102" t="e">
        <f ca="1">KO73</f>
        <v>#REF!</v>
      </c>
      <c r="LS73" s="102"/>
      <c r="LT73" s="119" t="e">
        <f t="shared" ca="1" si="88"/>
        <v>#REF!</v>
      </c>
      <c r="LU73" s="119" t="e">
        <f t="shared" ca="1" si="89"/>
        <v>#NAME?</v>
      </c>
      <c r="LV73" s="119" t="e">
        <f t="shared" ca="1" si="90"/>
        <v>#REF!</v>
      </c>
      <c r="LW73" s="119" t="e">
        <f t="shared" ca="1" si="91"/>
        <v>#NAME?</v>
      </c>
      <c r="LX73" s="119" t="e">
        <f t="shared" ca="1" si="92"/>
        <v>#REF!</v>
      </c>
      <c r="LY73" s="119" t="e">
        <f t="shared" ca="1" si="93"/>
        <v>#NAME?</v>
      </c>
      <c r="LZ73" s="119" t="e">
        <f t="shared" ca="1" si="94"/>
        <v>#REF!</v>
      </c>
      <c r="MA73" s="119" t="e">
        <f t="shared" ca="1" si="95"/>
        <v>#NAME?</v>
      </c>
      <c r="MB73" s="119" t="e">
        <f t="shared" ca="1" si="96"/>
        <v>#REF!</v>
      </c>
      <c r="MC73" s="119" t="e">
        <f t="shared" ca="1" si="97"/>
        <v>#NAME?</v>
      </c>
      <c r="MD73" s="119" t="e">
        <f t="shared" ca="1" si="98"/>
        <v>#REF!</v>
      </c>
      <c r="ME73" s="119" t="e">
        <f t="shared" ca="1" si="99"/>
        <v>#NAME?</v>
      </c>
      <c r="MF73" s="119" t="e">
        <f t="shared" ca="1" si="100"/>
        <v>#REF!</v>
      </c>
      <c r="MG73" s="119" t="e">
        <f t="shared" ca="1" si="101"/>
        <v>#REF!</v>
      </c>
      <c r="MH73" s="120" t="s">
        <v>332</v>
      </c>
      <c r="MI73" s="100" t="s">
        <v>226</v>
      </c>
      <c r="MJ73" s="121">
        <v>45525</v>
      </c>
      <c r="MK73" s="100" t="s">
        <v>131</v>
      </c>
      <c r="ML73" s="100"/>
      <c r="MM73" s="100" t="s">
        <v>131</v>
      </c>
      <c r="MN73" s="100"/>
      <c r="MO73" s="100"/>
    </row>
    <row r="74" spans="1:353" ht="14.25" x14ac:dyDescent="0.2">
      <c r="A74" s="39">
        <v>52</v>
      </c>
      <c r="B74" s="39" t="s">
        <v>335</v>
      </c>
      <c r="C74" s="54" t="s">
        <v>336</v>
      </c>
      <c r="D74" s="39" t="s">
        <v>110</v>
      </c>
      <c r="E74" s="39">
        <v>408929145</v>
      </c>
      <c r="F74" s="99" t="s">
        <v>337</v>
      </c>
      <c r="G74" s="39"/>
      <c r="H74" s="39" t="s">
        <v>112</v>
      </c>
      <c r="I74" s="39">
        <v>2</v>
      </c>
      <c r="J74" s="39">
        <v>4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2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2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f t="shared" si="63"/>
        <v>4</v>
      </c>
      <c r="AI74" s="39">
        <f t="shared" si="102"/>
        <v>71622</v>
      </c>
      <c r="AJ74" s="55">
        <v>1</v>
      </c>
      <c r="AK74" s="39"/>
      <c r="AL74" s="39" t="s">
        <v>6</v>
      </c>
      <c r="AM74" s="39" t="s">
        <v>6</v>
      </c>
      <c r="AN74" s="39"/>
      <c r="AO74" s="39"/>
      <c r="AP74" s="56">
        <v>0.25</v>
      </c>
      <c r="AQ74" s="56" t="s">
        <v>8</v>
      </c>
      <c r="AR74" s="39" t="s">
        <v>338</v>
      </c>
      <c r="AS74" s="59" t="s">
        <v>339</v>
      </c>
      <c r="AT74" s="39"/>
      <c r="AU74" s="39" t="s">
        <v>340</v>
      </c>
      <c r="AV74" s="39" t="str">
        <f t="shared" si="64"/>
        <v>P0022</v>
      </c>
      <c r="AW74" s="76" t="e">
        <f t="shared" ca="1" si="65"/>
        <v>#NAME?</v>
      </c>
      <c r="AX74" s="39"/>
      <c r="AY74" s="73" t="e">
        <f t="shared" si="66"/>
        <v>#REF!</v>
      </c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>
        <f>SUM($AZ74,$BA74:BF74)-SUM($EU74:FA74)</f>
        <v>-560</v>
      </c>
      <c r="DE74" s="39">
        <f>SUM($AZ74,$BA74:BG74)-SUM($EU74:FB74)</f>
        <v>-2960</v>
      </c>
      <c r="DF74" s="39">
        <f>SUM($AZ74,$BA74:BH74)-SUM($EU74:FC74)</f>
        <v>-5622</v>
      </c>
      <c r="DG74" s="39">
        <f>SUM($AZ74,$BA74:BI74)-SUM($EU74:FD74)</f>
        <v>-7622</v>
      </c>
      <c r="DH74" s="39">
        <f>SUM($AZ74,$BA74:BJ74)-SUM($EU74:FE74)</f>
        <v>-9622</v>
      </c>
      <c r="DI74" s="39">
        <f>SUM($AZ74,$BA74:BK74)-SUM($EU74:FF74)</f>
        <v>-11622</v>
      </c>
      <c r="DJ74" s="39">
        <f>SUM($AZ74,$BA74:BL74)-SUM($EU74:FG74)</f>
        <v>-13622</v>
      </c>
      <c r="DK74" s="39">
        <f>SUM($AZ74,$BA74:BM74)-SUM($EU74:FH74)</f>
        <v>-15622</v>
      </c>
      <c r="DL74" s="39">
        <f>SUM($AZ74,$BA74:BN74)-SUM($EU74:FI74)</f>
        <v>-17622</v>
      </c>
      <c r="DM74" s="39">
        <f>SUM($AZ74,$BA74:BO74)-SUM($EU74:FJ74)</f>
        <v>-19622</v>
      </c>
      <c r="DN74" s="39">
        <f>SUM($AZ74,$BA74:BP74)-SUM($EU74:FK74)</f>
        <v>-21622</v>
      </c>
      <c r="DO74" s="39">
        <f>SUM($AZ74,$BA74:BQ74)-SUM($EU74:FL74)</f>
        <v>-23622</v>
      </c>
      <c r="DP74" s="39">
        <f>SUM($AZ74,$BA74:BR74)-SUM($EU74:FM74)</f>
        <v>-25622</v>
      </c>
      <c r="DQ74" s="39">
        <f>SUM($AZ74,$BA74:BS74)-SUM($EU74:FN74)</f>
        <v>-27622</v>
      </c>
      <c r="DR74" s="39">
        <f>SUM($AZ74,$BA74:BT74)-SUM($EU74:FO74)</f>
        <v>-29622</v>
      </c>
      <c r="DS74" s="39">
        <f>SUM($AZ74,$BA74:BU74)-SUM($EU74:FP74)</f>
        <v>-31622</v>
      </c>
      <c r="DT74" s="39">
        <f>SUM($AZ74,$BA74:BV74)-SUM($EU74:FQ74)</f>
        <v>-33622</v>
      </c>
      <c r="DU74" s="39">
        <f>SUM($AZ74,$BA74:BW74)-SUM($EU74:FR74)</f>
        <v>-35622</v>
      </c>
      <c r="DV74" s="39">
        <f>SUM($AZ74,$BA74:BX74)-SUM($EU74:FS74)</f>
        <v>-37622</v>
      </c>
      <c r="DW74" s="39">
        <f>SUM($AZ74,$BA74:BY74)-SUM($EU74:FT74)</f>
        <v>-39622</v>
      </c>
      <c r="DX74" s="39">
        <f>SUM($AZ74,$BA74:BZ74)-SUM($EU74:FU74)</f>
        <v>-41622</v>
      </c>
      <c r="DY74" s="39">
        <f>SUM($AZ74,$BA74:CA74)-SUM($EU74:FV74)</f>
        <v>-43622</v>
      </c>
      <c r="DZ74" s="39">
        <f>SUM($AZ74,$BA74:CB74)-SUM($EU74:FW74)</f>
        <v>-45622</v>
      </c>
      <c r="EA74" s="39">
        <f>SUM($AZ74,$BA74:CC74)-SUM($EU74:FX74)</f>
        <v>-47622</v>
      </c>
      <c r="EB74" s="39">
        <f>SUM($AZ74,$BA74:CD74)-SUM($EU74:FY74)</f>
        <v>-49622</v>
      </c>
      <c r="EC74" s="39">
        <f>SUM($AZ74,$BA74:CE74)-SUM($EU74:FZ74)</f>
        <v>-51622</v>
      </c>
      <c r="ED74" s="39">
        <f>SUM($AZ74,$BA74:CF74)-SUM($EU74:GA74)</f>
        <v>-53622</v>
      </c>
      <c r="EE74" s="39">
        <f>SUM($AZ74,$BA74:CG74)-SUM($EU74:GB74)</f>
        <v>-55622</v>
      </c>
      <c r="EF74" s="39">
        <f>SUM($AZ74,$BA74:CH74)-SUM($EU74:GC74)</f>
        <v>-57622</v>
      </c>
      <c r="EG74" s="39">
        <f>SUM($AZ74,$BA74:CI74)-SUM($EU74:GD74)</f>
        <v>-59622</v>
      </c>
      <c r="EH74" s="39">
        <f>SUM($AZ74,$BA74:CJ74)-SUM($EU74:GE74)</f>
        <v>-61622</v>
      </c>
      <c r="EI74" s="39">
        <f>SUM($AZ74,$BA74:CK74)-SUM($EU74:GF74)</f>
        <v>-63622</v>
      </c>
      <c r="EJ74" s="39">
        <f>SUM($AZ74,$BA74:CL74)-SUM($EU74:GG74)</f>
        <v>-65622</v>
      </c>
      <c r="EK74" s="39">
        <f>SUM($AZ74,$BA74:CM74)-SUM($EU74:GH74)</f>
        <v>-67622</v>
      </c>
      <c r="EL74" s="39">
        <f>SUM($AZ74,$BA74:CN74)-SUM($EU74:GI74)</f>
        <v>-69622</v>
      </c>
      <c r="EM74" s="39">
        <f>SUM($AZ74,$BA74:CO74)-SUM($EU74:GJ74)</f>
        <v>-71622</v>
      </c>
      <c r="EN74" s="39">
        <f>SUM($AZ74,$BA74:CP74)-SUM($EU74:GK74)</f>
        <v>-71622</v>
      </c>
      <c r="EO74" s="39">
        <f>SUM($AZ74,$BA74:CQ74)-SUM($EU74:GL74)</f>
        <v>-71622</v>
      </c>
      <c r="EP74" s="39">
        <f>SUM($AZ74,$BA74:CR74)-SUM($EU74:GM74)</f>
        <v>-71622</v>
      </c>
      <c r="EQ74" s="39">
        <f>SUM($AZ74,$BA74:CS74)-SUM($EU74:GN74)</f>
        <v>-71622</v>
      </c>
      <c r="ER74" s="39"/>
      <c r="ES74" s="39"/>
      <c r="ET74" s="39"/>
      <c r="EU74" s="39"/>
      <c r="EV74" s="39"/>
      <c r="EW74" s="39"/>
      <c r="EX74" s="39"/>
      <c r="EY74" s="39"/>
      <c r="EZ74" s="39"/>
      <c r="FA74" s="39">
        <f t="array" ref="FA74">SUMPRODUCT($K74:$AG74,TRANSPOSE(FA$5:FA$27))</f>
        <v>560</v>
      </c>
      <c r="FB74" s="39">
        <f t="array" ref="FB74">SUMPRODUCT($K74:$AG74,TRANSPOSE(FB$5:FB$27))</f>
        <v>2400</v>
      </c>
      <c r="FC74" s="39">
        <f t="array" ref="FC74">SUMPRODUCT($K74:$AG74,TRANSPOSE(FC$5:FC$27))</f>
        <v>2662</v>
      </c>
      <c r="FD74" s="39">
        <f t="array" ref="FD74">SUMPRODUCT($K74:$AG74,TRANSPOSE(FD$5:FD$27))</f>
        <v>2000</v>
      </c>
      <c r="FE74" s="39">
        <f t="array" ref="FE74">SUMPRODUCT($K74:$AG74,TRANSPOSE(FE$5:FE$27))</f>
        <v>2000</v>
      </c>
      <c r="FF74" s="39">
        <f t="array" ref="FF74">SUMPRODUCT($K74:$AG74,TRANSPOSE(FF$5:FF$27))</f>
        <v>2000</v>
      </c>
      <c r="FG74" s="39">
        <f t="array" ref="FG74">SUMPRODUCT($K74:$AG74,TRANSPOSE(FG$5:FG$27))</f>
        <v>2000</v>
      </c>
      <c r="FH74" s="39">
        <f t="array" ref="FH74">SUMPRODUCT($K74:$AG74,TRANSPOSE(FH$5:FH$27))</f>
        <v>2000</v>
      </c>
      <c r="FI74" s="39">
        <f t="array" ref="FI74">SUMPRODUCT($K74:$AG74,TRANSPOSE(FI$5:FI$27))</f>
        <v>2000</v>
      </c>
      <c r="FJ74" s="39">
        <f t="array" ref="FJ74">SUMPRODUCT($K74:$AG74,TRANSPOSE(FJ$5:FJ$27))</f>
        <v>2000</v>
      </c>
      <c r="FK74" s="39">
        <f t="array" ref="FK74">SUMPRODUCT($K74:$AG74,TRANSPOSE(FK$5:FK$27))</f>
        <v>2000</v>
      </c>
      <c r="FL74" s="39">
        <f t="array" ref="FL74">SUMPRODUCT($K74:$AG74,TRANSPOSE(FL$5:FL$27))</f>
        <v>2000</v>
      </c>
      <c r="FM74" s="39">
        <f t="array" ref="FM74">SUMPRODUCT($K74:$AG74,TRANSPOSE(FM$5:FM$27))</f>
        <v>2000</v>
      </c>
      <c r="FN74" s="39">
        <f t="array" ref="FN74">SUMPRODUCT($K74:$AG74,TRANSPOSE(FN$5:FN$27))</f>
        <v>2000</v>
      </c>
      <c r="FO74" s="39">
        <f t="array" ref="FO74">SUMPRODUCT($K74:$AG74,TRANSPOSE(FO$5:FO$27))</f>
        <v>2000</v>
      </c>
      <c r="FP74" s="39">
        <f t="array" ref="FP74">SUMPRODUCT($K74:$AG74,TRANSPOSE(FP$5:FP$27))</f>
        <v>2000</v>
      </c>
      <c r="FQ74" s="39">
        <f t="array" ref="FQ74">SUMPRODUCT($K74:$AG74,TRANSPOSE(FQ$5:FQ$27))</f>
        <v>2000</v>
      </c>
      <c r="FR74" s="39">
        <f t="array" ref="FR74">SUMPRODUCT($K74:$AG74,TRANSPOSE(FR$5:FR$27))</f>
        <v>2000</v>
      </c>
      <c r="FS74" s="39">
        <f t="array" ref="FS74">SUMPRODUCT($K74:$AG74,TRANSPOSE(FS$5:FS$27))</f>
        <v>2000</v>
      </c>
      <c r="FT74" s="39">
        <f t="array" ref="FT74">SUMPRODUCT($K74:$AG74,TRANSPOSE(FT$5:FT$27))</f>
        <v>2000</v>
      </c>
      <c r="FU74" s="39">
        <f t="array" ref="FU74">SUMPRODUCT($K74:$AG74,TRANSPOSE(FU$5:FU$27))</f>
        <v>2000</v>
      </c>
      <c r="FV74" s="39">
        <f t="array" ref="FV74">SUMPRODUCT($K74:$AG74,TRANSPOSE(FV$5:FV$27))</f>
        <v>2000</v>
      </c>
      <c r="FW74" s="39">
        <f t="array" ref="FW74">SUMPRODUCT($K74:$AG74,TRANSPOSE(FW$5:FW$27))</f>
        <v>2000</v>
      </c>
      <c r="FX74" s="39">
        <f t="array" ref="FX74">SUMPRODUCT($K74:$AG74,TRANSPOSE(FX$5:FX$27))</f>
        <v>2000</v>
      </c>
      <c r="FY74" s="39">
        <f t="array" ref="FY74">SUMPRODUCT($K74:$AG74,TRANSPOSE(FY$5:FY$27))</f>
        <v>2000</v>
      </c>
      <c r="FZ74" s="39">
        <f t="array" ref="FZ74">SUMPRODUCT($K74:$AG74,TRANSPOSE(FZ$5:FZ$27))</f>
        <v>2000</v>
      </c>
      <c r="GA74" s="39">
        <f t="array" ref="GA74">SUMPRODUCT($K74:$AG74,TRANSPOSE(GA$5:GA$27))</f>
        <v>2000</v>
      </c>
      <c r="GB74" s="39">
        <f t="array" ref="GB74">SUMPRODUCT($K74:$AG74,TRANSPOSE(GB$5:GB$27))</f>
        <v>2000</v>
      </c>
      <c r="GC74" s="39">
        <f t="array" ref="GC74">SUMPRODUCT($K74:$AG74,TRANSPOSE(GC$5:GC$27))</f>
        <v>2000</v>
      </c>
      <c r="GD74" s="39">
        <f t="array" ref="GD74">SUMPRODUCT($K74:$AG74,TRANSPOSE(GD$5:GD$27))</f>
        <v>2000</v>
      </c>
      <c r="GE74" s="39">
        <f t="array" ref="GE74">SUMPRODUCT($K74:$AG74,TRANSPOSE(GE$5:GE$27))</f>
        <v>2000</v>
      </c>
      <c r="GF74" s="39">
        <f t="array" ref="GF74">SUMPRODUCT($K74:$AG74,TRANSPOSE(GF$5:GF$27))</f>
        <v>2000</v>
      </c>
      <c r="GG74" s="39">
        <f t="array" ref="GG74">SUMPRODUCT($K74:$AG74,TRANSPOSE(GG$5:GG$27))</f>
        <v>2000</v>
      </c>
      <c r="GH74" s="39">
        <f t="array" ref="GH74">SUMPRODUCT($K74:$AG74,TRANSPOSE(GH$5:GH$27))</f>
        <v>2000</v>
      </c>
      <c r="GI74" s="39">
        <f t="array" ref="GI74">SUMPRODUCT($K74:$AG74,TRANSPOSE(GI$5:GI$27))</f>
        <v>2000</v>
      </c>
      <c r="GJ74" s="39">
        <f t="array" ref="GJ74">SUMPRODUCT($K74:$AG74,TRANSPOSE(GJ$5:GJ$27))</f>
        <v>2000</v>
      </c>
      <c r="GK74" s="39">
        <f t="array" ref="GK74">SUMPRODUCT($K74:$AG74,TRANSPOSE(GK$5:GK$27))</f>
        <v>0</v>
      </c>
      <c r="GL74" s="39">
        <f t="array" ref="GL74">SUMPRODUCT($K74:$AG74,TRANSPOSE(GL$5:GL$27))</f>
        <v>0</v>
      </c>
      <c r="GM74" s="39">
        <f t="array" ref="GM74">SUMPRODUCT($K74:$AG74,TRANSPOSE(GM$5:GM$27))</f>
        <v>0</v>
      </c>
      <c r="GN74" s="39">
        <f t="array" ref="GN74">SUMPRODUCT($K74:$AG74,TRANSPOSE(GN$5:GN$27))</f>
        <v>0</v>
      </c>
      <c r="GO74" s="39"/>
      <c r="GP74" s="39"/>
      <c r="GQ74" s="39"/>
      <c r="GR74" s="39"/>
      <c r="GS74" s="39"/>
      <c r="GT74" s="39"/>
      <c r="GU74" s="39"/>
      <c r="GV74" s="39"/>
      <c r="GW74" s="39"/>
      <c r="GX74" s="39"/>
      <c r="GY74" s="39"/>
      <c r="GZ74" s="39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39"/>
      <c r="HM74" s="39"/>
      <c r="HN74" s="39"/>
      <c r="HO74" s="39"/>
      <c r="HP74" s="39"/>
      <c r="HQ74" s="39"/>
      <c r="HR74" s="39"/>
      <c r="HS74" s="39"/>
      <c r="HT74" s="39"/>
      <c r="HU74" s="39"/>
      <c r="HV74" s="39"/>
      <c r="HW74" s="39"/>
      <c r="HX74" s="39"/>
      <c r="HY74" s="39"/>
      <c r="HZ74" s="39"/>
      <c r="IA74" s="39"/>
      <c r="IB74" s="39"/>
      <c r="IC74" s="39"/>
      <c r="ID74" s="39"/>
      <c r="IE74" s="39"/>
      <c r="IF74" s="39"/>
      <c r="IG74" s="39"/>
      <c r="IH74" s="39"/>
      <c r="II74" s="39"/>
      <c r="IJ74" s="39"/>
      <c r="IK74" s="39"/>
      <c r="IL74" s="39"/>
      <c r="IM74" s="39"/>
      <c r="IN74" s="39"/>
      <c r="IO74" s="39"/>
      <c r="IP74" s="39"/>
      <c r="IQ74" s="39"/>
      <c r="IR74" s="39"/>
      <c r="IS74" s="39"/>
      <c r="IT74" s="39"/>
      <c r="IU74" s="39"/>
      <c r="IV74" s="93" t="str">
        <f>AM74</f>
        <v>PRONAT</v>
      </c>
      <c r="IW74" s="100" t="str">
        <f>C74</f>
        <v>1094N799-001</v>
      </c>
      <c r="IX74" s="93" t="str">
        <f t="shared" si="118"/>
        <v>PRONAT</v>
      </c>
      <c r="IY74" s="111">
        <f t="shared" si="105"/>
        <v>0.25</v>
      </c>
      <c r="IZ74" s="112" t="str">
        <f t="shared" si="116"/>
        <v>USD</v>
      </c>
      <c r="JA74" s="104" t="e">
        <f ca="1">_xlfn.XLOOKUP(IZ74,IZ$21:IZ$24,JA$21:JA$24,0)</f>
        <v>#NAME?</v>
      </c>
      <c r="JB74" s="104" t="e">
        <f t="shared" ca="1" si="68"/>
        <v>#NAME?</v>
      </c>
      <c r="JC74" s="113">
        <f>AJ74</f>
        <v>1</v>
      </c>
      <c r="JD74" s="113">
        <f>AJ74</f>
        <v>1</v>
      </c>
      <c r="JE74" s="100">
        <v>400</v>
      </c>
      <c r="JF74" s="113" t="e">
        <f>MAX(JD74,CEILING(#REF!+JE74,JC74))</f>
        <v>#REF!</v>
      </c>
      <c r="JG74" s="114" t="e">
        <f t="shared" ca="1" si="69"/>
        <v>#REF!</v>
      </c>
      <c r="JH74" s="113" t="e">
        <f>JF74-#REF!</f>
        <v>#REF!</v>
      </c>
      <c r="JI74" s="114" t="e">
        <f t="shared" ca="1" si="70"/>
        <v>#REF!</v>
      </c>
      <c r="JJ74" s="115">
        <v>45523</v>
      </c>
      <c r="JK74" s="114" t="s">
        <v>114</v>
      </c>
      <c r="JL74" s="114" t="s">
        <v>21</v>
      </c>
      <c r="JM74" s="100" t="s">
        <v>128</v>
      </c>
      <c r="JN74" s="100" t="s">
        <v>129</v>
      </c>
      <c r="JO74" s="102" t="e">
        <f t="array" aca="1" ref="JO74" ca="1">SUMPRODUCT(#REF!,TRANSPOSE(JO$19:JO$22))</f>
        <v>#REF!</v>
      </c>
      <c r="JP74" s="102" t="e">
        <f t="array" aca="1" ref="JP74" ca="1">SUMPRODUCT(#REF!,TRANSPOSE(JP$19:JP$22))</f>
        <v>#REF!</v>
      </c>
      <c r="JQ74" s="102" t="e">
        <f t="array" aca="1" ref="JQ74" ca="1">SUMPRODUCT(#REF!,TRANSPOSE(JQ$19:JQ$22))</f>
        <v>#REF!</v>
      </c>
      <c r="JR74" s="102" t="e">
        <f t="array" aca="1" ref="JR74" ca="1">SUMPRODUCT(#REF!,TRANSPOSE(JR$19:JR$22))</f>
        <v>#REF!</v>
      </c>
      <c r="JS74" s="102" t="e">
        <f t="array" aca="1" ref="JS74" ca="1">SUMPRODUCT(#REF!,TRANSPOSE(JS$19:JS$22))</f>
        <v>#REF!</v>
      </c>
      <c r="JT74" s="102" t="e">
        <f t="array" aca="1" ref="JT74" ca="1">SUMPRODUCT(#REF!,TRANSPOSE(JT$19:JT$22))</f>
        <v>#REF!</v>
      </c>
      <c r="JU74" s="102" t="e">
        <f t="array" aca="1" ref="JU74" ca="1">SUMPRODUCT(#REF!,TRANSPOSE(JU$19:JU$22))</f>
        <v>#REF!</v>
      </c>
      <c r="JV74" s="102" t="e">
        <f t="array" aca="1" ref="JV74" ca="1">SUMPRODUCT(#REF!,TRANSPOSE(JV$19:JV$22))</f>
        <v>#REF!</v>
      </c>
      <c r="JW74" s="102" t="e">
        <f t="array" aca="1" ref="JW74" ca="1">SUMPRODUCT(#REF!,TRANSPOSE(JW$19:JW$22))</f>
        <v>#REF!</v>
      </c>
      <c r="JX74" s="102" t="e">
        <f t="array" aca="1" ref="JX74" ca="1">SUMPRODUCT(#REF!,TRANSPOSE(JX$19:JX$22))</f>
        <v>#REF!</v>
      </c>
      <c r="JY74" s="102" t="e">
        <f t="array" aca="1" ref="JY74" ca="1">SUMPRODUCT(#REF!,TRANSPOSE(JY$19:JY$22))</f>
        <v>#REF!</v>
      </c>
      <c r="JZ74" s="102" t="e">
        <f t="array" aca="1" ref="JZ74" ca="1">SUMPRODUCT(#REF!,TRANSPOSE(JZ$19:JZ$22))</f>
        <v>#REF!</v>
      </c>
      <c r="KA74" s="102" t="e">
        <f t="array" aca="1" ref="KA74" ca="1">SUMPRODUCT(#REF!,TRANSPOSE(KA$19:KA$22))</f>
        <v>#REF!</v>
      </c>
      <c r="KB74" s="116"/>
      <c r="KC74" s="102" t="e">
        <f t="shared" ca="1" si="71"/>
        <v>#REF!</v>
      </c>
      <c r="KD74" s="117" t="e">
        <f ca="1">CEILING(SUM($JO74:JP74)-SUM($KC74:KC74),$JC74)</f>
        <v>#REF!</v>
      </c>
      <c r="KE74" s="117" t="e">
        <f ca="1">CEILING(SUM($JO74:JQ74)-SUM($KC74:KD74),$JC74)</f>
        <v>#REF!</v>
      </c>
      <c r="KF74" s="117" t="e">
        <f ca="1">CEILING(SUM($JO74:JR74)-SUM($KC74:KE74),$JC74)</f>
        <v>#REF!</v>
      </c>
      <c r="KG74" s="117" t="e">
        <f ca="1">CEILING(SUM($JO74:JS74)-SUM($KC74:KF74),$JC74)</f>
        <v>#REF!</v>
      </c>
      <c r="KH74" s="117" t="e">
        <f ca="1">CEILING(SUM($JO74:JT74)-SUM($KC74:KG74),$JC74)</f>
        <v>#REF!</v>
      </c>
      <c r="KI74" s="117" t="e">
        <f ca="1">CEILING(SUM($JO74:JU74)-SUM($KC74:KH74),$JC74)</f>
        <v>#REF!</v>
      </c>
      <c r="KJ74" s="117" t="e">
        <f ca="1">CEILING(SUM($JO74:JV74)-SUM($KC74:KI74),$JC74)</f>
        <v>#REF!</v>
      </c>
      <c r="KK74" s="117" t="e">
        <f ca="1">CEILING(SUM($JO74:JW74)-SUM($KC74:KJ74),$JC74)</f>
        <v>#REF!</v>
      </c>
      <c r="KL74" s="117" t="e">
        <f ca="1">CEILING(SUM($JO74:JX74)-SUM($KC74:KK74),$JC74)</f>
        <v>#REF!</v>
      </c>
      <c r="KM74" s="117" t="e">
        <f ca="1">CEILING(SUM($JO74:JY74)-SUM($KC74:KL74),$JC74)</f>
        <v>#REF!</v>
      </c>
      <c r="KN74" s="117" t="e">
        <f t="shared" ca="1" si="72"/>
        <v>#REF!</v>
      </c>
      <c r="KO74" s="117" t="e">
        <f t="shared" ca="1" si="73"/>
        <v>#REF!</v>
      </c>
      <c r="KP74" s="116"/>
      <c r="KQ74" s="119" t="e">
        <f t="shared" ca="1" si="74"/>
        <v>#REF!</v>
      </c>
      <c r="KR74" s="119" t="e">
        <f t="shared" ca="1" si="75"/>
        <v>#REF!</v>
      </c>
      <c r="KS74" s="119" t="e">
        <f t="shared" ca="1" si="76"/>
        <v>#REF!</v>
      </c>
      <c r="KT74" s="119" t="e">
        <f t="shared" ca="1" si="77"/>
        <v>#REF!</v>
      </c>
      <c r="KU74" s="119" t="e">
        <f t="shared" ca="1" si="78"/>
        <v>#REF!</v>
      </c>
      <c r="KV74" s="119" t="e">
        <f t="shared" ca="1" si="79"/>
        <v>#REF!</v>
      </c>
      <c r="KW74" s="119" t="e">
        <f t="shared" ca="1" si="80"/>
        <v>#REF!</v>
      </c>
      <c r="KX74" s="119" t="e">
        <f t="shared" ca="1" si="81"/>
        <v>#REF!</v>
      </c>
      <c r="KY74" s="119" t="e">
        <f t="shared" ca="1" si="82"/>
        <v>#REF!</v>
      </c>
      <c r="KZ74" s="119" t="e">
        <f t="shared" ca="1" si="83"/>
        <v>#REF!</v>
      </c>
      <c r="LA74" s="119" t="e">
        <f t="shared" ca="1" si="84"/>
        <v>#REF!</v>
      </c>
      <c r="LB74" s="119" t="e">
        <f t="shared" ca="1" si="85"/>
        <v>#REF!</v>
      </c>
      <c r="LC74" s="119" t="e">
        <f t="shared" ca="1" si="86"/>
        <v>#REF!</v>
      </c>
      <c r="LD74" s="119" t="e">
        <f t="shared" ca="1" si="87"/>
        <v>#REF!</v>
      </c>
      <c r="LE74" s="116">
        <v>1</v>
      </c>
      <c r="LF74" s="102" t="e">
        <f ca="1">SUM(KC74:KO74)</f>
        <v>#REF!</v>
      </c>
      <c r="LG74" s="102"/>
      <c r="LH74" s="102"/>
      <c r="LI74" s="102"/>
      <c r="LJ74" s="102"/>
      <c r="LK74" s="102"/>
      <c r="LL74" s="102"/>
      <c r="LM74" s="102"/>
      <c r="LN74" s="102"/>
      <c r="LO74" s="102"/>
      <c r="LP74" s="102"/>
      <c r="LQ74" s="102"/>
      <c r="LR74" s="102" t="e">
        <f ca="1">KO74</f>
        <v>#REF!</v>
      </c>
      <c r="LS74" s="102"/>
      <c r="LT74" s="119" t="e">
        <f t="shared" ca="1" si="88"/>
        <v>#REF!</v>
      </c>
      <c r="LU74" s="119" t="e">
        <f t="shared" ca="1" si="89"/>
        <v>#NAME?</v>
      </c>
      <c r="LV74" s="119" t="e">
        <f t="shared" ca="1" si="90"/>
        <v>#NAME?</v>
      </c>
      <c r="LW74" s="119" t="e">
        <f t="shared" ca="1" si="91"/>
        <v>#NAME?</v>
      </c>
      <c r="LX74" s="119" t="e">
        <f t="shared" ca="1" si="92"/>
        <v>#NAME?</v>
      </c>
      <c r="LY74" s="119" t="e">
        <f t="shared" ca="1" si="93"/>
        <v>#NAME?</v>
      </c>
      <c r="LZ74" s="119" t="e">
        <f t="shared" ca="1" si="94"/>
        <v>#NAME?</v>
      </c>
      <c r="MA74" s="119" t="e">
        <f t="shared" ca="1" si="95"/>
        <v>#NAME?</v>
      </c>
      <c r="MB74" s="119" t="e">
        <f t="shared" ca="1" si="96"/>
        <v>#NAME?</v>
      </c>
      <c r="MC74" s="119" t="e">
        <f t="shared" ca="1" si="97"/>
        <v>#NAME?</v>
      </c>
      <c r="MD74" s="119" t="e">
        <f t="shared" ca="1" si="98"/>
        <v>#NAME?</v>
      </c>
      <c r="ME74" s="119" t="e">
        <f t="shared" ca="1" si="99"/>
        <v>#NAME?</v>
      </c>
      <c r="MF74" s="119" t="e">
        <f t="shared" ca="1" si="100"/>
        <v>#REF!</v>
      </c>
      <c r="MG74" s="119" t="e">
        <f t="shared" ca="1" si="101"/>
        <v>#REF!</v>
      </c>
      <c r="MH74" s="120" t="s">
        <v>335</v>
      </c>
      <c r="MI74" s="100" t="s">
        <v>341</v>
      </c>
      <c r="MJ74" s="121">
        <v>45526</v>
      </c>
      <c r="MK74" s="100" t="s">
        <v>131</v>
      </c>
      <c r="ML74" s="100" t="s">
        <v>131</v>
      </c>
      <c r="MM74" s="100" t="s">
        <v>189</v>
      </c>
      <c r="MN74" s="100"/>
      <c r="MO74" s="100" t="s">
        <v>142</v>
      </c>
    </row>
    <row r="75" spans="1:353" ht="15" thickBot="1" x14ac:dyDescent="0.25">
      <c r="A75" s="39">
        <v>53</v>
      </c>
      <c r="B75" s="39" t="s">
        <v>342</v>
      </c>
      <c r="C75" s="71" t="s">
        <v>343</v>
      </c>
      <c r="D75" s="39" t="s">
        <v>110</v>
      </c>
      <c r="E75" s="72">
        <v>412298871</v>
      </c>
      <c r="F75" s="99" t="s">
        <v>344</v>
      </c>
      <c r="G75" s="39"/>
      <c r="H75" s="39" t="s">
        <v>112</v>
      </c>
      <c r="I75" s="39">
        <v>1</v>
      </c>
      <c r="J75" s="39">
        <v>8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4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4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f t="shared" si="63"/>
        <v>8</v>
      </c>
      <c r="AI75" s="39">
        <f t="shared" si="102"/>
        <v>143244</v>
      </c>
      <c r="AJ75" s="55">
        <v>1</v>
      </c>
      <c r="AK75" s="39"/>
      <c r="AL75" s="39" t="s">
        <v>222</v>
      </c>
      <c r="AM75" s="39" t="s">
        <v>223</v>
      </c>
      <c r="AN75" s="39"/>
      <c r="AO75" s="39"/>
      <c r="AP75" s="56">
        <v>2.2000000000000002</v>
      </c>
      <c r="AQ75" s="56" t="s">
        <v>8</v>
      </c>
      <c r="AR75" s="39" t="s">
        <v>345</v>
      </c>
      <c r="AS75" s="39" t="s">
        <v>346</v>
      </c>
      <c r="AT75" s="39"/>
      <c r="AU75" s="39" t="s">
        <v>347</v>
      </c>
      <c r="AV75" s="39" t="str">
        <f t="shared" si="64"/>
        <v>P0013</v>
      </c>
      <c r="AW75" s="76" t="e">
        <f t="shared" ca="1" si="65"/>
        <v>#NAME?</v>
      </c>
      <c r="AX75" s="39"/>
      <c r="AY75" s="73" t="e">
        <f t="shared" si="66"/>
        <v>#REF!</v>
      </c>
      <c r="AZ75" s="39"/>
      <c r="BA75" s="39"/>
      <c r="BB75" s="39"/>
      <c r="BC75" s="39"/>
      <c r="BD75" s="39"/>
      <c r="BE75" s="39"/>
      <c r="BF75" s="39"/>
      <c r="BG75" s="39">
        <v>24520</v>
      </c>
      <c r="BH75" s="39"/>
      <c r="BI75" s="39"/>
      <c r="BJ75" s="39"/>
      <c r="BK75" s="39"/>
      <c r="BL75" s="39"/>
      <c r="BM75" s="39">
        <v>24520</v>
      </c>
      <c r="BN75" s="39"/>
      <c r="BO75" s="39"/>
      <c r="BP75" s="39"/>
      <c r="BQ75" s="39">
        <v>24520</v>
      </c>
      <c r="BR75" s="39"/>
      <c r="BS75" s="39"/>
      <c r="BT75" s="39"/>
      <c r="BU75" s="39"/>
      <c r="BV75" s="39"/>
      <c r="BW75" s="39">
        <v>24520</v>
      </c>
      <c r="BX75" s="39"/>
      <c r="BY75" s="39"/>
      <c r="BZ75" s="39"/>
      <c r="CA75" s="39"/>
      <c r="CB75" s="39"/>
      <c r="CC75" s="39">
        <v>24460</v>
      </c>
      <c r="CD75" s="39"/>
      <c r="CE75" s="39"/>
      <c r="CF75" s="39"/>
      <c r="CG75" s="39"/>
      <c r="CH75" s="39"/>
      <c r="CI75" s="39">
        <v>19282</v>
      </c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>
        <f>SUM($AZ75,$BA75:BF75)-SUM($EU75:FA75)</f>
        <v>-1120</v>
      </c>
      <c r="DE75" s="39">
        <f>SUM($AZ75,$BA75:BG75)-SUM($EU75:FB75)</f>
        <v>18600</v>
      </c>
      <c r="DF75" s="39">
        <f>SUM($AZ75,$BA75:BH75)-SUM($EU75:FC75)</f>
        <v>13276</v>
      </c>
      <c r="DG75" s="39">
        <f>SUM($AZ75,$BA75:BI75)-SUM($EU75:FD75)</f>
        <v>9276</v>
      </c>
      <c r="DH75" s="39">
        <f>SUM($AZ75,$BA75:BJ75)-SUM($EU75:FE75)</f>
        <v>5276</v>
      </c>
      <c r="DI75" s="39">
        <f>SUM($AZ75,$BA75:BK75)-SUM($EU75:FF75)</f>
        <v>1276</v>
      </c>
      <c r="DJ75" s="39">
        <f>SUM($AZ75,$BA75:BL75)-SUM($EU75:FG75)</f>
        <v>-2724</v>
      </c>
      <c r="DK75" s="39">
        <f>SUM($AZ75,$BA75:BM75)-SUM($EU75:FH75)</f>
        <v>17796</v>
      </c>
      <c r="DL75" s="39">
        <f>SUM($AZ75,$BA75:BN75)-SUM($EU75:FI75)</f>
        <v>13796</v>
      </c>
      <c r="DM75" s="39">
        <f>SUM($AZ75,$BA75:BO75)-SUM($EU75:FJ75)</f>
        <v>9796</v>
      </c>
      <c r="DN75" s="39">
        <f>SUM($AZ75,$BA75:BP75)-SUM($EU75:FK75)</f>
        <v>5796</v>
      </c>
      <c r="DO75" s="39">
        <f>SUM($AZ75,$BA75:BQ75)-SUM($EU75:FL75)</f>
        <v>26316</v>
      </c>
      <c r="DP75" s="39">
        <f>SUM($AZ75,$BA75:BR75)-SUM($EU75:FM75)</f>
        <v>22316</v>
      </c>
      <c r="DQ75" s="39">
        <f>SUM($AZ75,$BA75:BS75)-SUM($EU75:FN75)</f>
        <v>18316</v>
      </c>
      <c r="DR75" s="39">
        <f>SUM($AZ75,$BA75:BT75)-SUM($EU75:FO75)</f>
        <v>14316</v>
      </c>
      <c r="DS75" s="39">
        <f>SUM($AZ75,$BA75:BU75)-SUM($EU75:FP75)</f>
        <v>10316</v>
      </c>
      <c r="DT75" s="39">
        <f>SUM($AZ75,$BA75:BV75)-SUM($EU75:FQ75)</f>
        <v>6316</v>
      </c>
      <c r="DU75" s="39">
        <f>SUM($AZ75,$BA75:BW75)-SUM($EU75:FR75)</f>
        <v>26836</v>
      </c>
      <c r="DV75" s="39">
        <f>SUM($AZ75,$BA75:BX75)-SUM($EU75:FS75)</f>
        <v>22836</v>
      </c>
      <c r="DW75" s="39">
        <f>SUM($AZ75,$BA75:BY75)-SUM($EU75:FT75)</f>
        <v>18836</v>
      </c>
      <c r="DX75" s="39">
        <f>SUM($AZ75,$BA75:BZ75)-SUM($EU75:FU75)</f>
        <v>14836</v>
      </c>
      <c r="DY75" s="39">
        <f>SUM($AZ75,$BA75:CA75)-SUM($EU75:FV75)</f>
        <v>10836</v>
      </c>
      <c r="DZ75" s="39">
        <f>SUM($AZ75,$BA75:CB75)-SUM($EU75:FW75)</f>
        <v>6836</v>
      </c>
      <c r="EA75" s="39">
        <f>SUM($AZ75,$BA75:CC75)-SUM($EU75:FX75)</f>
        <v>27296</v>
      </c>
      <c r="EB75" s="39">
        <f>SUM($AZ75,$BA75:CD75)-SUM($EU75:FY75)</f>
        <v>23296</v>
      </c>
      <c r="EC75" s="39">
        <f>SUM($AZ75,$BA75:CE75)-SUM($EU75:FZ75)</f>
        <v>19296</v>
      </c>
      <c r="ED75" s="39">
        <f>SUM($AZ75,$BA75:CF75)-SUM($EU75:GA75)</f>
        <v>15296</v>
      </c>
      <c r="EE75" s="39">
        <f>SUM($AZ75,$BA75:CG75)-SUM($EU75:GB75)</f>
        <v>11296</v>
      </c>
      <c r="EF75" s="39">
        <f>SUM($AZ75,$BA75:CH75)-SUM($EU75:GC75)</f>
        <v>7296</v>
      </c>
      <c r="EG75" s="39">
        <f>SUM($AZ75,$BA75:CI75)-SUM($EU75:GD75)</f>
        <v>22578</v>
      </c>
      <c r="EH75" s="39">
        <f>SUM($AZ75,$BA75:CJ75)-SUM($EU75:GE75)</f>
        <v>18578</v>
      </c>
      <c r="EI75" s="39">
        <f>SUM($AZ75,$BA75:CK75)-SUM($EU75:GF75)</f>
        <v>14578</v>
      </c>
      <c r="EJ75" s="39">
        <f>SUM($AZ75,$BA75:CL75)-SUM($EU75:GG75)</f>
        <v>10578</v>
      </c>
      <c r="EK75" s="39">
        <f>SUM($AZ75,$BA75:CM75)-SUM($EU75:GH75)</f>
        <v>6578</v>
      </c>
      <c r="EL75" s="39">
        <f>SUM($AZ75,$BA75:CN75)-SUM($EU75:GI75)</f>
        <v>2578</v>
      </c>
      <c r="EM75" s="39">
        <f>SUM($AZ75,$BA75:CO75)-SUM($EU75:GJ75)</f>
        <v>-1422</v>
      </c>
      <c r="EN75" s="39">
        <f>SUM($AZ75,$BA75:CP75)-SUM($EU75:GK75)</f>
        <v>-1422</v>
      </c>
      <c r="EO75" s="39">
        <f>SUM($AZ75,$BA75:CQ75)-SUM($EU75:GL75)</f>
        <v>-1422</v>
      </c>
      <c r="EP75" s="39">
        <f>SUM($AZ75,$BA75:CR75)-SUM($EU75:GM75)</f>
        <v>-1422</v>
      </c>
      <c r="EQ75" s="39">
        <f>SUM($AZ75,$BA75:CS75)-SUM($EU75:GN75)</f>
        <v>-1422</v>
      </c>
      <c r="ER75" s="39"/>
      <c r="ES75" s="39"/>
      <c r="ET75" s="39"/>
      <c r="EU75" s="39"/>
      <c r="EV75" s="39"/>
      <c r="EW75" s="39"/>
      <c r="EX75" s="39"/>
      <c r="EY75" s="39"/>
      <c r="EZ75" s="39"/>
      <c r="FA75" s="39">
        <f t="array" ref="FA75">SUMPRODUCT($K75:$AG75,TRANSPOSE(FA$5:FA$27))</f>
        <v>1120</v>
      </c>
      <c r="FB75" s="39">
        <f t="array" ref="FB75">SUMPRODUCT($K75:$AG75,TRANSPOSE(FB$5:FB$27))</f>
        <v>4800</v>
      </c>
      <c r="FC75" s="39">
        <f t="array" ref="FC75">SUMPRODUCT($K75:$AG75,TRANSPOSE(FC$5:FC$27))</f>
        <v>5324</v>
      </c>
      <c r="FD75" s="39">
        <f t="array" ref="FD75">SUMPRODUCT($K75:$AG75,TRANSPOSE(FD$5:FD$27))</f>
        <v>4000</v>
      </c>
      <c r="FE75" s="39">
        <f t="array" ref="FE75">SUMPRODUCT($K75:$AG75,TRANSPOSE(FE$5:FE$27))</f>
        <v>4000</v>
      </c>
      <c r="FF75" s="39">
        <f t="array" ref="FF75">SUMPRODUCT($K75:$AG75,TRANSPOSE(FF$5:FF$27))</f>
        <v>4000</v>
      </c>
      <c r="FG75" s="39">
        <f t="array" ref="FG75">SUMPRODUCT($K75:$AG75,TRANSPOSE(FG$5:FG$27))</f>
        <v>4000</v>
      </c>
      <c r="FH75" s="39">
        <f t="array" ref="FH75">SUMPRODUCT($K75:$AG75,TRANSPOSE(FH$5:FH$27))</f>
        <v>4000</v>
      </c>
      <c r="FI75" s="39">
        <f t="array" ref="FI75">SUMPRODUCT($K75:$AG75,TRANSPOSE(FI$5:FI$27))</f>
        <v>4000</v>
      </c>
      <c r="FJ75" s="39">
        <f t="array" ref="FJ75">SUMPRODUCT($K75:$AG75,TRANSPOSE(FJ$5:FJ$27))</f>
        <v>4000</v>
      </c>
      <c r="FK75" s="39">
        <f t="array" ref="FK75">SUMPRODUCT($K75:$AG75,TRANSPOSE(FK$5:FK$27))</f>
        <v>4000</v>
      </c>
      <c r="FL75" s="39">
        <f t="array" ref="FL75">SUMPRODUCT($K75:$AG75,TRANSPOSE(FL$5:FL$27))</f>
        <v>4000</v>
      </c>
      <c r="FM75" s="39">
        <f t="array" ref="FM75">SUMPRODUCT($K75:$AG75,TRANSPOSE(FM$5:FM$27))</f>
        <v>4000</v>
      </c>
      <c r="FN75" s="39">
        <f t="array" ref="FN75">SUMPRODUCT($K75:$AG75,TRANSPOSE(FN$5:FN$27))</f>
        <v>4000</v>
      </c>
      <c r="FO75" s="39">
        <f t="array" ref="FO75">SUMPRODUCT($K75:$AG75,TRANSPOSE(FO$5:FO$27))</f>
        <v>4000</v>
      </c>
      <c r="FP75" s="39">
        <f t="array" ref="FP75">SUMPRODUCT($K75:$AG75,TRANSPOSE(FP$5:FP$27))</f>
        <v>4000</v>
      </c>
      <c r="FQ75" s="39">
        <f t="array" ref="FQ75">SUMPRODUCT($K75:$AG75,TRANSPOSE(FQ$5:FQ$27))</f>
        <v>4000</v>
      </c>
      <c r="FR75" s="39">
        <f t="array" ref="FR75">SUMPRODUCT($K75:$AG75,TRANSPOSE(FR$5:FR$27))</f>
        <v>4000</v>
      </c>
      <c r="FS75" s="39">
        <f t="array" ref="FS75">SUMPRODUCT($K75:$AG75,TRANSPOSE(FS$5:FS$27))</f>
        <v>4000</v>
      </c>
      <c r="FT75" s="39">
        <f t="array" ref="FT75">SUMPRODUCT($K75:$AG75,TRANSPOSE(FT$5:FT$27))</f>
        <v>4000</v>
      </c>
      <c r="FU75" s="39">
        <f t="array" ref="FU75">SUMPRODUCT($K75:$AG75,TRANSPOSE(FU$5:FU$27))</f>
        <v>4000</v>
      </c>
      <c r="FV75" s="39">
        <f t="array" ref="FV75">SUMPRODUCT($K75:$AG75,TRANSPOSE(FV$5:FV$27))</f>
        <v>4000</v>
      </c>
      <c r="FW75" s="39">
        <f t="array" ref="FW75">SUMPRODUCT($K75:$AG75,TRANSPOSE(FW$5:FW$27))</f>
        <v>4000</v>
      </c>
      <c r="FX75" s="39">
        <f t="array" ref="FX75">SUMPRODUCT($K75:$AG75,TRANSPOSE(FX$5:FX$27))</f>
        <v>4000</v>
      </c>
      <c r="FY75" s="39">
        <f t="array" ref="FY75">SUMPRODUCT($K75:$AG75,TRANSPOSE(FY$5:FY$27))</f>
        <v>4000</v>
      </c>
      <c r="FZ75" s="39">
        <f t="array" ref="FZ75">SUMPRODUCT($K75:$AG75,TRANSPOSE(FZ$5:FZ$27))</f>
        <v>4000</v>
      </c>
      <c r="GA75" s="39">
        <f t="array" ref="GA75">SUMPRODUCT($K75:$AG75,TRANSPOSE(GA$5:GA$27))</f>
        <v>4000</v>
      </c>
      <c r="GB75" s="39">
        <f t="array" ref="GB75">SUMPRODUCT($K75:$AG75,TRANSPOSE(GB$5:GB$27))</f>
        <v>4000</v>
      </c>
      <c r="GC75" s="39">
        <f t="array" ref="GC75">SUMPRODUCT($K75:$AG75,TRANSPOSE(GC$5:GC$27))</f>
        <v>4000</v>
      </c>
      <c r="GD75" s="39">
        <f t="array" ref="GD75">SUMPRODUCT($K75:$AG75,TRANSPOSE(GD$5:GD$27))</f>
        <v>4000</v>
      </c>
      <c r="GE75" s="39">
        <f t="array" ref="GE75">SUMPRODUCT($K75:$AG75,TRANSPOSE(GE$5:GE$27))</f>
        <v>4000</v>
      </c>
      <c r="GF75" s="39">
        <f t="array" ref="GF75">SUMPRODUCT($K75:$AG75,TRANSPOSE(GF$5:GF$27))</f>
        <v>4000</v>
      </c>
      <c r="GG75" s="39">
        <f t="array" ref="GG75">SUMPRODUCT($K75:$AG75,TRANSPOSE(GG$5:GG$27))</f>
        <v>4000</v>
      </c>
      <c r="GH75" s="39">
        <f t="array" ref="GH75">SUMPRODUCT($K75:$AG75,TRANSPOSE(GH$5:GH$27))</f>
        <v>4000</v>
      </c>
      <c r="GI75" s="39">
        <f t="array" ref="GI75">SUMPRODUCT($K75:$AG75,TRANSPOSE(GI$5:GI$27))</f>
        <v>4000</v>
      </c>
      <c r="GJ75" s="39">
        <f t="array" ref="GJ75">SUMPRODUCT($K75:$AG75,TRANSPOSE(GJ$5:GJ$27))</f>
        <v>4000</v>
      </c>
      <c r="GK75" s="39">
        <f t="array" ref="GK75">SUMPRODUCT($K75:$AG75,TRANSPOSE(GK$5:GK$27))</f>
        <v>0</v>
      </c>
      <c r="GL75" s="39">
        <f t="array" ref="GL75">SUMPRODUCT($K75:$AG75,TRANSPOSE(GL$5:GL$27))</f>
        <v>0</v>
      </c>
      <c r="GM75" s="39">
        <f t="array" ref="GM75">SUMPRODUCT($K75:$AG75,TRANSPOSE(GM$5:GM$27))</f>
        <v>0</v>
      </c>
      <c r="GN75" s="39">
        <f t="array" ref="GN75">SUMPRODUCT($K75:$AG75,TRANSPOSE(GN$5:GN$27))</f>
        <v>0</v>
      </c>
      <c r="GO75" s="39"/>
      <c r="GP75" s="39"/>
      <c r="GQ75" s="39"/>
      <c r="GR75" s="39"/>
      <c r="GS75" s="39"/>
      <c r="GT75" s="39"/>
      <c r="GU75" s="39"/>
      <c r="GV75" s="39"/>
      <c r="GW75" s="39"/>
      <c r="GX75" s="39"/>
      <c r="GY75" s="39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39"/>
      <c r="HM75" s="39"/>
      <c r="HN75" s="39"/>
      <c r="HO75" s="39"/>
      <c r="HP75" s="39"/>
      <c r="HQ75" s="39"/>
      <c r="HR75" s="39"/>
      <c r="HS75" s="39"/>
      <c r="HT75" s="39"/>
      <c r="HU75" s="39"/>
      <c r="HV75" s="39"/>
      <c r="HW75" s="39"/>
      <c r="HX75" s="39"/>
      <c r="HY75" s="39"/>
      <c r="HZ75" s="39"/>
      <c r="IA75" s="39"/>
      <c r="IB75" s="39"/>
      <c r="IC75" s="39"/>
      <c r="ID75" s="39"/>
      <c r="IE75" s="39"/>
      <c r="IF75" s="39"/>
      <c r="IG75" s="39"/>
      <c r="IH75" s="39"/>
      <c r="II75" s="39"/>
      <c r="IJ75" s="39"/>
      <c r="IK75" s="39"/>
      <c r="IL75" s="39"/>
      <c r="IM75" s="39"/>
      <c r="IN75" s="39"/>
      <c r="IO75" s="39"/>
      <c r="IP75" s="39"/>
      <c r="IQ75" s="39"/>
      <c r="IR75" s="39"/>
      <c r="IS75" s="39"/>
      <c r="IT75" s="39"/>
      <c r="IU75" s="39"/>
      <c r="IV75" s="93" t="str">
        <f>AM75</f>
        <v>WAVE</v>
      </c>
      <c r="IW75" s="100" t="str">
        <f>C75</f>
        <v>1094N993-001</v>
      </c>
      <c r="IX75" s="93" t="str">
        <f t="shared" si="118"/>
        <v>WAVE MECHANICS</v>
      </c>
      <c r="IY75" s="111">
        <f t="shared" si="105"/>
        <v>2.2000000000000002</v>
      </c>
      <c r="IZ75" s="112" t="str">
        <f t="shared" si="116"/>
        <v>USD</v>
      </c>
      <c r="JA75" s="104" t="e">
        <f ca="1">_xlfn.XLOOKUP(IZ75,IZ$21:IZ$24,JA$21:JA$24,0)</f>
        <v>#NAME?</v>
      </c>
      <c r="JB75" s="104" t="e">
        <f t="shared" ca="1" si="68"/>
        <v>#NAME?</v>
      </c>
      <c r="JC75" s="113">
        <f>AJ75</f>
        <v>1</v>
      </c>
      <c r="JD75" s="113">
        <f>AJ75</f>
        <v>1</v>
      </c>
      <c r="JE75" s="100">
        <v>10</v>
      </c>
      <c r="JF75" s="113" t="e">
        <f>MAX(JD75,CEILING(#REF!+JE75,JC75))</f>
        <v>#REF!</v>
      </c>
      <c r="JG75" s="114" t="e">
        <f t="shared" ca="1" si="69"/>
        <v>#REF!</v>
      </c>
      <c r="JH75" s="113" t="e">
        <f>JF75-#REF!</f>
        <v>#REF!</v>
      </c>
      <c r="JI75" s="114" t="e">
        <f t="shared" ca="1" si="70"/>
        <v>#REF!</v>
      </c>
      <c r="JJ75" s="115">
        <v>45523</v>
      </c>
      <c r="JK75" s="114" t="s">
        <v>114</v>
      </c>
      <c r="JL75" s="114" t="s">
        <v>21</v>
      </c>
      <c r="JM75" s="100" t="s">
        <v>128</v>
      </c>
      <c r="JN75" s="100" t="s">
        <v>129</v>
      </c>
      <c r="JO75" s="102" t="e">
        <f t="array" aca="1" ref="JO75" ca="1">SUMPRODUCT(#REF!,TRANSPOSE(JO$19:JO$22))</f>
        <v>#REF!</v>
      </c>
      <c r="JP75" s="102" t="e">
        <f t="array" aca="1" ref="JP75" ca="1">SUMPRODUCT(#REF!,TRANSPOSE(JP$19:JP$22))</f>
        <v>#REF!</v>
      </c>
      <c r="JQ75" s="102" t="e">
        <f t="array" aca="1" ref="JQ75" ca="1">SUMPRODUCT(#REF!,TRANSPOSE(JQ$19:JQ$22))</f>
        <v>#REF!</v>
      </c>
      <c r="JR75" s="102" t="e">
        <f t="array" aca="1" ref="JR75" ca="1">SUMPRODUCT(#REF!,TRANSPOSE(JR$19:JR$22))</f>
        <v>#REF!</v>
      </c>
      <c r="JS75" s="102" t="e">
        <f t="array" aca="1" ref="JS75" ca="1">SUMPRODUCT(#REF!,TRANSPOSE(JS$19:JS$22))</f>
        <v>#REF!</v>
      </c>
      <c r="JT75" s="102" t="e">
        <f t="array" aca="1" ref="JT75" ca="1">SUMPRODUCT(#REF!,TRANSPOSE(JT$19:JT$22))</f>
        <v>#REF!</v>
      </c>
      <c r="JU75" s="102" t="e">
        <f t="array" aca="1" ref="JU75" ca="1">SUMPRODUCT(#REF!,TRANSPOSE(JU$19:JU$22))</f>
        <v>#REF!</v>
      </c>
      <c r="JV75" s="102" t="e">
        <f t="array" aca="1" ref="JV75" ca="1">SUMPRODUCT(#REF!,TRANSPOSE(JV$19:JV$22))</f>
        <v>#REF!</v>
      </c>
      <c r="JW75" s="102" t="e">
        <f t="array" aca="1" ref="JW75" ca="1">SUMPRODUCT(#REF!,TRANSPOSE(JW$19:JW$22))</f>
        <v>#REF!</v>
      </c>
      <c r="JX75" s="102" t="e">
        <f t="array" aca="1" ref="JX75" ca="1">SUMPRODUCT(#REF!,TRANSPOSE(JX$19:JX$22))</f>
        <v>#REF!</v>
      </c>
      <c r="JY75" s="102" t="e">
        <f t="array" aca="1" ref="JY75" ca="1">SUMPRODUCT(#REF!,TRANSPOSE(JY$19:JY$22))</f>
        <v>#REF!</v>
      </c>
      <c r="JZ75" s="102" t="e">
        <f t="array" aca="1" ref="JZ75" ca="1">SUMPRODUCT(#REF!,TRANSPOSE(JZ$19:JZ$22))</f>
        <v>#REF!</v>
      </c>
      <c r="KA75" s="102" t="e">
        <f t="array" aca="1" ref="KA75" ca="1">SUMPRODUCT(#REF!,TRANSPOSE(KA$19:KA$22))</f>
        <v>#REF!</v>
      </c>
      <c r="KB75" s="116"/>
      <c r="KC75" s="102" t="e">
        <f t="shared" ca="1" si="71"/>
        <v>#REF!</v>
      </c>
      <c r="KD75" s="117" t="e">
        <f ca="1">CEILING(SUM($JO75:JP75)-SUM($KC75:KC75),$JC75)</f>
        <v>#REF!</v>
      </c>
      <c r="KE75" s="117" t="e">
        <f ca="1">CEILING(SUM($JO75:JQ75)-SUM($KC75:KD75),$JC75)</f>
        <v>#REF!</v>
      </c>
      <c r="KF75" s="117" t="e">
        <f ca="1">CEILING(SUM($JO75:JR75)-SUM($KC75:KE75),$JC75)</f>
        <v>#REF!</v>
      </c>
      <c r="KG75" s="117" t="e">
        <f ca="1">CEILING(SUM($JO75:JS75)-SUM($KC75:KF75),$JC75)</f>
        <v>#REF!</v>
      </c>
      <c r="KH75" s="117" t="e">
        <f ca="1">CEILING(SUM($JO75:JT75)-SUM($KC75:KG75),$JC75)</f>
        <v>#REF!</v>
      </c>
      <c r="KI75" s="117" t="e">
        <f ca="1">CEILING(SUM($JO75:JU75)-SUM($KC75:KH75),$JC75)</f>
        <v>#REF!</v>
      </c>
      <c r="KJ75" s="117" t="e">
        <f ca="1">CEILING(SUM($JO75:JV75)-SUM($KC75:KI75),$JC75)</f>
        <v>#REF!</v>
      </c>
      <c r="KK75" s="117" t="e">
        <f ca="1">CEILING(SUM($JO75:JW75)-SUM($KC75:KJ75),$JC75)</f>
        <v>#REF!</v>
      </c>
      <c r="KL75" s="117" t="e">
        <f ca="1">CEILING(SUM($JO75:JX75)-SUM($KC75:KK75),$JC75)</f>
        <v>#REF!</v>
      </c>
      <c r="KM75" s="117" t="e">
        <f ca="1">CEILING(SUM($JO75:JY75)-SUM($KC75:KL75),$JC75)</f>
        <v>#REF!</v>
      </c>
      <c r="KN75" s="117" t="e">
        <f t="shared" ca="1" si="72"/>
        <v>#REF!</v>
      </c>
      <c r="KO75" s="117" t="e">
        <f t="shared" ca="1" si="73"/>
        <v>#REF!</v>
      </c>
      <c r="KP75" s="116"/>
      <c r="KQ75" s="119" t="e">
        <f t="shared" ca="1" si="74"/>
        <v>#REF!</v>
      </c>
      <c r="KR75" s="119" t="e">
        <f t="shared" ca="1" si="75"/>
        <v>#REF!</v>
      </c>
      <c r="KS75" s="119" t="e">
        <f t="shared" ca="1" si="76"/>
        <v>#REF!</v>
      </c>
      <c r="KT75" s="119" t="e">
        <f t="shared" ca="1" si="77"/>
        <v>#REF!</v>
      </c>
      <c r="KU75" s="119" t="e">
        <f t="shared" ca="1" si="78"/>
        <v>#REF!</v>
      </c>
      <c r="KV75" s="119" t="e">
        <f t="shared" ca="1" si="79"/>
        <v>#REF!</v>
      </c>
      <c r="KW75" s="119" t="e">
        <f t="shared" ca="1" si="80"/>
        <v>#REF!</v>
      </c>
      <c r="KX75" s="119" t="e">
        <f t="shared" ca="1" si="81"/>
        <v>#REF!</v>
      </c>
      <c r="KY75" s="119" t="e">
        <f t="shared" ca="1" si="82"/>
        <v>#REF!</v>
      </c>
      <c r="KZ75" s="119" t="e">
        <f t="shared" ca="1" si="83"/>
        <v>#REF!</v>
      </c>
      <c r="LA75" s="119" t="e">
        <f t="shared" ca="1" si="84"/>
        <v>#REF!</v>
      </c>
      <c r="LB75" s="119" t="e">
        <f t="shared" ca="1" si="85"/>
        <v>#REF!</v>
      </c>
      <c r="LC75" s="119" t="e">
        <f t="shared" ca="1" si="86"/>
        <v>#REF!</v>
      </c>
      <c r="LD75" s="119" t="e">
        <f t="shared" ca="1" si="87"/>
        <v>#REF!</v>
      </c>
      <c r="LE75" s="116">
        <v>6</v>
      </c>
      <c r="LF75" s="102" t="e">
        <f ca="1">SUM(KC75:KD75)</f>
        <v>#REF!</v>
      </c>
      <c r="LG75" s="102"/>
      <c r="LH75" s="102" t="e">
        <f ca="1">SUM(KE75:KF75)</f>
        <v>#REF!</v>
      </c>
      <c r="LI75" s="102"/>
      <c r="LJ75" s="102" t="e">
        <f ca="1">SUM(KG75:KH75)</f>
        <v>#REF!</v>
      </c>
      <c r="LK75" s="102"/>
      <c r="LL75" s="102" t="e">
        <f ca="1">SUM(KI75:KJ75)</f>
        <v>#REF!</v>
      </c>
      <c r="LM75" s="102"/>
      <c r="LN75" s="102" t="e">
        <f ca="1">SUM(KK75:KL75)</f>
        <v>#REF!</v>
      </c>
      <c r="LO75" s="102"/>
      <c r="LP75" s="102" t="e">
        <f ca="1">SUM(KM75:KO75)</f>
        <v>#REF!</v>
      </c>
      <c r="LQ75" s="102"/>
      <c r="LR75" s="102" t="e">
        <f ca="1">KO75</f>
        <v>#REF!</v>
      </c>
      <c r="LS75" s="102"/>
      <c r="LT75" s="119" t="e">
        <f t="shared" ca="1" si="88"/>
        <v>#REF!</v>
      </c>
      <c r="LU75" s="119" t="e">
        <f t="shared" ca="1" si="89"/>
        <v>#NAME?</v>
      </c>
      <c r="LV75" s="119" t="e">
        <f t="shared" ca="1" si="90"/>
        <v>#REF!</v>
      </c>
      <c r="LW75" s="119" t="e">
        <f t="shared" ca="1" si="91"/>
        <v>#NAME?</v>
      </c>
      <c r="LX75" s="119" t="e">
        <f t="shared" ca="1" si="92"/>
        <v>#REF!</v>
      </c>
      <c r="LY75" s="119" t="e">
        <f t="shared" ca="1" si="93"/>
        <v>#NAME?</v>
      </c>
      <c r="LZ75" s="119" t="e">
        <f t="shared" ca="1" si="94"/>
        <v>#REF!</v>
      </c>
      <c r="MA75" s="119" t="e">
        <f t="shared" ca="1" si="95"/>
        <v>#NAME?</v>
      </c>
      <c r="MB75" s="119" t="e">
        <f t="shared" ca="1" si="96"/>
        <v>#REF!</v>
      </c>
      <c r="MC75" s="119" t="e">
        <f t="shared" ca="1" si="97"/>
        <v>#NAME?</v>
      </c>
      <c r="MD75" s="119" t="e">
        <f t="shared" ca="1" si="98"/>
        <v>#REF!</v>
      </c>
      <c r="ME75" s="119" t="e">
        <f t="shared" ca="1" si="99"/>
        <v>#NAME?</v>
      </c>
      <c r="MF75" s="119" t="e">
        <f t="shared" ca="1" si="100"/>
        <v>#REF!</v>
      </c>
      <c r="MG75" s="119" t="e">
        <f t="shared" ca="1" si="101"/>
        <v>#REF!</v>
      </c>
      <c r="MH75" s="120" t="s">
        <v>342</v>
      </c>
      <c r="MI75" s="100" t="s">
        <v>226</v>
      </c>
      <c r="MJ75" s="121">
        <v>45525</v>
      </c>
      <c r="MK75" s="100" t="s">
        <v>131</v>
      </c>
      <c r="ML75" s="100"/>
      <c r="MM75" s="100" t="s">
        <v>131</v>
      </c>
      <c r="MN75" s="100"/>
      <c r="MO75" s="100"/>
    </row>
    <row r="76" spans="1:353" ht="15" thickBot="1" x14ac:dyDescent="0.25">
      <c r="A76" s="39">
        <v>54</v>
      </c>
      <c r="B76" s="39" t="s">
        <v>348</v>
      </c>
      <c r="C76" s="54" t="s">
        <v>53</v>
      </c>
      <c r="D76" s="39">
        <v>-2</v>
      </c>
      <c r="E76" s="39">
        <v>422348364</v>
      </c>
      <c r="F76" s="99" t="s">
        <v>349</v>
      </c>
      <c r="G76" s="39"/>
      <c r="H76" s="39" t="s">
        <v>112</v>
      </c>
      <c r="I76" s="39">
        <v>1</v>
      </c>
      <c r="J76" s="39">
        <v>1</v>
      </c>
      <c r="K76" s="39">
        <v>0</v>
      </c>
      <c r="L76" s="39">
        <v>1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f t="shared" si="63"/>
        <v>1</v>
      </c>
      <c r="AI76" s="39">
        <f t="shared" si="102"/>
        <v>34778</v>
      </c>
      <c r="AJ76" s="55">
        <v>1</v>
      </c>
      <c r="AK76" s="47" t="s">
        <v>113</v>
      </c>
      <c r="AL76" s="39" t="s">
        <v>113</v>
      </c>
      <c r="AM76" s="39"/>
      <c r="AN76" s="39"/>
      <c r="AO76" s="39"/>
      <c r="AP76" s="56"/>
      <c r="AQ76" s="56"/>
      <c r="AR76" s="39"/>
      <c r="AS76" s="39"/>
      <c r="AT76" s="39"/>
      <c r="AU76" s="39"/>
      <c r="AV76" s="39">
        <f t="shared" si="64"/>
        <v>0</v>
      </c>
      <c r="AW76" s="76" t="e">
        <f t="shared" ca="1" si="65"/>
        <v>#NAME?</v>
      </c>
      <c r="AX76" s="39"/>
      <c r="AY76" s="73" t="e">
        <f t="shared" si="66"/>
        <v>#REF!</v>
      </c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>
        <f>SUM($AZ76,$BA76:BF76)-SUM($EU76:FA76)</f>
        <v>-180</v>
      </c>
      <c r="DE76" s="39">
        <f>SUM($AZ76,$BA76:BG76)-SUM($EU76:FB76)</f>
        <v>-778</v>
      </c>
      <c r="DF76" s="39">
        <f>SUM($AZ76,$BA76:BH76)-SUM($EU76:FC76)</f>
        <v>-1778</v>
      </c>
      <c r="DG76" s="39">
        <f>SUM($AZ76,$BA76:BI76)-SUM($EU76:FD76)</f>
        <v>-2778</v>
      </c>
      <c r="DH76" s="39">
        <f>SUM($AZ76,$BA76:BJ76)-SUM($EU76:FE76)</f>
        <v>-3778</v>
      </c>
      <c r="DI76" s="39">
        <f>SUM($AZ76,$BA76:BK76)-SUM($EU76:FF76)</f>
        <v>-4778</v>
      </c>
      <c r="DJ76" s="39">
        <f>SUM($AZ76,$BA76:BL76)-SUM($EU76:FG76)</f>
        <v>-5778</v>
      </c>
      <c r="DK76" s="39">
        <f>SUM($AZ76,$BA76:BM76)-SUM($EU76:FH76)</f>
        <v>-6778</v>
      </c>
      <c r="DL76" s="39">
        <f>SUM($AZ76,$BA76:BN76)-SUM($EU76:FI76)</f>
        <v>-7778</v>
      </c>
      <c r="DM76" s="39">
        <f>SUM($AZ76,$BA76:BO76)-SUM($EU76:FJ76)</f>
        <v>-8778</v>
      </c>
      <c r="DN76" s="39">
        <f>SUM($AZ76,$BA76:BP76)-SUM($EU76:FK76)</f>
        <v>-9778</v>
      </c>
      <c r="DO76" s="39">
        <f>SUM($AZ76,$BA76:BQ76)-SUM($EU76:FL76)</f>
        <v>-10778</v>
      </c>
      <c r="DP76" s="39">
        <f>SUM($AZ76,$BA76:BR76)-SUM($EU76:FM76)</f>
        <v>-11778</v>
      </c>
      <c r="DQ76" s="39">
        <f>SUM($AZ76,$BA76:BS76)-SUM($EU76:FN76)</f>
        <v>-12778</v>
      </c>
      <c r="DR76" s="39">
        <f>SUM($AZ76,$BA76:BT76)-SUM($EU76:FO76)</f>
        <v>-13778</v>
      </c>
      <c r="DS76" s="39">
        <f>SUM($AZ76,$BA76:BU76)-SUM($EU76:FP76)</f>
        <v>-14778</v>
      </c>
      <c r="DT76" s="39">
        <f>SUM($AZ76,$BA76:BV76)-SUM($EU76:FQ76)</f>
        <v>-15778</v>
      </c>
      <c r="DU76" s="39">
        <f>SUM($AZ76,$BA76:BW76)-SUM($EU76:FR76)</f>
        <v>-16778</v>
      </c>
      <c r="DV76" s="39">
        <f>SUM($AZ76,$BA76:BX76)-SUM($EU76:FS76)</f>
        <v>-17778</v>
      </c>
      <c r="DW76" s="39">
        <f>SUM($AZ76,$BA76:BY76)-SUM($EU76:FT76)</f>
        <v>-18778</v>
      </c>
      <c r="DX76" s="39">
        <f>SUM($AZ76,$BA76:BZ76)-SUM($EU76:FU76)</f>
        <v>-19778</v>
      </c>
      <c r="DY76" s="39">
        <f>SUM($AZ76,$BA76:CA76)-SUM($EU76:FV76)</f>
        <v>-20778</v>
      </c>
      <c r="DZ76" s="39">
        <f>SUM($AZ76,$BA76:CB76)-SUM($EU76:FW76)</f>
        <v>-21778</v>
      </c>
      <c r="EA76" s="39">
        <f>SUM($AZ76,$BA76:CC76)-SUM($EU76:FX76)</f>
        <v>-22778</v>
      </c>
      <c r="EB76" s="39">
        <f>SUM($AZ76,$BA76:CD76)-SUM($EU76:FY76)</f>
        <v>-23778</v>
      </c>
      <c r="EC76" s="39">
        <f>SUM($AZ76,$BA76:CE76)-SUM($EU76:FZ76)</f>
        <v>-24778</v>
      </c>
      <c r="ED76" s="39">
        <f>SUM($AZ76,$BA76:CF76)-SUM($EU76:GA76)</f>
        <v>-25778</v>
      </c>
      <c r="EE76" s="39">
        <f>SUM($AZ76,$BA76:CG76)-SUM($EU76:GB76)</f>
        <v>-26778</v>
      </c>
      <c r="EF76" s="39">
        <f>SUM($AZ76,$BA76:CH76)-SUM($EU76:GC76)</f>
        <v>-27778</v>
      </c>
      <c r="EG76" s="39">
        <f>SUM($AZ76,$BA76:CI76)-SUM($EU76:GD76)</f>
        <v>-28778</v>
      </c>
      <c r="EH76" s="39">
        <f>SUM($AZ76,$BA76:CJ76)-SUM($EU76:GE76)</f>
        <v>-29778</v>
      </c>
      <c r="EI76" s="39">
        <f>SUM($AZ76,$BA76:CK76)-SUM($EU76:GF76)</f>
        <v>-30778</v>
      </c>
      <c r="EJ76" s="39">
        <f>SUM($AZ76,$BA76:CL76)-SUM($EU76:GG76)</f>
        <v>-31778</v>
      </c>
      <c r="EK76" s="39">
        <f>SUM($AZ76,$BA76:CM76)-SUM($EU76:GH76)</f>
        <v>-32778</v>
      </c>
      <c r="EL76" s="39">
        <f>SUM($AZ76,$BA76:CN76)-SUM($EU76:GI76)</f>
        <v>-33778</v>
      </c>
      <c r="EM76" s="39">
        <f>SUM($AZ76,$BA76:CO76)-SUM($EU76:GJ76)</f>
        <v>-34778</v>
      </c>
      <c r="EN76" s="39">
        <f>SUM($AZ76,$BA76:CP76)-SUM($EU76:GK76)</f>
        <v>-34778</v>
      </c>
      <c r="EO76" s="39">
        <f>SUM($AZ76,$BA76:CQ76)-SUM($EU76:GL76)</f>
        <v>-34778</v>
      </c>
      <c r="EP76" s="39">
        <f>SUM($AZ76,$BA76:CR76)-SUM($EU76:GM76)</f>
        <v>-34778</v>
      </c>
      <c r="EQ76" s="39">
        <f>SUM($AZ76,$BA76:CS76)-SUM($EU76:GN76)</f>
        <v>-34778</v>
      </c>
      <c r="ER76" s="39"/>
      <c r="ES76" s="39"/>
      <c r="ET76" s="39"/>
      <c r="EU76" s="39"/>
      <c r="EV76" s="39"/>
      <c r="EW76" s="39"/>
      <c r="EX76" s="39"/>
      <c r="EY76" s="39"/>
      <c r="EZ76" s="39"/>
      <c r="FA76" s="39">
        <f t="array" ref="FA76">SUMPRODUCT($K76:$AG76,TRANSPOSE(FA$5:FA$27))</f>
        <v>180</v>
      </c>
      <c r="FB76" s="39">
        <f t="array" ref="FB76">SUMPRODUCT($K76:$AG76,TRANSPOSE(FB$5:FB$27))</f>
        <v>598</v>
      </c>
      <c r="FC76" s="39">
        <f t="array" ref="FC76">SUMPRODUCT($K76:$AG76,TRANSPOSE(FC$5:FC$27))</f>
        <v>1000</v>
      </c>
      <c r="FD76" s="39">
        <f t="array" ref="FD76">SUMPRODUCT($K76:$AG76,TRANSPOSE(FD$5:FD$27))</f>
        <v>1000</v>
      </c>
      <c r="FE76" s="39">
        <f t="array" ref="FE76">SUMPRODUCT($K76:$AG76,TRANSPOSE(FE$5:FE$27))</f>
        <v>1000</v>
      </c>
      <c r="FF76" s="39">
        <f t="array" ref="FF76">SUMPRODUCT($K76:$AG76,TRANSPOSE(FF$5:FF$27))</f>
        <v>1000</v>
      </c>
      <c r="FG76" s="39">
        <f t="array" ref="FG76">SUMPRODUCT($K76:$AG76,TRANSPOSE(FG$5:FG$27))</f>
        <v>1000</v>
      </c>
      <c r="FH76" s="39">
        <f t="array" ref="FH76">SUMPRODUCT($K76:$AG76,TRANSPOSE(FH$5:FH$27))</f>
        <v>1000</v>
      </c>
      <c r="FI76" s="39">
        <f t="array" ref="FI76">SUMPRODUCT($K76:$AG76,TRANSPOSE(FI$5:FI$27))</f>
        <v>1000</v>
      </c>
      <c r="FJ76" s="39">
        <f t="array" ref="FJ76">SUMPRODUCT($K76:$AG76,TRANSPOSE(FJ$5:FJ$27))</f>
        <v>1000</v>
      </c>
      <c r="FK76" s="39">
        <f t="array" ref="FK76">SUMPRODUCT($K76:$AG76,TRANSPOSE(FK$5:FK$27))</f>
        <v>1000</v>
      </c>
      <c r="FL76" s="39">
        <f t="array" ref="FL76">SUMPRODUCT($K76:$AG76,TRANSPOSE(FL$5:FL$27))</f>
        <v>1000</v>
      </c>
      <c r="FM76" s="39">
        <f t="array" ref="FM76">SUMPRODUCT($K76:$AG76,TRANSPOSE(FM$5:FM$27))</f>
        <v>1000</v>
      </c>
      <c r="FN76" s="39">
        <f t="array" ref="FN76">SUMPRODUCT($K76:$AG76,TRANSPOSE(FN$5:FN$27))</f>
        <v>1000</v>
      </c>
      <c r="FO76" s="39">
        <f t="array" ref="FO76">SUMPRODUCT($K76:$AG76,TRANSPOSE(FO$5:FO$27))</f>
        <v>1000</v>
      </c>
      <c r="FP76" s="39">
        <f t="array" ref="FP76">SUMPRODUCT($K76:$AG76,TRANSPOSE(FP$5:FP$27))</f>
        <v>1000</v>
      </c>
      <c r="FQ76" s="39">
        <f t="array" ref="FQ76">SUMPRODUCT($K76:$AG76,TRANSPOSE(FQ$5:FQ$27))</f>
        <v>1000</v>
      </c>
      <c r="FR76" s="39">
        <f t="array" ref="FR76">SUMPRODUCT($K76:$AG76,TRANSPOSE(FR$5:FR$27))</f>
        <v>1000</v>
      </c>
      <c r="FS76" s="39">
        <f t="array" ref="FS76">SUMPRODUCT($K76:$AG76,TRANSPOSE(FS$5:FS$27))</f>
        <v>1000</v>
      </c>
      <c r="FT76" s="39">
        <f t="array" ref="FT76">SUMPRODUCT($K76:$AG76,TRANSPOSE(FT$5:FT$27))</f>
        <v>1000</v>
      </c>
      <c r="FU76" s="39">
        <f t="array" ref="FU76">SUMPRODUCT($K76:$AG76,TRANSPOSE(FU$5:FU$27))</f>
        <v>1000</v>
      </c>
      <c r="FV76" s="39">
        <f t="array" ref="FV76">SUMPRODUCT($K76:$AG76,TRANSPOSE(FV$5:FV$27))</f>
        <v>1000</v>
      </c>
      <c r="FW76" s="39">
        <f t="array" ref="FW76">SUMPRODUCT($K76:$AG76,TRANSPOSE(FW$5:FW$27))</f>
        <v>1000</v>
      </c>
      <c r="FX76" s="39">
        <f t="array" ref="FX76">SUMPRODUCT($K76:$AG76,TRANSPOSE(FX$5:FX$27))</f>
        <v>1000</v>
      </c>
      <c r="FY76" s="39">
        <f t="array" ref="FY76">SUMPRODUCT($K76:$AG76,TRANSPOSE(FY$5:FY$27))</f>
        <v>1000</v>
      </c>
      <c r="FZ76" s="39">
        <f t="array" ref="FZ76">SUMPRODUCT($K76:$AG76,TRANSPOSE(FZ$5:FZ$27))</f>
        <v>1000</v>
      </c>
      <c r="GA76" s="39">
        <f t="array" ref="GA76">SUMPRODUCT($K76:$AG76,TRANSPOSE(GA$5:GA$27))</f>
        <v>1000</v>
      </c>
      <c r="GB76" s="39">
        <f t="array" ref="GB76">SUMPRODUCT($K76:$AG76,TRANSPOSE(GB$5:GB$27))</f>
        <v>1000</v>
      </c>
      <c r="GC76" s="39">
        <f t="array" ref="GC76">SUMPRODUCT($K76:$AG76,TRANSPOSE(GC$5:GC$27))</f>
        <v>1000</v>
      </c>
      <c r="GD76" s="39">
        <f t="array" ref="GD76">SUMPRODUCT($K76:$AG76,TRANSPOSE(GD$5:GD$27))</f>
        <v>1000</v>
      </c>
      <c r="GE76" s="39">
        <f t="array" ref="GE76">SUMPRODUCT($K76:$AG76,TRANSPOSE(GE$5:GE$27))</f>
        <v>1000</v>
      </c>
      <c r="GF76" s="39">
        <f t="array" ref="GF76">SUMPRODUCT($K76:$AG76,TRANSPOSE(GF$5:GF$27))</f>
        <v>1000</v>
      </c>
      <c r="GG76" s="39">
        <f t="array" ref="GG76">SUMPRODUCT($K76:$AG76,TRANSPOSE(GG$5:GG$27))</f>
        <v>1000</v>
      </c>
      <c r="GH76" s="39">
        <f t="array" ref="GH76">SUMPRODUCT($K76:$AG76,TRANSPOSE(GH$5:GH$27))</f>
        <v>1000</v>
      </c>
      <c r="GI76" s="39">
        <f t="array" ref="GI76">SUMPRODUCT($K76:$AG76,TRANSPOSE(GI$5:GI$27))</f>
        <v>1000</v>
      </c>
      <c r="GJ76" s="39">
        <f t="array" ref="GJ76">SUMPRODUCT($K76:$AG76,TRANSPOSE(GJ$5:GJ$27))</f>
        <v>1000</v>
      </c>
      <c r="GK76" s="39">
        <f t="array" ref="GK76">SUMPRODUCT($K76:$AG76,TRANSPOSE(GK$5:GK$27))</f>
        <v>0</v>
      </c>
      <c r="GL76" s="39">
        <f t="array" ref="GL76">SUMPRODUCT($K76:$AG76,TRANSPOSE(GL$5:GL$27))</f>
        <v>0</v>
      </c>
      <c r="GM76" s="39">
        <f t="array" ref="GM76">SUMPRODUCT($K76:$AG76,TRANSPOSE(GM$5:GM$27))</f>
        <v>0</v>
      </c>
      <c r="GN76" s="39">
        <f t="array" ref="GN76">SUMPRODUCT($K76:$AG76,TRANSPOSE(GN$5:GN$27))</f>
        <v>0</v>
      </c>
      <c r="GO76" s="39"/>
      <c r="GP76" s="39"/>
      <c r="GQ76" s="39"/>
      <c r="GR76" s="39"/>
      <c r="GS76" s="39"/>
      <c r="GT76" s="39"/>
      <c r="GU76" s="39"/>
      <c r="GV76" s="39"/>
      <c r="GW76" s="39"/>
      <c r="GX76" s="39"/>
      <c r="GY76" s="39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39"/>
      <c r="HM76" s="39"/>
      <c r="HN76" s="39"/>
      <c r="HO76" s="39"/>
      <c r="HP76" s="39"/>
      <c r="HQ76" s="39"/>
      <c r="HR76" s="39"/>
      <c r="HS76" s="39"/>
      <c r="HT76" s="39"/>
      <c r="HU76" s="39"/>
      <c r="HV76" s="39"/>
      <c r="HW76" s="39"/>
      <c r="HX76" s="39"/>
      <c r="HY76" s="39"/>
      <c r="HZ76" s="39"/>
      <c r="IA76" s="39"/>
      <c r="IB76" s="39"/>
      <c r="IC76" s="39"/>
      <c r="ID76" s="39"/>
      <c r="IE76" s="39"/>
      <c r="IF76" s="39"/>
      <c r="IG76" s="39"/>
      <c r="IH76" s="39"/>
      <c r="II76" s="39"/>
      <c r="IJ76" s="39"/>
      <c r="IK76" s="39"/>
      <c r="IL76" s="39"/>
      <c r="IM76" s="39"/>
      <c r="IN76" s="39"/>
      <c r="IO76" s="39"/>
      <c r="IP76" s="39"/>
      <c r="IQ76" s="39"/>
      <c r="IR76" s="39"/>
      <c r="IS76" s="39"/>
      <c r="IT76" s="39"/>
      <c r="IU76" s="39"/>
      <c r="IV76" s="93" t="s">
        <v>113</v>
      </c>
      <c r="IW76" s="100" t="str">
        <f>C76</f>
        <v>1094T037-001</v>
      </c>
      <c r="IX76" s="93" t="str">
        <f t="shared" si="118"/>
        <v>ASSY</v>
      </c>
      <c r="IY76" s="111">
        <f t="shared" si="105"/>
        <v>0</v>
      </c>
      <c r="IZ76" s="112">
        <f t="shared" si="116"/>
        <v>0</v>
      </c>
      <c r="JA76" s="104" t="e">
        <f ca="1">_xlfn.XLOOKUP(IZ76,IZ$21:IZ$24,JA$21:JA$24,0)</f>
        <v>#NAME?</v>
      </c>
      <c r="JB76" s="104" t="e">
        <f t="shared" ca="1" si="68"/>
        <v>#NAME?</v>
      </c>
      <c r="JC76" s="113">
        <f>AJ76</f>
        <v>1</v>
      </c>
      <c r="JD76" s="113">
        <f>AJ76</f>
        <v>1</v>
      </c>
      <c r="JE76" s="100"/>
      <c r="JF76" s="113" t="e">
        <f>MAX(JD76,CEILING(#REF!+JE76,JC76))</f>
        <v>#REF!</v>
      </c>
      <c r="JG76" s="114" t="e">
        <f t="shared" ca="1" si="69"/>
        <v>#REF!</v>
      </c>
      <c r="JH76" s="113" t="e">
        <f>JF76-#REF!</f>
        <v>#REF!</v>
      </c>
      <c r="JI76" s="114" t="e">
        <f t="shared" ca="1" si="70"/>
        <v>#REF!</v>
      </c>
      <c r="JJ76" s="115">
        <v>45523</v>
      </c>
      <c r="JK76" s="114" t="s">
        <v>114</v>
      </c>
      <c r="JL76" s="114" t="s">
        <v>113</v>
      </c>
      <c r="JM76" s="100"/>
      <c r="JN76" s="100"/>
      <c r="JO76" s="102" t="e">
        <f t="array" aca="1" ref="JO76" ca="1">SUMPRODUCT(#REF!,TRANSPOSE(JO$19:JO$22))</f>
        <v>#REF!</v>
      </c>
      <c r="JP76" s="102" t="e">
        <f t="array" aca="1" ref="JP76" ca="1">SUMPRODUCT(#REF!,TRANSPOSE(JP$19:JP$22))</f>
        <v>#REF!</v>
      </c>
      <c r="JQ76" s="102" t="e">
        <f t="array" aca="1" ref="JQ76" ca="1">SUMPRODUCT(#REF!,TRANSPOSE(JQ$19:JQ$22))</f>
        <v>#REF!</v>
      </c>
      <c r="JR76" s="102" t="e">
        <f t="array" aca="1" ref="JR76" ca="1">SUMPRODUCT(#REF!,TRANSPOSE(JR$19:JR$22))</f>
        <v>#REF!</v>
      </c>
      <c r="JS76" s="102" t="e">
        <f t="array" aca="1" ref="JS76" ca="1">SUMPRODUCT(#REF!,TRANSPOSE(JS$19:JS$22))</f>
        <v>#REF!</v>
      </c>
      <c r="JT76" s="102" t="e">
        <f t="array" aca="1" ref="JT76" ca="1">SUMPRODUCT(#REF!,TRANSPOSE(JT$19:JT$22))</f>
        <v>#REF!</v>
      </c>
      <c r="JU76" s="102" t="e">
        <f t="array" aca="1" ref="JU76" ca="1">SUMPRODUCT(#REF!,TRANSPOSE(JU$19:JU$22))</f>
        <v>#REF!</v>
      </c>
      <c r="JV76" s="102" t="e">
        <f t="array" aca="1" ref="JV76" ca="1">SUMPRODUCT(#REF!,TRANSPOSE(JV$19:JV$22))</f>
        <v>#REF!</v>
      </c>
      <c r="JW76" s="102" t="e">
        <f t="array" aca="1" ref="JW76" ca="1">SUMPRODUCT(#REF!,TRANSPOSE(JW$19:JW$22))</f>
        <v>#REF!</v>
      </c>
      <c r="JX76" s="102" t="e">
        <f t="array" aca="1" ref="JX76" ca="1">SUMPRODUCT(#REF!,TRANSPOSE(JX$19:JX$22))</f>
        <v>#REF!</v>
      </c>
      <c r="JY76" s="102" t="e">
        <f t="array" aca="1" ref="JY76" ca="1">SUMPRODUCT(#REF!,TRANSPOSE(JY$19:JY$22))</f>
        <v>#REF!</v>
      </c>
      <c r="JZ76" s="102" t="e">
        <f t="array" aca="1" ref="JZ76" ca="1">SUMPRODUCT(#REF!,TRANSPOSE(JZ$19:JZ$22))</f>
        <v>#REF!</v>
      </c>
      <c r="KA76" s="102" t="e">
        <f t="array" aca="1" ref="KA76" ca="1">SUMPRODUCT(#REF!,TRANSPOSE(KA$19:KA$22))</f>
        <v>#REF!</v>
      </c>
      <c r="KB76" s="116"/>
      <c r="KC76" s="102" t="e">
        <f t="shared" ca="1" si="71"/>
        <v>#REF!</v>
      </c>
      <c r="KD76" s="117" t="e">
        <f ca="1">CEILING(SUM($JO76:JP76)-SUM($KC76:KC76),$JC76)</f>
        <v>#REF!</v>
      </c>
      <c r="KE76" s="117" t="e">
        <f ca="1">CEILING(SUM($JO76:JQ76)-SUM($KC76:KD76),$JC76)</f>
        <v>#REF!</v>
      </c>
      <c r="KF76" s="117" t="e">
        <f ca="1">CEILING(SUM($JO76:JR76)-SUM($KC76:KE76),$JC76)</f>
        <v>#REF!</v>
      </c>
      <c r="KG76" s="117" t="e">
        <f ca="1">CEILING(SUM($JO76:JS76)-SUM($KC76:KF76),$JC76)</f>
        <v>#REF!</v>
      </c>
      <c r="KH76" s="117" t="e">
        <f ca="1">CEILING(SUM($JO76:JT76)-SUM($KC76:KG76),$JC76)</f>
        <v>#REF!</v>
      </c>
      <c r="KI76" s="117" t="e">
        <f ca="1">CEILING(SUM($JO76:JU76)-SUM($KC76:KH76),$JC76)</f>
        <v>#REF!</v>
      </c>
      <c r="KJ76" s="117" t="e">
        <f ca="1">CEILING(SUM($JO76:JV76)-SUM($KC76:KI76),$JC76)</f>
        <v>#REF!</v>
      </c>
      <c r="KK76" s="117" t="e">
        <f ca="1">CEILING(SUM($JO76:JW76)-SUM($KC76:KJ76),$JC76)</f>
        <v>#REF!</v>
      </c>
      <c r="KL76" s="117" t="e">
        <f ca="1">CEILING(SUM($JO76:JX76)-SUM($KC76:KK76),$JC76)</f>
        <v>#REF!</v>
      </c>
      <c r="KM76" s="117" t="e">
        <f ca="1">CEILING(SUM($JO76:JY76)-SUM($KC76:KL76),$JC76)</f>
        <v>#REF!</v>
      </c>
      <c r="KN76" s="117" t="e">
        <f t="shared" ca="1" si="72"/>
        <v>#REF!</v>
      </c>
      <c r="KO76" s="117" t="e">
        <f t="shared" ca="1" si="73"/>
        <v>#REF!</v>
      </c>
      <c r="KP76" s="116"/>
      <c r="KQ76" s="119" t="e">
        <f t="shared" ca="1" si="74"/>
        <v>#REF!</v>
      </c>
      <c r="KR76" s="119" t="e">
        <f t="shared" ca="1" si="75"/>
        <v>#REF!</v>
      </c>
      <c r="KS76" s="119" t="e">
        <f t="shared" ca="1" si="76"/>
        <v>#REF!</v>
      </c>
      <c r="KT76" s="119" t="e">
        <f t="shared" ca="1" si="77"/>
        <v>#REF!</v>
      </c>
      <c r="KU76" s="119" t="e">
        <f t="shared" ca="1" si="78"/>
        <v>#REF!</v>
      </c>
      <c r="KV76" s="119" t="e">
        <f t="shared" ca="1" si="79"/>
        <v>#REF!</v>
      </c>
      <c r="KW76" s="119" t="e">
        <f t="shared" ca="1" si="80"/>
        <v>#REF!</v>
      </c>
      <c r="KX76" s="119" t="e">
        <f t="shared" ca="1" si="81"/>
        <v>#REF!</v>
      </c>
      <c r="KY76" s="119" t="e">
        <f t="shared" ca="1" si="82"/>
        <v>#REF!</v>
      </c>
      <c r="KZ76" s="119" t="e">
        <f t="shared" ca="1" si="83"/>
        <v>#REF!</v>
      </c>
      <c r="LA76" s="119" t="e">
        <f t="shared" ca="1" si="84"/>
        <v>#REF!</v>
      </c>
      <c r="LB76" s="119" t="e">
        <f t="shared" ca="1" si="85"/>
        <v>#REF!</v>
      </c>
      <c r="LC76" s="119" t="e">
        <f t="shared" ca="1" si="86"/>
        <v>#REF!</v>
      </c>
      <c r="LD76" s="119" t="e">
        <f t="shared" ca="1" si="87"/>
        <v>#REF!</v>
      </c>
      <c r="LE76" s="116"/>
      <c r="LF76" s="102"/>
      <c r="LG76" s="102"/>
      <c r="LH76" s="102"/>
      <c r="LI76" s="102"/>
      <c r="LJ76" s="102"/>
      <c r="LK76" s="102"/>
      <c r="LL76" s="102"/>
      <c r="LM76" s="102"/>
      <c r="LN76" s="102"/>
      <c r="LO76" s="102"/>
      <c r="LP76" s="102"/>
      <c r="LQ76" s="102"/>
      <c r="LR76" s="102" t="e">
        <f t="shared" ca="1" si="111"/>
        <v>#REF!</v>
      </c>
      <c r="LS76" s="102"/>
      <c r="LT76" s="119" t="e">
        <f t="shared" ca="1" si="88"/>
        <v>#NAME?</v>
      </c>
      <c r="LU76" s="119" t="e">
        <f t="shared" ca="1" si="89"/>
        <v>#NAME?</v>
      </c>
      <c r="LV76" s="119" t="e">
        <f t="shared" ca="1" si="90"/>
        <v>#NAME?</v>
      </c>
      <c r="LW76" s="119" t="e">
        <f t="shared" ca="1" si="91"/>
        <v>#NAME?</v>
      </c>
      <c r="LX76" s="119" t="e">
        <f t="shared" ca="1" si="92"/>
        <v>#NAME?</v>
      </c>
      <c r="LY76" s="119" t="e">
        <f t="shared" ca="1" si="93"/>
        <v>#NAME?</v>
      </c>
      <c r="LZ76" s="119" t="e">
        <f t="shared" ca="1" si="94"/>
        <v>#NAME?</v>
      </c>
      <c r="MA76" s="119" t="e">
        <f t="shared" ca="1" si="95"/>
        <v>#NAME?</v>
      </c>
      <c r="MB76" s="119" t="e">
        <f t="shared" ca="1" si="96"/>
        <v>#NAME?</v>
      </c>
      <c r="MC76" s="119" t="e">
        <f t="shared" ca="1" si="97"/>
        <v>#NAME?</v>
      </c>
      <c r="MD76" s="119" t="e">
        <f t="shared" ca="1" si="98"/>
        <v>#NAME?</v>
      </c>
      <c r="ME76" s="119" t="e">
        <f t="shared" ca="1" si="99"/>
        <v>#NAME?</v>
      </c>
      <c r="MF76" s="119" t="e">
        <f t="shared" ca="1" si="100"/>
        <v>#REF!</v>
      </c>
      <c r="MG76" s="119" t="e">
        <f t="shared" ca="1" si="101"/>
        <v>#NAME?</v>
      </c>
      <c r="MH76" s="120" t="s">
        <v>348</v>
      </c>
      <c r="MI76" s="100"/>
      <c r="MJ76" s="121"/>
      <c r="MK76" s="100"/>
      <c r="ML76" s="100"/>
      <c r="MM76" s="100"/>
      <c r="MN76" s="100"/>
      <c r="MO76" s="100"/>
    </row>
    <row r="77" spans="1:353" ht="15" thickBot="1" x14ac:dyDescent="0.25">
      <c r="A77" s="39">
        <v>55</v>
      </c>
      <c r="B77" s="39" t="s">
        <v>350</v>
      </c>
      <c r="C77" s="54" t="s">
        <v>351</v>
      </c>
      <c r="D77" s="39" t="s">
        <v>352</v>
      </c>
      <c r="E77" s="39">
        <v>405960171</v>
      </c>
      <c r="F77" s="99" t="s">
        <v>353</v>
      </c>
      <c r="G77" s="39"/>
      <c r="H77" s="39" t="s">
        <v>112</v>
      </c>
      <c r="I77" s="39">
        <v>1</v>
      </c>
      <c r="J77" s="39">
        <v>1</v>
      </c>
      <c r="K77" s="39">
        <v>0</v>
      </c>
      <c r="L77" s="39">
        <v>1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f t="shared" si="63"/>
        <v>1</v>
      </c>
      <c r="AI77" s="39">
        <f t="shared" si="102"/>
        <v>34778</v>
      </c>
      <c r="AJ77" s="55">
        <v>1</v>
      </c>
      <c r="AK77" s="47"/>
      <c r="AL77" s="39" t="s">
        <v>256</v>
      </c>
      <c r="AM77" s="39" t="s">
        <v>257</v>
      </c>
      <c r="AN77" s="39"/>
      <c r="AO77" s="39"/>
      <c r="AP77" s="56">
        <v>0.6</v>
      </c>
      <c r="AQ77" s="56" t="s">
        <v>8</v>
      </c>
      <c r="AR77" s="39" t="s">
        <v>354</v>
      </c>
      <c r="AS77" s="39" t="s">
        <v>259</v>
      </c>
      <c r="AT77" s="39"/>
      <c r="AU77" s="39" t="s">
        <v>260</v>
      </c>
      <c r="AV77" s="39" t="str">
        <f t="shared" si="64"/>
        <v>P0044</v>
      </c>
      <c r="AW77" s="76" t="e">
        <f t="shared" ca="1" si="65"/>
        <v>#NAME?</v>
      </c>
      <c r="AX77" s="39" t="s">
        <v>261</v>
      </c>
      <c r="AY77" s="73" t="e">
        <f t="shared" si="66"/>
        <v>#REF!</v>
      </c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>
        <f>SUM($AZ77,$BA77:BF77)-SUM($EU77:FA77)</f>
        <v>-180</v>
      </c>
      <c r="DE77" s="39">
        <f>SUM($AZ77,$BA77:BG77)-SUM($EU77:FB77)</f>
        <v>-778</v>
      </c>
      <c r="DF77" s="39">
        <f>SUM($AZ77,$BA77:BH77)-SUM($EU77:FC77)</f>
        <v>-1778</v>
      </c>
      <c r="DG77" s="39">
        <f>SUM($AZ77,$BA77:BI77)-SUM($EU77:FD77)</f>
        <v>-2778</v>
      </c>
      <c r="DH77" s="39">
        <f>SUM($AZ77,$BA77:BJ77)-SUM($EU77:FE77)</f>
        <v>-3778</v>
      </c>
      <c r="DI77" s="39">
        <f>SUM($AZ77,$BA77:BK77)-SUM($EU77:FF77)</f>
        <v>-4778</v>
      </c>
      <c r="DJ77" s="39">
        <f>SUM($AZ77,$BA77:BL77)-SUM($EU77:FG77)</f>
        <v>-5778</v>
      </c>
      <c r="DK77" s="39">
        <f>SUM($AZ77,$BA77:BM77)-SUM($EU77:FH77)</f>
        <v>-6778</v>
      </c>
      <c r="DL77" s="39">
        <f>SUM($AZ77,$BA77:BN77)-SUM($EU77:FI77)</f>
        <v>-7778</v>
      </c>
      <c r="DM77" s="39">
        <f>SUM($AZ77,$BA77:BO77)-SUM($EU77:FJ77)</f>
        <v>-8778</v>
      </c>
      <c r="DN77" s="39">
        <f>SUM($AZ77,$BA77:BP77)-SUM($EU77:FK77)</f>
        <v>-9778</v>
      </c>
      <c r="DO77" s="39">
        <f>SUM($AZ77,$BA77:BQ77)-SUM($EU77:FL77)</f>
        <v>-10778</v>
      </c>
      <c r="DP77" s="39">
        <f>SUM($AZ77,$BA77:BR77)-SUM($EU77:FM77)</f>
        <v>-11778</v>
      </c>
      <c r="DQ77" s="39">
        <f>SUM($AZ77,$BA77:BS77)-SUM($EU77:FN77)</f>
        <v>-12778</v>
      </c>
      <c r="DR77" s="39">
        <f>SUM($AZ77,$BA77:BT77)-SUM($EU77:FO77)</f>
        <v>-13778</v>
      </c>
      <c r="DS77" s="39">
        <f>SUM($AZ77,$BA77:BU77)-SUM($EU77:FP77)</f>
        <v>-14778</v>
      </c>
      <c r="DT77" s="39">
        <f>SUM($AZ77,$BA77:BV77)-SUM($EU77:FQ77)</f>
        <v>-15778</v>
      </c>
      <c r="DU77" s="39">
        <f>SUM($AZ77,$BA77:BW77)-SUM($EU77:FR77)</f>
        <v>-16778</v>
      </c>
      <c r="DV77" s="39">
        <f>SUM($AZ77,$BA77:BX77)-SUM($EU77:FS77)</f>
        <v>-17778</v>
      </c>
      <c r="DW77" s="39">
        <f>SUM($AZ77,$BA77:BY77)-SUM($EU77:FT77)</f>
        <v>-18778</v>
      </c>
      <c r="DX77" s="39">
        <f>SUM($AZ77,$BA77:BZ77)-SUM($EU77:FU77)</f>
        <v>-19778</v>
      </c>
      <c r="DY77" s="39">
        <f>SUM($AZ77,$BA77:CA77)-SUM($EU77:FV77)</f>
        <v>-20778</v>
      </c>
      <c r="DZ77" s="39">
        <f>SUM($AZ77,$BA77:CB77)-SUM($EU77:FW77)</f>
        <v>-21778</v>
      </c>
      <c r="EA77" s="39">
        <f>SUM($AZ77,$BA77:CC77)-SUM($EU77:FX77)</f>
        <v>-22778</v>
      </c>
      <c r="EB77" s="39">
        <f>SUM($AZ77,$BA77:CD77)-SUM($EU77:FY77)</f>
        <v>-23778</v>
      </c>
      <c r="EC77" s="39">
        <f>SUM($AZ77,$BA77:CE77)-SUM($EU77:FZ77)</f>
        <v>-24778</v>
      </c>
      <c r="ED77" s="39">
        <f>SUM($AZ77,$BA77:CF77)-SUM($EU77:GA77)</f>
        <v>-25778</v>
      </c>
      <c r="EE77" s="39">
        <f>SUM($AZ77,$BA77:CG77)-SUM($EU77:GB77)</f>
        <v>-26778</v>
      </c>
      <c r="EF77" s="39">
        <f>SUM($AZ77,$BA77:CH77)-SUM($EU77:GC77)</f>
        <v>-27778</v>
      </c>
      <c r="EG77" s="39">
        <f>SUM($AZ77,$BA77:CI77)-SUM($EU77:GD77)</f>
        <v>-28778</v>
      </c>
      <c r="EH77" s="39">
        <f>SUM($AZ77,$BA77:CJ77)-SUM($EU77:GE77)</f>
        <v>-29778</v>
      </c>
      <c r="EI77" s="39">
        <f>SUM($AZ77,$BA77:CK77)-SUM($EU77:GF77)</f>
        <v>-30778</v>
      </c>
      <c r="EJ77" s="39">
        <f>SUM($AZ77,$BA77:CL77)-SUM($EU77:GG77)</f>
        <v>-31778</v>
      </c>
      <c r="EK77" s="39">
        <f>SUM($AZ77,$BA77:CM77)-SUM($EU77:GH77)</f>
        <v>-32778</v>
      </c>
      <c r="EL77" s="39">
        <f>SUM($AZ77,$BA77:CN77)-SUM($EU77:GI77)</f>
        <v>-33778</v>
      </c>
      <c r="EM77" s="39">
        <f>SUM($AZ77,$BA77:CO77)-SUM($EU77:GJ77)</f>
        <v>-34778</v>
      </c>
      <c r="EN77" s="39">
        <f>SUM($AZ77,$BA77:CP77)-SUM($EU77:GK77)</f>
        <v>-34778</v>
      </c>
      <c r="EO77" s="39">
        <f>SUM($AZ77,$BA77:CQ77)-SUM($EU77:GL77)</f>
        <v>-34778</v>
      </c>
      <c r="EP77" s="39">
        <f>SUM($AZ77,$BA77:CR77)-SUM($EU77:GM77)</f>
        <v>-34778</v>
      </c>
      <c r="EQ77" s="39">
        <f>SUM($AZ77,$BA77:CS77)-SUM($EU77:GN77)</f>
        <v>-34778</v>
      </c>
      <c r="ER77" s="39"/>
      <c r="ES77" s="39"/>
      <c r="ET77" s="39"/>
      <c r="EU77" s="39"/>
      <c r="EV77" s="39"/>
      <c r="EW77" s="39"/>
      <c r="EX77" s="39"/>
      <c r="EY77" s="39"/>
      <c r="EZ77" s="39"/>
      <c r="FA77" s="39">
        <f t="array" ref="FA77">SUMPRODUCT($K77:$AG77,TRANSPOSE(FA$5:FA$27))</f>
        <v>180</v>
      </c>
      <c r="FB77" s="39">
        <f t="array" ref="FB77">SUMPRODUCT($K77:$AG77,TRANSPOSE(FB$5:FB$27))</f>
        <v>598</v>
      </c>
      <c r="FC77" s="39">
        <f t="array" ref="FC77">SUMPRODUCT($K77:$AG77,TRANSPOSE(FC$5:FC$27))</f>
        <v>1000</v>
      </c>
      <c r="FD77" s="39">
        <f t="array" ref="FD77">SUMPRODUCT($K77:$AG77,TRANSPOSE(FD$5:FD$27))</f>
        <v>1000</v>
      </c>
      <c r="FE77" s="39">
        <f t="array" ref="FE77">SUMPRODUCT($K77:$AG77,TRANSPOSE(FE$5:FE$27))</f>
        <v>1000</v>
      </c>
      <c r="FF77" s="39">
        <f t="array" ref="FF77">SUMPRODUCT($K77:$AG77,TRANSPOSE(FF$5:FF$27))</f>
        <v>1000</v>
      </c>
      <c r="FG77" s="39">
        <f t="array" ref="FG77">SUMPRODUCT($K77:$AG77,TRANSPOSE(FG$5:FG$27))</f>
        <v>1000</v>
      </c>
      <c r="FH77" s="39">
        <f t="array" ref="FH77">SUMPRODUCT($K77:$AG77,TRANSPOSE(FH$5:FH$27))</f>
        <v>1000</v>
      </c>
      <c r="FI77" s="39">
        <f t="array" ref="FI77">SUMPRODUCT($K77:$AG77,TRANSPOSE(FI$5:FI$27))</f>
        <v>1000</v>
      </c>
      <c r="FJ77" s="39">
        <f t="array" ref="FJ77">SUMPRODUCT($K77:$AG77,TRANSPOSE(FJ$5:FJ$27))</f>
        <v>1000</v>
      </c>
      <c r="FK77" s="39">
        <f t="array" ref="FK77">SUMPRODUCT($K77:$AG77,TRANSPOSE(FK$5:FK$27))</f>
        <v>1000</v>
      </c>
      <c r="FL77" s="39">
        <f t="array" ref="FL77">SUMPRODUCT($K77:$AG77,TRANSPOSE(FL$5:FL$27))</f>
        <v>1000</v>
      </c>
      <c r="FM77" s="39">
        <f t="array" ref="FM77">SUMPRODUCT($K77:$AG77,TRANSPOSE(FM$5:FM$27))</f>
        <v>1000</v>
      </c>
      <c r="FN77" s="39">
        <f t="array" ref="FN77">SUMPRODUCT($K77:$AG77,TRANSPOSE(FN$5:FN$27))</f>
        <v>1000</v>
      </c>
      <c r="FO77" s="39">
        <f t="array" ref="FO77">SUMPRODUCT($K77:$AG77,TRANSPOSE(FO$5:FO$27))</f>
        <v>1000</v>
      </c>
      <c r="FP77" s="39">
        <f t="array" ref="FP77">SUMPRODUCT($K77:$AG77,TRANSPOSE(FP$5:FP$27))</f>
        <v>1000</v>
      </c>
      <c r="FQ77" s="39">
        <f t="array" ref="FQ77">SUMPRODUCT($K77:$AG77,TRANSPOSE(FQ$5:FQ$27))</f>
        <v>1000</v>
      </c>
      <c r="FR77" s="39">
        <f t="array" ref="FR77">SUMPRODUCT($K77:$AG77,TRANSPOSE(FR$5:FR$27))</f>
        <v>1000</v>
      </c>
      <c r="FS77" s="39">
        <f t="array" ref="FS77">SUMPRODUCT($K77:$AG77,TRANSPOSE(FS$5:FS$27))</f>
        <v>1000</v>
      </c>
      <c r="FT77" s="39">
        <f t="array" ref="FT77">SUMPRODUCT($K77:$AG77,TRANSPOSE(FT$5:FT$27))</f>
        <v>1000</v>
      </c>
      <c r="FU77" s="39">
        <f t="array" ref="FU77">SUMPRODUCT($K77:$AG77,TRANSPOSE(FU$5:FU$27))</f>
        <v>1000</v>
      </c>
      <c r="FV77" s="39">
        <f t="array" ref="FV77">SUMPRODUCT($K77:$AG77,TRANSPOSE(FV$5:FV$27))</f>
        <v>1000</v>
      </c>
      <c r="FW77" s="39">
        <f t="array" ref="FW77">SUMPRODUCT($K77:$AG77,TRANSPOSE(FW$5:FW$27))</f>
        <v>1000</v>
      </c>
      <c r="FX77" s="39">
        <f t="array" ref="FX77">SUMPRODUCT($K77:$AG77,TRANSPOSE(FX$5:FX$27))</f>
        <v>1000</v>
      </c>
      <c r="FY77" s="39">
        <f t="array" ref="FY77">SUMPRODUCT($K77:$AG77,TRANSPOSE(FY$5:FY$27))</f>
        <v>1000</v>
      </c>
      <c r="FZ77" s="39">
        <f t="array" ref="FZ77">SUMPRODUCT($K77:$AG77,TRANSPOSE(FZ$5:FZ$27))</f>
        <v>1000</v>
      </c>
      <c r="GA77" s="39">
        <f t="array" ref="GA77">SUMPRODUCT($K77:$AG77,TRANSPOSE(GA$5:GA$27))</f>
        <v>1000</v>
      </c>
      <c r="GB77" s="39">
        <f t="array" ref="GB77">SUMPRODUCT($K77:$AG77,TRANSPOSE(GB$5:GB$27))</f>
        <v>1000</v>
      </c>
      <c r="GC77" s="39">
        <f t="array" ref="GC77">SUMPRODUCT($K77:$AG77,TRANSPOSE(GC$5:GC$27))</f>
        <v>1000</v>
      </c>
      <c r="GD77" s="39">
        <f t="array" ref="GD77">SUMPRODUCT($K77:$AG77,TRANSPOSE(GD$5:GD$27))</f>
        <v>1000</v>
      </c>
      <c r="GE77" s="39">
        <f t="array" ref="GE77">SUMPRODUCT($K77:$AG77,TRANSPOSE(GE$5:GE$27))</f>
        <v>1000</v>
      </c>
      <c r="GF77" s="39">
        <f t="array" ref="GF77">SUMPRODUCT($K77:$AG77,TRANSPOSE(GF$5:GF$27))</f>
        <v>1000</v>
      </c>
      <c r="GG77" s="39">
        <f t="array" ref="GG77">SUMPRODUCT($K77:$AG77,TRANSPOSE(GG$5:GG$27))</f>
        <v>1000</v>
      </c>
      <c r="GH77" s="39">
        <f t="array" ref="GH77">SUMPRODUCT($K77:$AG77,TRANSPOSE(GH$5:GH$27))</f>
        <v>1000</v>
      </c>
      <c r="GI77" s="39">
        <f t="array" ref="GI77">SUMPRODUCT($K77:$AG77,TRANSPOSE(GI$5:GI$27))</f>
        <v>1000</v>
      </c>
      <c r="GJ77" s="39">
        <f t="array" ref="GJ77">SUMPRODUCT($K77:$AG77,TRANSPOSE(GJ$5:GJ$27))</f>
        <v>1000</v>
      </c>
      <c r="GK77" s="39">
        <f t="array" ref="GK77">SUMPRODUCT($K77:$AG77,TRANSPOSE(GK$5:GK$27))</f>
        <v>0</v>
      </c>
      <c r="GL77" s="39">
        <f t="array" ref="GL77">SUMPRODUCT($K77:$AG77,TRANSPOSE(GL$5:GL$27))</f>
        <v>0</v>
      </c>
      <c r="GM77" s="39">
        <f t="array" ref="GM77">SUMPRODUCT($K77:$AG77,TRANSPOSE(GM$5:GM$27))</f>
        <v>0</v>
      </c>
      <c r="GN77" s="39">
        <f t="array" ref="GN77">SUMPRODUCT($K77:$AG77,TRANSPOSE(GN$5:GN$27))</f>
        <v>0</v>
      </c>
      <c r="GO77" s="39"/>
      <c r="GP77" s="39"/>
      <c r="GQ77" s="39"/>
      <c r="GR77" s="39"/>
      <c r="GS77" s="39"/>
      <c r="GT77" s="39"/>
      <c r="GU77" s="39"/>
      <c r="GV77" s="39"/>
      <c r="GW77" s="39"/>
      <c r="GX77" s="39"/>
      <c r="GY77" s="39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39"/>
      <c r="HM77" s="39"/>
      <c r="HN77" s="39"/>
      <c r="HO77" s="39"/>
      <c r="HP77" s="39"/>
      <c r="HQ77" s="39"/>
      <c r="HR77" s="39"/>
      <c r="HS77" s="39"/>
      <c r="HT77" s="39"/>
      <c r="HU77" s="39"/>
      <c r="HV77" s="39"/>
      <c r="HW77" s="39"/>
      <c r="HX77" s="39"/>
      <c r="HY77" s="39"/>
      <c r="HZ77" s="39"/>
      <c r="IA77" s="39"/>
      <c r="IB77" s="39"/>
      <c r="IC77" s="39"/>
      <c r="ID77" s="39"/>
      <c r="IE77" s="39"/>
      <c r="IF77" s="39"/>
      <c r="IG77" s="39"/>
      <c r="IH77" s="39"/>
      <c r="II77" s="39"/>
      <c r="IJ77" s="39"/>
      <c r="IK77" s="39"/>
      <c r="IL77" s="39"/>
      <c r="IM77" s="39"/>
      <c r="IN77" s="39"/>
      <c r="IO77" s="39"/>
      <c r="IP77" s="39"/>
      <c r="IQ77" s="39"/>
      <c r="IR77" s="39"/>
      <c r="IS77" s="39"/>
      <c r="IT77" s="39"/>
      <c r="IU77" s="39"/>
      <c r="IV77" s="93" t="s">
        <v>257</v>
      </c>
      <c r="IW77" s="100" t="str">
        <f>C77</f>
        <v>1094T051-001</v>
      </c>
      <c r="IX77" s="93" t="str">
        <f t="shared" si="118"/>
        <v>PHOTO METAL</v>
      </c>
      <c r="IY77" s="111">
        <f t="shared" si="105"/>
        <v>0.6</v>
      </c>
      <c r="IZ77" s="112" t="str">
        <f t="shared" si="116"/>
        <v>USD</v>
      </c>
      <c r="JA77" s="104" t="e">
        <f ca="1">_xlfn.XLOOKUP(IZ77,IZ$21:IZ$24,JA$21:JA$24,0)</f>
        <v>#NAME?</v>
      </c>
      <c r="JB77" s="104" t="e">
        <f t="shared" ca="1" si="68"/>
        <v>#NAME?</v>
      </c>
      <c r="JC77" s="113">
        <f>AJ77</f>
        <v>1</v>
      </c>
      <c r="JD77" s="113">
        <f>AJ77</f>
        <v>1</v>
      </c>
      <c r="JE77" s="100"/>
      <c r="JF77" s="113" t="e">
        <f>MAX(JD77,CEILING(#REF!+JE77,JC77))</f>
        <v>#REF!</v>
      </c>
      <c r="JG77" s="114" t="e">
        <f t="shared" ca="1" si="69"/>
        <v>#REF!</v>
      </c>
      <c r="JH77" s="113" t="e">
        <f>JF77-#REF!</f>
        <v>#REF!</v>
      </c>
      <c r="JI77" s="114" t="e">
        <f t="shared" ca="1" si="70"/>
        <v>#REF!</v>
      </c>
      <c r="JJ77" s="115"/>
      <c r="JK77" s="114"/>
      <c r="JL77" s="114" t="s">
        <v>21</v>
      </c>
      <c r="JM77" s="100"/>
      <c r="JN77" s="100" t="s">
        <v>129</v>
      </c>
      <c r="JO77" s="102" t="e">
        <f t="array" aca="1" ref="JO77" ca="1">SUMPRODUCT(#REF!,TRANSPOSE(JO$19:JO$22))</f>
        <v>#REF!</v>
      </c>
      <c r="JP77" s="102" t="e">
        <f t="array" aca="1" ref="JP77" ca="1">SUMPRODUCT(#REF!,TRANSPOSE(JP$19:JP$22))</f>
        <v>#REF!</v>
      </c>
      <c r="JQ77" s="102" t="e">
        <f t="array" aca="1" ref="JQ77" ca="1">SUMPRODUCT(#REF!,TRANSPOSE(JQ$19:JQ$22))</f>
        <v>#REF!</v>
      </c>
      <c r="JR77" s="102" t="e">
        <f t="array" aca="1" ref="JR77" ca="1">SUMPRODUCT(#REF!,TRANSPOSE(JR$19:JR$22))</f>
        <v>#REF!</v>
      </c>
      <c r="JS77" s="102" t="e">
        <f t="array" aca="1" ref="JS77" ca="1">SUMPRODUCT(#REF!,TRANSPOSE(JS$19:JS$22))</f>
        <v>#REF!</v>
      </c>
      <c r="JT77" s="102" t="e">
        <f t="array" aca="1" ref="JT77" ca="1">SUMPRODUCT(#REF!,TRANSPOSE(JT$19:JT$22))</f>
        <v>#REF!</v>
      </c>
      <c r="JU77" s="102" t="e">
        <f t="array" aca="1" ref="JU77" ca="1">SUMPRODUCT(#REF!,TRANSPOSE(JU$19:JU$22))</f>
        <v>#REF!</v>
      </c>
      <c r="JV77" s="102" t="e">
        <f t="array" aca="1" ref="JV77" ca="1">SUMPRODUCT(#REF!,TRANSPOSE(JV$19:JV$22))</f>
        <v>#REF!</v>
      </c>
      <c r="JW77" s="102" t="e">
        <f t="array" aca="1" ref="JW77" ca="1">SUMPRODUCT(#REF!,TRANSPOSE(JW$19:JW$22))</f>
        <v>#REF!</v>
      </c>
      <c r="JX77" s="102" t="e">
        <f t="array" aca="1" ref="JX77" ca="1">SUMPRODUCT(#REF!,TRANSPOSE(JX$19:JX$22))</f>
        <v>#REF!</v>
      </c>
      <c r="JY77" s="102" t="e">
        <f t="array" aca="1" ref="JY77" ca="1">SUMPRODUCT(#REF!,TRANSPOSE(JY$19:JY$22))</f>
        <v>#REF!</v>
      </c>
      <c r="JZ77" s="102" t="e">
        <f t="array" aca="1" ref="JZ77" ca="1">SUMPRODUCT(#REF!,TRANSPOSE(JZ$19:JZ$22))</f>
        <v>#REF!</v>
      </c>
      <c r="KA77" s="102" t="e">
        <f t="array" aca="1" ref="KA77" ca="1">SUMPRODUCT(#REF!,TRANSPOSE(KA$19:KA$22))</f>
        <v>#REF!</v>
      </c>
      <c r="KB77" s="116"/>
      <c r="KC77" s="102" t="e">
        <f t="shared" ca="1" si="71"/>
        <v>#REF!</v>
      </c>
      <c r="KD77" s="117" t="e">
        <f ca="1">CEILING(SUM($JO77:JP77)-SUM($KC77:KC77),$JC77)</f>
        <v>#REF!</v>
      </c>
      <c r="KE77" s="117" t="e">
        <f ca="1">CEILING(SUM($JO77:JQ77)-SUM($KC77:KD77),$JC77)</f>
        <v>#REF!</v>
      </c>
      <c r="KF77" s="117" t="e">
        <f ca="1">CEILING(SUM($JO77:JR77)-SUM($KC77:KE77),$JC77)</f>
        <v>#REF!</v>
      </c>
      <c r="KG77" s="117" t="e">
        <f ca="1">CEILING(SUM($JO77:JS77)-SUM($KC77:KF77),$JC77)</f>
        <v>#REF!</v>
      </c>
      <c r="KH77" s="117" t="e">
        <f ca="1">CEILING(SUM($JO77:JT77)-SUM($KC77:KG77),$JC77)</f>
        <v>#REF!</v>
      </c>
      <c r="KI77" s="117" t="e">
        <f ca="1">CEILING(SUM($JO77:JU77)-SUM($KC77:KH77),$JC77)</f>
        <v>#REF!</v>
      </c>
      <c r="KJ77" s="117" t="e">
        <f ca="1">CEILING(SUM($JO77:JV77)-SUM($KC77:KI77),$JC77)</f>
        <v>#REF!</v>
      </c>
      <c r="KK77" s="117" t="e">
        <f ca="1">CEILING(SUM($JO77:JW77)-SUM($KC77:KJ77),$JC77)</f>
        <v>#REF!</v>
      </c>
      <c r="KL77" s="117" t="e">
        <f ca="1">CEILING(SUM($JO77:JX77)-SUM($KC77:KK77),$JC77)</f>
        <v>#REF!</v>
      </c>
      <c r="KM77" s="117" t="e">
        <f ca="1">CEILING(SUM($JO77:JY77)-SUM($KC77:KL77),$JC77)</f>
        <v>#REF!</v>
      </c>
      <c r="KN77" s="117" t="e">
        <f t="shared" ca="1" si="72"/>
        <v>#REF!</v>
      </c>
      <c r="KO77" s="117" t="e">
        <f t="shared" ca="1" si="73"/>
        <v>#REF!</v>
      </c>
      <c r="KP77" s="116"/>
      <c r="KQ77" s="119" t="e">
        <f t="shared" ca="1" si="74"/>
        <v>#REF!</v>
      </c>
      <c r="KR77" s="119" t="e">
        <f t="shared" ca="1" si="75"/>
        <v>#REF!</v>
      </c>
      <c r="KS77" s="119" t="e">
        <f t="shared" ca="1" si="76"/>
        <v>#REF!</v>
      </c>
      <c r="KT77" s="119" t="e">
        <f t="shared" ca="1" si="77"/>
        <v>#REF!</v>
      </c>
      <c r="KU77" s="119" t="e">
        <f t="shared" ca="1" si="78"/>
        <v>#REF!</v>
      </c>
      <c r="KV77" s="119" t="e">
        <f t="shared" ca="1" si="79"/>
        <v>#REF!</v>
      </c>
      <c r="KW77" s="119" t="e">
        <f t="shared" ca="1" si="80"/>
        <v>#REF!</v>
      </c>
      <c r="KX77" s="119" t="e">
        <f t="shared" ca="1" si="81"/>
        <v>#REF!</v>
      </c>
      <c r="KY77" s="119" t="e">
        <f t="shared" ca="1" si="82"/>
        <v>#REF!</v>
      </c>
      <c r="KZ77" s="119" t="e">
        <f t="shared" ca="1" si="83"/>
        <v>#REF!</v>
      </c>
      <c r="LA77" s="119" t="e">
        <f t="shared" ca="1" si="84"/>
        <v>#REF!</v>
      </c>
      <c r="LB77" s="119" t="e">
        <f t="shared" ca="1" si="85"/>
        <v>#REF!</v>
      </c>
      <c r="LC77" s="119" t="e">
        <f t="shared" ca="1" si="86"/>
        <v>#REF!</v>
      </c>
      <c r="LD77" s="119" t="e">
        <f t="shared" ca="1" si="87"/>
        <v>#REF!</v>
      </c>
      <c r="LE77" s="116">
        <v>4</v>
      </c>
      <c r="LF77" s="102" t="e">
        <f ca="1">SUM(KC77:KE77)</f>
        <v>#REF!</v>
      </c>
      <c r="LG77" s="102"/>
      <c r="LH77" s="102"/>
      <c r="LI77" s="102" t="e">
        <f ca="1">SUM(KF77:KH77)</f>
        <v>#REF!</v>
      </c>
      <c r="LJ77" s="102"/>
      <c r="LK77" s="102"/>
      <c r="LL77" s="102" t="e">
        <f ca="1">SUM(KI77:KK77)</f>
        <v>#REF!</v>
      </c>
      <c r="LM77" s="102"/>
      <c r="LN77" s="102"/>
      <c r="LO77" s="102" t="e">
        <f ca="1">SUM(KL77:KO77)</f>
        <v>#REF!</v>
      </c>
      <c r="LP77" s="102"/>
      <c r="LQ77" s="102"/>
      <c r="LR77" s="102" t="e">
        <f ca="1">KO77</f>
        <v>#REF!</v>
      </c>
      <c r="LS77" s="102"/>
      <c r="LT77" s="119" t="e">
        <f t="shared" ca="1" si="88"/>
        <v>#REF!</v>
      </c>
      <c r="LU77" s="119" t="e">
        <f t="shared" ca="1" si="89"/>
        <v>#NAME?</v>
      </c>
      <c r="LV77" s="119" t="e">
        <f t="shared" ca="1" si="90"/>
        <v>#NAME?</v>
      </c>
      <c r="LW77" s="119" t="e">
        <f t="shared" ca="1" si="91"/>
        <v>#REF!</v>
      </c>
      <c r="LX77" s="119" t="e">
        <f t="shared" ca="1" si="92"/>
        <v>#NAME?</v>
      </c>
      <c r="LY77" s="119" t="e">
        <f t="shared" ca="1" si="93"/>
        <v>#NAME?</v>
      </c>
      <c r="LZ77" s="119" t="e">
        <f t="shared" ca="1" si="94"/>
        <v>#REF!</v>
      </c>
      <c r="MA77" s="119" t="e">
        <f t="shared" ca="1" si="95"/>
        <v>#NAME?</v>
      </c>
      <c r="MB77" s="119" t="e">
        <f t="shared" ca="1" si="96"/>
        <v>#NAME?</v>
      </c>
      <c r="MC77" s="119" t="e">
        <f t="shared" ca="1" si="97"/>
        <v>#REF!</v>
      </c>
      <c r="MD77" s="119" t="e">
        <f t="shared" ca="1" si="98"/>
        <v>#NAME?</v>
      </c>
      <c r="ME77" s="119" t="e">
        <f t="shared" ca="1" si="99"/>
        <v>#NAME?</v>
      </c>
      <c r="MF77" s="119" t="e">
        <f t="shared" ca="1" si="100"/>
        <v>#REF!</v>
      </c>
      <c r="MG77" s="119" t="e">
        <f t="shared" ca="1" si="101"/>
        <v>#REF!</v>
      </c>
      <c r="MH77" s="120" t="s">
        <v>350</v>
      </c>
      <c r="MI77" s="100" t="s">
        <v>262</v>
      </c>
      <c r="MJ77" s="121">
        <v>45544</v>
      </c>
      <c r="MK77" s="100" t="s">
        <v>189</v>
      </c>
      <c r="ML77" s="100"/>
      <c r="MM77" s="100" t="s">
        <v>190</v>
      </c>
      <c r="MN77" s="100" t="s">
        <v>263</v>
      </c>
      <c r="MO77" s="100" t="s">
        <v>142</v>
      </c>
    </row>
    <row r="78" spans="1:353" ht="15" thickBot="1" x14ac:dyDescent="0.25">
      <c r="A78" s="39">
        <v>56</v>
      </c>
      <c r="B78" s="39" t="s">
        <v>355</v>
      </c>
      <c r="C78" s="54" t="s">
        <v>356</v>
      </c>
      <c r="D78" s="39" t="s">
        <v>197</v>
      </c>
      <c r="E78" s="39">
        <v>405960186</v>
      </c>
      <c r="F78" s="99" t="s">
        <v>353</v>
      </c>
      <c r="G78" s="39"/>
      <c r="H78" s="39" t="s">
        <v>112</v>
      </c>
      <c r="I78" s="39">
        <v>1</v>
      </c>
      <c r="J78" s="39">
        <v>1</v>
      </c>
      <c r="K78" s="39">
        <v>0</v>
      </c>
      <c r="L78" s="39">
        <v>1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f t="shared" si="63"/>
        <v>1</v>
      </c>
      <c r="AI78" s="39">
        <f t="shared" si="102"/>
        <v>34778</v>
      </c>
      <c r="AJ78" s="55">
        <v>1</v>
      </c>
      <c r="AK78" s="47"/>
      <c r="AL78" s="39" t="s">
        <v>256</v>
      </c>
      <c r="AM78" s="39" t="s">
        <v>257</v>
      </c>
      <c r="AN78" s="39"/>
      <c r="AO78" s="39"/>
      <c r="AP78" s="56">
        <v>0.6</v>
      </c>
      <c r="AQ78" s="56" t="s">
        <v>8</v>
      </c>
      <c r="AR78" s="39" t="s">
        <v>258</v>
      </c>
      <c r="AS78" s="39" t="s">
        <v>259</v>
      </c>
      <c r="AT78" s="39"/>
      <c r="AU78" s="39" t="s">
        <v>260</v>
      </c>
      <c r="AV78" s="39" t="str">
        <f t="shared" si="64"/>
        <v>P0044</v>
      </c>
      <c r="AW78" s="76" t="e">
        <f t="shared" ca="1" si="65"/>
        <v>#NAME?</v>
      </c>
      <c r="AX78" s="39" t="s">
        <v>261</v>
      </c>
      <c r="AY78" s="73" t="e">
        <f t="shared" si="66"/>
        <v>#REF!</v>
      </c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>
        <f>SUM($AZ78,$BA78:BF78)-SUM($EU78:FA78)</f>
        <v>-180</v>
      </c>
      <c r="DE78" s="39">
        <f>SUM($AZ78,$BA78:BG78)-SUM($EU78:FB78)</f>
        <v>-778</v>
      </c>
      <c r="DF78" s="39">
        <f>SUM($AZ78,$BA78:BH78)-SUM($EU78:FC78)</f>
        <v>-1778</v>
      </c>
      <c r="DG78" s="39">
        <f>SUM($AZ78,$BA78:BI78)-SUM($EU78:FD78)</f>
        <v>-2778</v>
      </c>
      <c r="DH78" s="39">
        <f>SUM($AZ78,$BA78:BJ78)-SUM($EU78:FE78)</f>
        <v>-3778</v>
      </c>
      <c r="DI78" s="39">
        <f>SUM($AZ78,$BA78:BK78)-SUM($EU78:FF78)</f>
        <v>-4778</v>
      </c>
      <c r="DJ78" s="39">
        <f>SUM($AZ78,$BA78:BL78)-SUM($EU78:FG78)</f>
        <v>-5778</v>
      </c>
      <c r="DK78" s="39">
        <f>SUM($AZ78,$BA78:BM78)-SUM($EU78:FH78)</f>
        <v>-6778</v>
      </c>
      <c r="DL78" s="39">
        <f>SUM($AZ78,$BA78:BN78)-SUM($EU78:FI78)</f>
        <v>-7778</v>
      </c>
      <c r="DM78" s="39">
        <f>SUM($AZ78,$BA78:BO78)-SUM($EU78:FJ78)</f>
        <v>-8778</v>
      </c>
      <c r="DN78" s="39">
        <f>SUM($AZ78,$BA78:BP78)-SUM($EU78:FK78)</f>
        <v>-9778</v>
      </c>
      <c r="DO78" s="39">
        <f>SUM($AZ78,$BA78:BQ78)-SUM($EU78:FL78)</f>
        <v>-10778</v>
      </c>
      <c r="DP78" s="39">
        <f>SUM($AZ78,$BA78:BR78)-SUM($EU78:FM78)</f>
        <v>-11778</v>
      </c>
      <c r="DQ78" s="39">
        <f>SUM($AZ78,$BA78:BS78)-SUM($EU78:FN78)</f>
        <v>-12778</v>
      </c>
      <c r="DR78" s="39">
        <f>SUM($AZ78,$BA78:BT78)-SUM($EU78:FO78)</f>
        <v>-13778</v>
      </c>
      <c r="DS78" s="39">
        <f>SUM($AZ78,$BA78:BU78)-SUM($EU78:FP78)</f>
        <v>-14778</v>
      </c>
      <c r="DT78" s="39">
        <f>SUM($AZ78,$BA78:BV78)-SUM($EU78:FQ78)</f>
        <v>-15778</v>
      </c>
      <c r="DU78" s="39">
        <f>SUM($AZ78,$BA78:BW78)-SUM($EU78:FR78)</f>
        <v>-16778</v>
      </c>
      <c r="DV78" s="39">
        <f>SUM($AZ78,$BA78:BX78)-SUM($EU78:FS78)</f>
        <v>-17778</v>
      </c>
      <c r="DW78" s="39">
        <f>SUM($AZ78,$BA78:BY78)-SUM($EU78:FT78)</f>
        <v>-18778</v>
      </c>
      <c r="DX78" s="39">
        <f>SUM($AZ78,$BA78:BZ78)-SUM($EU78:FU78)</f>
        <v>-19778</v>
      </c>
      <c r="DY78" s="39">
        <f>SUM($AZ78,$BA78:CA78)-SUM($EU78:FV78)</f>
        <v>-20778</v>
      </c>
      <c r="DZ78" s="39">
        <f>SUM($AZ78,$BA78:CB78)-SUM($EU78:FW78)</f>
        <v>-21778</v>
      </c>
      <c r="EA78" s="39">
        <f>SUM($AZ78,$BA78:CC78)-SUM($EU78:FX78)</f>
        <v>-22778</v>
      </c>
      <c r="EB78" s="39">
        <f>SUM($AZ78,$BA78:CD78)-SUM($EU78:FY78)</f>
        <v>-23778</v>
      </c>
      <c r="EC78" s="39">
        <f>SUM($AZ78,$BA78:CE78)-SUM($EU78:FZ78)</f>
        <v>-24778</v>
      </c>
      <c r="ED78" s="39">
        <f>SUM($AZ78,$BA78:CF78)-SUM($EU78:GA78)</f>
        <v>-25778</v>
      </c>
      <c r="EE78" s="39">
        <f>SUM($AZ78,$BA78:CG78)-SUM($EU78:GB78)</f>
        <v>-26778</v>
      </c>
      <c r="EF78" s="39">
        <f>SUM($AZ78,$BA78:CH78)-SUM($EU78:GC78)</f>
        <v>-27778</v>
      </c>
      <c r="EG78" s="39">
        <f>SUM($AZ78,$BA78:CI78)-SUM($EU78:GD78)</f>
        <v>-28778</v>
      </c>
      <c r="EH78" s="39">
        <f>SUM($AZ78,$BA78:CJ78)-SUM($EU78:GE78)</f>
        <v>-29778</v>
      </c>
      <c r="EI78" s="39">
        <f>SUM($AZ78,$BA78:CK78)-SUM($EU78:GF78)</f>
        <v>-30778</v>
      </c>
      <c r="EJ78" s="39">
        <f>SUM($AZ78,$BA78:CL78)-SUM($EU78:GG78)</f>
        <v>-31778</v>
      </c>
      <c r="EK78" s="39">
        <f>SUM($AZ78,$BA78:CM78)-SUM($EU78:GH78)</f>
        <v>-32778</v>
      </c>
      <c r="EL78" s="39">
        <f>SUM($AZ78,$BA78:CN78)-SUM($EU78:GI78)</f>
        <v>-33778</v>
      </c>
      <c r="EM78" s="39">
        <f>SUM($AZ78,$BA78:CO78)-SUM($EU78:GJ78)</f>
        <v>-34778</v>
      </c>
      <c r="EN78" s="39">
        <f>SUM($AZ78,$BA78:CP78)-SUM($EU78:GK78)</f>
        <v>-34778</v>
      </c>
      <c r="EO78" s="39">
        <f>SUM($AZ78,$BA78:CQ78)-SUM($EU78:GL78)</f>
        <v>-34778</v>
      </c>
      <c r="EP78" s="39">
        <f>SUM($AZ78,$BA78:CR78)-SUM($EU78:GM78)</f>
        <v>-34778</v>
      </c>
      <c r="EQ78" s="39">
        <f>SUM($AZ78,$BA78:CS78)-SUM($EU78:GN78)</f>
        <v>-34778</v>
      </c>
      <c r="ER78" s="39"/>
      <c r="ES78" s="39"/>
      <c r="ET78" s="39"/>
      <c r="EU78" s="39"/>
      <c r="EV78" s="39"/>
      <c r="EW78" s="39"/>
      <c r="EX78" s="39"/>
      <c r="EY78" s="39"/>
      <c r="EZ78" s="39"/>
      <c r="FA78" s="39">
        <f t="array" ref="FA78">SUMPRODUCT($K78:$AG78,TRANSPOSE(FA$5:FA$27))</f>
        <v>180</v>
      </c>
      <c r="FB78" s="39">
        <f t="array" ref="FB78">SUMPRODUCT($K78:$AG78,TRANSPOSE(FB$5:FB$27))</f>
        <v>598</v>
      </c>
      <c r="FC78" s="39">
        <f t="array" ref="FC78">SUMPRODUCT($K78:$AG78,TRANSPOSE(FC$5:FC$27))</f>
        <v>1000</v>
      </c>
      <c r="FD78" s="39">
        <f t="array" ref="FD78">SUMPRODUCT($K78:$AG78,TRANSPOSE(FD$5:FD$27))</f>
        <v>1000</v>
      </c>
      <c r="FE78" s="39">
        <f t="array" ref="FE78">SUMPRODUCT($K78:$AG78,TRANSPOSE(FE$5:FE$27))</f>
        <v>1000</v>
      </c>
      <c r="FF78" s="39">
        <f t="array" ref="FF78">SUMPRODUCT($K78:$AG78,TRANSPOSE(FF$5:FF$27))</f>
        <v>1000</v>
      </c>
      <c r="FG78" s="39">
        <f t="array" ref="FG78">SUMPRODUCT($K78:$AG78,TRANSPOSE(FG$5:FG$27))</f>
        <v>1000</v>
      </c>
      <c r="FH78" s="39">
        <f t="array" ref="FH78">SUMPRODUCT($K78:$AG78,TRANSPOSE(FH$5:FH$27))</f>
        <v>1000</v>
      </c>
      <c r="FI78" s="39">
        <f t="array" ref="FI78">SUMPRODUCT($K78:$AG78,TRANSPOSE(FI$5:FI$27))</f>
        <v>1000</v>
      </c>
      <c r="FJ78" s="39">
        <f t="array" ref="FJ78">SUMPRODUCT($K78:$AG78,TRANSPOSE(FJ$5:FJ$27))</f>
        <v>1000</v>
      </c>
      <c r="FK78" s="39">
        <f t="array" ref="FK78">SUMPRODUCT($K78:$AG78,TRANSPOSE(FK$5:FK$27))</f>
        <v>1000</v>
      </c>
      <c r="FL78" s="39">
        <f t="array" ref="FL78">SUMPRODUCT($K78:$AG78,TRANSPOSE(FL$5:FL$27))</f>
        <v>1000</v>
      </c>
      <c r="FM78" s="39">
        <f t="array" ref="FM78">SUMPRODUCT($K78:$AG78,TRANSPOSE(FM$5:FM$27))</f>
        <v>1000</v>
      </c>
      <c r="FN78" s="39">
        <f t="array" ref="FN78">SUMPRODUCT($K78:$AG78,TRANSPOSE(FN$5:FN$27))</f>
        <v>1000</v>
      </c>
      <c r="FO78" s="39">
        <f t="array" ref="FO78">SUMPRODUCT($K78:$AG78,TRANSPOSE(FO$5:FO$27))</f>
        <v>1000</v>
      </c>
      <c r="FP78" s="39">
        <f t="array" ref="FP78">SUMPRODUCT($K78:$AG78,TRANSPOSE(FP$5:FP$27))</f>
        <v>1000</v>
      </c>
      <c r="FQ78" s="39">
        <f t="array" ref="FQ78">SUMPRODUCT($K78:$AG78,TRANSPOSE(FQ$5:FQ$27))</f>
        <v>1000</v>
      </c>
      <c r="FR78" s="39">
        <f t="array" ref="FR78">SUMPRODUCT($K78:$AG78,TRANSPOSE(FR$5:FR$27))</f>
        <v>1000</v>
      </c>
      <c r="FS78" s="39">
        <f t="array" ref="FS78">SUMPRODUCT($K78:$AG78,TRANSPOSE(FS$5:FS$27))</f>
        <v>1000</v>
      </c>
      <c r="FT78" s="39">
        <f t="array" ref="FT78">SUMPRODUCT($K78:$AG78,TRANSPOSE(FT$5:FT$27))</f>
        <v>1000</v>
      </c>
      <c r="FU78" s="39">
        <f t="array" ref="FU78">SUMPRODUCT($K78:$AG78,TRANSPOSE(FU$5:FU$27))</f>
        <v>1000</v>
      </c>
      <c r="FV78" s="39">
        <f t="array" ref="FV78">SUMPRODUCT($K78:$AG78,TRANSPOSE(FV$5:FV$27))</f>
        <v>1000</v>
      </c>
      <c r="FW78" s="39">
        <f t="array" ref="FW78">SUMPRODUCT($K78:$AG78,TRANSPOSE(FW$5:FW$27))</f>
        <v>1000</v>
      </c>
      <c r="FX78" s="39">
        <f t="array" ref="FX78">SUMPRODUCT($K78:$AG78,TRANSPOSE(FX$5:FX$27))</f>
        <v>1000</v>
      </c>
      <c r="FY78" s="39">
        <f t="array" ref="FY78">SUMPRODUCT($K78:$AG78,TRANSPOSE(FY$5:FY$27))</f>
        <v>1000</v>
      </c>
      <c r="FZ78" s="39">
        <f t="array" ref="FZ78">SUMPRODUCT($K78:$AG78,TRANSPOSE(FZ$5:FZ$27))</f>
        <v>1000</v>
      </c>
      <c r="GA78" s="39">
        <f t="array" ref="GA78">SUMPRODUCT($K78:$AG78,TRANSPOSE(GA$5:GA$27))</f>
        <v>1000</v>
      </c>
      <c r="GB78" s="39">
        <f t="array" ref="GB78">SUMPRODUCT($K78:$AG78,TRANSPOSE(GB$5:GB$27))</f>
        <v>1000</v>
      </c>
      <c r="GC78" s="39">
        <f t="array" ref="GC78">SUMPRODUCT($K78:$AG78,TRANSPOSE(GC$5:GC$27))</f>
        <v>1000</v>
      </c>
      <c r="GD78" s="39">
        <f t="array" ref="GD78">SUMPRODUCT($K78:$AG78,TRANSPOSE(GD$5:GD$27))</f>
        <v>1000</v>
      </c>
      <c r="GE78" s="39">
        <f t="array" ref="GE78">SUMPRODUCT($K78:$AG78,TRANSPOSE(GE$5:GE$27))</f>
        <v>1000</v>
      </c>
      <c r="GF78" s="39">
        <f t="array" ref="GF78">SUMPRODUCT($K78:$AG78,TRANSPOSE(GF$5:GF$27))</f>
        <v>1000</v>
      </c>
      <c r="GG78" s="39">
        <f t="array" ref="GG78">SUMPRODUCT($K78:$AG78,TRANSPOSE(GG$5:GG$27))</f>
        <v>1000</v>
      </c>
      <c r="GH78" s="39">
        <f t="array" ref="GH78">SUMPRODUCT($K78:$AG78,TRANSPOSE(GH$5:GH$27))</f>
        <v>1000</v>
      </c>
      <c r="GI78" s="39">
        <f t="array" ref="GI78">SUMPRODUCT($K78:$AG78,TRANSPOSE(GI$5:GI$27))</f>
        <v>1000</v>
      </c>
      <c r="GJ78" s="39">
        <f t="array" ref="GJ78">SUMPRODUCT($K78:$AG78,TRANSPOSE(GJ$5:GJ$27))</f>
        <v>1000</v>
      </c>
      <c r="GK78" s="39">
        <f t="array" ref="GK78">SUMPRODUCT($K78:$AG78,TRANSPOSE(GK$5:GK$27))</f>
        <v>0</v>
      </c>
      <c r="GL78" s="39">
        <f t="array" ref="GL78">SUMPRODUCT($K78:$AG78,TRANSPOSE(GL$5:GL$27))</f>
        <v>0</v>
      </c>
      <c r="GM78" s="39">
        <f t="array" ref="GM78">SUMPRODUCT($K78:$AG78,TRANSPOSE(GM$5:GM$27))</f>
        <v>0</v>
      </c>
      <c r="GN78" s="39">
        <f t="array" ref="GN78">SUMPRODUCT($K78:$AG78,TRANSPOSE(GN$5:GN$27))</f>
        <v>0</v>
      </c>
      <c r="GO78" s="39"/>
      <c r="GP78" s="39"/>
      <c r="GQ78" s="39"/>
      <c r="GR78" s="39"/>
      <c r="GS78" s="39"/>
      <c r="GT78" s="39"/>
      <c r="GU78" s="39"/>
      <c r="GV78" s="39"/>
      <c r="GW78" s="39"/>
      <c r="GX78" s="39"/>
      <c r="GY78" s="39"/>
      <c r="GZ78" s="39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39"/>
      <c r="HL78" s="39"/>
      <c r="HM78" s="39"/>
      <c r="HN78" s="39"/>
      <c r="HO78" s="39"/>
      <c r="HP78" s="39"/>
      <c r="HQ78" s="39"/>
      <c r="HR78" s="39"/>
      <c r="HS78" s="39"/>
      <c r="HT78" s="39"/>
      <c r="HU78" s="39"/>
      <c r="HV78" s="39"/>
      <c r="HW78" s="39"/>
      <c r="HX78" s="39"/>
      <c r="HY78" s="39"/>
      <c r="HZ78" s="39"/>
      <c r="IA78" s="39"/>
      <c r="IB78" s="39"/>
      <c r="IC78" s="39"/>
      <c r="ID78" s="39"/>
      <c r="IE78" s="39"/>
      <c r="IF78" s="39"/>
      <c r="IG78" s="39"/>
      <c r="IH78" s="39"/>
      <c r="II78" s="39"/>
      <c r="IJ78" s="39"/>
      <c r="IK78" s="39"/>
      <c r="IL78" s="39"/>
      <c r="IM78" s="39"/>
      <c r="IN78" s="39"/>
      <c r="IO78" s="39"/>
      <c r="IP78" s="39"/>
      <c r="IQ78" s="39"/>
      <c r="IR78" s="39"/>
      <c r="IS78" s="39"/>
      <c r="IT78" s="39"/>
      <c r="IU78" s="39"/>
      <c r="IV78" s="93" t="s">
        <v>257</v>
      </c>
      <c r="IW78" s="100" t="str">
        <f>C78</f>
        <v>1094T052-001</v>
      </c>
      <c r="IX78" s="93" t="str">
        <f t="shared" si="118"/>
        <v>PHOTO METAL</v>
      </c>
      <c r="IY78" s="111">
        <f t="shared" si="105"/>
        <v>0.6</v>
      </c>
      <c r="IZ78" s="112" t="str">
        <f t="shared" si="116"/>
        <v>USD</v>
      </c>
      <c r="JA78" s="104" t="e">
        <f ca="1">_xlfn.XLOOKUP(IZ78,IZ$21:IZ$24,JA$21:JA$24,0)</f>
        <v>#NAME?</v>
      </c>
      <c r="JB78" s="104" t="e">
        <f t="shared" ca="1" si="68"/>
        <v>#NAME?</v>
      </c>
      <c r="JC78" s="113">
        <f>AJ78</f>
        <v>1</v>
      </c>
      <c r="JD78" s="113">
        <f>AJ78</f>
        <v>1</v>
      </c>
      <c r="JE78" s="100"/>
      <c r="JF78" s="113" t="e">
        <f>MAX(JD78,CEILING(#REF!+JE78,JC78))</f>
        <v>#REF!</v>
      </c>
      <c r="JG78" s="114" t="e">
        <f t="shared" ca="1" si="69"/>
        <v>#REF!</v>
      </c>
      <c r="JH78" s="113" t="e">
        <f>JF78-#REF!</f>
        <v>#REF!</v>
      </c>
      <c r="JI78" s="114" t="e">
        <f t="shared" ca="1" si="70"/>
        <v>#REF!</v>
      </c>
      <c r="JJ78" s="115"/>
      <c r="JK78" s="114"/>
      <c r="JL78" s="114" t="s">
        <v>21</v>
      </c>
      <c r="JM78" s="100"/>
      <c r="JN78" s="100" t="s">
        <v>129</v>
      </c>
      <c r="JO78" s="102" t="e">
        <f t="array" aca="1" ref="JO78" ca="1">SUMPRODUCT(#REF!,TRANSPOSE(JO$19:JO$22))</f>
        <v>#REF!</v>
      </c>
      <c r="JP78" s="102" t="e">
        <f t="array" aca="1" ref="JP78" ca="1">SUMPRODUCT(#REF!,TRANSPOSE(JP$19:JP$22))</f>
        <v>#REF!</v>
      </c>
      <c r="JQ78" s="102" t="e">
        <f t="array" aca="1" ref="JQ78" ca="1">SUMPRODUCT(#REF!,TRANSPOSE(JQ$19:JQ$22))</f>
        <v>#REF!</v>
      </c>
      <c r="JR78" s="102" t="e">
        <f t="array" aca="1" ref="JR78" ca="1">SUMPRODUCT(#REF!,TRANSPOSE(JR$19:JR$22))</f>
        <v>#REF!</v>
      </c>
      <c r="JS78" s="102" t="e">
        <f t="array" aca="1" ref="JS78" ca="1">SUMPRODUCT(#REF!,TRANSPOSE(JS$19:JS$22))</f>
        <v>#REF!</v>
      </c>
      <c r="JT78" s="102" t="e">
        <f t="array" aca="1" ref="JT78" ca="1">SUMPRODUCT(#REF!,TRANSPOSE(JT$19:JT$22))</f>
        <v>#REF!</v>
      </c>
      <c r="JU78" s="102" t="e">
        <f t="array" aca="1" ref="JU78" ca="1">SUMPRODUCT(#REF!,TRANSPOSE(JU$19:JU$22))</f>
        <v>#REF!</v>
      </c>
      <c r="JV78" s="102" t="e">
        <f t="array" aca="1" ref="JV78" ca="1">SUMPRODUCT(#REF!,TRANSPOSE(JV$19:JV$22))</f>
        <v>#REF!</v>
      </c>
      <c r="JW78" s="102" t="e">
        <f t="array" aca="1" ref="JW78" ca="1">SUMPRODUCT(#REF!,TRANSPOSE(JW$19:JW$22))</f>
        <v>#REF!</v>
      </c>
      <c r="JX78" s="102" t="e">
        <f t="array" aca="1" ref="JX78" ca="1">SUMPRODUCT(#REF!,TRANSPOSE(JX$19:JX$22))</f>
        <v>#REF!</v>
      </c>
      <c r="JY78" s="102" t="e">
        <f t="array" aca="1" ref="JY78" ca="1">SUMPRODUCT(#REF!,TRANSPOSE(JY$19:JY$22))</f>
        <v>#REF!</v>
      </c>
      <c r="JZ78" s="102" t="e">
        <f t="array" aca="1" ref="JZ78" ca="1">SUMPRODUCT(#REF!,TRANSPOSE(JZ$19:JZ$22))</f>
        <v>#REF!</v>
      </c>
      <c r="KA78" s="102" t="e">
        <f t="array" aca="1" ref="KA78" ca="1">SUMPRODUCT(#REF!,TRANSPOSE(KA$19:KA$22))</f>
        <v>#REF!</v>
      </c>
      <c r="KB78" s="116"/>
      <c r="KC78" s="102" t="e">
        <f t="shared" ca="1" si="71"/>
        <v>#REF!</v>
      </c>
      <c r="KD78" s="117" t="e">
        <f ca="1">CEILING(SUM($JO78:JP78)-SUM($KC78:KC78),$JC78)</f>
        <v>#REF!</v>
      </c>
      <c r="KE78" s="117" t="e">
        <f ca="1">CEILING(SUM($JO78:JQ78)-SUM($KC78:KD78),$JC78)</f>
        <v>#REF!</v>
      </c>
      <c r="KF78" s="117" t="e">
        <f ca="1">CEILING(SUM($JO78:JR78)-SUM($KC78:KE78),$JC78)</f>
        <v>#REF!</v>
      </c>
      <c r="KG78" s="117" t="e">
        <f ca="1">CEILING(SUM($JO78:JS78)-SUM($KC78:KF78),$JC78)</f>
        <v>#REF!</v>
      </c>
      <c r="KH78" s="117" t="e">
        <f ca="1">CEILING(SUM($JO78:JT78)-SUM($KC78:KG78),$JC78)</f>
        <v>#REF!</v>
      </c>
      <c r="KI78" s="117" t="e">
        <f ca="1">CEILING(SUM($JO78:JU78)-SUM($KC78:KH78),$JC78)</f>
        <v>#REF!</v>
      </c>
      <c r="KJ78" s="117" t="e">
        <f ca="1">CEILING(SUM($JO78:JV78)-SUM($KC78:KI78),$JC78)</f>
        <v>#REF!</v>
      </c>
      <c r="KK78" s="117" t="e">
        <f ca="1">CEILING(SUM($JO78:JW78)-SUM($KC78:KJ78),$JC78)</f>
        <v>#REF!</v>
      </c>
      <c r="KL78" s="117" t="e">
        <f ca="1">CEILING(SUM($JO78:JX78)-SUM($KC78:KK78),$JC78)</f>
        <v>#REF!</v>
      </c>
      <c r="KM78" s="117" t="e">
        <f ca="1">CEILING(SUM($JO78:JY78)-SUM($KC78:KL78),$JC78)</f>
        <v>#REF!</v>
      </c>
      <c r="KN78" s="117" t="e">
        <f t="shared" ca="1" si="72"/>
        <v>#REF!</v>
      </c>
      <c r="KO78" s="117" t="e">
        <f t="shared" ca="1" si="73"/>
        <v>#REF!</v>
      </c>
      <c r="KP78" s="116"/>
      <c r="KQ78" s="119" t="e">
        <f t="shared" ca="1" si="74"/>
        <v>#REF!</v>
      </c>
      <c r="KR78" s="119" t="e">
        <f t="shared" ca="1" si="75"/>
        <v>#REF!</v>
      </c>
      <c r="KS78" s="119" t="e">
        <f t="shared" ca="1" si="76"/>
        <v>#REF!</v>
      </c>
      <c r="KT78" s="119" t="e">
        <f t="shared" ca="1" si="77"/>
        <v>#REF!</v>
      </c>
      <c r="KU78" s="119" t="e">
        <f t="shared" ca="1" si="78"/>
        <v>#REF!</v>
      </c>
      <c r="KV78" s="119" t="e">
        <f t="shared" ca="1" si="79"/>
        <v>#REF!</v>
      </c>
      <c r="KW78" s="119" t="e">
        <f t="shared" ca="1" si="80"/>
        <v>#REF!</v>
      </c>
      <c r="KX78" s="119" t="e">
        <f t="shared" ca="1" si="81"/>
        <v>#REF!</v>
      </c>
      <c r="KY78" s="119" t="e">
        <f t="shared" ca="1" si="82"/>
        <v>#REF!</v>
      </c>
      <c r="KZ78" s="119" t="e">
        <f t="shared" ca="1" si="83"/>
        <v>#REF!</v>
      </c>
      <c r="LA78" s="119" t="e">
        <f t="shared" ca="1" si="84"/>
        <v>#REF!</v>
      </c>
      <c r="LB78" s="119" t="e">
        <f t="shared" ca="1" si="85"/>
        <v>#REF!</v>
      </c>
      <c r="LC78" s="119" t="e">
        <f t="shared" ca="1" si="86"/>
        <v>#REF!</v>
      </c>
      <c r="LD78" s="119" t="e">
        <f t="shared" ca="1" si="87"/>
        <v>#REF!</v>
      </c>
      <c r="LE78" s="116">
        <v>4</v>
      </c>
      <c r="LF78" s="102" t="e">
        <f ca="1">SUM(KC78:KE78)</f>
        <v>#REF!</v>
      </c>
      <c r="LG78" s="102"/>
      <c r="LH78" s="102"/>
      <c r="LI78" s="102" t="e">
        <f ca="1">SUM(KF78:KH78)</f>
        <v>#REF!</v>
      </c>
      <c r="LJ78" s="102"/>
      <c r="LK78" s="102"/>
      <c r="LL78" s="102" t="e">
        <f ca="1">SUM(KI78:KK78)</f>
        <v>#REF!</v>
      </c>
      <c r="LM78" s="102"/>
      <c r="LN78" s="102"/>
      <c r="LO78" s="102" t="e">
        <f ca="1">SUM(KL78:KO78)</f>
        <v>#REF!</v>
      </c>
      <c r="LP78" s="102"/>
      <c r="LQ78" s="102"/>
      <c r="LR78" s="102" t="e">
        <f ca="1">KO78</f>
        <v>#REF!</v>
      </c>
      <c r="LS78" s="102"/>
      <c r="LT78" s="119" t="e">
        <f t="shared" ca="1" si="88"/>
        <v>#REF!</v>
      </c>
      <c r="LU78" s="119" t="e">
        <f t="shared" ca="1" si="89"/>
        <v>#NAME?</v>
      </c>
      <c r="LV78" s="119" t="e">
        <f t="shared" ca="1" si="90"/>
        <v>#NAME?</v>
      </c>
      <c r="LW78" s="119" t="e">
        <f t="shared" ca="1" si="91"/>
        <v>#REF!</v>
      </c>
      <c r="LX78" s="119" t="e">
        <f t="shared" ca="1" si="92"/>
        <v>#NAME?</v>
      </c>
      <c r="LY78" s="119" t="e">
        <f t="shared" ca="1" si="93"/>
        <v>#NAME?</v>
      </c>
      <c r="LZ78" s="119" t="e">
        <f t="shared" ca="1" si="94"/>
        <v>#REF!</v>
      </c>
      <c r="MA78" s="119" t="e">
        <f t="shared" ca="1" si="95"/>
        <v>#NAME?</v>
      </c>
      <c r="MB78" s="119" t="e">
        <f t="shared" ca="1" si="96"/>
        <v>#NAME?</v>
      </c>
      <c r="MC78" s="119" t="e">
        <f t="shared" ca="1" si="97"/>
        <v>#REF!</v>
      </c>
      <c r="MD78" s="119" t="e">
        <f t="shared" ca="1" si="98"/>
        <v>#NAME?</v>
      </c>
      <c r="ME78" s="119" t="e">
        <f t="shared" ca="1" si="99"/>
        <v>#NAME?</v>
      </c>
      <c r="MF78" s="119" t="e">
        <f t="shared" ca="1" si="100"/>
        <v>#REF!</v>
      </c>
      <c r="MG78" s="119" t="e">
        <f t="shared" ca="1" si="101"/>
        <v>#REF!</v>
      </c>
      <c r="MH78" s="120" t="s">
        <v>355</v>
      </c>
      <c r="MI78" s="100" t="s">
        <v>262</v>
      </c>
      <c r="MJ78" s="121">
        <v>45544</v>
      </c>
      <c r="MK78" s="100" t="s">
        <v>189</v>
      </c>
      <c r="ML78" s="100"/>
      <c r="MM78" s="100" t="s">
        <v>190</v>
      </c>
      <c r="MN78" s="100" t="s">
        <v>263</v>
      </c>
      <c r="MO78" s="100" t="s">
        <v>142</v>
      </c>
    </row>
    <row r="79" spans="1:353" ht="14.25" x14ac:dyDescent="0.2">
      <c r="A79" s="39">
        <v>57</v>
      </c>
      <c r="B79" s="39" t="s">
        <v>357</v>
      </c>
      <c r="C79" s="54" t="s">
        <v>358</v>
      </c>
      <c r="D79" s="39">
        <v>-1</v>
      </c>
      <c r="E79" s="39">
        <v>411235297</v>
      </c>
      <c r="F79" s="99" t="s">
        <v>359</v>
      </c>
      <c r="G79" s="39"/>
      <c r="H79" s="39" t="s">
        <v>112</v>
      </c>
      <c r="I79" s="39">
        <v>1</v>
      </c>
      <c r="J79" s="39">
        <v>1</v>
      </c>
      <c r="K79" s="39">
        <v>0</v>
      </c>
      <c r="L79" s="39">
        <v>0</v>
      </c>
      <c r="M79" s="39">
        <v>0</v>
      </c>
      <c r="N79" s="39">
        <v>1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f t="shared" si="63"/>
        <v>1</v>
      </c>
      <c r="AI79" s="39">
        <f t="shared" si="102"/>
        <v>34778</v>
      </c>
      <c r="AJ79" s="55">
        <v>1</v>
      </c>
      <c r="AK79" s="39"/>
      <c r="AL79" s="39" t="s">
        <v>315</v>
      </c>
      <c r="AM79" s="39" t="s">
        <v>316</v>
      </c>
      <c r="AN79" s="39"/>
      <c r="AO79" s="39"/>
      <c r="AP79" s="56">
        <v>62.35</v>
      </c>
      <c r="AQ79" s="56" t="s">
        <v>8</v>
      </c>
      <c r="AR79" s="39" t="s">
        <v>317</v>
      </c>
      <c r="AS79" s="39" t="s">
        <v>318</v>
      </c>
      <c r="AT79" s="39"/>
      <c r="AU79" s="39" t="s">
        <v>319</v>
      </c>
      <c r="AV79" s="39" t="str">
        <f t="shared" si="64"/>
        <v>P0006</v>
      </c>
      <c r="AW79" s="76" t="e">
        <f t="shared" ca="1" si="65"/>
        <v>#NAME?</v>
      </c>
      <c r="AX79" s="39"/>
      <c r="AY79" s="73" t="e">
        <f t="shared" si="66"/>
        <v>#REF!</v>
      </c>
      <c r="AZ79" s="39"/>
      <c r="BA79" s="39"/>
      <c r="BB79" s="39"/>
      <c r="BC79" s="39"/>
      <c r="BD79" s="39"/>
      <c r="BE79" s="39"/>
      <c r="BF79" s="39">
        <v>1500</v>
      </c>
      <c r="BG79" s="39">
        <v>1500</v>
      </c>
      <c r="BH79" s="39"/>
      <c r="BI79" s="39">
        <v>1500</v>
      </c>
      <c r="BJ79" s="39">
        <v>1500</v>
      </c>
      <c r="BK79" s="39">
        <v>1500</v>
      </c>
      <c r="BL79" s="39">
        <v>1500</v>
      </c>
      <c r="BM79" s="39"/>
      <c r="BN79" s="39">
        <v>1500</v>
      </c>
      <c r="BO79" s="39">
        <v>1500</v>
      </c>
      <c r="BP79" s="39"/>
      <c r="BQ79" s="39">
        <v>1500</v>
      </c>
      <c r="BR79" s="39">
        <v>1500</v>
      </c>
      <c r="BS79" s="39"/>
      <c r="BT79" s="39">
        <v>1500</v>
      </c>
      <c r="BU79" s="39">
        <v>1500</v>
      </c>
      <c r="BV79" s="39"/>
      <c r="BW79" s="39">
        <v>1500</v>
      </c>
      <c r="BX79" s="39">
        <v>1500</v>
      </c>
      <c r="BY79" s="39"/>
      <c r="BZ79" s="39">
        <v>1500</v>
      </c>
      <c r="CA79" s="39">
        <v>1500</v>
      </c>
      <c r="CB79" s="39"/>
      <c r="CC79" s="39">
        <v>1500</v>
      </c>
      <c r="CD79" s="39">
        <v>1500</v>
      </c>
      <c r="CE79" s="39"/>
      <c r="CF79" s="39">
        <v>1500</v>
      </c>
      <c r="CG79" s="39">
        <v>1500</v>
      </c>
      <c r="CH79" s="39"/>
      <c r="CI79" s="39">
        <v>1500</v>
      </c>
      <c r="CJ79" s="39">
        <v>1500</v>
      </c>
      <c r="CK79" s="39"/>
      <c r="CL79" s="39"/>
      <c r="CM79" s="39">
        <v>2215</v>
      </c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>
        <f>SUM($AZ79,$BA79:BF79)-SUM($EU79:FA79)</f>
        <v>1320</v>
      </c>
      <c r="DE79" s="39">
        <f>SUM($AZ79,$BA79:BG79)-SUM($EU79:FB79)</f>
        <v>2222</v>
      </c>
      <c r="DF79" s="39">
        <f>SUM($AZ79,$BA79:BH79)-SUM($EU79:FC79)</f>
        <v>1222</v>
      </c>
      <c r="DG79" s="39">
        <f>SUM($AZ79,$BA79:BI79)-SUM($EU79:FD79)</f>
        <v>1722</v>
      </c>
      <c r="DH79" s="39">
        <f>SUM($AZ79,$BA79:BJ79)-SUM($EU79:FE79)</f>
        <v>2222</v>
      </c>
      <c r="DI79" s="39">
        <f>SUM($AZ79,$BA79:BK79)-SUM($EU79:FF79)</f>
        <v>2722</v>
      </c>
      <c r="DJ79" s="39">
        <f>SUM($AZ79,$BA79:BL79)-SUM($EU79:FG79)</f>
        <v>3222</v>
      </c>
      <c r="DK79" s="39">
        <f>SUM($AZ79,$BA79:BM79)-SUM($EU79:FH79)</f>
        <v>2222</v>
      </c>
      <c r="DL79" s="39">
        <f>SUM($AZ79,$BA79:BN79)-SUM($EU79:FI79)</f>
        <v>2722</v>
      </c>
      <c r="DM79" s="39">
        <f>SUM($AZ79,$BA79:BO79)-SUM($EU79:FJ79)</f>
        <v>3222</v>
      </c>
      <c r="DN79" s="39">
        <f>SUM($AZ79,$BA79:BP79)-SUM($EU79:FK79)</f>
        <v>2222</v>
      </c>
      <c r="DO79" s="39">
        <f>SUM($AZ79,$BA79:BQ79)-SUM($EU79:FL79)</f>
        <v>2722</v>
      </c>
      <c r="DP79" s="39">
        <f>SUM($AZ79,$BA79:BR79)-SUM($EU79:FM79)</f>
        <v>3222</v>
      </c>
      <c r="DQ79" s="39">
        <f>SUM($AZ79,$BA79:BS79)-SUM($EU79:FN79)</f>
        <v>2222</v>
      </c>
      <c r="DR79" s="39">
        <f>SUM($AZ79,$BA79:BT79)-SUM($EU79:FO79)</f>
        <v>2722</v>
      </c>
      <c r="DS79" s="39">
        <f>SUM($AZ79,$BA79:BU79)-SUM($EU79:FP79)</f>
        <v>3222</v>
      </c>
      <c r="DT79" s="39">
        <f>SUM($AZ79,$BA79:BV79)-SUM($EU79:FQ79)</f>
        <v>2222</v>
      </c>
      <c r="DU79" s="39">
        <f>SUM($AZ79,$BA79:BW79)-SUM($EU79:FR79)</f>
        <v>2722</v>
      </c>
      <c r="DV79" s="39">
        <f>SUM($AZ79,$BA79:BX79)-SUM($EU79:FS79)</f>
        <v>3222</v>
      </c>
      <c r="DW79" s="39">
        <f>SUM($AZ79,$BA79:BY79)-SUM($EU79:FT79)</f>
        <v>2222</v>
      </c>
      <c r="DX79" s="39">
        <f>SUM($AZ79,$BA79:BZ79)-SUM($EU79:FU79)</f>
        <v>2722</v>
      </c>
      <c r="DY79" s="39">
        <f>SUM($AZ79,$BA79:CA79)-SUM($EU79:FV79)</f>
        <v>3222</v>
      </c>
      <c r="DZ79" s="39">
        <f>SUM($AZ79,$BA79:CB79)-SUM($EU79:FW79)</f>
        <v>2222</v>
      </c>
      <c r="EA79" s="39">
        <f>SUM($AZ79,$BA79:CC79)-SUM($EU79:FX79)</f>
        <v>2722</v>
      </c>
      <c r="EB79" s="39">
        <f>SUM($AZ79,$BA79:CD79)-SUM($EU79:FY79)</f>
        <v>3222</v>
      </c>
      <c r="EC79" s="39">
        <f>SUM($AZ79,$BA79:CE79)-SUM($EU79:FZ79)</f>
        <v>2222</v>
      </c>
      <c r="ED79" s="39">
        <f>SUM($AZ79,$BA79:CF79)-SUM($EU79:GA79)</f>
        <v>2722</v>
      </c>
      <c r="EE79" s="39">
        <f>SUM($AZ79,$BA79:CG79)-SUM($EU79:GB79)</f>
        <v>3222</v>
      </c>
      <c r="EF79" s="39">
        <f>SUM($AZ79,$BA79:CH79)-SUM($EU79:GC79)</f>
        <v>2222</v>
      </c>
      <c r="EG79" s="39">
        <f>SUM($AZ79,$BA79:CI79)-SUM($EU79:GD79)</f>
        <v>2722</v>
      </c>
      <c r="EH79" s="39">
        <f>SUM($AZ79,$BA79:CJ79)-SUM($EU79:GE79)</f>
        <v>3222</v>
      </c>
      <c r="EI79" s="39">
        <f>SUM($AZ79,$BA79:CK79)-SUM($EU79:GF79)</f>
        <v>2222</v>
      </c>
      <c r="EJ79" s="39">
        <f>SUM($AZ79,$BA79:CL79)-SUM($EU79:GG79)</f>
        <v>1222</v>
      </c>
      <c r="EK79" s="39">
        <f>SUM($AZ79,$BA79:CM79)-SUM($EU79:GH79)</f>
        <v>2437</v>
      </c>
      <c r="EL79" s="39">
        <f>SUM($AZ79,$BA79:CN79)-SUM($EU79:GI79)</f>
        <v>1437</v>
      </c>
      <c r="EM79" s="39">
        <f>SUM($AZ79,$BA79:CO79)-SUM($EU79:GJ79)</f>
        <v>437</v>
      </c>
      <c r="EN79" s="39">
        <f>SUM($AZ79,$BA79:CP79)-SUM($EU79:GK79)</f>
        <v>437</v>
      </c>
      <c r="EO79" s="39">
        <f>SUM($AZ79,$BA79:CQ79)-SUM($EU79:GL79)</f>
        <v>437</v>
      </c>
      <c r="EP79" s="39">
        <f>SUM($AZ79,$BA79:CR79)-SUM($EU79:GM79)</f>
        <v>437</v>
      </c>
      <c r="EQ79" s="39">
        <f>SUM($AZ79,$BA79:CS79)-SUM($EU79:GN79)</f>
        <v>437</v>
      </c>
      <c r="ER79" s="39"/>
      <c r="ES79" s="39"/>
      <c r="ET79" s="39"/>
      <c r="EU79" s="39"/>
      <c r="EV79" s="39"/>
      <c r="EW79" s="39"/>
      <c r="EX79" s="39"/>
      <c r="EY79" s="39"/>
      <c r="EZ79" s="39"/>
      <c r="FA79" s="39">
        <f t="array" ref="FA79">SUMPRODUCT($K79:$AG79,TRANSPOSE(FA$5:FA$27))</f>
        <v>180</v>
      </c>
      <c r="FB79" s="39">
        <f t="array" ref="FB79">SUMPRODUCT($K79:$AG79,TRANSPOSE(FB$5:FB$27))</f>
        <v>598</v>
      </c>
      <c r="FC79" s="39">
        <f t="array" ref="FC79">SUMPRODUCT($K79:$AG79,TRANSPOSE(FC$5:FC$27))</f>
        <v>1000</v>
      </c>
      <c r="FD79" s="39">
        <f t="array" ref="FD79">SUMPRODUCT($K79:$AG79,TRANSPOSE(FD$5:FD$27))</f>
        <v>1000</v>
      </c>
      <c r="FE79" s="39">
        <f t="array" ref="FE79">SUMPRODUCT($K79:$AG79,TRANSPOSE(FE$5:FE$27))</f>
        <v>1000</v>
      </c>
      <c r="FF79" s="39">
        <f t="array" ref="FF79">SUMPRODUCT($K79:$AG79,TRANSPOSE(FF$5:FF$27))</f>
        <v>1000</v>
      </c>
      <c r="FG79" s="39">
        <f t="array" ref="FG79">SUMPRODUCT($K79:$AG79,TRANSPOSE(FG$5:FG$27))</f>
        <v>1000</v>
      </c>
      <c r="FH79" s="39">
        <f t="array" ref="FH79">SUMPRODUCT($K79:$AG79,TRANSPOSE(FH$5:FH$27))</f>
        <v>1000</v>
      </c>
      <c r="FI79" s="39">
        <f t="array" ref="FI79">SUMPRODUCT($K79:$AG79,TRANSPOSE(FI$5:FI$27))</f>
        <v>1000</v>
      </c>
      <c r="FJ79" s="39">
        <f t="array" ref="FJ79">SUMPRODUCT($K79:$AG79,TRANSPOSE(FJ$5:FJ$27))</f>
        <v>1000</v>
      </c>
      <c r="FK79" s="39">
        <f t="array" ref="FK79">SUMPRODUCT($K79:$AG79,TRANSPOSE(FK$5:FK$27))</f>
        <v>1000</v>
      </c>
      <c r="FL79" s="39">
        <f t="array" ref="FL79">SUMPRODUCT($K79:$AG79,TRANSPOSE(FL$5:FL$27))</f>
        <v>1000</v>
      </c>
      <c r="FM79" s="39">
        <f t="array" ref="FM79">SUMPRODUCT($K79:$AG79,TRANSPOSE(FM$5:FM$27))</f>
        <v>1000</v>
      </c>
      <c r="FN79" s="39">
        <f t="array" ref="FN79">SUMPRODUCT($K79:$AG79,TRANSPOSE(FN$5:FN$27))</f>
        <v>1000</v>
      </c>
      <c r="FO79" s="39">
        <f t="array" ref="FO79">SUMPRODUCT($K79:$AG79,TRANSPOSE(FO$5:FO$27))</f>
        <v>1000</v>
      </c>
      <c r="FP79" s="39">
        <f t="array" ref="FP79">SUMPRODUCT($K79:$AG79,TRANSPOSE(FP$5:FP$27))</f>
        <v>1000</v>
      </c>
      <c r="FQ79" s="39">
        <f t="array" ref="FQ79">SUMPRODUCT($K79:$AG79,TRANSPOSE(FQ$5:FQ$27))</f>
        <v>1000</v>
      </c>
      <c r="FR79" s="39">
        <f t="array" ref="FR79">SUMPRODUCT($K79:$AG79,TRANSPOSE(FR$5:FR$27))</f>
        <v>1000</v>
      </c>
      <c r="FS79" s="39">
        <f t="array" ref="FS79">SUMPRODUCT($K79:$AG79,TRANSPOSE(FS$5:FS$27))</f>
        <v>1000</v>
      </c>
      <c r="FT79" s="39">
        <f t="array" ref="FT79">SUMPRODUCT($K79:$AG79,TRANSPOSE(FT$5:FT$27))</f>
        <v>1000</v>
      </c>
      <c r="FU79" s="39">
        <f t="array" ref="FU79">SUMPRODUCT($K79:$AG79,TRANSPOSE(FU$5:FU$27))</f>
        <v>1000</v>
      </c>
      <c r="FV79" s="39">
        <f t="array" ref="FV79">SUMPRODUCT($K79:$AG79,TRANSPOSE(FV$5:FV$27))</f>
        <v>1000</v>
      </c>
      <c r="FW79" s="39">
        <f t="array" ref="FW79">SUMPRODUCT($K79:$AG79,TRANSPOSE(FW$5:FW$27))</f>
        <v>1000</v>
      </c>
      <c r="FX79" s="39">
        <f t="array" ref="FX79">SUMPRODUCT($K79:$AG79,TRANSPOSE(FX$5:FX$27))</f>
        <v>1000</v>
      </c>
      <c r="FY79" s="39">
        <f t="array" ref="FY79">SUMPRODUCT($K79:$AG79,TRANSPOSE(FY$5:FY$27))</f>
        <v>1000</v>
      </c>
      <c r="FZ79" s="39">
        <f t="array" ref="FZ79">SUMPRODUCT($K79:$AG79,TRANSPOSE(FZ$5:FZ$27))</f>
        <v>1000</v>
      </c>
      <c r="GA79" s="39">
        <f t="array" ref="GA79">SUMPRODUCT($K79:$AG79,TRANSPOSE(GA$5:GA$27))</f>
        <v>1000</v>
      </c>
      <c r="GB79" s="39">
        <f t="array" ref="GB79">SUMPRODUCT($K79:$AG79,TRANSPOSE(GB$5:GB$27))</f>
        <v>1000</v>
      </c>
      <c r="GC79" s="39">
        <f t="array" ref="GC79">SUMPRODUCT($K79:$AG79,TRANSPOSE(GC$5:GC$27))</f>
        <v>1000</v>
      </c>
      <c r="GD79" s="39">
        <f t="array" ref="GD79">SUMPRODUCT($K79:$AG79,TRANSPOSE(GD$5:GD$27))</f>
        <v>1000</v>
      </c>
      <c r="GE79" s="39">
        <f t="array" ref="GE79">SUMPRODUCT($K79:$AG79,TRANSPOSE(GE$5:GE$27))</f>
        <v>1000</v>
      </c>
      <c r="GF79" s="39">
        <f t="array" ref="GF79">SUMPRODUCT($K79:$AG79,TRANSPOSE(GF$5:GF$27))</f>
        <v>1000</v>
      </c>
      <c r="GG79" s="39">
        <f t="array" ref="GG79">SUMPRODUCT($K79:$AG79,TRANSPOSE(GG$5:GG$27))</f>
        <v>1000</v>
      </c>
      <c r="GH79" s="39">
        <f t="array" ref="GH79">SUMPRODUCT($K79:$AG79,TRANSPOSE(GH$5:GH$27))</f>
        <v>1000</v>
      </c>
      <c r="GI79" s="39">
        <f t="array" ref="GI79">SUMPRODUCT($K79:$AG79,TRANSPOSE(GI$5:GI$27))</f>
        <v>1000</v>
      </c>
      <c r="GJ79" s="39">
        <f t="array" ref="GJ79">SUMPRODUCT($K79:$AG79,TRANSPOSE(GJ$5:GJ$27))</f>
        <v>1000</v>
      </c>
      <c r="GK79" s="39">
        <f t="array" ref="GK79">SUMPRODUCT($K79:$AG79,TRANSPOSE(GK$5:GK$27))</f>
        <v>0</v>
      </c>
      <c r="GL79" s="39">
        <f t="array" ref="GL79">SUMPRODUCT($K79:$AG79,TRANSPOSE(GL$5:GL$27))</f>
        <v>0</v>
      </c>
      <c r="GM79" s="39">
        <f t="array" ref="GM79">SUMPRODUCT($K79:$AG79,TRANSPOSE(GM$5:GM$27))</f>
        <v>0</v>
      </c>
      <c r="GN79" s="39">
        <f t="array" ref="GN79">SUMPRODUCT($K79:$AG79,TRANSPOSE(GN$5:GN$27))</f>
        <v>0</v>
      </c>
      <c r="GO79" s="39"/>
      <c r="GP79" s="39"/>
      <c r="GQ79" s="39"/>
      <c r="GR79" s="39"/>
      <c r="GS79" s="39"/>
      <c r="GT79" s="39"/>
      <c r="GU79" s="39"/>
      <c r="GV79" s="39"/>
      <c r="GW79" s="39"/>
      <c r="GX79" s="39"/>
      <c r="GY79" s="39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39"/>
      <c r="HM79" s="39"/>
      <c r="HN79" s="39"/>
      <c r="HO79" s="39"/>
      <c r="HP79" s="39"/>
      <c r="HQ79" s="39"/>
      <c r="HR79" s="39"/>
      <c r="HS79" s="39"/>
      <c r="HT79" s="39"/>
      <c r="HU79" s="39"/>
      <c r="HV79" s="39"/>
      <c r="HW79" s="39"/>
      <c r="HX79" s="39"/>
      <c r="HY79" s="39"/>
      <c r="HZ79" s="39"/>
      <c r="IA79" s="39"/>
      <c r="IB79" s="39"/>
      <c r="IC79" s="39"/>
      <c r="ID79" s="39"/>
      <c r="IE79" s="39"/>
      <c r="IF79" s="39"/>
      <c r="IG79" s="39"/>
      <c r="IH79" s="39"/>
      <c r="II79" s="39"/>
      <c r="IJ79" s="39"/>
      <c r="IK79" s="39"/>
      <c r="IL79" s="39"/>
      <c r="IM79" s="39"/>
      <c r="IN79" s="39"/>
      <c r="IO79" s="39"/>
      <c r="IP79" s="39"/>
      <c r="IQ79" s="39"/>
      <c r="IR79" s="39"/>
      <c r="IS79" s="39"/>
      <c r="IT79" s="39"/>
      <c r="IU79" s="39"/>
      <c r="IV79" s="93" t="str">
        <f>AM79</f>
        <v>Starlight Technologies LTD</v>
      </c>
      <c r="IW79" s="100" t="str">
        <f>C79</f>
        <v>1094T062-002</v>
      </c>
      <c r="IX79" s="93" t="str">
        <f t="shared" si="118"/>
        <v>boardtek electronics corporation</v>
      </c>
      <c r="IY79" s="111">
        <f t="shared" si="105"/>
        <v>62.35</v>
      </c>
      <c r="IZ79" s="112" t="str">
        <f t="shared" si="116"/>
        <v>USD</v>
      </c>
      <c r="JA79" s="104" t="e">
        <f ca="1">_xlfn.XLOOKUP(IZ79,IZ$21:IZ$24,JA$21:JA$24,0)</f>
        <v>#NAME?</v>
      </c>
      <c r="JB79" s="104" t="e">
        <f t="shared" ca="1" si="68"/>
        <v>#NAME?</v>
      </c>
      <c r="JC79" s="113">
        <f>AJ79</f>
        <v>1</v>
      </c>
      <c r="JD79" s="113">
        <f>AJ79</f>
        <v>1</v>
      </c>
      <c r="JE79" s="100">
        <v>5</v>
      </c>
      <c r="JF79" s="113" t="e">
        <f>MAX(JD79,CEILING(#REF!+JE79,JC79))</f>
        <v>#REF!</v>
      </c>
      <c r="JG79" s="114" t="e">
        <f t="shared" ca="1" si="69"/>
        <v>#REF!</v>
      </c>
      <c r="JH79" s="113" t="e">
        <f>JF79-#REF!</f>
        <v>#REF!</v>
      </c>
      <c r="JI79" s="114" t="e">
        <f t="shared" ca="1" si="70"/>
        <v>#REF!</v>
      </c>
      <c r="JJ79" s="115">
        <v>45523</v>
      </c>
      <c r="JK79" s="114" t="s">
        <v>114</v>
      </c>
      <c r="JL79" s="114" t="s">
        <v>21</v>
      </c>
      <c r="JM79" s="100" t="s">
        <v>128</v>
      </c>
      <c r="JN79" s="100" t="s">
        <v>129</v>
      </c>
      <c r="JO79" s="102" t="e">
        <f t="array" aca="1" ref="JO79" ca="1">SUMPRODUCT(#REF!,TRANSPOSE(JO$19:JO$22))</f>
        <v>#REF!</v>
      </c>
      <c r="JP79" s="102" t="e">
        <f t="array" aca="1" ref="JP79" ca="1">SUMPRODUCT(#REF!,TRANSPOSE(JP$19:JP$22))</f>
        <v>#REF!</v>
      </c>
      <c r="JQ79" s="102" t="e">
        <f t="array" aca="1" ref="JQ79" ca="1">SUMPRODUCT(#REF!,TRANSPOSE(JQ$19:JQ$22))</f>
        <v>#REF!</v>
      </c>
      <c r="JR79" s="102" t="e">
        <f t="array" aca="1" ref="JR79" ca="1">SUMPRODUCT(#REF!,TRANSPOSE(JR$19:JR$22))</f>
        <v>#REF!</v>
      </c>
      <c r="JS79" s="102" t="e">
        <f t="array" aca="1" ref="JS79" ca="1">SUMPRODUCT(#REF!,TRANSPOSE(JS$19:JS$22))</f>
        <v>#REF!</v>
      </c>
      <c r="JT79" s="102" t="e">
        <f t="array" aca="1" ref="JT79" ca="1">SUMPRODUCT(#REF!,TRANSPOSE(JT$19:JT$22))</f>
        <v>#REF!</v>
      </c>
      <c r="JU79" s="102" t="e">
        <f t="array" aca="1" ref="JU79" ca="1">SUMPRODUCT(#REF!,TRANSPOSE(JU$19:JU$22))</f>
        <v>#REF!</v>
      </c>
      <c r="JV79" s="102" t="e">
        <f t="array" aca="1" ref="JV79" ca="1">SUMPRODUCT(#REF!,TRANSPOSE(JV$19:JV$22))</f>
        <v>#REF!</v>
      </c>
      <c r="JW79" s="102" t="e">
        <f t="array" aca="1" ref="JW79" ca="1">SUMPRODUCT(#REF!,TRANSPOSE(JW$19:JW$22))</f>
        <v>#REF!</v>
      </c>
      <c r="JX79" s="102" t="e">
        <f t="array" aca="1" ref="JX79" ca="1">SUMPRODUCT(#REF!,TRANSPOSE(JX$19:JX$22))</f>
        <v>#REF!</v>
      </c>
      <c r="JY79" s="102" t="e">
        <f t="array" aca="1" ref="JY79" ca="1">SUMPRODUCT(#REF!,TRANSPOSE(JY$19:JY$22))</f>
        <v>#REF!</v>
      </c>
      <c r="JZ79" s="102" t="e">
        <f t="array" aca="1" ref="JZ79" ca="1">SUMPRODUCT(#REF!,TRANSPOSE(JZ$19:JZ$22))</f>
        <v>#REF!</v>
      </c>
      <c r="KA79" s="102" t="e">
        <f t="array" aca="1" ref="KA79" ca="1">SUMPRODUCT(#REF!,TRANSPOSE(KA$19:KA$22))</f>
        <v>#REF!</v>
      </c>
      <c r="KB79" s="116"/>
      <c r="KC79" s="102" t="e">
        <f t="shared" ca="1" si="71"/>
        <v>#REF!</v>
      </c>
      <c r="KD79" s="117" t="e">
        <f ca="1">CEILING(SUM($JO79:JP79)-SUM($KC79:KC79),$JC79)</f>
        <v>#REF!</v>
      </c>
      <c r="KE79" s="117" t="e">
        <f ca="1">CEILING(SUM($JO79:JQ79)-SUM($KC79:KD79),$JC79)</f>
        <v>#REF!</v>
      </c>
      <c r="KF79" s="117" t="e">
        <f ca="1">CEILING(SUM($JO79:JR79)-SUM($KC79:KE79),$JC79)</f>
        <v>#REF!</v>
      </c>
      <c r="KG79" s="117" t="e">
        <f ca="1">CEILING(SUM($JO79:JS79)-SUM($KC79:KF79),$JC79)</f>
        <v>#REF!</v>
      </c>
      <c r="KH79" s="117" t="e">
        <f ca="1">CEILING(SUM($JO79:JT79)-SUM($KC79:KG79),$JC79)</f>
        <v>#REF!</v>
      </c>
      <c r="KI79" s="117" t="e">
        <f ca="1">CEILING(SUM($JO79:JU79)-SUM($KC79:KH79),$JC79)</f>
        <v>#REF!</v>
      </c>
      <c r="KJ79" s="117" t="e">
        <f ca="1">CEILING(SUM($JO79:JV79)-SUM($KC79:KI79),$JC79)</f>
        <v>#REF!</v>
      </c>
      <c r="KK79" s="117" t="e">
        <f ca="1">CEILING(SUM($JO79:JW79)-SUM($KC79:KJ79),$JC79)</f>
        <v>#REF!</v>
      </c>
      <c r="KL79" s="117" t="e">
        <f ca="1">CEILING(SUM($JO79:JX79)-SUM($KC79:KK79),$JC79)</f>
        <v>#REF!</v>
      </c>
      <c r="KM79" s="117" t="e">
        <f ca="1">CEILING(SUM($JO79:JY79)-SUM($KC79:KL79),$JC79)</f>
        <v>#REF!</v>
      </c>
      <c r="KN79" s="117" t="e">
        <f t="shared" ca="1" si="72"/>
        <v>#REF!</v>
      </c>
      <c r="KO79" s="117" t="e">
        <f t="shared" ca="1" si="73"/>
        <v>#REF!</v>
      </c>
      <c r="KP79" s="116"/>
      <c r="KQ79" s="119" t="e">
        <f t="shared" ca="1" si="74"/>
        <v>#REF!</v>
      </c>
      <c r="KR79" s="119" t="e">
        <f t="shared" ca="1" si="75"/>
        <v>#REF!</v>
      </c>
      <c r="KS79" s="119" t="e">
        <f t="shared" ca="1" si="76"/>
        <v>#REF!</v>
      </c>
      <c r="KT79" s="119" t="e">
        <f t="shared" ca="1" si="77"/>
        <v>#REF!</v>
      </c>
      <c r="KU79" s="119" t="e">
        <f t="shared" ca="1" si="78"/>
        <v>#REF!</v>
      </c>
      <c r="KV79" s="119" t="e">
        <f t="shared" ca="1" si="79"/>
        <v>#REF!</v>
      </c>
      <c r="KW79" s="119" t="e">
        <f t="shared" ca="1" si="80"/>
        <v>#REF!</v>
      </c>
      <c r="KX79" s="119" t="e">
        <f t="shared" ca="1" si="81"/>
        <v>#REF!</v>
      </c>
      <c r="KY79" s="119" t="e">
        <f t="shared" ca="1" si="82"/>
        <v>#REF!</v>
      </c>
      <c r="KZ79" s="119" t="e">
        <f t="shared" ca="1" si="83"/>
        <v>#REF!</v>
      </c>
      <c r="LA79" s="119" t="e">
        <f t="shared" ca="1" si="84"/>
        <v>#REF!</v>
      </c>
      <c r="LB79" s="119" t="e">
        <f t="shared" ca="1" si="85"/>
        <v>#REF!</v>
      </c>
      <c r="LC79" s="119" t="e">
        <f t="shared" ca="1" si="86"/>
        <v>#REF!</v>
      </c>
      <c r="LD79" s="119" t="e">
        <f t="shared" ca="1" si="87"/>
        <v>#REF!</v>
      </c>
      <c r="LE79" s="116">
        <v>12</v>
      </c>
      <c r="LF79" s="102" t="e">
        <f t="shared" ref="LF79:LQ79" ca="1" si="121">KC79</f>
        <v>#REF!</v>
      </c>
      <c r="LG79" s="102" t="e">
        <f t="shared" ca="1" si="121"/>
        <v>#REF!</v>
      </c>
      <c r="LH79" s="102" t="e">
        <f t="shared" ca="1" si="121"/>
        <v>#REF!</v>
      </c>
      <c r="LI79" s="102" t="e">
        <f t="shared" ca="1" si="121"/>
        <v>#REF!</v>
      </c>
      <c r="LJ79" s="102" t="e">
        <f t="shared" ca="1" si="121"/>
        <v>#REF!</v>
      </c>
      <c r="LK79" s="102" t="e">
        <f t="shared" ca="1" si="121"/>
        <v>#REF!</v>
      </c>
      <c r="LL79" s="102" t="e">
        <f t="shared" ca="1" si="121"/>
        <v>#REF!</v>
      </c>
      <c r="LM79" s="102" t="e">
        <f t="shared" ca="1" si="121"/>
        <v>#REF!</v>
      </c>
      <c r="LN79" s="102" t="e">
        <f t="shared" ca="1" si="121"/>
        <v>#REF!</v>
      </c>
      <c r="LO79" s="102" t="e">
        <f t="shared" ca="1" si="121"/>
        <v>#REF!</v>
      </c>
      <c r="LP79" s="102" t="e">
        <f t="shared" ca="1" si="121"/>
        <v>#REF!</v>
      </c>
      <c r="LQ79" s="102" t="e">
        <f t="shared" ca="1" si="121"/>
        <v>#REF!</v>
      </c>
      <c r="LR79" s="102" t="e">
        <f ca="1">KO79</f>
        <v>#REF!</v>
      </c>
      <c r="LS79" s="102"/>
      <c r="LT79" s="119" t="e">
        <f t="shared" ca="1" si="88"/>
        <v>#REF!</v>
      </c>
      <c r="LU79" s="119" t="e">
        <f t="shared" ca="1" si="89"/>
        <v>#REF!</v>
      </c>
      <c r="LV79" s="119" t="e">
        <f t="shared" ca="1" si="90"/>
        <v>#REF!</v>
      </c>
      <c r="LW79" s="119" t="e">
        <f t="shared" ca="1" si="91"/>
        <v>#REF!</v>
      </c>
      <c r="LX79" s="119" t="e">
        <f t="shared" ca="1" si="92"/>
        <v>#REF!</v>
      </c>
      <c r="LY79" s="119" t="e">
        <f t="shared" ca="1" si="93"/>
        <v>#REF!</v>
      </c>
      <c r="LZ79" s="119" t="e">
        <f t="shared" ca="1" si="94"/>
        <v>#REF!</v>
      </c>
      <c r="MA79" s="119" t="e">
        <f t="shared" ca="1" si="95"/>
        <v>#REF!</v>
      </c>
      <c r="MB79" s="119" t="e">
        <f t="shared" ca="1" si="96"/>
        <v>#REF!</v>
      </c>
      <c r="MC79" s="119" t="e">
        <f t="shared" ca="1" si="97"/>
        <v>#REF!</v>
      </c>
      <c r="MD79" s="119" t="e">
        <f t="shared" ca="1" si="98"/>
        <v>#REF!</v>
      </c>
      <c r="ME79" s="119" t="e">
        <f t="shared" ca="1" si="99"/>
        <v>#REF!</v>
      </c>
      <c r="MF79" s="119" t="e">
        <f t="shared" ca="1" si="100"/>
        <v>#REF!</v>
      </c>
      <c r="MG79" s="119" t="e">
        <f t="shared" ca="1" si="101"/>
        <v>#REF!</v>
      </c>
      <c r="MH79" s="120" t="s">
        <v>357</v>
      </c>
      <c r="MI79" s="100" t="s">
        <v>320</v>
      </c>
      <c r="MJ79" s="121">
        <v>45518</v>
      </c>
      <c r="MK79" s="100" t="s">
        <v>131</v>
      </c>
      <c r="ML79" s="100"/>
      <c r="MM79" s="100" t="s">
        <v>131</v>
      </c>
      <c r="MN79" s="100"/>
      <c r="MO79" s="100" t="s">
        <v>321</v>
      </c>
    </row>
    <row r="80" spans="1:353" ht="15" thickBot="1" x14ac:dyDescent="0.25">
      <c r="A80" s="39">
        <v>58</v>
      </c>
      <c r="B80" s="39" t="s">
        <v>360</v>
      </c>
      <c r="C80" s="54" t="s">
        <v>361</v>
      </c>
      <c r="D80" s="39" t="s">
        <v>197</v>
      </c>
      <c r="E80" s="39">
        <v>416606164</v>
      </c>
      <c r="F80" s="99" t="s">
        <v>362</v>
      </c>
      <c r="G80" s="39"/>
      <c r="H80" s="39" t="s">
        <v>112</v>
      </c>
      <c r="I80" s="39">
        <v>1</v>
      </c>
      <c r="J80" s="39">
        <v>4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2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2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f t="shared" si="63"/>
        <v>4</v>
      </c>
      <c r="AI80" s="39">
        <f t="shared" si="102"/>
        <v>71622</v>
      </c>
      <c r="AJ80" s="55">
        <v>1</v>
      </c>
      <c r="AK80" s="39"/>
      <c r="AL80" s="39" t="s">
        <v>222</v>
      </c>
      <c r="AM80" s="39" t="s">
        <v>363</v>
      </c>
      <c r="AN80" s="39"/>
      <c r="AO80" s="39"/>
      <c r="AP80" s="56">
        <v>1.65</v>
      </c>
      <c r="AQ80" s="56" t="s">
        <v>8</v>
      </c>
      <c r="AR80" s="39" t="s">
        <v>364</v>
      </c>
      <c r="AS80" s="39" t="s">
        <v>365</v>
      </c>
      <c r="AT80" s="57" t="s">
        <v>366</v>
      </c>
      <c r="AU80" s="39" t="s">
        <v>367</v>
      </c>
      <c r="AV80" s="39" t="str">
        <f t="shared" si="64"/>
        <v>P0027</v>
      </c>
      <c r="AW80" s="76" t="e">
        <f t="shared" ca="1" si="65"/>
        <v>#NAME?</v>
      </c>
      <c r="AX80" s="39">
        <v>4</v>
      </c>
      <c r="AY80" s="73" t="e">
        <f t="shared" si="66"/>
        <v>#REF!</v>
      </c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>
        <f>SUM($AZ80,$BA80:BF80)-SUM($EU80:FA80)</f>
        <v>-560</v>
      </c>
      <c r="DE80" s="39">
        <f>SUM($AZ80,$BA80:BG80)-SUM($EU80:FB80)</f>
        <v>-2960</v>
      </c>
      <c r="DF80" s="39">
        <f>SUM($AZ80,$BA80:BH80)-SUM($EU80:FC80)</f>
        <v>-5622</v>
      </c>
      <c r="DG80" s="39">
        <f>SUM($AZ80,$BA80:BI80)-SUM($EU80:FD80)</f>
        <v>-7622</v>
      </c>
      <c r="DH80" s="39">
        <f>SUM($AZ80,$BA80:BJ80)-SUM($EU80:FE80)</f>
        <v>-9622</v>
      </c>
      <c r="DI80" s="39">
        <f>SUM($AZ80,$BA80:BK80)-SUM($EU80:FF80)</f>
        <v>-11622</v>
      </c>
      <c r="DJ80" s="39">
        <f>SUM($AZ80,$BA80:BL80)-SUM($EU80:FG80)</f>
        <v>-13622</v>
      </c>
      <c r="DK80" s="39">
        <f>SUM($AZ80,$BA80:BM80)-SUM($EU80:FH80)</f>
        <v>-15622</v>
      </c>
      <c r="DL80" s="39">
        <f>SUM($AZ80,$BA80:BN80)-SUM($EU80:FI80)</f>
        <v>-17622</v>
      </c>
      <c r="DM80" s="39">
        <f>SUM($AZ80,$BA80:BO80)-SUM($EU80:FJ80)</f>
        <v>-19622</v>
      </c>
      <c r="DN80" s="39">
        <f>SUM($AZ80,$BA80:BP80)-SUM($EU80:FK80)</f>
        <v>-21622</v>
      </c>
      <c r="DO80" s="39">
        <f>SUM($AZ80,$BA80:BQ80)-SUM($EU80:FL80)</f>
        <v>-23622</v>
      </c>
      <c r="DP80" s="39">
        <f>SUM($AZ80,$BA80:BR80)-SUM($EU80:FM80)</f>
        <v>-25622</v>
      </c>
      <c r="DQ80" s="39">
        <f>SUM($AZ80,$BA80:BS80)-SUM($EU80:FN80)</f>
        <v>-27622</v>
      </c>
      <c r="DR80" s="39">
        <f>SUM($AZ80,$BA80:BT80)-SUM($EU80:FO80)</f>
        <v>-29622</v>
      </c>
      <c r="DS80" s="39">
        <f>SUM($AZ80,$BA80:BU80)-SUM($EU80:FP80)</f>
        <v>-31622</v>
      </c>
      <c r="DT80" s="39">
        <f>SUM($AZ80,$BA80:BV80)-SUM($EU80:FQ80)</f>
        <v>-33622</v>
      </c>
      <c r="DU80" s="39">
        <f>SUM($AZ80,$BA80:BW80)-SUM($EU80:FR80)</f>
        <v>-35622</v>
      </c>
      <c r="DV80" s="39">
        <f>SUM($AZ80,$BA80:BX80)-SUM($EU80:FS80)</f>
        <v>-37622</v>
      </c>
      <c r="DW80" s="39">
        <f>SUM($AZ80,$BA80:BY80)-SUM($EU80:FT80)</f>
        <v>-39622</v>
      </c>
      <c r="DX80" s="39">
        <f>SUM($AZ80,$BA80:BZ80)-SUM($EU80:FU80)</f>
        <v>-41622</v>
      </c>
      <c r="DY80" s="39">
        <f>SUM($AZ80,$BA80:CA80)-SUM($EU80:FV80)</f>
        <v>-43622</v>
      </c>
      <c r="DZ80" s="39">
        <f>SUM($AZ80,$BA80:CB80)-SUM($EU80:FW80)</f>
        <v>-45622</v>
      </c>
      <c r="EA80" s="39">
        <f>SUM($AZ80,$BA80:CC80)-SUM($EU80:FX80)</f>
        <v>-47622</v>
      </c>
      <c r="EB80" s="39">
        <f>SUM($AZ80,$BA80:CD80)-SUM($EU80:FY80)</f>
        <v>-49622</v>
      </c>
      <c r="EC80" s="39">
        <f>SUM($AZ80,$BA80:CE80)-SUM($EU80:FZ80)</f>
        <v>-51622</v>
      </c>
      <c r="ED80" s="39">
        <f>SUM($AZ80,$BA80:CF80)-SUM($EU80:GA80)</f>
        <v>-53622</v>
      </c>
      <c r="EE80" s="39">
        <f>SUM($AZ80,$BA80:CG80)-SUM($EU80:GB80)</f>
        <v>-55622</v>
      </c>
      <c r="EF80" s="39">
        <f>SUM($AZ80,$BA80:CH80)-SUM($EU80:GC80)</f>
        <v>-57622</v>
      </c>
      <c r="EG80" s="39">
        <f>SUM($AZ80,$BA80:CI80)-SUM($EU80:GD80)</f>
        <v>-59622</v>
      </c>
      <c r="EH80" s="39">
        <f>SUM($AZ80,$BA80:CJ80)-SUM($EU80:GE80)</f>
        <v>-61622</v>
      </c>
      <c r="EI80" s="39">
        <f>SUM($AZ80,$BA80:CK80)-SUM($EU80:GF80)</f>
        <v>-63622</v>
      </c>
      <c r="EJ80" s="39">
        <f>SUM($AZ80,$BA80:CL80)-SUM($EU80:GG80)</f>
        <v>-65622</v>
      </c>
      <c r="EK80" s="39">
        <f>SUM($AZ80,$BA80:CM80)-SUM($EU80:GH80)</f>
        <v>-67622</v>
      </c>
      <c r="EL80" s="39">
        <f>SUM($AZ80,$BA80:CN80)-SUM($EU80:GI80)</f>
        <v>-69622</v>
      </c>
      <c r="EM80" s="39">
        <f>SUM($AZ80,$BA80:CO80)-SUM($EU80:GJ80)</f>
        <v>-71622</v>
      </c>
      <c r="EN80" s="39">
        <f>SUM($AZ80,$BA80:CP80)-SUM($EU80:GK80)</f>
        <v>-71622</v>
      </c>
      <c r="EO80" s="39">
        <f>SUM($AZ80,$BA80:CQ80)-SUM($EU80:GL80)</f>
        <v>-71622</v>
      </c>
      <c r="EP80" s="39">
        <f>SUM($AZ80,$BA80:CR80)-SUM($EU80:GM80)</f>
        <v>-71622</v>
      </c>
      <c r="EQ80" s="39">
        <f>SUM($AZ80,$BA80:CS80)-SUM($EU80:GN80)</f>
        <v>-71622</v>
      </c>
      <c r="ER80" s="39"/>
      <c r="ES80" s="39"/>
      <c r="ET80" s="39"/>
      <c r="EU80" s="39"/>
      <c r="EV80" s="39"/>
      <c r="EW80" s="39"/>
      <c r="EX80" s="39"/>
      <c r="EY80" s="39"/>
      <c r="EZ80" s="39"/>
      <c r="FA80" s="39">
        <f t="array" ref="FA80">SUMPRODUCT($K80:$AG80,TRANSPOSE(FA$5:FA$27))</f>
        <v>560</v>
      </c>
      <c r="FB80" s="39">
        <f t="array" ref="FB80">SUMPRODUCT($K80:$AG80,TRANSPOSE(FB$5:FB$27))</f>
        <v>2400</v>
      </c>
      <c r="FC80" s="39">
        <f t="array" ref="FC80">SUMPRODUCT($K80:$AG80,TRANSPOSE(FC$5:FC$27))</f>
        <v>2662</v>
      </c>
      <c r="FD80" s="39">
        <f t="array" ref="FD80">SUMPRODUCT($K80:$AG80,TRANSPOSE(FD$5:FD$27))</f>
        <v>2000</v>
      </c>
      <c r="FE80" s="39">
        <f t="array" ref="FE80">SUMPRODUCT($K80:$AG80,TRANSPOSE(FE$5:FE$27))</f>
        <v>2000</v>
      </c>
      <c r="FF80" s="39">
        <f t="array" ref="FF80">SUMPRODUCT($K80:$AG80,TRANSPOSE(FF$5:FF$27))</f>
        <v>2000</v>
      </c>
      <c r="FG80" s="39">
        <f t="array" ref="FG80">SUMPRODUCT($K80:$AG80,TRANSPOSE(FG$5:FG$27))</f>
        <v>2000</v>
      </c>
      <c r="FH80" s="39">
        <f t="array" ref="FH80">SUMPRODUCT($K80:$AG80,TRANSPOSE(FH$5:FH$27))</f>
        <v>2000</v>
      </c>
      <c r="FI80" s="39">
        <f t="array" ref="FI80">SUMPRODUCT($K80:$AG80,TRANSPOSE(FI$5:FI$27))</f>
        <v>2000</v>
      </c>
      <c r="FJ80" s="39">
        <f t="array" ref="FJ80">SUMPRODUCT($K80:$AG80,TRANSPOSE(FJ$5:FJ$27))</f>
        <v>2000</v>
      </c>
      <c r="FK80" s="39">
        <f t="array" ref="FK80">SUMPRODUCT($K80:$AG80,TRANSPOSE(FK$5:FK$27))</f>
        <v>2000</v>
      </c>
      <c r="FL80" s="39">
        <f t="array" ref="FL80">SUMPRODUCT($K80:$AG80,TRANSPOSE(FL$5:FL$27))</f>
        <v>2000</v>
      </c>
      <c r="FM80" s="39">
        <f t="array" ref="FM80">SUMPRODUCT($K80:$AG80,TRANSPOSE(FM$5:FM$27))</f>
        <v>2000</v>
      </c>
      <c r="FN80" s="39">
        <f t="array" ref="FN80">SUMPRODUCT($K80:$AG80,TRANSPOSE(FN$5:FN$27))</f>
        <v>2000</v>
      </c>
      <c r="FO80" s="39">
        <f t="array" ref="FO80">SUMPRODUCT($K80:$AG80,TRANSPOSE(FO$5:FO$27))</f>
        <v>2000</v>
      </c>
      <c r="FP80" s="39">
        <f t="array" ref="FP80">SUMPRODUCT($K80:$AG80,TRANSPOSE(FP$5:FP$27))</f>
        <v>2000</v>
      </c>
      <c r="FQ80" s="39">
        <f t="array" ref="FQ80">SUMPRODUCT($K80:$AG80,TRANSPOSE(FQ$5:FQ$27))</f>
        <v>2000</v>
      </c>
      <c r="FR80" s="39">
        <f t="array" ref="FR80">SUMPRODUCT($K80:$AG80,TRANSPOSE(FR$5:FR$27))</f>
        <v>2000</v>
      </c>
      <c r="FS80" s="39">
        <f t="array" ref="FS80">SUMPRODUCT($K80:$AG80,TRANSPOSE(FS$5:FS$27))</f>
        <v>2000</v>
      </c>
      <c r="FT80" s="39">
        <f t="array" ref="FT80">SUMPRODUCT($K80:$AG80,TRANSPOSE(FT$5:FT$27))</f>
        <v>2000</v>
      </c>
      <c r="FU80" s="39">
        <f t="array" ref="FU80">SUMPRODUCT($K80:$AG80,TRANSPOSE(FU$5:FU$27))</f>
        <v>2000</v>
      </c>
      <c r="FV80" s="39">
        <f t="array" ref="FV80">SUMPRODUCT($K80:$AG80,TRANSPOSE(FV$5:FV$27))</f>
        <v>2000</v>
      </c>
      <c r="FW80" s="39">
        <f t="array" ref="FW80">SUMPRODUCT($K80:$AG80,TRANSPOSE(FW$5:FW$27))</f>
        <v>2000</v>
      </c>
      <c r="FX80" s="39">
        <f t="array" ref="FX80">SUMPRODUCT($K80:$AG80,TRANSPOSE(FX$5:FX$27))</f>
        <v>2000</v>
      </c>
      <c r="FY80" s="39">
        <f t="array" ref="FY80">SUMPRODUCT($K80:$AG80,TRANSPOSE(FY$5:FY$27))</f>
        <v>2000</v>
      </c>
      <c r="FZ80" s="39">
        <f t="array" ref="FZ80">SUMPRODUCT($K80:$AG80,TRANSPOSE(FZ$5:FZ$27))</f>
        <v>2000</v>
      </c>
      <c r="GA80" s="39">
        <f t="array" ref="GA80">SUMPRODUCT($K80:$AG80,TRANSPOSE(GA$5:GA$27))</f>
        <v>2000</v>
      </c>
      <c r="GB80" s="39">
        <f t="array" ref="GB80">SUMPRODUCT($K80:$AG80,TRANSPOSE(GB$5:GB$27))</f>
        <v>2000</v>
      </c>
      <c r="GC80" s="39">
        <f t="array" ref="GC80">SUMPRODUCT($K80:$AG80,TRANSPOSE(GC$5:GC$27))</f>
        <v>2000</v>
      </c>
      <c r="GD80" s="39">
        <f t="array" ref="GD80">SUMPRODUCT($K80:$AG80,TRANSPOSE(GD$5:GD$27))</f>
        <v>2000</v>
      </c>
      <c r="GE80" s="39">
        <f t="array" ref="GE80">SUMPRODUCT($K80:$AG80,TRANSPOSE(GE$5:GE$27))</f>
        <v>2000</v>
      </c>
      <c r="GF80" s="39">
        <f t="array" ref="GF80">SUMPRODUCT($K80:$AG80,TRANSPOSE(GF$5:GF$27))</f>
        <v>2000</v>
      </c>
      <c r="GG80" s="39">
        <f t="array" ref="GG80">SUMPRODUCT($K80:$AG80,TRANSPOSE(GG$5:GG$27))</f>
        <v>2000</v>
      </c>
      <c r="GH80" s="39">
        <f t="array" ref="GH80">SUMPRODUCT($K80:$AG80,TRANSPOSE(GH$5:GH$27))</f>
        <v>2000</v>
      </c>
      <c r="GI80" s="39">
        <f t="array" ref="GI80">SUMPRODUCT($K80:$AG80,TRANSPOSE(GI$5:GI$27))</f>
        <v>2000</v>
      </c>
      <c r="GJ80" s="39">
        <f t="array" ref="GJ80">SUMPRODUCT($K80:$AG80,TRANSPOSE(GJ$5:GJ$27))</f>
        <v>2000</v>
      </c>
      <c r="GK80" s="39">
        <f t="array" ref="GK80">SUMPRODUCT($K80:$AG80,TRANSPOSE(GK$5:GK$27))</f>
        <v>0</v>
      </c>
      <c r="GL80" s="39">
        <f t="array" ref="GL80">SUMPRODUCT($K80:$AG80,TRANSPOSE(GL$5:GL$27))</f>
        <v>0</v>
      </c>
      <c r="GM80" s="39">
        <f t="array" ref="GM80">SUMPRODUCT($K80:$AG80,TRANSPOSE(GM$5:GM$27))</f>
        <v>0</v>
      </c>
      <c r="GN80" s="39">
        <f t="array" ref="GN80">SUMPRODUCT($K80:$AG80,TRANSPOSE(GN$5:GN$27))</f>
        <v>0</v>
      </c>
      <c r="GO80" s="39"/>
      <c r="GP80" s="39"/>
      <c r="GQ80" s="39"/>
      <c r="GR80" s="39"/>
      <c r="GS80" s="39"/>
      <c r="GT80" s="39"/>
      <c r="GU80" s="39"/>
      <c r="GV80" s="39"/>
      <c r="GW80" s="39"/>
      <c r="GX80" s="39"/>
      <c r="GY80" s="39"/>
      <c r="GZ80" s="39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39"/>
      <c r="HL80" s="39"/>
      <c r="HM80" s="39"/>
      <c r="HN80" s="39"/>
      <c r="HO80" s="39"/>
      <c r="HP80" s="39"/>
      <c r="HQ80" s="39"/>
      <c r="HR80" s="39"/>
      <c r="HS80" s="39"/>
      <c r="HT80" s="39"/>
      <c r="HU80" s="39"/>
      <c r="HV80" s="39"/>
      <c r="HW80" s="39"/>
      <c r="HX80" s="39"/>
      <c r="HY80" s="39"/>
      <c r="HZ80" s="39"/>
      <c r="IA80" s="39"/>
      <c r="IB80" s="39"/>
      <c r="IC80" s="39"/>
      <c r="ID80" s="39"/>
      <c r="IE80" s="39"/>
      <c r="IF80" s="39"/>
      <c r="IG80" s="39"/>
      <c r="IH80" s="39"/>
      <c r="II80" s="39"/>
      <c r="IJ80" s="39"/>
      <c r="IK80" s="39"/>
      <c r="IL80" s="39"/>
      <c r="IM80" s="39"/>
      <c r="IN80" s="39"/>
      <c r="IO80" s="39"/>
      <c r="IP80" s="39"/>
      <c r="IQ80" s="39"/>
      <c r="IR80" s="39"/>
      <c r="IS80" s="39"/>
      <c r="IT80" s="39"/>
      <c r="IU80" s="39"/>
      <c r="IV80" s="93" t="s">
        <v>368</v>
      </c>
      <c r="IW80" s="100" t="str">
        <f>C80</f>
        <v>1094Y026-001</v>
      </c>
      <c r="IX80" s="93" t="s">
        <v>363</v>
      </c>
      <c r="IY80" s="111">
        <v>1.83</v>
      </c>
      <c r="IZ80" s="112" t="str">
        <f t="shared" si="116"/>
        <v>USD</v>
      </c>
      <c r="JA80" s="104" t="e">
        <f ca="1">_xlfn.XLOOKUP(IZ80,IZ$21:IZ$24,JA$21:JA$24,0)</f>
        <v>#NAME?</v>
      </c>
      <c r="JB80" s="104" t="e">
        <f t="shared" ca="1" si="68"/>
        <v>#NAME?</v>
      </c>
      <c r="JC80" s="113">
        <f>AJ80</f>
        <v>1</v>
      </c>
      <c r="JD80" s="113">
        <f>AJ80</f>
        <v>1</v>
      </c>
      <c r="JE80" s="100">
        <v>200</v>
      </c>
      <c r="JF80" s="113" t="e">
        <f>MAX(JD80,CEILING(#REF!+JE80,JC80))</f>
        <v>#REF!</v>
      </c>
      <c r="JG80" s="114" t="e">
        <f t="shared" ca="1" si="69"/>
        <v>#REF!</v>
      </c>
      <c r="JH80" s="113" t="e">
        <f>JF80-#REF!</f>
        <v>#REF!</v>
      </c>
      <c r="JI80" s="114" t="e">
        <f t="shared" ca="1" si="70"/>
        <v>#REF!</v>
      </c>
      <c r="JJ80" s="115">
        <v>45523</v>
      </c>
      <c r="JK80" s="114" t="s">
        <v>114</v>
      </c>
      <c r="JL80" s="114" t="s">
        <v>21</v>
      </c>
      <c r="JM80" s="100" t="s">
        <v>128</v>
      </c>
      <c r="JN80" s="100" t="s">
        <v>129</v>
      </c>
      <c r="JO80" s="102" t="e">
        <f t="array" aca="1" ref="JO80" ca="1">SUMPRODUCT(#REF!,TRANSPOSE(JO$19:JO$22))</f>
        <v>#REF!</v>
      </c>
      <c r="JP80" s="102" t="e">
        <f t="array" aca="1" ref="JP80" ca="1">SUMPRODUCT(#REF!,TRANSPOSE(JP$19:JP$22))</f>
        <v>#REF!</v>
      </c>
      <c r="JQ80" s="102" t="e">
        <f t="array" aca="1" ref="JQ80" ca="1">SUMPRODUCT(#REF!,TRANSPOSE(JQ$19:JQ$22))</f>
        <v>#REF!</v>
      </c>
      <c r="JR80" s="102" t="e">
        <f t="array" aca="1" ref="JR80" ca="1">SUMPRODUCT(#REF!,TRANSPOSE(JR$19:JR$22))</f>
        <v>#REF!</v>
      </c>
      <c r="JS80" s="102" t="e">
        <f t="array" aca="1" ref="JS80" ca="1">SUMPRODUCT(#REF!,TRANSPOSE(JS$19:JS$22))</f>
        <v>#REF!</v>
      </c>
      <c r="JT80" s="102" t="e">
        <f t="array" aca="1" ref="JT80" ca="1">SUMPRODUCT(#REF!,TRANSPOSE(JT$19:JT$22))</f>
        <v>#REF!</v>
      </c>
      <c r="JU80" s="102" t="e">
        <f t="array" aca="1" ref="JU80" ca="1">SUMPRODUCT(#REF!,TRANSPOSE(JU$19:JU$22))</f>
        <v>#REF!</v>
      </c>
      <c r="JV80" s="102" t="e">
        <f t="array" aca="1" ref="JV80" ca="1">SUMPRODUCT(#REF!,TRANSPOSE(JV$19:JV$22))</f>
        <v>#REF!</v>
      </c>
      <c r="JW80" s="102" t="e">
        <f t="array" aca="1" ref="JW80" ca="1">SUMPRODUCT(#REF!,TRANSPOSE(JW$19:JW$22))</f>
        <v>#REF!</v>
      </c>
      <c r="JX80" s="102" t="e">
        <f t="array" aca="1" ref="JX80" ca="1">SUMPRODUCT(#REF!,TRANSPOSE(JX$19:JX$22))</f>
        <v>#REF!</v>
      </c>
      <c r="JY80" s="102" t="e">
        <f t="array" aca="1" ref="JY80" ca="1">SUMPRODUCT(#REF!,TRANSPOSE(JY$19:JY$22))</f>
        <v>#REF!</v>
      </c>
      <c r="JZ80" s="102" t="e">
        <f t="array" aca="1" ref="JZ80" ca="1">SUMPRODUCT(#REF!,TRANSPOSE(JZ$19:JZ$22))</f>
        <v>#REF!</v>
      </c>
      <c r="KA80" s="102" t="e">
        <f t="array" aca="1" ref="KA80" ca="1">SUMPRODUCT(#REF!,TRANSPOSE(KA$19:KA$22))</f>
        <v>#REF!</v>
      </c>
      <c r="KB80" s="116"/>
      <c r="KC80" s="102" t="e">
        <f t="shared" ca="1" si="71"/>
        <v>#REF!</v>
      </c>
      <c r="KD80" s="117" t="e">
        <f ca="1">CEILING(SUM($JO80:JP80)-SUM($KC80:KC80),$JC80)</f>
        <v>#REF!</v>
      </c>
      <c r="KE80" s="117" t="e">
        <f ca="1">CEILING(SUM($JO80:JQ80)-SUM($KC80:KD80),$JC80)</f>
        <v>#REF!</v>
      </c>
      <c r="KF80" s="117" t="e">
        <f ca="1">CEILING(SUM($JO80:JR80)-SUM($KC80:KE80),$JC80)</f>
        <v>#REF!</v>
      </c>
      <c r="KG80" s="117" t="e">
        <f ca="1">CEILING(SUM($JO80:JS80)-SUM($KC80:KF80),$JC80)</f>
        <v>#REF!</v>
      </c>
      <c r="KH80" s="117" t="e">
        <f ca="1">CEILING(SUM($JO80:JT80)-SUM($KC80:KG80),$JC80)</f>
        <v>#REF!</v>
      </c>
      <c r="KI80" s="117" t="e">
        <f ca="1">CEILING(SUM($JO80:JU80)-SUM($KC80:KH80),$JC80)</f>
        <v>#REF!</v>
      </c>
      <c r="KJ80" s="117" t="e">
        <f ca="1">CEILING(SUM($JO80:JV80)-SUM($KC80:KI80),$JC80)</f>
        <v>#REF!</v>
      </c>
      <c r="KK80" s="117" t="e">
        <f ca="1">CEILING(SUM($JO80:JW80)-SUM($KC80:KJ80),$JC80)</f>
        <v>#REF!</v>
      </c>
      <c r="KL80" s="117" t="e">
        <f ca="1">CEILING(SUM($JO80:JX80)-SUM($KC80:KK80),$JC80)</f>
        <v>#REF!</v>
      </c>
      <c r="KM80" s="117" t="e">
        <f ca="1">CEILING(SUM($JO80:JY80)-SUM($KC80:KL80),$JC80)</f>
        <v>#REF!</v>
      </c>
      <c r="KN80" s="117" t="e">
        <f t="shared" ca="1" si="72"/>
        <v>#REF!</v>
      </c>
      <c r="KO80" s="117" t="e">
        <f t="shared" ca="1" si="73"/>
        <v>#REF!</v>
      </c>
      <c r="KP80" s="116"/>
      <c r="KQ80" s="119" t="e">
        <f t="shared" ca="1" si="74"/>
        <v>#REF!</v>
      </c>
      <c r="KR80" s="119" t="e">
        <f t="shared" ca="1" si="75"/>
        <v>#REF!</v>
      </c>
      <c r="KS80" s="119" t="e">
        <f t="shared" ca="1" si="76"/>
        <v>#REF!</v>
      </c>
      <c r="KT80" s="119" t="e">
        <f t="shared" ca="1" si="77"/>
        <v>#REF!</v>
      </c>
      <c r="KU80" s="119" t="e">
        <f t="shared" ca="1" si="78"/>
        <v>#REF!</v>
      </c>
      <c r="KV80" s="119" t="e">
        <f t="shared" ca="1" si="79"/>
        <v>#REF!</v>
      </c>
      <c r="KW80" s="119" t="e">
        <f t="shared" ca="1" si="80"/>
        <v>#REF!</v>
      </c>
      <c r="KX80" s="119" t="e">
        <f t="shared" ca="1" si="81"/>
        <v>#REF!</v>
      </c>
      <c r="KY80" s="119" t="e">
        <f t="shared" ca="1" si="82"/>
        <v>#REF!</v>
      </c>
      <c r="KZ80" s="119" t="e">
        <f t="shared" ca="1" si="83"/>
        <v>#REF!</v>
      </c>
      <c r="LA80" s="119" t="e">
        <f t="shared" ca="1" si="84"/>
        <v>#REF!</v>
      </c>
      <c r="LB80" s="119" t="e">
        <f t="shared" ca="1" si="85"/>
        <v>#REF!</v>
      </c>
      <c r="LC80" s="119" t="e">
        <f t="shared" ca="1" si="86"/>
        <v>#REF!</v>
      </c>
      <c r="LD80" s="119" t="e">
        <f t="shared" ca="1" si="87"/>
        <v>#REF!</v>
      </c>
      <c r="LE80" s="116">
        <v>4</v>
      </c>
      <c r="LF80" s="102" t="e">
        <f ca="1">SUM(KC80:KE80)</f>
        <v>#REF!</v>
      </c>
      <c r="LG80" s="102"/>
      <c r="LH80" s="102"/>
      <c r="LI80" s="102" t="e">
        <f ca="1">SUM(KF80:KH80)</f>
        <v>#REF!</v>
      </c>
      <c r="LJ80" s="102"/>
      <c r="LK80" s="102"/>
      <c r="LL80" s="102" t="e">
        <f ca="1">SUM(KI80:KK80)</f>
        <v>#REF!</v>
      </c>
      <c r="LM80" s="102"/>
      <c r="LN80" s="102"/>
      <c r="LO80" s="102" t="e">
        <f ca="1">SUM(KL80:KO80)</f>
        <v>#REF!</v>
      </c>
      <c r="LP80" s="102"/>
      <c r="LQ80" s="102"/>
      <c r="LR80" s="102" t="e">
        <f ca="1">KO80</f>
        <v>#REF!</v>
      </c>
      <c r="LS80" s="102"/>
      <c r="LT80" s="119" t="e">
        <f t="shared" ca="1" si="88"/>
        <v>#REF!</v>
      </c>
      <c r="LU80" s="119" t="e">
        <f t="shared" ca="1" si="89"/>
        <v>#NAME?</v>
      </c>
      <c r="LV80" s="119" t="e">
        <f t="shared" ca="1" si="90"/>
        <v>#NAME?</v>
      </c>
      <c r="LW80" s="119" t="e">
        <f t="shared" ca="1" si="91"/>
        <v>#REF!</v>
      </c>
      <c r="LX80" s="119" t="e">
        <f t="shared" ca="1" si="92"/>
        <v>#NAME?</v>
      </c>
      <c r="LY80" s="119" t="e">
        <f t="shared" ca="1" si="93"/>
        <v>#NAME?</v>
      </c>
      <c r="LZ80" s="119" t="e">
        <f t="shared" ca="1" si="94"/>
        <v>#REF!</v>
      </c>
      <c r="MA80" s="119" t="e">
        <f t="shared" ca="1" si="95"/>
        <v>#NAME?</v>
      </c>
      <c r="MB80" s="119" t="e">
        <f t="shared" ca="1" si="96"/>
        <v>#NAME?</v>
      </c>
      <c r="MC80" s="119" t="e">
        <f t="shared" ca="1" si="97"/>
        <v>#REF!</v>
      </c>
      <c r="MD80" s="119" t="e">
        <f t="shared" ca="1" si="98"/>
        <v>#NAME?</v>
      </c>
      <c r="ME80" s="119" t="e">
        <f t="shared" ca="1" si="99"/>
        <v>#NAME?</v>
      </c>
      <c r="MF80" s="119" t="e">
        <f t="shared" ca="1" si="100"/>
        <v>#REF!</v>
      </c>
      <c r="MG80" s="119" t="e">
        <f t="shared" ca="1" si="101"/>
        <v>#REF!</v>
      </c>
      <c r="MH80" s="120" t="s">
        <v>360</v>
      </c>
      <c r="MI80" s="100" t="s">
        <v>369</v>
      </c>
      <c r="MJ80" s="121">
        <v>45526</v>
      </c>
      <c r="MK80" s="100" t="s">
        <v>189</v>
      </c>
      <c r="ML80" s="100" t="s">
        <v>131</v>
      </c>
      <c r="MM80" s="100" t="s">
        <v>190</v>
      </c>
      <c r="MN80" s="100" t="s">
        <v>370</v>
      </c>
      <c r="MO80" s="100" t="s">
        <v>371</v>
      </c>
    </row>
    <row r="81" spans="1:353" ht="15" thickBot="1" x14ac:dyDescent="0.25">
      <c r="A81" s="39">
        <v>59</v>
      </c>
      <c r="B81" s="39" t="s">
        <v>372</v>
      </c>
      <c r="C81" s="54" t="s">
        <v>58</v>
      </c>
      <c r="D81" s="39" t="s">
        <v>110</v>
      </c>
      <c r="E81" s="39">
        <v>418238655</v>
      </c>
      <c r="F81" s="99" t="s">
        <v>373</v>
      </c>
      <c r="G81" s="39"/>
      <c r="H81" s="39" t="s">
        <v>112</v>
      </c>
      <c r="I81" s="39">
        <v>1</v>
      </c>
      <c r="J81" s="39">
        <v>2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1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1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f t="shared" si="63"/>
        <v>2</v>
      </c>
      <c r="AI81" s="39">
        <f t="shared" si="102"/>
        <v>35811</v>
      </c>
      <c r="AJ81" s="55">
        <v>1</v>
      </c>
      <c r="AK81" s="47" t="s">
        <v>113</v>
      </c>
      <c r="AL81" s="39" t="s">
        <v>113</v>
      </c>
      <c r="AM81" s="39"/>
      <c r="AN81" s="39"/>
      <c r="AO81" s="39"/>
      <c r="AP81" s="56"/>
      <c r="AQ81" s="56"/>
      <c r="AR81" s="39"/>
      <c r="AS81" s="39"/>
      <c r="AT81" s="39"/>
      <c r="AU81" s="39"/>
      <c r="AV81" s="39">
        <f t="shared" si="64"/>
        <v>0</v>
      </c>
      <c r="AW81" s="76" t="e">
        <f t="shared" ca="1" si="65"/>
        <v>#NAME?</v>
      </c>
      <c r="AX81" s="39"/>
      <c r="AY81" s="73" t="e">
        <f t="shared" si="66"/>
        <v>#REF!</v>
      </c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>
        <f>SUM($AZ81,$BA81:BF81)-SUM($EU81:FA81)</f>
        <v>-280</v>
      </c>
      <c r="DE81" s="39">
        <f>SUM($AZ81,$BA81:BG81)-SUM($EU81:FB81)</f>
        <v>-1480</v>
      </c>
      <c r="DF81" s="39">
        <f>SUM($AZ81,$BA81:BH81)-SUM($EU81:FC81)</f>
        <v>-2811</v>
      </c>
      <c r="DG81" s="39">
        <f>SUM($AZ81,$BA81:BI81)-SUM($EU81:FD81)</f>
        <v>-3811</v>
      </c>
      <c r="DH81" s="39">
        <f>SUM($AZ81,$BA81:BJ81)-SUM($EU81:FE81)</f>
        <v>-4811</v>
      </c>
      <c r="DI81" s="39">
        <f>SUM($AZ81,$BA81:BK81)-SUM($EU81:FF81)</f>
        <v>-5811</v>
      </c>
      <c r="DJ81" s="39">
        <f>SUM($AZ81,$BA81:BL81)-SUM($EU81:FG81)</f>
        <v>-6811</v>
      </c>
      <c r="DK81" s="39">
        <f>SUM($AZ81,$BA81:BM81)-SUM($EU81:FH81)</f>
        <v>-7811</v>
      </c>
      <c r="DL81" s="39">
        <f>SUM($AZ81,$BA81:BN81)-SUM($EU81:FI81)</f>
        <v>-8811</v>
      </c>
      <c r="DM81" s="39">
        <f>SUM($AZ81,$BA81:BO81)-SUM($EU81:FJ81)</f>
        <v>-9811</v>
      </c>
      <c r="DN81" s="39">
        <f>SUM($AZ81,$BA81:BP81)-SUM($EU81:FK81)</f>
        <v>-10811</v>
      </c>
      <c r="DO81" s="39">
        <f>SUM($AZ81,$BA81:BQ81)-SUM($EU81:FL81)</f>
        <v>-11811</v>
      </c>
      <c r="DP81" s="39">
        <f>SUM($AZ81,$BA81:BR81)-SUM($EU81:FM81)</f>
        <v>-12811</v>
      </c>
      <c r="DQ81" s="39">
        <f>SUM($AZ81,$BA81:BS81)-SUM($EU81:FN81)</f>
        <v>-13811</v>
      </c>
      <c r="DR81" s="39">
        <f>SUM($AZ81,$BA81:BT81)-SUM($EU81:FO81)</f>
        <v>-14811</v>
      </c>
      <c r="DS81" s="39">
        <f>SUM($AZ81,$BA81:BU81)-SUM($EU81:FP81)</f>
        <v>-15811</v>
      </c>
      <c r="DT81" s="39">
        <f>SUM($AZ81,$BA81:BV81)-SUM($EU81:FQ81)</f>
        <v>-16811</v>
      </c>
      <c r="DU81" s="39">
        <f>SUM($AZ81,$BA81:BW81)-SUM($EU81:FR81)</f>
        <v>-17811</v>
      </c>
      <c r="DV81" s="39">
        <f>SUM($AZ81,$BA81:BX81)-SUM($EU81:FS81)</f>
        <v>-18811</v>
      </c>
      <c r="DW81" s="39">
        <f>SUM($AZ81,$BA81:BY81)-SUM($EU81:FT81)</f>
        <v>-19811</v>
      </c>
      <c r="DX81" s="39">
        <f>SUM($AZ81,$BA81:BZ81)-SUM($EU81:FU81)</f>
        <v>-20811</v>
      </c>
      <c r="DY81" s="39">
        <f>SUM($AZ81,$BA81:CA81)-SUM($EU81:FV81)</f>
        <v>-21811</v>
      </c>
      <c r="DZ81" s="39">
        <f>SUM($AZ81,$BA81:CB81)-SUM($EU81:FW81)</f>
        <v>-22811</v>
      </c>
      <c r="EA81" s="39">
        <f>SUM($AZ81,$BA81:CC81)-SUM($EU81:FX81)</f>
        <v>-23811</v>
      </c>
      <c r="EB81" s="39">
        <f>SUM($AZ81,$BA81:CD81)-SUM($EU81:FY81)</f>
        <v>-24811</v>
      </c>
      <c r="EC81" s="39">
        <f>SUM($AZ81,$BA81:CE81)-SUM($EU81:FZ81)</f>
        <v>-25811</v>
      </c>
      <c r="ED81" s="39">
        <f>SUM($AZ81,$BA81:CF81)-SUM($EU81:GA81)</f>
        <v>-26811</v>
      </c>
      <c r="EE81" s="39">
        <f>SUM($AZ81,$BA81:CG81)-SUM($EU81:GB81)</f>
        <v>-27811</v>
      </c>
      <c r="EF81" s="39">
        <f>SUM($AZ81,$BA81:CH81)-SUM($EU81:GC81)</f>
        <v>-28811</v>
      </c>
      <c r="EG81" s="39">
        <f>SUM($AZ81,$BA81:CI81)-SUM($EU81:GD81)</f>
        <v>-29811</v>
      </c>
      <c r="EH81" s="39">
        <f>SUM($AZ81,$BA81:CJ81)-SUM($EU81:GE81)</f>
        <v>-30811</v>
      </c>
      <c r="EI81" s="39">
        <f>SUM($AZ81,$BA81:CK81)-SUM($EU81:GF81)</f>
        <v>-31811</v>
      </c>
      <c r="EJ81" s="39">
        <f>SUM($AZ81,$BA81:CL81)-SUM($EU81:GG81)</f>
        <v>-32811</v>
      </c>
      <c r="EK81" s="39">
        <f>SUM($AZ81,$BA81:CM81)-SUM($EU81:GH81)</f>
        <v>-33811</v>
      </c>
      <c r="EL81" s="39">
        <f>SUM($AZ81,$BA81:CN81)-SUM($EU81:GI81)</f>
        <v>-34811</v>
      </c>
      <c r="EM81" s="39">
        <f>SUM($AZ81,$BA81:CO81)-SUM($EU81:GJ81)</f>
        <v>-35811</v>
      </c>
      <c r="EN81" s="39">
        <f>SUM($AZ81,$BA81:CP81)-SUM($EU81:GK81)</f>
        <v>-35811</v>
      </c>
      <c r="EO81" s="39">
        <f>SUM($AZ81,$BA81:CQ81)-SUM($EU81:GL81)</f>
        <v>-35811</v>
      </c>
      <c r="EP81" s="39">
        <f>SUM($AZ81,$BA81:CR81)-SUM($EU81:GM81)</f>
        <v>-35811</v>
      </c>
      <c r="EQ81" s="39">
        <f>SUM($AZ81,$BA81:CS81)-SUM($EU81:GN81)</f>
        <v>-35811</v>
      </c>
      <c r="ER81" s="39"/>
      <c r="ES81" s="39"/>
      <c r="ET81" s="39"/>
      <c r="EU81" s="39"/>
      <c r="EV81" s="39"/>
      <c r="EW81" s="39"/>
      <c r="EX81" s="39"/>
      <c r="EY81" s="39"/>
      <c r="EZ81" s="39"/>
      <c r="FA81" s="39">
        <f t="array" ref="FA81">SUMPRODUCT($K81:$AG81,TRANSPOSE(FA$5:FA$27))</f>
        <v>280</v>
      </c>
      <c r="FB81" s="39">
        <f t="array" ref="FB81">SUMPRODUCT($K81:$AG81,TRANSPOSE(FB$5:FB$27))</f>
        <v>1200</v>
      </c>
      <c r="FC81" s="39">
        <f t="array" ref="FC81">SUMPRODUCT($K81:$AG81,TRANSPOSE(FC$5:FC$27))</f>
        <v>1331</v>
      </c>
      <c r="FD81" s="39">
        <f t="array" ref="FD81">SUMPRODUCT($K81:$AG81,TRANSPOSE(FD$5:FD$27))</f>
        <v>1000</v>
      </c>
      <c r="FE81" s="39">
        <f t="array" ref="FE81">SUMPRODUCT($K81:$AG81,TRANSPOSE(FE$5:FE$27))</f>
        <v>1000</v>
      </c>
      <c r="FF81" s="39">
        <f t="array" ref="FF81">SUMPRODUCT($K81:$AG81,TRANSPOSE(FF$5:FF$27))</f>
        <v>1000</v>
      </c>
      <c r="FG81" s="39">
        <f t="array" ref="FG81">SUMPRODUCT($K81:$AG81,TRANSPOSE(FG$5:FG$27))</f>
        <v>1000</v>
      </c>
      <c r="FH81" s="39">
        <f t="array" ref="FH81">SUMPRODUCT($K81:$AG81,TRANSPOSE(FH$5:FH$27))</f>
        <v>1000</v>
      </c>
      <c r="FI81" s="39">
        <f t="array" ref="FI81">SUMPRODUCT($K81:$AG81,TRANSPOSE(FI$5:FI$27))</f>
        <v>1000</v>
      </c>
      <c r="FJ81" s="39">
        <f t="array" ref="FJ81">SUMPRODUCT($K81:$AG81,TRANSPOSE(FJ$5:FJ$27))</f>
        <v>1000</v>
      </c>
      <c r="FK81" s="39">
        <f t="array" ref="FK81">SUMPRODUCT($K81:$AG81,TRANSPOSE(FK$5:FK$27))</f>
        <v>1000</v>
      </c>
      <c r="FL81" s="39">
        <f t="array" ref="FL81">SUMPRODUCT($K81:$AG81,TRANSPOSE(FL$5:FL$27))</f>
        <v>1000</v>
      </c>
      <c r="FM81" s="39">
        <f t="array" ref="FM81">SUMPRODUCT($K81:$AG81,TRANSPOSE(FM$5:FM$27))</f>
        <v>1000</v>
      </c>
      <c r="FN81" s="39">
        <f t="array" ref="FN81">SUMPRODUCT($K81:$AG81,TRANSPOSE(FN$5:FN$27))</f>
        <v>1000</v>
      </c>
      <c r="FO81" s="39">
        <f t="array" ref="FO81">SUMPRODUCT($K81:$AG81,TRANSPOSE(FO$5:FO$27))</f>
        <v>1000</v>
      </c>
      <c r="FP81" s="39">
        <f t="array" ref="FP81">SUMPRODUCT($K81:$AG81,TRANSPOSE(FP$5:FP$27))</f>
        <v>1000</v>
      </c>
      <c r="FQ81" s="39">
        <f t="array" ref="FQ81">SUMPRODUCT($K81:$AG81,TRANSPOSE(FQ$5:FQ$27))</f>
        <v>1000</v>
      </c>
      <c r="FR81" s="39">
        <f t="array" ref="FR81">SUMPRODUCT($K81:$AG81,TRANSPOSE(FR$5:FR$27))</f>
        <v>1000</v>
      </c>
      <c r="FS81" s="39">
        <f t="array" ref="FS81">SUMPRODUCT($K81:$AG81,TRANSPOSE(FS$5:FS$27))</f>
        <v>1000</v>
      </c>
      <c r="FT81" s="39">
        <f t="array" ref="FT81">SUMPRODUCT($K81:$AG81,TRANSPOSE(FT$5:FT$27))</f>
        <v>1000</v>
      </c>
      <c r="FU81" s="39">
        <f t="array" ref="FU81">SUMPRODUCT($K81:$AG81,TRANSPOSE(FU$5:FU$27))</f>
        <v>1000</v>
      </c>
      <c r="FV81" s="39">
        <f t="array" ref="FV81">SUMPRODUCT($K81:$AG81,TRANSPOSE(FV$5:FV$27))</f>
        <v>1000</v>
      </c>
      <c r="FW81" s="39">
        <f t="array" ref="FW81">SUMPRODUCT($K81:$AG81,TRANSPOSE(FW$5:FW$27))</f>
        <v>1000</v>
      </c>
      <c r="FX81" s="39">
        <f t="array" ref="FX81">SUMPRODUCT($K81:$AG81,TRANSPOSE(FX$5:FX$27))</f>
        <v>1000</v>
      </c>
      <c r="FY81" s="39">
        <f t="array" ref="FY81">SUMPRODUCT($K81:$AG81,TRANSPOSE(FY$5:FY$27))</f>
        <v>1000</v>
      </c>
      <c r="FZ81" s="39">
        <f t="array" ref="FZ81">SUMPRODUCT($K81:$AG81,TRANSPOSE(FZ$5:FZ$27))</f>
        <v>1000</v>
      </c>
      <c r="GA81" s="39">
        <f t="array" ref="GA81">SUMPRODUCT($K81:$AG81,TRANSPOSE(GA$5:GA$27))</f>
        <v>1000</v>
      </c>
      <c r="GB81" s="39">
        <f t="array" ref="GB81">SUMPRODUCT($K81:$AG81,TRANSPOSE(GB$5:GB$27))</f>
        <v>1000</v>
      </c>
      <c r="GC81" s="39">
        <f t="array" ref="GC81">SUMPRODUCT($K81:$AG81,TRANSPOSE(GC$5:GC$27))</f>
        <v>1000</v>
      </c>
      <c r="GD81" s="39">
        <f t="array" ref="GD81">SUMPRODUCT($K81:$AG81,TRANSPOSE(GD$5:GD$27))</f>
        <v>1000</v>
      </c>
      <c r="GE81" s="39">
        <f t="array" ref="GE81">SUMPRODUCT($K81:$AG81,TRANSPOSE(GE$5:GE$27))</f>
        <v>1000</v>
      </c>
      <c r="GF81" s="39">
        <f t="array" ref="GF81">SUMPRODUCT($K81:$AG81,TRANSPOSE(GF$5:GF$27))</f>
        <v>1000</v>
      </c>
      <c r="GG81" s="39">
        <f t="array" ref="GG81">SUMPRODUCT($K81:$AG81,TRANSPOSE(GG$5:GG$27))</f>
        <v>1000</v>
      </c>
      <c r="GH81" s="39">
        <f t="array" ref="GH81">SUMPRODUCT($K81:$AG81,TRANSPOSE(GH$5:GH$27))</f>
        <v>1000</v>
      </c>
      <c r="GI81" s="39">
        <f t="array" ref="GI81">SUMPRODUCT($K81:$AG81,TRANSPOSE(GI$5:GI$27))</f>
        <v>1000</v>
      </c>
      <c r="GJ81" s="39">
        <f t="array" ref="GJ81">SUMPRODUCT($K81:$AG81,TRANSPOSE(GJ$5:GJ$27))</f>
        <v>1000</v>
      </c>
      <c r="GK81" s="39">
        <f t="array" ref="GK81">SUMPRODUCT($K81:$AG81,TRANSPOSE(GK$5:GK$27))</f>
        <v>0</v>
      </c>
      <c r="GL81" s="39">
        <f t="array" ref="GL81">SUMPRODUCT($K81:$AG81,TRANSPOSE(GL$5:GL$27))</f>
        <v>0</v>
      </c>
      <c r="GM81" s="39">
        <f t="array" ref="GM81">SUMPRODUCT($K81:$AG81,TRANSPOSE(GM$5:GM$27))</f>
        <v>0</v>
      </c>
      <c r="GN81" s="39">
        <f t="array" ref="GN81">SUMPRODUCT($K81:$AG81,TRANSPOSE(GN$5:GN$27))</f>
        <v>0</v>
      </c>
      <c r="GO81" s="39"/>
      <c r="GP81" s="39"/>
      <c r="GQ81" s="39"/>
      <c r="GR81" s="39"/>
      <c r="GS81" s="39"/>
      <c r="GT81" s="39"/>
      <c r="GU81" s="39"/>
      <c r="GV81" s="39"/>
      <c r="GW81" s="39"/>
      <c r="GX81" s="39"/>
      <c r="GY81" s="39"/>
      <c r="GZ81" s="39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39"/>
      <c r="HL81" s="39"/>
      <c r="HM81" s="39"/>
      <c r="HN81" s="39"/>
      <c r="HO81" s="39"/>
      <c r="HP81" s="39"/>
      <c r="HQ81" s="39"/>
      <c r="HR81" s="39"/>
      <c r="HS81" s="39"/>
      <c r="HT81" s="39"/>
      <c r="HU81" s="39"/>
      <c r="HV81" s="39"/>
      <c r="HW81" s="39"/>
      <c r="HX81" s="39"/>
      <c r="HY81" s="39"/>
      <c r="HZ81" s="39"/>
      <c r="IA81" s="39"/>
      <c r="IB81" s="39"/>
      <c r="IC81" s="39"/>
      <c r="ID81" s="39"/>
      <c r="IE81" s="39"/>
      <c r="IF81" s="39"/>
      <c r="IG81" s="39"/>
      <c r="IH81" s="39"/>
      <c r="II81" s="39"/>
      <c r="IJ81" s="39"/>
      <c r="IK81" s="39"/>
      <c r="IL81" s="39"/>
      <c r="IM81" s="39"/>
      <c r="IN81" s="39"/>
      <c r="IO81" s="39"/>
      <c r="IP81" s="39"/>
      <c r="IQ81" s="39"/>
      <c r="IR81" s="39"/>
      <c r="IS81" s="39"/>
      <c r="IT81" s="39"/>
      <c r="IU81" s="39"/>
      <c r="IV81" s="93" t="s">
        <v>113</v>
      </c>
      <c r="IW81" s="100" t="str">
        <f>C81</f>
        <v>1094Y038-001</v>
      </c>
      <c r="IX81" s="93" t="str">
        <f t="shared" ref="IX81:IX112" si="122">AL81</f>
        <v>ASSY</v>
      </c>
      <c r="IY81" s="111">
        <f t="shared" ref="IY81:IY104" si="123">AP81</f>
        <v>0</v>
      </c>
      <c r="IZ81" s="112">
        <f t="shared" si="116"/>
        <v>0</v>
      </c>
      <c r="JA81" s="104" t="e">
        <f ca="1">_xlfn.XLOOKUP(IZ81,IZ$21:IZ$24,JA$21:JA$24,0)</f>
        <v>#NAME?</v>
      </c>
      <c r="JB81" s="104" t="e">
        <f t="shared" ca="1" si="68"/>
        <v>#NAME?</v>
      </c>
      <c r="JC81" s="113">
        <f>AJ81</f>
        <v>1</v>
      </c>
      <c r="JD81" s="113">
        <f>AJ81</f>
        <v>1</v>
      </c>
      <c r="JE81" s="100"/>
      <c r="JF81" s="113" t="e">
        <f>MAX(JD81,CEILING(#REF!+JE81,JC81))</f>
        <v>#REF!</v>
      </c>
      <c r="JG81" s="114" t="e">
        <f t="shared" ca="1" si="69"/>
        <v>#REF!</v>
      </c>
      <c r="JH81" s="113" t="e">
        <f>JF81-#REF!</f>
        <v>#REF!</v>
      </c>
      <c r="JI81" s="114" t="e">
        <f t="shared" ca="1" si="70"/>
        <v>#REF!</v>
      </c>
      <c r="JJ81" s="115">
        <v>45523</v>
      </c>
      <c r="JK81" s="114" t="s">
        <v>114</v>
      </c>
      <c r="JL81" s="114" t="s">
        <v>113</v>
      </c>
      <c r="JM81" s="100"/>
      <c r="JN81" s="100"/>
      <c r="JO81" s="102" t="e">
        <f t="array" aca="1" ref="JO81" ca="1">SUMPRODUCT(#REF!,TRANSPOSE(JO$19:JO$22))</f>
        <v>#REF!</v>
      </c>
      <c r="JP81" s="102" t="e">
        <f t="array" aca="1" ref="JP81" ca="1">SUMPRODUCT(#REF!,TRANSPOSE(JP$19:JP$22))</f>
        <v>#REF!</v>
      </c>
      <c r="JQ81" s="102" t="e">
        <f t="array" aca="1" ref="JQ81" ca="1">SUMPRODUCT(#REF!,TRANSPOSE(JQ$19:JQ$22))</f>
        <v>#REF!</v>
      </c>
      <c r="JR81" s="102" t="e">
        <f t="array" aca="1" ref="JR81" ca="1">SUMPRODUCT(#REF!,TRANSPOSE(JR$19:JR$22))</f>
        <v>#REF!</v>
      </c>
      <c r="JS81" s="102" t="e">
        <f t="array" aca="1" ref="JS81" ca="1">SUMPRODUCT(#REF!,TRANSPOSE(JS$19:JS$22))</f>
        <v>#REF!</v>
      </c>
      <c r="JT81" s="102" t="e">
        <f t="array" aca="1" ref="JT81" ca="1">SUMPRODUCT(#REF!,TRANSPOSE(JT$19:JT$22))</f>
        <v>#REF!</v>
      </c>
      <c r="JU81" s="102" t="e">
        <f t="array" aca="1" ref="JU81" ca="1">SUMPRODUCT(#REF!,TRANSPOSE(JU$19:JU$22))</f>
        <v>#REF!</v>
      </c>
      <c r="JV81" s="102" t="e">
        <f t="array" aca="1" ref="JV81" ca="1">SUMPRODUCT(#REF!,TRANSPOSE(JV$19:JV$22))</f>
        <v>#REF!</v>
      </c>
      <c r="JW81" s="102" t="e">
        <f t="array" aca="1" ref="JW81" ca="1">SUMPRODUCT(#REF!,TRANSPOSE(JW$19:JW$22))</f>
        <v>#REF!</v>
      </c>
      <c r="JX81" s="102" t="e">
        <f t="array" aca="1" ref="JX81" ca="1">SUMPRODUCT(#REF!,TRANSPOSE(JX$19:JX$22))</f>
        <v>#REF!</v>
      </c>
      <c r="JY81" s="102" t="e">
        <f t="array" aca="1" ref="JY81" ca="1">SUMPRODUCT(#REF!,TRANSPOSE(JY$19:JY$22))</f>
        <v>#REF!</v>
      </c>
      <c r="JZ81" s="102" t="e">
        <f t="array" aca="1" ref="JZ81" ca="1">SUMPRODUCT(#REF!,TRANSPOSE(JZ$19:JZ$22))</f>
        <v>#REF!</v>
      </c>
      <c r="KA81" s="102" t="e">
        <f t="array" aca="1" ref="KA81" ca="1">SUMPRODUCT(#REF!,TRANSPOSE(KA$19:KA$22))</f>
        <v>#REF!</v>
      </c>
      <c r="KB81" s="116"/>
      <c r="KC81" s="102" t="e">
        <f t="shared" ca="1" si="71"/>
        <v>#REF!</v>
      </c>
      <c r="KD81" s="117" t="e">
        <f ca="1">CEILING(SUM($JO81:JP81)-SUM($KC81:KC81),$JC81)</f>
        <v>#REF!</v>
      </c>
      <c r="KE81" s="117" t="e">
        <f ca="1">CEILING(SUM($JO81:JQ81)-SUM($KC81:KD81),$JC81)</f>
        <v>#REF!</v>
      </c>
      <c r="KF81" s="117" t="e">
        <f ca="1">CEILING(SUM($JO81:JR81)-SUM($KC81:KE81),$JC81)</f>
        <v>#REF!</v>
      </c>
      <c r="KG81" s="117" t="e">
        <f ca="1">CEILING(SUM($JO81:JS81)-SUM($KC81:KF81),$JC81)</f>
        <v>#REF!</v>
      </c>
      <c r="KH81" s="117" t="e">
        <f ca="1">CEILING(SUM($JO81:JT81)-SUM($KC81:KG81),$JC81)</f>
        <v>#REF!</v>
      </c>
      <c r="KI81" s="117" t="e">
        <f ca="1">CEILING(SUM($JO81:JU81)-SUM($KC81:KH81),$JC81)</f>
        <v>#REF!</v>
      </c>
      <c r="KJ81" s="117" t="e">
        <f ca="1">CEILING(SUM($JO81:JV81)-SUM($KC81:KI81),$JC81)</f>
        <v>#REF!</v>
      </c>
      <c r="KK81" s="117" t="e">
        <f ca="1">CEILING(SUM($JO81:JW81)-SUM($KC81:KJ81),$JC81)</f>
        <v>#REF!</v>
      </c>
      <c r="KL81" s="117" t="e">
        <f ca="1">CEILING(SUM($JO81:JX81)-SUM($KC81:KK81),$JC81)</f>
        <v>#REF!</v>
      </c>
      <c r="KM81" s="117" t="e">
        <f ca="1">CEILING(SUM($JO81:JY81)-SUM($KC81:KL81),$JC81)</f>
        <v>#REF!</v>
      </c>
      <c r="KN81" s="117" t="e">
        <f t="shared" ca="1" si="72"/>
        <v>#REF!</v>
      </c>
      <c r="KO81" s="117" t="e">
        <f t="shared" ca="1" si="73"/>
        <v>#REF!</v>
      </c>
      <c r="KP81" s="116"/>
      <c r="KQ81" s="119" t="e">
        <f t="shared" ca="1" si="74"/>
        <v>#REF!</v>
      </c>
      <c r="KR81" s="119" t="e">
        <f t="shared" ca="1" si="75"/>
        <v>#REF!</v>
      </c>
      <c r="KS81" s="119" t="e">
        <f t="shared" ca="1" si="76"/>
        <v>#REF!</v>
      </c>
      <c r="KT81" s="119" t="e">
        <f t="shared" ca="1" si="77"/>
        <v>#REF!</v>
      </c>
      <c r="KU81" s="119" t="e">
        <f t="shared" ca="1" si="78"/>
        <v>#REF!</v>
      </c>
      <c r="KV81" s="119" t="e">
        <f t="shared" ca="1" si="79"/>
        <v>#REF!</v>
      </c>
      <c r="KW81" s="119" t="e">
        <f t="shared" ca="1" si="80"/>
        <v>#REF!</v>
      </c>
      <c r="KX81" s="119" t="e">
        <f t="shared" ca="1" si="81"/>
        <v>#REF!</v>
      </c>
      <c r="KY81" s="119" t="e">
        <f t="shared" ca="1" si="82"/>
        <v>#REF!</v>
      </c>
      <c r="KZ81" s="119" t="e">
        <f t="shared" ca="1" si="83"/>
        <v>#REF!</v>
      </c>
      <c r="LA81" s="119" t="e">
        <f t="shared" ca="1" si="84"/>
        <v>#REF!</v>
      </c>
      <c r="LB81" s="119" t="e">
        <f t="shared" ca="1" si="85"/>
        <v>#REF!</v>
      </c>
      <c r="LC81" s="119" t="e">
        <f t="shared" ca="1" si="86"/>
        <v>#REF!</v>
      </c>
      <c r="LD81" s="119" t="e">
        <f t="shared" ca="1" si="87"/>
        <v>#REF!</v>
      </c>
      <c r="LE81" s="116"/>
      <c r="LF81" s="102"/>
      <c r="LG81" s="102"/>
      <c r="LH81" s="102"/>
      <c r="LI81" s="102"/>
      <c r="LJ81" s="102"/>
      <c r="LK81" s="102"/>
      <c r="LL81" s="102"/>
      <c r="LM81" s="102"/>
      <c r="LN81" s="102"/>
      <c r="LO81" s="102"/>
      <c r="LP81" s="102"/>
      <c r="LQ81" s="102"/>
      <c r="LR81" s="102" t="e">
        <f t="shared" ca="1" si="111"/>
        <v>#REF!</v>
      </c>
      <c r="LS81" s="102"/>
      <c r="LT81" s="119" t="e">
        <f t="shared" ca="1" si="88"/>
        <v>#NAME?</v>
      </c>
      <c r="LU81" s="119" t="e">
        <f t="shared" ca="1" si="89"/>
        <v>#NAME?</v>
      </c>
      <c r="LV81" s="119" t="e">
        <f t="shared" ca="1" si="90"/>
        <v>#NAME?</v>
      </c>
      <c r="LW81" s="119" t="e">
        <f t="shared" ca="1" si="91"/>
        <v>#NAME?</v>
      </c>
      <c r="LX81" s="119" t="e">
        <f t="shared" ca="1" si="92"/>
        <v>#NAME?</v>
      </c>
      <c r="LY81" s="119" t="e">
        <f t="shared" ca="1" si="93"/>
        <v>#NAME?</v>
      </c>
      <c r="LZ81" s="119" t="e">
        <f t="shared" ca="1" si="94"/>
        <v>#NAME?</v>
      </c>
      <c r="MA81" s="119" t="e">
        <f t="shared" ca="1" si="95"/>
        <v>#NAME?</v>
      </c>
      <c r="MB81" s="119" t="e">
        <f t="shared" ca="1" si="96"/>
        <v>#NAME?</v>
      </c>
      <c r="MC81" s="119" t="e">
        <f t="shared" ca="1" si="97"/>
        <v>#NAME?</v>
      </c>
      <c r="MD81" s="119" t="e">
        <f t="shared" ca="1" si="98"/>
        <v>#NAME?</v>
      </c>
      <c r="ME81" s="119" t="e">
        <f t="shared" ca="1" si="99"/>
        <v>#NAME?</v>
      </c>
      <c r="MF81" s="119" t="e">
        <f t="shared" ca="1" si="100"/>
        <v>#REF!</v>
      </c>
      <c r="MG81" s="119" t="e">
        <f t="shared" ca="1" si="101"/>
        <v>#NAME?</v>
      </c>
      <c r="MH81" s="120" t="s">
        <v>372</v>
      </c>
      <c r="MI81" s="100"/>
      <c r="MJ81" s="121"/>
      <c r="MK81" s="100"/>
      <c r="ML81" s="100"/>
      <c r="MM81" s="100"/>
      <c r="MN81" s="100"/>
      <c r="MO81" s="100"/>
    </row>
    <row r="82" spans="1:353" ht="15" thickBot="1" x14ac:dyDescent="0.25">
      <c r="A82" s="39">
        <v>61</v>
      </c>
      <c r="B82" s="39" t="s">
        <v>374</v>
      </c>
      <c r="C82" s="54" t="s">
        <v>375</v>
      </c>
      <c r="D82" s="39" t="s">
        <v>110</v>
      </c>
      <c r="E82" s="39">
        <v>405930692</v>
      </c>
      <c r="F82" s="99" t="s">
        <v>221</v>
      </c>
      <c r="G82" s="39"/>
      <c r="H82" s="39" t="s">
        <v>112</v>
      </c>
      <c r="I82" s="39">
        <v>1</v>
      </c>
      <c r="J82" s="39">
        <v>1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1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f t="shared" si="63"/>
        <v>1</v>
      </c>
      <c r="AI82" s="39">
        <f t="shared" si="102"/>
        <v>631</v>
      </c>
      <c r="AJ82" s="55">
        <v>1</v>
      </c>
      <c r="AK82" s="39"/>
      <c r="AL82" s="39" t="s">
        <v>222</v>
      </c>
      <c r="AM82" s="39" t="s">
        <v>223</v>
      </c>
      <c r="AN82" s="39"/>
      <c r="AO82" s="39"/>
      <c r="AP82" s="56">
        <v>47</v>
      </c>
      <c r="AQ82" s="56" t="s">
        <v>8</v>
      </c>
      <c r="AR82" s="39" t="s">
        <v>224</v>
      </c>
      <c r="AS82" s="59" t="s">
        <v>225</v>
      </c>
      <c r="AT82" s="57" t="s">
        <v>376</v>
      </c>
      <c r="AU82" s="39">
        <v>91.973118825300006</v>
      </c>
      <c r="AV82" s="39" t="str">
        <f t="shared" si="64"/>
        <v>P0013</v>
      </c>
      <c r="AW82" s="76" t="e">
        <f t="shared" ca="1" si="65"/>
        <v>#NAME?</v>
      </c>
      <c r="AX82" s="39"/>
      <c r="AY82" s="73" t="e">
        <f t="shared" si="66"/>
        <v>#REF!</v>
      </c>
      <c r="AZ82" s="39"/>
      <c r="BA82" s="39"/>
      <c r="BB82" s="39"/>
      <c r="BC82" s="39"/>
      <c r="BD82" s="39"/>
      <c r="BE82" s="39"/>
      <c r="BF82" s="39"/>
      <c r="BG82" s="39">
        <v>390</v>
      </c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>
        <v>245</v>
      </c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>
        <f>SUM($AZ82,$BA82:BF82)-SUM($EU82:FA82)</f>
        <v>-100</v>
      </c>
      <c r="DE82" s="39">
        <f>SUM($AZ82,$BA82:BG82)-SUM($EU82:FB82)</f>
        <v>90</v>
      </c>
      <c r="DF82" s="39">
        <f>SUM($AZ82,$BA82:BH82)-SUM($EU82:FC82)</f>
        <v>-241</v>
      </c>
      <c r="DG82" s="39">
        <f>SUM($AZ82,$BA82:BI82)-SUM($EU82:FD82)</f>
        <v>-241</v>
      </c>
      <c r="DH82" s="39">
        <f>SUM($AZ82,$BA82:BJ82)-SUM($EU82:FE82)</f>
        <v>-241</v>
      </c>
      <c r="DI82" s="39">
        <f>SUM($AZ82,$BA82:BK82)-SUM($EU82:FF82)</f>
        <v>-241</v>
      </c>
      <c r="DJ82" s="39">
        <f>SUM($AZ82,$BA82:BL82)-SUM($EU82:FG82)</f>
        <v>-241</v>
      </c>
      <c r="DK82" s="39">
        <f>SUM($AZ82,$BA82:BM82)-SUM($EU82:FH82)</f>
        <v>-241</v>
      </c>
      <c r="DL82" s="39">
        <f>SUM($AZ82,$BA82:BN82)-SUM($EU82:FI82)</f>
        <v>-241</v>
      </c>
      <c r="DM82" s="39">
        <f>SUM($AZ82,$BA82:BO82)-SUM($EU82:FJ82)</f>
        <v>-241</v>
      </c>
      <c r="DN82" s="39">
        <f>SUM($AZ82,$BA82:BP82)-SUM($EU82:FK82)</f>
        <v>-241</v>
      </c>
      <c r="DO82" s="39">
        <f>SUM($AZ82,$BA82:BQ82)-SUM($EU82:FL82)</f>
        <v>-241</v>
      </c>
      <c r="DP82" s="39">
        <f>SUM($AZ82,$BA82:BR82)-SUM($EU82:FM82)</f>
        <v>-241</v>
      </c>
      <c r="DQ82" s="39">
        <f>SUM($AZ82,$BA82:BS82)-SUM($EU82:FN82)</f>
        <v>-241</v>
      </c>
      <c r="DR82" s="39">
        <f>SUM($AZ82,$BA82:BT82)-SUM($EU82:FO82)</f>
        <v>-241</v>
      </c>
      <c r="DS82" s="39">
        <f>SUM($AZ82,$BA82:BU82)-SUM($EU82:FP82)</f>
        <v>-241</v>
      </c>
      <c r="DT82" s="39">
        <f>SUM($AZ82,$BA82:BV82)-SUM($EU82:FQ82)</f>
        <v>-241</v>
      </c>
      <c r="DU82" s="39">
        <f>SUM($AZ82,$BA82:BW82)-SUM($EU82:FR82)</f>
        <v>4</v>
      </c>
      <c r="DV82" s="39">
        <f>SUM($AZ82,$BA82:BX82)-SUM($EU82:FS82)</f>
        <v>4</v>
      </c>
      <c r="DW82" s="39">
        <f>SUM($AZ82,$BA82:BY82)-SUM($EU82:FT82)</f>
        <v>4</v>
      </c>
      <c r="DX82" s="39">
        <f>SUM($AZ82,$BA82:BZ82)-SUM($EU82:FU82)</f>
        <v>4</v>
      </c>
      <c r="DY82" s="39">
        <f>SUM($AZ82,$BA82:CA82)-SUM($EU82:FV82)</f>
        <v>4</v>
      </c>
      <c r="DZ82" s="39">
        <f>SUM($AZ82,$BA82:CB82)-SUM($EU82:FW82)</f>
        <v>4</v>
      </c>
      <c r="EA82" s="39">
        <f>SUM($AZ82,$BA82:CC82)-SUM($EU82:FX82)</f>
        <v>4</v>
      </c>
      <c r="EB82" s="39">
        <f>SUM($AZ82,$BA82:CD82)-SUM($EU82:FY82)</f>
        <v>4</v>
      </c>
      <c r="EC82" s="39">
        <f>SUM($AZ82,$BA82:CE82)-SUM($EU82:FZ82)</f>
        <v>4</v>
      </c>
      <c r="ED82" s="39">
        <f>SUM($AZ82,$BA82:CF82)-SUM($EU82:GA82)</f>
        <v>4</v>
      </c>
      <c r="EE82" s="39">
        <f>SUM($AZ82,$BA82:CG82)-SUM($EU82:GB82)</f>
        <v>4</v>
      </c>
      <c r="EF82" s="39">
        <f>SUM($AZ82,$BA82:CH82)-SUM($EU82:GC82)</f>
        <v>4</v>
      </c>
      <c r="EG82" s="39">
        <f>SUM($AZ82,$BA82:CI82)-SUM($EU82:GD82)</f>
        <v>4</v>
      </c>
      <c r="EH82" s="39">
        <f>SUM($AZ82,$BA82:CJ82)-SUM($EU82:GE82)</f>
        <v>4</v>
      </c>
      <c r="EI82" s="39">
        <f>SUM($AZ82,$BA82:CK82)-SUM($EU82:GF82)</f>
        <v>4</v>
      </c>
      <c r="EJ82" s="39">
        <f>SUM($AZ82,$BA82:CL82)-SUM($EU82:GG82)</f>
        <v>4</v>
      </c>
      <c r="EK82" s="39">
        <f>SUM($AZ82,$BA82:CM82)-SUM($EU82:GH82)</f>
        <v>4</v>
      </c>
      <c r="EL82" s="39">
        <f>SUM($AZ82,$BA82:CN82)-SUM($EU82:GI82)</f>
        <v>4</v>
      </c>
      <c r="EM82" s="39">
        <f>SUM($AZ82,$BA82:CO82)-SUM($EU82:GJ82)</f>
        <v>4</v>
      </c>
      <c r="EN82" s="39">
        <f>SUM($AZ82,$BA82:CP82)-SUM($EU82:GK82)</f>
        <v>4</v>
      </c>
      <c r="EO82" s="39">
        <f>SUM($AZ82,$BA82:CQ82)-SUM($EU82:GL82)</f>
        <v>4</v>
      </c>
      <c r="EP82" s="39">
        <f>SUM($AZ82,$BA82:CR82)-SUM($EU82:GM82)</f>
        <v>4</v>
      </c>
      <c r="EQ82" s="39">
        <f>SUM($AZ82,$BA82:CS82)-SUM($EU82:GN82)</f>
        <v>4</v>
      </c>
      <c r="ER82" s="39"/>
      <c r="ES82" s="39"/>
      <c r="ET82" s="39"/>
      <c r="EU82" s="39"/>
      <c r="EV82" s="39"/>
      <c r="EW82" s="39"/>
      <c r="EX82" s="39"/>
      <c r="EY82" s="39"/>
      <c r="EZ82" s="39"/>
      <c r="FA82" s="39">
        <f t="array" ref="FA82">SUMPRODUCT($K82:$AG82,TRANSPOSE(FA$5:FA$27))</f>
        <v>100</v>
      </c>
      <c r="FB82" s="39">
        <f t="array" ref="FB82">SUMPRODUCT($K82:$AG82,TRANSPOSE(FB$5:FB$27))</f>
        <v>200</v>
      </c>
      <c r="FC82" s="39">
        <f t="array" ref="FC82">SUMPRODUCT($K82:$AG82,TRANSPOSE(FC$5:FC$27))</f>
        <v>331</v>
      </c>
      <c r="FD82" s="39">
        <f t="array" ref="FD82">SUMPRODUCT($K82:$AG82,TRANSPOSE(FD$5:FD$27))</f>
        <v>0</v>
      </c>
      <c r="FE82" s="39">
        <f t="array" ref="FE82">SUMPRODUCT($K82:$AG82,TRANSPOSE(FE$5:FE$27))</f>
        <v>0</v>
      </c>
      <c r="FF82" s="39">
        <f t="array" ref="FF82">SUMPRODUCT($K82:$AG82,TRANSPOSE(FF$5:FF$27))</f>
        <v>0</v>
      </c>
      <c r="FG82" s="39">
        <f t="array" ref="FG82">SUMPRODUCT($K82:$AG82,TRANSPOSE(FG$5:FG$27))</f>
        <v>0</v>
      </c>
      <c r="FH82" s="39">
        <f t="array" ref="FH82">SUMPRODUCT($K82:$AG82,TRANSPOSE(FH$5:FH$27))</f>
        <v>0</v>
      </c>
      <c r="FI82" s="39">
        <f t="array" ref="FI82">SUMPRODUCT($K82:$AG82,TRANSPOSE(FI$5:FI$27))</f>
        <v>0</v>
      </c>
      <c r="FJ82" s="39">
        <f t="array" ref="FJ82">SUMPRODUCT($K82:$AG82,TRANSPOSE(FJ$5:FJ$27))</f>
        <v>0</v>
      </c>
      <c r="FK82" s="39">
        <f t="array" ref="FK82">SUMPRODUCT($K82:$AG82,TRANSPOSE(FK$5:FK$27))</f>
        <v>0</v>
      </c>
      <c r="FL82" s="39">
        <f t="array" ref="FL82">SUMPRODUCT($K82:$AG82,TRANSPOSE(FL$5:FL$27))</f>
        <v>0</v>
      </c>
      <c r="FM82" s="39">
        <f t="array" ref="FM82">SUMPRODUCT($K82:$AG82,TRANSPOSE(FM$5:FM$27))</f>
        <v>0</v>
      </c>
      <c r="FN82" s="39">
        <f t="array" ref="FN82">SUMPRODUCT($K82:$AG82,TRANSPOSE(FN$5:FN$27))</f>
        <v>0</v>
      </c>
      <c r="FO82" s="39">
        <f t="array" ref="FO82">SUMPRODUCT($K82:$AG82,TRANSPOSE(FO$5:FO$27))</f>
        <v>0</v>
      </c>
      <c r="FP82" s="39">
        <f t="array" ref="FP82">SUMPRODUCT($K82:$AG82,TRANSPOSE(FP$5:FP$27))</f>
        <v>0</v>
      </c>
      <c r="FQ82" s="39">
        <f t="array" ref="FQ82">SUMPRODUCT($K82:$AG82,TRANSPOSE(FQ$5:FQ$27))</f>
        <v>0</v>
      </c>
      <c r="FR82" s="39">
        <f t="array" ref="FR82">SUMPRODUCT($K82:$AG82,TRANSPOSE(FR$5:FR$27))</f>
        <v>0</v>
      </c>
      <c r="FS82" s="39">
        <f t="array" ref="FS82">SUMPRODUCT($K82:$AG82,TRANSPOSE(FS$5:FS$27))</f>
        <v>0</v>
      </c>
      <c r="FT82" s="39">
        <f t="array" ref="FT82">SUMPRODUCT($K82:$AG82,TRANSPOSE(FT$5:FT$27))</f>
        <v>0</v>
      </c>
      <c r="FU82" s="39">
        <f t="array" ref="FU82">SUMPRODUCT($K82:$AG82,TRANSPOSE(FU$5:FU$27))</f>
        <v>0</v>
      </c>
      <c r="FV82" s="39">
        <f t="array" ref="FV82">SUMPRODUCT($K82:$AG82,TRANSPOSE(FV$5:FV$27))</f>
        <v>0</v>
      </c>
      <c r="FW82" s="39">
        <f t="array" ref="FW82">SUMPRODUCT($K82:$AG82,TRANSPOSE(FW$5:FW$27))</f>
        <v>0</v>
      </c>
      <c r="FX82" s="39">
        <f t="array" ref="FX82">SUMPRODUCT($K82:$AG82,TRANSPOSE(FX$5:FX$27))</f>
        <v>0</v>
      </c>
      <c r="FY82" s="39">
        <f t="array" ref="FY82">SUMPRODUCT($K82:$AG82,TRANSPOSE(FY$5:FY$27))</f>
        <v>0</v>
      </c>
      <c r="FZ82" s="39">
        <f t="array" ref="FZ82">SUMPRODUCT($K82:$AG82,TRANSPOSE(FZ$5:FZ$27))</f>
        <v>0</v>
      </c>
      <c r="GA82" s="39">
        <f t="array" ref="GA82">SUMPRODUCT($K82:$AG82,TRANSPOSE(GA$5:GA$27))</f>
        <v>0</v>
      </c>
      <c r="GB82" s="39">
        <f t="array" ref="GB82">SUMPRODUCT($K82:$AG82,TRANSPOSE(GB$5:GB$27))</f>
        <v>0</v>
      </c>
      <c r="GC82" s="39">
        <f t="array" ref="GC82">SUMPRODUCT($K82:$AG82,TRANSPOSE(GC$5:GC$27))</f>
        <v>0</v>
      </c>
      <c r="GD82" s="39">
        <f t="array" ref="GD82">SUMPRODUCT($K82:$AG82,TRANSPOSE(GD$5:GD$27))</f>
        <v>0</v>
      </c>
      <c r="GE82" s="39">
        <f t="array" ref="GE82">SUMPRODUCT($K82:$AG82,TRANSPOSE(GE$5:GE$27))</f>
        <v>0</v>
      </c>
      <c r="GF82" s="39">
        <f t="array" ref="GF82">SUMPRODUCT($K82:$AG82,TRANSPOSE(GF$5:GF$27))</f>
        <v>0</v>
      </c>
      <c r="GG82" s="39">
        <f t="array" ref="GG82">SUMPRODUCT($K82:$AG82,TRANSPOSE(GG$5:GG$27))</f>
        <v>0</v>
      </c>
      <c r="GH82" s="39">
        <f t="array" ref="GH82">SUMPRODUCT($K82:$AG82,TRANSPOSE(GH$5:GH$27))</f>
        <v>0</v>
      </c>
      <c r="GI82" s="39">
        <f t="array" ref="GI82">SUMPRODUCT($K82:$AG82,TRANSPOSE(GI$5:GI$27))</f>
        <v>0</v>
      </c>
      <c r="GJ82" s="39">
        <f t="array" ref="GJ82">SUMPRODUCT($K82:$AG82,TRANSPOSE(GJ$5:GJ$27))</f>
        <v>0</v>
      </c>
      <c r="GK82" s="39">
        <f t="array" ref="GK82">SUMPRODUCT($K82:$AG82,TRANSPOSE(GK$5:GK$27))</f>
        <v>0</v>
      </c>
      <c r="GL82" s="39">
        <f t="array" ref="GL82">SUMPRODUCT($K82:$AG82,TRANSPOSE(GL$5:GL$27))</f>
        <v>0</v>
      </c>
      <c r="GM82" s="39">
        <f t="array" ref="GM82">SUMPRODUCT($K82:$AG82,TRANSPOSE(GM$5:GM$27))</f>
        <v>0</v>
      </c>
      <c r="GN82" s="39">
        <f t="array" ref="GN82">SUMPRODUCT($K82:$AG82,TRANSPOSE(GN$5:GN$27))</f>
        <v>0</v>
      </c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39"/>
      <c r="IN82" s="39"/>
      <c r="IO82" s="39"/>
      <c r="IP82" s="39"/>
      <c r="IQ82" s="39"/>
      <c r="IR82" s="39"/>
      <c r="IS82" s="39"/>
      <c r="IT82" s="39"/>
      <c r="IU82" s="39"/>
      <c r="IV82" s="93" t="str">
        <f>AM82</f>
        <v>WAVE</v>
      </c>
      <c r="IW82" s="100" t="str">
        <f>C82</f>
        <v>1096H481-001</v>
      </c>
      <c r="IX82" s="93" t="str">
        <f t="shared" si="122"/>
        <v>WAVE MECHANICS</v>
      </c>
      <c r="IY82" s="111">
        <f t="shared" si="123"/>
        <v>47</v>
      </c>
      <c r="IZ82" s="112" t="str">
        <f t="shared" si="116"/>
        <v>USD</v>
      </c>
      <c r="JA82" s="104" t="e">
        <f ca="1">_xlfn.XLOOKUP(IZ82,IZ$21:IZ$24,JA$21:JA$24,0)</f>
        <v>#NAME?</v>
      </c>
      <c r="JB82" s="104" t="e">
        <f t="shared" ca="1" si="68"/>
        <v>#NAME?</v>
      </c>
      <c r="JC82" s="113">
        <f>AJ82</f>
        <v>1</v>
      </c>
      <c r="JD82" s="113">
        <f>AJ82</f>
        <v>1</v>
      </c>
      <c r="JE82" s="100"/>
      <c r="JF82" s="113" t="e">
        <f>MAX(JD82,CEILING(#REF!+JE82,JC82))</f>
        <v>#REF!</v>
      </c>
      <c r="JG82" s="114" t="e">
        <f t="shared" ca="1" si="69"/>
        <v>#REF!</v>
      </c>
      <c r="JH82" s="113" t="e">
        <f>JF82-#REF!</f>
        <v>#REF!</v>
      </c>
      <c r="JI82" s="114" t="e">
        <f t="shared" ca="1" si="70"/>
        <v>#REF!</v>
      </c>
      <c r="JJ82" s="115">
        <v>45523</v>
      </c>
      <c r="JK82" s="114" t="s">
        <v>114</v>
      </c>
      <c r="JL82" s="114" t="s">
        <v>21</v>
      </c>
      <c r="JM82" s="100" t="s">
        <v>128</v>
      </c>
      <c r="JN82" s="100" t="s">
        <v>129</v>
      </c>
      <c r="JO82" s="102" t="e">
        <f t="array" aca="1" ref="JO82" ca="1">SUMPRODUCT(#REF!,TRANSPOSE(JO$19:JO$22))</f>
        <v>#REF!</v>
      </c>
      <c r="JP82" s="102" t="e">
        <f t="array" aca="1" ref="JP82" ca="1">SUMPRODUCT(#REF!,TRANSPOSE(JP$19:JP$22))</f>
        <v>#REF!</v>
      </c>
      <c r="JQ82" s="102" t="e">
        <f t="array" aca="1" ref="JQ82" ca="1">SUMPRODUCT(#REF!,TRANSPOSE(JQ$19:JQ$22))</f>
        <v>#REF!</v>
      </c>
      <c r="JR82" s="102" t="e">
        <f t="array" aca="1" ref="JR82" ca="1">SUMPRODUCT(#REF!,TRANSPOSE(JR$19:JR$22))</f>
        <v>#REF!</v>
      </c>
      <c r="JS82" s="102" t="e">
        <f t="array" aca="1" ref="JS82" ca="1">SUMPRODUCT(#REF!,TRANSPOSE(JS$19:JS$22))</f>
        <v>#REF!</v>
      </c>
      <c r="JT82" s="102" t="e">
        <f t="array" aca="1" ref="JT82" ca="1">SUMPRODUCT(#REF!,TRANSPOSE(JT$19:JT$22))</f>
        <v>#REF!</v>
      </c>
      <c r="JU82" s="102" t="e">
        <f t="array" aca="1" ref="JU82" ca="1">SUMPRODUCT(#REF!,TRANSPOSE(JU$19:JU$22))</f>
        <v>#REF!</v>
      </c>
      <c r="JV82" s="102" t="e">
        <f t="array" aca="1" ref="JV82" ca="1">SUMPRODUCT(#REF!,TRANSPOSE(JV$19:JV$22))</f>
        <v>#REF!</v>
      </c>
      <c r="JW82" s="102" t="e">
        <f t="array" aca="1" ref="JW82" ca="1">SUMPRODUCT(#REF!,TRANSPOSE(JW$19:JW$22))</f>
        <v>#REF!</v>
      </c>
      <c r="JX82" s="102" t="e">
        <f t="array" aca="1" ref="JX82" ca="1">SUMPRODUCT(#REF!,TRANSPOSE(JX$19:JX$22))</f>
        <v>#REF!</v>
      </c>
      <c r="JY82" s="102" t="e">
        <f t="array" aca="1" ref="JY82" ca="1">SUMPRODUCT(#REF!,TRANSPOSE(JY$19:JY$22))</f>
        <v>#REF!</v>
      </c>
      <c r="JZ82" s="102" t="e">
        <f t="array" aca="1" ref="JZ82" ca="1">SUMPRODUCT(#REF!,TRANSPOSE(JZ$19:JZ$22))</f>
        <v>#REF!</v>
      </c>
      <c r="KA82" s="102" t="e">
        <f t="array" aca="1" ref="KA82" ca="1">SUMPRODUCT(#REF!,TRANSPOSE(KA$19:KA$22))</f>
        <v>#REF!</v>
      </c>
      <c r="KB82" s="116"/>
      <c r="KC82" s="102" t="e">
        <f t="shared" ca="1" si="71"/>
        <v>#REF!</v>
      </c>
      <c r="KD82" s="117" t="e">
        <f ca="1">CEILING(SUM($JO82:JP82)-SUM($KC82:KC82),$JC82)</f>
        <v>#REF!</v>
      </c>
      <c r="KE82" s="117" t="e">
        <f ca="1">CEILING(SUM($JO82:JQ82)-SUM($KC82:KD82),$JC82)</f>
        <v>#REF!</v>
      </c>
      <c r="KF82" s="117" t="e">
        <f ca="1">CEILING(SUM($JO82:JR82)-SUM($KC82:KE82),$JC82)</f>
        <v>#REF!</v>
      </c>
      <c r="KG82" s="117" t="e">
        <f ca="1">CEILING(SUM($JO82:JS82)-SUM($KC82:KF82),$JC82)</f>
        <v>#REF!</v>
      </c>
      <c r="KH82" s="117" t="e">
        <f ca="1">CEILING(SUM($JO82:JT82)-SUM($KC82:KG82),$JC82)</f>
        <v>#REF!</v>
      </c>
      <c r="KI82" s="117" t="e">
        <f ca="1">CEILING(SUM($JO82:JU82)-SUM($KC82:KH82),$JC82)</f>
        <v>#REF!</v>
      </c>
      <c r="KJ82" s="117" t="e">
        <f ca="1">CEILING(SUM($JO82:JV82)-SUM($KC82:KI82),$JC82)</f>
        <v>#REF!</v>
      </c>
      <c r="KK82" s="117" t="e">
        <f ca="1">CEILING(SUM($JO82:JW82)-SUM($KC82:KJ82),$JC82)</f>
        <v>#REF!</v>
      </c>
      <c r="KL82" s="117" t="e">
        <f ca="1">CEILING(SUM($JO82:JX82)-SUM($KC82:KK82),$JC82)</f>
        <v>#REF!</v>
      </c>
      <c r="KM82" s="117" t="e">
        <f ca="1">CEILING(SUM($JO82:JY82)-SUM($KC82:KL82),$JC82)</f>
        <v>#REF!</v>
      </c>
      <c r="KN82" s="117" t="e">
        <f t="shared" ca="1" si="72"/>
        <v>#REF!</v>
      </c>
      <c r="KO82" s="117" t="e">
        <f t="shared" ca="1" si="73"/>
        <v>#REF!</v>
      </c>
      <c r="KP82" s="116"/>
      <c r="KQ82" s="119" t="e">
        <f t="shared" ca="1" si="74"/>
        <v>#REF!</v>
      </c>
      <c r="KR82" s="119" t="e">
        <f t="shared" ca="1" si="75"/>
        <v>#REF!</v>
      </c>
      <c r="KS82" s="119" t="e">
        <f t="shared" ca="1" si="76"/>
        <v>#REF!</v>
      </c>
      <c r="KT82" s="119" t="e">
        <f t="shared" ca="1" si="77"/>
        <v>#REF!</v>
      </c>
      <c r="KU82" s="119" t="e">
        <f t="shared" ca="1" si="78"/>
        <v>#REF!</v>
      </c>
      <c r="KV82" s="119" t="e">
        <f t="shared" ca="1" si="79"/>
        <v>#REF!</v>
      </c>
      <c r="KW82" s="119" t="e">
        <f t="shared" ca="1" si="80"/>
        <v>#REF!</v>
      </c>
      <c r="KX82" s="119" t="e">
        <f t="shared" ca="1" si="81"/>
        <v>#REF!</v>
      </c>
      <c r="KY82" s="119" t="e">
        <f t="shared" ca="1" si="82"/>
        <v>#REF!</v>
      </c>
      <c r="KZ82" s="119" t="e">
        <f t="shared" ca="1" si="83"/>
        <v>#REF!</v>
      </c>
      <c r="LA82" s="119" t="e">
        <f t="shared" ca="1" si="84"/>
        <v>#REF!</v>
      </c>
      <c r="LB82" s="119" t="e">
        <f t="shared" ca="1" si="85"/>
        <v>#REF!</v>
      </c>
      <c r="LC82" s="119" t="e">
        <f t="shared" ca="1" si="86"/>
        <v>#REF!</v>
      </c>
      <c r="LD82" s="119" t="e">
        <f t="shared" ca="1" si="87"/>
        <v>#REF!</v>
      </c>
      <c r="LE82" s="116">
        <v>2</v>
      </c>
      <c r="LF82" s="102" t="e">
        <f ca="1">SUM(KC82:KH82)</f>
        <v>#REF!</v>
      </c>
      <c r="LG82" s="102"/>
      <c r="LH82" s="102"/>
      <c r="LI82" s="102"/>
      <c r="LJ82" s="102"/>
      <c r="LK82" s="102"/>
      <c r="LL82" s="102" t="e">
        <f ca="1">SUM(KI82:KO82)</f>
        <v>#REF!</v>
      </c>
      <c r="LM82" s="102"/>
      <c r="LN82" s="102"/>
      <c r="LO82" s="102"/>
      <c r="LP82" s="102"/>
      <c r="LQ82" s="102"/>
      <c r="LR82" s="102"/>
      <c r="LS82" s="102"/>
      <c r="LT82" s="119" t="e">
        <f t="shared" ca="1" si="88"/>
        <v>#REF!</v>
      </c>
      <c r="LU82" s="119" t="e">
        <f t="shared" ca="1" si="89"/>
        <v>#NAME?</v>
      </c>
      <c r="LV82" s="119" t="e">
        <f t="shared" ca="1" si="90"/>
        <v>#NAME?</v>
      </c>
      <c r="LW82" s="119" t="e">
        <f t="shared" ca="1" si="91"/>
        <v>#NAME?</v>
      </c>
      <c r="LX82" s="119" t="e">
        <f t="shared" ca="1" si="92"/>
        <v>#NAME?</v>
      </c>
      <c r="LY82" s="119" t="e">
        <f t="shared" ca="1" si="93"/>
        <v>#NAME?</v>
      </c>
      <c r="LZ82" s="119" t="e">
        <f t="shared" ca="1" si="94"/>
        <v>#REF!</v>
      </c>
      <c r="MA82" s="119" t="e">
        <f t="shared" ca="1" si="95"/>
        <v>#NAME?</v>
      </c>
      <c r="MB82" s="119" t="e">
        <f t="shared" ca="1" si="96"/>
        <v>#NAME?</v>
      </c>
      <c r="MC82" s="119" t="e">
        <f t="shared" ca="1" si="97"/>
        <v>#NAME?</v>
      </c>
      <c r="MD82" s="119" t="e">
        <f t="shared" ca="1" si="98"/>
        <v>#NAME?</v>
      </c>
      <c r="ME82" s="119" t="e">
        <f t="shared" ca="1" si="99"/>
        <v>#NAME?</v>
      </c>
      <c r="MF82" s="119" t="e">
        <f t="shared" ca="1" si="100"/>
        <v>#NAME?</v>
      </c>
      <c r="MG82" s="119" t="e">
        <f t="shared" ca="1" si="101"/>
        <v>#REF!</v>
      </c>
      <c r="MH82" s="120" t="s">
        <v>374</v>
      </c>
      <c r="MI82" s="100" t="s">
        <v>226</v>
      </c>
      <c r="MJ82" s="121">
        <v>45525</v>
      </c>
      <c r="MK82" s="100" t="s">
        <v>131</v>
      </c>
      <c r="ML82" s="100"/>
      <c r="MM82" s="100" t="s">
        <v>131</v>
      </c>
      <c r="MN82" s="100"/>
      <c r="MO82" s="100"/>
    </row>
    <row r="83" spans="1:353" ht="15" thickBot="1" x14ac:dyDescent="0.25">
      <c r="A83" s="39">
        <v>62</v>
      </c>
      <c r="B83" s="39" t="s">
        <v>377</v>
      </c>
      <c r="C83" s="54" t="s">
        <v>378</v>
      </c>
      <c r="D83" s="39" t="s">
        <v>110</v>
      </c>
      <c r="E83" s="39">
        <v>405701814</v>
      </c>
      <c r="F83" s="99" t="s">
        <v>379</v>
      </c>
      <c r="G83" s="39"/>
      <c r="H83" s="39" t="s">
        <v>112</v>
      </c>
      <c r="I83" s="39">
        <v>1</v>
      </c>
      <c r="J83" s="39">
        <v>1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1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f t="shared" si="63"/>
        <v>1</v>
      </c>
      <c r="AI83" s="39">
        <f t="shared" si="102"/>
        <v>631</v>
      </c>
      <c r="AJ83" s="55">
        <v>1</v>
      </c>
      <c r="AK83" s="47"/>
      <c r="AL83" s="39" t="s">
        <v>256</v>
      </c>
      <c r="AM83" s="39" t="s">
        <v>257</v>
      </c>
      <c r="AN83" s="39"/>
      <c r="AO83" s="39"/>
      <c r="AP83" s="56">
        <v>1.4</v>
      </c>
      <c r="AQ83" s="56" t="s">
        <v>8</v>
      </c>
      <c r="AR83" s="39" t="s">
        <v>258</v>
      </c>
      <c r="AS83" s="39" t="s">
        <v>259</v>
      </c>
      <c r="AT83" s="39"/>
      <c r="AU83" s="39" t="s">
        <v>380</v>
      </c>
      <c r="AV83" s="39" t="str">
        <f t="shared" si="64"/>
        <v>P0044</v>
      </c>
      <c r="AW83" s="76" t="e">
        <f t="shared" ca="1" si="65"/>
        <v>#NAME?</v>
      </c>
      <c r="AX83" s="39" t="s">
        <v>261</v>
      </c>
      <c r="AY83" s="73" t="e">
        <f t="shared" si="66"/>
        <v>#REF!</v>
      </c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>
        <f>SUM($AZ83,$BA83:BF83)-SUM($EU83:FA83)</f>
        <v>-100</v>
      </c>
      <c r="DE83" s="39">
        <f>SUM($AZ83,$BA83:BG83)-SUM($EU83:FB83)</f>
        <v>-300</v>
      </c>
      <c r="DF83" s="39">
        <f>SUM($AZ83,$BA83:BH83)-SUM($EU83:FC83)</f>
        <v>-631</v>
      </c>
      <c r="DG83" s="39">
        <f>SUM($AZ83,$BA83:BI83)-SUM($EU83:FD83)</f>
        <v>-631</v>
      </c>
      <c r="DH83" s="39">
        <f>SUM($AZ83,$BA83:BJ83)-SUM($EU83:FE83)</f>
        <v>-631</v>
      </c>
      <c r="DI83" s="39">
        <f>SUM($AZ83,$BA83:BK83)-SUM($EU83:FF83)</f>
        <v>-631</v>
      </c>
      <c r="DJ83" s="39">
        <f>SUM($AZ83,$BA83:BL83)-SUM($EU83:FG83)</f>
        <v>-631</v>
      </c>
      <c r="DK83" s="39">
        <f>SUM($AZ83,$BA83:BM83)-SUM($EU83:FH83)</f>
        <v>-631</v>
      </c>
      <c r="DL83" s="39">
        <f>SUM($AZ83,$BA83:BN83)-SUM($EU83:FI83)</f>
        <v>-631</v>
      </c>
      <c r="DM83" s="39">
        <f>SUM($AZ83,$BA83:BO83)-SUM($EU83:FJ83)</f>
        <v>-631</v>
      </c>
      <c r="DN83" s="39">
        <f>SUM($AZ83,$BA83:BP83)-SUM($EU83:FK83)</f>
        <v>-631</v>
      </c>
      <c r="DO83" s="39">
        <f>SUM($AZ83,$BA83:BQ83)-SUM($EU83:FL83)</f>
        <v>-631</v>
      </c>
      <c r="DP83" s="39">
        <f>SUM($AZ83,$BA83:BR83)-SUM($EU83:FM83)</f>
        <v>-631</v>
      </c>
      <c r="DQ83" s="39">
        <f>SUM($AZ83,$BA83:BS83)-SUM($EU83:FN83)</f>
        <v>-631</v>
      </c>
      <c r="DR83" s="39">
        <f>SUM($AZ83,$BA83:BT83)-SUM($EU83:FO83)</f>
        <v>-631</v>
      </c>
      <c r="DS83" s="39">
        <f>SUM($AZ83,$BA83:BU83)-SUM($EU83:FP83)</f>
        <v>-631</v>
      </c>
      <c r="DT83" s="39">
        <f>SUM($AZ83,$BA83:BV83)-SUM($EU83:FQ83)</f>
        <v>-631</v>
      </c>
      <c r="DU83" s="39">
        <f>SUM($AZ83,$BA83:BW83)-SUM($EU83:FR83)</f>
        <v>-631</v>
      </c>
      <c r="DV83" s="39">
        <f>SUM($AZ83,$BA83:BX83)-SUM($EU83:FS83)</f>
        <v>-631</v>
      </c>
      <c r="DW83" s="39">
        <f>SUM($AZ83,$BA83:BY83)-SUM($EU83:FT83)</f>
        <v>-631</v>
      </c>
      <c r="DX83" s="39">
        <f>SUM($AZ83,$BA83:BZ83)-SUM($EU83:FU83)</f>
        <v>-631</v>
      </c>
      <c r="DY83" s="39">
        <f>SUM($AZ83,$BA83:CA83)-SUM($EU83:FV83)</f>
        <v>-631</v>
      </c>
      <c r="DZ83" s="39">
        <f>SUM($AZ83,$BA83:CB83)-SUM($EU83:FW83)</f>
        <v>-631</v>
      </c>
      <c r="EA83" s="39">
        <f>SUM($AZ83,$BA83:CC83)-SUM($EU83:FX83)</f>
        <v>-631</v>
      </c>
      <c r="EB83" s="39">
        <f>SUM($AZ83,$BA83:CD83)-SUM($EU83:FY83)</f>
        <v>-631</v>
      </c>
      <c r="EC83" s="39">
        <f>SUM($AZ83,$BA83:CE83)-SUM($EU83:FZ83)</f>
        <v>-631</v>
      </c>
      <c r="ED83" s="39">
        <f>SUM($AZ83,$BA83:CF83)-SUM($EU83:GA83)</f>
        <v>-631</v>
      </c>
      <c r="EE83" s="39">
        <f>SUM($AZ83,$BA83:CG83)-SUM($EU83:GB83)</f>
        <v>-631</v>
      </c>
      <c r="EF83" s="39">
        <f>SUM($AZ83,$BA83:CH83)-SUM($EU83:GC83)</f>
        <v>-631</v>
      </c>
      <c r="EG83" s="39">
        <f>SUM($AZ83,$BA83:CI83)-SUM($EU83:GD83)</f>
        <v>-631</v>
      </c>
      <c r="EH83" s="39">
        <f>SUM($AZ83,$BA83:CJ83)-SUM($EU83:GE83)</f>
        <v>-631</v>
      </c>
      <c r="EI83" s="39">
        <f>SUM($AZ83,$BA83:CK83)-SUM($EU83:GF83)</f>
        <v>-631</v>
      </c>
      <c r="EJ83" s="39">
        <f>SUM($AZ83,$BA83:CL83)-SUM($EU83:GG83)</f>
        <v>-631</v>
      </c>
      <c r="EK83" s="39">
        <f>SUM($AZ83,$BA83:CM83)-SUM($EU83:GH83)</f>
        <v>-631</v>
      </c>
      <c r="EL83" s="39">
        <f>SUM($AZ83,$BA83:CN83)-SUM($EU83:GI83)</f>
        <v>-631</v>
      </c>
      <c r="EM83" s="39">
        <f>SUM($AZ83,$BA83:CO83)-SUM($EU83:GJ83)</f>
        <v>-631</v>
      </c>
      <c r="EN83" s="39">
        <f>SUM($AZ83,$BA83:CP83)-SUM($EU83:GK83)</f>
        <v>-631</v>
      </c>
      <c r="EO83" s="39">
        <f>SUM($AZ83,$BA83:CQ83)-SUM($EU83:GL83)</f>
        <v>-631</v>
      </c>
      <c r="EP83" s="39">
        <f>SUM($AZ83,$BA83:CR83)-SUM($EU83:GM83)</f>
        <v>-631</v>
      </c>
      <c r="EQ83" s="39">
        <f>SUM($AZ83,$BA83:CS83)-SUM($EU83:GN83)</f>
        <v>-631</v>
      </c>
      <c r="ER83" s="39"/>
      <c r="ES83" s="39"/>
      <c r="ET83" s="39"/>
      <c r="EU83" s="39"/>
      <c r="EV83" s="39"/>
      <c r="EW83" s="39"/>
      <c r="EX83" s="39"/>
      <c r="EY83" s="39"/>
      <c r="EZ83" s="39"/>
      <c r="FA83" s="39">
        <f t="array" ref="FA83">SUMPRODUCT($K83:$AG83,TRANSPOSE(FA$5:FA$27))</f>
        <v>100</v>
      </c>
      <c r="FB83" s="39">
        <f t="array" ref="FB83">SUMPRODUCT($K83:$AG83,TRANSPOSE(FB$5:FB$27))</f>
        <v>200</v>
      </c>
      <c r="FC83" s="39">
        <f t="array" ref="FC83">SUMPRODUCT($K83:$AG83,TRANSPOSE(FC$5:FC$27))</f>
        <v>331</v>
      </c>
      <c r="FD83" s="39">
        <f t="array" ref="FD83">SUMPRODUCT($K83:$AG83,TRANSPOSE(FD$5:FD$27))</f>
        <v>0</v>
      </c>
      <c r="FE83" s="39">
        <f t="array" ref="FE83">SUMPRODUCT($K83:$AG83,TRANSPOSE(FE$5:FE$27))</f>
        <v>0</v>
      </c>
      <c r="FF83" s="39">
        <f t="array" ref="FF83">SUMPRODUCT($K83:$AG83,TRANSPOSE(FF$5:FF$27))</f>
        <v>0</v>
      </c>
      <c r="FG83" s="39">
        <f t="array" ref="FG83">SUMPRODUCT($K83:$AG83,TRANSPOSE(FG$5:FG$27))</f>
        <v>0</v>
      </c>
      <c r="FH83" s="39">
        <f t="array" ref="FH83">SUMPRODUCT($K83:$AG83,TRANSPOSE(FH$5:FH$27))</f>
        <v>0</v>
      </c>
      <c r="FI83" s="39">
        <f t="array" ref="FI83">SUMPRODUCT($K83:$AG83,TRANSPOSE(FI$5:FI$27))</f>
        <v>0</v>
      </c>
      <c r="FJ83" s="39">
        <f t="array" ref="FJ83">SUMPRODUCT($K83:$AG83,TRANSPOSE(FJ$5:FJ$27))</f>
        <v>0</v>
      </c>
      <c r="FK83" s="39">
        <f t="array" ref="FK83">SUMPRODUCT($K83:$AG83,TRANSPOSE(FK$5:FK$27))</f>
        <v>0</v>
      </c>
      <c r="FL83" s="39">
        <f t="array" ref="FL83">SUMPRODUCT($K83:$AG83,TRANSPOSE(FL$5:FL$27))</f>
        <v>0</v>
      </c>
      <c r="FM83" s="39">
        <f t="array" ref="FM83">SUMPRODUCT($K83:$AG83,TRANSPOSE(FM$5:FM$27))</f>
        <v>0</v>
      </c>
      <c r="FN83" s="39">
        <f t="array" ref="FN83">SUMPRODUCT($K83:$AG83,TRANSPOSE(FN$5:FN$27))</f>
        <v>0</v>
      </c>
      <c r="FO83" s="39">
        <f t="array" ref="FO83">SUMPRODUCT($K83:$AG83,TRANSPOSE(FO$5:FO$27))</f>
        <v>0</v>
      </c>
      <c r="FP83" s="39">
        <f t="array" ref="FP83">SUMPRODUCT($K83:$AG83,TRANSPOSE(FP$5:FP$27))</f>
        <v>0</v>
      </c>
      <c r="FQ83" s="39">
        <f t="array" ref="FQ83">SUMPRODUCT($K83:$AG83,TRANSPOSE(FQ$5:FQ$27))</f>
        <v>0</v>
      </c>
      <c r="FR83" s="39">
        <f t="array" ref="FR83">SUMPRODUCT($K83:$AG83,TRANSPOSE(FR$5:FR$27))</f>
        <v>0</v>
      </c>
      <c r="FS83" s="39">
        <f t="array" ref="FS83">SUMPRODUCT($K83:$AG83,TRANSPOSE(FS$5:FS$27))</f>
        <v>0</v>
      </c>
      <c r="FT83" s="39">
        <f t="array" ref="FT83">SUMPRODUCT($K83:$AG83,TRANSPOSE(FT$5:FT$27))</f>
        <v>0</v>
      </c>
      <c r="FU83" s="39">
        <f t="array" ref="FU83">SUMPRODUCT($K83:$AG83,TRANSPOSE(FU$5:FU$27))</f>
        <v>0</v>
      </c>
      <c r="FV83" s="39">
        <f t="array" ref="FV83">SUMPRODUCT($K83:$AG83,TRANSPOSE(FV$5:FV$27))</f>
        <v>0</v>
      </c>
      <c r="FW83" s="39">
        <f t="array" ref="FW83">SUMPRODUCT($K83:$AG83,TRANSPOSE(FW$5:FW$27))</f>
        <v>0</v>
      </c>
      <c r="FX83" s="39">
        <f t="array" ref="FX83">SUMPRODUCT($K83:$AG83,TRANSPOSE(FX$5:FX$27))</f>
        <v>0</v>
      </c>
      <c r="FY83" s="39">
        <f t="array" ref="FY83">SUMPRODUCT($K83:$AG83,TRANSPOSE(FY$5:FY$27))</f>
        <v>0</v>
      </c>
      <c r="FZ83" s="39">
        <f t="array" ref="FZ83">SUMPRODUCT($K83:$AG83,TRANSPOSE(FZ$5:FZ$27))</f>
        <v>0</v>
      </c>
      <c r="GA83" s="39">
        <f t="array" ref="GA83">SUMPRODUCT($K83:$AG83,TRANSPOSE(GA$5:GA$27))</f>
        <v>0</v>
      </c>
      <c r="GB83" s="39">
        <f t="array" ref="GB83">SUMPRODUCT($K83:$AG83,TRANSPOSE(GB$5:GB$27))</f>
        <v>0</v>
      </c>
      <c r="GC83" s="39">
        <f t="array" ref="GC83">SUMPRODUCT($K83:$AG83,TRANSPOSE(GC$5:GC$27))</f>
        <v>0</v>
      </c>
      <c r="GD83" s="39">
        <f t="array" ref="GD83">SUMPRODUCT($K83:$AG83,TRANSPOSE(GD$5:GD$27))</f>
        <v>0</v>
      </c>
      <c r="GE83" s="39">
        <f t="array" ref="GE83">SUMPRODUCT($K83:$AG83,TRANSPOSE(GE$5:GE$27))</f>
        <v>0</v>
      </c>
      <c r="GF83" s="39">
        <f t="array" ref="GF83">SUMPRODUCT($K83:$AG83,TRANSPOSE(GF$5:GF$27))</f>
        <v>0</v>
      </c>
      <c r="GG83" s="39">
        <f t="array" ref="GG83">SUMPRODUCT($K83:$AG83,TRANSPOSE(GG$5:GG$27))</f>
        <v>0</v>
      </c>
      <c r="GH83" s="39">
        <f t="array" ref="GH83">SUMPRODUCT($K83:$AG83,TRANSPOSE(GH$5:GH$27))</f>
        <v>0</v>
      </c>
      <c r="GI83" s="39">
        <f t="array" ref="GI83">SUMPRODUCT($K83:$AG83,TRANSPOSE(GI$5:GI$27))</f>
        <v>0</v>
      </c>
      <c r="GJ83" s="39">
        <f t="array" ref="GJ83">SUMPRODUCT($K83:$AG83,TRANSPOSE(GJ$5:GJ$27))</f>
        <v>0</v>
      </c>
      <c r="GK83" s="39">
        <f t="array" ref="GK83">SUMPRODUCT($K83:$AG83,TRANSPOSE(GK$5:GK$27))</f>
        <v>0</v>
      </c>
      <c r="GL83" s="39">
        <f t="array" ref="GL83">SUMPRODUCT($K83:$AG83,TRANSPOSE(GL$5:GL$27))</f>
        <v>0</v>
      </c>
      <c r="GM83" s="39">
        <f t="array" ref="GM83">SUMPRODUCT($K83:$AG83,TRANSPOSE(GM$5:GM$27))</f>
        <v>0</v>
      </c>
      <c r="GN83" s="39">
        <f t="array" ref="GN83">SUMPRODUCT($K83:$AG83,TRANSPOSE(GN$5:GN$27))</f>
        <v>0</v>
      </c>
      <c r="GO83" s="39"/>
      <c r="GP83" s="39"/>
      <c r="GQ83" s="39"/>
      <c r="GR83" s="39"/>
      <c r="GS83" s="39"/>
      <c r="GT83" s="39"/>
      <c r="GU83" s="39"/>
      <c r="GV83" s="39"/>
      <c r="GW83" s="39"/>
      <c r="GX83" s="39"/>
      <c r="GY83" s="39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39"/>
      <c r="HL83" s="39"/>
      <c r="HM83" s="39"/>
      <c r="HN83" s="39"/>
      <c r="HO83" s="39"/>
      <c r="HP83" s="39"/>
      <c r="HQ83" s="39"/>
      <c r="HR83" s="39"/>
      <c r="HS83" s="39"/>
      <c r="HT83" s="39"/>
      <c r="HU83" s="39"/>
      <c r="HV83" s="39"/>
      <c r="HW83" s="39"/>
      <c r="HX83" s="39"/>
      <c r="HY83" s="39"/>
      <c r="HZ83" s="39"/>
      <c r="IA83" s="39"/>
      <c r="IB83" s="39"/>
      <c r="IC83" s="39"/>
      <c r="ID83" s="39"/>
      <c r="IE83" s="39"/>
      <c r="IF83" s="39"/>
      <c r="IG83" s="39"/>
      <c r="IH83" s="39"/>
      <c r="II83" s="39"/>
      <c r="IJ83" s="39"/>
      <c r="IK83" s="39"/>
      <c r="IL83" s="39"/>
      <c r="IM83" s="39"/>
      <c r="IN83" s="39"/>
      <c r="IO83" s="39"/>
      <c r="IP83" s="39"/>
      <c r="IQ83" s="39"/>
      <c r="IR83" s="39"/>
      <c r="IS83" s="39"/>
      <c r="IT83" s="39"/>
      <c r="IU83" s="39"/>
      <c r="IV83" s="93" t="s">
        <v>257</v>
      </c>
      <c r="IW83" s="100" t="str">
        <f>C83</f>
        <v>1096H485-001</v>
      </c>
      <c r="IX83" s="93" t="str">
        <f t="shared" si="122"/>
        <v>PHOTO METAL</v>
      </c>
      <c r="IY83" s="111">
        <f t="shared" si="123"/>
        <v>1.4</v>
      </c>
      <c r="IZ83" s="112" t="str">
        <f t="shared" si="116"/>
        <v>USD</v>
      </c>
      <c r="JA83" s="104" t="e">
        <f ca="1">_xlfn.XLOOKUP(IZ83,IZ$21:IZ$24,JA$21:JA$24,0)</f>
        <v>#NAME?</v>
      </c>
      <c r="JB83" s="104" t="e">
        <f t="shared" ca="1" si="68"/>
        <v>#NAME?</v>
      </c>
      <c r="JC83" s="113">
        <f>AJ83</f>
        <v>1</v>
      </c>
      <c r="JD83" s="113">
        <f>AJ83</f>
        <v>1</v>
      </c>
      <c r="JE83" s="100"/>
      <c r="JF83" s="113" t="e">
        <f>MAX(JD83,CEILING(#REF!+JE83,JC83))</f>
        <v>#REF!</v>
      </c>
      <c r="JG83" s="114" t="e">
        <f t="shared" ca="1" si="69"/>
        <v>#REF!</v>
      </c>
      <c r="JH83" s="113" t="e">
        <f>JF83-#REF!</f>
        <v>#REF!</v>
      </c>
      <c r="JI83" s="114" t="e">
        <f t="shared" ca="1" si="70"/>
        <v>#REF!</v>
      </c>
      <c r="JJ83" s="115"/>
      <c r="JK83" s="114"/>
      <c r="JL83" s="114" t="s">
        <v>21</v>
      </c>
      <c r="JM83" s="100"/>
      <c r="JN83" s="100" t="s">
        <v>129</v>
      </c>
      <c r="JO83" s="102" t="e">
        <f t="array" aca="1" ref="JO83" ca="1">SUMPRODUCT(#REF!,TRANSPOSE(JO$19:JO$22))</f>
        <v>#REF!</v>
      </c>
      <c r="JP83" s="102" t="e">
        <f t="array" aca="1" ref="JP83" ca="1">SUMPRODUCT(#REF!,TRANSPOSE(JP$19:JP$22))</f>
        <v>#REF!</v>
      </c>
      <c r="JQ83" s="102" t="e">
        <f t="array" aca="1" ref="JQ83" ca="1">SUMPRODUCT(#REF!,TRANSPOSE(JQ$19:JQ$22))</f>
        <v>#REF!</v>
      </c>
      <c r="JR83" s="102" t="e">
        <f t="array" aca="1" ref="JR83" ca="1">SUMPRODUCT(#REF!,TRANSPOSE(JR$19:JR$22))</f>
        <v>#REF!</v>
      </c>
      <c r="JS83" s="102" t="e">
        <f t="array" aca="1" ref="JS83" ca="1">SUMPRODUCT(#REF!,TRANSPOSE(JS$19:JS$22))</f>
        <v>#REF!</v>
      </c>
      <c r="JT83" s="102" t="e">
        <f t="array" aca="1" ref="JT83" ca="1">SUMPRODUCT(#REF!,TRANSPOSE(JT$19:JT$22))</f>
        <v>#REF!</v>
      </c>
      <c r="JU83" s="102" t="e">
        <f t="array" aca="1" ref="JU83" ca="1">SUMPRODUCT(#REF!,TRANSPOSE(JU$19:JU$22))</f>
        <v>#REF!</v>
      </c>
      <c r="JV83" s="102" t="e">
        <f t="array" aca="1" ref="JV83" ca="1">SUMPRODUCT(#REF!,TRANSPOSE(JV$19:JV$22))</f>
        <v>#REF!</v>
      </c>
      <c r="JW83" s="102" t="e">
        <f t="array" aca="1" ref="JW83" ca="1">SUMPRODUCT(#REF!,TRANSPOSE(JW$19:JW$22))</f>
        <v>#REF!</v>
      </c>
      <c r="JX83" s="102" t="e">
        <f t="array" aca="1" ref="JX83" ca="1">SUMPRODUCT(#REF!,TRANSPOSE(JX$19:JX$22))</f>
        <v>#REF!</v>
      </c>
      <c r="JY83" s="102" t="e">
        <f t="array" aca="1" ref="JY83" ca="1">SUMPRODUCT(#REF!,TRANSPOSE(JY$19:JY$22))</f>
        <v>#REF!</v>
      </c>
      <c r="JZ83" s="102" t="e">
        <f t="array" aca="1" ref="JZ83" ca="1">SUMPRODUCT(#REF!,TRANSPOSE(JZ$19:JZ$22))</f>
        <v>#REF!</v>
      </c>
      <c r="KA83" s="102" t="e">
        <f t="array" aca="1" ref="KA83" ca="1">SUMPRODUCT(#REF!,TRANSPOSE(KA$19:KA$22))</f>
        <v>#REF!</v>
      </c>
      <c r="KB83" s="116"/>
      <c r="KC83" s="102" t="e">
        <f t="shared" ca="1" si="71"/>
        <v>#REF!</v>
      </c>
      <c r="KD83" s="117" t="e">
        <f ca="1">CEILING(SUM($JO83:JP83)-SUM($KC83:KC83),$JC83)</f>
        <v>#REF!</v>
      </c>
      <c r="KE83" s="117" t="e">
        <f ca="1">CEILING(SUM($JO83:JQ83)-SUM($KC83:KD83),$JC83)</f>
        <v>#REF!</v>
      </c>
      <c r="KF83" s="117" t="e">
        <f ca="1">CEILING(SUM($JO83:JR83)-SUM($KC83:KE83),$JC83)</f>
        <v>#REF!</v>
      </c>
      <c r="KG83" s="117" t="e">
        <f ca="1">CEILING(SUM($JO83:JS83)-SUM($KC83:KF83),$JC83)</f>
        <v>#REF!</v>
      </c>
      <c r="KH83" s="117" t="e">
        <f ca="1">CEILING(SUM($JO83:JT83)-SUM($KC83:KG83),$JC83)</f>
        <v>#REF!</v>
      </c>
      <c r="KI83" s="117" t="e">
        <f ca="1">CEILING(SUM($JO83:JU83)-SUM($KC83:KH83),$JC83)</f>
        <v>#REF!</v>
      </c>
      <c r="KJ83" s="117" t="e">
        <f ca="1">CEILING(SUM($JO83:JV83)-SUM($KC83:KI83),$JC83)</f>
        <v>#REF!</v>
      </c>
      <c r="KK83" s="117" t="e">
        <f ca="1">CEILING(SUM($JO83:JW83)-SUM($KC83:KJ83),$JC83)</f>
        <v>#REF!</v>
      </c>
      <c r="KL83" s="117" t="e">
        <f ca="1">CEILING(SUM($JO83:JX83)-SUM($KC83:KK83),$JC83)</f>
        <v>#REF!</v>
      </c>
      <c r="KM83" s="117" t="e">
        <f ca="1">CEILING(SUM($JO83:JY83)-SUM($KC83:KL83),$JC83)</f>
        <v>#REF!</v>
      </c>
      <c r="KN83" s="117" t="e">
        <f t="shared" ca="1" si="72"/>
        <v>#REF!</v>
      </c>
      <c r="KO83" s="117" t="e">
        <f t="shared" ca="1" si="73"/>
        <v>#REF!</v>
      </c>
      <c r="KP83" s="116"/>
      <c r="KQ83" s="119" t="e">
        <f t="shared" ca="1" si="74"/>
        <v>#REF!</v>
      </c>
      <c r="KR83" s="119" t="e">
        <f t="shared" ca="1" si="75"/>
        <v>#REF!</v>
      </c>
      <c r="KS83" s="119" t="e">
        <f t="shared" ca="1" si="76"/>
        <v>#REF!</v>
      </c>
      <c r="KT83" s="119" t="e">
        <f t="shared" ca="1" si="77"/>
        <v>#REF!</v>
      </c>
      <c r="KU83" s="119" t="e">
        <f t="shared" ca="1" si="78"/>
        <v>#REF!</v>
      </c>
      <c r="KV83" s="119" t="e">
        <f t="shared" ca="1" si="79"/>
        <v>#REF!</v>
      </c>
      <c r="KW83" s="119" t="e">
        <f t="shared" ca="1" si="80"/>
        <v>#REF!</v>
      </c>
      <c r="KX83" s="119" t="e">
        <f t="shared" ca="1" si="81"/>
        <v>#REF!</v>
      </c>
      <c r="KY83" s="119" t="e">
        <f t="shared" ca="1" si="82"/>
        <v>#REF!</v>
      </c>
      <c r="KZ83" s="119" t="e">
        <f t="shared" ca="1" si="83"/>
        <v>#REF!</v>
      </c>
      <c r="LA83" s="119" t="e">
        <f t="shared" ca="1" si="84"/>
        <v>#REF!</v>
      </c>
      <c r="LB83" s="119" t="e">
        <f t="shared" ca="1" si="85"/>
        <v>#REF!</v>
      </c>
      <c r="LC83" s="119" t="e">
        <f t="shared" ca="1" si="86"/>
        <v>#REF!</v>
      </c>
      <c r="LD83" s="119" t="e">
        <f t="shared" ca="1" si="87"/>
        <v>#REF!</v>
      </c>
      <c r="LE83" s="116">
        <v>1</v>
      </c>
      <c r="LF83" s="102" t="e">
        <f ca="1">SUM(KC83:KO83)</f>
        <v>#REF!</v>
      </c>
      <c r="LG83" s="102"/>
      <c r="LH83" s="102"/>
      <c r="LI83" s="102"/>
      <c r="LJ83" s="102"/>
      <c r="LK83" s="102"/>
      <c r="LL83" s="102"/>
      <c r="LM83" s="102"/>
      <c r="LN83" s="102"/>
      <c r="LO83" s="102"/>
      <c r="LP83" s="102"/>
      <c r="LQ83" s="102"/>
      <c r="LR83" s="102" t="e">
        <f t="shared" ref="LR83:LR109" ca="1" si="124">KO83</f>
        <v>#REF!</v>
      </c>
      <c r="LS83" s="102"/>
      <c r="LT83" s="119" t="e">
        <f t="shared" ca="1" si="88"/>
        <v>#REF!</v>
      </c>
      <c r="LU83" s="119" t="e">
        <f t="shared" ca="1" si="89"/>
        <v>#NAME?</v>
      </c>
      <c r="LV83" s="119" t="e">
        <f t="shared" ca="1" si="90"/>
        <v>#NAME?</v>
      </c>
      <c r="LW83" s="119" t="e">
        <f t="shared" ca="1" si="91"/>
        <v>#NAME?</v>
      </c>
      <c r="LX83" s="119" t="e">
        <f t="shared" ca="1" si="92"/>
        <v>#NAME?</v>
      </c>
      <c r="LY83" s="119" t="e">
        <f t="shared" ca="1" si="93"/>
        <v>#NAME?</v>
      </c>
      <c r="LZ83" s="119" t="e">
        <f t="shared" ca="1" si="94"/>
        <v>#NAME?</v>
      </c>
      <c r="MA83" s="119" t="e">
        <f t="shared" ca="1" si="95"/>
        <v>#NAME?</v>
      </c>
      <c r="MB83" s="119" t="e">
        <f t="shared" ca="1" si="96"/>
        <v>#NAME?</v>
      </c>
      <c r="MC83" s="119" t="e">
        <f t="shared" ca="1" si="97"/>
        <v>#NAME?</v>
      </c>
      <c r="MD83" s="119" t="e">
        <f t="shared" ca="1" si="98"/>
        <v>#NAME?</v>
      </c>
      <c r="ME83" s="119" t="e">
        <f t="shared" ca="1" si="99"/>
        <v>#NAME?</v>
      </c>
      <c r="MF83" s="119" t="e">
        <f t="shared" ca="1" si="100"/>
        <v>#REF!</v>
      </c>
      <c r="MG83" s="119" t="e">
        <f t="shared" ca="1" si="101"/>
        <v>#REF!</v>
      </c>
      <c r="MH83" s="120" t="s">
        <v>377</v>
      </c>
      <c r="MI83" s="100" t="s">
        <v>262</v>
      </c>
      <c r="MJ83" s="121">
        <v>45544</v>
      </c>
      <c r="MK83" s="100" t="s">
        <v>189</v>
      </c>
      <c r="ML83" s="100"/>
      <c r="MM83" s="100" t="s">
        <v>190</v>
      </c>
      <c r="MN83" s="100" t="s">
        <v>263</v>
      </c>
      <c r="MO83" s="100" t="s">
        <v>142</v>
      </c>
    </row>
    <row r="84" spans="1:353" ht="15" thickBot="1" x14ac:dyDescent="0.25">
      <c r="A84" s="39">
        <v>63</v>
      </c>
      <c r="B84" s="39" t="s">
        <v>381</v>
      </c>
      <c r="C84" s="54" t="s">
        <v>55</v>
      </c>
      <c r="D84" s="39" t="s">
        <v>197</v>
      </c>
      <c r="E84" s="39">
        <v>410877785</v>
      </c>
      <c r="F84" s="99" t="s">
        <v>111</v>
      </c>
      <c r="G84" s="39"/>
      <c r="H84" s="39" t="s">
        <v>112</v>
      </c>
      <c r="I84" s="39">
        <v>1</v>
      </c>
      <c r="J84" s="39">
        <v>1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1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f t="shared" si="63"/>
        <v>1</v>
      </c>
      <c r="AI84" s="39">
        <f t="shared" si="102"/>
        <v>35180</v>
      </c>
      <c r="AJ84" s="55">
        <v>1</v>
      </c>
      <c r="AK84" s="47" t="s">
        <v>113</v>
      </c>
      <c r="AL84" s="39" t="s">
        <v>113</v>
      </c>
      <c r="AM84" s="39"/>
      <c r="AN84" s="39"/>
      <c r="AO84" s="39"/>
      <c r="AP84" s="56"/>
      <c r="AQ84" s="56"/>
      <c r="AR84" s="39"/>
      <c r="AS84" s="39"/>
      <c r="AT84" s="39"/>
      <c r="AU84" s="39"/>
      <c r="AV84" s="39">
        <f t="shared" si="64"/>
        <v>0</v>
      </c>
      <c r="AW84" s="76" t="e">
        <f t="shared" ca="1" si="65"/>
        <v>#NAME?</v>
      </c>
      <c r="AX84" s="39"/>
      <c r="AY84" s="73" t="e">
        <f t="shared" si="66"/>
        <v>#REF!</v>
      </c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>
        <f>SUM($AZ84,$BA84:BF84)-SUM($EU84:FA84)</f>
        <v>-180</v>
      </c>
      <c r="DE84" s="39">
        <f>SUM($AZ84,$BA84:BG84)-SUM($EU84:FB84)</f>
        <v>-1180</v>
      </c>
      <c r="DF84" s="39">
        <f>SUM($AZ84,$BA84:BH84)-SUM($EU84:FC84)</f>
        <v>-2180</v>
      </c>
      <c r="DG84" s="39">
        <f>SUM($AZ84,$BA84:BI84)-SUM($EU84:FD84)</f>
        <v>-3180</v>
      </c>
      <c r="DH84" s="39">
        <f>SUM($AZ84,$BA84:BJ84)-SUM($EU84:FE84)</f>
        <v>-4180</v>
      </c>
      <c r="DI84" s="39">
        <f>SUM($AZ84,$BA84:BK84)-SUM($EU84:FF84)</f>
        <v>-5180</v>
      </c>
      <c r="DJ84" s="39">
        <f>SUM($AZ84,$BA84:BL84)-SUM($EU84:FG84)</f>
        <v>-6180</v>
      </c>
      <c r="DK84" s="39">
        <f>SUM($AZ84,$BA84:BM84)-SUM($EU84:FH84)</f>
        <v>-7180</v>
      </c>
      <c r="DL84" s="39">
        <f>SUM($AZ84,$BA84:BN84)-SUM($EU84:FI84)</f>
        <v>-8180</v>
      </c>
      <c r="DM84" s="39">
        <f>SUM($AZ84,$BA84:BO84)-SUM($EU84:FJ84)</f>
        <v>-9180</v>
      </c>
      <c r="DN84" s="39">
        <f>SUM($AZ84,$BA84:BP84)-SUM($EU84:FK84)</f>
        <v>-10180</v>
      </c>
      <c r="DO84" s="39">
        <f>SUM($AZ84,$BA84:BQ84)-SUM($EU84:FL84)</f>
        <v>-11180</v>
      </c>
      <c r="DP84" s="39">
        <f>SUM($AZ84,$BA84:BR84)-SUM($EU84:FM84)</f>
        <v>-12180</v>
      </c>
      <c r="DQ84" s="39">
        <f>SUM($AZ84,$BA84:BS84)-SUM($EU84:FN84)</f>
        <v>-13180</v>
      </c>
      <c r="DR84" s="39">
        <f>SUM($AZ84,$BA84:BT84)-SUM($EU84:FO84)</f>
        <v>-14180</v>
      </c>
      <c r="DS84" s="39">
        <f>SUM($AZ84,$BA84:BU84)-SUM($EU84:FP84)</f>
        <v>-15180</v>
      </c>
      <c r="DT84" s="39">
        <f>SUM($AZ84,$BA84:BV84)-SUM($EU84:FQ84)</f>
        <v>-16180</v>
      </c>
      <c r="DU84" s="39">
        <f>SUM($AZ84,$BA84:BW84)-SUM($EU84:FR84)</f>
        <v>-17180</v>
      </c>
      <c r="DV84" s="39">
        <f>SUM($AZ84,$BA84:BX84)-SUM($EU84:FS84)</f>
        <v>-18180</v>
      </c>
      <c r="DW84" s="39">
        <f>SUM($AZ84,$BA84:BY84)-SUM($EU84:FT84)</f>
        <v>-19180</v>
      </c>
      <c r="DX84" s="39">
        <f>SUM($AZ84,$BA84:BZ84)-SUM($EU84:FU84)</f>
        <v>-20180</v>
      </c>
      <c r="DY84" s="39">
        <f>SUM($AZ84,$BA84:CA84)-SUM($EU84:FV84)</f>
        <v>-21180</v>
      </c>
      <c r="DZ84" s="39">
        <f>SUM($AZ84,$BA84:CB84)-SUM($EU84:FW84)</f>
        <v>-22180</v>
      </c>
      <c r="EA84" s="39">
        <f>SUM($AZ84,$BA84:CC84)-SUM($EU84:FX84)</f>
        <v>-23180</v>
      </c>
      <c r="EB84" s="39">
        <f>SUM($AZ84,$BA84:CD84)-SUM($EU84:FY84)</f>
        <v>-24180</v>
      </c>
      <c r="EC84" s="39">
        <f>SUM($AZ84,$BA84:CE84)-SUM($EU84:FZ84)</f>
        <v>-25180</v>
      </c>
      <c r="ED84" s="39">
        <f>SUM($AZ84,$BA84:CF84)-SUM($EU84:GA84)</f>
        <v>-26180</v>
      </c>
      <c r="EE84" s="39">
        <f>SUM($AZ84,$BA84:CG84)-SUM($EU84:GB84)</f>
        <v>-27180</v>
      </c>
      <c r="EF84" s="39">
        <f>SUM($AZ84,$BA84:CH84)-SUM($EU84:GC84)</f>
        <v>-28180</v>
      </c>
      <c r="EG84" s="39">
        <f>SUM($AZ84,$BA84:CI84)-SUM($EU84:GD84)</f>
        <v>-29180</v>
      </c>
      <c r="EH84" s="39">
        <f>SUM($AZ84,$BA84:CJ84)-SUM($EU84:GE84)</f>
        <v>-30180</v>
      </c>
      <c r="EI84" s="39">
        <f>SUM($AZ84,$BA84:CK84)-SUM($EU84:GF84)</f>
        <v>-31180</v>
      </c>
      <c r="EJ84" s="39">
        <f>SUM($AZ84,$BA84:CL84)-SUM($EU84:GG84)</f>
        <v>-32180</v>
      </c>
      <c r="EK84" s="39">
        <f>SUM($AZ84,$BA84:CM84)-SUM($EU84:GH84)</f>
        <v>-33180</v>
      </c>
      <c r="EL84" s="39">
        <f>SUM($AZ84,$BA84:CN84)-SUM($EU84:GI84)</f>
        <v>-34180</v>
      </c>
      <c r="EM84" s="39">
        <f>SUM($AZ84,$BA84:CO84)-SUM($EU84:GJ84)</f>
        <v>-35180</v>
      </c>
      <c r="EN84" s="39">
        <f>SUM($AZ84,$BA84:CP84)-SUM($EU84:GK84)</f>
        <v>-35180</v>
      </c>
      <c r="EO84" s="39">
        <f>SUM($AZ84,$BA84:CQ84)-SUM($EU84:GL84)</f>
        <v>-35180</v>
      </c>
      <c r="EP84" s="39">
        <f>SUM($AZ84,$BA84:CR84)-SUM($EU84:GM84)</f>
        <v>-35180</v>
      </c>
      <c r="EQ84" s="39">
        <f>SUM($AZ84,$BA84:CS84)-SUM($EU84:GN84)</f>
        <v>-35180</v>
      </c>
      <c r="ER84" s="39"/>
      <c r="ES84" s="39"/>
      <c r="ET84" s="39"/>
      <c r="EU84" s="39"/>
      <c r="EV84" s="39"/>
      <c r="EW84" s="39"/>
      <c r="EX84" s="39"/>
      <c r="EY84" s="39"/>
      <c r="EZ84" s="39"/>
      <c r="FA84" s="39">
        <f t="array" ref="FA84">SUMPRODUCT($K84:$AG84,TRANSPOSE(FA$5:FA$27))</f>
        <v>180</v>
      </c>
      <c r="FB84" s="39">
        <f t="array" ref="FB84">SUMPRODUCT($K84:$AG84,TRANSPOSE(FB$5:FB$27))</f>
        <v>1000</v>
      </c>
      <c r="FC84" s="39">
        <f t="array" ref="FC84">SUMPRODUCT($K84:$AG84,TRANSPOSE(FC$5:FC$27))</f>
        <v>1000</v>
      </c>
      <c r="FD84" s="39">
        <f t="array" ref="FD84">SUMPRODUCT($K84:$AG84,TRANSPOSE(FD$5:FD$27))</f>
        <v>1000</v>
      </c>
      <c r="FE84" s="39">
        <f t="array" ref="FE84">SUMPRODUCT($K84:$AG84,TRANSPOSE(FE$5:FE$27))</f>
        <v>1000</v>
      </c>
      <c r="FF84" s="39">
        <f t="array" ref="FF84">SUMPRODUCT($K84:$AG84,TRANSPOSE(FF$5:FF$27))</f>
        <v>1000</v>
      </c>
      <c r="FG84" s="39">
        <f t="array" ref="FG84">SUMPRODUCT($K84:$AG84,TRANSPOSE(FG$5:FG$27))</f>
        <v>1000</v>
      </c>
      <c r="FH84" s="39">
        <f t="array" ref="FH84">SUMPRODUCT($K84:$AG84,TRANSPOSE(FH$5:FH$27))</f>
        <v>1000</v>
      </c>
      <c r="FI84" s="39">
        <f t="array" ref="FI84">SUMPRODUCT($K84:$AG84,TRANSPOSE(FI$5:FI$27))</f>
        <v>1000</v>
      </c>
      <c r="FJ84" s="39">
        <f t="array" ref="FJ84">SUMPRODUCT($K84:$AG84,TRANSPOSE(FJ$5:FJ$27))</f>
        <v>1000</v>
      </c>
      <c r="FK84" s="39">
        <f t="array" ref="FK84">SUMPRODUCT($K84:$AG84,TRANSPOSE(FK$5:FK$27))</f>
        <v>1000</v>
      </c>
      <c r="FL84" s="39">
        <f t="array" ref="FL84">SUMPRODUCT($K84:$AG84,TRANSPOSE(FL$5:FL$27))</f>
        <v>1000</v>
      </c>
      <c r="FM84" s="39">
        <f t="array" ref="FM84">SUMPRODUCT($K84:$AG84,TRANSPOSE(FM$5:FM$27))</f>
        <v>1000</v>
      </c>
      <c r="FN84" s="39">
        <f t="array" ref="FN84">SUMPRODUCT($K84:$AG84,TRANSPOSE(FN$5:FN$27))</f>
        <v>1000</v>
      </c>
      <c r="FO84" s="39">
        <f t="array" ref="FO84">SUMPRODUCT($K84:$AG84,TRANSPOSE(FO$5:FO$27))</f>
        <v>1000</v>
      </c>
      <c r="FP84" s="39">
        <f t="array" ref="FP84">SUMPRODUCT($K84:$AG84,TRANSPOSE(FP$5:FP$27))</f>
        <v>1000</v>
      </c>
      <c r="FQ84" s="39">
        <f t="array" ref="FQ84">SUMPRODUCT($K84:$AG84,TRANSPOSE(FQ$5:FQ$27))</f>
        <v>1000</v>
      </c>
      <c r="FR84" s="39">
        <f t="array" ref="FR84">SUMPRODUCT($K84:$AG84,TRANSPOSE(FR$5:FR$27))</f>
        <v>1000</v>
      </c>
      <c r="FS84" s="39">
        <f t="array" ref="FS84">SUMPRODUCT($K84:$AG84,TRANSPOSE(FS$5:FS$27))</f>
        <v>1000</v>
      </c>
      <c r="FT84" s="39">
        <f t="array" ref="FT84">SUMPRODUCT($K84:$AG84,TRANSPOSE(FT$5:FT$27))</f>
        <v>1000</v>
      </c>
      <c r="FU84" s="39">
        <f t="array" ref="FU84">SUMPRODUCT($K84:$AG84,TRANSPOSE(FU$5:FU$27))</f>
        <v>1000</v>
      </c>
      <c r="FV84" s="39">
        <f t="array" ref="FV84">SUMPRODUCT($K84:$AG84,TRANSPOSE(FV$5:FV$27))</f>
        <v>1000</v>
      </c>
      <c r="FW84" s="39">
        <f t="array" ref="FW84">SUMPRODUCT($K84:$AG84,TRANSPOSE(FW$5:FW$27))</f>
        <v>1000</v>
      </c>
      <c r="FX84" s="39">
        <f t="array" ref="FX84">SUMPRODUCT($K84:$AG84,TRANSPOSE(FX$5:FX$27))</f>
        <v>1000</v>
      </c>
      <c r="FY84" s="39">
        <f t="array" ref="FY84">SUMPRODUCT($K84:$AG84,TRANSPOSE(FY$5:FY$27))</f>
        <v>1000</v>
      </c>
      <c r="FZ84" s="39">
        <f t="array" ref="FZ84">SUMPRODUCT($K84:$AG84,TRANSPOSE(FZ$5:FZ$27))</f>
        <v>1000</v>
      </c>
      <c r="GA84" s="39">
        <f t="array" ref="GA84">SUMPRODUCT($K84:$AG84,TRANSPOSE(GA$5:GA$27))</f>
        <v>1000</v>
      </c>
      <c r="GB84" s="39">
        <f t="array" ref="GB84">SUMPRODUCT($K84:$AG84,TRANSPOSE(GB$5:GB$27))</f>
        <v>1000</v>
      </c>
      <c r="GC84" s="39">
        <f t="array" ref="GC84">SUMPRODUCT($K84:$AG84,TRANSPOSE(GC$5:GC$27))</f>
        <v>1000</v>
      </c>
      <c r="GD84" s="39">
        <f t="array" ref="GD84">SUMPRODUCT($K84:$AG84,TRANSPOSE(GD$5:GD$27))</f>
        <v>1000</v>
      </c>
      <c r="GE84" s="39">
        <f t="array" ref="GE84">SUMPRODUCT($K84:$AG84,TRANSPOSE(GE$5:GE$27))</f>
        <v>1000</v>
      </c>
      <c r="GF84" s="39">
        <f t="array" ref="GF84">SUMPRODUCT($K84:$AG84,TRANSPOSE(GF$5:GF$27))</f>
        <v>1000</v>
      </c>
      <c r="GG84" s="39">
        <f t="array" ref="GG84">SUMPRODUCT($K84:$AG84,TRANSPOSE(GG$5:GG$27))</f>
        <v>1000</v>
      </c>
      <c r="GH84" s="39">
        <f t="array" ref="GH84">SUMPRODUCT($K84:$AG84,TRANSPOSE(GH$5:GH$27))</f>
        <v>1000</v>
      </c>
      <c r="GI84" s="39">
        <f t="array" ref="GI84">SUMPRODUCT($K84:$AG84,TRANSPOSE(GI$5:GI$27))</f>
        <v>1000</v>
      </c>
      <c r="GJ84" s="39">
        <f t="array" ref="GJ84">SUMPRODUCT($K84:$AG84,TRANSPOSE(GJ$5:GJ$27))</f>
        <v>1000</v>
      </c>
      <c r="GK84" s="39">
        <f t="array" ref="GK84">SUMPRODUCT($K84:$AG84,TRANSPOSE(GK$5:GK$27))</f>
        <v>0</v>
      </c>
      <c r="GL84" s="39">
        <f t="array" ref="GL84">SUMPRODUCT($K84:$AG84,TRANSPOSE(GL$5:GL$27))</f>
        <v>0</v>
      </c>
      <c r="GM84" s="39">
        <f t="array" ref="GM84">SUMPRODUCT($K84:$AG84,TRANSPOSE(GM$5:GM$27))</f>
        <v>0</v>
      </c>
      <c r="GN84" s="39">
        <f t="array" ref="GN84">SUMPRODUCT($K84:$AG84,TRANSPOSE(GN$5:GN$27))</f>
        <v>0</v>
      </c>
      <c r="GO84" s="39"/>
      <c r="GP84" s="39"/>
      <c r="GQ84" s="39"/>
      <c r="GR84" s="39"/>
      <c r="GS84" s="39"/>
      <c r="GT84" s="39"/>
      <c r="GU84" s="39"/>
      <c r="GV84" s="39"/>
      <c r="GW84" s="39"/>
      <c r="GX84" s="39"/>
      <c r="GY84" s="39"/>
      <c r="GZ84" s="39"/>
      <c r="HA84" s="39"/>
      <c r="HB84" s="39"/>
      <c r="HC84" s="39"/>
      <c r="HD84" s="39"/>
      <c r="HE84" s="39"/>
      <c r="HF84" s="39"/>
      <c r="HG84" s="39"/>
      <c r="HH84" s="39"/>
      <c r="HI84" s="39"/>
      <c r="HJ84" s="39"/>
      <c r="HK84" s="39"/>
      <c r="HL84" s="39"/>
      <c r="HM84" s="39"/>
      <c r="HN84" s="39"/>
      <c r="HO84" s="39"/>
      <c r="HP84" s="39"/>
      <c r="HQ84" s="39"/>
      <c r="HR84" s="39"/>
      <c r="HS84" s="39"/>
      <c r="HT84" s="39"/>
      <c r="HU84" s="39"/>
      <c r="HV84" s="39"/>
      <c r="HW84" s="39"/>
      <c r="HX84" s="39"/>
      <c r="HY84" s="39"/>
      <c r="HZ84" s="39"/>
      <c r="IA84" s="39"/>
      <c r="IB84" s="39"/>
      <c r="IC84" s="39"/>
      <c r="ID84" s="39"/>
      <c r="IE84" s="39"/>
      <c r="IF84" s="39"/>
      <c r="IG84" s="39"/>
      <c r="IH84" s="39"/>
      <c r="II84" s="39"/>
      <c r="IJ84" s="39"/>
      <c r="IK84" s="39"/>
      <c r="IL84" s="39"/>
      <c r="IM84" s="39"/>
      <c r="IN84" s="39"/>
      <c r="IO84" s="39"/>
      <c r="IP84" s="39"/>
      <c r="IQ84" s="39"/>
      <c r="IR84" s="39"/>
      <c r="IS84" s="39"/>
      <c r="IT84" s="39"/>
      <c r="IU84" s="39"/>
      <c r="IV84" s="93" t="s">
        <v>113</v>
      </c>
      <c r="IW84" s="100" t="str">
        <f>C84</f>
        <v>1096M135-001</v>
      </c>
      <c r="IX84" s="93" t="str">
        <f t="shared" si="122"/>
        <v>ASSY</v>
      </c>
      <c r="IY84" s="111">
        <f t="shared" si="123"/>
        <v>0</v>
      </c>
      <c r="IZ84" s="112">
        <f t="shared" si="116"/>
        <v>0</v>
      </c>
      <c r="JA84" s="104" t="e">
        <f ca="1">_xlfn.XLOOKUP(IZ84,IZ$21:IZ$24,JA$21:JA$24,0)</f>
        <v>#NAME?</v>
      </c>
      <c r="JB84" s="104" t="e">
        <f t="shared" ca="1" si="68"/>
        <v>#NAME?</v>
      </c>
      <c r="JC84" s="113">
        <f>AJ84</f>
        <v>1</v>
      </c>
      <c r="JD84" s="113">
        <f>AJ84</f>
        <v>1</v>
      </c>
      <c r="JE84" s="100"/>
      <c r="JF84" s="113" t="e">
        <f>MAX(JD84,CEILING(#REF!+JE84,JC84))</f>
        <v>#REF!</v>
      </c>
      <c r="JG84" s="114" t="e">
        <f t="shared" ca="1" si="69"/>
        <v>#REF!</v>
      </c>
      <c r="JH84" s="113" t="e">
        <f>JF84-#REF!</f>
        <v>#REF!</v>
      </c>
      <c r="JI84" s="114" t="e">
        <f t="shared" ca="1" si="70"/>
        <v>#REF!</v>
      </c>
      <c r="JJ84" s="115">
        <v>45523</v>
      </c>
      <c r="JK84" s="114" t="s">
        <v>114</v>
      </c>
      <c r="JL84" s="114" t="s">
        <v>113</v>
      </c>
      <c r="JM84" s="100"/>
      <c r="JN84" s="100"/>
      <c r="JO84" s="102" t="e">
        <f t="array" aca="1" ref="JO84" ca="1">SUMPRODUCT(#REF!,TRANSPOSE(JO$19:JO$22))</f>
        <v>#REF!</v>
      </c>
      <c r="JP84" s="102" t="e">
        <f t="array" aca="1" ref="JP84" ca="1">SUMPRODUCT(#REF!,TRANSPOSE(JP$19:JP$22))</f>
        <v>#REF!</v>
      </c>
      <c r="JQ84" s="102" t="e">
        <f t="array" aca="1" ref="JQ84" ca="1">SUMPRODUCT(#REF!,TRANSPOSE(JQ$19:JQ$22))</f>
        <v>#REF!</v>
      </c>
      <c r="JR84" s="102" t="e">
        <f t="array" aca="1" ref="JR84" ca="1">SUMPRODUCT(#REF!,TRANSPOSE(JR$19:JR$22))</f>
        <v>#REF!</v>
      </c>
      <c r="JS84" s="102" t="e">
        <f t="array" aca="1" ref="JS84" ca="1">SUMPRODUCT(#REF!,TRANSPOSE(JS$19:JS$22))</f>
        <v>#REF!</v>
      </c>
      <c r="JT84" s="102" t="e">
        <f t="array" aca="1" ref="JT84" ca="1">SUMPRODUCT(#REF!,TRANSPOSE(JT$19:JT$22))</f>
        <v>#REF!</v>
      </c>
      <c r="JU84" s="102" t="e">
        <f t="array" aca="1" ref="JU84" ca="1">SUMPRODUCT(#REF!,TRANSPOSE(JU$19:JU$22))</f>
        <v>#REF!</v>
      </c>
      <c r="JV84" s="102" t="e">
        <f t="array" aca="1" ref="JV84" ca="1">SUMPRODUCT(#REF!,TRANSPOSE(JV$19:JV$22))</f>
        <v>#REF!</v>
      </c>
      <c r="JW84" s="102" t="e">
        <f t="array" aca="1" ref="JW84" ca="1">SUMPRODUCT(#REF!,TRANSPOSE(JW$19:JW$22))</f>
        <v>#REF!</v>
      </c>
      <c r="JX84" s="102" t="e">
        <f t="array" aca="1" ref="JX84" ca="1">SUMPRODUCT(#REF!,TRANSPOSE(JX$19:JX$22))</f>
        <v>#REF!</v>
      </c>
      <c r="JY84" s="102" t="e">
        <f t="array" aca="1" ref="JY84" ca="1">SUMPRODUCT(#REF!,TRANSPOSE(JY$19:JY$22))</f>
        <v>#REF!</v>
      </c>
      <c r="JZ84" s="102" t="e">
        <f t="array" aca="1" ref="JZ84" ca="1">SUMPRODUCT(#REF!,TRANSPOSE(JZ$19:JZ$22))</f>
        <v>#REF!</v>
      </c>
      <c r="KA84" s="102" t="e">
        <f t="array" aca="1" ref="KA84" ca="1">SUMPRODUCT(#REF!,TRANSPOSE(KA$19:KA$22))</f>
        <v>#REF!</v>
      </c>
      <c r="KB84" s="116"/>
      <c r="KC84" s="102" t="e">
        <f t="shared" ca="1" si="71"/>
        <v>#REF!</v>
      </c>
      <c r="KD84" s="117" t="e">
        <f ca="1">CEILING(SUM($JO84:JP84)-SUM($KC84:KC84),$JC84)</f>
        <v>#REF!</v>
      </c>
      <c r="KE84" s="117" t="e">
        <f ca="1">CEILING(SUM($JO84:JQ84)-SUM($KC84:KD84),$JC84)</f>
        <v>#REF!</v>
      </c>
      <c r="KF84" s="117" t="e">
        <f ca="1">CEILING(SUM($JO84:JR84)-SUM($KC84:KE84),$JC84)</f>
        <v>#REF!</v>
      </c>
      <c r="KG84" s="117" t="e">
        <f ca="1">CEILING(SUM($JO84:JS84)-SUM($KC84:KF84),$JC84)</f>
        <v>#REF!</v>
      </c>
      <c r="KH84" s="117" t="e">
        <f ca="1">CEILING(SUM($JO84:JT84)-SUM($KC84:KG84),$JC84)</f>
        <v>#REF!</v>
      </c>
      <c r="KI84" s="117" t="e">
        <f ca="1">CEILING(SUM($JO84:JU84)-SUM($KC84:KH84),$JC84)</f>
        <v>#REF!</v>
      </c>
      <c r="KJ84" s="117" t="e">
        <f ca="1">CEILING(SUM($JO84:JV84)-SUM($KC84:KI84),$JC84)</f>
        <v>#REF!</v>
      </c>
      <c r="KK84" s="117" t="e">
        <f ca="1">CEILING(SUM($JO84:JW84)-SUM($KC84:KJ84),$JC84)</f>
        <v>#REF!</v>
      </c>
      <c r="KL84" s="117" t="e">
        <f ca="1">CEILING(SUM($JO84:JX84)-SUM($KC84:KK84),$JC84)</f>
        <v>#REF!</v>
      </c>
      <c r="KM84" s="117" t="e">
        <f ca="1">CEILING(SUM($JO84:JY84)-SUM($KC84:KL84),$JC84)</f>
        <v>#REF!</v>
      </c>
      <c r="KN84" s="117" t="e">
        <f t="shared" ca="1" si="72"/>
        <v>#REF!</v>
      </c>
      <c r="KO84" s="117" t="e">
        <f t="shared" ca="1" si="73"/>
        <v>#REF!</v>
      </c>
      <c r="KP84" s="116"/>
      <c r="KQ84" s="119" t="e">
        <f t="shared" ca="1" si="74"/>
        <v>#REF!</v>
      </c>
      <c r="KR84" s="119" t="e">
        <f t="shared" ca="1" si="75"/>
        <v>#REF!</v>
      </c>
      <c r="KS84" s="119" t="e">
        <f t="shared" ca="1" si="76"/>
        <v>#REF!</v>
      </c>
      <c r="KT84" s="119" t="e">
        <f t="shared" ca="1" si="77"/>
        <v>#REF!</v>
      </c>
      <c r="KU84" s="119" t="e">
        <f t="shared" ca="1" si="78"/>
        <v>#REF!</v>
      </c>
      <c r="KV84" s="119" t="e">
        <f t="shared" ca="1" si="79"/>
        <v>#REF!</v>
      </c>
      <c r="KW84" s="119" t="e">
        <f t="shared" ca="1" si="80"/>
        <v>#REF!</v>
      </c>
      <c r="KX84" s="119" t="e">
        <f t="shared" ca="1" si="81"/>
        <v>#REF!</v>
      </c>
      <c r="KY84" s="119" t="e">
        <f t="shared" ca="1" si="82"/>
        <v>#REF!</v>
      </c>
      <c r="KZ84" s="119" t="e">
        <f t="shared" ca="1" si="83"/>
        <v>#REF!</v>
      </c>
      <c r="LA84" s="119" t="e">
        <f t="shared" ca="1" si="84"/>
        <v>#REF!</v>
      </c>
      <c r="LB84" s="119" t="e">
        <f t="shared" ca="1" si="85"/>
        <v>#REF!</v>
      </c>
      <c r="LC84" s="119" t="e">
        <f t="shared" ca="1" si="86"/>
        <v>#REF!</v>
      </c>
      <c r="LD84" s="119" t="e">
        <f t="shared" ca="1" si="87"/>
        <v>#REF!</v>
      </c>
      <c r="LE84" s="116"/>
      <c r="LF84" s="102"/>
      <c r="LG84" s="102"/>
      <c r="LH84" s="102"/>
      <c r="LI84" s="102"/>
      <c r="LJ84" s="102"/>
      <c r="LK84" s="102"/>
      <c r="LL84" s="102"/>
      <c r="LM84" s="102"/>
      <c r="LN84" s="102"/>
      <c r="LO84" s="102"/>
      <c r="LP84" s="102"/>
      <c r="LQ84" s="102"/>
      <c r="LR84" s="102" t="e">
        <f t="shared" ca="1" si="124"/>
        <v>#REF!</v>
      </c>
      <c r="LS84" s="102"/>
      <c r="LT84" s="119" t="e">
        <f t="shared" ca="1" si="88"/>
        <v>#NAME?</v>
      </c>
      <c r="LU84" s="119" t="e">
        <f t="shared" ca="1" si="89"/>
        <v>#NAME?</v>
      </c>
      <c r="LV84" s="119" t="e">
        <f t="shared" ca="1" si="90"/>
        <v>#NAME?</v>
      </c>
      <c r="LW84" s="119" t="e">
        <f t="shared" ca="1" si="91"/>
        <v>#NAME?</v>
      </c>
      <c r="LX84" s="119" t="e">
        <f t="shared" ca="1" si="92"/>
        <v>#NAME?</v>
      </c>
      <c r="LY84" s="119" t="e">
        <f t="shared" ca="1" si="93"/>
        <v>#NAME?</v>
      </c>
      <c r="LZ84" s="119" t="e">
        <f t="shared" ca="1" si="94"/>
        <v>#NAME?</v>
      </c>
      <c r="MA84" s="119" t="e">
        <f t="shared" ca="1" si="95"/>
        <v>#NAME?</v>
      </c>
      <c r="MB84" s="119" t="e">
        <f t="shared" ca="1" si="96"/>
        <v>#NAME?</v>
      </c>
      <c r="MC84" s="119" t="e">
        <f t="shared" ca="1" si="97"/>
        <v>#NAME?</v>
      </c>
      <c r="MD84" s="119" t="e">
        <f t="shared" ca="1" si="98"/>
        <v>#NAME?</v>
      </c>
      <c r="ME84" s="119" t="e">
        <f t="shared" ca="1" si="99"/>
        <v>#NAME?</v>
      </c>
      <c r="MF84" s="119" t="e">
        <f t="shared" ca="1" si="100"/>
        <v>#REF!</v>
      </c>
      <c r="MG84" s="119" t="e">
        <f t="shared" ca="1" si="101"/>
        <v>#NAME?</v>
      </c>
      <c r="MH84" s="120" t="s">
        <v>381</v>
      </c>
      <c r="MI84" s="100"/>
      <c r="MJ84" s="121"/>
      <c r="MK84" s="100"/>
      <c r="ML84" s="100"/>
      <c r="MM84" s="100"/>
      <c r="MN84" s="100"/>
      <c r="MO84" s="100"/>
    </row>
    <row r="85" spans="1:353" ht="15" thickBot="1" x14ac:dyDescent="0.25">
      <c r="A85" s="39">
        <v>64</v>
      </c>
      <c r="B85" s="39" t="s">
        <v>382</v>
      </c>
      <c r="C85" s="54" t="s">
        <v>56</v>
      </c>
      <c r="D85" s="39">
        <v>-2</v>
      </c>
      <c r="E85" s="39">
        <v>410810132</v>
      </c>
      <c r="F85" s="99" t="s">
        <v>383</v>
      </c>
      <c r="G85" s="39"/>
      <c r="H85" s="39" t="s">
        <v>112</v>
      </c>
      <c r="I85" s="39">
        <v>1</v>
      </c>
      <c r="J85" s="39">
        <v>1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1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f t="shared" si="63"/>
        <v>1</v>
      </c>
      <c r="AI85" s="39">
        <f t="shared" si="102"/>
        <v>35180</v>
      </c>
      <c r="AJ85" s="55">
        <v>1</v>
      </c>
      <c r="AK85" s="47" t="s">
        <v>113</v>
      </c>
      <c r="AL85" s="39" t="s">
        <v>113</v>
      </c>
      <c r="AM85" s="39"/>
      <c r="AN85" s="39"/>
      <c r="AO85" s="39"/>
      <c r="AP85" s="56"/>
      <c r="AQ85" s="56"/>
      <c r="AR85" s="39"/>
      <c r="AS85" s="39"/>
      <c r="AT85" s="39"/>
      <c r="AU85" s="39"/>
      <c r="AV85" s="39">
        <f t="shared" si="64"/>
        <v>0</v>
      </c>
      <c r="AW85" s="76" t="e">
        <f t="shared" ca="1" si="65"/>
        <v>#NAME?</v>
      </c>
      <c r="AX85" s="39"/>
      <c r="AY85" s="73" t="e">
        <f t="shared" si="66"/>
        <v>#REF!</v>
      </c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>
        <f>SUM($AZ85,$BA85:BF85)-SUM($EU85:FA85)</f>
        <v>-180</v>
      </c>
      <c r="DE85" s="39">
        <f>SUM($AZ85,$BA85:BG85)-SUM($EU85:FB85)</f>
        <v>-1180</v>
      </c>
      <c r="DF85" s="39">
        <f>SUM($AZ85,$BA85:BH85)-SUM($EU85:FC85)</f>
        <v>-2180</v>
      </c>
      <c r="DG85" s="39">
        <f>SUM($AZ85,$BA85:BI85)-SUM($EU85:FD85)</f>
        <v>-3180</v>
      </c>
      <c r="DH85" s="39">
        <f>SUM($AZ85,$BA85:BJ85)-SUM($EU85:FE85)</f>
        <v>-4180</v>
      </c>
      <c r="DI85" s="39">
        <f>SUM($AZ85,$BA85:BK85)-SUM($EU85:FF85)</f>
        <v>-5180</v>
      </c>
      <c r="DJ85" s="39">
        <f>SUM($AZ85,$BA85:BL85)-SUM($EU85:FG85)</f>
        <v>-6180</v>
      </c>
      <c r="DK85" s="39">
        <f>SUM($AZ85,$BA85:BM85)-SUM($EU85:FH85)</f>
        <v>-7180</v>
      </c>
      <c r="DL85" s="39">
        <f>SUM($AZ85,$BA85:BN85)-SUM($EU85:FI85)</f>
        <v>-8180</v>
      </c>
      <c r="DM85" s="39">
        <f>SUM($AZ85,$BA85:BO85)-SUM($EU85:FJ85)</f>
        <v>-9180</v>
      </c>
      <c r="DN85" s="39">
        <f>SUM($AZ85,$BA85:BP85)-SUM($EU85:FK85)</f>
        <v>-10180</v>
      </c>
      <c r="DO85" s="39">
        <f>SUM($AZ85,$BA85:BQ85)-SUM($EU85:FL85)</f>
        <v>-11180</v>
      </c>
      <c r="DP85" s="39">
        <f>SUM($AZ85,$BA85:BR85)-SUM($EU85:FM85)</f>
        <v>-12180</v>
      </c>
      <c r="DQ85" s="39">
        <f>SUM($AZ85,$BA85:BS85)-SUM($EU85:FN85)</f>
        <v>-13180</v>
      </c>
      <c r="DR85" s="39">
        <f>SUM($AZ85,$BA85:BT85)-SUM($EU85:FO85)</f>
        <v>-14180</v>
      </c>
      <c r="DS85" s="39">
        <f>SUM($AZ85,$BA85:BU85)-SUM($EU85:FP85)</f>
        <v>-15180</v>
      </c>
      <c r="DT85" s="39">
        <f>SUM($AZ85,$BA85:BV85)-SUM($EU85:FQ85)</f>
        <v>-16180</v>
      </c>
      <c r="DU85" s="39">
        <f>SUM($AZ85,$BA85:BW85)-SUM($EU85:FR85)</f>
        <v>-17180</v>
      </c>
      <c r="DV85" s="39">
        <f>SUM($AZ85,$BA85:BX85)-SUM($EU85:FS85)</f>
        <v>-18180</v>
      </c>
      <c r="DW85" s="39">
        <f>SUM($AZ85,$BA85:BY85)-SUM($EU85:FT85)</f>
        <v>-19180</v>
      </c>
      <c r="DX85" s="39">
        <f>SUM($AZ85,$BA85:BZ85)-SUM($EU85:FU85)</f>
        <v>-20180</v>
      </c>
      <c r="DY85" s="39">
        <f>SUM($AZ85,$BA85:CA85)-SUM($EU85:FV85)</f>
        <v>-21180</v>
      </c>
      <c r="DZ85" s="39">
        <f>SUM($AZ85,$BA85:CB85)-SUM($EU85:FW85)</f>
        <v>-22180</v>
      </c>
      <c r="EA85" s="39">
        <f>SUM($AZ85,$BA85:CC85)-SUM($EU85:FX85)</f>
        <v>-23180</v>
      </c>
      <c r="EB85" s="39">
        <f>SUM($AZ85,$BA85:CD85)-SUM($EU85:FY85)</f>
        <v>-24180</v>
      </c>
      <c r="EC85" s="39">
        <f>SUM($AZ85,$BA85:CE85)-SUM($EU85:FZ85)</f>
        <v>-25180</v>
      </c>
      <c r="ED85" s="39">
        <f>SUM($AZ85,$BA85:CF85)-SUM($EU85:GA85)</f>
        <v>-26180</v>
      </c>
      <c r="EE85" s="39">
        <f>SUM($AZ85,$BA85:CG85)-SUM($EU85:GB85)</f>
        <v>-27180</v>
      </c>
      <c r="EF85" s="39">
        <f>SUM($AZ85,$BA85:CH85)-SUM($EU85:GC85)</f>
        <v>-28180</v>
      </c>
      <c r="EG85" s="39">
        <f>SUM($AZ85,$BA85:CI85)-SUM($EU85:GD85)</f>
        <v>-29180</v>
      </c>
      <c r="EH85" s="39">
        <f>SUM($AZ85,$BA85:CJ85)-SUM($EU85:GE85)</f>
        <v>-30180</v>
      </c>
      <c r="EI85" s="39">
        <f>SUM($AZ85,$BA85:CK85)-SUM($EU85:GF85)</f>
        <v>-31180</v>
      </c>
      <c r="EJ85" s="39">
        <f>SUM($AZ85,$BA85:CL85)-SUM($EU85:GG85)</f>
        <v>-32180</v>
      </c>
      <c r="EK85" s="39">
        <f>SUM($AZ85,$BA85:CM85)-SUM($EU85:GH85)</f>
        <v>-33180</v>
      </c>
      <c r="EL85" s="39">
        <f>SUM($AZ85,$BA85:CN85)-SUM($EU85:GI85)</f>
        <v>-34180</v>
      </c>
      <c r="EM85" s="39">
        <f>SUM($AZ85,$BA85:CO85)-SUM($EU85:GJ85)</f>
        <v>-35180</v>
      </c>
      <c r="EN85" s="39">
        <f>SUM($AZ85,$BA85:CP85)-SUM($EU85:GK85)</f>
        <v>-35180</v>
      </c>
      <c r="EO85" s="39">
        <f>SUM($AZ85,$BA85:CQ85)-SUM($EU85:GL85)</f>
        <v>-35180</v>
      </c>
      <c r="EP85" s="39">
        <f>SUM($AZ85,$BA85:CR85)-SUM($EU85:GM85)</f>
        <v>-35180</v>
      </c>
      <c r="EQ85" s="39">
        <f>SUM($AZ85,$BA85:CS85)-SUM($EU85:GN85)</f>
        <v>-35180</v>
      </c>
      <c r="ER85" s="39"/>
      <c r="ES85" s="39"/>
      <c r="ET85" s="39"/>
      <c r="EU85" s="39"/>
      <c r="EV85" s="39"/>
      <c r="EW85" s="39"/>
      <c r="EX85" s="39"/>
      <c r="EY85" s="39"/>
      <c r="EZ85" s="39"/>
      <c r="FA85" s="39">
        <f t="array" ref="FA85">SUMPRODUCT($K85:$AG85,TRANSPOSE(FA$5:FA$27))</f>
        <v>180</v>
      </c>
      <c r="FB85" s="39">
        <f t="array" ref="FB85">SUMPRODUCT($K85:$AG85,TRANSPOSE(FB$5:FB$27))</f>
        <v>1000</v>
      </c>
      <c r="FC85" s="39">
        <f t="array" ref="FC85">SUMPRODUCT($K85:$AG85,TRANSPOSE(FC$5:FC$27))</f>
        <v>1000</v>
      </c>
      <c r="FD85" s="39">
        <f t="array" ref="FD85">SUMPRODUCT($K85:$AG85,TRANSPOSE(FD$5:FD$27))</f>
        <v>1000</v>
      </c>
      <c r="FE85" s="39">
        <f t="array" ref="FE85">SUMPRODUCT($K85:$AG85,TRANSPOSE(FE$5:FE$27))</f>
        <v>1000</v>
      </c>
      <c r="FF85" s="39">
        <f t="array" ref="FF85">SUMPRODUCT($K85:$AG85,TRANSPOSE(FF$5:FF$27))</f>
        <v>1000</v>
      </c>
      <c r="FG85" s="39">
        <f t="array" ref="FG85">SUMPRODUCT($K85:$AG85,TRANSPOSE(FG$5:FG$27))</f>
        <v>1000</v>
      </c>
      <c r="FH85" s="39">
        <f t="array" ref="FH85">SUMPRODUCT($K85:$AG85,TRANSPOSE(FH$5:FH$27))</f>
        <v>1000</v>
      </c>
      <c r="FI85" s="39">
        <f t="array" ref="FI85">SUMPRODUCT($K85:$AG85,TRANSPOSE(FI$5:FI$27))</f>
        <v>1000</v>
      </c>
      <c r="FJ85" s="39">
        <f t="array" ref="FJ85">SUMPRODUCT($K85:$AG85,TRANSPOSE(FJ$5:FJ$27))</f>
        <v>1000</v>
      </c>
      <c r="FK85" s="39">
        <f t="array" ref="FK85">SUMPRODUCT($K85:$AG85,TRANSPOSE(FK$5:FK$27))</f>
        <v>1000</v>
      </c>
      <c r="FL85" s="39">
        <f t="array" ref="FL85">SUMPRODUCT($K85:$AG85,TRANSPOSE(FL$5:FL$27))</f>
        <v>1000</v>
      </c>
      <c r="FM85" s="39">
        <f t="array" ref="FM85">SUMPRODUCT($K85:$AG85,TRANSPOSE(FM$5:FM$27))</f>
        <v>1000</v>
      </c>
      <c r="FN85" s="39">
        <f t="array" ref="FN85">SUMPRODUCT($K85:$AG85,TRANSPOSE(FN$5:FN$27))</f>
        <v>1000</v>
      </c>
      <c r="FO85" s="39">
        <f t="array" ref="FO85">SUMPRODUCT($K85:$AG85,TRANSPOSE(FO$5:FO$27))</f>
        <v>1000</v>
      </c>
      <c r="FP85" s="39">
        <f t="array" ref="FP85">SUMPRODUCT($K85:$AG85,TRANSPOSE(FP$5:FP$27))</f>
        <v>1000</v>
      </c>
      <c r="FQ85" s="39">
        <f t="array" ref="FQ85">SUMPRODUCT($K85:$AG85,TRANSPOSE(FQ$5:FQ$27))</f>
        <v>1000</v>
      </c>
      <c r="FR85" s="39">
        <f t="array" ref="FR85">SUMPRODUCT($K85:$AG85,TRANSPOSE(FR$5:FR$27))</f>
        <v>1000</v>
      </c>
      <c r="FS85" s="39">
        <f t="array" ref="FS85">SUMPRODUCT($K85:$AG85,TRANSPOSE(FS$5:FS$27))</f>
        <v>1000</v>
      </c>
      <c r="FT85" s="39">
        <f t="array" ref="FT85">SUMPRODUCT($K85:$AG85,TRANSPOSE(FT$5:FT$27))</f>
        <v>1000</v>
      </c>
      <c r="FU85" s="39">
        <f t="array" ref="FU85">SUMPRODUCT($K85:$AG85,TRANSPOSE(FU$5:FU$27))</f>
        <v>1000</v>
      </c>
      <c r="FV85" s="39">
        <f t="array" ref="FV85">SUMPRODUCT($K85:$AG85,TRANSPOSE(FV$5:FV$27))</f>
        <v>1000</v>
      </c>
      <c r="FW85" s="39">
        <f t="array" ref="FW85">SUMPRODUCT($K85:$AG85,TRANSPOSE(FW$5:FW$27))</f>
        <v>1000</v>
      </c>
      <c r="FX85" s="39">
        <f t="array" ref="FX85">SUMPRODUCT($K85:$AG85,TRANSPOSE(FX$5:FX$27))</f>
        <v>1000</v>
      </c>
      <c r="FY85" s="39">
        <f t="array" ref="FY85">SUMPRODUCT($K85:$AG85,TRANSPOSE(FY$5:FY$27))</f>
        <v>1000</v>
      </c>
      <c r="FZ85" s="39">
        <f t="array" ref="FZ85">SUMPRODUCT($K85:$AG85,TRANSPOSE(FZ$5:FZ$27))</f>
        <v>1000</v>
      </c>
      <c r="GA85" s="39">
        <f t="array" ref="GA85">SUMPRODUCT($K85:$AG85,TRANSPOSE(GA$5:GA$27))</f>
        <v>1000</v>
      </c>
      <c r="GB85" s="39">
        <f t="array" ref="GB85">SUMPRODUCT($K85:$AG85,TRANSPOSE(GB$5:GB$27))</f>
        <v>1000</v>
      </c>
      <c r="GC85" s="39">
        <f t="array" ref="GC85">SUMPRODUCT($K85:$AG85,TRANSPOSE(GC$5:GC$27))</f>
        <v>1000</v>
      </c>
      <c r="GD85" s="39">
        <f t="array" ref="GD85">SUMPRODUCT($K85:$AG85,TRANSPOSE(GD$5:GD$27))</f>
        <v>1000</v>
      </c>
      <c r="GE85" s="39">
        <f t="array" ref="GE85">SUMPRODUCT($K85:$AG85,TRANSPOSE(GE$5:GE$27))</f>
        <v>1000</v>
      </c>
      <c r="GF85" s="39">
        <f t="array" ref="GF85">SUMPRODUCT($K85:$AG85,TRANSPOSE(GF$5:GF$27))</f>
        <v>1000</v>
      </c>
      <c r="GG85" s="39">
        <f t="array" ref="GG85">SUMPRODUCT($K85:$AG85,TRANSPOSE(GG$5:GG$27))</f>
        <v>1000</v>
      </c>
      <c r="GH85" s="39">
        <f t="array" ref="GH85">SUMPRODUCT($K85:$AG85,TRANSPOSE(GH$5:GH$27))</f>
        <v>1000</v>
      </c>
      <c r="GI85" s="39">
        <f t="array" ref="GI85">SUMPRODUCT($K85:$AG85,TRANSPOSE(GI$5:GI$27))</f>
        <v>1000</v>
      </c>
      <c r="GJ85" s="39">
        <f t="array" ref="GJ85">SUMPRODUCT($K85:$AG85,TRANSPOSE(GJ$5:GJ$27))</f>
        <v>1000</v>
      </c>
      <c r="GK85" s="39">
        <f t="array" ref="GK85">SUMPRODUCT($K85:$AG85,TRANSPOSE(GK$5:GK$27))</f>
        <v>0</v>
      </c>
      <c r="GL85" s="39">
        <f t="array" ref="GL85">SUMPRODUCT($K85:$AG85,TRANSPOSE(GL$5:GL$27))</f>
        <v>0</v>
      </c>
      <c r="GM85" s="39">
        <f t="array" ref="GM85">SUMPRODUCT($K85:$AG85,TRANSPOSE(GM$5:GM$27))</f>
        <v>0</v>
      </c>
      <c r="GN85" s="39">
        <f t="array" ref="GN85">SUMPRODUCT($K85:$AG85,TRANSPOSE(GN$5:GN$27))</f>
        <v>0</v>
      </c>
      <c r="GO85" s="39"/>
      <c r="GP85" s="39"/>
      <c r="GQ85" s="39"/>
      <c r="GR85" s="39"/>
      <c r="GS85" s="39"/>
      <c r="GT85" s="39"/>
      <c r="GU85" s="39"/>
      <c r="GV85" s="39"/>
      <c r="GW85" s="39"/>
      <c r="GX85" s="39"/>
      <c r="GY85" s="39"/>
      <c r="GZ85" s="39"/>
      <c r="HA85" s="39"/>
      <c r="HB85" s="39"/>
      <c r="HC85" s="39"/>
      <c r="HD85" s="39"/>
      <c r="HE85" s="39"/>
      <c r="HF85" s="39"/>
      <c r="HG85" s="39"/>
      <c r="HH85" s="39"/>
      <c r="HI85" s="39"/>
      <c r="HJ85" s="39"/>
      <c r="HK85" s="39"/>
      <c r="HL85" s="39"/>
      <c r="HM85" s="39"/>
      <c r="HN85" s="39"/>
      <c r="HO85" s="39"/>
      <c r="HP85" s="39"/>
      <c r="HQ85" s="39"/>
      <c r="HR85" s="39"/>
      <c r="HS85" s="39"/>
      <c r="HT85" s="39"/>
      <c r="HU85" s="39"/>
      <c r="HV85" s="39"/>
      <c r="HW85" s="39"/>
      <c r="HX85" s="39"/>
      <c r="HY85" s="39"/>
      <c r="HZ85" s="39"/>
      <c r="IA85" s="39"/>
      <c r="IB85" s="39"/>
      <c r="IC85" s="39"/>
      <c r="ID85" s="39"/>
      <c r="IE85" s="39"/>
      <c r="IF85" s="39"/>
      <c r="IG85" s="39"/>
      <c r="IH85" s="39"/>
      <c r="II85" s="39"/>
      <c r="IJ85" s="39"/>
      <c r="IK85" s="39"/>
      <c r="IL85" s="39"/>
      <c r="IM85" s="39"/>
      <c r="IN85" s="39"/>
      <c r="IO85" s="39"/>
      <c r="IP85" s="39"/>
      <c r="IQ85" s="39"/>
      <c r="IR85" s="39"/>
      <c r="IS85" s="39"/>
      <c r="IT85" s="39"/>
      <c r="IU85" s="39"/>
      <c r="IV85" s="93" t="s">
        <v>113</v>
      </c>
      <c r="IW85" s="100" t="str">
        <f>C85</f>
        <v>1096M136-001</v>
      </c>
      <c r="IX85" s="93" t="str">
        <f t="shared" si="122"/>
        <v>ASSY</v>
      </c>
      <c r="IY85" s="111">
        <f t="shared" si="123"/>
        <v>0</v>
      </c>
      <c r="IZ85" s="112">
        <f t="shared" si="116"/>
        <v>0</v>
      </c>
      <c r="JA85" s="104" t="e">
        <f ca="1">_xlfn.XLOOKUP(IZ85,IZ$21:IZ$24,JA$21:JA$24,0)</f>
        <v>#NAME?</v>
      </c>
      <c r="JB85" s="104" t="e">
        <f t="shared" ca="1" si="68"/>
        <v>#NAME?</v>
      </c>
      <c r="JC85" s="113">
        <f>AJ85</f>
        <v>1</v>
      </c>
      <c r="JD85" s="113">
        <f>AJ85</f>
        <v>1</v>
      </c>
      <c r="JE85" s="100"/>
      <c r="JF85" s="113" t="e">
        <f>MAX(JD85,CEILING(#REF!+JE85,JC85))</f>
        <v>#REF!</v>
      </c>
      <c r="JG85" s="114" t="e">
        <f t="shared" ca="1" si="69"/>
        <v>#REF!</v>
      </c>
      <c r="JH85" s="113" t="e">
        <f>JF85-#REF!</f>
        <v>#REF!</v>
      </c>
      <c r="JI85" s="114" t="e">
        <f t="shared" ca="1" si="70"/>
        <v>#REF!</v>
      </c>
      <c r="JJ85" s="115">
        <v>45523</v>
      </c>
      <c r="JK85" s="114" t="s">
        <v>114</v>
      </c>
      <c r="JL85" s="114" t="s">
        <v>113</v>
      </c>
      <c r="JM85" s="100"/>
      <c r="JN85" s="100"/>
      <c r="JO85" s="102" t="e">
        <f t="array" aca="1" ref="JO85" ca="1">SUMPRODUCT(#REF!,TRANSPOSE(JO$19:JO$22))</f>
        <v>#REF!</v>
      </c>
      <c r="JP85" s="102" t="e">
        <f t="array" aca="1" ref="JP85" ca="1">SUMPRODUCT(#REF!,TRANSPOSE(JP$19:JP$22))</f>
        <v>#REF!</v>
      </c>
      <c r="JQ85" s="102" t="e">
        <f t="array" aca="1" ref="JQ85" ca="1">SUMPRODUCT(#REF!,TRANSPOSE(JQ$19:JQ$22))</f>
        <v>#REF!</v>
      </c>
      <c r="JR85" s="102" t="e">
        <f t="array" aca="1" ref="JR85" ca="1">SUMPRODUCT(#REF!,TRANSPOSE(JR$19:JR$22))</f>
        <v>#REF!</v>
      </c>
      <c r="JS85" s="102" t="e">
        <f t="array" aca="1" ref="JS85" ca="1">SUMPRODUCT(#REF!,TRANSPOSE(JS$19:JS$22))</f>
        <v>#REF!</v>
      </c>
      <c r="JT85" s="102" t="e">
        <f t="array" aca="1" ref="JT85" ca="1">SUMPRODUCT(#REF!,TRANSPOSE(JT$19:JT$22))</f>
        <v>#REF!</v>
      </c>
      <c r="JU85" s="102" t="e">
        <f t="array" aca="1" ref="JU85" ca="1">SUMPRODUCT(#REF!,TRANSPOSE(JU$19:JU$22))</f>
        <v>#REF!</v>
      </c>
      <c r="JV85" s="102" t="e">
        <f t="array" aca="1" ref="JV85" ca="1">SUMPRODUCT(#REF!,TRANSPOSE(JV$19:JV$22))</f>
        <v>#REF!</v>
      </c>
      <c r="JW85" s="102" t="e">
        <f t="array" aca="1" ref="JW85" ca="1">SUMPRODUCT(#REF!,TRANSPOSE(JW$19:JW$22))</f>
        <v>#REF!</v>
      </c>
      <c r="JX85" s="102" t="e">
        <f t="array" aca="1" ref="JX85" ca="1">SUMPRODUCT(#REF!,TRANSPOSE(JX$19:JX$22))</f>
        <v>#REF!</v>
      </c>
      <c r="JY85" s="102" t="e">
        <f t="array" aca="1" ref="JY85" ca="1">SUMPRODUCT(#REF!,TRANSPOSE(JY$19:JY$22))</f>
        <v>#REF!</v>
      </c>
      <c r="JZ85" s="102" t="e">
        <f t="array" aca="1" ref="JZ85" ca="1">SUMPRODUCT(#REF!,TRANSPOSE(JZ$19:JZ$22))</f>
        <v>#REF!</v>
      </c>
      <c r="KA85" s="102" t="e">
        <f t="array" aca="1" ref="KA85" ca="1">SUMPRODUCT(#REF!,TRANSPOSE(KA$19:KA$22))</f>
        <v>#REF!</v>
      </c>
      <c r="KB85" s="116"/>
      <c r="KC85" s="102" t="e">
        <f t="shared" ca="1" si="71"/>
        <v>#REF!</v>
      </c>
      <c r="KD85" s="117" t="e">
        <f ca="1">CEILING(SUM($JO85:JP85)-SUM($KC85:KC85),$JC85)</f>
        <v>#REF!</v>
      </c>
      <c r="KE85" s="117" t="e">
        <f ca="1">CEILING(SUM($JO85:JQ85)-SUM($KC85:KD85),$JC85)</f>
        <v>#REF!</v>
      </c>
      <c r="KF85" s="117" t="e">
        <f ca="1">CEILING(SUM($JO85:JR85)-SUM($KC85:KE85),$JC85)</f>
        <v>#REF!</v>
      </c>
      <c r="KG85" s="117" t="e">
        <f ca="1">CEILING(SUM($JO85:JS85)-SUM($KC85:KF85),$JC85)</f>
        <v>#REF!</v>
      </c>
      <c r="KH85" s="117" t="e">
        <f ca="1">CEILING(SUM($JO85:JT85)-SUM($KC85:KG85),$JC85)</f>
        <v>#REF!</v>
      </c>
      <c r="KI85" s="117" t="e">
        <f ca="1">CEILING(SUM($JO85:JU85)-SUM($KC85:KH85),$JC85)</f>
        <v>#REF!</v>
      </c>
      <c r="KJ85" s="117" t="e">
        <f ca="1">CEILING(SUM($JO85:JV85)-SUM($KC85:KI85),$JC85)</f>
        <v>#REF!</v>
      </c>
      <c r="KK85" s="117" t="e">
        <f ca="1">CEILING(SUM($JO85:JW85)-SUM($KC85:KJ85),$JC85)</f>
        <v>#REF!</v>
      </c>
      <c r="KL85" s="117" t="e">
        <f ca="1">CEILING(SUM($JO85:JX85)-SUM($KC85:KK85),$JC85)</f>
        <v>#REF!</v>
      </c>
      <c r="KM85" s="117" t="e">
        <f ca="1">CEILING(SUM($JO85:JY85)-SUM($KC85:KL85),$JC85)</f>
        <v>#REF!</v>
      </c>
      <c r="KN85" s="117" t="e">
        <f t="shared" ca="1" si="72"/>
        <v>#REF!</v>
      </c>
      <c r="KO85" s="117" t="e">
        <f t="shared" ca="1" si="73"/>
        <v>#REF!</v>
      </c>
      <c r="KP85" s="116"/>
      <c r="KQ85" s="119" t="e">
        <f t="shared" ca="1" si="74"/>
        <v>#REF!</v>
      </c>
      <c r="KR85" s="119" t="e">
        <f t="shared" ca="1" si="75"/>
        <v>#REF!</v>
      </c>
      <c r="KS85" s="119" t="e">
        <f t="shared" ca="1" si="76"/>
        <v>#REF!</v>
      </c>
      <c r="KT85" s="119" t="e">
        <f t="shared" ca="1" si="77"/>
        <v>#REF!</v>
      </c>
      <c r="KU85" s="119" t="e">
        <f t="shared" ca="1" si="78"/>
        <v>#REF!</v>
      </c>
      <c r="KV85" s="119" t="e">
        <f t="shared" ca="1" si="79"/>
        <v>#REF!</v>
      </c>
      <c r="KW85" s="119" t="e">
        <f t="shared" ca="1" si="80"/>
        <v>#REF!</v>
      </c>
      <c r="KX85" s="119" t="e">
        <f t="shared" ca="1" si="81"/>
        <v>#REF!</v>
      </c>
      <c r="KY85" s="119" t="e">
        <f t="shared" ca="1" si="82"/>
        <v>#REF!</v>
      </c>
      <c r="KZ85" s="119" t="e">
        <f t="shared" ca="1" si="83"/>
        <v>#REF!</v>
      </c>
      <c r="LA85" s="119" t="e">
        <f t="shared" ca="1" si="84"/>
        <v>#REF!</v>
      </c>
      <c r="LB85" s="119" t="e">
        <f t="shared" ca="1" si="85"/>
        <v>#REF!</v>
      </c>
      <c r="LC85" s="119" t="e">
        <f t="shared" ca="1" si="86"/>
        <v>#REF!</v>
      </c>
      <c r="LD85" s="119" t="e">
        <f t="shared" ca="1" si="87"/>
        <v>#REF!</v>
      </c>
      <c r="LE85" s="116"/>
      <c r="LF85" s="102"/>
      <c r="LG85" s="102"/>
      <c r="LH85" s="102"/>
      <c r="LI85" s="102"/>
      <c r="LJ85" s="102"/>
      <c r="LK85" s="102"/>
      <c r="LL85" s="102"/>
      <c r="LM85" s="102"/>
      <c r="LN85" s="102"/>
      <c r="LO85" s="102"/>
      <c r="LP85" s="102"/>
      <c r="LQ85" s="102"/>
      <c r="LR85" s="102" t="e">
        <f t="shared" ca="1" si="124"/>
        <v>#REF!</v>
      </c>
      <c r="LS85" s="102"/>
      <c r="LT85" s="119" t="e">
        <f t="shared" ca="1" si="88"/>
        <v>#NAME?</v>
      </c>
      <c r="LU85" s="119" t="e">
        <f t="shared" ca="1" si="89"/>
        <v>#NAME?</v>
      </c>
      <c r="LV85" s="119" t="e">
        <f t="shared" ca="1" si="90"/>
        <v>#NAME?</v>
      </c>
      <c r="LW85" s="119" t="e">
        <f t="shared" ca="1" si="91"/>
        <v>#NAME?</v>
      </c>
      <c r="LX85" s="119" t="e">
        <f t="shared" ca="1" si="92"/>
        <v>#NAME?</v>
      </c>
      <c r="LY85" s="119" t="e">
        <f t="shared" ca="1" si="93"/>
        <v>#NAME?</v>
      </c>
      <c r="LZ85" s="119" t="e">
        <f t="shared" ca="1" si="94"/>
        <v>#NAME?</v>
      </c>
      <c r="MA85" s="119" t="e">
        <f t="shared" ca="1" si="95"/>
        <v>#NAME?</v>
      </c>
      <c r="MB85" s="119" t="e">
        <f t="shared" ca="1" si="96"/>
        <v>#NAME?</v>
      </c>
      <c r="MC85" s="119" t="e">
        <f t="shared" ca="1" si="97"/>
        <v>#NAME?</v>
      </c>
      <c r="MD85" s="119" t="e">
        <f t="shared" ca="1" si="98"/>
        <v>#NAME?</v>
      </c>
      <c r="ME85" s="119" t="e">
        <f t="shared" ca="1" si="99"/>
        <v>#NAME?</v>
      </c>
      <c r="MF85" s="119" t="e">
        <f t="shared" ca="1" si="100"/>
        <v>#REF!</v>
      </c>
      <c r="MG85" s="119" t="e">
        <f t="shared" ca="1" si="101"/>
        <v>#NAME?</v>
      </c>
      <c r="MH85" s="120" t="s">
        <v>382</v>
      </c>
      <c r="MI85" s="100"/>
      <c r="MJ85" s="121"/>
      <c r="MK85" s="100"/>
      <c r="ML85" s="100"/>
      <c r="MM85" s="100"/>
      <c r="MN85" s="100"/>
      <c r="MO85" s="100"/>
    </row>
    <row r="86" spans="1:353" ht="15" thickBot="1" x14ac:dyDescent="0.25">
      <c r="A86" s="39">
        <v>65</v>
      </c>
      <c r="B86" s="39" t="s">
        <v>384</v>
      </c>
      <c r="C86" s="54" t="s">
        <v>385</v>
      </c>
      <c r="D86" s="39" t="s">
        <v>110</v>
      </c>
      <c r="E86" s="39">
        <v>410263545</v>
      </c>
      <c r="F86" s="99" t="s">
        <v>386</v>
      </c>
      <c r="G86" s="39"/>
      <c r="H86" s="39" t="s">
        <v>112</v>
      </c>
      <c r="I86" s="39">
        <v>1</v>
      </c>
      <c r="J86" s="39">
        <v>1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1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f t="shared" si="63"/>
        <v>1</v>
      </c>
      <c r="AI86" s="39">
        <f t="shared" si="102"/>
        <v>35180</v>
      </c>
      <c r="AJ86" s="55">
        <v>1</v>
      </c>
      <c r="AK86" s="47"/>
      <c r="AL86" s="39" t="s">
        <v>256</v>
      </c>
      <c r="AM86" s="39" t="s">
        <v>257</v>
      </c>
      <c r="AN86" s="39"/>
      <c r="AO86" s="39"/>
      <c r="AP86" s="56">
        <v>0.6</v>
      </c>
      <c r="AQ86" s="56" t="s">
        <v>8</v>
      </c>
      <c r="AR86" s="39"/>
      <c r="AS86" s="39"/>
      <c r="AT86" s="39"/>
      <c r="AU86" s="39"/>
      <c r="AV86" s="39" t="str">
        <f t="shared" si="64"/>
        <v>P0044</v>
      </c>
      <c r="AW86" s="76" t="e">
        <f t="shared" ca="1" si="65"/>
        <v>#NAME?</v>
      </c>
      <c r="AX86" s="39" t="s">
        <v>261</v>
      </c>
      <c r="AY86" s="73" t="e">
        <f t="shared" si="66"/>
        <v>#REF!</v>
      </c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>
        <f>SUM($AZ86,$BA86:BF86)-SUM($EU86:FA86)</f>
        <v>-180</v>
      </c>
      <c r="DE86" s="39">
        <f>SUM($AZ86,$BA86:BG86)-SUM($EU86:FB86)</f>
        <v>-1180</v>
      </c>
      <c r="DF86" s="39">
        <f>SUM($AZ86,$BA86:BH86)-SUM($EU86:FC86)</f>
        <v>-2180</v>
      </c>
      <c r="DG86" s="39">
        <f>SUM($AZ86,$BA86:BI86)-SUM($EU86:FD86)</f>
        <v>-3180</v>
      </c>
      <c r="DH86" s="39">
        <f>SUM($AZ86,$BA86:BJ86)-SUM($EU86:FE86)</f>
        <v>-4180</v>
      </c>
      <c r="DI86" s="39">
        <f>SUM($AZ86,$BA86:BK86)-SUM($EU86:FF86)</f>
        <v>-5180</v>
      </c>
      <c r="DJ86" s="39">
        <f>SUM($AZ86,$BA86:BL86)-SUM($EU86:FG86)</f>
        <v>-6180</v>
      </c>
      <c r="DK86" s="39">
        <f>SUM($AZ86,$BA86:BM86)-SUM($EU86:FH86)</f>
        <v>-7180</v>
      </c>
      <c r="DL86" s="39">
        <f>SUM($AZ86,$BA86:BN86)-SUM($EU86:FI86)</f>
        <v>-8180</v>
      </c>
      <c r="DM86" s="39">
        <f>SUM($AZ86,$BA86:BO86)-SUM($EU86:FJ86)</f>
        <v>-9180</v>
      </c>
      <c r="DN86" s="39">
        <f>SUM($AZ86,$BA86:BP86)-SUM($EU86:FK86)</f>
        <v>-10180</v>
      </c>
      <c r="DO86" s="39">
        <f>SUM($AZ86,$BA86:BQ86)-SUM($EU86:FL86)</f>
        <v>-11180</v>
      </c>
      <c r="DP86" s="39">
        <f>SUM($AZ86,$BA86:BR86)-SUM($EU86:FM86)</f>
        <v>-12180</v>
      </c>
      <c r="DQ86" s="39">
        <f>SUM($AZ86,$BA86:BS86)-SUM($EU86:FN86)</f>
        <v>-13180</v>
      </c>
      <c r="DR86" s="39">
        <f>SUM($AZ86,$BA86:BT86)-SUM($EU86:FO86)</f>
        <v>-14180</v>
      </c>
      <c r="DS86" s="39">
        <f>SUM($AZ86,$BA86:BU86)-SUM($EU86:FP86)</f>
        <v>-15180</v>
      </c>
      <c r="DT86" s="39">
        <f>SUM($AZ86,$BA86:BV86)-SUM($EU86:FQ86)</f>
        <v>-16180</v>
      </c>
      <c r="DU86" s="39">
        <f>SUM($AZ86,$BA86:BW86)-SUM($EU86:FR86)</f>
        <v>-17180</v>
      </c>
      <c r="DV86" s="39">
        <f>SUM($AZ86,$BA86:BX86)-SUM($EU86:FS86)</f>
        <v>-18180</v>
      </c>
      <c r="DW86" s="39">
        <f>SUM($AZ86,$BA86:BY86)-SUM($EU86:FT86)</f>
        <v>-19180</v>
      </c>
      <c r="DX86" s="39">
        <f>SUM($AZ86,$BA86:BZ86)-SUM($EU86:FU86)</f>
        <v>-20180</v>
      </c>
      <c r="DY86" s="39">
        <f>SUM($AZ86,$BA86:CA86)-SUM($EU86:FV86)</f>
        <v>-21180</v>
      </c>
      <c r="DZ86" s="39">
        <f>SUM($AZ86,$BA86:CB86)-SUM($EU86:FW86)</f>
        <v>-22180</v>
      </c>
      <c r="EA86" s="39">
        <f>SUM($AZ86,$BA86:CC86)-SUM($EU86:FX86)</f>
        <v>-23180</v>
      </c>
      <c r="EB86" s="39">
        <f>SUM($AZ86,$BA86:CD86)-SUM($EU86:FY86)</f>
        <v>-24180</v>
      </c>
      <c r="EC86" s="39">
        <f>SUM($AZ86,$BA86:CE86)-SUM($EU86:FZ86)</f>
        <v>-25180</v>
      </c>
      <c r="ED86" s="39">
        <f>SUM($AZ86,$BA86:CF86)-SUM($EU86:GA86)</f>
        <v>-26180</v>
      </c>
      <c r="EE86" s="39">
        <f>SUM($AZ86,$BA86:CG86)-SUM($EU86:GB86)</f>
        <v>-27180</v>
      </c>
      <c r="EF86" s="39">
        <f>SUM($AZ86,$BA86:CH86)-SUM($EU86:GC86)</f>
        <v>-28180</v>
      </c>
      <c r="EG86" s="39">
        <f>SUM($AZ86,$BA86:CI86)-SUM($EU86:GD86)</f>
        <v>-29180</v>
      </c>
      <c r="EH86" s="39">
        <f>SUM($AZ86,$BA86:CJ86)-SUM($EU86:GE86)</f>
        <v>-30180</v>
      </c>
      <c r="EI86" s="39">
        <f>SUM($AZ86,$BA86:CK86)-SUM($EU86:GF86)</f>
        <v>-31180</v>
      </c>
      <c r="EJ86" s="39">
        <f>SUM($AZ86,$BA86:CL86)-SUM($EU86:GG86)</f>
        <v>-32180</v>
      </c>
      <c r="EK86" s="39">
        <f>SUM($AZ86,$BA86:CM86)-SUM($EU86:GH86)</f>
        <v>-33180</v>
      </c>
      <c r="EL86" s="39">
        <f>SUM($AZ86,$BA86:CN86)-SUM($EU86:GI86)</f>
        <v>-34180</v>
      </c>
      <c r="EM86" s="39">
        <f>SUM($AZ86,$BA86:CO86)-SUM($EU86:GJ86)</f>
        <v>-35180</v>
      </c>
      <c r="EN86" s="39">
        <f>SUM($AZ86,$BA86:CP86)-SUM($EU86:GK86)</f>
        <v>-35180</v>
      </c>
      <c r="EO86" s="39">
        <f>SUM($AZ86,$BA86:CQ86)-SUM($EU86:GL86)</f>
        <v>-35180</v>
      </c>
      <c r="EP86" s="39">
        <f>SUM($AZ86,$BA86:CR86)-SUM($EU86:GM86)</f>
        <v>-35180</v>
      </c>
      <c r="EQ86" s="39">
        <f>SUM($AZ86,$BA86:CS86)-SUM($EU86:GN86)</f>
        <v>-35180</v>
      </c>
      <c r="ER86" s="39"/>
      <c r="ES86" s="39"/>
      <c r="ET86" s="39"/>
      <c r="EU86" s="39"/>
      <c r="EV86" s="39"/>
      <c r="EW86" s="39"/>
      <c r="EX86" s="39"/>
      <c r="EY86" s="39"/>
      <c r="EZ86" s="39"/>
      <c r="FA86" s="39">
        <f t="array" ref="FA86">SUMPRODUCT($K86:$AG86,TRANSPOSE(FA$5:FA$27))</f>
        <v>180</v>
      </c>
      <c r="FB86" s="39">
        <f t="array" ref="FB86">SUMPRODUCT($K86:$AG86,TRANSPOSE(FB$5:FB$27))</f>
        <v>1000</v>
      </c>
      <c r="FC86" s="39">
        <f t="array" ref="FC86">SUMPRODUCT($K86:$AG86,TRANSPOSE(FC$5:FC$27))</f>
        <v>1000</v>
      </c>
      <c r="FD86" s="39">
        <f t="array" ref="FD86">SUMPRODUCT($K86:$AG86,TRANSPOSE(FD$5:FD$27))</f>
        <v>1000</v>
      </c>
      <c r="FE86" s="39">
        <f t="array" ref="FE86">SUMPRODUCT($K86:$AG86,TRANSPOSE(FE$5:FE$27))</f>
        <v>1000</v>
      </c>
      <c r="FF86" s="39">
        <f t="array" ref="FF86">SUMPRODUCT($K86:$AG86,TRANSPOSE(FF$5:FF$27))</f>
        <v>1000</v>
      </c>
      <c r="FG86" s="39">
        <f t="array" ref="FG86">SUMPRODUCT($K86:$AG86,TRANSPOSE(FG$5:FG$27))</f>
        <v>1000</v>
      </c>
      <c r="FH86" s="39">
        <f t="array" ref="FH86">SUMPRODUCT($K86:$AG86,TRANSPOSE(FH$5:FH$27))</f>
        <v>1000</v>
      </c>
      <c r="FI86" s="39">
        <f t="array" ref="FI86">SUMPRODUCT($K86:$AG86,TRANSPOSE(FI$5:FI$27))</f>
        <v>1000</v>
      </c>
      <c r="FJ86" s="39">
        <f t="array" ref="FJ86">SUMPRODUCT($K86:$AG86,TRANSPOSE(FJ$5:FJ$27))</f>
        <v>1000</v>
      </c>
      <c r="FK86" s="39">
        <f t="array" ref="FK86">SUMPRODUCT($K86:$AG86,TRANSPOSE(FK$5:FK$27))</f>
        <v>1000</v>
      </c>
      <c r="FL86" s="39">
        <f t="array" ref="FL86">SUMPRODUCT($K86:$AG86,TRANSPOSE(FL$5:FL$27))</f>
        <v>1000</v>
      </c>
      <c r="FM86" s="39">
        <f t="array" ref="FM86">SUMPRODUCT($K86:$AG86,TRANSPOSE(FM$5:FM$27))</f>
        <v>1000</v>
      </c>
      <c r="FN86" s="39">
        <f t="array" ref="FN86">SUMPRODUCT($K86:$AG86,TRANSPOSE(FN$5:FN$27))</f>
        <v>1000</v>
      </c>
      <c r="FO86" s="39">
        <f t="array" ref="FO86">SUMPRODUCT($K86:$AG86,TRANSPOSE(FO$5:FO$27))</f>
        <v>1000</v>
      </c>
      <c r="FP86" s="39">
        <f t="array" ref="FP86">SUMPRODUCT($K86:$AG86,TRANSPOSE(FP$5:FP$27))</f>
        <v>1000</v>
      </c>
      <c r="FQ86" s="39">
        <f t="array" ref="FQ86">SUMPRODUCT($K86:$AG86,TRANSPOSE(FQ$5:FQ$27))</f>
        <v>1000</v>
      </c>
      <c r="FR86" s="39">
        <f t="array" ref="FR86">SUMPRODUCT($K86:$AG86,TRANSPOSE(FR$5:FR$27))</f>
        <v>1000</v>
      </c>
      <c r="FS86" s="39">
        <f t="array" ref="FS86">SUMPRODUCT($K86:$AG86,TRANSPOSE(FS$5:FS$27))</f>
        <v>1000</v>
      </c>
      <c r="FT86" s="39">
        <f t="array" ref="FT86">SUMPRODUCT($K86:$AG86,TRANSPOSE(FT$5:FT$27))</f>
        <v>1000</v>
      </c>
      <c r="FU86" s="39">
        <f t="array" ref="FU86">SUMPRODUCT($K86:$AG86,TRANSPOSE(FU$5:FU$27))</f>
        <v>1000</v>
      </c>
      <c r="FV86" s="39">
        <f t="array" ref="FV86">SUMPRODUCT($K86:$AG86,TRANSPOSE(FV$5:FV$27))</f>
        <v>1000</v>
      </c>
      <c r="FW86" s="39">
        <f t="array" ref="FW86">SUMPRODUCT($K86:$AG86,TRANSPOSE(FW$5:FW$27))</f>
        <v>1000</v>
      </c>
      <c r="FX86" s="39">
        <f t="array" ref="FX86">SUMPRODUCT($K86:$AG86,TRANSPOSE(FX$5:FX$27))</f>
        <v>1000</v>
      </c>
      <c r="FY86" s="39">
        <f t="array" ref="FY86">SUMPRODUCT($K86:$AG86,TRANSPOSE(FY$5:FY$27))</f>
        <v>1000</v>
      </c>
      <c r="FZ86" s="39">
        <f t="array" ref="FZ86">SUMPRODUCT($K86:$AG86,TRANSPOSE(FZ$5:FZ$27))</f>
        <v>1000</v>
      </c>
      <c r="GA86" s="39">
        <f t="array" ref="GA86">SUMPRODUCT($K86:$AG86,TRANSPOSE(GA$5:GA$27))</f>
        <v>1000</v>
      </c>
      <c r="GB86" s="39">
        <f t="array" ref="GB86">SUMPRODUCT($K86:$AG86,TRANSPOSE(GB$5:GB$27))</f>
        <v>1000</v>
      </c>
      <c r="GC86" s="39">
        <f t="array" ref="GC86">SUMPRODUCT($K86:$AG86,TRANSPOSE(GC$5:GC$27))</f>
        <v>1000</v>
      </c>
      <c r="GD86" s="39">
        <f t="array" ref="GD86">SUMPRODUCT($K86:$AG86,TRANSPOSE(GD$5:GD$27))</f>
        <v>1000</v>
      </c>
      <c r="GE86" s="39">
        <f t="array" ref="GE86">SUMPRODUCT($K86:$AG86,TRANSPOSE(GE$5:GE$27))</f>
        <v>1000</v>
      </c>
      <c r="GF86" s="39">
        <f t="array" ref="GF86">SUMPRODUCT($K86:$AG86,TRANSPOSE(GF$5:GF$27))</f>
        <v>1000</v>
      </c>
      <c r="GG86" s="39">
        <f t="array" ref="GG86">SUMPRODUCT($K86:$AG86,TRANSPOSE(GG$5:GG$27))</f>
        <v>1000</v>
      </c>
      <c r="GH86" s="39">
        <f t="array" ref="GH86">SUMPRODUCT($K86:$AG86,TRANSPOSE(GH$5:GH$27))</f>
        <v>1000</v>
      </c>
      <c r="GI86" s="39">
        <f t="array" ref="GI86">SUMPRODUCT($K86:$AG86,TRANSPOSE(GI$5:GI$27))</f>
        <v>1000</v>
      </c>
      <c r="GJ86" s="39">
        <f t="array" ref="GJ86">SUMPRODUCT($K86:$AG86,TRANSPOSE(GJ$5:GJ$27))</f>
        <v>1000</v>
      </c>
      <c r="GK86" s="39">
        <f t="array" ref="GK86">SUMPRODUCT($K86:$AG86,TRANSPOSE(GK$5:GK$27))</f>
        <v>0</v>
      </c>
      <c r="GL86" s="39">
        <f t="array" ref="GL86">SUMPRODUCT($K86:$AG86,TRANSPOSE(GL$5:GL$27))</f>
        <v>0</v>
      </c>
      <c r="GM86" s="39">
        <f t="array" ref="GM86">SUMPRODUCT($K86:$AG86,TRANSPOSE(GM$5:GM$27))</f>
        <v>0</v>
      </c>
      <c r="GN86" s="39">
        <f t="array" ref="GN86">SUMPRODUCT($K86:$AG86,TRANSPOSE(GN$5:GN$27))</f>
        <v>0</v>
      </c>
      <c r="GO86" s="39"/>
      <c r="GP86" s="39"/>
      <c r="GQ86" s="39"/>
      <c r="GR86" s="39"/>
      <c r="GS86" s="39"/>
      <c r="GT86" s="39"/>
      <c r="GU86" s="39"/>
      <c r="GV86" s="39"/>
      <c r="GW86" s="39"/>
      <c r="GX86" s="39"/>
      <c r="GY86" s="39"/>
      <c r="GZ86" s="39"/>
      <c r="HA86" s="39"/>
      <c r="HB86" s="39"/>
      <c r="HC86" s="39"/>
      <c r="HD86" s="39"/>
      <c r="HE86" s="39"/>
      <c r="HF86" s="39"/>
      <c r="HG86" s="39"/>
      <c r="HH86" s="39"/>
      <c r="HI86" s="39"/>
      <c r="HJ86" s="39"/>
      <c r="HK86" s="39"/>
      <c r="HL86" s="39"/>
      <c r="HM86" s="39"/>
      <c r="HN86" s="39"/>
      <c r="HO86" s="39"/>
      <c r="HP86" s="39"/>
      <c r="HQ86" s="39"/>
      <c r="HR86" s="39"/>
      <c r="HS86" s="39"/>
      <c r="HT86" s="39"/>
      <c r="HU86" s="39"/>
      <c r="HV86" s="39"/>
      <c r="HW86" s="39"/>
      <c r="HX86" s="39"/>
      <c r="HY86" s="39"/>
      <c r="HZ86" s="39"/>
      <c r="IA86" s="39"/>
      <c r="IB86" s="39"/>
      <c r="IC86" s="39"/>
      <c r="ID86" s="39"/>
      <c r="IE86" s="39"/>
      <c r="IF86" s="39"/>
      <c r="IG86" s="39"/>
      <c r="IH86" s="39"/>
      <c r="II86" s="39"/>
      <c r="IJ86" s="39"/>
      <c r="IK86" s="39"/>
      <c r="IL86" s="39"/>
      <c r="IM86" s="39"/>
      <c r="IN86" s="39"/>
      <c r="IO86" s="39"/>
      <c r="IP86" s="39"/>
      <c r="IQ86" s="39"/>
      <c r="IR86" s="39"/>
      <c r="IS86" s="39"/>
      <c r="IT86" s="39"/>
      <c r="IU86" s="39"/>
      <c r="IV86" s="93" t="s">
        <v>257</v>
      </c>
      <c r="IW86" s="100" t="str">
        <f>C86</f>
        <v>1096M139-001</v>
      </c>
      <c r="IX86" s="93" t="str">
        <f t="shared" si="122"/>
        <v>PHOTO METAL</v>
      </c>
      <c r="IY86" s="111">
        <f t="shared" si="123"/>
        <v>0.6</v>
      </c>
      <c r="IZ86" s="112" t="str">
        <f t="shared" si="116"/>
        <v>USD</v>
      </c>
      <c r="JA86" s="104" t="e">
        <f ca="1">_xlfn.XLOOKUP(IZ86,IZ$21:IZ$24,JA$21:JA$24,0)</f>
        <v>#NAME?</v>
      </c>
      <c r="JB86" s="104" t="e">
        <f t="shared" ca="1" si="68"/>
        <v>#NAME?</v>
      </c>
      <c r="JC86" s="113">
        <f>AJ86</f>
        <v>1</v>
      </c>
      <c r="JD86" s="113">
        <f>AJ86</f>
        <v>1</v>
      </c>
      <c r="JE86" s="100"/>
      <c r="JF86" s="113" t="e">
        <f>MAX(JD86,CEILING(#REF!+JE86,JC86))</f>
        <v>#REF!</v>
      </c>
      <c r="JG86" s="114" t="e">
        <f t="shared" ca="1" si="69"/>
        <v>#REF!</v>
      </c>
      <c r="JH86" s="113" t="e">
        <f>JF86-#REF!</f>
        <v>#REF!</v>
      </c>
      <c r="JI86" s="114" t="e">
        <f t="shared" ca="1" si="70"/>
        <v>#REF!</v>
      </c>
      <c r="JJ86" s="115"/>
      <c r="JK86" s="114"/>
      <c r="JL86" s="114" t="s">
        <v>21</v>
      </c>
      <c r="JM86" s="100"/>
      <c r="JN86" s="100" t="s">
        <v>129</v>
      </c>
      <c r="JO86" s="102" t="e">
        <f t="array" aca="1" ref="JO86" ca="1">SUMPRODUCT(#REF!,TRANSPOSE(JO$19:JO$22))</f>
        <v>#REF!</v>
      </c>
      <c r="JP86" s="102" t="e">
        <f t="array" aca="1" ref="JP86" ca="1">SUMPRODUCT(#REF!,TRANSPOSE(JP$19:JP$22))</f>
        <v>#REF!</v>
      </c>
      <c r="JQ86" s="102" t="e">
        <f t="array" aca="1" ref="JQ86" ca="1">SUMPRODUCT(#REF!,TRANSPOSE(JQ$19:JQ$22))</f>
        <v>#REF!</v>
      </c>
      <c r="JR86" s="102" t="e">
        <f t="array" aca="1" ref="JR86" ca="1">SUMPRODUCT(#REF!,TRANSPOSE(JR$19:JR$22))</f>
        <v>#REF!</v>
      </c>
      <c r="JS86" s="102" t="e">
        <f t="array" aca="1" ref="JS86" ca="1">SUMPRODUCT(#REF!,TRANSPOSE(JS$19:JS$22))</f>
        <v>#REF!</v>
      </c>
      <c r="JT86" s="102" t="e">
        <f t="array" aca="1" ref="JT86" ca="1">SUMPRODUCT(#REF!,TRANSPOSE(JT$19:JT$22))</f>
        <v>#REF!</v>
      </c>
      <c r="JU86" s="102" t="e">
        <f t="array" aca="1" ref="JU86" ca="1">SUMPRODUCT(#REF!,TRANSPOSE(JU$19:JU$22))</f>
        <v>#REF!</v>
      </c>
      <c r="JV86" s="102" t="e">
        <f t="array" aca="1" ref="JV86" ca="1">SUMPRODUCT(#REF!,TRANSPOSE(JV$19:JV$22))</f>
        <v>#REF!</v>
      </c>
      <c r="JW86" s="102" t="e">
        <f t="array" aca="1" ref="JW86" ca="1">SUMPRODUCT(#REF!,TRANSPOSE(JW$19:JW$22))</f>
        <v>#REF!</v>
      </c>
      <c r="JX86" s="102" t="e">
        <f t="array" aca="1" ref="JX86" ca="1">SUMPRODUCT(#REF!,TRANSPOSE(JX$19:JX$22))</f>
        <v>#REF!</v>
      </c>
      <c r="JY86" s="102" t="e">
        <f t="array" aca="1" ref="JY86" ca="1">SUMPRODUCT(#REF!,TRANSPOSE(JY$19:JY$22))</f>
        <v>#REF!</v>
      </c>
      <c r="JZ86" s="102" t="e">
        <f t="array" aca="1" ref="JZ86" ca="1">SUMPRODUCT(#REF!,TRANSPOSE(JZ$19:JZ$22))</f>
        <v>#REF!</v>
      </c>
      <c r="KA86" s="102" t="e">
        <f t="array" aca="1" ref="KA86" ca="1">SUMPRODUCT(#REF!,TRANSPOSE(KA$19:KA$22))</f>
        <v>#REF!</v>
      </c>
      <c r="KB86" s="116"/>
      <c r="KC86" s="102" t="e">
        <f t="shared" ca="1" si="71"/>
        <v>#REF!</v>
      </c>
      <c r="KD86" s="117" t="e">
        <f ca="1">CEILING(SUM($JO86:JP86)-SUM($KC86:KC86),$JC86)</f>
        <v>#REF!</v>
      </c>
      <c r="KE86" s="117" t="e">
        <f ca="1">CEILING(SUM($JO86:JQ86)-SUM($KC86:KD86),$JC86)</f>
        <v>#REF!</v>
      </c>
      <c r="KF86" s="117" t="e">
        <f ca="1">CEILING(SUM($JO86:JR86)-SUM($KC86:KE86),$JC86)</f>
        <v>#REF!</v>
      </c>
      <c r="KG86" s="117" t="e">
        <f ca="1">CEILING(SUM($JO86:JS86)-SUM($KC86:KF86),$JC86)</f>
        <v>#REF!</v>
      </c>
      <c r="KH86" s="117" t="e">
        <f ca="1">CEILING(SUM($JO86:JT86)-SUM($KC86:KG86),$JC86)</f>
        <v>#REF!</v>
      </c>
      <c r="KI86" s="117" t="e">
        <f ca="1">CEILING(SUM($JO86:JU86)-SUM($KC86:KH86),$JC86)</f>
        <v>#REF!</v>
      </c>
      <c r="KJ86" s="117" t="e">
        <f ca="1">CEILING(SUM($JO86:JV86)-SUM($KC86:KI86),$JC86)</f>
        <v>#REF!</v>
      </c>
      <c r="KK86" s="117" t="e">
        <f ca="1">CEILING(SUM($JO86:JW86)-SUM($KC86:KJ86),$JC86)</f>
        <v>#REF!</v>
      </c>
      <c r="KL86" s="117" t="e">
        <f ca="1">CEILING(SUM($JO86:JX86)-SUM($KC86:KK86),$JC86)</f>
        <v>#REF!</v>
      </c>
      <c r="KM86" s="117" t="e">
        <f ca="1">CEILING(SUM($JO86:JY86)-SUM($KC86:KL86),$JC86)</f>
        <v>#REF!</v>
      </c>
      <c r="KN86" s="117" t="e">
        <f t="shared" ca="1" si="72"/>
        <v>#REF!</v>
      </c>
      <c r="KO86" s="117" t="e">
        <f t="shared" ca="1" si="73"/>
        <v>#REF!</v>
      </c>
      <c r="KP86" s="116"/>
      <c r="KQ86" s="119" t="e">
        <f t="shared" ca="1" si="74"/>
        <v>#REF!</v>
      </c>
      <c r="KR86" s="119" t="e">
        <f t="shared" ca="1" si="75"/>
        <v>#REF!</v>
      </c>
      <c r="KS86" s="119" t="e">
        <f t="shared" ca="1" si="76"/>
        <v>#REF!</v>
      </c>
      <c r="KT86" s="119" t="e">
        <f t="shared" ca="1" si="77"/>
        <v>#REF!</v>
      </c>
      <c r="KU86" s="119" t="e">
        <f t="shared" ca="1" si="78"/>
        <v>#REF!</v>
      </c>
      <c r="KV86" s="119" t="e">
        <f t="shared" ca="1" si="79"/>
        <v>#REF!</v>
      </c>
      <c r="KW86" s="119" t="e">
        <f t="shared" ca="1" si="80"/>
        <v>#REF!</v>
      </c>
      <c r="KX86" s="119" t="e">
        <f t="shared" ca="1" si="81"/>
        <v>#REF!</v>
      </c>
      <c r="KY86" s="119" t="e">
        <f t="shared" ca="1" si="82"/>
        <v>#REF!</v>
      </c>
      <c r="KZ86" s="119" t="e">
        <f t="shared" ca="1" si="83"/>
        <v>#REF!</v>
      </c>
      <c r="LA86" s="119" t="e">
        <f t="shared" ca="1" si="84"/>
        <v>#REF!</v>
      </c>
      <c r="LB86" s="119" t="e">
        <f t="shared" ca="1" si="85"/>
        <v>#REF!</v>
      </c>
      <c r="LC86" s="119" t="e">
        <f t="shared" ca="1" si="86"/>
        <v>#REF!</v>
      </c>
      <c r="LD86" s="119" t="e">
        <f t="shared" ca="1" si="87"/>
        <v>#REF!</v>
      </c>
      <c r="LE86" s="116">
        <v>4</v>
      </c>
      <c r="LF86" s="102" t="e">
        <f ca="1">SUM(KC86:KE86)</f>
        <v>#REF!</v>
      </c>
      <c r="LG86" s="102"/>
      <c r="LH86" s="102"/>
      <c r="LI86" s="102" t="e">
        <f ca="1">SUM(KF86:KH86)</f>
        <v>#REF!</v>
      </c>
      <c r="LJ86" s="102"/>
      <c r="LK86" s="102"/>
      <c r="LL86" s="102" t="e">
        <f ca="1">SUM(KI86:KK86)</f>
        <v>#REF!</v>
      </c>
      <c r="LM86" s="102"/>
      <c r="LN86" s="102"/>
      <c r="LO86" s="102" t="e">
        <f ca="1">SUM(KL86:KO86)</f>
        <v>#REF!</v>
      </c>
      <c r="LP86" s="102"/>
      <c r="LQ86" s="102"/>
      <c r="LR86" s="102" t="e">
        <f ca="1">KO86</f>
        <v>#REF!</v>
      </c>
      <c r="LS86" s="102"/>
      <c r="LT86" s="119" t="e">
        <f t="shared" ca="1" si="88"/>
        <v>#REF!</v>
      </c>
      <c r="LU86" s="119" t="e">
        <f t="shared" ca="1" si="89"/>
        <v>#NAME?</v>
      </c>
      <c r="LV86" s="119" t="e">
        <f t="shared" ca="1" si="90"/>
        <v>#NAME?</v>
      </c>
      <c r="LW86" s="119" t="e">
        <f t="shared" ca="1" si="91"/>
        <v>#REF!</v>
      </c>
      <c r="LX86" s="119" t="e">
        <f t="shared" ca="1" si="92"/>
        <v>#NAME?</v>
      </c>
      <c r="LY86" s="119" t="e">
        <f t="shared" ca="1" si="93"/>
        <v>#NAME?</v>
      </c>
      <c r="LZ86" s="119" t="e">
        <f t="shared" ca="1" si="94"/>
        <v>#REF!</v>
      </c>
      <c r="MA86" s="119" t="e">
        <f t="shared" ca="1" si="95"/>
        <v>#NAME?</v>
      </c>
      <c r="MB86" s="119" t="e">
        <f t="shared" ca="1" si="96"/>
        <v>#NAME?</v>
      </c>
      <c r="MC86" s="119" t="e">
        <f t="shared" ca="1" si="97"/>
        <v>#REF!</v>
      </c>
      <c r="MD86" s="119" t="e">
        <f t="shared" ca="1" si="98"/>
        <v>#NAME?</v>
      </c>
      <c r="ME86" s="119" t="e">
        <f t="shared" ca="1" si="99"/>
        <v>#NAME?</v>
      </c>
      <c r="MF86" s="119" t="e">
        <f t="shared" ca="1" si="100"/>
        <v>#REF!</v>
      </c>
      <c r="MG86" s="119" t="e">
        <f t="shared" ca="1" si="101"/>
        <v>#REF!</v>
      </c>
      <c r="MH86" s="120" t="s">
        <v>384</v>
      </c>
      <c r="MI86" s="100" t="s">
        <v>262</v>
      </c>
      <c r="MJ86" s="121">
        <v>45544</v>
      </c>
      <c r="MK86" s="100" t="s">
        <v>189</v>
      </c>
      <c r="ML86" s="100"/>
      <c r="MM86" s="100" t="s">
        <v>190</v>
      </c>
      <c r="MN86" s="100" t="s">
        <v>263</v>
      </c>
      <c r="MO86" s="100" t="s">
        <v>142</v>
      </c>
    </row>
    <row r="87" spans="1:353" ht="15" thickBot="1" x14ac:dyDescent="0.25">
      <c r="A87" s="39">
        <v>66</v>
      </c>
      <c r="B87" s="39" t="s">
        <v>387</v>
      </c>
      <c r="C87" s="54" t="s">
        <v>57</v>
      </c>
      <c r="D87" s="39" t="s">
        <v>110</v>
      </c>
      <c r="E87" s="39">
        <v>410721792</v>
      </c>
      <c r="F87" s="99" t="s">
        <v>388</v>
      </c>
      <c r="G87" s="39"/>
      <c r="H87" s="39" t="s">
        <v>112</v>
      </c>
      <c r="I87" s="39">
        <v>1</v>
      </c>
      <c r="J87" s="39">
        <v>1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1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f t="shared" si="63"/>
        <v>1</v>
      </c>
      <c r="AI87" s="39">
        <f t="shared" si="102"/>
        <v>35180</v>
      </c>
      <c r="AJ87" s="55">
        <v>1</v>
      </c>
      <c r="AK87" s="47" t="s">
        <v>113</v>
      </c>
      <c r="AL87" s="39" t="s">
        <v>113</v>
      </c>
      <c r="AM87" s="39"/>
      <c r="AN87" s="39"/>
      <c r="AO87" s="39"/>
      <c r="AP87" s="56"/>
      <c r="AQ87" s="56"/>
      <c r="AR87" s="39"/>
      <c r="AS87" s="39"/>
      <c r="AT87" s="39"/>
      <c r="AU87" s="39"/>
      <c r="AV87" s="39">
        <f t="shared" si="64"/>
        <v>0</v>
      </c>
      <c r="AW87" s="76" t="e">
        <f t="shared" ca="1" si="65"/>
        <v>#NAME?</v>
      </c>
      <c r="AX87" s="39"/>
      <c r="AY87" s="73" t="e">
        <f t="shared" si="66"/>
        <v>#REF!</v>
      </c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>
        <f>SUM($AZ87,$BA87:BF87)-SUM($EU87:FA87)</f>
        <v>-180</v>
      </c>
      <c r="DE87" s="39">
        <f>SUM($AZ87,$BA87:BG87)-SUM($EU87:FB87)</f>
        <v>-1180</v>
      </c>
      <c r="DF87" s="39">
        <f>SUM($AZ87,$BA87:BH87)-SUM($EU87:FC87)</f>
        <v>-2180</v>
      </c>
      <c r="DG87" s="39">
        <f>SUM($AZ87,$BA87:BI87)-SUM($EU87:FD87)</f>
        <v>-3180</v>
      </c>
      <c r="DH87" s="39">
        <f>SUM($AZ87,$BA87:BJ87)-SUM($EU87:FE87)</f>
        <v>-4180</v>
      </c>
      <c r="DI87" s="39">
        <f>SUM($AZ87,$BA87:BK87)-SUM($EU87:FF87)</f>
        <v>-5180</v>
      </c>
      <c r="DJ87" s="39">
        <f>SUM($AZ87,$BA87:BL87)-SUM($EU87:FG87)</f>
        <v>-6180</v>
      </c>
      <c r="DK87" s="39">
        <f>SUM($AZ87,$BA87:BM87)-SUM($EU87:FH87)</f>
        <v>-7180</v>
      </c>
      <c r="DL87" s="39">
        <f>SUM($AZ87,$BA87:BN87)-SUM($EU87:FI87)</f>
        <v>-8180</v>
      </c>
      <c r="DM87" s="39">
        <f>SUM($AZ87,$BA87:BO87)-SUM($EU87:FJ87)</f>
        <v>-9180</v>
      </c>
      <c r="DN87" s="39">
        <f>SUM($AZ87,$BA87:BP87)-SUM($EU87:FK87)</f>
        <v>-10180</v>
      </c>
      <c r="DO87" s="39">
        <f>SUM($AZ87,$BA87:BQ87)-SUM($EU87:FL87)</f>
        <v>-11180</v>
      </c>
      <c r="DP87" s="39">
        <f>SUM($AZ87,$BA87:BR87)-SUM($EU87:FM87)</f>
        <v>-12180</v>
      </c>
      <c r="DQ87" s="39">
        <f>SUM($AZ87,$BA87:BS87)-SUM($EU87:FN87)</f>
        <v>-13180</v>
      </c>
      <c r="DR87" s="39">
        <f>SUM($AZ87,$BA87:BT87)-SUM($EU87:FO87)</f>
        <v>-14180</v>
      </c>
      <c r="DS87" s="39">
        <f>SUM($AZ87,$BA87:BU87)-SUM($EU87:FP87)</f>
        <v>-15180</v>
      </c>
      <c r="DT87" s="39">
        <f>SUM($AZ87,$BA87:BV87)-SUM($EU87:FQ87)</f>
        <v>-16180</v>
      </c>
      <c r="DU87" s="39">
        <f>SUM($AZ87,$BA87:BW87)-SUM($EU87:FR87)</f>
        <v>-17180</v>
      </c>
      <c r="DV87" s="39">
        <f>SUM($AZ87,$BA87:BX87)-SUM($EU87:FS87)</f>
        <v>-18180</v>
      </c>
      <c r="DW87" s="39">
        <f>SUM($AZ87,$BA87:BY87)-SUM($EU87:FT87)</f>
        <v>-19180</v>
      </c>
      <c r="DX87" s="39">
        <f>SUM($AZ87,$BA87:BZ87)-SUM($EU87:FU87)</f>
        <v>-20180</v>
      </c>
      <c r="DY87" s="39">
        <f>SUM($AZ87,$BA87:CA87)-SUM($EU87:FV87)</f>
        <v>-21180</v>
      </c>
      <c r="DZ87" s="39">
        <f>SUM($AZ87,$BA87:CB87)-SUM($EU87:FW87)</f>
        <v>-22180</v>
      </c>
      <c r="EA87" s="39">
        <f>SUM($AZ87,$BA87:CC87)-SUM($EU87:FX87)</f>
        <v>-23180</v>
      </c>
      <c r="EB87" s="39">
        <f>SUM($AZ87,$BA87:CD87)-SUM($EU87:FY87)</f>
        <v>-24180</v>
      </c>
      <c r="EC87" s="39">
        <f>SUM($AZ87,$BA87:CE87)-SUM($EU87:FZ87)</f>
        <v>-25180</v>
      </c>
      <c r="ED87" s="39">
        <f>SUM($AZ87,$BA87:CF87)-SUM($EU87:GA87)</f>
        <v>-26180</v>
      </c>
      <c r="EE87" s="39">
        <f>SUM($AZ87,$BA87:CG87)-SUM($EU87:GB87)</f>
        <v>-27180</v>
      </c>
      <c r="EF87" s="39">
        <f>SUM($AZ87,$BA87:CH87)-SUM($EU87:GC87)</f>
        <v>-28180</v>
      </c>
      <c r="EG87" s="39">
        <f>SUM($AZ87,$BA87:CI87)-SUM($EU87:GD87)</f>
        <v>-29180</v>
      </c>
      <c r="EH87" s="39">
        <f>SUM($AZ87,$BA87:CJ87)-SUM($EU87:GE87)</f>
        <v>-30180</v>
      </c>
      <c r="EI87" s="39">
        <f>SUM($AZ87,$BA87:CK87)-SUM($EU87:GF87)</f>
        <v>-31180</v>
      </c>
      <c r="EJ87" s="39">
        <f>SUM($AZ87,$BA87:CL87)-SUM($EU87:GG87)</f>
        <v>-32180</v>
      </c>
      <c r="EK87" s="39">
        <f>SUM($AZ87,$BA87:CM87)-SUM($EU87:GH87)</f>
        <v>-33180</v>
      </c>
      <c r="EL87" s="39">
        <f>SUM($AZ87,$BA87:CN87)-SUM($EU87:GI87)</f>
        <v>-34180</v>
      </c>
      <c r="EM87" s="39">
        <f>SUM($AZ87,$BA87:CO87)-SUM($EU87:GJ87)</f>
        <v>-35180</v>
      </c>
      <c r="EN87" s="39">
        <f>SUM($AZ87,$BA87:CP87)-SUM($EU87:GK87)</f>
        <v>-35180</v>
      </c>
      <c r="EO87" s="39">
        <f>SUM($AZ87,$BA87:CQ87)-SUM($EU87:GL87)</f>
        <v>-35180</v>
      </c>
      <c r="EP87" s="39">
        <f>SUM($AZ87,$BA87:CR87)-SUM($EU87:GM87)</f>
        <v>-35180</v>
      </c>
      <c r="EQ87" s="39">
        <f>SUM($AZ87,$BA87:CS87)-SUM($EU87:GN87)</f>
        <v>-35180</v>
      </c>
      <c r="ER87" s="39"/>
      <c r="ES87" s="39"/>
      <c r="ET87" s="39"/>
      <c r="EU87" s="39"/>
      <c r="EV87" s="39"/>
      <c r="EW87" s="39"/>
      <c r="EX87" s="39"/>
      <c r="EY87" s="39"/>
      <c r="EZ87" s="39"/>
      <c r="FA87" s="39">
        <f t="array" ref="FA87">SUMPRODUCT($K87:$AG87,TRANSPOSE(FA$5:FA$27))</f>
        <v>180</v>
      </c>
      <c r="FB87" s="39">
        <f t="array" ref="FB87">SUMPRODUCT($K87:$AG87,TRANSPOSE(FB$5:FB$27))</f>
        <v>1000</v>
      </c>
      <c r="FC87" s="39">
        <f t="array" ref="FC87">SUMPRODUCT($K87:$AG87,TRANSPOSE(FC$5:FC$27))</f>
        <v>1000</v>
      </c>
      <c r="FD87" s="39">
        <f t="array" ref="FD87">SUMPRODUCT($K87:$AG87,TRANSPOSE(FD$5:FD$27))</f>
        <v>1000</v>
      </c>
      <c r="FE87" s="39">
        <f t="array" ref="FE87">SUMPRODUCT($K87:$AG87,TRANSPOSE(FE$5:FE$27))</f>
        <v>1000</v>
      </c>
      <c r="FF87" s="39">
        <f t="array" ref="FF87">SUMPRODUCT($K87:$AG87,TRANSPOSE(FF$5:FF$27))</f>
        <v>1000</v>
      </c>
      <c r="FG87" s="39">
        <f t="array" ref="FG87">SUMPRODUCT($K87:$AG87,TRANSPOSE(FG$5:FG$27))</f>
        <v>1000</v>
      </c>
      <c r="FH87" s="39">
        <f t="array" ref="FH87">SUMPRODUCT($K87:$AG87,TRANSPOSE(FH$5:FH$27))</f>
        <v>1000</v>
      </c>
      <c r="FI87" s="39">
        <f t="array" ref="FI87">SUMPRODUCT($K87:$AG87,TRANSPOSE(FI$5:FI$27))</f>
        <v>1000</v>
      </c>
      <c r="FJ87" s="39">
        <f t="array" ref="FJ87">SUMPRODUCT($K87:$AG87,TRANSPOSE(FJ$5:FJ$27))</f>
        <v>1000</v>
      </c>
      <c r="FK87" s="39">
        <f t="array" ref="FK87">SUMPRODUCT($K87:$AG87,TRANSPOSE(FK$5:FK$27))</f>
        <v>1000</v>
      </c>
      <c r="FL87" s="39">
        <f t="array" ref="FL87">SUMPRODUCT($K87:$AG87,TRANSPOSE(FL$5:FL$27))</f>
        <v>1000</v>
      </c>
      <c r="FM87" s="39">
        <f t="array" ref="FM87">SUMPRODUCT($K87:$AG87,TRANSPOSE(FM$5:FM$27))</f>
        <v>1000</v>
      </c>
      <c r="FN87" s="39">
        <f t="array" ref="FN87">SUMPRODUCT($K87:$AG87,TRANSPOSE(FN$5:FN$27))</f>
        <v>1000</v>
      </c>
      <c r="FO87" s="39">
        <f t="array" ref="FO87">SUMPRODUCT($K87:$AG87,TRANSPOSE(FO$5:FO$27))</f>
        <v>1000</v>
      </c>
      <c r="FP87" s="39">
        <f t="array" ref="FP87">SUMPRODUCT($K87:$AG87,TRANSPOSE(FP$5:FP$27))</f>
        <v>1000</v>
      </c>
      <c r="FQ87" s="39">
        <f t="array" ref="FQ87">SUMPRODUCT($K87:$AG87,TRANSPOSE(FQ$5:FQ$27))</f>
        <v>1000</v>
      </c>
      <c r="FR87" s="39">
        <f t="array" ref="FR87">SUMPRODUCT($K87:$AG87,TRANSPOSE(FR$5:FR$27))</f>
        <v>1000</v>
      </c>
      <c r="FS87" s="39">
        <f t="array" ref="FS87">SUMPRODUCT($K87:$AG87,TRANSPOSE(FS$5:FS$27))</f>
        <v>1000</v>
      </c>
      <c r="FT87" s="39">
        <f t="array" ref="FT87">SUMPRODUCT($K87:$AG87,TRANSPOSE(FT$5:FT$27))</f>
        <v>1000</v>
      </c>
      <c r="FU87" s="39">
        <f t="array" ref="FU87">SUMPRODUCT($K87:$AG87,TRANSPOSE(FU$5:FU$27))</f>
        <v>1000</v>
      </c>
      <c r="FV87" s="39">
        <f t="array" ref="FV87">SUMPRODUCT($K87:$AG87,TRANSPOSE(FV$5:FV$27))</f>
        <v>1000</v>
      </c>
      <c r="FW87" s="39">
        <f t="array" ref="FW87">SUMPRODUCT($K87:$AG87,TRANSPOSE(FW$5:FW$27))</f>
        <v>1000</v>
      </c>
      <c r="FX87" s="39">
        <f t="array" ref="FX87">SUMPRODUCT($K87:$AG87,TRANSPOSE(FX$5:FX$27))</f>
        <v>1000</v>
      </c>
      <c r="FY87" s="39">
        <f t="array" ref="FY87">SUMPRODUCT($K87:$AG87,TRANSPOSE(FY$5:FY$27))</f>
        <v>1000</v>
      </c>
      <c r="FZ87" s="39">
        <f t="array" ref="FZ87">SUMPRODUCT($K87:$AG87,TRANSPOSE(FZ$5:FZ$27))</f>
        <v>1000</v>
      </c>
      <c r="GA87" s="39">
        <f t="array" ref="GA87">SUMPRODUCT($K87:$AG87,TRANSPOSE(GA$5:GA$27))</f>
        <v>1000</v>
      </c>
      <c r="GB87" s="39">
        <f t="array" ref="GB87">SUMPRODUCT($K87:$AG87,TRANSPOSE(GB$5:GB$27))</f>
        <v>1000</v>
      </c>
      <c r="GC87" s="39">
        <f t="array" ref="GC87">SUMPRODUCT($K87:$AG87,TRANSPOSE(GC$5:GC$27))</f>
        <v>1000</v>
      </c>
      <c r="GD87" s="39">
        <f t="array" ref="GD87">SUMPRODUCT($K87:$AG87,TRANSPOSE(GD$5:GD$27))</f>
        <v>1000</v>
      </c>
      <c r="GE87" s="39">
        <f t="array" ref="GE87">SUMPRODUCT($K87:$AG87,TRANSPOSE(GE$5:GE$27))</f>
        <v>1000</v>
      </c>
      <c r="GF87" s="39">
        <f t="array" ref="GF87">SUMPRODUCT($K87:$AG87,TRANSPOSE(GF$5:GF$27))</f>
        <v>1000</v>
      </c>
      <c r="GG87" s="39">
        <f t="array" ref="GG87">SUMPRODUCT($K87:$AG87,TRANSPOSE(GG$5:GG$27))</f>
        <v>1000</v>
      </c>
      <c r="GH87" s="39">
        <f t="array" ref="GH87">SUMPRODUCT($K87:$AG87,TRANSPOSE(GH$5:GH$27))</f>
        <v>1000</v>
      </c>
      <c r="GI87" s="39">
        <f t="array" ref="GI87">SUMPRODUCT($K87:$AG87,TRANSPOSE(GI$5:GI$27))</f>
        <v>1000</v>
      </c>
      <c r="GJ87" s="39">
        <f t="array" ref="GJ87">SUMPRODUCT($K87:$AG87,TRANSPOSE(GJ$5:GJ$27))</f>
        <v>1000</v>
      </c>
      <c r="GK87" s="39">
        <f t="array" ref="GK87">SUMPRODUCT($K87:$AG87,TRANSPOSE(GK$5:GK$27))</f>
        <v>0</v>
      </c>
      <c r="GL87" s="39">
        <f t="array" ref="GL87">SUMPRODUCT($K87:$AG87,TRANSPOSE(GL$5:GL$27))</f>
        <v>0</v>
      </c>
      <c r="GM87" s="39">
        <f t="array" ref="GM87">SUMPRODUCT($K87:$AG87,TRANSPOSE(GM$5:GM$27))</f>
        <v>0</v>
      </c>
      <c r="GN87" s="39">
        <f t="array" ref="GN87">SUMPRODUCT($K87:$AG87,TRANSPOSE(GN$5:GN$27))</f>
        <v>0</v>
      </c>
      <c r="GO87" s="39"/>
      <c r="GP87" s="39"/>
      <c r="GQ87" s="39"/>
      <c r="GR87" s="39"/>
      <c r="GS87" s="39"/>
      <c r="GT87" s="39"/>
      <c r="GU87" s="39"/>
      <c r="GV87" s="39"/>
      <c r="GW87" s="39"/>
      <c r="GX87" s="39"/>
      <c r="GY87" s="39"/>
      <c r="GZ87" s="39"/>
      <c r="HA87" s="39"/>
      <c r="HB87" s="39"/>
      <c r="HC87" s="39"/>
      <c r="HD87" s="39"/>
      <c r="HE87" s="39"/>
      <c r="HF87" s="39"/>
      <c r="HG87" s="39"/>
      <c r="HH87" s="39"/>
      <c r="HI87" s="39"/>
      <c r="HJ87" s="39"/>
      <c r="HK87" s="39"/>
      <c r="HL87" s="39"/>
      <c r="HM87" s="39"/>
      <c r="HN87" s="39"/>
      <c r="HO87" s="39"/>
      <c r="HP87" s="39"/>
      <c r="HQ87" s="39"/>
      <c r="HR87" s="39"/>
      <c r="HS87" s="39"/>
      <c r="HT87" s="39"/>
      <c r="HU87" s="39"/>
      <c r="HV87" s="39"/>
      <c r="HW87" s="39"/>
      <c r="HX87" s="39"/>
      <c r="HY87" s="39"/>
      <c r="HZ87" s="39"/>
      <c r="IA87" s="39"/>
      <c r="IB87" s="39"/>
      <c r="IC87" s="39"/>
      <c r="ID87" s="39"/>
      <c r="IE87" s="39"/>
      <c r="IF87" s="39"/>
      <c r="IG87" s="39"/>
      <c r="IH87" s="39"/>
      <c r="II87" s="39"/>
      <c r="IJ87" s="39"/>
      <c r="IK87" s="39"/>
      <c r="IL87" s="39"/>
      <c r="IM87" s="39"/>
      <c r="IN87" s="39"/>
      <c r="IO87" s="39"/>
      <c r="IP87" s="39"/>
      <c r="IQ87" s="39"/>
      <c r="IR87" s="39"/>
      <c r="IS87" s="39"/>
      <c r="IT87" s="39"/>
      <c r="IU87" s="39"/>
      <c r="IV87" s="93" t="s">
        <v>113</v>
      </c>
      <c r="IW87" s="100" t="str">
        <f>C87</f>
        <v>1096M140-001</v>
      </c>
      <c r="IX87" s="93" t="str">
        <f t="shared" si="122"/>
        <v>ASSY</v>
      </c>
      <c r="IY87" s="111">
        <f t="shared" si="123"/>
        <v>0</v>
      </c>
      <c r="IZ87" s="112">
        <f t="shared" si="116"/>
        <v>0</v>
      </c>
      <c r="JA87" s="104" t="e">
        <f ca="1">_xlfn.XLOOKUP(IZ87,IZ$21:IZ$24,JA$21:JA$24,0)</f>
        <v>#NAME?</v>
      </c>
      <c r="JB87" s="104" t="e">
        <f t="shared" ca="1" si="68"/>
        <v>#NAME?</v>
      </c>
      <c r="JC87" s="113">
        <f>AJ87</f>
        <v>1</v>
      </c>
      <c r="JD87" s="113">
        <f>AJ87</f>
        <v>1</v>
      </c>
      <c r="JE87" s="100"/>
      <c r="JF87" s="113" t="e">
        <f>MAX(JD87,CEILING(#REF!+JE87,JC87))</f>
        <v>#REF!</v>
      </c>
      <c r="JG87" s="114" t="e">
        <f t="shared" ca="1" si="69"/>
        <v>#REF!</v>
      </c>
      <c r="JH87" s="113" t="e">
        <f>JF87-#REF!</f>
        <v>#REF!</v>
      </c>
      <c r="JI87" s="114" t="e">
        <f t="shared" ca="1" si="70"/>
        <v>#REF!</v>
      </c>
      <c r="JJ87" s="115">
        <v>45523</v>
      </c>
      <c r="JK87" s="114" t="s">
        <v>114</v>
      </c>
      <c r="JL87" s="114" t="s">
        <v>113</v>
      </c>
      <c r="JM87" s="100"/>
      <c r="JN87" s="100"/>
      <c r="JO87" s="102" t="e">
        <f t="array" aca="1" ref="JO87" ca="1">SUMPRODUCT(#REF!,TRANSPOSE(JO$19:JO$22))</f>
        <v>#REF!</v>
      </c>
      <c r="JP87" s="102" t="e">
        <f t="array" aca="1" ref="JP87" ca="1">SUMPRODUCT(#REF!,TRANSPOSE(JP$19:JP$22))</f>
        <v>#REF!</v>
      </c>
      <c r="JQ87" s="102" t="e">
        <f t="array" aca="1" ref="JQ87" ca="1">SUMPRODUCT(#REF!,TRANSPOSE(JQ$19:JQ$22))</f>
        <v>#REF!</v>
      </c>
      <c r="JR87" s="102" t="e">
        <f t="array" aca="1" ref="JR87" ca="1">SUMPRODUCT(#REF!,TRANSPOSE(JR$19:JR$22))</f>
        <v>#REF!</v>
      </c>
      <c r="JS87" s="102" t="e">
        <f t="array" aca="1" ref="JS87" ca="1">SUMPRODUCT(#REF!,TRANSPOSE(JS$19:JS$22))</f>
        <v>#REF!</v>
      </c>
      <c r="JT87" s="102" t="e">
        <f t="array" aca="1" ref="JT87" ca="1">SUMPRODUCT(#REF!,TRANSPOSE(JT$19:JT$22))</f>
        <v>#REF!</v>
      </c>
      <c r="JU87" s="102" t="e">
        <f t="array" aca="1" ref="JU87" ca="1">SUMPRODUCT(#REF!,TRANSPOSE(JU$19:JU$22))</f>
        <v>#REF!</v>
      </c>
      <c r="JV87" s="102" t="e">
        <f t="array" aca="1" ref="JV87" ca="1">SUMPRODUCT(#REF!,TRANSPOSE(JV$19:JV$22))</f>
        <v>#REF!</v>
      </c>
      <c r="JW87" s="102" t="e">
        <f t="array" aca="1" ref="JW87" ca="1">SUMPRODUCT(#REF!,TRANSPOSE(JW$19:JW$22))</f>
        <v>#REF!</v>
      </c>
      <c r="JX87" s="102" t="e">
        <f t="array" aca="1" ref="JX87" ca="1">SUMPRODUCT(#REF!,TRANSPOSE(JX$19:JX$22))</f>
        <v>#REF!</v>
      </c>
      <c r="JY87" s="102" t="e">
        <f t="array" aca="1" ref="JY87" ca="1">SUMPRODUCT(#REF!,TRANSPOSE(JY$19:JY$22))</f>
        <v>#REF!</v>
      </c>
      <c r="JZ87" s="102" t="e">
        <f t="array" aca="1" ref="JZ87" ca="1">SUMPRODUCT(#REF!,TRANSPOSE(JZ$19:JZ$22))</f>
        <v>#REF!</v>
      </c>
      <c r="KA87" s="102" t="e">
        <f t="array" aca="1" ref="KA87" ca="1">SUMPRODUCT(#REF!,TRANSPOSE(KA$19:KA$22))</f>
        <v>#REF!</v>
      </c>
      <c r="KB87" s="116"/>
      <c r="KC87" s="102" t="e">
        <f t="shared" ca="1" si="71"/>
        <v>#REF!</v>
      </c>
      <c r="KD87" s="117" t="e">
        <f ca="1">CEILING(SUM($JO87:JP87)-SUM($KC87:KC87),$JC87)</f>
        <v>#REF!</v>
      </c>
      <c r="KE87" s="117" t="e">
        <f ca="1">CEILING(SUM($JO87:JQ87)-SUM($KC87:KD87),$JC87)</f>
        <v>#REF!</v>
      </c>
      <c r="KF87" s="117" t="e">
        <f ca="1">CEILING(SUM($JO87:JR87)-SUM($KC87:KE87),$JC87)</f>
        <v>#REF!</v>
      </c>
      <c r="KG87" s="117" t="e">
        <f ca="1">CEILING(SUM($JO87:JS87)-SUM($KC87:KF87),$JC87)</f>
        <v>#REF!</v>
      </c>
      <c r="KH87" s="117" t="e">
        <f ca="1">CEILING(SUM($JO87:JT87)-SUM($KC87:KG87),$JC87)</f>
        <v>#REF!</v>
      </c>
      <c r="KI87" s="117" t="e">
        <f ca="1">CEILING(SUM($JO87:JU87)-SUM($KC87:KH87),$JC87)</f>
        <v>#REF!</v>
      </c>
      <c r="KJ87" s="117" t="e">
        <f ca="1">CEILING(SUM($JO87:JV87)-SUM($KC87:KI87),$JC87)</f>
        <v>#REF!</v>
      </c>
      <c r="KK87" s="117" t="e">
        <f ca="1">CEILING(SUM($JO87:JW87)-SUM($KC87:KJ87),$JC87)</f>
        <v>#REF!</v>
      </c>
      <c r="KL87" s="117" t="e">
        <f ca="1">CEILING(SUM($JO87:JX87)-SUM($KC87:KK87),$JC87)</f>
        <v>#REF!</v>
      </c>
      <c r="KM87" s="117" t="e">
        <f ca="1">CEILING(SUM($JO87:JY87)-SUM($KC87:KL87),$JC87)</f>
        <v>#REF!</v>
      </c>
      <c r="KN87" s="117" t="e">
        <f t="shared" ca="1" si="72"/>
        <v>#REF!</v>
      </c>
      <c r="KO87" s="117" t="e">
        <f t="shared" ca="1" si="73"/>
        <v>#REF!</v>
      </c>
      <c r="KP87" s="116"/>
      <c r="KQ87" s="119" t="e">
        <f t="shared" ca="1" si="74"/>
        <v>#REF!</v>
      </c>
      <c r="KR87" s="119" t="e">
        <f t="shared" ca="1" si="75"/>
        <v>#REF!</v>
      </c>
      <c r="KS87" s="119" t="e">
        <f t="shared" ca="1" si="76"/>
        <v>#REF!</v>
      </c>
      <c r="KT87" s="119" t="e">
        <f t="shared" ca="1" si="77"/>
        <v>#REF!</v>
      </c>
      <c r="KU87" s="119" t="e">
        <f t="shared" ca="1" si="78"/>
        <v>#REF!</v>
      </c>
      <c r="KV87" s="119" t="e">
        <f t="shared" ca="1" si="79"/>
        <v>#REF!</v>
      </c>
      <c r="KW87" s="119" t="e">
        <f t="shared" ca="1" si="80"/>
        <v>#REF!</v>
      </c>
      <c r="KX87" s="119" t="e">
        <f t="shared" ca="1" si="81"/>
        <v>#REF!</v>
      </c>
      <c r="KY87" s="119" t="e">
        <f t="shared" ca="1" si="82"/>
        <v>#REF!</v>
      </c>
      <c r="KZ87" s="119" t="e">
        <f t="shared" ca="1" si="83"/>
        <v>#REF!</v>
      </c>
      <c r="LA87" s="119" t="e">
        <f t="shared" ca="1" si="84"/>
        <v>#REF!</v>
      </c>
      <c r="LB87" s="119" t="e">
        <f t="shared" ca="1" si="85"/>
        <v>#REF!</v>
      </c>
      <c r="LC87" s="119" t="e">
        <f t="shared" ca="1" si="86"/>
        <v>#REF!</v>
      </c>
      <c r="LD87" s="119" t="e">
        <f t="shared" ca="1" si="87"/>
        <v>#REF!</v>
      </c>
      <c r="LE87" s="116"/>
      <c r="LF87" s="102"/>
      <c r="LG87" s="102"/>
      <c r="LH87" s="102"/>
      <c r="LI87" s="102"/>
      <c r="LJ87" s="102"/>
      <c r="LK87" s="102"/>
      <c r="LL87" s="102"/>
      <c r="LM87" s="102"/>
      <c r="LN87" s="102"/>
      <c r="LO87" s="102"/>
      <c r="LP87" s="102"/>
      <c r="LQ87" s="102"/>
      <c r="LR87" s="102" t="e">
        <f t="shared" ca="1" si="124"/>
        <v>#REF!</v>
      </c>
      <c r="LS87" s="102"/>
      <c r="LT87" s="119" t="e">
        <f t="shared" ca="1" si="88"/>
        <v>#NAME?</v>
      </c>
      <c r="LU87" s="119" t="e">
        <f t="shared" ca="1" si="89"/>
        <v>#NAME?</v>
      </c>
      <c r="LV87" s="119" t="e">
        <f t="shared" ca="1" si="90"/>
        <v>#NAME?</v>
      </c>
      <c r="LW87" s="119" t="e">
        <f t="shared" ca="1" si="91"/>
        <v>#NAME?</v>
      </c>
      <c r="LX87" s="119" t="e">
        <f t="shared" ca="1" si="92"/>
        <v>#NAME?</v>
      </c>
      <c r="LY87" s="119" t="e">
        <f t="shared" ca="1" si="93"/>
        <v>#NAME?</v>
      </c>
      <c r="LZ87" s="119" t="e">
        <f t="shared" ca="1" si="94"/>
        <v>#NAME?</v>
      </c>
      <c r="MA87" s="119" t="e">
        <f t="shared" ca="1" si="95"/>
        <v>#NAME?</v>
      </c>
      <c r="MB87" s="119" t="e">
        <f t="shared" ca="1" si="96"/>
        <v>#NAME?</v>
      </c>
      <c r="MC87" s="119" t="e">
        <f t="shared" ca="1" si="97"/>
        <v>#NAME?</v>
      </c>
      <c r="MD87" s="119" t="e">
        <f t="shared" ca="1" si="98"/>
        <v>#NAME?</v>
      </c>
      <c r="ME87" s="119" t="e">
        <f t="shared" ca="1" si="99"/>
        <v>#NAME?</v>
      </c>
      <c r="MF87" s="119" t="e">
        <f t="shared" ca="1" si="100"/>
        <v>#REF!</v>
      </c>
      <c r="MG87" s="119" t="e">
        <f t="shared" ca="1" si="101"/>
        <v>#NAME?</v>
      </c>
      <c r="MH87" s="120" t="s">
        <v>387</v>
      </c>
      <c r="MI87" s="100"/>
      <c r="MJ87" s="121"/>
      <c r="MK87" s="100"/>
      <c r="ML87" s="100"/>
      <c r="MM87" s="100"/>
      <c r="MN87" s="100"/>
      <c r="MO87" s="100"/>
    </row>
    <row r="88" spans="1:353" ht="15" thickBot="1" x14ac:dyDescent="0.25">
      <c r="A88" s="39">
        <v>67</v>
      </c>
      <c r="B88" s="39" t="s">
        <v>389</v>
      </c>
      <c r="C88" s="54" t="s">
        <v>50</v>
      </c>
      <c r="D88" s="39" t="s">
        <v>197</v>
      </c>
      <c r="E88" s="39">
        <v>410877783</v>
      </c>
      <c r="F88" s="99" t="s">
        <v>390</v>
      </c>
      <c r="G88" s="39"/>
      <c r="H88" s="39" t="s">
        <v>112</v>
      </c>
      <c r="I88" s="39">
        <v>1</v>
      </c>
      <c r="J88" s="39">
        <v>1</v>
      </c>
      <c r="K88" s="39">
        <v>1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f t="shared" si="63"/>
        <v>1</v>
      </c>
      <c r="AI88" s="39">
        <f t="shared" si="102"/>
        <v>34778</v>
      </c>
      <c r="AJ88" s="55">
        <v>1</v>
      </c>
      <c r="AK88" s="47" t="s">
        <v>113</v>
      </c>
      <c r="AL88" s="39" t="s">
        <v>113</v>
      </c>
      <c r="AM88" s="39"/>
      <c r="AN88" s="39"/>
      <c r="AO88" s="39"/>
      <c r="AP88" s="56"/>
      <c r="AQ88" s="56"/>
      <c r="AR88" s="39"/>
      <c r="AS88" s="39"/>
      <c r="AT88" s="39"/>
      <c r="AU88" s="39"/>
      <c r="AV88" s="39">
        <f t="shared" si="64"/>
        <v>0</v>
      </c>
      <c r="AW88" s="76" t="e">
        <f t="shared" ca="1" si="65"/>
        <v>#NAME?</v>
      </c>
      <c r="AX88" s="39"/>
      <c r="AY88" s="73" t="e">
        <f t="shared" si="66"/>
        <v>#REF!</v>
      </c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>
        <f>SUM($AZ88,$BA88:BF88)-SUM($EU88:FA88)</f>
        <v>-180</v>
      </c>
      <c r="DE88" s="39">
        <f>SUM($AZ88,$BA88:BG88)-SUM($EU88:FB88)</f>
        <v>-778</v>
      </c>
      <c r="DF88" s="39">
        <f>SUM($AZ88,$BA88:BH88)-SUM($EU88:FC88)</f>
        <v>-1778</v>
      </c>
      <c r="DG88" s="39">
        <f>SUM($AZ88,$BA88:BI88)-SUM($EU88:FD88)</f>
        <v>-2778</v>
      </c>
      <c r="DH88" s="39">
        <f>SUM($AZ88,$BA88:BJ88)-SUM($EU88:FE88)</f>
        <v>-3778</v>
      </c>
      <c r="DI88" s="39">
        <f>SUM($AZ88,$BA88:BK88)-SUM($EU88:FF88)</f>
        <v>-4778</v>
      </c>
      <c r="DJ88" s="39">
        <f>SUM($AZ88,$BA88:BL88)-SUM($EU88:FG88)</f>
        <v>-5778</v>
      </c>
      <c r="DK88" s="39">
        <f>SUM($AZ88,$BA88:BM88)-SUM($EU88:FH88)</f>
        <v>-6778</v>
      </c>
      <c r="DL88" s="39">
        <f>SUM($AZ88,$BA88:BN88)-SUM($EU88:FI88)</f>
        <v>-7778</v>
      </c>
      <c r="DM88" s="39">
        <f>SUM($AZ88,$BA88:BO88)-SUM($EU88:FJ88)</f>
        <v>-8778</v>
      </c>
      <c r="DN88" s="39">
        <f>SUM($AZ88,$BA88:BP88)-SUM($EU88:FK88)</f>
        <v>-9778</v>
      </c>
      <c r="DO88" s="39">
        <f>SUM($AZ88,$BA88:BQ88)-SUM($EU88:FL88)</f>
        <v>-10778</v>
      </c>
      <c r="DP88" s="39">
        <f>SUM($AZ88,$BA88:BR88)-SUM($EU88:FM88)</f>
        <v>-11778</v>
      </c>
      <c r="DQ88" s="39">
        <f>SUM($AZ88,$BA88:BS88)-SUM($EU88:FN88)</f>
        <v>-12778</v>
      </c>
      <c r="DR88" s="39">
        <f>SUM($AZ88,$BA88:BT88)-SUM($EU88:FO88)</f>
        <v>-13778</v>
      </c>
      <c r="DS88" s="39">
        <f>SUM($AZ88,$BA88:BU88)-SUM($EU88:FP88)</f>
        <v>-14778</v>
      </c>
      <c r="DT88" s="39">
        <f>SUM($AZ88,$BA88:BV88)-SUM($EU88:FQ88)</f>
        <v>-15778</v>
      </c>
      <c r="DU88" s="39">
        <f>SUM($AZ88,$BA88:BW88)-SUM($EU88:FR88)</f>
        <v>-16778</v>
      </c>
      <c r="DV88" s="39">
        <f>SUM($AZ88,$BA88:BX88)-SUM($EU88:FS88)</f>
        <v>-17778</v>
      </c>
      <c r="DW88" s="39">
        <f>SUM($AZ88,$BA88:BY88)-SUM($EU88:FT88)</f>
        <v>-18778</v>
      </c>
      <c r="DX88" s="39">
        <f>SUM($AZ88,$BA88:BZ88)-SUM($EU88:FU88)</f>
        <v>-19778</v>
      </c>
      <c r="DY88" s="39">
        <f>SUM($AZ88,$BA88:CA88)-SUM($EU88:FV88)</f>
        <v>-20778</v>
      </c>
      <c r="DZ88" s="39">
        <f>SUM($AZ88,$BA88:CB88)-SUM($EU88:FW88)</f>
        <v>-21778</v>
      </c>
      <c r="EA88" s="39">
        <f>SUM($AZ88,$BA88:CC88)-SUM($EU88:FX88)</f>
        <v>-22778</v>
      </c>
      <c r="EB88" s="39">
        <f>SUM($AZ88,$BA88:CD88)-SUM($EU88:FY88)</f>
        <v>-23778</v>
      </c>
      <c r="EC88" s="39">
        <f>SUM($AZ88,$BA88:CE88)-SUM($EU88:FZ88)</f>
        <v>-24778</v>
      </c>
      <c r="ED88" s="39">
        <f>SUM($AZ88,$BA88:CF88)-SUM($EU88:GA88)</f>
        <v>-25778</v>
      </c>
      <c r="EE88" s="39">
        <f>SUM($AZ88,$BA88:CG88)-SUM($EU88:GB88)</f>
        <v>-26778</v>
      </c>
      <c r="EF88" s="39">
        <f>SUM($AZ88,$BA88:CH88)-SUM($EU88:GC88)</f>
        <v>-27778</v>
      </c>
      <c r="EG88" s="39">
        <f>SUM($AZ88,$BA88:CI88)-SUM($EU88:GD88)</f>
        <v>-28778</v>
      </c>
      <c r="EH88" s="39">
        <f>SUM($AZ88,$BA88:CJ88)-SUM($EU88:GE88)</f>
        <v>-29778</v>
      </c>
      <c r="EI88" s="39">
        <f>SUM($AZ88,$BA88:CK88)-SUM($EU88:GF88)</f>
        <v>-30778</v>
      </c>
      <c r="EJ88" s="39">
        <f>SUM($AZ88,$BA88:CL88)-SUM($EU88:GG88)</f>
        <v>-31778</v>
      </c>
      <c r="EK88" s="39">
        <f>SUM($AZ88,$BA88:CM88)-SUM($EU88:GH88)</f>
        <v>-32778</v>
      </c>
      <c r="EL88" s="39">
        <f>SUM($AZ88,$BA88:CN88)-SUM($EU88:GI88)</f>
        <v>-33778</v>
      </c>
      <c r="EM88" s="39">
        <f>SUM($AZ88,$BA88:CO88)-SUM($EU88:GJ88)</f>
        <v>-34778</v>
      </c>
      <c r="EN88" s="39">
        <f>SUM($AZ88,$BA88:CP88)-SUM($EU88:GK88)</f>
        <v>-34778</v>
      </c>
      <c r="EO88" s="39">
        <f>SUM($AZ88,$BA88:CQ88)-SUM($EU88:GL88)</f>
        <v>-34778</v>
      </c>
      <c r="EP88" s="39">
        <f>SUM($AZ88,$BA88:CR88)-SUM($EU88:GM88)</f>
        <v>-34778</v>
      </c>
      <c r="EQ88" s="39">
        <f>SUM($AZ88,$BA88:CS88)-SUM($EU88:GN88)</f>
        <v>-34778</v>
      </c>
      <c r="ER88" s="39"/>
      <c r="ES88" s="39"/>
      <c r="ET88" s="39"/>
      <c r="EU88" s="39"/>
      <c r="EV88" s="39"/>
      <c r="EW88" s="39"/>
      <c r="EX88" s="39"/>
      <c r="EY88" s="39"/>
      <c r="EZ88" s="39"/>
      <c r="FA88" s="39">
        <f t="array" ref="FA88">SUMPRODUCT($K88:$AG88,TRANSPOSE(FA$5:FA$27))</f>
        <v>180</v>
      </c>
      <c r="FB88" s="39">
        <f t="array" ref="FB88">SUMPRODUCT($K88:$AG88,TRANSPOSE(FB$5:FB$27))</f>
        <v>598</v>
      </c>
      <c r="FC88" s="39">
        <f t="array" ref="FC88">SUMPRODUCT($K88:$AG88,TRANSPOSE(FC$5:FC$27))</f>
        <v>1000</v>
      </c>
      <c r="FD88" s="39">
        <f t="array" ref="FD88">SUMPRODUCT($K88:$AG88,TRANSPOSE(FD$5:FD$27))</f>
        <v>1000</v>
      </c>
      <c r="FE88" s="39">
        <f t="array" ref="FE88">SUMPRODUCT($K88:$AG88,TRANSPOSE(FE$5:FE$27))</f>
        <v>1000</v>
      </c>
      <c r="FF88" s="39">
        <f t="array" ref="FF88">SUMPRODUCT($K88:$AG88,TRANSPOSE(FF$5:FF$27))</f>
        <v>1000</v>
      </c>
      <c r="FG88" s="39">
        <f t="array" ref="FG88">SUMPRODUCT($K88:$AG88,TRANSPOSE(FG$5:FG$27))</f>
        <v>1000</v>
      </c>
      <c r="FH88" s="39">
        <f t="array" ref="FH88">SUMPRODUCT($K88:$AG88,TRANSPOSE(FH$5:FH$27))</f>
        <v>1000</v>
      </c>
      <c r="FI88" s="39">
        <f t="array" ref="FI88">SUMPRODUCT($K88:$AG88,TRANSPOSE(FI$5:FI$27))</f>
        <v>1000</v>
      </c>
      <c r="FJ88" s="39">
        <f t="array" ref="FJ88">SUMPRODUCT($K88:$AG88,TRANSPOSE(FJ$5:FJ$27))</f>
        <v>1000</v>
      </c>
      <c r="FK88" s="39">
        <f t="array" ref="FK88">SUMPRODUCT($K88:$AG88,TRANSPOSE(FK$5:FK$27))</f>
        <v>1000</v>
      </c>
      <c r="FL88" s="39">
        <f t="array" ref="FL88">SUMPRODUCT($K88:$AG88,TRANSPOSE(FL$5:FL$27))</f>
        <v>1000</v>
      </c>
      <c r="FM88" s="39">
        <f t="array" ref="FM88">SUMPRODUCT($K88:$AG88,TRANSPOSE(FM$5:FM$27))</f>
        <v>1000</v>
      </c>
      <c r="FN88" s="39">
        <f t="array" ref="FN88">SUMPRODUCT($K88:$AG88,TRANSPOSE(FN$5:FN$27))</f>
        <v>1000</v>
      </c>
      <c r="FO88" s="39">
        <f t="array" ref="FO88">SUMPRODUCT($K88:$AG88,TRANSPOSE(FO$5:FO$27))</f>
        <v>1000</v>
      </c>
      <c r="FP88" s="39">
        <f t="array" ref="FP88">SUMPRODUCT($K88:$AG88,TRANSPOSE(FP$5:FP$27))</f>
        <v>1000</v>
      </c>
      <c r="FQ88" s="39">
        <f t="array" ref="FQ88">SUMPRODUCT($K88:$AG88,TRANSPOSE(FQ$5:FQ$27))</f>
        <v>1000</v>
      </c>
      <c r="FR88" s="39">
        <f t="array" ref="FR88">SUMPRODUCT($K88:$AG88,TRANSPOSE(FR$5:FR$27))</f>
        <v>1000</v>
      </c>
      <c r="FS88" s="39">
        <f t="array" ref="FS88">SUMPRODUCT($K88:$AG88,TRANSPOSE(FS$5:FS$27))</f>
        <v>1000</v>
      </c>
      <c r="FT88" s="39">
        <f t="array" ref="FT88">SUMPRODUCT($K88:$AG88,TRANSPOSE(FT$5:FT$27))</f>
        <v>1000</v>
      </c>
      <c r="FU88" s="39">
        <f t="array" ref="FU88">SUMPRODUCT($K88:$AG88,TRANSPOSE(FU$5:FU$27))</f>
        <v>1000</v>
      </c>
      <c r="FV88" s="39">
        <f t="array" ref="FV88">SUMPRODUCT($K88:$AG88,TRANSPOSE(FV$5:FV$27))</f>
        <v>1000</v>
      </c>
      <c r="FW88" s="39">
        <f t="array" ref="FW88">SUMPRODUCT($K88:$AG88,TRANSPOSE(FW$5:FW$27))</f>
        <v>1000</v>
      </c>
      <c r="FX88" s="39">
        <f t="array" ref="FX88">SUMPRODUCT($K88:$AG88,TRANSPOSE(FX$5:FX$27))</f>
        <v>1000</v>
      </c>
      <c r="FY88" s="39">
        <f t="array" ref="FY88">SUMPRODUCT($K88:$AG88,TRANSPOSE(FY$5:FY$27))</f>
        <v>1000</v>
      </c>
      <c r="FZ88" s="39">
        <f t="array" ref="FZ88">SUMPRODUCT($K88:$AG88,TRANSPOSE(FZ$5:FZ$27))</f>
        <v>1000</v>
      </c>
      <c r="GA88" s="39">
        <f t="array" ref="GA88">SUMPRODUCT($K88:$AG88,TRANSPOSE(GA$5:GA$27))</f>
        <v>1000</v>
      </c>
      <c r="GB88" s="39">
        <f t="array" ref="GB88">SUMPRODUCT($K88:$AG88,TRANSPOSE(GB$5:GB$27))</f>
        <v>1000</v>
      </c>
      <c r="GC88" s="39">
        <f t="array" ref="GC88">SUMPRODUCT($K88:$AG88,TRANSPOSE(GC$5:GC$27))</f>
        <v>1000</v>
      </c>
      <c r="GD88" s="39">
        <f t="array" ref="GD88">SUMPRODUCT($K88:$AG88,TRANSPOSE(GD$5:GD$27))</f>
        <v>1000</v>
      </c>
      <c r="GE88" s="39">
        <f t="array" ref="GE88">SUMPRODUCT($K88:$AG88,TRANSPOSE(GE$5:GE$27))</f>
        <v>1000</v>
      </c>
      <c r="GF88" s="39">
        <f t="array" ref="GF88">SUMPRODUCT($K88:$AG88,TRANSPOSE(GF$5:GF$27))</f>
        <v>1000</v>
      </c>
      <c r="GG88" s="39">
        <f t="array" ref="GG88">SUMPRODUCT($K88:$AG88,TRANSPOSE(GG$5:GG$27))</f>
        <v>1000</v>
      </c>
      <c r="GH88" s="39">
        <f t="array" ref="GH88">SUMPRODUCT($K88:$AG88,TRANSPOSE(GH$5:GH$27))</f>
        <v>1000</v>
      </c>
      <c r="GI88" s="39">
        <f t="array" ref="GI88">SUMPRODUCT($K88:$AG88,TRANSPOSE(GI$5:GI$27))</f>
        <v>1000</v>
      </c>
      <c r="GJ88" s="39">
        <f t="array" ref="GJ88">SUMPRODUCT($K88:$AG88,TRANSPOSE(GJ$5:GJ$27))</f>
        <v>1000</v>
      </c>
      <c r="GK88" s="39">
        <f t="array" ref="GK88">SUMPRODUCT($K88:$AG88,TRANSPOSE(GK$5:GK$27))</f>
        <v>0</v>
      </c>
      <c r="GL88" s="39">
        <f t="array" ref="GL88">SUMPRODUCT($K88:$AG88,TRANSPOSE(GL$5:GL$27))</f>
        <v>0</v>
      </c>
      <c r="GM88" s="39">
        <f t="array" ref="GM88">SUMPRODUCT($K88:$AG88,TRANSPOSE(GM$5:GM$27))</f>
        <v>0</v>
      </c>
      <c r="GN88" s="39">
        <f t="array" ref="GN88">SUMPRODUCT($K88:$AG88,TRANSPOSE(GN$5:GN$27))</f>
        <v>0</v>
      </c>
      <c r="GO88" s="39"/>
      <c r="GP88" s="39"/>
      <c r="GQ88" s="39"/>
      <c r="GR88" s="39"/>
      <c r="GS88" s="39"/>
      <c r="GT88" s="39"/>
      <c r="GU88" s="39"/>
      <c r="GV88" s="39"/>
      <c r="GW88" s="39"/>
      <c r="GX88" s="39"/>
      <c r="GY88" s="39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39"/>
      <c r="HL88" s="39"/>
      <c r="HM88" s="39"/>
      <c r="HN88" s="39"/>
      <c r="HO88" s="39"/>
      <c r="HP88" s="39"/>
      <c r="HQ88" s="39"/>
      <c r="HR88" s="39"/>
      <c r="HS88" s="39"/>
      <c r="HT88" s="39"/>
      <c r="HU88" s="39"/>
      <c r="HV88" s="39"/>
      <c r="HW88" s="39"/>
      <c r="HX88" s="39"/>
      <c r="HY88" s="39"/>
      <c r="HZ88" s="39"/>
      <c r="IA88" s="39"/>
      <c r="IB88" s="39"/>
      <c r="IC88" s="39"/>
      <c r="ID88" s="39"/>
      <c r="IE88" s="39"/>
      <c r="IF88" s="39"/>
      <c r="IG88" s="39"/>
      <c r="IH88" s="39"/>
      <c r="II88" s="39"/>
      <c r="IJ88" s="39"/>
      <c r="IK88" s="39"/>
      <c r="IL88" s="39"/>
      <c r="IM88" s="39"/>
      <c r="IN88" s="39"/>
      <c r="IO88" s="39"/>
      <c r="IP88" s="39"/>
      <c r="IQ88" s="39"/>
      <c r="IR88" s="39"/>
      <c r="IS88" s="39"/>
      <c r="IT88" s="39"/>
      <c r="IU88" s="39"/>
      <c r="IV88" s="93" t="s">
        <v>113</v>
      </c>
      <c r="IW88" s="100" t="str">
        <f>C88</f>
        <v>1096M155-001</v>
      </c>
      <c r="IX88" s="93" t="str">
        <f t="shared" si="122"/>
        <v>ASSY</v>
      </c>
      <c r="IY88" s="111">
        <f t="shared" si="123"/>
        <v>0</v>
      </c>
      <c r="IZ88" s="112">
        <f t="shared" si="116"/>
        <v>0</v>
      </c>
      <c r="JA88" s="104" t="e">
        <f ca="1">_xlfn.XLOOKUP(IZ88,IZ$21:IZ$24,JA$21:JA$24,0)</f>
        <v>#NAME?</v>
      </c>
      <c r="JB88" s="104" t="e">
        <f t="shared" ca="1" si="68"/>
        <v>#NAME?</v>
      </c>
      <c r="JC88" s="113">
        <f>AJ88</f>
        <v>1</v>
      </c>
      <c r="JD88" s="113">
        <f>AJ88</f>
        <v>1</v>
      </c>
      <c r="JE88" s="100"/>
      <c r="JF88" s="113" t="e">
        <f>MAX(JD88,CEILING(#REF!+JE88,JC88))</f>
        <v>#REF!</v>
      </c>
      <c r="JG88" s="114" t="e">
        <f t="shared" ca="1" si="69"/>
        <v>#REF!</v>
      </c>
      <c r="JH88" s="113" t="e">
        <f>JF88-#REF!</f>
        <v>#REF!</v>
      </c>
      <c r="JI88" s="114" t="e">
        <f t="shared" ca="1" si="70"/>
        <v>#REF!</v>
      </c>
      <c r="JJ88" s="115">
        <v>45523</v>
      </c>
      <c r="JK88" s="114" t="s">
        <v>114</v>
      </c>
      <c r="JL88" s="114" t="s">
        <v>113</v>
      </c>
      <c r="JM88" s="100"/>
      <c r="JN88" s="100"/>
      <c r="JO88" s="102" t="e">
        <f t="array" aca="1" ref="JO88" ca="1">SUMPRODUCT(#REF!,TRANSPOSE(JO$19:JO$22))</f>
        <v>#REF!</v>
      </c>
      <c r="JP88" s="102" t="e">
        <f t="array" aca="1" ref="JP88" ca="1">SUMPRODUCT(#REF!,TRANSPOSE(JP$19:JP$22))</f>
        <v>#REF!</v>
      </c>
      <c r="JQ88" s="102" t="e">
        <f t="array" aca="1" ref="JQ88" ca="1">SUMPRODUCT(#REF!,TRANSPOSE(JQ$19:JQ$22))</f>
        <v>#REF!</v>
      </c>
      <c r="JR88" s="102" t="e">
        <f t="array" aca="1" ref="JR88" ca="1">SUMPRODUCT(#REF!,TRANSPOSE(JR$19:JR$22))</f>
        <v>#REF!</v>
      </c>
      <c r="JS88" s="102" t="e">
        <f t="array" aca="1" ref="JS88" ca="1">SUMPRODUCT(#REF!,TRANSPOSE(JS$19:JS$22))</f>
        <v>#REF!</v>
      </c>
      <c r="JT88" s="102" t="e">
        <f t="array" aca="1" ref="JT88" ca="1">SUMPRODUCT(#REF!,TRANSPOSE(JT$19:JT$22))</f>
        <v>#REF!</v>
      </c>
      <c r="JU88" s="102" t="e">
        <f t="array" aca="1" ref="JU88" ca="1">SUMPRODUCT(#REF!,TRANSPOSE(JU$19:JU$22))</f>
        <v>#REF!</v>
      </c>
      <c r="JV88" s="102" t="e">
        <f t="array" aca="1" ref="JV88" ca="1">SUMPRODUCT(#REF!,TRANSPOSE(JV$19:JV$22))</f>
        <v>#REF!</v>
      </c>
      <c r="JW88" s="102" t="e">
        <f t="array" aca="1" ref="JW88" ca="1">SUMPRODUCT(#REF!,TRANSPOSE(JW$19:JW$22))</f>
        <v>#REF!</v>
      </c>
      <c r="JX88" s="102" t="e">
        <f t="array" aca="1" ref="JX88" ca="1">SUMPRODUCT(#REF!,TRANSPOSE(JX$19:JX$22))</f>
        <v>#REF!</v>
      </c>
      <c r="JY88" s="102" t="e">
        <f t="array" aca="1" ref="JY88" ca="1">SUMPRODUCT(#REF!,TRANSPOSE(JY$19:JY$22))</f>
        <v>#REF!</v>
      </c>
      <c r="JZ88" s="102" t="e">
        <f t="array" aca="1" ref="JZ88" ca="1">SUMPRODUCT(#REF!,TRANSPOSE(JZ$19:JZ$22))</f>
        <v>#REF!</v>
      </c>
      <c r="KA88" s="102" t="e">
        <f t="array" aca="1" ref="KA88" ca="1">SUMPRODUCT(#REF!,TRANSPOSE(KA$19:KA$22))</f>
        <v>#REF!</v>
      </c>
      <c r="KB88" s="116"/>
      <c r="KC88" s="102" t="e">
        <f t="shared" ca="1" si="71"/>
        <v>#REF!</v>
      </c>
      <c r="KD88" s="117" t="e">
        <f ca="1">CEILING(SUM($JO88:JP88)-SUM($KC88:KC88),$JC88)</f>
        <v>#REF!</v>
      </c>
      <c r="KE88" s="117" t="e">
        <f ca="1">CEILING(SUM($JO88:JQ88)-SUM($KC88:KD88),$JC88)</f>
        <v>#REF!</v>
      </c>
      <c r="KF88" s="117" t="e">
        <f ca="1">CEILING(SUM($JO88:JR88)-SUM($KC88:KE88),$JC88)</f>
        <v>#REF!</v>
      </c>
      <c r="KG88" s="117" t="e">
        <f ca="1">CEILING(SUM($JO88:JS88)-SUM($KC88:KF88),$JC88)</f>
        <v>#REF!</v>
      </c>
      <c r="KH88" s="117" t="e">
        <f ca="1">CEILING(SUM($JO88:JT88)-SUM($KC88:KG88),$JC88)</f>
        <v>#REF!</v>
      </c>
      <c r="KI88" s="117" t="e">
        <f ca="1">CEILING(SUM($JO88:JU88)-SUM($KC88:KH88),$JC88)</f>
        <v>#REF!</v>
      </c>
      <c r="KJ88" s="117" t="e">
        <f ca="1">CEILING(SUM($JO88:JV88)-SUM($KC88:KI88),$JC88)</f>
        <v>#REF!</v>
      </c>
      <c r="KK88" s="117" t="e">
        <f ca="1">CEILING(SUM($JO88:JW88)-SUM($KC88:KJ88),$JC88)</f>
        <v>#REF!</v>
      </c>
      <c r="KL88" s="117" t="e">
        <f ca="1">CEILING(SUM($JO88:JX88)-SUM($KC88:KK88),$JC88)</f>
        <v>#REF!</v>
      </c>
      <c r="KM88" s="117" t="e">
        <f ca="1">CEILING(SUM($JO88:JY88)-SUM($KC88:KL88),$JC88)</f>
        <v>#REF!</v>
      </c>
      <c r="KN88" s="117" t="e">
        <f t="shared" ca="1" si="72"/>
        <v>#REF!</v>
      </c>
      <c r="KO88" s="117" t="e">
        <f t="shared" ca="1" si="73"/>
        <v>#REF!</v>
      </c>
      <c r="KP88" s="116"/>
      <c r="KQ88" s="119" t="e">
        <f t="shared" ca="1" si="74"/>
        <v>#REF!</v>
      </c>
      <c r="KR88" s="119" t="e">
        <f t="shared" ca="1" si="75"/>
        <v>#REF!</v>
      </c>
      <c r="KS88" s="119" t="e">
        <f t="shared" ca="1" si="76"/>
        <v>#REF!</v>
      </c>
      <c r="KT88" s="119" t="e">
        <f t="shared" ca="1" si="77"/>
        <v>#REF!</v>
      </c>
      <c r="KU88" s="119" t="e">
        <f t="shared" ca="1" si="78"/>
        <v>#REF!</v>
      </c>
      <c r="KV88" s="119" t="e">
        <f t="shared" ca="1" si="79"/>
        <v>#REF!</v>
      </c>
      <c r="KW88" s="119" t="e">
        <f t="shared" ca="1" si="80"/>
        <v>#REF!</v>
      </c>
      <c r="KX88" s="119" t="e">
        <f t="shared" ca="1" si="81"/>
        <v>#REF!</v>
      </c>
      <c r="KY88" s="119" t="e">
        <f t="shared" ca="1" si="82"/>
        <v>#REF!</v>
      </c>
      <c r="KZ88" s="119" t="e">
        <f t="shared" ca="1" si="83"/>
        <v>#REF!</v>
      </c>
      <c r="LA88" s="119" t="e">
        <f t="shared" ca="1" si="84"/>
        <v>#REF!</v>
      </c>
      <c r="LB88" s="119" t="e">
        <f t="shared" ca="1" si="85"/>
        <v>#REF!</v>
      </c>
      <c r="LC88" s="119" t="e">
        <f t="shared" ca="1" si="86"/>
        <v>#REF!</v>
      </c>
      <c r="LD88" s="119" t="e">
        <f t="shared" ca="1" si="87"/>
        <v>#REF!</v>
      </c>
      <c r="LE88" s="116"/>
      <c r="LF88" s="102"/>
      <c r="LG88" s="102"/>
      <c r="LH88" s="102"/>
      <c r="LI88" s="102"/>
      <c r="LJ88" s="102"/>
      <c r="LK88" s="102"/>
      <c r="LL88" s="102"/>
      <c r="LM88" s="102"/>
      <c r="LN88" s="102"/>
      <c r="LO88" s="102"/>
      <c r="LP88" s="102"/>
      <c r="LQ88" s="102"/>
      <c r="LR88" s="102" t="e">
        <f t="shared" ca="1" si="124"/>
        <v>#REF!</v>
      </c>
      <c r="LS88" s="102"/>
      <c r="LT88" s="119" t="e">
        <f t="shared" ca="1" si="88"/>
        <v>#NAME?</v>
      </c>
      <c r="LU88" s="119" t="e">
        <f t="shared" ca="1" si="89"/>
        <v>#NAME?</v>
      </c>
      <c r="LV88" s="119" t="e">
        <f t="shared" ca="1" si="90"/>
        <v>#NAME?</v>
      </c>
      <c r="LW88" s="119" t="e">
        <f t="shared" ca="1" si="91"/>
        <v>#NAME?</v>
      </c>
      <c r="LX88" s="119" t="e">
        <f t="shared" ca="1" si="92"/>
        <v>#NAME?</v>
      </c>
      <c r="LY88" s="119" t="e">
        <f t="shared" ca="1" si="93"/>
        <v>#NAME?</v>
      </c>
      <c r="LZ88" s="119" t="e">
        <f t="shared" ca="1" si="94"/>
        <v>#NAME?</v>
      </c>
      <c r="MA88" s="119" t="e">
        <f t="shared" ca="1" si="95"/>
        <v>#NAME?</v>
      </c>
      <c r="MB88" s="119" t="e">
        <f t="shared" ca="1" si="96"/>
        <v>#NAME?</v>
      </c>
      <c r="MC88" s="119" t="e">
        <f t="shared" ca="1" si="97"/>
        <v>#NAME?</v>
      </c>
      <c r="MD88" s="119" t="e">
        <f t="shared" ca="1" si="98"/>
        <v>#NAME?</v>
      </c>
      <c r="ME88" s="119" t="e">
        <f t="shared" ca="1" si="99"/>
        <v>#NAME?</v>
      </c>
      <c r="MF88" s="119" t="e">
        <f t="shared" ca="1" si="100"/>
        <v>#REF!</v>
      </c>
      <c r="MG88" s="119" t="e">
        <f t="shared" ca="1" si="101"/>
        <v>#NAME?</v>
      </c>
      <c r="MH88" s="120" t="s">
        <v>389</v>
      </c>
      <c r="MI88" s="100"/>
      <c r="MJ88" s="121"/>
      <c r="MK88" s="100"/>
      <c r="ML88" s="100"/>
      <c r="MM88" s="100"/>
      <c r="MN88" s="100"/>
      <c r="MO88" s="100"/>
    </row>
    <row r="89" spans="1:353" ht="15" thickBot="1" x14ac:dyDescent="0.25">
      <c r="A89" s="39">
        <v>68</v>
      </c>
      <c r="B89" s="39" t="s">
        <v>391</v>
      </c>
      <c r="C89" s="54" t="s">
        <v>51</v>
      </c>
      <c r="D89" s="39">
        <v>-2</v>
      </c>
      <c r="E89" s="39">
        <v>410846399</v>
      </c>
      <c r="F89" s="99" t="s">
        <v>392</v>
      </c>
      <c r="G89" s="39"/>
      <c r="H89" s="39" t="s">
        <v>112</v>
      </c>
      <c r="I89" s="39">
        <v>1</v>
      </c>
      <c r="J89" s="39">
        <v>1</v>
      </c>
      <c r="K89" s="39">
        <v>0</v>
      </c>
      <c r="L89" s="39">
        <v>1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f t="shared" si="63"/>
        <v>1</v>
      </c>
      <c r="AI89" s="39">
        <f t="shared" si="102"/>
        <v>34778</v>
      </c>
      <c r="AJ89" s="55">
        <v>1</v>
      </c>
      <c r="AK89" s="47" t="s">
        <v>113</v>
      </c>
      <c r="AL89" s="39" t="s">
        <v>113</v>
      </c>
      <c r="AM89" s="39" t="s">
        <v>32</v>
      </c>
      <c r="AN89" s="39"/>
      <c r="AO89" s="39"/>
      <c r="AP89" s="56"/>
      <c r="AQ89" s="56"/>
      <c r="AR89" s="39"/>
      <c r="AS89" s="39"/>
      <c r="AT89" s="39"/>
      <c r="AU89" s="39"/>
      <c r="AV89" s="39">
        <f t="shared" si="64"/>
        <v>0</v>
      </c>
      <c r="AW89" s="76" t="e">
        <f t="shared" ca="1" si="65"/>
        <v>#NAME?</v>
      </c>
      <c r="AX89" s="39"/>
      <c r="AY89" s="73" t="e">
        <f t="shared" si="66"/>
        <v>#REF!</v>
      </c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>
        <f>SUM($AZ89,$BA89:BF89)-SUM($EU89:FA89)</f>
        <v>-180</v>
      </c>
      <c r="DE89" s="39">
        <f>SUM($AZ89,$BA89:BG89)-SUM($EU89:FB89)</f>
        <v>-778</v>
      </c>
      <c r="DF89" s="39">
        <f>SUM($AZ89,$BA89:BH89)-SUM($EU89:FC89)</f>
        <v>-1778</v>
      </c>
      <c r="DG89" s="39">
        <f>SUM($AZ89,$BA89:BI89)-SUM($EU89:FD89)</f>
        <v>-2778</v>
      </c>
      <c r="DH89" s="39">
        <f>SUM($AZ89,$BA89:BJ89)-SUM($EU89:FE89)</f>
        <v>-3778</v>
      </c>
      <c r="DI89" s="39">
        <f>SUM($AZ89,$BA89:BK89)-SUM($EU89:FF89)</f>
        <v>-4778</v>
      </c>
      <c r="DJ89" s="39">
        <f>SUM($AZ89,$BA89:BL89)-SUM($EU89:FG89)</f>
        <v>-5778</v>
      </c>
      <c r="DK89" s="39">
        <f>SUM($AZ89,$BA89:BM89)-SUM($EU89:FH89)</f>
        <v>-6778</v>
      </c>
      <c r="DL89" s="39">
        <f>SUM($AZ89,$BA89:BN89)-SUM($EU89:FI89)</f>
        <v>-7778</v>
      </c>
      <c r="DM89" s="39">
        <f>SUM($AZ89,$BA89:BO89)-SUM($EU89:FJ89)</f>
        <v>-8778</v>
      </c>
      <c r="DN89" s="39">
        <f>SUM($AZ89,$BA89:BP89)-SUM($EU89:FK89)</f>
        <v>-9778</v>
      </c>
      <c r="DO89" s="39">
        <f>SUM($AZ89,$BA89:BQ89)-SUM($EU89:FL89)</f>
        <v>-10778</v>
      </c>
      <c r="DP89" s="39">
        <f>SUM($AZ89,$BA89:BR89)-SUM($EU89:FM89)</f>
        <v>-11778</v>
      </c>
      <c r="DQ89" s="39">
        <f>SUM($AZ89,$BA89:BS89)-SUM($EU89:FN89)</f>
        <v>-12778</v>
      </c>
      <c r="DR89" s="39">
        <f>SUM($AZ89,$BA89:BT89)-SUM($EU89:FO89)</f>
        <v>-13778</v>
      </c>
      <c r="DS89" s="39">
        <f>SUM($AZ89,$BA89:BU89)-SUM($EU89:FP89)</f>
        <v>-14778</v>
      </c>
      <c r="DT89" s="39">
        <f>SUM($AZ89,$BA89:BV89)-SUM($EU89:FQ89)</f>
        <v>-15778</v>
      </c>
      <c r="DU89" s="39">
        <f>SUM($AZ89,$BA89:BW89)-SUM($EU89:FR89)</f>
        <v>-16778</v>
      </c>
      <c r="DV89" s="39">
        <f>SUM($AZ89,$BA89:BX89)-SUM($EU89:FS89)</f>
        <v>-17778</v>
      </c>
      <c r="DW89" s="39">
        <f>SUM($AZ89,$BA89:BY89)-SUM($EU89:FT89)</f>
        <v>-18778</v>
      </c>
      <c r="DX89" s="39">
        <f>SUM($AZ89,$BA89:BZ89)-SUM($EU89:FU89)</f>
        <v>-19778</v>
      </c>
      <c r="DY89" s="39">
        <f>SUM($AZ89,$BA89:CA89)-SUM($EU89:FV89)</f>
        <v>-20778</v>
      </c>
      <c r="DZ89" s="39">
        <f>SUM($AZ89,$BA89:CB89)-SUM($EU89:FW89)</f>
        <v>-21778</v>
      </c>
      <c r="EA89" s="39">
        <f>SUM($AZ89,$BA89:CC89)-SUM($EU89:FX89)</f>
        <v>-22778</v>
      </c>
      <c r="EB89" s="39">
        <f>SUM($AZ89,$BA89:CD89)-SUM($EU89:FY89)</f>
        <v>-23778</v>
      </c>
      <c r="EC89" s="39">
        <f>SUM($AZ89,$BA89:CE89)-SUM($EU89:FZ89)</f>
        <v>-24778</v>
      </c>
      <c r="ED89" s="39">
        <f>SUM($AZ89,$BA89:CF89)-SUM($EU89:GA89)</f>
        <v>-25778</v>
      </c>
      <c r="EE89" s="39">
        <f>SUM($AZ89,$BA89:CG89)-SUM($EU89:GB89)</f>
        <v>-26778</v>
      </c>
      <c r="EF89" s="39">
        <f>SUM($AZ89,$BA89:CH89)-SUM($EU89:GC89)</f>
        <v>-27778</v>
      </c>
      <c r="EG89" s="39">
        <f>SUM($AZ89,$BA89:CI89)-SUM($EU89:GD89)</f>
        <v>-28778</v>
      </c>
      <c r="EH89" s="39">
        <f>SUM($AZ89,$BA89:CJ89)-SUM($EU89:GE89)</f>
        <v>-29778</v>
      </c>
      <c r="EI89" s="39">
        <f>SUM($AZ89,$BA89:CK89)-SUM($EU89:GF89)</f>
        <v>-30778</v>
      </c>
      <c r="EJ89" s="39">
        <f>SUM($AZ89,$BA89:CL89)-SUM($EU89:GG89)</f>
        <v>-31778</v>
      </c>
      <c r="EK89" s="39">
        <f>SUM($AZ89,$BA89:CM89)-SUM($EU89:GH89)</f>
        <v>-32778</v>
      </c>
      <c r="EL89" s="39">
        <f>SUM($AZ89,$BA89:CN89)-SUM($EU89:GI89)</f>
        <v>-33778</v>
      </c>
      <c r="EM89" s="39">
        <f>SUM($AZ89,$BA89:CO89)-SUM($EU89:GJ89)</f>
        <v>-34778</v>
      </c>
      <c r="EN89" s="39">
        <f>SUM($AZ89,$BA89:CP89)-SUM($EU89:GK89)</f>
        <v>-34778</v>
      </c>
      <c r="EO89" s="39">
        <f>SUM($AZ89,$BA89:CQ89)-SUM($EU89:GL89)</f>
        <v>-34778</v>
      </c>
      <c r="EP89" s="39">
        <f>SUM($AZ89,$BA89:CR89)-SUM($EU89:GM89)</f>
        <v>-34778</v>
      </c>
      <c r="EQ89" s="39">
        <f>SUM($AZ89,$BA89:CS89)-SUM($EU89:GN89)</f>
        <v>-34778</v>
      </c>
      <c r="ER89" s="39"/>
      <c r="ES89" s="39"/>
      <c r="ET89" s="39"/>
      <c r="EU89" s="39"/>
      <c r="EV89" s="39"/>
      <c r="EW89" s="39"/>
      <c r="EX89" s="39"/>
      <c r="EY89" s="39"/>
      <c r="EZ89" s="39"/>
      <c r="FA89" s="39">
        <f t="array" ref="FA89">SUMPRODUCT($K89:$AG89,TRANSPOSE(FA$5:FA$27))</f>
        <v>180</v>
      </c>
      <c r="FB89" s="39">
        <f t="array" ref="FB89">SUMPRODUCT($K89:$AG89,TRANSPOSE(FB$5:FB$27))</f>
        <v>598</v>
      </c>
      <c r="FC89" s="39">
        <f t="array" ref="FC89">SUMPRODUCT($K89:$AG89,TRANSPOSE(FC$5:FC$27))</f>
        <v>1000</v>
      </c>
      <c r="FD89" s="39">
        <f t="array" ref="FD89">SUMPRODUCT($K89:$AG89,TRANSPOSE(FD$5:FD$27))</f>
        <v>1000</v>
      </c>
      <c r="FE89" s="39">
        <f t="array" ref="FE89">SUMPRODUCT($K89:$AG89,TRANSPOSE(FE$5:FE$27))</f>
        <v>1000</v>
      </c>
      <c r="FF89" s="39">
        <f t="array" ref="FF89">SUMPRODUCT($K89:$AG89,TRANSPOSE(FF$5:FF$27))</f>
        <v>1000</v>
      </c>
      <c r="FG89" s="39">
        <f t="array" ref="FG89">SUMPRODUCT($K89:$AG89,TRANSPOSE(FG$5:FG$27))</f>
        <v>1000</v>
      </c>
      <c r="FH89" s="39">
        <f t="array" ref="FH89">SUMPRODUCT($K89:$AG89,TRANSPOSE(FH$5:FH$27))</f>
        <v>1000</v>
      </c>
      <c r="FI89" s="39">
        <f t="array" ref="FI89">SUMPRODUCT($K89:$AG89,TRANSPOSE(FI$5:FI$27))</f>
        <v>1000</v>
      </c>
      <c r="FJ89" s="39">
        <f t="array" ref="FJ89">SUMPRODUCT($K89:$AG89,TRANSPOSE(FJ$5:FJ$27))</f>
        <v>1000</v>
      </c>
      <c r="FK89" s="39">
        <f t="array" ref="FK89">SUMPRODUCT($K89:$AG89,TRANSPOSE(FK$5:FK$27))</f>
        <v>1000</v>
      </c>
      <c r="FL89" s="39">
        <f t="array" ref="FL89">SUMPRODUCT($K89:$AG89,TRANSPOSE(FL$5:FL$27))</f>
        <v>1000</v>
      </c>
      <c r="FM89" s="39">
        <f t="array" ref="FM89">SUMPRODUCT($K89:$AG89,TRANSPOSE(FM$5:FM$27))</f>
        <v>1000</v>
      </c>
      <c r="FN89" s="39">
        <f t="array" ref="FN89">SUMPRODUCT($K89:$AG89,TRANSPOSE(FN$5:FN$27))</f>
        <v>1000</v>
      </c>
      <c r="FO89" s="39">
        <f t="array" ref="FO89">SUMPRODUCT($K89:$AG89,TRANSPOSE(FO$5:FO$27))</f>
        <v>1000</v>
      </c>
      <c r="FP89" s="39">
        <f t="array" ref="FP89">SUMPRODUCT($K89:$AG89,TRANSPOSE(FP$5:FP$27))</f>
        <v>1000</v>
      </c>
      <c r="FQ89" s="39">
        <f t="array" ref="FQ89">SUMPRODUCT($K89:$AG89,TRANSPOSE(FQ$5:FQ$27))</f>
        <v>1000</v>
      </c>
      <c r="FR89" s="39">
        <f t="array" ref="FR89">SUMPRODUCT($K89:$AG89,TRANSPOSE(FR$5:FR$27))</f>
        <v>1000</v>
      </c>
      <c r="FS89" s="39">
        <f t="array" ref="FS89">SUMPRODUCT($K89:$AG89,TRANSPOSE(FS$5:FS$27))</f>
        <v>1000</v>
      </c>
      <c r="FT89" s="39">
        <f t="array" ref="FT89">SUMPRODUCT($K89:$AG89,TRANSPOSE(FT$5:FT$27))</f>
        <v>1000</v>
      </c>
      <c r="FU89" s="39">
        <f t="array" ref="FU89">SUMPRODUCT($K89:$AG89,TRANSPOSE(FU$5:FU$27))</f>
        <v>1000</v>
      </c>
      <c r="FV89" s="39">
        <f t="array" ref="FV89">SUMPRODUCT($K89:$AG89,TRANSPOSE(FV$5:FV$27))</f>
        <v>1000</v>
      </c>
      <c r="FW89" s="39">
        <f t="array" ref="FW89">SUMPRODUCT($K89:$AG89,TRANSPOSE(FW$5:FW$27))</f>
        <v>1000</v>
      </c>
      <c r="FX89" s="39">
        <f t="array" ref="FX89">SUMPRODUCT($K89:$AG89,TRANSPOSE(FX$5:FX$27))</f>
        <v>1000</v>
      </c>
      <c r="FY89" s="39">
        <f t="array" ref="FY89">SUMPRODUCT($K89:$AG89,TRANSPOSE(FY$5:FY$27))</f>
        <v>1000</v>
      </c>
      <c r="FZ89" s="39">
        <f t="array" ref="FZ89">SUMPRODUCT($K89:$AG89,TRANSPOSE(FZ$5:FZ$27))</f>
        <v>1000</v>
      </c>
      <c r="GA89" s="39">
        <f t="array" ref="GA89">SUMPRODUCT($K89:$AG89,TRANSPOSE(GA$5:GA$27))</f>
        <v>1000</v>
      </c>
      <c r="GB89" s="39">
        <f t="array" ref="GB89">SUMPRODUCT($K89:$AG89,TRANSPOSE(GB$5:GB$27))</f>
        <v>1000</v>
      </c>
      <c r="GC89" s="39">
        <f t="array" ref="GC89">SUMPRODUCT($K89:$AG89,TRANSPOSE(GC$5:GC$27))</f>
        <v>1000</v>
      </c>
      <c r="GD89" s="39">
        <f t="array" ref="GD89">SUMPRODUCT($K89:$AG89,TRANSPOSE(GD$5:GD$27))</f>
        <v>1000</v>
      </c>
      <c r="GE89" s="39">
        <f t="array" ref="GE89">SUMPRODUCT($K89:$AG89,TRANSPOSE(GE$5:GE$27))</f>
        <v>1000</v>
      </c>
      <c r="GF89" s="39">
        <f t="array" ref="GF89">SUMPRODUCT($K89:$AG89,TRANSPOSE(GF$5:GF$27))</f>
        <v>1000</v>
      </c>
      <c r="GG89" s="39">
        <f t="array" ref="GG89">SUMPRODUCT($K89:$AG89,TRANSPOSE(GG$5:GG$27))</f>
        <v>1000</v>
      </c>
      <c r="GH89" s="39">
        <f t="array" ref="GH89">SUMPRODUCT($K89:$AG89,TRANSPOSE(GH$5:GH$27))</f>
        <v>1000</v>
      </c>
      <c r="GI89" s="39">
        <f t="array" ref="GI89">SUMPRODUCT($K89:$AG89,TRANSPOSE(GI$5:GI$27))</f>
        <v>1000</v>
      </c>
      <c r="GJ89" s="39">
        <f t="array" ref="GJ89">SUMPRODUCT($K89:$AG89,TRANSPOSE(GJ$5:GJ$27))</f>
        <v>1000</v>
      </c>
      <c r="GK89" s="39">
        <f t="array" ref="GK89">SUMPRODUCT($K89:$AG89,TRANSPOSE(GK$5:GK$27))</f>
        <v>0</v>
      </c>
      <c r="GL89" s="39">
        <f t="array" ref="GL89">SUMPRODUCT($K89:$AG89,TRANSPOSE(GL$5:GL$27))</f>
        <v>0</v>
      </c>
      <c r="GM89" s="39">
        <f t="array" ref="GM89">SUMPRODUCT($K89:$AG89,TRANSPOSE(GM$5:GM$27))</f>
        <v>0</v>
      </c>
      <c r="GN89" s="39">
        <f t="array" ref="GN89">SUMPRODUCT($K89:$AG89,TRANSPOSE(GN$5:GN$27))</f>
        <v>0</v>
      </c>
      <c r="GO89" s="39"/>
      <c r="GP89" s="39"/>
      <c r="GQ89" s="39"/>
      <c r="GR89" s="39"/>
      <c r="GS89" s="39"/>
      <c r="GT89" s="39"/>
      <c r="GU89" s="39"/>
      <c r="GV89" s="39"/>
      <c r="GW89" s="39"/>
      <c r="GX89" s="39"/>
      <c r="GY89" s="39"/>
      <c r="GZ89" s="39"/>
      <c r="HA89" s="39"/>
      <c r="HB89" s="39"/>
      <c r="HC89" s="39"/>
      <c r="HD89" s="39"/>
      <c r="HE89" s="39"/>
      <c r="HF89" s="39"/>
      <c r="HG89" s="39"/>
      <c r="HH89" s="39"/>
      <c r="HI89" s="39"/>
      <c r="HJ89" s="39"/>
      <c r="HK89" s="39"/>
      <c r="HL89" s="39"/>
      <c r="HM89" s="39"/>
      <c r="HN89" s="39"/>
      <c r="HO89" s="39"/>
      <c r="HP89" s="39"/>
      <c r="HQ89" s="39"/>
      <c r="HR89" s="39"/>
      <c r="HS89" s="39"/>
      <c r="HT89" s="39"/>
      <c r="HU89" s="39"/>
      <c r="HV89" s="39"/>
      <c r="HW89" s="39"/>
      <c r="HX89" s="39"/>
      <c r="HY89" s="39"/>
      <c r="HZ89" s="39"/>
      <c r="IA89" s="39"/>
      <c r="IB89" s="39"/>
      <c r="IC89" s="39"/>
      <c r="ID89" s="39"/>
      <c r="IE89" s="39"/>
      <c r="IF89" s="39"/>
      <c r="IG89" s="39"/>
      <c r="IH89" s="39"/>
      <c r="II89" s="39"/>
      <c r="IJ89" s="39"/>
      <c r="IK89" s="39"/>
      <c r="IL89" s="39"/>
      <c r="IM89" s="39"/>
      <c r="IN89" s="39"/>
      <c r="IO89" s="39"/>
      <c r="IP89" s="39"/>
      <c r="IQ89" s="39"/>
      <c r="IR89" s="39"/>
      <c r="IS89" s="39"/>
      <c r="IT89" s="39"/>
      <c r="IU89" s="39"/>
      <c r="IV89" s="93" t="s">
        <v>113</v>
      </c>
      <c r="IW89" s="100" t="str">
        <f>C89</f>
        <v>1096M156-001</v>
      </c>
      <c r="IX89" s="93" t="str">
        <f t="shared" si="122"/>
        <v>ASSY</v>
      </c>
      <c r="IY89" s="111">
        <f t="shared" si="123"/>
        <v>0</v>
      </c>
      <c r="IZ89" s="112">
        <f t="shared" si="116"/>
        <v>0</v>
      </c>
      <c r="JA89" s="104" t="e">
        <f ca="1">_xlfn.XLOOKUP(IZ89,IZ$21:IZ$24,JA$21:JA$24,0)</f>
        <v>#NAME?</v>
      </c>
      <c r="JB89" s="104" t="e">
        <f t="shared" ca="1" si="68"/>
        <v>#NAME?</v>
      </c>
      <c r="JC89" s="113">
        <f>AJ89</f>
        <v>1</v>
      </c>
      <c r="JD89" s="113">
        <f>AJ89</f>
        <v>1</v>
      </c>
      <c r="JE89" s="100"/>
      <c r="JF89" s="113" t="e">
        <f>MAX(JD89,CEILING(#REF!+JE89,JC89))</f>
        <v>#REF!</v>
      </c>
      <c r="JG89" s="114" t="e">
        <f t="shared" ca="1" si="69"/>
        <v>#REF!</v>
      </c>
      <c r="JH89" s="113" t="e">
        <f>JF89-#REF!</f>
        <v>#REF!</v>
      </c>
      <c r="JI89" s="114" t="e">
        <f t="shared" ca="1" si="70"/>
        <v>#REF!</v>
      </c>
      <c r="JJ89" s="115">
        <v>45523</v>
      </c>
      <c r="JK89" s="114" t="s">
        <v>114</v>
      </c>
      <c r="JL89" s="114" t="s">
        <v>113</v>
      </c>
      <c r="JM89" s="100"/>
      <c r="JN89" s="100"/>
      <c r="JO89" s="102" t="e">
        <f t="array" aca="1" ref="JO89" ca="1">SUMPRODUCT(#REF!,TRANSPOSE(JO$19:JO$22))</f>
        <v>#REF!</v>
      </c>
      <c r="JP89" s="102" t="e">
        <f t="array" aca="1" ref="JP89" ca="1">SUMPRODUCT(#REF!,TRANSPOSE(JP$19:JP$22))</f>
        <v>#REF!</v>
      </c>
      <c r="JQ89" s="102" t="e">
        <f t="array" aca="1" ref="JQ89" ca="1">SUMPRODUCT(#REF!,TRANSPOSE(JQ$19:JQ$22))</f>
        <v>#REF!</v>
      </c>
      <c r="JR89" s="102" t="e">
        <f t="array" aca="1" ref="JR89" ca="1">SUMPRODUCT(#REF!,TRANSPOSE(JR$19:JR$22))</f>
        <v>#REF!</v>
      </c>
      <c r="JS89" s="102" t="e">
        <f t="array" aca="1" ref="JS89" ca="1">SUMPRODUCT(#REF!,TRANSPOSE(JS$19:JS$22))</f>
        <v>#REF!</v>
      </c>
      <c r="JT89" s="102" t="e">
        <f t="array" aca="1" ref="JT89" ca="1">SUMPRODUCT(#REF!,TRANSPOSE(JT$19:JT$22))</f>
        <v>#REF!</v>
      </c>
      <c r="JU89" s="102" t="e">
        <f t="array" aca="1" ref="JU89" ca="1">SUMPRODUCT(#REF!,TRANSPOSE(JU$19:JU$22))</f>
        <v>#REF!</v>
      </c>
      <c r="JV89" s="102" t="e">
        <f t="array" aca="1" ref="JV89" ca="1">SUMPRODUCT(#REF!,TRANSPOSE(JV$19:JV$22))</f>
        <v>#REF!</v>
      </c>
      <c r="JW89" s="102" t="e">
        <f t="array" aca="1" ref="JW89" ca="1">SUMPRODUCT(#REF!,TRANSPOSE(JW$19:JW$22))</f>
        <v>#REF!</v>
      </c>
      <c r="JX89" s="102" t="e">
        <f t="array" aca="1" ref="JX89" ca="1">SUMPRODUCT(#REF!,TRANSPOSE(JX$19:JX$22))</f>
        <v>#REF!</v>
      </c>
      <c r="JY89" s="102" t="e">
        <f t="array" aca="1" ref="JY89" ca="1">SUMPRODUCT(#REF!,TRANSPOSE(JY$19:JY$22))</f>
        <v>#REF!</v>
      </c>
      <c r="JZ89" s="102" t="e">
        <f t="array" aca="1" ref="JZ89" ca="1">SUMPRODUCT(#REF!,TRANSPOSE(JZ$19:JZ$22))</f>
        <v>#REF!</v>
      </c>
      <c r="KA89" s="102" t="e">
        <f t="array" aca="1" ref="KA89" ca="1">SUMPRODUCT(#REF!,TRANSPOSE(KA$19:KA$22))</f>
        <v>#REF!</v>
      </c>
      <c r="KB89" s="116"/>
      <c r="KC89" s="102" t="e">
        <f t="shared" ca="1" si="71"/>
        <v>#REF!</v>
      </c>
      <c r="KD89" s="117" t="e">
        <f ca="1">CEILING(SUM($JO89:JP89)-SUM($KC89:KC89),$JC89)</f>
        <v>#REF!</v>
      </c>
      <c r="KE89" s="117" t="e">
        <f ca="1">CEILING(SUM($JO89:JQ89)-SUM($KC89:KD89),$JC89)</f>
        <v>#REF!</v>
      </c>
      <c r="KF89" s="117" t="e">
        <f ca="1">CEILING(SUM($JO89:JR89)-SUM($KC89:KE89),$JC89)</f>
        <v>#REF!</v>
      </c>
      <c r="KG89" s="117" t="e">
        <f ca="1">CEILING(SUM($JO89:JS89)-SUM($KC89:KF89),$JC89)</f>
        <v>#REF!</v>
      </c>
      <c r="KH89" s="117" t="e">
        <f ca="1">CEILING(SUM($JO89:JT89)-SUM($KC89:KG89),$JC89)</f>
        <v>#REF!</v>
      </c>
      <c r="KI89" s="117" t="e">
        <f ca="1">CEILING(SUM($JO89:JU89)-SUM($KC89:KH89),$JC89)</f>
        <v>#REF!</v>
      </c>
      <c r="KJ89" s="117" t="e">
        <f ca="1">CEILING(SUM($JO89:JV89)-SUM($KC89:KI89),$JC89)</f>
        <v>#REF!</v>
      </c>
      <c r="KK89" s="117" t="e">
        <f ca="1">CEILING(SUM($JO89:JW89)-SUM($KC89:KJ89),$JC89)</f>
        <v>#REF!</v>
      </c>
      <c r="KL89" s="117" t="e">
        <f ca="1">CEILING(SUM($JO89:JX89)-SUM($KC89:KK89),$JC89)</f>
        <v>#REF!</v>
      </c>
      <c r="KM89" s="117" t="e">
        <f ca="1">CEILING(SUM($JO89:JY89)-SUM($KC89:KL89),$JC89)</f>
        <v>#REF!</v>
      </c>
      <c r="KN89" s="117" t="e">
        <f t="shared" ca="1" si="72"/>
        <v>#REF!</v>
      </c>
      <c r="KO89" s="117" t="e">
        <f t="shared" ca="1" si="73"/>
        <v>#REF!</v>
      </c>
      <c r="KP89" s="116"/>
      <c r="KQ89" s="119" t="e">
        <f t="shared" ca="1" si="74"/>
        <v>#REF!</v>
      </c>
      <c r="KR89" s="119" t="e">
        <f t="shared" ca="1" si="75"/>
        <v>#REF!</v>
      </c>
      <c r="KS89" s="119" t="e">
        <f t="shared" ca="1" si="76"/>
        <v>#REF!</v>
      </c>
      <c r="KT89" s="119" t="e">
        <f t="shared" ca="1" si="77"/>
        <v>#REF!</v>
      </c>
      <c r="KU89" s="119" t="e">
        <f t="shared" ca="1" si="78"/>
        <v>#REF!</v>
      </c>
      <c r="KV89" s="119" t="e">
        <f t="shared" ca="1" si="79"/>
        <v>#REF!</v>
      </c>
      <c r="KW89" s="119" t="e">
        <f t="shared" ca="1" si="80"/>
        <v>#REF!</v>
      </c>
      <c r="KX89" s="119" t="e">
        <f t="shared" ca="1" si="81"/>
        <v>#REF!</v>
      </c>
      <c r="KY89" s="119" t="e">
        <f t="shared" ca="1" si="82"/>
        <v>#REF!</v>
      </c>
      <c r="KZ89" s="119" t="e">
        <f t="shared" ca="1" si="83"/>
        <v>#REF!</v>
      </c>
      <c r="LA89" s="119" t="e">
        <f t="shared" ca="1" si="84"/>
        <v>#REF!</v>
      </c>
      <c r="LB89" s="119" t="e">
        <f t="shared" ca="1" si="85"/>
        <v>#REF!</v>
      </c>
      <c r="LC89" s="119" t="e">
        <f t="shared" ca="1" si="86"/>
        <v>#REF!</v>
      </c>
      <c r="LD89" s="119" t="e">
        <f t="shared" ca="1" si="87"/>
        <v>#REF!</v>
      </c>
      <c r="LE89" s="116"/>
      <c r="LF89" s="102"/>
      <c r="LG89" s="102"/>
      <c r="LH89" s="102"/>
      <c r="LI89" s="102"/>
      <c r="LJ89" s="102"/>
      <c r="LK89" s="102"/>
      <c r="LL89" s="102"/>
      <c r="LM89" s="102"/>
      <c r="LN89" s="102"/>
      <c r="LO89" s="102"/>
      <c r="LP89" s="102"/>
      <c r="LQ89" s="102"/>
      <c r="LR89" s="102" t="e">
        <f t="shared" ca="1" si="124"/>
        <v>#REF!</v>
      </c>
      <c r="LS89" s="102"/>
      <c r="LT89" s="119" t="e">
        <f t="shared" ca="1" si="88"/>
        <v>#NAME?</v>
      </c>
      <c r="LU89" s="119" t="e">
        <f t="shared" ca="1" si="89"/>
        <v>#NAME?</v>
      </c>
      <c r="LV89" s="119" t="e">
        <f t="shared" ca="1" si="90"/>
        <v>#NAME?</v>
      </c>
      <c r="LW89" s="119" t="e">
        <f t="shared" ca="1" si="91"/>
        <v>#NAME?</v>
      </c>
      <c r="LX89" s="119" t="e">
        <f t="shared" ca="1" si="92"/>
        <v>#NAME?</v>
      </c>
      <c r="LY89" s="119" t="e">
        <f t="shared" ca="1" si="93"/>
        <v>#NAME?</v>
      </c>
      <c r="LZ89" s="119" t="e">
        <f t="shared" ca="1" si="94"/>
        <v>#NAME?</v>
      </c>
      <c r="MA89" s="119" t="e">
        <f t="shared" ca="1" si="95"/>
        <v>#NAME?</v>
      </c>
      <c r="MB89" s="119" t="e">
        <f t="shared" ca="1" si="96"/>
        <v>#NAME?</v>
      </c>
      <c r="MC89" s="119" t="e">
        <f t="shared" ca="1" si="97"/>
        <v>#NAME?</v>
      </c>
      <c r="MD89" s="119" t="e">
        <f t="shared" ca="1" si="98"/>
        <v>#NAME?</v>
      </c>
      <c r="ME89" s="119" t="e">
        <f t="shared" ca="1" si="99"/>
        <v>#NAME?</v>
      </c>
      <c r="MF89" s="119" t="e">
        <f t="shared" ca="1" si="100"/>
        <v>#REF!</v>
      </c>
      <c r="MG89" s="119" t="e">
        <f t="shared" ca="1" si="101"/>
        <v>#NAME?</v>
      </c>
      <c r="MH89" s="120" t="s">
        <v>391</v>
      </c>
      <c r="MI89" s="100"/>
      <c r="MJ89" s="121"/>
      <c r="MK89" s="100"/>
      <c r="ML89" s="100"/>
      <c r="MM89" s="100"/>
      <c r="MN89" s="100"/>
      <c r="MO89" s="100"/>
    </row>
    <row r="90" spans="1:353" ht="15" thickBot="1" x14ac:dyDescent="0.25">
      <c r="A90" s="39">
        <v>69</v>
      </c>
      <c r="B90" s="39" t="s">
        <v>393</v>
      </c>
      <c r="C90" s="54" t="s">
        <v>394</v>
      </c>
      <c r="D90" s="39" t="s">
        <v>110</v>
      </c>
      <c r="E90" s="39">
        <v>410263548</v>
      </c>
      <c r="F90" s="99" t="s">
        <v>395</v>
      </c>
      <c r="G90" s="39"/>
      <c r="H90" s="39" t="s">
        <v>112</v>
      </c>
      <c r="I90" s="39">
        <v>1</v>
      </c>
      <c r="J90" s="39">
        <v>1</v>
      </c>
      <c r="K90" s="39">
        <v>1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f t="shared" si="63"/>
        <v>1</v>
      </c>
      <c r="AI90" s="39">
        <f t="shared" si="102"/>
        <v>34778</v>
      </c>
      <c r="AJ90" s="55">
        <v>1</v>
      </c>
      <c r="AK90" s="47"/>
      <c r="AL90" s="39" t="s">
        <v>256</v>
      </c>
      <c r="AM90" s="39" t="s">
        <v>257</v>
      </c>
      <c r="AN90" s="39"/>
      <c r="AO90" s="39"/>
      <c r="AP90" s="56">
        <v>0.3</v>
      </c>
      <c r="AQ90" s="56" t="s">
        <v>8</v>
      </c>
      <c r="AR90" s="39"/>
      <c r="AS90" s="39"/>
      <c r="AT90" s="39"/>
      <c r="AU90" s="39"/>
      <c r="AV90" s="39" t="str">
        <f t="shared" si="64"/>
        <v>P0044</v>
      </c>
      <c r="AW90" s="76" t="e">
        <f t="shared" ca="1" si="65"/>
        <v>#NAME?</v>
      </c>
      <c r="AX90" s="39" t="s">
        <v>261</v>
      </c>
      <c r="AY90" s="73" t="e">
        <f t="shared" si="66"/>
        <v>#REF!</v>
      </c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>
        <f>SUM($AZ90,$BA90:BF90)-SUM($EU90:FA90)</f>
        <v>-180</v>
      </c>
      <c r="DE90" s="39">
        <f>SUM($AZ90,$BA90:BG90)-SUM($EU90:FB90)</f>
        <v>-778</v>
      </c>
      <c r="DF90" s="39">
        <f>SUM($AZ90,$BA90:BH90)-SUM($EU90:FC90)</f>
        <v>-1778</v>
      </c>
      <c r="DG90" s="39">
        <f>SUM($AZ90,$BA90:BI90)-SUM($EU90:FD90)</f>
        <v>-2778</v>
      </c>
      <c r="DH90" s="39">
        <f>SUM($AZ90,$BA90:BJ90)-SUM($EU90:FE90)</f>
        <v>-3778</v>
      </c>
      <c r="DI90" s="39">
        <f>SUM($AZ90,$BA90:BK90)-SUM($EU90:FF90)</f>
        <v>-4778</v>
      </c>
      <c r="DJ90" s="39">
        <f>SUM($AZ90,$BA90:BL90)-SUM($EU90:FG90)</f>
        <v>-5778</v>
      </c>
      <c r="DK90" s="39">
        <f>SUM($AZ90,$BA90:BM90)-SUM($EU90:FH90)</f>
        <v>-6778</v>
      </c>
      <c r="DL90" s="39">
        <f>SUM($AZ90,$BA90:BN90)-SUM($EU90:FI90)</f>
        <v>-7778</v>
      </c>
      <c r="DM90" s="39">
        <f>SUM($AZ90,$BA90:BO90)-SUM($EU90:FJ90)</f>
        <v>-8778</v>
      </c>
      <c r="DN90" s="39">
        <f>SUM($AZ90,$BA90:BP90)-SUM($EU90:FK90)</f>
        <v>-9778</v>
      </c>
      <c r="DO90" s="39">
        <f>SUM($AZ90,$BA90:BQ90)-SUM($EU90:FL90)</f>
        <v>-10778</v>
      </c>
      <c r="DP90" s="39">
        <f>SUM($AZ90,$BA90:BR90)-SUM($EU90:FM90)</f>
        <v>-11778</v>
      </c>
      <c r="DQ90" s="39">
        <f>SUM($AZ90,$BA90:BS90)-SUM($EU90:FN90)</f>
        <v>-12778</v>
      </c>
      <c r="DR90" s="39">
        <f>SUM($AZ90,$BA90:BT90)-SUM($EU90:FO90)</f>
        <v>-13778</v>
      </c>
      <c r="DS90" s="39">
        <f>SUM($AZ90,$BA90:BU90)-SUM($EU90:FP90)</f>
        <v>-14778</v>
      </c>
      <c r="DT90" s="39">
        <f>SUM($AZ90,$BA90:BV90)-SUM($EU90:FQ90)</f>
        <v>-15778</v>
      </c>
      <c r="DU90" s="39">
        <f>SUM($AZ90,$BA90:BW90)-SUM($EU90:FR90)</f>
        <v>-16778</v>
      </c>
      <c r="DV90" s="39">
        <f>SUM($AZ90,$BA90:BX90)-SUM($EU90:FS90)</f>
        <v>-17778</v>
      </c>
      <c r="DW90" s="39">
        <f>SUM($AZ90,$BA90:BY90)-SUM($EU90:FT90)</f>
        <v>-18778</v>
      </c>
      <c r="DX90" s="39">
        <f>SUM($AZ90,$BA90:BZ90)-SUM($EU90:FU90)</f>
        <v>-19778</v>
      </c>
      <c r="DY90" s="39">
        <f>SUM($AZ90,$BA90:CA90)-SUM($EU90:FV90)</f>
        <v>-20778</v>
      </c>
      <c r="DZ90" s="39">
        <f>SUM($AZ90,$BA90:CB90)-SUM($EU90:FW90)</f>
        <v>-21778</v>
      </c>
      <c r="EA90" s="39">
        <f>SUM($AZ90,$BA90:CC90)-SUM($EU90:FX90)</f>
        <v>-22778</v>
      </c>
      <c r="EB90" s="39">
        <f>SUM($AZ90,$BA90:CD90)-SUM($EU90:FY90)</f>
        <v>-23778</v>
      </c>
      <c r="EC90" s="39">
        <f>SUM($AZ90,$BA90:CE90)-SUM($EU90:FZ90)</f>
        <v>-24778</v>
      </c>
      <c r="ED90" s="39">
        <f>SUM($AZ90,$BA90:CF90)-SUM($EU90:GA90)</f>
        <v>-25778</v>
      </c>
      <c r="EE90" s="39">
        <f>SUM($AZ90,$BA90:CG90)-SUM($EU90:GB90)</f>
        <v>-26778</v>
      </c>
      <c r="EF90" s="39">
        <f>SUM($AZ90,$BA90:CH90)-SUM($EU90:GC90)</f>
        <v>-27778</v>
      </c>
      <c r="EG90" s="39">
        <f>SUM($AZ90,$BA90:CI90)-SUM($EU90:GD90)</f>
        <v>-28778</v>
      </c>
      <c r="EH90" s="39">
        <f>SUM($AZ90,$BA90:CJ90)-SUM($EU90:GE90)</f>
        <v>-29778</v>
      </c>
      <c r="EI90" s="39">
        <f>SUM($AZ90,$BA90:CK90)-SUM($EU90:GF90)</f>
        <v>-30778</v>
      </c>
      <c r="EJ90" s="39">
        <f>SUM($AZ90,$BA90:CL90)-SUM($EU90:GG90)</f>
        <v>-31778</v>
      </c>
      <c r="EK90" s="39">
        <f>SUM($AZ90,$BA90:CM90)-SUM($EU90:GH90)</f>
        <v>-32778</v>
      </c>
      <c r="EL90" s="39">
        <f>SUM($AZ90,$BA90:CN90)-SUM($EU90:GI90)</f>
        <v>-33778</v>
      </c>
      <c r="EM90" s="39">
        <f>SUM($AZ90,$BA90:CO90)-SUM($EU90:GJ90)</f>
        <v>-34778</v>
      </c>
      <c r="EN90" s="39">
        <f>SUM($AZ90,$BA90:CP90)-SUM($EU90:GK90)</f>
        <v>-34778</v>
      </c>
      <c r="EO90" s="39">
        <f>SUM($AZ90,$BA90:CQ90)-SUM($EU90:GL90)</f>
        <v>-34778</v>
      </c>
      <c r="EP90" s="39">
        <f>SUM($AZ90,$BA90:CR90)-SUM($EU90:GM90)</f>
        <v>-34778</v>
      </c>
      <c r="EQ90" s="39">
        <f>SUM($AZ90,$BA90:CS90)-SUM($EU90:GN90)</f>
        <v>-34778</v>
      </c>
      <c r="ER90" s="39"/>
      <c r="ES90" s="39"/>
      <c r="ET90" s="39"/>
      <c r="EU90" s="39"/>
      <c r="EV90" s="39"/>
      <c r="EW90" s="39"/>
      <c r="EX90" s="39"/>
      <c r="EY90" s="39"/>
      <c r="EZ90" s="39"/>
      <c r="FA90" s="39">
        <f t="array" ref="FA90">SUMPRODUCT($K90:$AG90,TRANSPOSE(FA$5:FA$27))</f>
        <v>180</v>
      </c>
      <c r="FB90" s="39">
        <f t="array" ref="FB90">SUMPRODUCT($K90:$AG90,TRANSPOSE(FB$5:FB$27))</f>
        <v>598</v>
      </c>
      <c r="FC90" s="39">
        <f t="array" ref="FC90">SUMPRODUCT($K90:$AG90,TRANSPOSE(FC$5:FC$27))</f>
        <v>1000</v>
      </c>
      <c r="FD90" s="39">
        <f t="array" ref="FD90">SUMPRODUCT($K90:$AG90,TRANSPOSE(FD$5:FD$27))</f>
        <v>1000</v>
      </c>
      <c r="FE90" s="39">
        <f t="array" ref="FE90">SUMPRODUCT($K90:$AG90,TRANSPOSE(FE$5:FE$27))</f>
        <v>1000</v>
      </c>
      <c r="FF90" s="39">
        <f t="array" ref="FF90">SUMPRODUCT($K90:$AG90,TRANSPOSE(FF$5:FF$27))</f>
        <v>1000</v>
      </c>
      <c r="FG90" s="39">
        <f t="array" ref="FG90">SUMPRODUCT($K90:$AG90,TRANSPOSE(FG$5:FG$27))</f>
        <v>1000</v>
      </c>
      <c r="FH90" s="39">
        <f t="array" ref="FH90">SUMPRODUCT($K90:$AG90,TRANSPOSE(FH$5:FH$27))</f>
        <v>1000</v>
      </c>
      <c r="FI90" s="39">
        <f t="array" ref="FI90">SUMPRODUCT($K90:$AG90,TRANSPOSE(FI$5:FI$27))</f>
        <v>1000</v>
      </c>
      <c r="FJ90" s="39">
        <f t="array" ref="FJ90">SUMPRODUCT($K90:$AG90,TRANSPOSE(FJ$5:FJ$27))</f>
        <v>1000</v>
      </c>
      <c r="FK90" s="39">
        <f t="array" ref="FK90">SUMPRODUCT($K90:$AG90,TRANSPOSE(FK$5:FK$27))</f>
        <v>1000</v>
      </c>
      <c r="FL90" s="39">
        <f t="array" ref="FL90">SUMPRODUCT($K90:$AG90,TRANSPOSE(FL$5:FL$27))</f>
        <v>1000</v>
      </c>
      <c r="FM90" s="39">
        <f t="array" ref="FM90">SUMPRODUCT($K90:$AG90,TRANSPOSE(FM$5:FM$27))</f>
        <v>1000</v>
      </c>
      <c r="FN90" s="39">
        <f t="array" ref="FN90">SUMPRODUCT($K90:$AG90,TRANSPOSE(FN$5:FN$27))</f>
        <v>1000</v>
      </c>
      <c r="FO90" s="39">
        <f t="array" ref="FO90">SUMPRODUCT($K90:$AG90,TRANSPOSE(FO$5:FO$27))</f>
        <v>1000</v>
      </c>
      <c r="FP90" s="39">
        <f t="array" ref="FP90">SUMPRODUCT($K90:$AG90,TRANSPOSE(FP$5:FP$27))</f>
        <v>1000</v>
      </c>
      <c r="FQ90" s="39">
        <f t="array" ref="FQ90">SUMPRODUCT($K90:$AG90,TRANSPOSE(FQ$5:FQ$27))</f>
        <v>1000</v>
      </c>
      <c r="FR90" s="39">
        <f t="array" ref="FR90">SUMPRODUCT($K90:$AG90,TRANSPOSE(FR$5:FR$27))</f>
        <v>1000</v>
      </c>
      <c r="FS90" s="39">
        <f t="array" ref="FS90">SUMPRODUCT($K90:$AG90,TRANSPOSE(FS$5:FS$27))</f>
        <v>1000</v>
      </c>
      <c r="FT90" s="39">
        <f t="array" ref="FT90">SUMPRODUCT($K90:$AG90,TRANSPOSE(FT$5:FT$27))</f>
        <v>1000</v>
      </c>
      <c r="FU90" s="39">
        <f t="array" ref="FU90">SUMPRODUCT($K90:$AG90,TRANSPOSE(FU$5:FU$27))</f>
        <v>1000</v>
      </c>
      <c r="FV90" s="39">
        <f t="array" ref="FV90">SUMPRODUCT($K90:$AG90,TRANSPOSE(FV$5:FV$27))</f>
        <v>1000</v>
      </c>
      <c r="FW90" s="39">
        <f t="array" ref="FW90">SUMPRODUCT($K90:$AG90,TRANSPOSE(FW$5:FW$27))</f>
        <v>1000</v>
      </c>
      <c r="FX90" s="39">
        <f t="array" ref="FX90">SUMPRODUCT($K90:$AG90,TRANSPOSE(FX$5:FX$27))</f>
        <v>1000</v>
      </c>
      <c r="FY90" s="39">
        <f t="array" ref="FY90">SUMPRODUCT($K90:$AG90,TRANSPOSE(FY$5:FY$27))</f>
        <v>1000</v>
      </c>
      <c r="FZ90" s="39">
        <f t="array" ref="FZ90">SUMPRODUCT($K90:$AG90,TRANSPOSE(FZ$5:FZ$27))</f>
        <v>1000</v>
      </c>
      <c r="GA90" s="39">
        <f t="array" ref="GA90">SUMPRODUCT($K90:$AG90,TRANSPOSE(GA$5:GA$27))</f>
        <v>1000</v>
      </c>
      <c r="GB90" s="39">
        <f t="array" ref="GB90">SUMPRODUCT($K90:$AG90,TRANSPOSE(GB$5:GB$27))</f>
        <v>1000</v>
      </c>
      <c r="GC90" s="39">
        <f t="array" ref="GC90">SUMPRODUCT($K90:$AG90,TRANSPOSE(GC$5:GC$27))</f>
        <v>1000</v>
      </c>
      <c r="GD90" s="39">
        <f t="array" ref="GD90">SUMPRODUCT($K90:$AG90,TRANSPOSE(GD$5:GD$27))</f>
        <v>1000</v>
      </c>
      <c r="GE90" s="39">
        <f t="array" ref="GE90">SUMPRODUCT($K90:$AG90,TRANSPOSE(GE$5:GE$27))</f>
        <v>1000</v>
      </c>
      <c r="GF90" s="39">
        <f t="array" ref="GF90">SUMPRODUCT($K90:$AG90,TRANSPOSE(GF$5:GF$27))</f>
        <v>1000</v>
      </c>
      <c r="GG90" s="39">
        <f t="array" ref="GG90">SUMPRODUCT($K90:$AG90,TRANSPOSE(GG$5:GG$27))</f>
        <v>1000</v>
      </c>
      <c r="GH90" s="39">
        <f t="array" ref="GH90">SUMPRODUCT($K90:$AG90,TRANSPOSE(GH$5:GH$27))</f>
        <v>1000</v>
      </c>
      <c r="GI90" s="39">
        <f t="array" ref="GI90">SUMPRODUCT($K90:$AG90,TRANSPOSE(GI$5:GI$27))</f>
        <v>1000</v>
      </c>
      <c r="GJ90" s="39">
        <f t="array" ref="GJ90">SUMPRODUCT($K90:$AG90,TRANSPOSE(GJ$5:GJ$27))</f>
        <v>1000</v>
      </c>
      <c r="GK90" s="39">
        <f t="array" ref="GK90">SUMPRODUCT($K90:$AG90,TRANSPOSE(GK$5:GK$27))</f>
        <v>0</v>
      </c>
      <c r="GL90" s="39">
        <f t="array" ref="GL90">SUMPRODUCT($K90:$AG90,TRANSPOSE(GL$5:GL$27))</f>
        <v>0</v>
      </c>
      <c r="GM90" s="39">
        <f t="array" ref="GM90">SUMPRODUCT($K90:$AG90,TRANSPOSE(GM$5:GM$27))</f>
        <v>0</v>
      </c>
      <c r="GN90" s="39">
        <f t="array" ref="GN90">SUMPRODUCT($K90:$AG90,TRANSPOSE(GN$5:GN$27))</f>
        <v>0</v>
      </c>
      <c r="GO90" s="39"/>
      <c r="GP90" s="39"/>
      <c r="GQ90" s="39"/>
      <c r="GR90" s="39"/>
      <c r="GS90" s="39"/>
      <c r="GT90" s="39"/>
      <c r="GU90" s="39"/>
      <c r="GV90" s="39"/>
      <c r="GW90" s="39"/>
      <c r="GX90" s="39"/>
      <c r="GY90" s="39"/>
      <c r="GZ90" s="39"/>
      <c r="HA90" s="39"/>
      <c r="HB90" s="39"/>
      <c r="HC90" s="39"/>
      <c r="HD90" s="39"/>
      <c r="HE90" s="39"/>
      <c r="HF90" s="39"/>
      <c r="HG90" s="39"/>
      <c r="HH90" s="39"/>
      <c r="HI90" s="39"/>
      <c r="HJ90" s="39"/>
      <c r="HK90" s="39"/>
      <c r="HL90" s="39"/>
      <c r="HM90" s="39"/>
      <c r="HN90" s="39"/>
      <c r="HO90" s="39"/>
      <c r="HP90" s="39"/>
      <c r="HQ90" s="39"/>
      <c r="HR90" s="39"/>
      <c r="HS90" s="39"/>
      <c r="HT90" s="39"/>
      <c r="HU90" s="39"/>
      <c r="HV90" s="39"/>
      <c r="HW90" s="39"/>
      <c r="HX90" s="39"/>
      <c r="HY90" s="39"/>
      <c r="HZ90" s="39"/>
      <c r="IA90" s="39"/>
      <c r="IB90" s="39"/>
      <c r="IC90" s="39"/>
      <c r="ID90" s="39"/>
      <c r="IE90" s="39"/>
      <c r="IF90" s="39"/>
      <c r="IG90" s="39"/>
      <c r="IH90" s="39"/>
      <c r="II90" s="39"/>
      <c r="IJ90" s="39"/>
      <c r="IK90" s="39"/>
      <c r="IL90" s="39"/>
      <c r="IM90" s="39"/>
      <c r="IN90" s="39"/>
      <c r="IO90" s="39"/>
      <c r="IP90" s="39"/>
      <c r="IQ90" s="39"/>
      <c r="IR90" s="39"/>
      <c r="IS90" s="39"/>
      <c r="IT90" s="39"/>
      <c r="IU90" s="39"/>
      <c r="IV90" s="93" t="s">
        <v>257</v>
      </c>
      <c r="IW90" s="100" t="str">
        <f>C90</f>
        <v>1096M159-001</v>
      </c>
      <c r="IX90" s="93" t="str">
        <f t="shared" si="122"/>
        <v>PHOTO METAL</v>
      </c>
      <c r="IY90" s="111">
        <f t="shared" si="123"/>
        <v>0.3</v>
      </c>
      <c r="IZ90" s="112" t="str">
        <f t="shared" si="116"/>
        <v>USD</v>
      </c>
      <c r="JA90" s="104" t="e">
        <f ca="1">_xlfn.XLOOKUP(IZ90,IZ$21:IZ$24,JA$21:JA$24,0)</f>
        <v>#NAME?</v>
      </c>
      <c r="JB90" s="104" t="e">
        <f t="shared" ca="1" si="68"/>
        <v>#NAME?</v>
      </c>
      <c r="JC90" s="113">
        <f>AJ90</f>
        <v>1</v>
      </c>
      <c r="JD90" s="113">
        <f>AJ90</f>
        <v>1</v>
      </c>
      <c r="JE90" s="100"/>
      <c r="JF90" s="113" t="e">
        <f>MAX(JD90,CEILING(#REF!+JE90,JC90))</f>
        <v>#REF!</v>
      </c>
      <c r="JG90" s="114" t="e">
        <f t="shared" ca="1" si="69"/>
        <v>#REF!</v>
      </c>
      <c r="JH90" s="113" t="e">
        <f>JF90-#REF!</f>
        <v>#REF!</v>
      </c>
      <c r="JI90" s="114" t="e">
        <f t="shared" ca="1" si="70"/>
        <v>#REF!</v>
      </c>
      <c r="JJ90" s="115"/>
      <c r="JK90" s="114"/>
      <c r="JL90" s="114" t="s">
        <v>21</v>
      </c>
      <c r="JM90" s="100"/>
      <c r="JN90" s="100" t="s">
        <v>129</v>
      </c>
      <c r="JO90" s="102" t="e">
        <f t="array" aca="1" ref="JO90" ca="1">SUMPRODUCT(#REF!,TRANSPOSE(JO$19:JO$22))</f>
        <v>#REF!</v>
      </c>
      <c r="JP90" s="102" t="e">
        <f t="array" aca="1" ref="JP90" ca="1">SUMPRODUCT(#REF!,TRANSPOSE(JP$19:JP$22))</f>
        <v>#REF!</v>
      </c>
      <c r="JQ90" s="102" t="e">
        <f t="array" aca="1" ref="JQ90" ca="1">SUMPRODUCT(#REF!,TRANSPOSE(JQ$19:JQ$22))</f>
        <v>#REF!</v>
      </c>
      <c r="JR90" s="102" t="e">
        <f t="array" aca="1" ref="JR90" ca="1">SUMPRODUCT(#REF!,TRANSPOSE(JR$19:JR$22))</f>
        <v>#REF!</v>
      </c>
      <c r="JS90" s="102" t="e">
        <f t="array" aca="1" ref="JS90" ca="1">SUMPRODUCT(#REF!,TRANSPOSE(JS$19:JS$22))</f>
        <v>#REF!</v>
      </c>
      <c r="JT90" s="102" t="e">
        <f t="array" aca="1" ref="JT90" ca="1">SUMPRODUCT(#REF!,TRANSPOSE(JT$19:JT$22))</f>
        <v>#REF!</v>
      </c>
      <c r="JU90" s="102" t="e">
        <f t="array" aca="1" ref="JU90" ca="1">SUMPRODUCT(#REF!,TRANSPOSE(JU$19:JU$22))</f>
        <v>#REF!</v>
      </c>
      <c r="JV90" s="102" t="e">
        <f t="array" aca="1" ref="JV90" ca="1">SUMPRODUCT(#REF!,TRANSPOSE(JV$19:JV$22))</f>
        <v>#REF!</v>
      </c>
      <c r="JW90" s="102" t="e">
        <f t="array" aca="1" ref="JW90" ca="1">SUMPRODUCT(#REF!,TRANSPOSE(JW$19:JW$22))</f>
        <v>#REF!</v>
      </c>
      <c r="JX90" s="102" t="e">
        <f t="array" aca="1" ref="JX90" ca="1">SUMPRODUCT(#REF!,TRANSPOSE(JX$19:JX$22))</f>
        <v>#REF!</v>
      </c>
      <c r="JY90" s="102" t="e">
        <f t="array" aca="1" ref="JY90" ca="1">SUMPRODUCT(#REF!,TRANSPOSE(JY$19:JY$22))</f>
        <v>#REF!</v>
      </c>
      <c r="JZ90" s="102" t="e">
        <f t="array" aca="1" ref="JZ90" ca="1">SUMPRODUCT(#REF!,TRANSPOSE(JZ$19:JZ$22))</f>
        <v>#REF!</v>
      </c>
      <c r="KA90" s="102" t="e">
        <f t="array" aca="1" ref="KA90" ca="1">SUMPRODUCT(#REF!,TRANSPOSE(KA$19:KA$22))</f>
        <v>#REF!</v>
      </c>
      <c r="KB90" s="116"/>
      <c r="KC90" s="102" t="e">
        <f t="shared" ca="1" si="71"/>
        <v>#REF!</v>
      </c>
      <c r="KD90" s="117" t="e">
        <f ca="1">CEILING(SUM($JO90:JP90)-SUM($KC90:KC90),$JC90)</f>
        <v>#REF!</v>
      </c>
      <c r="KE90" s="117" t="e">
        <f ca="1">CEILING(SUM($JO90:JQ90)-SUM($KC90:KD90),$JC90)</f>
        <v>#REF!</v>
      </c>
      <c r="KF90" s="117" t="e">
        <f ca="1">CEILING(SUM($JO90:JR90)-SUM($KC90:KE90),$JC90)</f>
        <v>#REF!</v>
      </c>
      <c r="KG90" s="117" t="e">
        <f ca="1">CEILING(SUM($JO90:JS90)-SUM($KC90:KF90),$JC90)</f>
        <v>#REF!</v>
      </c>
      <c r="KH90" s="117" t="e">
        <f ca="1">CEILING(SUM($JO90:JT90)-SUM($KC90:KG90),$JC90)</f>
        <v>#REF!</v>
      </c>
      <c r="KI90" s="117" t="e">
        <f ca="1">CEILING(SUM($JO90:JU90)-SUM($KC90:KH90),$JC90)</f>
        <v>#REF!</v>
      </c>
      <c r="KJ90" s="117" t="e">
        <f ca="1">CEILING(SUM($JO90:JV90)-SUM($KC90:KI90),$JC90)</f>
        <v>#REF!</v>
      </c>
      <c r="KK90" s="117" t="e">
        <f ca="1">CEILING(SUM($JO90:JW90)-SUM($KC90:KJ90),$JC90)</f>
        <v>#REF!</v>
      </c>
      <c r="KL90" s="117" t="e">
        <f ca="1">CEILING(SUM($JO90:JX90)-SUM($KC90:KK90),$JC90)</f>
        <v>#REF!</v>
      </c>
      <c r="KM90" s="117" t="e">
        <f ca="1">CEILING(SUM($JO90:JY90)-SUM($KC90:KL90),$JC90)</f>
        <v>#REF!</v>
      </c>
      <c r="KN90" s="117" t="e">
        <f t="shared" ca="1" si="72"/>
        <v>#REF!</v>
      </c>
      <c r="KO90" s="117" t="e">
        <f t="shared" ca="1" si="73"/>
        <v>#REF!</v>
      </c>
      <c r="KP90" s="116"/>
      <c r="KQ90" s="119" t="e">
        <f t="shared" ca="1" si="74"/>
        <v>#REF!</v>
      </c>
      <c r="KR90" s="119" t="e">
        <f t="shared" ca="1" si="75"/>
        <v>#REF!</v>
      </c>
      <c r="KS90" s="119" t="e">
        <f t="shared" ca="1" si="76"/>
        <v>#REF!</v>
      </c>
      <c r="KT90" s="119" t="e">
        <f t="shared" ca="1" si="77"/>
        <v>#REF!</v>
      </c>
      <c r="KU90" s="119" t="e">
        <f t="shared" ca="1" si="78"/>
        <v>#REF!</v>
      </c>
      <c r="KV90" s="119" t="e">
        <f t="shared" ca="1" si="79"/>
        <v>#REF!</v>
      </c>
      <c r="KW90" s="119" t="e">
        <f t="shared" ca="1" si="80"/>
        <v>#REF!</v>
      </c>
      <c r="KX90" s="119" t="e">
        <f t="shared" ca="1" si="81"/>
        <v>#REF!</v>
      </c>
      <c r="KY90" s="119" t="e">
        <f t="shared" ca="1" si="82"/>
        <v>#REF!</v>
      </c>
      <c r="KZ90" s="119" t="e">
        <f t="shared" ca="1" si="83"/>
        <v>#REF!</v>
      </c>
      <c r="LA90" s="119" t="e">
        <f t="shared" ca="1" si="84"/>
        <v>#REF!</v>
      </c>
      <c r="LB90" s="119" t="e">
        <f t="shared" ca="1" si="85"/>
        <v>#REF!</v>
      </c>
      <c r="LC90" s="119" t="e">
        <f t="shared" ca="1" si="86"/>
        <v>#REF!</v>
      </c>
      <c r="LD90" s="119" t="e">
        <f t="shared" ca="1" si="87"/>
        <v>#REF!</v>
      </c>
      <c r="LE90" s="116">
        <v>4</v>
      </c>
      <c r="LF90" s="102" t="e">
        <f ca="1">SUM(KC90:KE90)</f>
        <v>#REF!</v>
      </c>
      <c r="LG90" s="102"/>
      <c r="LH90" s="102"/>
      <c r="LI90" s="102" t="e">
        <f ca="1">SUM(KF90:KH90)</f>
        <v>#REF!</v>
      </c>
      <c r="LJ90" s="102"/>
      <c r="LK90" s="102"/>
      <c r="LL90" s="102" t="e">
        <f ca="1">SUM(KI90:KK90)</f>
        <v>#REF!</v>
      </c>
      <c r="LM90" s="102"/>
      <c r="LN90" s="102"/>
      <c r="LO90" s="102" t="e">
        <f ca="1">SUM(KL90:KO90)</f>
        <v>#REF!</v>
      </c>
      <c r="LP90" s="102"/>
      <c r="LQ90" s="102"/>
      <c r="LR90" s="102" t="e">
        <f ca="1">KO90</f>
        <v>#REF!</v>
      </c>
      <c r="LS90" s="102"/>
      <c r="LT90" s="119" t="e">
        <f t="shared" ca="1" si="88"/>
        <v>#REF!</v>
      </c>
      <c r="LU90" s="119" t="e">
        <f t="shared" ca="1" si="89"/>
        <v>#NAME?</v>
      </c>
      <c r="LV90" s="119" t="e">
        <f t="shared" ca="1" si="90"/>
        <v>#NAME?</v>
      </c>
      <c r="LW90" s="119" t="e">
        <f t="shared" ca="1" si="91"/>
        <v>#REF!</v>
      </c>
      <c r="LX90" s="119" t="e">
        <f t="shared" ca="1" si="92"/>
        <v>#NAME?</v>
      </c>
      <c r="LY90" s="119" t="e">
        <f t="shared" ca="1" si="93"/>
        <v>#NAME?</v>
      </c>
      <c r="LZ90" s="119" t="e">
        <f t="shared" ca="1" si="94"/>
        <v>#REF!</v>
      </c>
      <c r="MA90" s="119" t="e">
        <f t="shared" ca="1" si="95"/>
        <v>#NAME?</v>
      </c>
      <c r="MB90" s="119" t="e">
        <f t="shared" ca="1" si="96"/>
        <v>#NAME?</v>
      </c>
      <c r="MC90" s="119" t="e">
        <f t="shared" ca="1" si="97"/>
        <v>#REF!</v>
      </c>
      <c r="MD90" s="119" t="e">
        <f t="shared" ca="1" si="98"/>
        <v>#NAME?</v>
      </c>
      <c r="ME90" s="119" t="e">
        <f t="shared" ca="1" si="99"/>
        <v>#NAME?</v>
      </c>
      <c r="MF90" s="119" t="e">
        <f t="shared" ca="1" si="100"/>
        <v>#REF!</v>
      </c>
      <c r="MG90" s="119" t="e">
        <f t="shared" ca="1" si="101"/>
        <v>#REF!</v>
      </c>
      <c r="MH90" s="120" t="s">
        <v>393</v>
      </c>
      <c r="MI90" s="100" t="s">
        <v>262</v>
      </c>
      <c r="MJ90" s="121">
        <v>45544</v>
      </c>
      <c r="MK90" s="100" t="s">
        <v>189</v>
      </c>
      <c r="ML90" s="100"/>
      <c r="MM90" s="100" t="s">
        <v>190</v>
      </c>
      <c r="MN90" s="100" t="s">
        <v>263</v>
      </c>
      <c r="MO90" s="100" t="s">
        <v>142</v>
      </c>
    </row>
    <row r="91" spans="1:353" ht="15" thickBot="1" x14ac:dyDescent="0.25">
      <c r="A91" s="39">
        <v>70</v>
      </c>
      <c r="B91" s="39" t="s">
        <v>396</v>
      </c>
      <c r="C91" s="54" t="s">
        <v>52</v>
      </c>
      <c r="D91" s="39" t="s">
        <v>110</v>
      </c>
      <c r="E91" s="39">
        <v>410721791</v>
      </c>
      <c r="F91" s="99" t="s">
        <v>397</v>
      </c>
      <c r="G91" s="39"/>
      <c r="H91" s="39" t="s">
        <v>112</v>
      </c>
      <c r="I91" s="39">
        <v>1</v>
      </c>
      <c r="J91" s="39">
        <v>1</v>
      </c>
      <c r="K91" s="39">
        <v>0</v>
      </c>
      <c r="L91" s="39">
        <v>0</v>
      </c>
      <c r="M91" s="39">
        <v>1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f t="shared" si="63"/>
        <v>1</v>
      </c>
      <c r="AI91" s="39">
        <f t="shared" si="102"/>
        <v>34778</v>
      </c>
      <c r="AJ91" s="55">
        <v>1</v>
      </c>
      <c r="AK91" s="47" t="s">
        <v>113</v>
      </c>
      <c r="AL91" s="39" t="s">
        <v>113</v>
      </c>
      <c r="AM91" s="39"/>
      <c r="AN91" s="39"/>
      <c r="AO91" s="39"/>
      <c r="AP91" s="56"/>
      <c r="AQ91" s="56"/>
      <c r="AR91" s="39"/>
      <c r="AS91" s="39"/>
      <c r="AT91" s="39"/>
      <c r="AU91" s="39"/>
      <c r="AV91" s="39">
        <f t="shared" si="64"/>
        <v>0</v>
      </c>
      <c r="AW91" s="76" t="e">
        <f t="shared" ca="1" si="65"/>
        <v>#NAME?</v>
      </c>
      <c r="AX91" s="39"/>
      <c r="AY91" s="73" t="e">
        <f t="shared" si="66"/>
        <v>#REF!</v>
      </c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>
        <f>SUM($AZ91,$BA91:BF91)-SUM($EU91:FA91)</f>
        <v>-180</v>
      </c>
      <c r="DE91" s="39">
        <f>SUM($AZ91,$BA91:BG91)-SUM($EU91:FB91)</f>
        <v>-778</v>
      </c>
      <c r="DF91" s="39">
        <f>SUM($AZ91,$BA91:BH91)-SUM($EU91:FC91)</f>
        <v>-1778</v>
      </c>
      <c r="DG91" s="39">
        <f>SUM($AZ91,$BA91:BI91)-SUM($EU91:FD91)</f>
        <v>-2778</v>
      </c>
      <c r="DH91" s="39">
        <f>SUM($AZ91,$BA91:BJ91)-SUM($EU91:FE91)</f>
        <v>-3778</v>
      </c>
      <c r="DI91" s="39">
        <f>SUM($AZ91,$BA91:BK91)-SUM($EU91:FF91)</f>
        <v>-4778</v>
      </c>
      <c r="DJ91" s="39">
        <f>SUM($AZ91,$BA91:BL91)-SUM($EU91:FG91)</f>
        <v>-5778</v>
      </c>
      <c r="DK91" s="39">
        <f>SUM($AZ91,$BA91:BM91)-SUM($EU91:FH91)</f>
        <v>-6778</v>
      </c>
      <c r="DL91" s="39">
        <f>SUM($AZ91,$BA91:BN91)-SUM($EU91:FI91)</f>
        <v>-7778</v>
      </c>
      <c r="DM91" s="39">
        <f>SUM($AZ91,$BA91:BO91)-SUM($EU91:FJ91)</f>
        <v>-8778</v>
      </c>
      <c r="DN91" s="39">
        <f>SUM($AZ91,$BA91:BP91)-SUM($EU91:FK91)</f>
        <v>-9778</v>
      </c>
      <c r="DO91" s="39">
        <f>SUM($AZ91,$BA91:BQ91)-SUM($EU91:FL91)</f>
        <v>-10778</v>
      </c>
      <c r="DP91" s="39">
        <f>SUM($AZ91,$BA91:BR91)-SUM($EU91:FM91)</f>
        <v>-11778</v>
      </c>
      <c r="DQ91" s="39">
        <f>SUM($AZ91,$BA91:BS91)-SUM($EU91:FN91)</f>
        <v>-12778</v>
      </c>
      <c r="DR91" s="39">
        <f>SUM($AZ91,$BA91:BT91)-SUM($EU91:FO91)</f>
        <v>-13778</v>
      </c>
      <c r="DS91" s="39">
        <f>SUM($AZ91,$BA91:BU91)-SUM($EU91:FP91)</f>
        <v>-14778</v>
      </c>
      <c r="DT91" s="39">
        <f>SUM($AZ91,$BA91:BV91)-SUM($EU91:FQ91)</f>
        <v>-15778</v>
      </c>
      <c r="DU91" s="39">
        <f>SUM($AZ91,$BA91:BW91)-SUM($EU91:FR91)</f>
        <v>-16778</v>
      </c>
      <c r="DV91" s="39">
        <f>SUM($AZ91,$BA91:BX91)-SUM($EU91:FS91)</f>
        <v>-17778</v>
      </c>
      <c r="DW91" s="39">
        <f>SUM($AZ91,$BA91:BY91)-SUM($EU91:FT91)</f>
        <v>-18778</v>
      </c>
      <c r="DX91" s="39">
        <f>SUM($AZ91,$BA91:BZ91)-SUM($EU91:FU91)</f>
        <v>-19778</v>
      </c>
      <c r="DY91" s="39">
        <f>SUM($AZ91,$BA91:CA91)-SUM($EU91:FV91)</f>
        <v>-20778</v>
      </c>
      <c r="DZ91" s="39">
        <f>SUM($AZ91,$BA91:CB91)-SUM($EU91:FW91)</f>
        <v>-21778</v>
      </c>
      <c r="EA91" s="39">
        <f>SUM($AZ91,$BA91:CC91)-SUM($EU91:FX91)</f>
        <v>-22778</v>
      </c>
      <c r="EB91" s="39">
        <f>SUM($AZ91,$BA91:CD91)-SUM($EU91:FY91)</f>
        <v>-23778</v>
      </c>
      <c r="EC91" s="39">
        <f>SUM($AZ91,$BA91:CE91)-SUM($EU91:FZ91)</f>
        <v>-24778</v>
      </c>
      <c r="ED91" s="39">
        <f>SUM($AZ91,$BA91:CF91)-SUM($EU91:GA91)</f>
        <v>-25778</v>
      </c>
      <c r="EE91" s="39">
        <f>SUM($AZ91,$BA91:CG91)-SUM($EU91:GB91)</f>
        <v>-26778</v>
      </c>
      <c r="EF91" s="39">
        <f>SUM($AZ91,$BA91:CH91)-SUM($EU91:GC91)</f>
        <v>-27778</v>
      </c>
      <c r="EG91" s="39">
        <f>SUM($AZ91,$BA91:CI91)-SUM($EU91:GD91)</f>
        <v>-28778</v>
      </c>
      <c r="EH91" s="39">
        <f>SUM($AZ91,$BA91:CJ91)-SUM($EU91:GE91)</f>
        <v>-29778</v>
      </c>
      <c r="EI91" s="39">
        <f>SUM($AZ91,$BA91:CK91)-SUM($EU91:GF91)</f>
        <v>-30778</v>
      </c>
      <c r="EJ91" s="39">
        <f>SUM($AZ91,$BA91:CL91)-SUM($EU91:GG91)</f>
        <v>-31778</v>
      </c>
      <c r="EK91" s="39">
        <f>SUM($AZ91,$BA91:CM91)-SUM($EU91:GH91)</f>
        <v>-32778</v>
      </c>
      <c r="EL91" s="39">
        <f>SUM($AZ91,$BA91:CN91)-SUM($EU91:GI91)</f>
        <v>-33778</v>
      </c>
      <c r="EM91" s="39">
        <f>SUM($AZ91,$BA91:CO91)-SUM($EU91:GJ91)</f>
        <v>-34778</v>
      </c>
      <c r="EN91" s="39">
        <f>SUM($AZ91,$BA91:CP91)-SUM($EU91:GK91)</f>
        <v>-34778</v>
      </c>
      <c r="EO91" s="39">
        <f>SUM($AZ91,$BA91:CQ91)-SUM($EU91:GL91)</f>
        <v>-34778</v>
      </c>
      <c r="EP91" s="39">
        <f>SUM($AZ91,$BA91:CR91)-SUM($EU91:GM91)</f>
        <v>-34778</v>
      </c>
      <c r="EQ91" s="39">
        <f>SUM($AZ91,$BA91:CS91)-SUM($EU91:GN91)</f>
        <v>-34778</v>
      </c>
      <c r="ER91" s="39"/>
      <c r="ES91" s="39"/>
      <c r="ET91" s="39"/>
      <c r="EU91" s="39"/>
      <c r="EV91" s="39"/>
      <c r="EW91" s="39"/>
      <c r="EX91" s="39"/>
      <c r="EY91" s="39"/>
      <c r="EZ91" s="39"/>
      <c r="FA91" s="39">
        <f t="array" ref="FA91">SUMPRODUCT($K91:$AG91,TRANSPOSE(FA$5:FA$27))</f>
        <v>180</v>
      </c>
      <c r="FB91" s="39">
        <f t="array" ref="FB91">SUMPRODUCT($K91:$AG91,TRANSPOSE(FB$5:FB$27))</f>
        <v>598</v>
      </c>
      <c r="FC91" s="39">
        <f t="array" ref="FC91">SUMPRODUCT($K91:$AG91,TRANSPOSE(FC$5:FC$27))</f>
        <v>1000</v>
      </c>
      <c r="FD91" s="39">
        <f t="array" ref="FD91">SUMPRODUCT($K91:$AG91,TRANSPOSE(FD$5:FD$27))</f>
        <v>1000</v>
      </c>
      <c r="FE91" s="39">
        <f t="array" ref="FE91">SUMPRODUCT($K91:$AG91,TRANSPOSE(FE$5:FE$27))</f>
        <v>1000</v>
      </c>
      <c r="FF91" s="39">
        <f t="array" ref="FF91">SUMPRODUCT($K91:$AG91,TRANSPOSE(FF$5:FF$27))</f>
        <v>1000</v>
      </c>
      <c r="FG91" s="39">
        <f t="array" ref="FG91">SUMPRODUCT($K91:$AG91,TRANSPOSE(FG$5:FG$27))</f>
        <v>1000</v>
      </c>
      <c r="FH91" s="39">
        <f t="array" ref="FH91">SUMPRODUCT($K91:$AG91,TRANSPOSE(FH$5:FH$27))</f>
        <v>1000</v>
      </c>
      <c r="FI91" s="39">
        <f t="array" ref="FI91">SUMPRODUCT($K91:$AG91,TRANSPOSE(FI$5:FI$27))</f>
        <v>1000</v>
      </c>
      <c r="FJ91" s="39">
        <f t="array" ref="FJ91">SUMPRODUCT($K91:$AG91,TRANSPOSE(FJ$5:FJ$27))</f>
        <v>1000</v>
      </c>
      <c r="FK91" s="39">
        <f t="array" ref="FK91">SUMPRODUCT($K91:$AG91,TRANSPOSE(FK$5:FK$27))</f>
        <v>1000</v>
      </c>
      <c r="FL91" s="39">
        <f t="array" ref="FL91">SUMPRODUCT($K91:$AG91,TRANSPOSE(FL$5:FL$27))</f>
        <v>1000</v>
      </c>
      <c r="FM91" s="39">
        <f t="array" ref="FM91">SUMPRODUCT($K91:$AG91,TRANSPOSE(FM$5:FM$27))</f>
        <v>1000</v>
      </c>
      <c r="FN91" s="39">
        <f t="array" ref="FN91">SUMPRODUCT($K91:$AG91,TRANSPOSE(FN$5:FN$27))</f>
        <v>1000</v>
      </c>
      <c r="FO91" s="39">
        <f t="array" ref="FO91">SUMPRODUCT($K91:$AG91,TRANSPOSE(FO$5:FO$27))</f>
        <v>1000</v>
      </c>
      <c r="FP91" s="39">
        <f t="array" ref="FP91">SUMPRODUCT($K91:$AG91,TRANSPOSE(FP$5:FP$27))</f>
        <v>1000</v>
      </c>
      <c r="FQ91" s="39">
        <f t="array" ref="FQ91">SUMPRODUCT($K91:$AG91,TRANSPOSE(FQ$5:FQ$27))</f>
        <v>1000</v>
      </c>
      <c r="FR91" s="39">
        <f t="array" ref="FR91">SUMPRODUCT($K91:$AG91,TRANSPOSE(FR$5:FR$27))</f>
        <v>1000</v>
      </c>
      <c r="FS91" s="39">
        <f t="array" ref="FS91">SUMPRODUCT($K91:$AG91,TRANSPOSE(FS$5:FS$27))</f>
        <v>1000</v>
      </c>
      <c r="FT91" s="39">
        <f t="array" ref="FT91">SUMPRODUCT($K91:$AG91,TRANSPOSE(FT$5:FT$27))</f>
        <v>1000</v>
      </c>
      <c r="FU91" s="39">
        <f t="array" ref="FU91">SUMPRODUCT($K91:$AG91,TRANSPOSE(FU$5:FU$27))</f>
        <v>1000</v>
      </c>
      <c r="FV91" s="39">
        <f t="array" ref="FV91">SUMPRODUCT($K91:$AG91,TRANSPOSE(FV$5:FV$27))</f>
        <v>1000</v>
      </c>
      <c r="FW91" s="39">
        <f t="array" ref="FW91">SUMPRODUCT($K91:$AG91,TRANSPOSE(FW$5:FW$27))</f>
        <v>1000</v>
      </c>
      <c r="FX91" s="39">
        <f t="array" ref="FX91">SUMPRODUCT($K91:$AG91,TRANSPOSE(FX$5:FX$27))</f>
        <v>1000</v>
      </c>
      <c r="FY91" s="39">
        <f t="array" ref="FY91">SUMPRODUCT($K91:$AG91,TRANSPOSE(FY$5:FY$27))</f>
        <v>1000</v>
      </c>
      <c r="FZ91" s="39">
        <f t="array" ref="FZ91">SUMPRODUCT($K91:$AG91,TRANSPOSE(FZ$5:FZ$27))</f>
        <v>1000</v>
      </c>
      <c r="GA91" s="39">
        <f t="array" ref="GA91">SUMPRODUCT($K91:$AG91,TRANSPOSE(GA$5:GA$27))</f>
        <v>1000</v>
      </c>
      <c r="GB91" s="39">
        <f t="array" ref="GB91">SUMPRODUCT($K91:$AG91,TRANSPOSE(GB$5:GB$27))</f>
        <v>1000</v>
      </c>
      <c r="GC91" s="39">
        <f t="array" ref="GC91">SUMPRODUCT($K91:$AG91,TRANSPOSE(GC$5:GC$27))</f>
        <v>1000</v>
      </c>
      <c r="GD91" s="39">
        <f t="array" ref="GD91">SUMPRODUCT($K91:$AG91,TRANSPOSE(GD$5:GD$27))</f>
        <v>1000</v>
      </c>
      <c r="GE91" s="39">
        <f t="array" ref="GE91">SUMPRODUCT($K91:$AG91,TRANSPOSE(GE$5:GE$27))</f>
        <v>1000</v>
      </c>
      <c r="GF91" s="39">
        <f t="array" ref="GF91">SUMPRODUCT($K91:$AG91,TRANSPOSE(GF$5:GF$27))</f>
        <v>1000</v>
      </c>
      <c r="GG91" s="39">
        <f t="array" ref="GG91">SUMPRODUCT($K91:$AG91,TRANSPOSE(GG$5:GG$27))</f>
        <v>1000</v>
      </c>
      <c r="GH91" s="39">
        <f t="array" ref="GH91">SUMPRODUCT($K91:$AG91,TRANSPOSE(GH$5:GH$27))</f>
        <v>1000</v>
      </c>
      <c r="GI91" s="39">
        <f t="array" ref="GI91">SUMPRODUCT($K91:$AG91,TRANSPOSE(GI$5:GI$27))</f>
        <v>1000</v>
      </c>
      <c r="GJ91" s="39">
        <f t="array" ref="GJ91">SUMPRODUCT($K91:$AG91,TRANSPOSE(GJ$5:GJ$27))</f>
        <v>1000</v>
      </c>
      <c r="GK91" s="39">
        <f t="array" ref="GK91">SUMPRODUCT($K91:$AG91,TRANSPOSE(GK$5:GK$27))</f>
        <v>0</v>
      </c>
      <c r="GL91" s="39">
        <f t="array" ref="GL91">SUMPRODUCT($K91:$AG91,TRANSPOSE(GL$5:GL$27))</f>
        <v>0</v>
      </c>
      <c r="GM91" s="39">
        <f t="array" ref="GM91">SUMPRODUCT($K91:$AG91,TRANSPOSE(GM$5:GM$27))</f>
        <v>0</v>
      </c>
      <c r="GN91" s="39">
        <f t="array" ref="GN91">SUMPRODUCT($K91:$AG91,TRANSPOSE(GN$5:GN$27))</f>
        <v>0</v>
      </c>
      <c r="GO91" s="39"/>
      <c r="GP91" s="39"/>
      <c r="GQ91" s="39"/>
      <c r="GR91" s="39"/>
      <c r="GS91" s="39"/>
      <c r="GT91" s="39"/>
      <c r="GU91" s="39"/>
      <c r="GV91" s="39"/>
      <c r="GW91" s="39"/>
      <c r="GX91" s="39"/>
      <c r="GY91" s="39"/>
      <c r="GZ91" s="39"/>
      <c r="HA91" s="39"/>
      <c r="HB91" s="39"/>
      <c r="HC91" s="39"/>
      <c r="HD91" s="39"/>
      <c r="HE91" s="39"/>
      <c r="HF91" s="39"/>
      <c r="HG91" s="39"/>
      <c r="HH91" s="39"/>
      <c r="HI91" s="39"/>
      <c r="HJ91" s="39"/>
      <c r="HK91" s="39"/>
      <c r="HL91" s="39"/>
      <c r="HM91" s="39"/>
      <c r="HN91" s="39"/>
      <c r="HO91" s="39"/>
      <c r="HP91" s="39"/>
      <c r="HQ91" s="39"/>
      <c r="HR91" s="39"/>
      <c r="HS91" s="39"/>
      <c r="HT91" s="39"/>
      <c r="HU91" s="39"/>
      <c r="HV91" s="39"/>
      <c r="HW91" s="39"/>
      <c r="HX91" s="39"/>
      <c r="HY91" s="39"/>
      <c r="HZ91" s="39"/>
      <c r="IA91" s="39"/>
      <c r="IB91" s="39"/>
      <c r="IC91" s="39"/>
      <c r="ID91" s="39"/>
      <c r="IE91" s="39"/>
      <c r="IF91" s="39"/>
      <c r="IG91" s="39"/>
      <c r="IH91" s="39"/>
      <c r="II91" s="39"/>
      <c r="IJ91" s="39"/>
      <c r="IK91" s="39"/>
      <c r="IL91" s="39"/>
      <c r="IM91" s="39"/>
      <c r="IN91" s="39"/>
      <c r="IO91" s="39"/>
      <c r="IP91" s="39"/>
      <c r="IQ91" s="39"/>
      <c r="IR91" s="39"/>
      <c r="IS91" s="39"/>
      <c r="IT91" s="39"/>
      <c r="IU91" s="39"/>
      <c r="IV91" s="93" t="s">
        <v>113</v>
      </c>
      <c r="IW91" s="100" t="str">
        <f>C91</f>
        <v>1096M160-001</v>
      </c>
      <c r="IX91" s="93" t="str">
        <f t="shared" si="122"/>
        <v>ASSY</v>
      </c>
      <c r="IY91" s="111">
        <f t="shared" si="123"/>
        <v>0</v>
      </c>
      <c r="IZ91" s="112">
        <f t="shared" si="116"/>
        <v>0</v>
      </c>
      <c r="JA91" s="104" t="e">
        <f ca="1">_xlfn.XLOOKUP(IZ91,IZ$21:IZ$24,JA$21:JA$24,0)</f>
        <v>#NAME?</v>
      </c>
      <c r="JB91" s="104" t="e">
        <f t="shared" ca="1" si="68"/>
        <v>#NAME?</v>
      </c>
      <c r="JC91" s="113">
        <f>AJ91</f>
        <v>1</v>
      </c>
      <c r="JD91" s="113">
        <f>AJ91</f>
        <v>1</v>
      </c>
      <c r="JE91" s="100"/>
      <c r="JF91" s="113" t="e">
        <f>MAX(JD91,CEILING(#REF!+JE91,JC91))</f>
        <v>#REF!</v>
      </c>
      <c r="JG91" s="114" t="e">
        <f t="shared" ca="1" si="69"/>
        <v>#REF!</v>
      </c>
      <c r="JH91" s="113" t="e">
        <f>JF91-#REF!</f>
        <v>#REF!</v>
      </c>
      <c r="JI91" s="114" t="e">
        <f t="shared" ca="1" si="70"/>
        <v>#REF!</v>
      </c>
      <c r="JJ91" s="115">
        <v>45523</v>
      </c>
      <c r="JK91" s="114" t="s">
        <v>114</v>
      </c>
      <c r="JL91" s="114" t="s">
        <v>113</v>
      </c>
      <c r="JM91" s="100"/>
      <c r="JN91" s="100"/>
      <c r="JO91" s="102" t="e">
        <f t="array" aca="1" ref="JO91" ca="1">SUMPRODUCT(#REF!,TRANSPOSE(JO$19:JO$22))</f>
        <v>#REF!</v>
      </c>
      <c r="JP91" s="102" t="e">
        <f t="array" aca="1" ref="JP91" ca="1">SUMPRODUCT(#REF!,TRANSPOSE(JP$19:JP$22))</f>
        <v>#REF!</v>
      </c>
      <c r="JQ91" s="102" t="e">
        <f t="array" aca="1" ref="JQ91" ca="1">SUMPRODUCT(#REF!,TRANSPOSE(JQ$19:JQ$22))</f>
        <v>#REF!</v>
      </c>
      <c r="JR91" s="102" t="e">
        <f t="array" aca="1" ref="JR91" ca="1">SUMPRODUCT(#REF!,TRANSPOSE(JR$19:JR$22))</f>
        <v>#REF!</v>
      </c>
      <c r="JS91" s="102" t="e">
        <f t="array" aca="1" ref="JS91" ca="1">SUMPRODUCT(#REF!,TRANSPOSE(JS$19:JS$22))</f>
        <v>#REF!</v>
      </c>
      <c r="JT91" s="102" t="e">
        <f t="array" aca="1" ref="JT91" ca="1">SUMPRODUCT(#REF!,TRANSPOSE(JT$19:JT$22))</f>
        <v>#REF!</v>
      </c>
      <c r="JU91" s="102" t="e">
        <f t="array" aca="1" ref="JU91" ca="1">SUMPRODUCT(#REF!,TRANSPOSE(JU$19:JU$22))</f>
        <v>#REF!</v>
      </c>
      <c r="JV91" s="102" t="e">
        <f t="array" aca="1" ref="JV91" ca="1">SUMPRODUCT(#REF!,TRANSPOSE(JV$19:JV$22))</f>
        <v>#REF!</v>
      </c>
      <c r="JW91" s="102" t="e">
        <f t="array" aca="1" ref="JW91" ca="1">SUMPRODUCT(#REF!,TRANSPOSE(JW$19:JW$22))</f>
        <v>#REF!</v>
      </c>
      <c r="JX91" s="102" t="e">
        <f t="array" aca="1" ref="JX91" ca="1">SUMPRODUCT(#REF!,TRANSPOSE(JX$19:JX$22))</f>
        <v>#REF!</v>
      </c>
      <c r="JY91" s="102" t="e">
        <f t="array" aca="1" ref="JY91" ca="1">SUMPRODUCT(#REF!,TRANSPOSE(JY$19:JY$22))</f>
        <v>#REF!</v>
      </c>
      <c r="JZ91" s="102" t="e">
        <f t="array" aca="1" ref="JZ91" ca="1">SUMPRODUCT(#REF!,TRANSPOSE(JZ$19:JZ$22))</f>
        <v>#REF!</v>
      </c>
      <c r="KA91" s="102" t="e">
        <f t="array" aca="1" ref="KA91" ca="1">SUMPRODUCT(#REF!,TRANSPOSE(KA$19:KA$22))</f>
        <v>#REF!</v>
      </c>
      <c r="KB91" s="116"/>
      <c r="KC91" s="102" t="e">
        <f t="shared" ca="1" si="71"/>
        <v>#REF!</v>
      </c>
      <c r="KD91" s="117" t="e">
        <f ca="1">CEILING(SUM($JO91:JP91)-SUM($KC91:KC91),$JC91)</f>
        <v>#REF!</v>
      </c>
      <c r="KE91" s="117" t="e">
        <f ca="1">CEILING(SUM($JO91:JQ91)-SUM($KC91:KD91),$JC91)</f>
        <v>#REF!</v>
      </c>
      <c r="KF91" s="117" t="e">
        <f ca="1">CEILING(SUM($JO91:JR91)-SUM($KC91:KE91),$JC91)</f>
        <v>#REF!</v>
      </c>
      <c r="KG91" s="117" t="e">
        <f ca="1">CEILING(SUM($JO91:JS91)-SUM($KC91:KF91),$JC91)</f>
        <v>#REF!</v>
      </c>
      <c r="KH91" s="117" t="e">
        <f ca="1">CEILING(SUM($JO91:JT91)-SUM($KC91:KG91),$JC91)</f>
        <v>#REF!</v>
      </c>
      <c r="KI91" s="117" t="e">
        <f ca="1">CEILING(SUM($JO91:JU91)-SUM($KC91:KH91),$JC91)</f>
        <v>#REF!</v>
      </c>
      <c r="KJ91" s="117" t="e">
        <f ca="1">CEILING(SUM($JO91:JV91)-SUM($KC91:KI91),$JC91)</f>
        <v>#REF!</v>
      </c>
      <c r="KK91" s="117" t="e">
        <f ca="1">CEILING(SUM($JO91:JW91)-SUM($KC91:KJ91),$JC91)</f>
        <v>#REF!</v>
      </c>
      <c r="KL91" s="117" t="e">
        <f ca="1">CEILING(SUM($JO91:JX91)-SUM($KC91:KK91),$JC91)</f>
        <v>#REF!</v>
      </c>
      <c r="KM91" s="117" t="e">
        <f ca="1">CEILING(SUM($JO91:JY91)-SUM($KC91:KL91),$JC91)</f>
        <v>#REF!</v>
      </c>
      <c r="KN91" s="117" t="e">
        <f t="shared" ca="1" si="72"/>
        <v>#REF!</v>
      </c>
      <c r="KO91" s="117" t="e">
        <f t="shared" ca="1" si="73"/>
        <v>#REF!</v>
      </c>
      <c r="KP91" s="116"/>
      <c r="KQ91" s="119" t="e">
        <f t="shared" ca="1" si="74"/>
        <v>#REF!</v>
      </c>
      <c r="KR91" s="119" t="e">
        <f t="shared" ca="1" si="75"/>
        <v>#REF!</v>
      </c>
      <c r="KS91" s="119" t="e">
        <f t="shared" ca="1" si="76"/>
        <v>#REF!</v>
      </c>
      <c r="KT91" s="119" t="e">
        <f t="shared" ca="1" si="77"/>
        <v>#REF!</v>
      </c>
      <c r="KU91" s="119" t="e">
        <f t="shared" ca="1" si="78"/>
        <v>#REF!</v>
      </c>
      <c r="KV91" s="119" t="e">
        <f t="shared" ca="1" si="79"/>
        <v>#REF!</v>
      </c>
      <c r="KW91" s="119" t="e">
        <f t="shared" ca="1" si="80"/>
        <v>#REF!</v>
      </c>
      <c r="KX91" s="119" t="e">
        <f t="shared" ca="1" si="81"/>
        <v>#REF!</v>
      </c>
      <c r="KY91" s="119" t="e">
        <f t="shared" ca="1" si="82"/>
        <v>#REF!</v>
      </c>
      <c r="KZ91" s="119" t="e">
        <f t="shared" ca="1" si="83"/>
        <v>#REF!</v>
      </c>
      <c r="LA91" s="119" t="e">
        <f t="shared" ca="1" si="84"/>
        <v>#REF!</v>
      </c>
      <c r="LB91" s="119" t="e">
        <f t="shared" ca="1" si="85"/>
        <v>#REF!</v>
      </c>
      <c r="LC91" s="119" t="e">
        <f t="shared" ca="1" si="86"/>
        <v>#REF!</v>
      </c>
      <c r="LD91" s="119" t="e">
        <f t="shared" ca="1" si="87"/>
        <v>#REF!</v>
      </c>
      <c r="LE91" s="116"/>
      <c r="LF91" s="102"/>
      <c r="LG91" s="102"/>
      <c r="LH91" s="102"/>
      <c r="LI91" s="102"/>
      <c r="LJ91" s="102"/>
      <c r="LK91" s="102"/>
      <c r="LL91" s="102"/>
      <c r="LM91" s="102"/>
      <c r="LN91" s="102"/>
      <c r="LO91" s="102"/>
      <c r="LP91" s="102"/>
      <c r="LQ91" s="102"/>
      <c r="LR91" s="102" t="e">
        <f t="shared" ca="1" si="124"/>
        <v>#REF!</v>
      </c>
      <c r="LS91" s="102"/>
      <c r="LT91" s="119" t="e">
        <f t="shared" ca="1" si="88"/>
        <v>#NAME?</v>
      </c>
      <c r="LU91" s="119" t="e">
        <f t="shared" ca="1" si="89"/>
        <v>#NAME?</v>
      </c>
      <c r="LV91" s="119" t="e">
        <f t="shared" ca="1" si="90"/>
        <v>#NAME?</v>
      </c>
      <c r="LW91" s="119" t="e">
        <f t="shared" ca="1" si="91"/>
        <v>#NAME?</v>
      </c>
      <c r="LX91" s="119" t="e">
        <f t="shared" ca="1" si="92"/>
        <v>#NAME?</v>
      </c>
      <c r="LY91" s="119" t="e">
        <f t="shared" ca="1" si="93"/>
        <v>#NAME?</v>
      </c>
      <c r="LZ91" s="119" t="e">
        <f t="shared" ca="1" si="94"/>
        <v>#NAME?</v>
      </c>
      <c r="MA91" s="119" t="e">
        <f t="shared" ca="1" si="95"/>
        <v>#NAME?</v>
      </c>
      <c r="MB91" s="119" t="e">
        <f t="shared" ca="1" si="96"/>
        <v>#NAME?</v>
      </c>
      <c r="MC91" s="119" t="e">
        <f t="shared" ca="1" si="97"/>
        <v>#NAME?</v>
      </c>
      <c r="MD91" s="119" t="e">
        <f t="shared" ca="1" si="98"/>
        <v>#NAME?</v>
      </c>
      <c r="ME91" s="119" t="e">
        <f t="shared" ca="1" si="99"/>
        <v>#NAME?</v>
      </c>
      <c r="MF91" s="119" t="e">
        <f t="shared" ca="1" si="100"/>
        <v>#REF!</v>
      </c>
      <c r="MG91" s="119" t="e">
        <f t="shared" ca="1" si="101"/>
        <v>#NAME?</v>
      </c>
      <c r="MH91" s="120" t="s">
        <v>396</v>
      </c>
      <c r="MI91" s="100"/>
      <c r="MJ91" s="121"/>
      <c r="MK91" s="100"/>
      <c r="ML91" s="100"/>
      <c r="MM91" s="100"/>
      <c r="MN91" s="100"/>
      <c r="MO91" s="100"/>
    </row>
    <row r="92" spans="1:353" ht="15" thickBot="1" x14ac:dyDescent="0.25">
      <c r="A92" s="39">
        <v>71</v>
      </c>
      <c r="B92" s="39" t="s">
        <v>398</v>
      </c>
      <c r="C92" s="54" t="s">
        <v>64</v>
      </c>
      <c r="D92" s="39" t="s">
        <v>197</v>
      </c>
      <c r="E92" s="39">
        <v>410935973</v>
      </c>
      <c r="F92" s="99" t="s">
        <v>399</v>
      </c>
      <c r="G92" s="39"/>
      <c r="H92" s="39" t="s">
        <v>112</v>
      </c>
      <c r="I92" s="39">
        <v>1</v>
      </c>
      <c r="J92" s="39">
        <v>1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1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f t="shared" si="63"/>
        <v>1</v>
      </c>
      <c r="AI92" s="39">
        <f t="shared" si="102"/>
        <v>631</v>
      </c>
      <c r="AJ92" s="55">
        <v>1</v>
      </c>
      <c r="AK92" s="47" t="s">
        <v>113</v>
      </c>
      <c r="AL92" s="39" t="s">
        <v>113</v>
      </c>
      <c r="AM92" s="39"/>
      <c r="AN92" s="39"/>
      <c r="AO92" s="39"/>
      <c r="AP92" s="56"/>
      <c r="AQ92" s="56"/>
      <c r="AR92" s="39"/>
      <c r="AS92" s="39"/>
      <c r="AT92" s="39"/>
      <c r="AU92" s="39"/>
      <c r="AV92" s="39">
        <f t="shared" si="64"/>
        <v>0</v>
      </c>
      <c r="AW92" s="76" t="e">
        <f t="shared" ca="1" si="65"/>
        <v>#NAME?</v>
      </c>
      <c r="AX92" s="39"/>
      <c r="AY92" s="73" t="e">
        <f t="shared" si="66"/>
        <v>#REF!</v>
      </c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>
        <f>SUM($AZ92,$BA92:BF92)-SUM($EU92:FA92)</f>
        <v>-100</v>
      </c>
      <c r="DE92" s="39">
        <f>SUM($AZ92,$BA92:BG92)-SUM($EU92:FB92)</f>
        <v>-300</v>
      </c>
      <c r="DF92" s="39">
        <f>SUM($AZ92,$BA92:BH92)-SUM($EU92:FC92)</f>
        <v>-631</v>
      </c>
      <c r="DG92" s="39">
        <f>SUM($AZ92,$BA92:BI92)-SUM($EU92:FD92)</f>
        <v>-631</v>
      </c>
      <c r="DH92" s="39">
        <f>SUM($AZ92,$BA92:BJ92)-SUM($EU92:FE92)</f>
        <v>-631</v>
      </c>
      <c r="DI92" s="39">
        <f>SUM($AZ92,$BA92:BK92)-SUM($EU92:FF92)</f>
        <v>-631</v>
      </c>
      <c r="DJ92" s="39">
        <f>SUM($AZ92,$BA92:BL92)-SUM($EU92:FG92)</f>
        <v>-631</v>
      </c>
      <c r="DK92" s="39">
        <f>SUM($AZ92,$BA92:BM92)-SUM($EU92:FH92)</f>
        <v>-631</v>
      </c>
      <c r="DL92" s="39">
        <f>SUM($AZ92,$BA92:BN92)-SUM($EU92:FI92)</f>
        <v>-631</v>
      </c>
      <c r="DM92" s="39">
        <f>SUM($AZ92,$BA92:BO92)-SUM($EU92:FJ92)</f>
        <v>-631</v>
      </c>
      <c r="DN92" s="39">
        <f>SUM($AZ92,$BA92:BP92)-SUM($EU92:FK92)</f>
        <v>-631</v>
      </c>
      <c r="DO92" s="39">
        <f>SUM($AZ92,$BA92:BQ92)-SUM($EU92:FL92)</f>
        <v>-631</v>
      </c>
      <c r="DP92" s="39">
        <f>SUM($AZ92,$BA92:BR92)-SUM($EU92:FM92)</f>
        <v>-631</v>
      </c>
      <c r="DQ92" s="39">
        <f>SUM($AZ92,$BA92:BS92)-SUM($EU92:FN92)</f>
        <v>-631</v>
      </c>
      <c r="DR92" s="39">
        <f>SUM($AZ92,$BA92:BT92)-SUM($EU92:FO92)</f>
        <v>-631</v>
      </c>
      <c r="DS92" s="39">
        <f>SUM($AZ92,$BA92:BU92)-SUM($EU92:FP92)</f>
        <v>-631</v>
      </c>
      <c r="DT92" s="39">
        <f>SUM($AZ92,$BA92:BV92)-SUM($EU92:FQ92)</f>
        <v>-631</v>
      </c>
      <c r="DU92" s="39">
        <f>SUM($AZ92,$BA92:BW92)-SUM($EU92:FR92)</f>
        <v>-631</v>
      </c>
      <c r="DV92" s="39">
        <f>SUM($AZ92,$BA92:BX92)-SUM($EU92:FS92)</f>
        <v>-631</v>
      </c>
      <c r="DW92" s="39">
        <f>SUM($AZ92,$BA92:BY92)-SUM($EU92:FT92)</f>
        <v>-631</v>
      </c>
      <c r="DX92" s="39">
        <f>SUM($AZ92,$BA92:BZ92)-SUM($EU92:FU92)</f>
        <v>-631</v>
      </c>
      <c r="DY92" s="39">
        <f>SUM($AZ92,$BA92:CA92)-SUM($EU92:FV92)</f>
        <v>-631</v>
      </c>
      <c r="DZ92" s="39">
        <f>SUM($AZ92,$BA92:CB92)-SUM($EU92:FW92)</f>
        <v>-631</v>
      </c>
      <c r="EA92" s="39">
        <f>SUM($AZ92,$BA92:CC92)-SUM($EU92:FX92)</f>
        <v>-631</v>
      </c>
      <c r="EB92" s="39">
        <f>SUM($AZ92,$BA92:CD92)-SUM($EU92:FY92)</f>
        <v>-631</v>
      </c>
      <c r="EC92" s="39">
        <f>SUM($AZ92,$BA92:CE92)-SUM($EU92:FZ92)</f>
        <v>-631</v>
      </c>
      <c r="ED92" s="39">
        <f>SUM($AZ92,$BA92:CF92)-SUM($EU92:GA92)</f>
        <v>-631</v>
      </c>
      <c r="EE92" s="39">
        <f>SUM($AZ92,$BA92:CG92)-SUM($EU92:GB92)</f>
        <v>-631</v>
      </c>
      <c r="EF92" s="39">
        <f>SUM($AZ92,$BA92:CH92)-SUM($EU92:GC92)</f>
        <v>-631</v>
      </c>
      <c r="EG92" s="39">
        <f>SUM($AZ92,$BA92:CI92)-SUM($EU92:GD92)</f>
        <v>-631</v>
      </c>
      <c r="EH92" s="39">
        <f>SUM($AZ92,$BA92:CJ92)-SUM($EU92:GE92)</f>
        <v>-631</v>
      </c>
      <c r="EI92" s="39">
        <f>SUM($AZ92,$BA92:CK92)-SUM($EU92:GF92)</f>
        <v>-631</v>
      </c>
      <c r="EJ92" s="39">
        <f>SUM($AZ92,$BA92:CL92)-SUM($EU92:GG92)</f>
        <v>-631</v>
      </c>
      <c r="EK92" s="39">
        <f>SUM($AZ92,$BA92:CM92)-SUM($EU92:GH92)</f>
        <v>-631</v>
      </c>
      <c r="EL92" s="39">
        <f>SUM($AZ92,$BA92:CN92)-SUM($EU92:GI92)</f>
        <v>-631</v>
      </c>
      <c r="EM92" s="39">
        <f>SUM($AZ92,$BA92:CO92)-SUM($EU92:GJ92)</f>
        <v>-631</v>
      </c>
      <c r="EN92" s="39">
        <f>SUM($AZ92,$BA92:CP92)-SUM($EU92:GK92)</f>
        <v>-631</v>
      </c>
      <c r="EO92" s="39">
        <f>SUM($AZ92,$BA92:CQ92)-SUM($EU92:GL92)</f>
        <v>-631</v>
      </c>
      <c r="EP92" s="39">
        <f>SUM($AZ92,$BA92:CR92)-SUM($EU92:GM92)</f>
        <v>-631</v>
      </c>
      <c r="EQ92" s="39">
        <f>SUM($AZ92,$BA92:CS92)-SUM($EU92:GN92)</f>
        <v>-631</v>
      </c>
      <c r="ER92" s="39"/>
      <c r="ES92" s="39"/>
      <c r="ET92" s="39"/>
      <c r="EU92" s="39"/>
      <c r="EV92" s="39"/>
      <c r="EW92" s="39"/>
      <c r="EX92" s="39"/>
      <c r="EY92" s="39"/>
      <c r="EZ92" s="39"/>
      <c r="FA92" s="39">
        <f t="array" ref="FA92">SUMPRODUCT($K92:$AG92,TRANSPOSE(FA$5:FA$27))</f>
        <v>100</v>
      </c>
      <c r="FB92" s="39">
        <f t="array" ref="FB92">SUMPRODUCT($K92:$AG92,TRANSPOSE(FB$5:FB$27))</f>
        <v>200</v>
      </c>
      <c r="FC92" s="39">
        <f t="array" ref="FC92">SUMPRODUCT($K92:$AG92,TRANSPOSE(FC$5:FC$27))</f>
        <v>331</v>
      </c>
      <c r="FD92" s="39">
        <f t="array" ref="FD92">SUMPRODUCT($K92:$AG92,TRANSPOSE(FD$5:FD$27))</f>
        <v>0</v>
      </c>
      <c r="FE92" s="39">
        <f t="array" ref="FE92">SUMPRODUCT($K92:$AG92,TRANSPOSE(FE$5:FE$27))</f>
        <v>0</v>
      </c>
      <c r="FF92" s="39">
        <f t="array" ref="FF92">SUMPRODUCT($K92:$AG92,TRANSPOSE(FF$5:FF$27))</f>
        <v>0</v>
      </c>
      <c r="FG92" s="39">
        <f t="array" ref="FG92">SUMPRODUCT($K92:$AG92,TRANSPOSE(FG$5:FG$27))</f>
        <v>0</v>
      </c>
      <c r="FH92" s="39">
        <f t="array" ref="FH92">SUMPRODUCT($K92:$AG92,TRANSPOSE(FH$5:FH$27))</f>
        <v>0</v>
      </c>
      <c r="FI92" s="39">
        <f t="array" ref="FI92">SUMPRODUCT($K92:$AG92,TRANSPOSE(FI$5:FI$27))</f>
        <v>0</v>
      </c>
      <c r="FJ92" s="39">
        <f t="array" ref="FJ92">SUMPRODUCT($K92:$AG92,TRANSPOSE(FJ$5:FJ$27))</f>
        <v>0</v>
      </c>
      <c r="FK92" s="39">
        <f t="array" ref="FK92">SUMPRODUCT($K92:$AG92,TRANSPOSE(FK$5:FK$27))</f>
        <v>0</v>
      </c>
      <c r="FL92" s="39">
        <f t="array" ref="FL92">SUMPRODUCT($K92:$AG92,TRANSPOSE(FL$5:FL$27))</f>
        <v>0</v>
      </c>
      <c r="FM92" s="39">
        <f t="array" ref="FM92">SUMPRODUCT($K92:$AG92,TRANSPOSE(FM$5:FM$27))</f>
        <v>0</v>
      </c>
      <c r="FN92" s="39">
        <f t="array" ref="FN92">SUMPRODUCT($K92:$AG92,TRANSPOSE(FN$5:FN$27))</f>
        <v>0</v>
      </c>
      <c r="FO92" s="39">
        <f t="array" ref="FO92">SUMPRODUCT($K92:$AG92,TRANSPOSE(FO$5:FO$27))</f>
        <v>0</v>
      </c>
      <c r="FP92" s="39">
        <f t="array" ref="FP92">SUMPRODUCT($K92:$AG92,TRANSPOSE(FP$5:FP$27))</f>
        <v>0</v>
      </c>
      <c r="FQ92" s="39">
        <f t="array" ref="FQ92">SUMPRODUCT($K92:$AG92,TRANSPOSE(FQ$5:FQ$27))</f>
        <v>0</v>
      </c>
      <c r="FR92" s="39">
        <f t="array" ref="FR92">SUMPRODUCT($K92:$AG92,TRANSPOSE(FR$5:FR$27))</f>
        <v>0</v>
      </c>
      <c r="FS92" s="39">
        <f t="array" ref="FS92">SUMPRODUCT($K92:$AG92,TRANSPOSE(FS$5:FS$27))</f>
        <v>0</v>
      </c>
      <c r="FT92" s="39">
        <f t="array" ref="FT92">SUMPRODUCT($K92:$AG92,TRANSPOSE(FT$5:FT$27))</f>
        <v>0</v>
      </c>
      <c r="FU92" s="39">
        <f t="array" ref="FU92">SUMPRODUCT($K92:$AG92,TRANSPOSE(FU$5:FU$27))</f>
        <v>0</v>
      </c>
      <c r="FV92" s="39">
        <f t="array" ref="FV92">SUMPRODUCT($K92:$AG92,TRANSPOSE(FV$5:FV$27))</f>
        <v>0</v>
      </c>
      <c r="FW92" s="39">
        <f t="array" ref="FW92">SUMPRODUCT($K92:$AG92,TRANSPOSE(FW$5:FW$27))</f>
        <v>0</v>
      </c>
      <c r="FX92" s="39">
        <f t="array" ref="FX92">SUMPRODUCT($K92:$AG92,TRANSPOSE(FX$5:FX$27))</f>
        <v>0</v>
      </c>
      <c r="FY92" s="39">
        <f t="array" ref="FY92">SUMPRODUCT($K92:$AG92,TRANSPOSE(FY$5:FY$27))</f>
        <v>0</v>
      </c>
      <c r="FZ92" s="39">
        <f t="array" ref="FZ92">SUMPRODUCT($K92:$AG92,TRANSPOSE(FZ$5:FZ$27))</f>
        <v>0</v>
      </c>
      <c r="GA92" s="39">
        <f t="array" ref="GA92">SUMPRODUCT($K92:$AG92,TRANSPOSE(GA$5:GA$27))</f>
        <v>0</v>
      </c>
      <c r="GB92" s="39">
        <f t="array" ref="GB92">SUMPRODUCT($K92:$AG92,TRANSPOSE(GB$5:GB$27))</f>
        <v>0</v>
      </c>
      <c r="GC92" s="39">
        <f t="array" ref="GC92">SUMPRODUCT($K92:$AG92,TRANSPOSE(GC$5:GC$27))</f>
        <v>0</v>
      </c>
      <c r="GD92" s="39">
        <f t="array" ref="GD92">SUMPRODUCT($K92:$AG92,TRANSPOSE(GD$5:GD$27))</f>
        <v>0</v>
      </c>
      <c r="GE92" s="39">
        <f t="array" ref="GE92">SUMPRODUCT($K92:$AG92,TRANSPOSE(GE$5:GE$27))</f>
        <v>0</v>
      </c>
      <c r="GF92" s="39">
        <f t="array" ref="GF92">SUMPRODUCT($K92:$AG92,TRANSPOSE(GF$5:GF$27))</f>
        <v>0</v>
      </c>
      <c r="GG92" s="39">
        <f t="array" ref="GG92">SUMPRODUCT($K92:$AG92,TRANSPOSE(GG$5:GG$27))</f>
        <v>0</v>
      </c>
      <c r="GH92" s="39">
        <f t="array" ref="GH92">SUMPRODUCT($K92:$AG92,TRANSPOSE(GH$5:GH$27))</f>
        <v>0</v>
      </c>
      <c r="GI92" s="39">
        <f t="array" ref="GI92">SUMPRODUCT($K92:$AG92,TRANSPOSE(GI$5:GI$27))</f>
        <v>0</v>
      </c>
      <c r="GJ92" s="39">
        <f t="array" ref="GJ92">SUMPRODUCT($K92:$AG92,TRANSPOSE(GJ$5:GJ$27))</f>
        <v>0</v>
      </c>
      <c r="GK92" s="39">
        <f t="array" ref="GK92">SUMPRODUCT($K92:$AG92,TRANSPOSE(GK$5:GK$27))</f>
        <v>0</v>
      </c>
      <c r="GL92" s="39">
        <f t="array" ref="GL92">SUMPRODUCT($K92:$AG92,TRANSPOSE(GL$5:GL$27))</f>
        <v>0</v>
      </c>
      <c r="GM92" s="39">
        <f t="array" ref="GM92">SUMPRODUCT($K92:$AG92,TRANSPOSE(GM$5:GM$27))</f>
        <v>0</v>
      </c>
      <c r="GN92" s="39">
        <f t="array" ref="GN92">SUMPRODUCT($K92:$AG92,TRANSPOSE(GN$5:GN$27))</f>
        <v>0</v>
      </c>
      <c r="GO92" s="39"/>
      <c r="GP92" s="39"/>
      <c r="GQ92" s="39"/>
      <c r="GR92" s="39"/>
      <c r="GS92" s="39"/>
      <c r="GT92" s="39"/>
      <c r="GU92" s="39"/>
      <c r="GV92" s="39"/>
      <c r="GW92" s="39"/>
      <c r="GX92" s="39"/>
      <c r="GY92" s="39"/>
      <c r="GZ92" s="39"/>
      <c r="HA92" s="39"/>
      <c r="HB92" s="39"/>
      <c r="HC92" s="39"/>
      <c r="HD92" s="39"/>
      <c r="HE92" s="39"/>
      <c r="HF92" s="39"/>
      <c r="HG92" s="39"/>
      <c r="HH92" s="39"/>
      <c r="HI92" s="39"/>
      <c r="HJ92" s="39"/>
      <c r="HK92" s="39"/>
      <c r="HL92" s="39"/>
      <c r="HM92" s="39"/>
      <c r="HN92" s="39"/>
      <c r="HO92" s="39"/>
      <c r="HP92" s="39"/>
      <c r="HQ92" s="39"/>
      <c r="HR92" s="39"/>
      <c r="HS92" s="39"/>
      <c r="HT92" s="39"/>
      <c r="HU92" s="39"/>
      <c r="HV92" s="39"/>
      <c r="HW92" s="39"/>
      <c r="HX92" s="39"/>
      <c r="HY92" s="39"/>
      <c r="HZ92" s="39"/>
      <c r="IA92" s="39"/>
      <c r="IB92" s="39"/>
      <c r="IC92" s="39"/>
      <c r="ID92" s="39"/>
      <c r="IE92" s="39"/>
      <c r="IF92" s="39"/>
      <c r="IG92" s="39"/>
      <c r="IH92" s="39"/>
      <c r="II92" s="39"/>
      <c r="IJ92" s="39"/>
      <c r="IK92" s="39"/>
      <c r="IL92" s="39"/>
      <c r="IM92" s="39"/>
      <c r="IN92" s="39"/>
      <c r="IO92" s="39"/>
      <c r="IP92" s="39"/>
      <c r="IQ92" s="39"/>
      <c r="IR92" s="39"/>
      <c r="IS92" s="39"/>
      <c r="IT92" s="39"/>
      <c r="IU92" s="39"/>
      <c r="IV92" s="93" t="s">
        <v>113</v>
      </c>
      <c r="IW92" s="100" t="str">
        <f>C92</f>
        <v>1096M175-001</v>
      </c>
      <c r="IX92" s="93" t="str">
        <f t="shared" si="122"/>
        <v>ASSY</v>
      </c>
      <c r="IY92" s="111">
        <f t="shared" si="123"/>
        <v>0</v>
      </c>
      <c r="IZ92" s="112">
        <f t="shared" si="116"/>
        <v>0</v>
      </c>
      <c r="JA92" s="104" t="e">
        <f ca="1">_xlfn.XLOOKUP(IZ92,IZ$21:IZ$24,JA$21:JA$24,0)</f>
        <v>#NAME?</v>
      </c>
      <c r="JB92" s="104" t="e">
        <f t="shared" ca="1" si="68"/>
        <v>#NAME?</v>
      </c>
      <c r="JC92" s="113">
        <f>AJ92</f>
        <v>1</v>
      </c>
      <c r="JD92" s="113">
        <f>AJ92</f>
        <v>1</v>
      </c>
      <c r="JE92" s="100"/>
      <c r="JF92" s="113" t="e">
        <f>MAX(JD92,CEILING(#REF!+JE92,JC92))</f>
        <v>#REF!</v>
      </c>
      <c r="JG92" s="114" t="e">
        <f t="shared" ca="1" si="69"/>
        <v>#REF!</v>
      </c>
      <c r="JH92" s="113" t="e">
        <f>JF92-#REF!</f>
        <v>#REF!</v>
      </c>
      <c r="JI92" s="114" t="e">
        <f t="shared" ca="1" si="70"/>
        <v>#REF!</v>
      </c>
      <c r="JJ92" s="115">
        <v>45523</v>
      </c>
      <c r="JK92" s="114" t="s">
        <v>114</v>
      </c>
      <c r="JL92" s="114" t="s">
        <v>113</v>
      </c>
      <c r="JM92" s="100"/>
      <c r="JN92" s="100"/>
      <c r="JO92" s="102" t="e">
        <f t="array" aca="1" ref="JO92" ca="1">SUMPRODUCT(#REF!,TRANSPOSE(JO$19:JO$22))</f>
        <v>#REF!</v>
      </c>
      <c r="JP92" s="102" t="e">
        <f t="array" aca="1" ref="JP92" ca="1">SUMPRODUCT(#REF!,TRANSPOSE(JP$19:JP$22))</f>
        <v>#REF!</v>
      </c>
      <c r="JQ92" s="102" t="e">
        <f t="array" aca="1" ref="JQ92" ca="1">SUMPRODUCT(#REF!,TRANSPOSE(JQ$19:JQ$22))</f>
        <v>#REF!</v>
      </c>
      <c r="JR92" s="102" t="e">
        <f t="array" aca="1" ref="JR92" ca="1">SUMPRODUCT(#REF!,TRANSPOSE(JR$19:JR$22))</f>
        <v>#REF!</v>
      </c>
      <c r="JS92" s="102" t="e">
        <f t="array" aca="1" ref="JS92" ca="1">SUMPRODUCT(#REF!,TRANSPOSE(JS$19:JS$22))</f>
        <v>#REF!</v>
      </c>
      <c r="JT92" s="102" t="e">
        <f t="array" aca="1" ref="JT92" ca="1">SUMPRODUCT(#REF!,TRANSPOSE(JT$19:JT$22))</f>
        <v>#REF!</v>
      </c>
      <c r="JU92" s="102" t="e">
        <f t="array" aca="1" ref="JU92" ca="1">SUMPRODUCT(#REF!,TRANSPOSE(JU$19:JU$22))</f>
        <v>#REF!</v>
      </c>
      <c r="JV92" s="102" t="e">
        <f t="array" aca="1" ref="JV92" ca="1">SUMPRODUCT(#REF!,TRANSPOSE(JV$19:JV$22))</f>
        <v>#REF!</v>
      </c>
      <c r="JW92" s="102" t="e">
        <f t="array" aca="1" ref="JW92" ca="1">SUMPRODUCT(#REF!,TRANSPOSE(JW$19:JW$22))</f>
        <v>#REF!</v>
      </c>
      <c r="JX92" s="102" t="e">
        <f t="array" aca="1" ref="JX92" ca="1">SUMPRODUCT(#REF!,TRANSPOSE(JX$19:JX$22))</f>
        <v>#REF!</v>
      </c>
      <c r="JY92" s="102" t="e">
        <f t="array" aca="1" ref="JY92" ca="1">SUMPRODUCT(#REF!,TRANSPOSE(JY$19:JY$22))</f>
        <v>#REF!</v>
      </c>
      <c r="JZ92" s="102" t="e">
        <f t="array" aca="1" ref="JZ92" ca="1">SUMPRODUCT(#REF!,TRANSPOSE(JZ$19:JZ$22))</f>
        <v>#REF!</v>
      </c>
      <c r="KA92" s="102" t="e">
        <f t="array" aca="1" ref="KA92" ca="1">SUMPRODUCT(#REF!,TRANSPOSE(KA$19:KA$22))</f>
        <v>#REF!</v>
      </c>
      <c r="KB92" s="116"/>
      <c r="KC92" s="102" t="e">
        <f t="shared" ca="1" si="71"/>
        <v>#REF!</v>
      </c>
      <c r="KD92" s="117" t="e">
        <f ca="1">CEILING(SUM($JO92:JP92)-SUM($KC92:KC92),$JC92)</f>
        <v>#REF!</v>
      </c>
      <c r="KE92" s="117" t="e">
        <f ca="1">CEILING(SUM($JO92:JQ92)-SUM($KC92:KD92),$JC92)</f>
        <v>#REF!</v>
      </c>
      <c r="KF92" s="117" t="e">
        <f ca="1">CEILING(SUM($JO92:JR92)-SUM($KC92:KE92),$JC92)</f>
        <v>#REF!</v>
      </c>
      <c r="KG92" s="117" t="e">
        <f ca="1">CEILING(SUM($JO92:JS92)-SUM($KC92:KF92),$JC92)</f>
        <v>#REF!</v>
      </c>
      <c r="KH92" s="117" t="e">
        <f ca="1">CEILING(SUM($JO92:JT92)-SUM($KC92:KG92),$JC92)</f>
        <v>#REF!</v>
      </c>
      <c r="KI92" s="117" t="e">
        <f ca="1">CEILING(SUM($JO92:JU92)-SUM($KC92:KH92),$JC92)</f>
        <v>#REF!</v>
      </c>
      <c r="KJ92" s="117" t="e">
        <f ca="1">CEILING(SUM($JO92:JV92)-SUM($KC92:KI92),$JC92)</f>
        <v>#REF!</v>
      </c>
      <c r="KK92" s="117" t="e">
        <f ca="1">CEILING(SUM($JO92:JW92)-SUM($KC92:KJ92),$JC92)</f>
        <v>#REF!</v>
      </c>
      <c r="KL92" s="117" t="e">
        <f ca="1">CEILING(SUM($JO92:JX92)-SUM($KC92:KK92),$JC92)</f>
        <v>#REF!</v>
      </c>
      <c r="KM92" s="117" t="e">
        <f ca="1">CEILING(SUM($JO92:JY92)-SUM($KC92:KL92),$JC92)</f>
        <v>#REF!</v>
      </c>
      <c r="KN92" s="117" t="e">
        <f t="shared" ca="1" si="72"/>
        <v>#REF!</v>
      </c>
      <c r="KO92" s="117" t="e">
        <f t="shared" ca="1" si="73"/>
        <v>#REF!</v>
      </c>
      <c r="KP92" s="116"/>
      <c r="KQ92" s="119" t="e">
        <f t="shared" ca="1" si="74"/>
        <v>#REF!</v>
      </c>
      <c r="KR92" s="119" t="e">
        <f t="shared" ca="1" si="75"/>
        <v>#REF!</v>
      </c>
      <c r="KS92" s="119" t="e">
        <f t="shared" ca="1" si="76"/>
        <v>#REF!</v>
      </c>
      <c r="KT92" s="119" t="e">
        <f t="shared" ca="1" si="77"/>
        <v>#REF!</v>
      </c>
      <c r="KU92" s="119" t="e">
        <f t="shared" ca="1" si="78"/>
        <v>#REF!</v>
      </c>
      <c r="KV92" s="119" t="e">
        <f t="shared" ca="1" si="79"/>
        <v>#REF!</v>
      </c>
      <c r="KW92" s="119" t="e">
        <f t="shared" ca="1" si="80"/>
        <v>#REF!</v>
      </c>
      <c r="KX92" s="119" t="e">
        <f t="shared" ca="1" si="81"/>
        <v>#REF!</v>
      </c>
      <c r="KY92" s="119" t="e">
        <f t="shared" ca="1" si="82"/>
        <v>#REF!</v>
      </c>
      <c r="KZ92" s="119" t="e">
        <f t="shared" ca="1" si="83"/>
        <v>#REF!</v>
      </c>
      <c r="LA92" s="119" t="e">
        <f t="shared" ca="1" si="84"/>
        <v>#REF!</v>
      </c>
      <c r="LB92" s="119" t="e">
        <f t="shared" ca="1" si="85"/>
        <v>#REF!</v>
      </c>
      <c r="LC92" s="119" t="e">
        <f t="shared" ca="1" si="86"/>
        <v>#REF!</v>
      </c>
      <c r="LD92" s="119" t="e">
        <f t="shared" ca="1" si="87"/>
        <v>#REF!</v>
      </c>
      <c r="LE92" s="116"/>
      <c r="LF92" s="102"/>
      <c r="LG92" s="102"/>
      <c r="LH92" s="102"/>
      <c r="LI92" s="102"/>
      <c r="LJ92" s="102"/>
      <c r="LK92" s="102"/>
      <c r="LL92" s="102"/>
      <c r="LM92" s="102"/>
      <c r="LN92" s="102"/>
      <c r="LO92" s="102"/>
      <c r="LP92" s="102"/>
      <c r="LQ92" s="102"/>
      <c r="LR92" s="102" t="e">
        <f t="shared" ca="1" si="124"/>
        <v>#REF!</v>
      </c>
      <c r="LS92" s="102"/>
      <c r="LT92" s="119" t="e">
        <f t="shared" ca="1" si="88"/>
        <v>#NAME?</v>
      </c>
      <c r="LU92" s="119" t="e">
        <f t="shared" ca="1" si="89"/>
        <v>#NAME?</v>
      </c>
      <c r="LV92" s="119" t="e">
        <f t="shared" ca="1" si="90"/>
        <v>#NAME?</v>
      </c>
      <c r="LW92" s="119" t="e">
        <f t="shared" ca="1" si="91"/>
        <v>#NAME?</v>
      </c>
      <c r="LX92" s="119" t="e">
        <f t="shared" ca="1" si="92"/>
        <v>#NAME?</v>
      </c>
      <c r="LY92" s="119" t="e">
        <f t="shared" ca="1" si="93"/>
        <v>#NAME?</v>
      </c>
      <c r="LZ92" s="119" t="e">
        <f t="shared" ca="1" si="94"/>
        <v>#NAME?</v>
      </c>
      <c r="MA92" s="119" t="e">
        <f t="shared" ca="1" si="95"/>
        <v>#NAME?</v>
      </c>
      <c r="MB92" s="119" t="e">
        <f t="shared" ca="1" si="96"/>
        <v>#NAME?</v>
      </c>
      <c r="MC92" s="119" t="e">
        <f t="shared" ca="1" si="97"/>
        <v>#NAME?</v>
      </c>
      <c r="MD92" s="119" t="e">
        <f t="shared" ca="1" si="98"/>
        <v>#NAME?</v>
      </c>
      <c r="ME92" s="119" t="e">
        <f t="shared" ca="1" si="99"/>
        <v>#NAME?</v>
      </c>
      <c r="MF92" s="119" t="e">
        <f t="shared" ca="1" si="100"/>
        <v>#REF!</v>
      </c>
      <c r="MG92" s="119" t="e">
        <f t="shared" ca="1" si="101"/>
        <v>#NAME?</v>
      </c>
      <c r="MH92" s="120" t="s">
        <v>398</v>
      </c>
      <c r="MI92" s="100"/>
      <c r="MJ92" s="121"/>
      <c r="MK92" s="100"/>
      <c r="ML92" s="100"/>
      <c r="MM92" s="100"/>
      <c r="MN92" s="100"/>
      <c r="MO92" s="100"/>
    </row>
    <row r="93" spans="1:353" ht="15" thickBot="1" x14ac:dyDescent="0.25">
      <c r="A93" s="39">
        <v>72</v>
      </c>
      <c r="B93" s="39" t="s">
        <v>400</v>
      </c>
      <c r="C93" s="54" t="s">
        <v>65</v>
      </c>
      <c r="D93" s="39">
        <v>-2</v>
      </c>
      <c r="E93" s="39">
        <v>410810131</v>
      </c>
      <c r="F93" s="99" t="s">
        <v>401</v>
      </c>
      <c r="G93" s="39"/>
      <c r="H93" s="39" t="s">
        <v>112</v>
      </c>
      <c r="I93" s="39">
        <v>1</v>
      </c>
      <c r="J93" s="39">
        <v>1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1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f t="shared" ref="AH93:AH156" si="125">SUM(K93:AB93)</f>
        <v>1</v>
      </c>
      <c r="AI93" s="39">
        <f t="shared" si="102"/>
        <v>631</v>
      </c>
      <c r="AJ93" s="55">
        <v>1</v>
      </c>
      <c r="AK93" s="47" t="s">
        <v>113</v>
      </c>
      <c r="AL93" s="39" t="s">
        <v>113</v>
      </c>
      <c r="AM93" s="39"/>
      <c r="AN93" s="39"/>
      <c r="AO93" s="39"/>
      <c r="AP93" s="56"/>
      <c r="AQ93" s="56"/>
      <c r="AR93" s="39"/>
      <c r="AS93" s="39"/>
      <c r="AT93" s="39"/>
      <c r="AU93" s="39"/>
      <c r="AV93" s="39">
        <f t="shared" ref="AV93:AV156" si="126">MI93</f>
        <v>0</v>
      </c>
      <c r="AW93" s="76" t="e">
        <f t="shared" ref="AW93:AW156" ca="1" si="127">JB93</f>
        <v>#NAME?</v>
      </c>
      <c r="AX93" s="39"/>
      <c r="AY93" s="73" t="e">
        <f t="shared" ref="AY93:AY156" si="128">JF93</f>
        <v>#REF!</v>
      </c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>
        <f>SUM($AZ93,$BA93:BF93)-SUM($EU93:FA93)</f>
        <v>-100</v>
      </c>
      <c r="DE93" s="39">
        <f>SUM($AZ93,$BA93:BG93)-SUM($EU93:FB93)</f>
        <v>-300</v>
      </c>
      <c r="DF93" s="39">
        <f>SUM($AZ93,$BA93:BH93)-SUM($EU93:FC93)</f>
        <v>-631</v>
      </c>
      <c r="DG93" s="39">
        <f>SUM($AZ93,$BA93:BI93)-SUM($EU93:FD93)</f>
        <v>-631</v>
      </c>
      <c r="DH93" s="39">
        <f>SUM($AZ93,$BA93:BJ93)-SUM($EU93:FE93)</f>
        <v>-631</v>
      </c>
      <c r="DI93" s="39">
        <f>SUM($AZ93,$BA93:BK93)-SUM($EU93:FF93)</f>
        <v>-631</v>
      </c>
      <c r="DJ93" s="39">
        <f>SUM($AZ93,$BA93:BL93)-SUM($EU93:FG93)</f>
        <v>-631</v>
      </c>
      <c r="DK93" s="39">
        <f>SUM($AZ93,$BA93:BM93)-SUM($EU93:FH93)</f>
        <v>-631</v>
      </c>
      <c r="DL93" s="39">
        <f>SUM($AZ93,$BA93:BN93)-SUM($EU93:FI93)</f>
        <v>-631</v>
      </c>
      <c r="DM93" s="39">
        <f>SUM($AZ93,$BA93:BO93)-SUM($EU93:FJ93)</f>
        <v>-631</v>
      </c>
      <c r="DN93" s="39">
        <f>SUM($AZ93,$BA93:BP93)-SUM($EU93:FK93)</f>
        <v>-631</v>
      </c>
      <c r="DO93" s="39">
        <f>SUM($AZ93,$BA93:BQ93)-SUM($EU93:FL93)</f>
        <v>-631</v>
      </c>
      <c r="DP93" s="39">
        <f>SUM($AZ93,$BA93:BR93)-SUM($EU93:FM93)</f>
        <v>-631</v>
      </c>
      <c r="DQ93" s="39">
        <f>SUM($AZ93,$BA93:BS93)-SUM($EU93:FN93)</f>
        <v>-631</v>
      </c>
      <c r="DR93" s="39">
        <f>SUM($AZ93,$BA93:BT93)-SUM($EU93:FO93)</f>
        <v>-631</v>
      </c>
      <c r="DS93" s="39">
        <f>SUM($AZ93,$BA93:BU93)-SUM($EU93:FP93)</f>
        <v>-631</v>
      </c>
      <c r="DT93" s="39">
        <f>SUM($AZ93,$BA93:BV93)-SUM($EU93:FQ93)</f>
        <v>-631</v>
      </c>
      <c r="DU93" s="39">
        <f>SUM($AZ93,$BA93:BW93)-SUM($EU93:FR93)</f>
        <v>-631</v>
      </c>
      <c r="DV93" s="39">
        <f>SUM($AZ93,$BA93:BX93)-SUM($EU93:FS93)</f>
        <v>-631</v>
      </c>
      <c r="DW93" s="39">
        <f>SUM($AZ93,$BA93:BY93)-SUM($EU93:FT93)</f>
        <v>-631</v>
      </c>
      <c r="DX93" s="39">
        <f>SUM($AZ93,$BA93:BZ93)-SUM($EU93:FU93)</f>
        <v>-631</v>
      </c>
      <c r="DY93" s="39">
        <f>SUM($AZ93,$BA93:CA93)-SUM($EU93:FV93)</f>
        <v>-631</v>
      </c>
      <c r="DZ93" s="39">
        <f>SUM($AZ93,$BA93:CB93)-SUM($EU93:FW93)</f>
        <v>-631</v>
      </c>
      <c r="EA93" s="39">
        <f>SUM($AZ93,$BA93:CC93)-SUM($EU93:FX93)</f>
        <v>-631</v>
      </c>
      <c r="EB93" s="39">
        <f>SUM($AZ93,$BA93:CD93)-SUM($EU93:FY93)</f>
        <v>-631</v>
      </c>
      <c r="EC93" s="39">
        <f>SUM($AZ93,$BA93:CE93)-SUM($EU93:FZ93)</f>
        <v>-631</v>
      </c>
      <c r="ED93" s="39">
        <f>SUM($AZ93,$BA93:CF93)-SUM($EU93:GA93)</f>
        <v>-631</v>
      </c>
      <c r="EE93" s="39">
        <f>SUM($AZ93,$BA93:CG93)-SUM($EU93:GB93)</f>
        <v>-631</v>
      </c>
      <c r="EF93" s="39">
        <f>SUM($AZ93,$BA93:CH93)-SUM($EU93:GC93)</f>
        <v>-631</v>
      </c>
      <c r="EG93" s="39">
        <f>SUM($AZ93,$BA93:CI93)-SUM($EU93:GD93)</f>
        <v>-631</v>
      </c>
      <c r="EH93" s="39">
        <f>SUM($AZ93,$BA93:CJ93)-SUM($EU93:GE93)</f>
        <v>-631</v>
      </c>
      <c r="EI93" s="39">
        <f>SUM($AZ93,$BA93:CK93)-SUM($EU93:GF93)</f>
        <v>-631</v>
      </c>
      <c r="EJ93" s="39">
        <f>SUM($AZ93,$BA93:CL93)-SUM($EU93:GG93)</f>
        <v>-631</v>
      </c>
      <c r="EK93" s="39">
        <f>SUM($AZ93,$BA93:CM93)-SUM($EU93:GH93)</f>
        <v>-631</v>
      </c>
      <c r="EL93" s="39">
        <f>SUM($AZ93,$BA93:CN93)-SUM($EU93:GI93)</f>
        <v>-631</v>
      </c>
      <c r="EM93" s="39">
        <f>SUM($AZ93,$BA93:CO93)-SUM($EU93:GJ93)</f>
        <v>-631</v>
      </c>
      <c r="EN93" s="39">
        <f>SUM($AZ93,$BA93:CP93)-SUM($EU93:GK93)</f>
        <v>-631</v>
      </c>
      <c r="EO93" s="39">
        <f>SUM($AZ93,$BA93:CQ93)-SUM($EU93:GL93)</f>
        <v>-631</v>
      </c>
      <c r="EP93" s="39">
        <f>SUM($AZ93,$BA93:CR93)-SUM($EU93:GM93)</f>
        <v>-631</v>
      </c>
      <c r="EQ93" s="39">
        <f>SUM($AZ93,$BA93:CS93)-SUM($EU93:GN93)</f>
        <v>-631</v>
      </c>
      <c r="ER93" s="39"/>
      <c r="ES93" s="39"/>
      <c r="ET93" s="39"/>
      <c r="EU93" s="39"/>
      <c r="EV93" s="39"/>
      <c r="EW93" s="39"/>
      <c r="EX93" s="39"/>
      <c r="EY93" s="39"/>
      <c r="EZ93" s="39"/>
      <c r="FA93" s="39">
        <f t="array" ref="FA93">SUMPRODUCT($K93:$AG93,TRANSPOSE(FA$5:FA$27))</f>
        <v>100</v>
      </c>
      <c r="FB93" s="39">
        <f t="array" ref="FB93">SUMPRODUCT($K93:$AG93,TRANSPOSE(FB$5:FB$27))</f>
        <v>200</v>
      </c>
      <c r="FC93" s="39">
        <f t="array" ref="FC93">SUMPRODUCT($K93:$AG93,TRANSPOSE(FC$5:FC$27))</f>
        <v>331</v>
      </c>
      <c r="FD93" s="39">
        <f t="array" ref="FD93">SUMPRODUCT($K93:$AG93,TRANSPOSE(FD$5:FD$27))</f>
        <v>0</v>
      </c>
      <c r="FE93" s="39">
        <f t="array" ref="FE93">SUMPRODUCT($K93:$AG93,TRANSPOSE(FE$5:FE$27))</f>
        <v>0</v>
      </c>
      <c r="FF93" s="39">
        <f t="array" ref="FF93">SUMPRODUCT($K93:$AG93,TRANSPOSE(FF$5:FF$27))</f>
        <v>0</v>
      </c>
      <c r="FG93" s="39">
        <f t="array" ref="FG93">SUMPRODUCT($K93:$AG93,TRANSPOSE(FG$5:FG$27))</f>
        <v>0</v>
      </c>
      <c r="FH93" s="39">
        <f t="array" ref="FH93">SUMPRODUCT($K93:$AG93,TRANSPOSE(FH$5:FH$27))</f>
        <v>0</v>
      </c>
      <c r="FI93" s="39">
        <f t="array" ref="FI93">SUMPRODUCT($K93:$AG93,TRANSPOSE(FI$5:FI$27))</f>
        <v>0</v>
      </c>
      <c r="FJ93" s="39">
        <f t="array" ref="FJ93">SUMPRODUCT($K93:$AG93,TRANSPOSE(FJ$5:FJ$27))</f>
        <v>0</v>
      </c>
      <c r="FK93" s="39">
        <f t="array" ref="FK93">SUMPRODUCT($K93:$AG93,TRANSPOSE(FK$5:FK$27))</f>
        <v>0</v>
      </c>
      <c r="FL93" s="39">
        <f t="array" ref="FL93">SUMPRODUCT($K93:$AG93,TRANSPOSE(FL$5:FL$27))</f>
        <v>0</v>
      </c>
      <c r="FM93" s="39">
        <f t="array" ref="FM93">SUMPRODUCT($K93:$AG93,TRANSPOSE(FM$5:FM$27))</f>
        <v>0</v>
      </c>
      <c r="FN93" s="39">
        <f t="array" ref="FN93">SUMPRODUCT($K93:$AG93,TRANSPOSE(FN$5:FN$27))</f>
        <v>0</v>
      </c>
      <c r="FO93" s="39">
        <f t="array" ref="FO93">SUMPRODUCT($K93:$AG93,TRANSPOSE(FO$5:FO$27))</f>
        <v>0</v>
      </c>
      <c r="FP93" s="39">
        <f t="array" ref="FP93">SUMPRODUCT($K93:$AG93,TRANSPOSE(FP$5:FP$27))</f>
        <v>0</v>
      </c>
      <c r="FQ93" s="39">
        <f t="array" ref="FQ93">SUMPRODUCT($K93:$AG93,TRANSPOSE(FQ$5:FQ$27))</f>
        <v>0</v>
      </c>
      <c r="FR93" s="39">
        <f t="array" ref="FR93">SUMPRODUCT($K93:$AG93,TRANSPOSE(FR$5:FR$27))</f>
        <v>0</v>
      </c>
      <c r="FS93" s="39">
        <f t="array" ref="FS93">SUMPRODUCT($K93:$AG93,TRANSPOSE(FS$5:FS$27))</f>
        <v>0</v>
      </c>
      <c r="FT93" s="39">
        <f t="array" ref="FT93">SUMPRODUCT($K93:$AG93,TRANSPOSE(FT$5:FT$27))</f>
        <v>0</v>
      </c>
      <c r="FU93" s="39">
        <f t="array" ref="FU93">SUMPRODUCT($K93:$AG93,TRANSPOSE(FU$5:FU$27))</f>
        <v>0</v>
      </c>
      <c r="FV93" s="39">
        <f t="array" ref="FV93">SUMPRODUCT($K93:$AG93,TRANSPOSE(FV$5:FV$27))</f>
        <v>0</v>
      </c>
      <c r="FW93" s="39">
        <f t="array" ref="FW93">SUMPRODUCT($K93:$AG93,TRANSPOSE(FW$5:FW$27))</f>
        <v>0</v>
      </c>
      <c r="FX93" s="39">
        <f t="array" ref="FX93">SUMPRODUCT($K93:$AG93,TRANSPOSE(FX$5:FX$27))</f>
        <v>0</v>
      </c>
      <c r="FY93" s="39">
        <f t="array" ref="FY93">SUMPRODUCT($K93:$AG93,TRANSPOSE(FY$5:FY$27))</f>
        <v>0</v>
      </c>
      <c r="FZ93" s="39">
        <f t="array" ref="FZ93">SUMPRODUCT($K93:$AG93,TRANSPOSE(FZ$5:FZ$27))</f>
        <v>0</v>
      </c>
      <c r="GA93" s="39">
        <f t="array" ref="GA93">SUMPRODUCT($K93:$AG93,TRANSPOSE(GA$5:GA$27))</f>
        <v>0</v>
      </c>
      <c r="GB93" s="39">
        <f t="array" ref="GB93">SUMPRODUCT($K93:$AG93,TRANSPOSE(GB$5:GB$27))</f>
        <v>0</v>
      </c>
      <c r="GC93" s="39">
        <f t="array" ref="GC93">SUMPRODUCT($K93:$AG93,TRANSPOSE(GC$5:GC$27))</f>
        <v>0</v>
      </c>
      <c r="GD93" s="39">
        <f t="array" ref="GD93">SUMPRODUCT($K93:$AG93,TRANSPOSE(GD$5:GD$27))</f>
        <v>0</v>
      </c>
      <c r="GE93" s="39">
        <f t="array" ref="GE93">SUMPRODUCT($K93:$AG93,TRANSPOSE(GE$5:GE$27))</f>
        <v>0</v>
      </c>
      <c r="GF93" s="39">
        <f t="array" ref="GF93">SUMPRODUCT($K93:$AG93,TRANSPOSE(GF$5:GF$27))</f>
        <v>0</v>
      </c>
      <c r="GG93" s="39">
        <f t="array" ref="GG93">SUMPRODUCT($K93:$AG93,TRANSPOSE(GG$5:GG$27))</f>
        <v>0</v>
      </c>
      <c r="GH93" s="39">
        <f t="array" ref="GH93">SUMPRODUCT($K93:$AG93,TRANSPOSE(GH$5:GH$27))</f>
        <v>0</v>
      </c>
      <c r="GI93" s="39">
        <f t="array" ref="GI93">SUMPRODUCT($K93:$AG93,TRANSPOSE(GI$5:GI$27))</f>
        <v>0</v>
      </c>
      <c r="GJ93" s="39">
        <f t="array" ref="GJ93">SUMPRODUCT($K93:$AG93,TRANSPOSE(GJ$5:GJ$27))</f>
        <v>0</v>
      </c>
      <c r="GK93" s="39">
        <f t="array" ref="GK93">SUMPRODUCT($K93:$AG93,TRANSPOSE(GK$5:GK$27))</f>
        <v>0</v>
      </c>
      <c r="GL93" s="39">
        <f t="array" ref="GL93">SUMPRODUCT($K93:$AG93,TRANSPOSE(GL$5:GL$27))</f>
        <v>0</v>
      </c>
      <c r="GM93" s="39">
        <f t="array" ref="GM93">SUMPRODUCT($K93:$AG93,TRANSPOSE(GM$5:GM$27))</f>
        <v>0</v>
      </c>
      <c r="GN93" s="39">
        <f t="array" ref="GN93">SUMPRODUCT($K93:$AG93,TRANSPOSE(GN$5:GN$27))</f>
        <v>0</v>
      </c>
      <c r="GO93" s="39"/>
      <c r="GP93" s="39"/>
      <c r="GQ93" s="39"/>
      <c r="GR93" s="39"/>
      <c r="GS93" s="39"/>
      <c r="GT93" s="39"/>
      <c r="GU93" s="39"/>
      <c r="GV93" s="39"/>
      <c r="GW93" s="39"/>
      <c r="GX93" s="39"/>
      <c r="GY93" s="39"/>
      <c r="GZ93" s="39"/>
      <c r="HA93" s="39"/>
      <c r="HB93" s="39"/>
      <c r="HC93" s="39"/>
      <c r="HD93" s="39"/>
      <c r="HE93" s="39"/>
      <c r="HF93" s="39"/>
      <c r="HG93" s="39"/>
      <c r="HH93" s="39"/>
      <c r="HI93" s="39"/>
      <c r="HJ93" s="39"/>
      <c r="HK93" s="39"/>
      <c r="HL93" s="39"/>
      <c r="HM93" s="39"/>
      <c r="HN93" s="39"/>
      <c r="HO93" s="39"/>
      <c r="HP93" s="39"/>
      <c r="HQ93" s="39"/>
      <c r="HR93" s="39"/>
      <c r="HS93" s="39"/>
      <c r="HT93" s="39"/>
      <c r="HU93" s="39"/>
      <c r="HV93" s="39"/>
      <c r="HW93" s="39"/>
      <c r="HX93" s="39"/>
      <c r="HY93" s="39"/>
      <c r="HZ93" s="39"/>
      <c r="IA93" s="39"/>
      <c r="IB93" s="39"/>
      <c r="IC93" s="39"/>
      <c r="ID93" s="39"/>
      <c r="IE93" s="39"/>
      <c r="IF93" s="39"/>
      <c r="IG93" s="39"/>
      <c r="IH93" s="39"/>
      <c r="II93" s="39"/>
      <c r="IJ93" s="39"/>
      <c r="IK93" s="39"/>
      <c r="IL93" s="39"/>
      <c r="IM93" s="39"/>
      <c r="IN93" s="39"/>
      <c r="IO93" s="39"/>
      <c r="IP93" s="39"/>
      <c r="IQ93" s="39"/>
      <c r="IR93" s="39"/>
      <c r="IS93" s="39"/>
      <c r="IT93" s="39"/>
      <c r="IU93" s="39"/>
      <c r="IV93" s="93" t="s">
        <v>113</v>
      </c>
      <c r="IW93" s="100" t="str">
        <f>C93</f>
        <v>1096M176-001</v>
      </c>
      <c r="IX93" s="93" t="str">
        <f t="shared" si="122"/>
        <v>ASSY</v>
      </c>
      <c r="IY93" s="111">
        <f t="shared" si="123"/>
        <v>0</v>
      </c>
      <c r="IZ93" s="112">
        <f t="shared" si="116"/>
        <v>0</v>
      </c>
      <c r="JA93" s="104" t="e">
        <f ca="1">_xlfn.XLOOKUP(IZ93,IZ$21:IZ$24,JA$21:JA$24,0)</f>
        <v>#NAME?</v>
      </c>
      <c r="JB93" s="104" t="e">
        <f t="shared" ref="JB93:JB156" ca="1" si="129">IY93*JA93</f>
        <v>#NAME?</v>
      </c>
      <c r="JC93" s="113">
        <f>AJ93</f>
        <v>1</v>
      </c>
      <c r="JD93" s="113">
        <f>AJ93</f>
        <v>1</v>
      </c>
      <c r="JE93" s="100"/>
      <c r="JF93" s="113" t="e">
        <f>MAX(JD93,CEILING(#REF!+JE93,JC93))</f>
        <v>#REF!</v>
      </c>
      <c r="JG93" s="114" t="e">
        <f t="shared" ref="JG93:JG156" ca="1" si="130">JF93*JB93</f>
        <v>#REF!</v>
      </c>
      <c r="JH93" s="113" t="e">
        <f>JF93-#REF!</f>
        <v>#REF!</v>
      </c>
      <c r="JI93" s="114" t="e">
        <f t="shared" ref="JI93:JI156" ca="1" si="131">JH93*JB93</f>
        <v>#REF!</v>
      </c>
      <c r="JJ93" s="115">
        <v>45523</v>
      </c>
      <c r="JK93" s="114" t="s">
        <v>114</v>
      </c>
      <c r="JL93" s="114" t="s">
        <v>113</v>
      </c>
      <c r="JM93" s="100"/>
      <c r="JN93" s="100"/>
      <c r="JO93" s="102" t="e">
        <f t="array" aca="1" ref="JO93" ca="1">SUMPRODUCT(#REF!,TRANSPOSE(JO$19:JO$22))</f>
        <v>#REF!</v>
      </c>
      <c r="JP93" s="102" t="e">
        <f t="array" aca="1" ref="JP93" ca="1">SUMPRODUCT(#REF!,TRANSPOSE(JP$19:JP$22))</f>
        <v>#REF!</v>
      </c>
      <c r="JQ93" s="102" t="e">
        <f t="array" aca="1" ref="JQ93" ca="1">SUMPRODUCT(#REF!,TRANSPOSE(JQ$19:JQ$22))</f>
        <v>#REF!</v>
      </c>
      <c r="JR93" s="102" t="e">
        <f t="array" aca="1" ref="JR93" ca="1">SUMPRODUCT(#REF!,TRANSPOSE(JR$19:JR$22))</f>
        <v>#REF!</v>
      </c>
      <c r="JS93" s="102" t="e">
        <f t="array" aca="1" ref="JS93" ca="1">SUMPRODUCT(#REF!,TRANSPOSE(JS$19:JS$22))</f>
        <v>#REF!</v>
      </c>
      <c r="JT93" s="102" t="e">
        <f t="array" aca="1" ref="JT93" ca="1">SUMPRODUCT(#REF!,TRANSPOSE(JT$19:JT$22))</f>
        <v>#REF!</v>
      </c>
      <c r="JU93" s="102" t="e">
        <f t="array" aca="1" ref="JU93" ca="1">SUMPRODUCT(#REF!,TRANSPOSE(JU$19:JU$22))</f>
        <v>#REF!</v>
      </c>
      <c r="JV93" s="102" t="e">
        <f t="array" aca="1" ref="JV93" ca="1">SUMPRODUCT(#REF!,TRANSPOSE(JV$19:JV$22))</f>
        <v>#REF!</v>
      </c>
      <c r="JW93" s="102" t="e">
        <f t="array" aca="1" ref="JW93" ca="1">SUMPRODUCT(#REF!,TRANSPOSE(JW$19:JW$22))</f>
        <v>#REF!</v>
      </c>
      <c r="JX93" s="102" t="e">
        <f t="array" aca="1" ref="JX93" ca="1">SUMPRODUCT(#REF!,TRANSPOSE(JX$19:JX$22))</f>
        <v>#REF!</v>
      </c>
      <c r="JY93" s="102" t="e">
        <f t="array" aca="1" ref="JY93" ca="1">SUMPRODUCT(#REF!,TRANSPOSE(JY$19:JY$22))</f>
        <v>#REF!</v>
      </c>
      <c r="JZ93" s="102" t="e">
        <f t="array" aca="1" ref="JZ93" ca="1">SUMPRODUCT(#REF!,TRANSPOSE(JZ$19:JZ$22))</f>
        <v>#REF!</v>
      </c>
      <c r="KA93" s="102" t="e">
        <f t="array" aca="1" ref="KA93" ca="1">SUMPRODUCT(#REF!,TRANSPOSE(KA$19:KA$22))</f>
        <v>#REF!</v>
      </c>
      <c r="KB93" s="116"/>
      <c r="KC93" s="102" t="e">
        <f t="shared" ref="KC93:KC156" ca="1" si="132">CEILING(JO93,$JC93)</f>
        <v>#REF!</v>
      </c>
      <c r="KD93" s="117" t="e">
        <f ca="1">CEILING(SUM($JO93:JP93)-SUM($KC93:KC93),$JC93)</f>
        <v>#REF!</v>
      </c>
      <c r="KE93" s="117" t="e">
        <f ca="1">CEILING(SUM($JO93:JQ93)-SUM($KC93:KD93),$JC93)</f>
        <v>#REF!</v>
      </c>
      <c r="KF93" s="117" t="e">
        <f ca="1">CEILING(SUM($JO93:JR93)-SUM($KC93:KE93),$JC93)</f>
        <v>#REF!</v>
      </c>
      <c r="KG93" s="117" t="e">
        <f ca="1">CEILING(SUM($JO93:JS93)-SUM($KC93:KF93),$JC93)</f>
        <v>#REF!</v>
      </c>
      <c r="KH93" s="117" t="e">
        <f ca="1">CEILING(SUM($JO93:JT93)-SUM($KC93:KG93),$JC93)</f>
        <v>#REF!</v>
      </c>
      <c r="KI93" s="117" t="e">
        <f ca="1">CEILING(SUM($JO93:JU93)-SUM($KC93:KH93),$JC93)</f>
        <v>#REF!</v>
      </c>
      <c r="KJ93" s="117" t="e">
        <f ca="1">CEILING(SUM($JO93:JV93)-SUM($KC93:KI93),$JC93)</f>
        <v>#REF!</v>
      </c>
      <c r="KK93" s="117" t="e">
        <f ca="1">CEILING(SUM($JO93:JW93)-SUM($KC93:KJ93),$JC93)</f>
        <v>#REF!</v>
      </c>
      <c r="KL93" s="117" t="e">
        <f ca="1">CEILING(SUM($JO93:JX93)-SUM($KC93:KK93),$JC93)</f>
        <v>#REF!</v>
      </c>
      <c r="KM93" s="117" t="e">
        <f ca="1">CEILING(SUM($JO93:JY93)-SUM($KC93:KL93),$JC93)</f>
        <v>#REF!</v>
      </c>
      <c r="KN93" s="117" t="e">
        <f t="shared" ref="KN93:KN156" ca="1" si="133">JF93-SUM(KC93:KM93)</f>
        <v>#REF!</v>
      </c>
      <c r="KO93" s="117" t="e">
        <f t="shared" ref="KO93:KO156" ca="1" si="134">JF93-SUM(KC93:KN93)</f>
        <v>#REF!</v>
      </c>
      <c r="KP93" s="116"/>
      <c r="KQ93" s="119" t="e">
        <f t="shared" ref="KQ93:KQ156" ca="1" si="135">KC93*$JB93</f>
        <v>#REF!</v>
      </c>
      <c r="KR93" s="119" t="e">
        <f t="shared" ref="KR93:KR156" ca="1" si="136">KD93*$JB93</f>
        <v>#REF!</v>
      </c>
      <c r="KS93" s="119" t="e">
        <f t="shared" ref="KS93:KS156" ca="1" si="137">KE93*$JB93</f>
        <v>#REF!</v>
      </c>
      <c r="KT93" s="119" t="e">
        <f t="shared" ref="KT93:KT156" ca="1" si="138">KF93*$JB93</f>
        <v>#REF!</v>
      </c>
      <c r="KU93" s="119" t="e">
        <f t="shared" ref="KU93:KU156" ca="1" si="139">KG93*$JB93</f>
        <v>#REF!</v>
      </c>
      <c r="KV93" s="119" t="e">
        <f t="shared" ref="KV93:KV156" ca="1" si="140">KH93*$JB93</f>
        <v>#REF!</v>
      </c>
      <c r="KW93" s="119" t="e">
        <f t="shared" ref="KW93:KW156" ca="1" si="141">KI93*$JB93</f>
        <v>#REF!</v>
      </c>
      <c r="KX93" s="119" t="e">
        <f t="shared" ref="KX93:KX156" ca="1" si="142">KJ93*$JB93</f>
        <v>#REF!</v>
      </c>
      <c r="KY93" s="119" t="e">
        <f t="shared" ref="KY93:KY156" ca="1" si="143">KK93*$JB93</f>
        <v>#REF!</v>
      </c>
      <c r="KZ93" s="119" t="e">
        <f t="shared" ref="KZ93:KZ156" ca="1" si="144">KL93*$JB93</f>
        <v>#REF!</v>
      </c>
      <c r="LA93" s="119" t="e">
        <f t="shared" ref="LA93:LA156" ca="1" si="145">KM93*$JB93</f>
        <v>#REF!</v>
      </c>
      <c r="LB93" s="119" t="e">
        <f t="shared" ref="LB93:LB156" ca="1" si="146">KN93*$JB93</f>
        <v>#REF!</v>
      </c>
      <c r="LC93" s="119" t="e">
        <f t="shared" ref="LC93:LC156" ca="1" si="147">KO93*$JB93</f>
        <v>#REF!</v>
      </c>
      <c r="LD93" s="119" t="e">
        <f t="shared" ref="LD93:LD156" ca="1" si="148">SUM(KQ93:LC93)</f>
        <v>#REF!</v>
      </c>
      <c r="LE93" s="116"/>
      <c r="LF93" s="102"/>
      <c r="LG93" s="102"/>
      <c r="LH93" s="102"/>
      <c r="LI93" s="102"/>
      <c r="LJ93" s="102"/>
      <c r="LK93" s="102"/>
      <c r="LL93" s="102"/>
      <c r="LM93" s="102"/>
      <c r="LN93" s="102"/>
      <c r="LO93" s="102"/>
      <c r="LP93" s="102"/>
      <c r="LQ93" s="102"/>
      <c r="LR93" s="102" t="e">
        <f t="shared" ca="1" si="124"/>
        <v>#REF!</v>
      </c>
      <c r="LS93" s="102"/>
      <c r="LT93" s="119" t="e">
        <f t="shared" ref="LT93:LT156" ca="1" si="149">LF93*$JB93</f>
        <v>#NAME?</v>
      </c>
      <c r="LU93" s="119" t="e">
        <f t="shared" ref="LU93:LU156" ca="1" si="150">LG93*$JB93</f>
        <v>#NAME?</v>
      </c>
      <c r="LV93" s="119" t="e">
        <f t="shared" ref="LV93:LV156" ca="1" si="151">LH93*$JB93</f>
        <v>#NAME?</v>
      </c>
      <c r="LW93" s="119" t="e">
        <f t="shared" ref="LW93:LW156" ca="1" si="152">LI93*$JB93</f>
        <v>#NAME?</v>
      </c>
      <c r="LX93" s="119" t="e">
        <f t="shared" ref="LX93:LX156" ca="1" si="153">LJ93*$JB93</f>
        <v>#NAME?</v>
      </c>
      <c r="LY93" s="119" t="e">
        <f t="shared" ref="LY93:LY156" ca="1" si="154">LK93*$JB93</f>
        <v>#NAME?</v>
      </c>
      <c r="LZ93" s="119" t="e">
        <f t="shared" ref="LZ93:LZ156" ca="1" si="155">LL93*$JB93</f>
        <v>#NAME?</v>
      </c>
      <c r="MA93" s="119" t="e">
        <f t="shared" ref="MA93:MA156" ca="1" si="156">LM93*$JB93</f>
        <v>#NAME?</v>
      </c>
      <c r="MB93" s="119" t="e">
        <f t="shared" ref="MB93:MB156" ca="1" si="157">LN93*$JB93</f>
        <v>#NAME?</v>
      </c>
      <c r="MC93" s="119" t="e">
        <f t="shared" ref="MC93:MC156" ca="1" si="158">LO93*$JB93</f>
        <v>#NAME?</v>
      </c>
      <c r="MD93" s="119" t="e">
        <f t="shared" ref="MD93:MD156" ca="1" si="159">LP93*$JB93</f>
        <v>#NAME?</v>
      </c>
      <c r="ME93" s="119" t="e">
        <f t="shared" ref="ME93:ME156" ca="1" si="160">LQ93*$JB93</f>
        <v>#NAME?</v>
      </c>
      <c r="MF93" s="119" t="e">
        <f t="shared" ref="MF93:MF156" ca="1" si="161">LR93*$JB93</f>
        <v>#REF!</v>
      </c>
      <c r="MG93" s="119" t="e">
        <f t="shared" ref="MG93:MG156" ca="1" si="162">SUM(LT93:MF93)</f>
        <v>#NAME?</v>
      </c>
      <c r="MH93" s="120" t="s">
        <v>400</v>
      </c>
      <c r="MI93" s="100"/>
      <c r="MJ93" s="121"/>
      <c r="MK93" s="100"/>
      <c r="ML93" s="100"/>
      <c r="MM93" s="100"/>
      <c r="MN93" s="100"/>
      <c r="MO93" s="100"/>
    </row>
    <row r="94" spans="1:353" ht="15" thickBot="1" x14ac:dyDescent="0.25">
      <c r="A94" s="39">
        <v>73</v>
      </c>
      <c r="B94" s="39" t="s">
        <v>402</v>
      </c>
      <c r="C94" s="54" t="s">
        <v>403</v>
      </c>
      <c r="D94" s="39" t="s">
        <v>110</v>
      </c>
      <c r="E94" s="39">
        <v>410263546</v>
      </c>
      <c r="F94" s="99" t="s">
        <v>404</v>
      </c>
      <c r="G94" s="39"/>
      <c r="H94" s="39" t="s">
        <v>112</v>
      </c>
      <c r="I94" s="39">
        <v>1</v>
      </c>
      <c r="J94" s="39">
        <v>1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1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f t="shared" si="125"/>
        <v>1</v>
      </c>
      <c r="AI94" s="39">
        <f t="shared" ref="AI94:AI157" si="163">SUMPRODUCT(K94:AG94,$K$24:$AG$24)</f>
        <v>631</v>
      </c>
      <c r="AJ94" s="55">
        <v>1</v>
      </c>
      <c r="AK94" s="47"/>
      <c r="AL94" s="39" t="s">
        <v>256</v>
      </c>
      <c r="AM94" s="39" t="s">
        <v>257</v>
      </c>
      <c r="AN94" s="39"/>
      <c r="AO94" s="39"/>
      <c r="AP94" s="56">
        <v>1.4</v>
      </c>
      <c r="AQ94" s="56" t="s">
        <v>8</v>
      </c>
      <c r="AR94" s="39" t="s">
        <v>405</v>
      </c>
      <c r="AS94" s="39" t="s">
        <v>259</v>
      </c>
      <c r="AT94" s="39"/>
      <c r="AU94" s="39" t="s">
        <v>260</v>
      </c>
      <c r="AV94" s="39" t="str">
        <f t="shared" si="126"/>
        <v>P0044</v>
      </c>
      <c r="AW94" s="76" t="e">
        <f t="shared" ca="1" si="127"/>
        <v>#NAME?</v>
      </c>
      <c r="AX94" s="39" t="s">
        <v>261</v>
      </c>
      <c r="AY94" s="73" t="e">
        <f t="shared" si="128"/>
        <v>#REF!</v>
      </c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>
        <f>SUM($AZ94,$BA94:BF94)-SUM($EU94:FA94)</f>
        <v>-100</v>
      </c>
      <c r="DE94" s="39">
        <f>SUM($AZ94,$BA94:BG94)-SUM($EU94:FB94)</f>
        <v>-300</v>
      </c>
      <c r="DF94" s="39">
        <f>SUM($AZ94,$BA94:BH94)-SUM($EU94:FC94)</f>
        <v>-631</v>
      </c>
      <c r="DG94" s="39">
        <f>SUM($AZ94,$BA94:BI94)-SUM($EU94:FD94)</f>
        <v>-631</v>
      </c>
      <c r="DH94" s="39">
        <f>SUM($AZ94,$BA94:BJ94)-SUM($EU94:FE94)</f>
        <v>-631</v>
      </c>
      <c r="DI94" s="39">
        <f>SUM($AZ94,$BA94:BK94)-SUM($EU94:FF94)</f>
        <v>-631</v>
      </c>
      <c r="DJ94" s="39">
        <f>SUM($AZ94,$BA94:BL94)-SUM($EU94:FG94)</f>
        <v>-631</v>
      </c>
      <c r="DK94" s="39">
        <f>SUM($AZ94,$BA94:BM94)-SUM($EU94:FH94)</f>
        <v>-631</v>
      </c>
      <c r="DL94" s="39">
        <f>SUM($AZ94,$BA94:BN94)-SUM($EU94:FI94)</f>
        <v>-631</v>
      </c>
      <c r="DM94" s="39">
        <f>SUM($AZ94,$BA94:BO94)-SUM($EU94:FJ94)</f>
        <v>-631</v>
      </c>
      <c r="DN94" s="39">
        <f>SUM($AZ94,$BA94:BP94)-SUM($EU94:FK94)</f>
        <v>-631</v>
      </c>
      <c r="DO94" s="39">
        <f>SUM($AZ94,$BA94:BQ94)-SUM($EU94:FL94)</f>
        <v>-631</v>
      </c>
      <c r="DP94" s="39">
        <f>SUM($AZ94,$BA94:BR94)-SUM($EU94:FM94)</f>
        <v>-631</v>
      </c>
      <c r="DQ94" s="39">
        <f>SUM($AZ94,$BA94:BS94)-SUM($EU94:FN94)</f>
        <v>-631</v>
      </c>
      <c r="DR94" s="39">
        <f>SUM($AZ94,$BA94:BT94)-SUM($EU94:FO94)</f>
        <v>-631</v>
      </c>
      <c r="DS94" s="39">
        <f>SUM($AZ94,$BA94:BU94)-SUM($EU94:FP94)</f>
        <v>-631</v>
      </c>
      <c r="DT94" s="39">
        <f>SUM($AZ94,$BA94:BV94)-SUM($EU94:FQ94)</f>
        <v>-631</v>
      </c>
      <c r="DU94" s="39">
        <f>SUM($AZ94,$BA94:BW94)-SUM($EU94:FR94)</f>
        <v>-631</v>
      </c>
      <c r="DV94" s="39">
        <f>SUM($AZ94,$BA94:BX94)-SUM($EU94:FS94)</f>
        <v>-631</v>
      </c>
      <c r="DW94" s="39">
        <f>SUM($AZ94,$BA94:BY94)-SUM($EU94:FT94)</f>
        <v>-631</v>
      </c>
      <c r="DX94" s="39">
        <f>SUM($AZ94,$BA94:BZ94)-SUM($EU94:FU94)</f>
        <v>-631</v>
      </c>
      <c r="DY94" s="39">
        <f>SUM($AZ94,$BA94:CA94)-SUM($EU94:FV94)</f>
        <v>-631</v>
      </c>
      <c r="DZ94" s="39">
        <f>SUM($AZ94,$BA94:CB94)-SUM($EU94:FW94)</f>
        <v>-631</v>
      </c>
      <c r="EA94" s="39">
        <f>SUM($AZ94,$BA94:CC94)-SUM($EU94:FX94)</f>
        <v>-631</v>
      </c>
      <c r="EB94" s="39">
        <f>SUM($AZ94,$BA94:CD94)-SUM($EU94:FY94)</f>
        <v>-631</v>
      </c>
      <c r="EC94" s="39">
        <f>SUM($AZ94,$BA94:CE94)-SUM($EU94:FZ94)</f>
        <v>-631</v>
      </c>
      <c r="ED94" s="39">
        <f>SUM($AZ94,$BA94:CF94)-SUM($EU94:GA94)</f>
        <v>-631</v>
      </c>
      <c r="EE94" s="39">
        <f>SUM($AZ94,$BA94:CG94)-SUM($EU94:GB94)</f>
        <v>-631</v>
      </c>
      <c r="EF94" s="39">
        <f>SUM($AZ94,$BA94:CH94)-SUM($EU94:GC94)</f>
        <v>-631</v>
      </c>
      <c r="EG94" s="39">
        <f>SUM($AZ94,$BA94:CI94)-SUM($EU94:GD94)</f>
        <v>-631</v>
      </c>
      <c r="EH94" s="39">
        <f>SUM($AZ94,$BA94:CJ94)-SUM($EU94:GE94)</f>
        <v>-631</v>
      </c>
      <c r="EI94" s="39">
        <f>SUM($AZ94,$BA94:CK94)-SUM($EU94:GF94)</f>
        <v>-631</v>
      </c>
      <c r="EJ94" s="39">
        <f>SUM($AZ94,$BA94:CL94)-SUM($EU94:GG94)</f>
        <v>-631</v>
      </c>
      <c r="EK94" s="39">
        <f>SUM($AZ94,$BA94:CM94)-SUM($EU94:GH94)</f>
        <v>-631</v>
      </c>
      <c r="EL94" s="39">
        <f>SUM($AZ94,$BA94:CN94)-SUM($EU94:GI94)</f>
        <v>-631</v>
      </c>
      <c r="EM94" s="39">
        <f>SUM($AZ94,$BA94:CO94)-SUM($EU94:GJ94)</f>
        <v>-631</v>
      </c>
      <c r="EN94" s="39">
        <f>SUM($AZ94,$BA94:CP94)-SUM($EU94:GK94)</f>
        <v>-631</v>
      </c>
      <c r="EO94" s="39">
        <f>SUM($AZ94,$BA94:CQ94)-SUM($EU94:GL94)</f>
        <v>-631</v>
      </c>
      <c r="EP94" s="39">
        <f>SUM($AZ94,$BA94:CR94)-SUM($EU94:GM94)</f>
        <v>-631</v>
      </c>
      <c r="EQ94" s="39">
        <f>SUM($AZ94,$BA94:CS94)-SUM($EU94:GN94)</f>
        <v>-631</v>
      </c>
      <c r="ER94" s="39"/>
      <c r="ES94" s="39"/>
      <c r="ET94" s="39"/>
      <c r="EU94" s="39"/>
      <c r="EV94" s="39"/>
      <c r="EW94" s="39"/>
      <c r="EX94" s="39"/>
      <c r="EY94" s="39"/>
      <c r="EZ94" s="39"/>
      <c r="FA94" s="39">
        <f t="array" ref="FA94">SUMPRODUCT($K94:$AG94,TRANSPOSE(FA$5:FA$27))</f>
        <v>100</v>
      </c>
      <c r="FB94" s="39">
        <f t="array" ref="FB94">SUMPRODUCT($K94:$AG94,TRANSPOSE(FB$5:FB$27))</f>
        <v>200</v>
      </c>
      <c r="FC94" s="39">
        <f t="array" ref="FC94">SUMPRODUCT($K94:$AG94,TRANSPOSE(FC$5:FC$27))</f>
        <v>331</v>
      </c>
      <c r="FD94" s="39">
        <f t="array" ref="FD94">SUMPRODUCT($K94:$AG94,TRANSPOSE(FD$5:FD$27))</f>
        <v>0</v>
      </c>
      <c r="FE94" s="39">
        <f t="array" ref="FE94">SUMPRODUCT($K94:$AG94,TRANSPOSE(FE$5:FE$27))</f>
        <v>0</v>
      </c>
      <c r="FF94" s="39">
        <f t="array" ref="FF94">SUMPRODUCT($K94:$AG94,TRANSPOSE(FF$5:FF$27))</f>
        <v>0</v>
      </c>
      <c r="FG94" s="39">
        <f t="array" ref="FG94">SUMPRODUCT($K94:$AG94,TRANSPOSE(FG$5:FG$27))</f>
        <v>0</v>
      </c>
      <c r="FH94" s="39">
        <f t="array" ref="FH94">SUMPRODUCT($K94:$AG94,TRANSPOSE(FH$5:FH$27))</f>
        <v>0</v>
      </c>
      <c r="FI94" s="39">
        <f t="array" ref="FI94">SUMPRODUCT($K94:$AG94,TRANSPOSE(FI$5:FI$27))</f>
        <v>0</v>
      </c>
      <c r="FJ94" s="39">
        <f t="array" ref="FJ94">SUMPRODUCT($K94:$AG94,TRANSPOSE(FJ$5:FJ$27))</f>
        <v>0</v>
      </c>
      <c r="FK94" s="39">
        <f t="array" ref="FK94">SUMPRODUCT($K94:$AG94,TRANSPOSE(FK$5:FK$27))</f>
        <v>0</v>
      </c>
      <c r="FL94" s="39">
        <f t="array" ref="FL94">SUMPRODUCT($K94:$AG94,TRANSPOSE(FL$5:FL$27))</f>
        <v>0</v>
      </c>
      <c r="FM94" s="39">
        <f t="array" ref="FM94">SUMPRODUCT($K94:$AG94,TRANSPOSE(FM$5:FM$27))</f>
        <v>0</v>
      </c>
      <c r="FN94" s="39">
        <f t="array" ref="FN94">SUMPRODUCT($K94:$AG94,TRANSPOSE(FN$5:FN$27))</f>
        <v>0</v>
      </c>
      <c r="FO94" s="39">
        <f t="array" ref="FO94">SUMPRODUCT($K94:$AG94,TRANSPOSE(FO$5:FO$27))</f>
        <v>0</v>
      </c>
      <c r="FP94" s="39">
        <f t="array" ref="FP94">SUMPRODUCT($K94:$AG94,TRANSPOSE(FP$5:FP$27))</f>
        <v>0</v>
      </c>
      <c r="FQ94" s="39">
        <f t="array" ref="FQ94">SUMPRODUCT($K94:$AG94,TRANSPOSE(FQ$5:FQ$27))</f>
        <v>0</v>
      </c>
      <c r="FR94" s="39">
        <f t="array" ref="FR94">SUMPRODUCT($K94:$AG94,TRANSPOSE(FR$5:FR$27))</f>
        <v>0</v>
      </c>
      <c r="FS94" s="39">
        <f t="array" ref="FS94">SUMPRODUCT($K94:$AG94,TRANSPOSE(FS$5:FS$27))</f>
        <v>0</v>
      </c>
      <c r="FT94" s="39">
        <f t="array" ref="FT94">SUMPRODUCT($K94:$AG94,TRANSPOSE(FT$5:FT$27))</f>
        <v>0</v>
      </c>
      <c r="FU94" s="39">
        <f t="array" ref="FU94">SUMPRODUCT($K94:$AG94,TRANSPOSE(FU$5:FU$27))</f>
        <v>0</v>
      </c>
      <c r="FV94" s="39">
        <f t="array" ref="FV94">SUMPRODUCT($K94:$AG94,TRANSPOSE(FV$5:FV$27))</f>
        <v>0</v>
      </c>
      <c r="FW94" s="39">
        <f t="array" ref="FW94">SUMPRODUCT($K94:$AG94,TRANSPOSE(FW$5:FW$27))</f>
        <v>0</v>
      </c>
      <c r="FX94" s="39">
        <f t="array" ref="FX94">SUMPRODUCT($K94:$AG94,TRANSPOSE(FX$5:FX$27))</f>
        <v>0</v>
      </c>
      <c r="FY94" s="39">
        <f t="array" ref="FY94">SUMPRODUCT($K94:$AG94,TRANSPOSE(FY$5:FY$27))</f>
        <v>0</v>
      </c>
      <c r="FZ94" s="39">
        <f t="array" ref="FZ94">SUMPRODUCT($K94:$AG94,TRANSPOSE(FZ$5:FZ$27))</f>
        <v>0</v>
      </c>
      <c r="GA94" s="39">
        <f t="array" ref="GA94">SUMPRODUCT($K94:$AG94,TRANSPOSE(GA$5:GA$27))</f>
        <v>0</v>
      </c>
      <c r="GB94" s="39">
        <f t="array" ref="GB94">SUMPRODUCT($K94:$AG94,TRANSPOSE(GB$5:GB$27))</f>
        <v>0</v>
      </c>
      <c r="GC94" s="39">
        <f t="array" ref="GC94">SUMPRODUCT($K94:$AG94,TRANSPOSE(GC$5:GC$27))</f>
        <v>0</v>
      </c>
      <c r="GD94" s="39">
        <f t="array" ref="GD94">SUMPRODUCT($K94:$AG94,TRANSPOSE(GD$5:GD$27))</f>
        <v>0</v>
      </c>
      <c r="GE94" s="39">
        <f t="array" ref="GE94">SUMPRODUCT($K94:$AG94,TRANSPOSE(GE$5:GE$27))</f>
        <v>0</v>
      </c>
      <c r="GF94" s="39">
        <f t="array" ref="GF94">SUMPRODUCT($K94:$AG94,TRANSPOSE(GF$5:GF$27))</f>
        <v>0</v>
      </c>
      <c r="GG94" s="39">
        <f t="array" ref="GG94">SUMPRODUCT($K94:$AG94,TRANSPOSE(GG$5:GG$27))</f>
        <v>0</v>
      </c>
      <c r="GH94" s="39">
        <f t="array" ref="GH94">SUMPRODUCT($K94:$AG94,TRANSPOSE(GH$5:GH$27))</f>
        <v>0</v>
      </c>
      <c r="GI94" s="39">
        <f t="array" ref="GI94">SUMPRODUCT($K94:$AG94,TRANSPOSE(GI$5:GI$27))</f>
        <v>0</v>
      </c>
      <c r="GJ94" s="39">
        <f t="array" ref="GJ94">SUMPRODUCT($K94:$AG94,TRANSPOSE(GJ$5:GJ$27))</f>
        <v>0</v>
      </c>
      <c r="GK94" s="39">
        <f t="array" ref="GK94">SUMPRODUCT($K94:$AG94,TRANSPOSE(GK$5:GK$27))</f>
        <v>0</v>
      </c>
      <c r="GL94" s="39">
        <f t="array" ref="GL94">SUMPRODUCT($K94:$AG94,TRANSPOSE(GL$5:GL$27))</f>
        <v>0</v>
      </c>
      <c r="GM94" s="39">
        <f t="array" ref="GM94">SUMPRODUCT($K94:$AG94,TRANSPOSE(GM$5:GM$27))</f>
        <v>0</v>
      </c>
      <c r="GN94" s="39">
        <f t="array" ref="GN94">SUMPRODUCT($K94:$AG94,TRANSPOSE(GN$5:GN$27))</f>
        <v>0</v>
      </c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  <c r="HI94" s="39"/>
      <c r="HJ94" s="39"/>
      <c r="HK94" s="39"/>
      <c r="HL94" s="39"/>
      <c r="HM94" s="39"/>
      <c r="HN94" s="39"/>
      <c r="HO94" s="39"/>
      <c r="HP94" s="39"/>
      <c r="HQ94" s="39"/>
      <c r="HR94" s="39"/>
      <c r="HS94" s="39"/>
      <c r="HT94" s="39"/>
      <c r="HU94" s="39"/>
      <c r="HV94" s="39"/>
      <c r="HW94" s="39"/>
      <c r="HX94" s="39"/>
      <c r="HY94" s="39"/>
      <c r="HZ94" s="39"/>
      <c r="IA94" s="39"/>
      <c r="IB94" s="39"/>
      <c r="IC94" s="39"/>
      <c r="ID94" s="39"/>
      <c r="IE94" s="39"/>
      <c r="IF94" s="39"/>
      <c r="IG94" s="39"/>
      <c r="IH94" s="39"/>
      <c r="II94" s="39"/>
      <c r="IJ94" s="39"/>
      <c r="IK94" s="39"/>
      <c r="IL94" s="39"/>
      <c r="IM94" s="39"/>
      <c r="IN94" s="39"/>
      <c r="IO94" s="39"/>
      <c r="IP94" s="39"/>
      <c r="IQ94" s="39"/>
      <c r="IR94" s="39"/>
      <c r="IS94" s="39"/>
      <c r="IT94" s="39"/>
      <c r="IU94" s="39"/>
      <c r="IV94" s="93" t="s">
        <v>257</v>
      </c>
      <c r="IW94" s="100" t="str">
        <f>C94</f>
        <v>1096M179-001</v>
      </c>
      <c r="IX94" s="93" t="str">
        <f t="shared" si="122"/>
        <v>PHOTO METAL</v>
      </c>
      <c r="IY94" s="111">
        <f t="shared" si="123"/>
        <v>1.4</v>
      </c>
      <c r="IZ94" s="112" t="str">
        <f t="shared" si="116"/>
        <v>USD</v>
      </c>
      <c r="JA94" s="104" t="e">
        <f ca="1">_xlfn.XLOOKUP(IZ94,IZ$21:IZ$24,JA$21:JA$24,0)</f>
        <v>#NAME?</v>
      </c>
      <c r="JB94" s="104" t="e">
        <f t="shared" ca="1" si="129"/>
        <v>#NAME?</v>
      </c>
      <c r="JC94" s="113">
        <f>AJ94</f>
        <v>1</v>
      </c>
      <c r="JD94" s="113">
        <f>AJ94</f>
        <v>1</v>
      </c>
      <c r="JE94" s="100"/>
      <c r="JF94" s="113" t="e">
        <f>MAX(JD94,CEILING(#REF!+JE94,JC94))</f>
        <v>#REF!</v>
      </c>
      <c r="JG94" s="114" t="e">
        <f t="shared" ca="1" si="130"/>
        <v>#REF!</v>
      </c>
      <c r="JH94" s="113" t="e">
        <f>JF94-#REF!</f>
        <v>#REF!</v>
      </c>
      <c r="JI94" s="114" t="e">
        <f t="shared" ca="1" si="131"/>
        <v>#REF!</v>
      </c>
      <c r="JJ94" s="115"/>
      <c r="JK94" s="114"/>
      <c r="JL94" s="114" t="s">
        <v>21</v>
      </c>
      <c r="JM94" s="100"/>
      <c r="JN94" s="100" t="s">
        <v>129</v>
      </c>
      <c r="JO94" s="102" t="e">
        <f t="array" aca="1" ref="JO94" ca="1">SUMPRODUCT(#REF!,TRANSPOSE(JO$19:JO$22))</f>
        <v>#REF!</v>
      </c>
      <c r="JP94" s="102" t="e">
        <f t="array" aca="1" ref="JP94" ca="1">SUMPRODUCT(#REF!,TRANSPOSE(JP$19:JP$22))</f>
        <v>#REF!</v>
      </c>
      <c r="JQ94" s="102" t="e">
        <f t="array" aca="1" ref="JQ94" ca="1">SUMPRODUCT(#REF!,TRANSPOSE(JQ$19:JQ$22))</f>
        <v>#REF!</v>
      </c>
      <c r="JR94" s="102" t="e">
        <f t="array" aca="1" ref="JR94" ca="1">SUMPRODUCT(#REF!,TRANSPOSE(JR$19:JR$22))</f>
        <v>#REF!</v>
      </c>
      <c r="JS94" s="102" t="e">
        <f t="array" aca="1" ref="JS94" ca="1">SUMPRODUCT(#REF!,TRANSPOSE(JS$19:JS$22))</f>
        <v>#REF!</v>
      </c>
      <c r="JT94" s="102" t="e">
        <f t="array" aca="1" ref="JT94" ca="1">SUMPRODUCT(#REF!,TRANSPOSE(JT$19:JT$22))</f>
        <v>#REF!</v>
      </c>
      <c r="JU94" s="102" t="e">
        <f t="array" aca="1" ref="JU94" ca="1">SUMPRODUCT(#REF!,TRANSPOSE(JU$19:JU$22))</f>
        <v>#REF!</v>
      </c>
      <c r="JV94" s="102" t="e">
        <f t="array" aca="1" ref="JV94" ca="1">SUMPRODUCT(#REF!,TRANSPOSE(JV$19:JV$22))</f>
        <v>#REF!</v>
      </c>
      <c r="JW94" s="102" t="e">
        <f t="array" aca="1" ref="JW94" ca="1">SUMPRODUCT(#REF!,TRANSPOSE(JW$19:JW$22))</f>
        <v>#REF!</v>
      </c>
      <c r="JX94" s="102" t="e">
        <f t="array" aca="1" ref="JX94" ca="1">SUMPRODUCT(#REF!,TRANSPOSE(JX$19:JX$22))</f>
        <v>#REF!</v>
      </c>
      <c r="JY94" s="102" t="e">
        <f t="array" aca="1" ref="JY94" ca="1">SUMPRODUCT(#REF!,TRANSPOSE(JY$19:JY$22))</f>
        <v>#REF!</v>
      </c>
      <c r="JZ94" s="102" t="e">
        <f t="array" aca="1" ref="JZ94" ca="1">SUMPRODUCT(#REF!,TRANSPOSE(JZ$19:JZ$22))</f>
        <v>#REF!</v>
      </c>
      <c r="KA94" s="102" t="e">
        <f t="array" aca="1" ref="KA94" ca="1">SUMPRODUCT(#REF!,TRANSPOSE(KA$19:KA$22))</f>
        <v>#REF!</v>
      </c>
      <c r="KB94" s="116"/>
      <c r="KC94" s="102" t="e">
        <f t="shared" ca="1" si="132"/>
        <v>#REF!</v>
      </c>
      <c r="KD94" s="117" t="e">
        <f ca="1">CEILING(SUM($JO94:JP94)-SUM($KC94:KC94),$JC94)</f>
        <v>#REF!</v>
      </c>
      <c r="KE94" s="117" t="e">
        <f ca="1">CEILING(SUM($JO94:JQ94)-SUM($KC94:KD94),$JC94)</f>
        <v>#REF!</v>
      </c>
      <c r="KF94" s="117" t="e">
        <f ca="1">CEILING(SUM($JO94:JR94)-SUM($KC94:KE94),$JC94)</f>
        <v>#REF!</v>
      </c>
      <c r="KG94" s="117" t="e">
        <f ca="1">CEILING(SUM($JO94:JS94)-SUM($KC94:KF94),$JC94)</f>
        <v>#REF!</v>
      </c>
      <c r="KH94" s="117" t="e">
        <f ca="1">CEILING(SUM($JO94:JT94)-SUM($KC94:KG94),$JC94)</f>
        <v>#REF!</v>
      </c>
      <c r="KI94" s="117" t="e">
        <f ca="1">CEILING(SUM($JO94:JU94)-SUM($KC94:KH94),$JC94)</f>
        <v>#REF!</v>
      </c>
      <c r="KJ94" s="117" t="e">
        <f ca="1">CEILING(SUM($JO94:JV94)-SUM($KC94:KI94),$JC94)</f>
        <v>#REF!</v>
      </c>
      <c r="KK94" s="117" t="e">
        <f ca="1">CEILING(SUM($JO94:JW94)-SUM($KC94:KJ94),$JC94)</f>
        <v>#REF!</v>
      </c>
      <c r="KL94" s="117" t="e">
        <f ca="1">CEILING(SUM($JO94:JX94)-SUM($KC94:KK94),$JC94)</f>
        <v>#REF!</v>
      </c>
      <c r="KM94" s="117" t="e">
        <f ca="1">CEILING(SUM($JO94:JY94)-SUM($KC94:KL94),$JC94)</f>
        <v>#REF!</v>
      </c>
      <c r="KN94" s="117" t="e">
        <f t="shared" ca="1" si="133"/>
        <v>#REF!</v>
      </c>
      <c r="KO94" s="117" t="e">
        <f t="shared" ca="1" si="134"/>
        <v>#REF!</v>
      </c>
      <c r="KP94" s="116"/>
      <c r="KQ94" s="119" t="e">
        <f t="shared" ca="1" si="135"/>
        <v>#REF!</v>
      </c>
      <c r="KR94" s="119" t="e">
        <f t="shared" ca="1" si="136"/>
        <v>#REF!</v>
      </c>
      <c r="KS94" s="119" t="e">
        <f t="shared" ca="1" si="137"/>
        <v>#REF!</v>
      </c>
      <c r="KT94" s="119" t="e">
        <f t="shared" ca="1" si="138"/>
        <v>#REF!</v>
      </c>
      <c r="KU94" s="119" t="e">
        <f t="shared" ca="1" si="139"/>
        <v>#REF!</v>
      </c>
      <c r="KV94" s="119" t="e">
        <f t="shared" ca="1" si="140"/>
        <v>#REF!</v>
      </c>
      <c r="KW94" s="119" t="e">
        <f t="shared" ca="1" si="141"/>
        <v>#REF!</v>
      </c>
      <c r="KX94" s="119" t="e">
        <f t="shared" ca="1" si="142"/>
        <v>#REF!</v>
      </c>
      <c r="KY94" s="119" t="e">
        <f t="shared" ca="1" si="143"/>
        <v>#REF!</v>
      </c>
      <c r="KZ94" s="119" t="e">
        <f t="shared" ca="1" si="144"/>
        <v>#REF!</v>
      </c>
      <c r="LA94" s="119" t="e">
        <f t="shared" ca="1" si="145"/>
        <v>#REF!</v>
      </c>
      <c r="LB94" s="119" t="e">
        <f t="shared" ca="1" si="146"/>
        <v>#REF!</v>
      </c>
      <c r="LC94" s="119" t="e">
        <f t="shared" ca="1" si="147"/>
        <v>#REF!</v>
      </c>
      <c r="LD94" s="119" t="e">
        <f t="shared" ca="1" si="148"/>
        <v>#REF!</v>
      </c>
      <c r="LE94" s="116">
        <v>1</v>
      </c>
      <c r="LF94" s="102" t="e">
        <f ca="1">SUM(KC94:KO94)</f>
        <v>#REF!</v>
      </c>
      <c r="LG94" s="102"/>
      <c r="LH94" s="102"/>
      <c r="LI94" s="102"/>
      <c r="LJ94" s="102"/>
      <c r="LK94" s="102"/>
      <c r="LL94" s="102"/>
      <c r="LM94" s="102"/>
      <c r="LN94" s="102"/>
      <c r="LO94" s="102"/>
      <c r="LP94" s="102"/>
      <c r="LQ94" s="102"/>
      <c r="LR94" s="102" t="e">
        <f t="shared" ca="1" si="124"/>
        <v>#REF!</v>
      </c>
      <c r="LS94" s="102"/>
      <c r="LT94" s="119" t="e">
        <f t="shared" ca="1" si="149"/>
        <v>#REF!</v>
      </c>
      <c r="LU94" s="119" t="e">
        <f t="shared" ca="1" si="150"/>
        <v>#NAME?</v>
      </c>
      <c r="LV94" s="119" t="e">
        <f t="shared" ca="1" si="151"/>
        <v>#NAME?</v>
      </c>
      <c r="LW94" s="119" t="e">
        <f t="shared" ca="1" si="152"/>
        <v>#NAME?</v>
      </c>
      <c r="LX94" s="119" t="e">
        <f t="shared" ca="1" si="153"/>
        <v>#NAME?</v>
      </c>
      <c r="LY94" s="119" t="e">
        <f t="shared" ca="1" si="154"/>
        <v>#NAME?</v>
      </c>
      <c r="LZ94" s="119" t="e">
        <f t="shared" ca="1" si="155"/>
        <v>#NAME?</v>
      </c>
      <c r="MA94" s="119" t="e">
        <f t="shared" ca="1" si="156"/>
        <v>#NAME?</v>
      </c>
      <c r="MB94" s="119" t="e">
        <f t="shared" ca="1" si="157"/>
        <v>#NAME?</v>
      </c>
      <c r="MC94" s="119" t="e">
        <f t="shared" ca="1" si="158"/>
        <v>#NAME?</v>
      </c>
      <c r="MD94" s="119" t="e">
        <f t="shared" ca="1" si="159"/>
        <v>#NAME?</v>
      </c>
      <c r="ME94" s="119" t="e">
        <f t="shared" ca="1" si="160"/>
        <v>#NAME?</v>
      </c>
      <c r="MF94" s="119" t="e">
        <f t="shared" ca="1" si="161"/>
        <v>#REF!</v>
      </c>
      <c r="MG94" s="119" t="e">
        <f t="shared" ca="1" si="162"/>
        <v>#REF!</v>
      </c>
      <c r="MH94" s="120" t="s">
        <v>402</v>
      </c>
      <c r="MI94" s="100" t="s">
        <v>262</v>
      </c>
      <c r="MJ94" s="121">
        <v>45544</v>
      </c>
      <c r="MK94" s="100" t="s">
        <v>189</v>
      </c>
      <c r="ML94" s="100"/>
      <c r="MM94" s="100" t="s">
        <v>190</v>
      </c>
      <c r="MN94" s="100" t="s">
        <v>263</v>
      </c>
      <c r="MO94" s="100" t="s">
        <v>142</v>
      </c>
    </row>
    <row r="95" spans="1:353" ht="15" thickBot="1" x14ac:dyDescent="0.25">
      <c r="A95" s="39">
        <v>74</v>
      </c>
      <c r="B95" s="39" t="s">
        <v>406</v>
      </c>
      <c r="C95" s="54" t="s">
        <v>66</v>
      </c>
      <c r="D95" s="39" t="s">
        <v>110</v>
      </c>
      <c r="E95" s="39">
        <v>410721793</v>
      </c>
      <c r="F95" s="99" t="s">
        <v>407</v>
      </c>
      <c r="G95" s="39"/>
      <c r="H95" s="39" t="s">
        <v>112</v>
      </c>
      <c r="I95" s="39">
        <v>1</v>
      </c>
      <c r="J95" s="39">
        <v>1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1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f t="shared" si="125"/>
        <v>1</v>
      </c>
      <c r="AI95" s="39">
        <f t="shared" si="163"/>
        <v>631</v>
      </c>
      <c r="AJ95" s="55">
        <v>1</v>
      </c>
      <c r="AK95" s="47" t="s">
        <v>113</v>
      </c>
      <c r="AL95" s="39" t="s">
        <v>113</v>
      </c>
      <c r="AM95" s="39"/>
      <c r="AN95" s="39"/>
      <c r="AO95" s="39"/>
      <c r="AP95" s="56"/>
      <c r="AQ95" s="56"/>
      <c r="AR95" s="39"/>
      <c r="AS95" s="39"/>
      <c r="AT95" s="39"/>
      <c r="AU95" s="39"/>
      <c r="AV95" s="39">
        <f t="shared" si="126"/>
        <v>0</v>
      </c>
      <c r="AW95" s="76" t="e">
        <f t="shared" ca="1" si="127"/>
        <v>#NAME?</v>
      </c>
      <c r="AX95" s="39"/>
      <c r="AY95" s="73" t="e">
        <f t="shared" si="128"/>
        <v>#REF!</v>
      </c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>
        <f>SUM($AZ95,$BA95:BF95)-SUM($EU95:FA95)</f>
        <v>-100</v>
      </c>
      <c r="DE95" s="39">
        <f>SUM($AZ95,$BA95:BG95)-SUM($EU95:FB95)</f>
        <v>-300</v>
      </c>
      <c r="DF95" s="39">
        <f>SUM($AZ95,$BA95:BH95)-SUM($EU95:FC95)</f>
        <v>-631</v>
      </c>
      <c r="DG95" s="39">
        <f>SUM($AZ95,$BA95:BI95)-SUM($EU95:FD95)</f>
        <v>-631</v>
      </c>
      <c r="DH95" s="39">
        <f>SUM($AZ95,$BA95:BJ95)-SUM($EU95:FE95)</f>
        <v>-631</v>
      </c>
      <c r="DI95" s="39">
        <f>SUM($AZ95,$BA95:BK95)-SUM($EU95:FF95)</f>
        <v>-631</v>
      </c>
      <c r="DJ95" s="39">
        <f>SUM($AZ95,$BA95:BL95)-SUM($EU95:FG95)</f>
        <v>-631</v>
      </c>
      <c r="DK95" s="39">
        <f>SUM($AZ95,$BA95:BM95)-SUM($EU95:FH95)</f>
        <v>-631</v>
      </c>
      <c r="DL95" s="39">
        <f>SUM($AZ95,$BA95:BN95)-SUM($EU95:FI95)</f>
        <v>-631</v>
      </c>
      <c r="DM95" s="39">
        <f>SUM($AZ95,$BA95:BO95)-SUM($EU95:FJ95)</f>
        <v>-631</v>
      </c>
      <c r="DN95" s="39">
        <f>SUM($AZ95,$BA95:BP95)-SUM($EU95:FK95)</f>
        <v>-631</v>
      </c>
      <c r="DO95" s="39">
        <f>SUM($AZ95,$BA95:BQ95)-SUM($EU95:FL95)</f>
        <v>-631</v>
      </c>
      <c r="DP95" s="39">
        <f>SUM($AZ95,$BA95:BR95)-SUM($EU95:FM95)</f>
        <v>-631</v>
      </c>
      <c r="DQ95" s="39">
        <f>SUM($AZ95,$BA95:BS95)-SUM($EU95:FN95)</f>
        <v>-631</v>
      </c>
      <c r="DR95" s="39">
        <f>SUM($AZ95,$BA95:BT95)-SUM($EU95:FO95)</f>
        <v>-631</v>
      </c>
      <c r="DS95" s="39">
        <f>SUM($AZ95,$BA95:BU95)-SUM($EU95:FP95)</f>
        <v>-631</v>
      </c>
      <c r="DT95" s="39">
        <f>SUM($AZ95,$BA95:BV95)-SUM($EU95:FQ95)</f>
        <v>-631</v>
      </c>
      <c r="DU95" s="39">
        <f>SUM($AZ95,$BA95:BW95)-SUM($EU95:FR95)</f>
        <v>-631</v>
      </c>
      <c r="DV95" s="39">
        <f>SUM($AZ95,$BA95:BX95)-SUM($EU95:FS95)</f>
        <v>-631</v>
      </c>
      <c r="DW95" s="39">
        <f>SUM($AZ95,$BA95:BY95)-SUM($EU95:FT95)</f>
        <v>-631</v>
      </c>
      <c r="DX95" s="39">
        <f>SUM($AZ95,$BA95:BZ95)-SUM($EU95:FU95)</f>
        <v>-631</v>
      </c>
      <c r="DY95" s="39">
        <f>SUM($AZ95,$BA95:CA95)-SUM($EU95:FV95)</f>
        <v>-631</v>
      </c>
      <c r="DZ95" s="39">
        <f>SUM($AZ95,$BA95:CB95)-SUM($EU95:FW95)</f>
        <v>-631</v>
      </c>
      <c r="EA95" s="39">
        <f>SUM($AZ95,$BA95:CC95)-SUM($EU95:FX95)</f>
        <v>-631</v>
      </c>
      <c r="EB95" s="39">
        <f>SUM($AZ95,$BA95:CD95)-SUM($EU95:FY95)</f>
        <v>-631</v>
      </c>
      <c r="EC95" s="39">
        <f>SUM($AZ95,$BA95:CE95)-SUM($EU95:FZ95)</f>
        <v>-631</v>
      </c>
      <c r="ED95" s="39">
        <f>SUM($AZ95,$BA95:CF95)-SUM($EU95:GA95)</f>
        <v>-631</v>
      </c>
      <c r="EE95" s="39">
        <f>SUM($AZ95,$BA95:CG95)-SUM($EU95:GB95)</f>
        <v>-631</v>
      </c>
      <c r="EF95" s="39">
        <f>SUM($AZ95,$BA95:CH95)-SUM($EU95:GC95)</f>
        <v>-631</v>
      </c>
      <c r="EG95" s="39">
        <f>SUM($AZ95,$BA95:CI95)-SUM($EU95:GD95)</f>
        <v>-631</v>
      </c>
      <c r="EH95" s="39">
        <f>SUM($AZ95,$BA95:CJ95)-SUM($EU95:GE95)</f>
        <v>-631</v>
      </c>
      <c r="EI95" s="39">
        <f>SUM($AZ95,$BA95:CK95)-SUM($EU95:GF95)</f>
        <v>-631</v>
      </c>
      <c r="EJ95" s="39">
        <f>SUM($AZ95,$BA95:CL95)-SUM($EU95:GG95)</f>
        <v>-631</v>
      </c>
      <c r="EK95" s="39">
        <f>SUM($AZ95,$BA95:CM95)-SUM($EU95:GH95)</f>
        <v>-631</v>
      </c>
      <c r="EL95" s="39">
        <f>SUM($AZ95,$BA95:CN95)-SUM($EU95:GI95)</f>
        <v>-631</v>
      </c>
      <c r="EM95" s="39">
        <f>SUM($AZ95,$BA95:CO95)-SUM($EU95:GJ95)</f>
        <v>-631</v>
      </c>
      <c r="EN95" s="39">
        <f>SUM($AZ95,$BA95:CP95)-SUM($EU95:GK95)</f>
        <v>-631</v>
      </c>
      <c r="EO95" s="39">
        <f>SUM($AZ95,$BA95:CQ95)-SUM($EU95:GL95)</f>
        <v>-631</v>
      </c>
      <c r="EP95" s="39">
        <f>SUM($AZ95,$BA95:CR95)-SUM($EU95:GM95)</f>
        <v>-631</v>
      </c>
      <c r="EQ95" s="39">
        <f>SUM($AZ95,$BA95:CS95)-SUM($EU95:GN95)</f>
        <v>-631</v>
      </c>
      <c r="ER95" s="39"/>
      <c r="ES95" s="39"/>
      <c r="ET95" s="39"/>
      <c r="EU95" s="39"/>
      <c r="EV95" s="39"/>
      <c r="EW95" s="39"/>
      <c r="EX95" s="39"/>
      <c r="EY95" s="39"/>
      <c r="EZ95" s="39"/>
      <c r="FA95" s="39">
        <f t="array" ref="FA95">SUMPRODUCT($K95:$AG95,TRANSPOSE(FA$5:FA$27))</f>
        <v>100</v>
      </c>
      <c r="FB95" s="39">
        <f t="array" ref="FB95">SUMPRODUCT($K95:$AG95,TRANSPOSE(FB$5:FB$27))</f>
        <v>200</v>
      </c>
      <c r="FC95" s="39">
        <f t="array" ref="FC95">SUMPRODUCT($K95:$AG95,TRANSPOSE(FC$5:FC$27))</f>
        <v>331</v>
      </c>
      <c r="FD95" s="39">
        <f t="array" ref="FD95">SUMPRODUCT($K95:$AG95,TRANSPOSE(FD$5:FD$27))</f>
        <v>0</v>
      </c>
      <c r="FE95" s="39">
        <f t="array" ref="FE95">SUMPRODUCT($K95:$AG95,TRANSPOSE(FE$5:FE$27))</f>
        <v>0</v>
      </c>
      <c r="FF95" s="39">
        <f t="array" ref="FF95">SUMPRODUCT($K95:$AG95,TRANSPOSE(FF$5:FF$27))</f>
        <v>0</v>
      </c>
      <c r="FG95" s="39">
        <f t="array" ref="FG95">SUMPRODUCT($K95:$AG95,TRANSPOSE(FG$5:FG$27))</f>
        <v>0</v>
      </c>
      <c r="FH95" s="39">
        <f t="array" ref="FH95">SUMPRODUCT($K95:$AG95,TRANSPOSE(FH$5:FH$27))</f>
        <v>0</v>
      </c>
      <c r="FI95" s="39">
        <f t="array" ref="FI95">SUMPRODUCT($K95:$AG95,TRANSPOSE(FI$5:FI$27))</f>
        <v>0</v>
      </c>
      <c r="FJ95" s="39">
        <f t="array" ref="FJ95">SUMPRODUCT($K95:$AG95,TRANSPOSE(FJ$5:FJ$27))</f>
        <v>0</v>
      </c>
      <c r="FK95" s="39">
        <f t="array" ref="FK95">SUMPRODUCT($K95:$AG95,TRANSPOSE(FK$5:FK$27))</f>
        <v>0</v>
      </c>
      <c r="FL95" s="39">
        <f t="array" ref="FL95">SUMPRODUCT($K95:$AG95,TRANSPOSE(FL$5:FL$27))</f>
        <v>0</v>
      </c>
      <c r="FM95" s="39">
        <f t="array" ref="FM95">SUMPRODUCT($K95:$AG95,TRANSPOSE(FM$5:FM$27))</f>
        <v>0</v>
      </c>
      <c r="FN95" s="39">
        <f t="array" ref="FN95">SUMPRODUCT($K95:$AG95,TRANSPOSE(FN$5:FN$27))</f>
        <v>0</v>
      </c>
      <c r="FO95" s="39">
        <f t="array" ref="FO95">SUMPRODUCT($K95:$AG95,TRANSPOSE(FO$5:FO$27))</f>
        <v>0</v>
      </c>
      <c r="FP95" s="39">
        <f t="array" ref="FP95">SUMPRODUCT($K95:$AG95,TRANSPOSE(FP$5:FP$27))</f>
        <v>0</v>
      </c>
      <c r="FQ95" s="39">
        <f t="array" ref="FQ95">SUMPRODUCT($K95:$AG95,TRANSPOSE(FQ$5:FQ$27))</f>
        <v>0</v>
      </c>
      <c r="FR95" s="39">
        <f t="array" ref="FR95">SUMPRODUCT($K95:$AG95,TRANSPOSE(FR$5:FR$27))</f>
        <v>0</v>
      </c>
      <c r="FS95" s="39">
        <f t="array" ref="FS95">SUMPRODUCT($K95:$AG95,TRANSPOSE(FS$5:FS$27))</f>
        <v>0</v>
      </c>
      <c r="FT95" s="39">
        <f t="array" ref="FT95">SUMPRODUCT($K95:$AG95,TRANSPOSE(FT$5:FT$27))</f>
        <v>0</v>
      </c>
      <c r="FU95" s="39">
        <f t="array" ref="FU95">SUMPRODUCT($K95:$AG95,TRANSPOSE(FU$5:FU$27))</f>
        <v>0</v>
      </c>
      <c r="FV95" s="39">
        <f t="array" ref="FV95">SUMPRODUCT($K95:$AG95,TRANSPOSE(FV$5:FV$27))</f>
        <v>0</v>
      </c>
      <c r="FW95" s="39">
        <f t="array" ref="FW95">SUMPRODUCT($K95:$AG95,TRANSPOSE(FW$5:FW$27))</f>
        <v>0</v>
      </c>
      <c r="FX95" s="39">
        <f t="array" ref="FX95">SUMPRODUCT($K95:$AG95,TRANSPOSE(FX$5:FX$27))</f>
        <v>0</v>
      </c>
      <c r="FY95" s="39">
        <f t="array" ref="FY95">SUMPRODUCT($K95:$AG95,TRANSPOSE(FY$5:FY$27))</f>
        <v>0</v>
      </c>
      <c r="FZ95" s="39">
        <f t="array" ref="FZ95">SUMPRODUCT($K95:$AG95,TRANSPOSE(FZ$5:FZ$27))</f>
        <v>0</v>
      </c>
      <c r="GA95" s="39">
        <f t="array" ref="GA95">SUMPRODUCT($K95:$AG95,TRANSPOSE(GA$5:GA$27))</f>
        <v>0</v>
      </c>
      <c r="GB95" s="39">
        <f t="array" ref="GB95">SUMPRODUCT($K95:$AG95,TRANSPOSE(GB$5:GB$27))</f>
        <v>0</v>
      </c>
      <c r="GC95" s="39">
        <f t="array" ref="GC95">SUMPRODUCT($K95:$AG95,TRANSPOSE(GC$5:GC$27))</f>
        <v>0</v>
      </c>
      <c r="GD95" s="39">
        <f t="array" ref="GD95">SUMPRODUCT($K95:$AG95,TRANSPOSE(GD$5:GD$27))</f>
        <v>0</v>
      </c>
      <c r="GE95" s="39">
        <f t="array" ref="GE95">SUMPRODUCT($K95:$AG95,TRANSPOSE(GE$5:GE$27))</f>
        <v>0</v>
      </c>
      <c r="GF95" s="39">
        <f t="array" ref="GF95">SUMPRODUCT($K95:$AG95,TRANSPOSE(GF$5:GF$27))</f>
        <v>0</v>
      </c>
      <c r="GG95" s="39">
        <f t="array" ref="GG95">SUMPRODUCT($K95:$AG95,TRANSPOSE(GG$5:GG$27))</f>
        <v>0</v>
      </c>
      <c r="GH95" s="39">
        <f t="array" ref="GH95">SUMPRODUCT($K95:$AG95,TRANSPOSE(GH$5:GH$27))</f>
        <v>0</v>
      </c>
      <c r="GI95" s="39">
        <f t="array" ref="GI95">SUMPRODUCT($K95:$AG95,TRANSPOSE(GI$5:GI$27))</f>
        <v>0</v>
      </c>
      <c r="GJ95" s="39">
        <f t="array" ref="GJ95">SUMPRODUCT($K95:$AG95,TRANSPOSE(GJ$5:GJ$27))</f>
        <v>0</v>
      </c>
      <c r="GK95" s="39">
        <f t="array" ref="GK95">SUMPRODUCT($K95:$AG95,TRANSPOSE(GK$5:GK$27))</f>
        <v>0</v>
      </c>
      <c r="GL95" s="39">
        <f t="array" ref="GL95">SUMPRODUCT($K95:$AG95,TRANSPOSE(GL$5:GL$27))</f>
        <v>0</v>
      </c>
      <c r="GM95" s="39">
        <f t="array" ref="GM95">SUMPRODUCT($K95:$AG95,TRANSPOSE(GM$5:GM$27))</f>
        <v>0</v>
      </c>
      <c r="GN95" s="39">
        <f t="array" ref="GN95">SUMPRODUCT($K95:$AG95,TRANSPOSE(GN$5:GN$27))</f>
        <v>0</v>
      </c>
      <c r="GO95" s="39"/>
      <c r="GP95" s="39"/>
      <c r="GQ95" s="39"/>
      <c r="GR95" s="39"/>
      <c r="GS95" s="39"/>
      <c r="GT95" s="39"/>
      <c r="GU95" s="39"/>
      <c r="GV95" s="39"/>
      <c r="GW95" s="39"/>
      <c r="GX95" s="39"/>
      <c r="GY95" s="39"/>
      <c r="GZ95" s="39"/>
      <c r="HA95" s="39"/>
      <c r="HB95" s="39"/>
      <c r="HC95" s="39"/>
      <c r="HD95" s="39"/>
      <c r="HE95" s="39"/>
      <c r="HF95" s="39"/>
      <c r="HG95" s="39"/>
      <c r="HH95" s="39"/>
      <c r="HI95" s="39"/>
      <c r="HJ95" s="39"/>
      <c r="HK95" s="39"/>
      <c r="HL95" s="39"/>
      <c r="HM95" s="39"/>
      <c r="HN95" s="39"/>
      <c r="HO95" s="39"/>
      <c r="HP95" s="39"/>
      <c r="HQ95" s="39"/>
      <c r="HR95" s="39"/>
      <c r="HS95" s="39"/>
      <c r="HT95" s="39"/>
      <c r="HU95" s="39"/>
      <c r="HV95" s="39"/>
      <c r="HW95" s="39"/>
      <c r="HX95" s="39"/>
      <c r="HY95" s="39"/>
      <c r="HZ95" s="39"/>
      <c r="IA95" s="39"/>
      <c r="IB95" s="39"/>
      <c r="IC95" s="39"/>
      <c r="ID95" s="39"/>
      <c r="IE95" s="39"/>
      <c r="IF95" s="39"/>
      <c r="IG95" s="39"/>
      <c r="IH95" s="39"/>
      <c r="II95" s="39"/>
      <c r="IJ95" s="39"/>
      <c r="IK95" s="39"/>
      <c r="IL95" s="39"/>
      <c r="IM95" s="39"/>
      <c r="IN95" s="39"/>
      <c r="IO95" s="39"/>
      <c r="IP95" s="39"/>
      <c r="IQ95" s="39"/>
      <c r="IR95" s="39"/>
      <c r="IS95" s="39"/>
      <c r="IT95" s="39"/>
      <c r="IU95" s="39"/>
      <c r="IV95" s="93" t="s">
        <v>113</v>
      </c>
      <c r="IW95" s="100" t="str">
        <f>C95</f>
        <v>1096M180-001</v>
      </c>
      <c r="IX95" s="93" t="str">
        <f t="shared" si="122"/>
        <v>ASSY</v>
      </c>
      <c r="IY95" s="111">
        <f t="shared" si="123"/>
        <v>0</v>
      </c>
      <c r="IZ95" s="112">
        <f t="shared" si="116"/>
        <v>0</v>
      </c>
      <c r="JA95" s="104" t="e">
        <f ca="1">_xlfn.XLOOKUP(IZ95,IZ$21:IZ$24,JA$21:JA$24,0)</f>
        <v>#NAME?</v>
      </c>
      <c r="JB95" s="104" t="e">
        <f t="shared" ca="1" si="129"/>
        <v>#NAME?</v>
      </c>
      <c r="JC95" s="113">
        <f>AJ95</f>
        <v>1</v>
      </c>
      <c r="JD95" s="113">
        <f>AJ95</f>
        <v>1</v>
      </c>
      <c r="JE95" s="100"/>
      <c r="JF95" s="113" t="e">
        <f>MAX(JD95,CEILING(#REF!+JE95,JC95))</f>
        <v>#REF!</v>
      </c>
      <c r="JG95" s="114" t="e">
        <f t="shared" ca="1" si="130"/>
        <v>#REF!</v>
      </c>
      <c r="JH95" s="113" t="e">
        <f>JF95-#REF!</f>
        <v>#REF!</v>
      </c>
      <c r="JI95" s="114" t="e">
        <f t="shared" ca="1" si="131"/>
        <v>#REF!</v>
      </c>
      <c r="JJ95" s="115">
        <v>45523</v>
      </c>
      <c r="JK95" s="114" t="s">
        <v>114</v>
      </c>
      <c r="JL95" s="114" t="s">
        <v>113</v>
      </c>
      <c r="JM95" s="100"/>
      <c r="JN95" s="100"/>
      <c r="JO95" s="102" t="e">
        <f t="array" aca="1" ref="JO95" ca="1">SUMPRODUCT(#REF!,TRANSPOSE(JO$19:JO$22))</f>
        <v>#REF!</v>
      </c>
      <c r="JP95" s="102" t="e">
        <f t="array" aca="1" ref="JP95" ca="1">SUMPRODUCT(#REF!,TRANSPOSE(JP$19:JP$22))</f>
        <v>#REF!</v>
      </c>
      <c r="JQ95" s="102" t="e">
        <f t="array" aca="1" ref="JQ95" ca="1">SUMPRODUCT(#REF!,TRANSPOSE(JQ$19:JQ$22))</f>
        <v>#REF!</v>
      </c>
      <c r="JR95" s="102" t="e">
        <f t="array" aca="1" ref="JR95" ca="1">SUMPRODUCT(#REF!,TRANSPOSE(JR$19:JR$22))</f>
        <v>#REF!</v>
      </c>
      <c r="JS95" s="102" t="e">
        <f t="array" aca="1" ref="JS95" ca="1">SUMPRODUCT(#REF!,TRANSPOSE(JS$19:JS$22))</f>
        <v>#REF!</v>
      </c>
      <c r="JT95" s="102" t="e">
        <f t="array" aca="1" ref="JT95" ca="1">SUMPRODUCT(#REF!,TRANSPOSE(JT$19:JT$22))</f>
        <v>#REF!</v>
      </c>
      <c r="JU95" s="102" t="e">
        <f t="array" aca="1" ref="JU95" ca="1">SUMPRODUCT(#REF!,TRANSPOSE(JU$19:JU$22))</f>
        <v>#REF!</v>
      </c>
      <c r="JV95" s="102" t="e">
        <f t="array" aca="1" ref="JV95" ca="1">SUMPRODUCT(#REF!,TRANSPOSE(JV$19:JV$22))</f>
        <v>#REF!</v>
      </c>
      <c r="JW95" s="102" t="e">
        <f t="array" aca="1" ref="JW95" ca="1">SUMPRODUCT(#REF!,TRANSPOSE(JW$19:JW$22))</f>
        <v>#REF!</v>
      </c>
      <c r="JX95" s="102" t="e">
        <f t="array" aca="1" ref="JX95" ca="1">SUMPRODUCT(#REF!,TRANSPOSE(JX$19:JX$22))</f>
        <v>#REF!</v>
      </c>
      <c r="JY95" s="102" t="e">
        <f t="array" aca="1" ref="JY95" ca="1">SUMPRODUCT(#REF!,TRANSPOSE(JY$19:JY$22))</f>
        <v>#REF!</v>
      </c>
      <c r="JZ95" s="102" t="e">
        <f t="array" aca="1" ref="JZ95" ca="1">SUMPRODUCT(#REF!,TRANSPOSE(JZ$19:JZ$22))</f>
        <v>#REF!</v>
      </c>
      <c r="KA95" s="102" t="e">
        <f t="array" aca="1" ref="KA95" ca="1">SUMPRODUCT(#REF!,TRANSPOSE(KA$19:KA$22))</f>
        <v>#REF!</v>
      </c>
      <c r="KB95" s="116"/>
      <c r="KC95" s="102" t="e">
        <f t="shared" ca="1" si="132"/>
        <v>#REF!</v>
      </c>
      <c r="KD95" s="117" t="e">
        <f ca="1">CEILING(SUM($JO95:JP95)-SUM($KC95:KC95),$JC95)</f>
        <v>#REF!</v>
      </c>
      <c r="KE95" s="117" t="e">
        <f ca="1">CEILING(SUM($JO95:JQ95)-SUM($KC95:KD95),$JC95)</f>
        <v>#REF!</v>
      </c>
      <c r="KF95" s="117" t="e">
        <f ca="1">CEILING(SUM($JO95:JR95)-SUM($KC95:KE95),$JC95)</f>
        <v>#REF!</v>
      </c>
      <c r="KG95" s="117" t="e">
        <f ca="1">CEILING(SUM($JO95:JS95)-SUM($KC95:KF95),$JC95)</f>
        <v>#REF!</v>
      </c>
      <c r="KH95" s="117" t="e">
        <f ca="1">CEILING(SUM($JO95:JT95)-SUM($KC95:KG95),$JC95)</f>
        <v>#REF!</v>
      </c>
      <c r="KI95" s="117" t="e">
        <f ca="1">CEILING(SUM($JO95:JU95)-SUM($KC95:KH95),$JC95)</f>
        <v>#REF!</v>
      </c>
      <c r="KJ95" s="117" t="e">
        <f ca="1">CEILING(SUM($JO95:JV95)-SUM($KC95:KI95),$JC95)</f>
        <v>#REF!</v>
      </c>
      <c r="KK95" s="117" t="e">
        <f ca="1">CEILING(SUM($JO95:JW95)-SUM($KC95:KJ95),$JC95)</f>
        <v>#REF!</v>
      </c>
      <c r="KL95" s="117" t="e">
        <f ca="1">CEILING(SUM($JO95:JX95)-SUM($KC95:KK95),$JC95)</f>
        <v>#REF!</v>
      </c>
      <c r="KM95" s="117" t="e">
        <f ca="1">CEILING(SUM($JO95:JY95)-SUM($KC95:KL95),$JC95)</f>
        <v>#REF!</v>
      </c>
      <c r="KN95" s="117" t="e">
        <f t="shared" ca="1" si="133"/>
        <v>#REF!</v>
      </c>
      <c r="KO95" s="117" t="e">
        <f t="shared" ca="1" si="134"/>
        <v>#REF!</v>
      </c>
      <c r="KP95" s="116"/>
      <c r="KQ95" s="119" t="e">
        <f t="shared" ca="1" si="135"/>
        <v>#REF!</v>
      </c>
      <c r="KR95" s="119" t="e">
        <f t="shared" ca="1" si="136"/>
        <v>#REF!</v>
      </c>
      <c r="KS95" s="119" t="e">
        <f t="shared" ca="1" si="137"/>
        <v>#REF!</v>
      </c>
      <c r="KT95" s="119" t="e">
        <f t="shared" ca="1" si="138"/>
        <v>#REF!</v>
      </c>
      <c r="KU95" s="119" t="e">
        <f t="shared" ca="1" si="139"/>
        <v>#REF!</v>
      </c>
      <c r="KV95" s="119" t="e">
        <f t="shared" ca="1" si="140"/>
        <v>#REF!</v>
      </c>
      <c r="KW95" s="119" t="e">
        <f t="shared" ca="1" si="141"/>
        <v>#REF!</v>
      </c>
      <c r="KX95" s="119" t="e">
        <f t="shared" ca="1" si="142"/>
        <v>#REF!</v>
      </c>
      <c r="KY95" s="119" t="e">
        <f t="shared" ca="1" si="143"/>
        <v>#REF!</v>
      </c>
      <c r="KZ95" s="119" t="e">
        <f t="shared" ca="1" si="144"/>
        <v>#REF!</v>
      </c>
      <c r="LA95" s="119" t="e">
        <f t="shared" ca="1" si="145"/>
        <v>#REF!</v>
      </c>
      <c r="LB95" s="119" t="e">
        <f t="shared" ca="1" si="146"/>
        <v>#REF!</v>
      </c>
      <c r="LC95" s="119" t="e">
        <f t="shared" ca="1" si="147"/>
        <v>#REF!</v>
      </c>
      <c r="LD95" s="119" t="e">
        <f t="shared" ca="1" si="148"/>
        <v>#REF!</v>
      </c>
      <c r="LE95" s="116"/>
      <c r="LF95" s="102"/>
      <c r="LG95" s="102"/>
      <c r="LH95" s="102"/>
      <c r="LI95" s="102"/>
      <c r="LJ95" s="102"/>
      <c r="LK95" s="102"/>
      <c r="LL95" s="102"/>
      <c r="LM95" s="102"/>
      <c r="LN95" s="102"/>
      <c r="LO95" s="102"/>
      <c r="LP95" s="102"/>
      <c r="LQ95" s="102"/>
      <c r="LR95" s="102" t="e">
        <f t="shared" ca="1" si="124"/>
        <v>#REF!</v>
      </c>
      <c r="LS95" s="102"/>
      <c r="LT95" s="119" t="e">
        <f t="shared" ca="1" si="149"/>
        <v>#NAME?</v>
      </c>
      <c r="LU95" s="119" t="e">
        <f t="shared" ca="1" si="150"/>
        <v>#NAME?</v>
      </c>
      <c r="LV95" s="119" t="e">
        <f t="shared" ca="1" si="151"/>
        <v>#NAME?</v>
      </c>
      <c r="LW95" s="119" t="e">
        <f t="shared" ca="1" si="152"/>
        <v>#NAME?</v>
      </c>
      <c r="LX95" s="119" t="e">
        <f t="shared" ca="1" si="153"/>
        <v>#NAME?</v>
      </c>
      <c r="LY95" s="119" t="e">
        <f t="shared" ca="1" si="154"/>
        <v>#NAME?</v>
      </c>
      <c r="LZ95" s="119" t="e">
        <f t="shared" ca="1" si="155"/>
        <v>#NAME?</v>
      </c>
      <c r="MA95" s="119" t="e">
        <f t="shared" ca="1" si="156"/>
        <v>#NAME?</v>
      </c>
      <c r="MB95" s="119" t="e">
        <f t="shared" ca="1" si="157"/>
        <v>#NAME?</v>
      </c>
      <c r="MC95" s="119" t="e">
        <f t="shared" ca="1" si="158"/>
        <v>#NAME?</v>
      </c>
      <c r="MD95" s="119" t="e">
        <f t="shared" ca="1" si="159"/>
        <v>#NAME?</v>
      </c>
      <c r="ME95" s="119" t="e">
        <f t="shared" ca="1" si="160"/>
        <v>#NAME?</v>
      </c>
      <c r="MF95" s="119" t="e">
        <f t="shared" ca="1" si="161"/>
        <v>#REF!</v>
      </c>
      <c r="MG95" s="119" t="e">
        <f t="shared" ca="1" si="162"/>
        <v>#NAME?</v>
      </c>
      <c r="MH95" s="120" t="s">
        <v>406</v>
      </c>
      <c r="MI95" s="100"/>
      <c r="MJ95" s="121"/>
      <c r="MK95" s="100"/>
      <c r="ML95" s="100"/>
      <c r="MM95" s="100"/>
      <c r="MN95" s="100"/>
      <c r="MO95" s="100"/>
    </row>
    <row r="96" spans="1:353" ht="15" thickBot="1" x14ac:dyDescent="0.25">
      <c r="A96" s="39">
        <v>75</v>
      </c>
      <c r="B96" s="39" t="s">
        <v>408</v>
      </c>
      <c r="C96" s="54" t="s">
        <v>409</v>
      </c>
      <c r="D96" s="39" t="s">
        <v>110</v>
      </c>
      <c r="E96" s="39">
        <v>408602563</v>
      </c>
      <c r="F96" s="99" t="s">
        <v>410</v>
      </c>
      <c r="G96" s="39"/>
      <c r="H96" s="39" t="s">
        <v>112</v>
      </c>
      <c r="I96" s="39">
        <v>1</v>
      </c>
      <c r="J96" s="39">
        <v>6</v>
      </c>
      <c r="K96" s="39">
        <v>0</v>
      </c>
      <c r="L96" s="39">
        <v>0</v>
      </c>
      <c r="M96" s="39">
        <v>0</v>
      </c>
      <c r="N96" s="39">
        <v>2</v>
      </c>
      <c r="O96" s="39">
        <v>0</v>
      </c>
      <c r="P96" s="39">
        <v>0</v>
      </c>
      <c r="Q96" s="39">
        <v>0</v>
      </c>
      <c r="R96" s="39">
        <v>0</v>
      </c>
      <c r="S96" s="39">
        <v>2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2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f t="shared" si="125"/>
        <v>6</v>
      </c>
      <c r="AI96" s="39">
        <f t="shared" si="163"/>
        <v>141178</v>
      </c>
      <c r="AJ96" s="55">
        <v>1</v>
      </c>
      <c r="AK96" s="47"/>
      <c r="AL96" s="39" t="s">
        <v>32</v>
      </c>
      <c r="AM96" s="39" t="s">
        <v>32</v>
      </c>
      <c r="AN96" s="39"/>
      <c r="AO96" s="39"/>
      <c r="AP96" s="56"/>
      <c r="AQ96" s="56"/>
      <c r="AR96" s="39"/>
      <c r="AS96" s="39"/>
      <c r="AT96" s="39"/>
      <c r="AU96" s="39"/>
      <c r="AV96" s="39">
        <f t="shared" si="126"/>
        <v>0</v>
      </c>
      <c r="AW96" s="76" t="e">
        <f t="shared" ca="1" si="127"/>
        <v>#NAME?</v>
      </c>
      <c r="AX96" s="39"/>
      <c r="AY96" s="73" t="e">
        <f t="shared" si="128"/>
        <v>#REF!</v>
      </c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>
        <f>SUM($AZ96,$BA96:BF96)-SUM($EU96:FA96)</f>
        <v>-920</v>
      </c>
      <c r="DE96" s="39">
        <f>SUM($AZ96,$BA96:BG96)-SUM($EU96:FB96)</f>
        <v>-4516</v>
      </c>
      <c r="DF96" s="39">
        <f>SUM($AZ96,$BA96:BH96)-SUM($EU96:FC96)</f>
        <v>-9178</v>
      </c>
      <c r="DG96" s="39">
        <f>SUM($AZ96,$BA96:BI96)-SUM($EU96:FD96)</f>
        <v>-13178</v>
      </c>
      <c r="DH96" s="39">
        <f>SUM($AZ96,$BA96:BJ96)-SUM($EU96:FE96)</f>
        <v>-17178</v>
      </c>
      <c r="DI96" s="39">
        <f>SUM($AZ96,$BA96:BK96)-SUM($EU96:FF96)</f>
        <v>-21178</v>
      </c>
      <c r="DJ96" s="39">
        <f>SUM($AZ96,$BA96:BL96)-SUM($EU96:FG96)</f>
        <v>-25178</v>
      </c>
      <c r="DK96" s="39">
        <f>SUM($AZ96,$BA96:BM96)-SUM($EU96:FH96)</f>
        <v>-29178</v>
      </c>
      <c r="DL96" s="39">
        <f>SUM($AZ96,$BA96:BN96)-SUM($EU96:FI96)</f>
        <v>-33178</v>
      </c>
      <c r="DM96" s="39">
        <f>SUM($AZ96,$BA96:BO96)-SUM($EU96:FJ96)</f>
        <v>-37178</v>
      </c>
      <c r="DN96" s="39">
        <f>SUM($AZ96,$BA96:BP96)-SUM($EU96:FK96)</f>
        <v>-41178</v>
      </c>
      <c r="DO96" s="39">
        <f>SUM($AZ96,$BA96:BQ96)-SUM($EU96:FL96)</f>
        <v>-45178</v>
      </c>
      <c r="DP96" s="39">
        <f>SUM($AZ96,$BA96:BR96)-SUM($EU96:FM96)</f>
        <v>-49178</v>
      </c>
      <c r="DQ96" s="39">
        <f>SUM($AZ96,$BA96:BS96)-SUM($EU96:FN96)</f>
        <v>-53178</v>
      </c>
      <c r="DR96" s="39">
        <f>SUM($AZ96,$BA96:BT96)-SUM($EU96:FO96)</f>
        <v>-57178</v>
      </c>
      <c r="DS96" s="39">
        <f>SUM($AZ96,$BA96:BU96)-SUM($EU96:FP96)</f>
        <v>-61178</v>
      </c>
      <c r="DT96" s="39">
        <f>SUM($AZ96,$BA96:BV96)-SUM($EU96:FQ96)</f>
        <v>-65178</v>
      </c>
      <c r="DU96" s="39">
        <f>SUM($AZ96,$BA96:BW96)-SUM($EU96:FR96)</f>
        <v>-69178</v>
      </c>
      <c r="DV96" s="39">
        <f>SUM($AZ96,$BA96:BX96)-SUM($EU96:FS96)</f>
        <v>-73178</v>
      </c>
      <c r="DW96" s="39">
        <f>SUM($AZ96,$BA96:BY96)-SUM($EU96:FT96)</f>
        <v>-77178</v>
      </c>
      <c r="DX96" s="39">
        <f>SUM($AZ96,$BA96:BZ96)-SUM($EU96:FU96)</f>
        <v>-81178</v>
      </c>
      <c r="DY96" s="39">
        <f>SUM($AZ96,$BA96:CA96)-SUM($EU96:FV96)</f>
        <v>-85178</v>
      </c>
      <c r="DZ96" s="39">
        <f>SUM($AZ96,$BA96:CB96)-SUM($EU96:FW96)</f>
        <v>-89178</v>
      </c>
      <c r="EA96" s="39">
        <f>SUM($AZ96,$BA96:CC96)-SUM($EU96:FX96)</f>
        <v>-93178</v>
      </c>
      <c r="EB96" s="39">
        <f>SUM($AZ96,$BA96:CD96)-SUM($EU96:FY96)</f>
        <v>-97178</v>
      </c>
      <c r="EC96" s="39">
        <f>SUM($AZ96,$BA96:CE96)-SUM($EU96:FZ96)</f>
        <v>-101178</v>
      </c>
      <c r="ED96" s="39">
        <f>SUM($AZ96,$BA96:CF96)-SUM($EU96:GA96)</f>
        <v>-105178</v>
      </c>
      <c r="EE96" s="39">
        <f>SUM($AZ96,$BA96:CG96)-SUM($EU96:GB96)</f>
        <v>-109178</v>
      </c>
      <c r="EF96" s="39">
        <f>SUM($AZ96,$BA96:CH96)-SUM($EU96:GC96)</f>
        <v>-113178</v>
      </c>
      <c r="EG96" s="39">
        <f>SUM($AZ96,$BA96:CI96)-SUM($EU96:GD96)</f>
        <v>-117178</v>
      </c>
      <c r="EH96" s="39">
        <f>SUM($AZ96,$BA96:CJ96)-SUM($EU96:GE96)</f>
        <v>-121178</v>
      </c>
      <c r="EI96" s="39">
        <f>SUM($AZ96,$BA96:CK96)-SUM($EU96:GF96)</f>
        <v>-125178</v>
      </c>
      <c r="EJ96" s="39">
        <f>SUM($AZ96,$BA96:CL96)-SUM($EU96:GG96)</f>
        <v>-129178</v>
      </c>
      <c r="EK96" s="39">
        <f>SUM($AZ96,$BA96:CM96)-SUM($EU96:GH96)</f>
        <v>-133178</v>
      </c>
      <c r="EL96" s="39">
        <f>SUM($AZ96,$BA96:CN96)-SUM($EU96:GI96)</f>
        <v>-137178</v>
      </c>
      <c r="EM96" s="39">
        <f>SUM($AZ96,$BA96:CO96)-SUM($EU96:GJ96)</f>
        <v>-141178</v>
      </c>
      <c r="EN96" s="39">
        <f>SUM($AZ96,$BA96:CP96)-SUM($EU96:GK96)</f>
        <v>-141178</v>
      </c>
      <c r="EO96" s="39">
        <f>SUM($AZ96,$BA96:CQ96)-SUM($EU96:GL96)</f>
        <v>-141178</v>
      </c>
      <c r="EP96" s="39">
        <f>SUM($AZ96,$BA96:CR96)-SUM($EU96:GM96)</f>
        <v>-141178</v>
      </c>
      <c r="EQ96" s="39">
        <f>SUM($AZ96,$BA96:CS96)-SUM($EU96:GN96)</f>
        <v>-141178</v>
      </c>
      <c r="ER96" s="39"/>
      <c r="ES96" s="39"/>
      <c r="ET96" s="39"/>
      <c r="EU96" s="39"/>
      <c r="EV96" s="39"/>
      <c r="EW96" s="39"/>
      <c r="EX96" s="39"/>
      <c r="EY96" s="39"/>
      <c r="EZ96" s="39"/>
      <c r="FA96" s="39">
        <f t="array" ref="FA96">SUMPRODUCT($K96:$AG96,TRANSPOSE(FA$5:FA$27))</f>
        <v>920</v>
      </c>
      <c r="FB96" s="39">
        <f t="array" ref="FB96">SUMPRODUCT($K96:$AG96,TRANSPOSE(FB$5:FB$27))</f>
        <v>3596</v>
      </c>
      <c r="FC96" s="39">
        <f t="array" ref="FC96">SUMPRODUCT($K96:$AG96,TRANSPOSE(FC$5:FC$27))</f>
        <v>4662</v>
      </c>
      <c r="FD96" s="39">
        <f t="array" ref="FD96">SUMPRODUCT($K96:$AG96,TRANSPOSE(FD$5:FD$27))</f>
        <v>4000</v>
      </c>
      <c r="FE96" s="39">
        <f t="array" ref="FE96">SUMPRODUCT($K96:$AG96,TRANSPOSE(FE$5:FE$27))</f>
        <v>4000</v>
      </c>
      <c r="FF96" s="39">
        <f t="array" ref="FF96">SUMPRODUCT($K96:$AG96,TRANSPOSE(FF$5:FF$27))</f>
        <v>4000</v>
      </c>
      <c r="FG96" s="39">
        <f t="array" ref="FG96">SUMPRODUCT($K96:$AG96,TRANSPOSE(FG$5:FG$27))</f>
        <v>4000</v>
      </c>
      <c r="FH96" s="39">
        <f t="array" ref="FH96">SUMPRODUCT($K96:$AG96,TRANSPOSE(FH$5:FH$27))</f>
        <v>4000</v>
      </c>
      <c r="FI96" s="39">
        <f t="array" ref="FI96">SUMPRODUCT($K96:$AG96,TRANSPOSE(FI$5:FI$27))</f>
        <v>4000</v>
      </c>
      <c r="FJ96" s="39">
        <f t="array" ref="FJ96">SUMPRODUCT($K96:$AG96,TRANSPOSE(FJ$5:FJ$27))</f>
        <v>4000</v>
      </c>
      <c r="FK96" s="39">
        <f t="array" ref="FK96">SUMPRODUCT($K96:$AG96,TRANSPOSE(FK$5:FK$27))</f>
        <v>4000</v>
      </c>
      <c r="FL96" s="39">
        <f t="array" ref="FL96">SUMPRODUCT($K96:$AG96,TRANSPOSE(FL$5:FL$27))</f>
        <v>4000</v>
      </c>
      <c r="FM96" s="39">
        <f t="array" ref="FM96">SUMPRODUCT($K96:$AG96,TRANSPOSE(FM$5:FM$27))</f>
        <v>4000</v>
      </c>
      <c r="FN96" s="39">
        <f t="array" ref="FN96">SUMPRODUCT($K96:$AG96,TRANSPOSE(FN$5:FN$27))</f>
        <v>4000</v>
      </c>
      <c r="FO96" s="39">
        <f t="array" ref="FO96">SUMPRODUCT($K96:$AG96,TRANSPOSE(FO$5:FO$27))</f>
        <v>4000</v>
      </c>
      <c r="FP96" s="39">
        <f t="array" ref="FP96">SUMPRODUCT($K96:$AG96,TRANSPOSE(FP$5:FP$27))</f>
        <v>4000</v>
      </c>
      <c r="FQ96" s="39">
        <f t="array" ref="FQ96">SUMPRODUCT($K96:$AG96,TRANSPOSE(FQ$5:FQ$27))</f>
        <v>4000</v>
      </c>
      <c r="FR96" s="39">
        <f t="array" ref="FR96">SUMPRODUCT($K96:$AG96,TRANSPOSE(FR$5:FR$27))</f>
        <v>4000</v>
      </c>
      <c r="FS96" s="39">
        <f t="array" ref="FS96">SUMPRODUCT($K96:$AG96,TRANSPOSE(FS$5:FS$27))</f>
        <v>4000</v>
      </c>
      <c r="FT96" s="39">
        <f t="array" ref="FT96">SUMPRODUCT($K96:$AG96,TRANSPOSE(FT$5:FT$27))</f>
        <v>4000</v>
      </c>
      <c r="FU96" s="39">
        <f t="array" ref="FU96">SUMPRODUCT($K96:$AG96,TRANSPOSE(FU$5:FU$27))</f>
        <v>4000</v>
      </c>
      <c r="FV96" s="39">
        <f t="array" ref="FV96">SUMPRODUCT($K96:$AG96,TRANSPOSE(FV$5:FV$27))</f>
        <v>4000</v>
      </c>
      <c r="FW96" s="39">
        <f t="array" ref="FW96">SUMPRODUCT($K96:$AG96,TRANSPOSE(FW$5:FW$27))</f>
        <v>4000</v>
      </c>
      <c r="FX96" s="39">
        <f t="array" ref="FX96">SUMPRODUCT($K96:$AG96,TRANSPOSE(FX$5:FX$27))</f>
        <v>4000</v>
      </c>
      <c r="FY96" s="39">
        <f t="array" ref="FY96">SUMPRODUCT($K96:$AG96,TRANSPOSE(FY$5:FY$27))</f>
        <v>4000</v>
      </c>
      <c r="FZ96" s="39">
        <f t="array" ref="FZ96">SUMPRODUCT($K96:$AG96,TRANSPOSE(FZ$5:FZ$27))</f>
        <v>4000</v>
      </c>
      <c r="GA96" s="39">
        <f t="array" ref="GA96">SUMPRODUCT($K96:$AG96,TRANSPOSE(GA$5:GA$27))</f>
        <v>4000</v>
      </c>
      <c r="GB96" s="39">
        <f t="array" ref="GB96">SUMPRODUCT($K96:$AG96,TRANSPOSE(GB$5:GB$27))</f>
        <v>4000</v>
      </c>
      <c r="GC96" s="39">
        <f t="array" ref="GC96">SUMPRODUCT($K96:$AG96,TRANSPOSE(GC$5:GC$27))</f>
        <v>4000</v>
      </c>
      <c r="GD96" s="39">
        <f t="array" ref="GD96">SUMPRODUCT($K96:$AG96,TRANSPOSE(GD$5:GD$27))</f>
        <v>4000</v>
      </c>
      <c r="GE96" s="39">
        <f t="array" ref="GE96">SUMPRODUCT($K96:$AG96,TRANSPOSE(GE$5:GE$27))</f>
        <v>4000</v>
      </c>
      <c r="GF96" s="39">
        <f t="array" ref="GF96">SUMPRODUCT($K96:$AG96,TRANSPOSE(GF$5:GF$27))</f>
        <v>4000</v>
      </c>
      <c r="GG96" s="39">
        <f t="array" ref="GG96">SUMPRODUCT($K96:$AG96,TRANSPOSE(GG$5:GG$27))</f>
        <v>4000</v>
      </c>
      <c r="GH96" s="39">
        <f t="array" ref="GH96">SUMPRODUCT($K96:$AG96,TRANSPOSE(GH$5:GH$27))</f>
        <v>4000</v>
      </c>
      <c r="GI96" s="39">
        <f t="array" ref="GI96">SUMPRODUCT($K96:$AG96,TRANSPOSE(GI$5:GI$27))</f>
        <v>4000</v>
      </c>
      <c r="GJ96" s="39">
        <f t="array" ref="GJ96">SUMPRODUCT($K96:$AG96,TRANSPOSE(GJ$5:GJ$27))</f>
        <v>4000</v>
      </c>
      <c r="GK96" s="39">
        <f t="array" ref="GK96">SUMPRODUCT($K96:$AG96,TRANSPOSE(GK$5:GK$27))</f>
        <v>0</v>
      </c>
      <c r="GL96" s="39">
        <f t="array" ref="GL96">SUMPRODUCT($K96:$AG96,TRANSPOSE(GL$5:GL$27))</f>
        <v>0</v>
      </c>
      <c r="GM96" s="39">
        <f t="array" ref="GM96">SUMPRODUCT($K96:$AG96,TRANSPOSE(GM$5:GM$27))</f>
        <v>0</v>
      </c>
      <c r="GN96" s="39">
        <f t="array" ref="GN96">SUMPRODUCT($K96:$AG96,TRANSPOSE(GN$5:GN$27))</f>
        <v>0</v>
      </c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39"/>
      <c r="IF96" s="39"/>
      <c r="IG96" s="39"/>
      <c r="IH96" s="39"/>
      <c r="II96" s="39"/>
      <c r="IJ96" s="39"/>
      <c r="IK96" s="39"/>
      <c r="IL96" s="39"/>
      <c r="IM96" s="39"/>
      <c r="IN96" s="39"/>
      <c r="IO96" s="39"/>
      <c r="IP96" s="39"/>
      <c r="IQ96" s="39"/>
      <c r="IR96" s="39"/>
      <c r="IS96" s="39"/>
      <c r="IT96" s="39"/>
      <c r="IU96" s="39"/>
      <c r="IV96" s="93" t="s">
        <v>32</v>
      </c>
      <c r="IW96" s="100" t="str">
        <f>C96</f>
        <v>1096U900-001</v>
      </c>
      <c r="IX96" s="93" t="str">
        <f t="shared" si="122"/>
        <v>TBD</v>
      </c>
      <c r="IY96" s="111">
        <f t="shared" si="123"/>
        <v>0</v>
      </c>
      <c r="IZ96" s="112">
        <f t="shared" si="116"/>
        <v>0</v>
      </c>
      <c r="JA96" s="104" t="e">
        <f ca="1">_xlfn.XLOOKUP(IZ96,IZ$21:IZ$24,JA$21:JA$24,0)</f>
        <v>#NAME?</v>
      </c>
      <c r="JB96" s="104" t="e">
        <f t="shared" ca="1" si="129"/>
        <v>#NAME?</v>
      </c>
      <c r="JC96" s="113">
        <f>AJ96</f>
        <v>1</v>
      </c>
      <c r="JD96" s="113">
        <f>AJ96</f>
        <v>1</v>
      </c>
      <c r="JE96" s="100"/>
      <c r="JF96" s="113" t="e">
        <f>MAX(JD96,CEILING(#REF!+JE96,JC96))</f>
        <v>#REF!</v>
      </c>
      <c r="JG96" s="114" t="e">
        <f t="shared" ca="1" si="130"/>
        <v>#REF!</v>
      </c>
      <c r="JH96" s="113" t="e">
        <f>JF96-#REF!</f>
        <v>#REF!</v>
      </c>
      <c r="JI96" s="114" t="e">
        <f t="shared" ca="1" si="131"/>
        <v>#REF!</v>
      </c>
      <c r="JJ96" s="115"/>
      <c r="JK96" s="114"/>
      <c r="JL96" s="114" t="s">
        <v>32</v>
      </c>
      <c r="JM96" s="100"/>
      <c r="JN96" s="100"/>
      <c r="JO96" s="102" t="e">
        <f t="array" aca="1" ref="JO96" ca="1">SUMPRODUCT(#REF!,TRANSPOSE(JO$19:JO$22))</f>
        <v>#REF!</v>
      </c>
      <c r="JP96" s="102" t="e">
        <f t="array" aca="1" ref="JP96" ca="1">SUMPRODUCT(#REF!,TRANSPOSE(JP$19:JP$22))</f>
        <v>#REF!</v>
      </c>
      <c r="JQ96" s="102" t="e">
        <f t="array" aca="1" ref="JQ96" ca="1">SUMPRODUCT(#REF!,TRANSPOSE(JQ$19:JQ$22))</f>
        <v>#REF!</v>
      </c>
      <c r="JR96" s="102" t="e">
        <f t="array" aca="1" ref="JR96" ca="1">SUMPRODUCT(#REF!,TRANSPOSE(JR$19:JR$22))</f>
        <v>#REF!</v>
      </c>
      <c r="JS96" s="102" t="e">
        <f t="array" aca="1" ref="JS96" ca="1">SUMPRODUCT(#REF!,TRANSPOSE(JS$19:JS$22))</f>
        <v>#REF!</v>
      </c>
      <c r="JT96" s="102" t="e">
        <f t="array" aca="1" ref="JT96" ca="1">SUMPRODUCT(#REF!,TRANSPOSE(JT$19:JT$22))</f>
        <v>#REF!</v>
      </c>
      <c r="JU96" s="102" t="e">
        <f t="array" aca="1" ref="JU96" ca="1">SUMPRODUCT(#REF!,TRANSPOSE(JU$19:JU$22))</f>
        <v>#REF!</v>
      </c>
      <c r="JV96" s="102" t="e">
        <f t="array" aca="1" ref="JV96" ca="1">SUMPRODUCT(#REF!,TRANSPOSE(JV$19:JV$22))</f>
        <v>#REF!</v>
      </c>
      <c r="JW96" s="102" t="e">
        <f t="array" aca="1" ref="JW96" ca="1">SUMPRODUCT(#REF!,TRANSPOSE(JW$19:JW$22))</f>
        <v>#REF!</v>
      </c>
      <c r="JX96" s="102" t="e">
        <f t="array" aca="1" ref="JX96" ca="1">SUMPRODUCT(#REF!,TRANSPOSE(JX$19:JX$22))</f>
        <v>#REF!</v>
      </c>
      <c r="JY96" s="102" t="e">
        <f t="array" aca="1" ref="JY96" ca="1">SUMPRODUCT(#REF!,TRANSPOSE(JY$19:JY$22))</f>
        <v>#REF!</v>
      </c>
      <c r="JZ96" s="102" t="e">
        <f t="array" aca="1" ref="JZ96" ca="1">SUMPRODUCT(#REF!,TRANSPOSE(JZ$19:JZ$22))</f>
        <v>#REF!</v>
      </c>
      <c r="KA96" s="102" t="e">
        <f t="array" aca="1" ref="KA96" ca="1">SUMPRODUCT(#REF!,TRANSPOSE(KA$19:KA$22))</f>
        <v>#REF!</v>
      </c>
      <c r="KB96" s="116"/>
      <c r="KC96" s="102" t="e">
        <f t="shared" ca="1" si="132"/>
        <v>#REF!</v>
      </c>
      <c r="KD96" s="117" t="e">
        <f ca="1">CEILING(SUM($JO96:JP96)-SUM($KC96:KC96),$JC96)</f>
        <v>#REF!</v>
      </c>
      <c r="KE96" s="117" t="e">
        <f ca="1">CEILING(SUM($JO96:JQ96)-SUM($KC96:KD96),$JC96)</f>
        <v>#REF!</v>
      </c>
      <c r="KF96" s="117" t="e">
        <f ca="1">CEILING(SUM($JO96:JR96)-SUM($KC96:KE96),$JC96)</f>
        <v>#REF!</v>
      </c>
      <c r="KG96" s="117" t="e">
        <f ca="1">CEILING(SUM($JO96:JS96)-SUM($KC96:KF96),$JC96)</f>
        <v>#REF!</v>
      </c>
      <c r="KH96" s="117" t="e">
        <f ca="1">CEILING(SUM($JO96:JT96)-SUM($KC96:KG96),$JC96)</f>
        <v>#REF!</v>
      </c>
      <c r="KI96" s="117" t="e">
        <f ca="1">CEILING(SUM($JO96:JU96)-SUM($KC96:KH96),$JC96)</f>
        <v>#REF!</v>
      </c>
      <c r="KJ96" s="117" t="e">
        <f ca="1">CEILING(SUM($JO96:JV96)-SUM($KC96:KI96),$JC96)</f>
        <v>#REF!</v>
      </c>
      <c r="KK96" s="117" t="e">
        <f ca="1">CEILING(SUM($JO96:JW96)-SUM($KC96:KJ96),$JC96)</f>
        <v>#REF!</v>
      </c>
      <c r="KL96" s="117" t="e">
        <f ca="1">CEILING(SUM($JO96:JX96)-SUM($KC96:KK96),$JC96)</f>
        <v>#REF!</v>
      </c>
      <c r="KM96" s="117" t="e">
        <f ca="1">CEILING(SUM($JO96:JY96)-SUM($KC96:KL96),$JC96)</f>
        <v>#REF!</v>
      </c>
      <c r="KN96" s="117" t="e">
        <f t="shared" ca="1" si="133"/>
        <v>#REF!</v>
      </c>
      <c r="KO96" s="117" t="e">
        <f t="shared" ca="1" si="134"/>
        <v>#REF!</v>
      </c>
      <c r="KP96" s="116"/>
      <c r="KQ96" s="119" t="e">
        <f t="shared" ca="1" si="135"/>
        <v>#REF!</v>
      </c>
      <c r="KR96" s="119" t="e">
        <f t="shared" ca="1" si="136"/>
        <v>#REF!</v>
      </c>
      <c r="KS96" s="119" t="e">
        <f t="shared" ca="1" si="137"/>
        <v>#REF!</v>
      </c>
      <c r="KT96" s="119" t="e">
        <f t="shared" ca="1" si="138"/>
        <v>#REF!</v>
      </c>
      <c r="KU96" s="119" t="e">
        <f t="shared" ca="1" si="139"/>
        <v>#REF!</v>
      </c>
      <c r="KV96" s="119" t="e">
        <f t="shared" ca="1" si="140"/>
        <v>#REF!</v>
      </c>
      <c r="KW96" s="119" t="e">
        <f t="shared" ca="1" si="141"/>
        <v>#REF!</v>
      </c>
      <c r="KX96" s="119" t="e">
        <f t="shared" ca="1" si="142"/>
        <v>#REF!</v>
      </c>
      <c r="KY96" s="119" t="e">
        <f t="shared" ca="1" si="143"/>
        <v>#REF!</v>
      </c>
      <c r="KZ96" s="119" t="e">
        <f t="shared" ca="1" si="144"/>
        <v>#REF!</v>
      </c>
      <c r="LA96" s="119" t="e">
        <f t="shared" ca="1" si="145"/>
        <v>#REF!</v>
      </c>
      <c r="LB96" s="119" t="e">
        <f t="shared" ca="1" si="146"/>
        <v>#REF!</v>
      </c>
      <c r="LC96" s="119" t="e">
        <f t="shared" ca="1" si="147"/>
        <v>#REF!</v>
      </c>
      <c r="LD96" s="119" t="e">
        <f t="shared" ca="1" si="148"/>
        <v>#REF!</v>
      </c>
      <c r="LE96" s="116"/>
      <c r="LF96" s="102"/>
      <c r="LG96" s="102"/>
      <c r="LH96" s="102"/>
      <c r="LI96" s="102"/>
      <c r="LJ96" s="102"/>
      <c r="LK96" s="102"/>
      <c r="LL96" s="102"/>
      <c r="LM96" s="102"/>
      <c r="LN96" s="102"/>
      <c r="LO96" s="102"/>
      <c r="LP96" s="102"/>
      <c r="LQ96" s="102"/>
      <c r="LR96" s="102" t="e">
        <f t="shared" ca="1" si="124"/>
        <v>#REF!</v>
      </c>
      <c r="LS96" s="102"/>
      <c r="LT96" s="119" t="e">
        <f t="shared" ca="1" si="149"/>
        <v>#NAME?</v>
      </c>
      <c r="LU96" s="119" t="e">
        <f t="shared" ca="1" si="150"/>
        <v>#NAME?</v>
      </c>
      <c r="LV96" s="119" t="e">
        <f t="shared" ca="1" si="151"/>
        <v>#NAME?</v>
      </c>
      <c r="LW96" s="119" t="e">
        <f t="shared" ca="1" si="152"/>
        <v>#NAME?</v>
      </c>
      <c r="LX96" s="119" t="e">
        <f t="shared" ca="1" si="153"/>
        <v>#NAME?</v>
      </c>
      <c r="LY96" s="119" t="e">
        <f t="shared" ca="1" si="154"/>
        <v>#NAME?</v>
      </c>
      <c r="LZ96" s="119" t="e">
        <f t="shared" ca="1" si="155"/>
        <v>#NAME?</v>
      </c>
      <c r="MA96" s="119" t="e">
        <f t="shared" ca="1" si="156"/>
        <v>#NAME?</v>
      </c>
      <c r="MB96" s="119" t="e">
        <f t="shared" ca="1" si="157"/>
        <v>#NAME?</v>
      </c>
      <c r="MC96" s="119" t="e">
        <f t="shared" ca="1" si="158"/>
        <v>#NAME?</v>
      </c>
      <c r="MD96" s="119" t="e">
        <f t="shared" ca="1" si="159"/>
        <v>#NAME?</v>
      </c>
      <c r="ME96" s="119" t="e">
        <f t="shared" ca="1" si="160"/>
        <v>#NAME?</v>
      </c>
      <c r="MF96" s="119" t="e">
        <f t="shared" ca="1" si="161"/>
        <v>#REF!</v>
      </c>
      <c r="MG96" s="119" t="e">
        <f t="shared" ca="1" si="162"/>
        <v>#NAME?</v>
      </c>
      <c r="MH96" s="120" t="s">
        <v>408</v>
      </c>
      <c r="MI96" s="100"/>
      <c r="MJ96" s="121"/>
      <c r="MK96" s="100"/>
      <c r="ML96" s="100"/>
      <c r="MM96" s="100" t="s">
        <v>32</v>
      </c>
      <c r="MN96" s="100"/>
      <c r="MO96" s="100"/>
    </row>
    <row r="97" spans="1:353" ht="15" thickBot="1" x14ac:dyDescent="0.25">
      <c r="A97" s="39">
        <v>77</v>
      </c>
      <c r="B97" s="39" t="s">
        <v>411</v>
      </c>
      <c r="C97" s="54" t="s">
        <v>412</v>
      </c>
      <c r="D97" s="39" t="s">
        <v>110</v>
      </c>
      <c r="E97" s="39">
        <v>409419840</v>
      </c>
      <c r="F97" s="99" t="s">
        <v>413</v>
      </c>
      <c r="G97" s="39"/>
      <c r="H97" s="39" t="s">
        <v>112</v>
      </c>
      <c r="I97" s="39">
        <v>1</v>
      </c>
      <c r="J97" s="39">
        <v>4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2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2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f t="shared" si="125"/>
        <v>4</v>
      </c>
      <c r="AI97" s="39">
        <f t="shared" si="163"/>
        <v>71622</v>
      </c>
      <c r="AJ97" s="55">
        <v>1</v>
      </c>
      <c r="AK97" s="47"/>
      <c r="AL97" s="39" t="s">
        <v>32</v>
      </c>
      <c r="AM97" s="39" t="s">
        <v>32</v>
      </c>
      <c r="AN97" s="39"/>
      <c r="AO97" s="39"/>
      <c r="AP97" s="56"/>
      <c r="AQ97" s="56"/>
      <c r="AR97" s="39"/>
      <c r="AS97" s="39"/>
      <c r="AT97" s="39"/>
      <c r="AU97" s="39"/>
      <c r="AV97" s="39">
        <f t="shared" si="126"/>
        <v>0</v>
      </c>
      <c r="AW97" s="76" t="e">
        <f t="shared" ca="1" si="127"/>
        <v>#NAME?</v>
      </c>
      <c r="AX97" s="39"/>
      <c r="AY97" s="73" t="e">
        <f t="shared" si="128"/>
        <v>#REF!</v>
      </c>
      <c r="AZ97" s="39">
        <v>22000</v>
      </c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>
        <f>SUM($AZ97,$BA97:BF97)-SUM($EU97:FA97)</f>
        <v>21440</v>
      </c>
      <c r="DE97" s="39">
        <f>SUM($AZ97,$BA97:BG97)-SUM($EU97:FB97)</f>
        <v>19040</v>
      </c>
      <c r="DF97" s="39">
        <f>SUM($AZ97,$BA97:BH97)-SUM($EU97:FC97)</f>
        <v>16378</v>
      </c>
      <c r="DG97" s="39">
        <f>SUM($AZ97,$BA97:BI97)-SUM($EU97:FD97)</f>
        <v>14378</v>
      </c>
      <c r="DH97" s="39">
        <f>SUM($AZ97,$BA97:BJ97)-SUM($EU97:FE97)</f>
        <v>12378</v>
      </c>
      <c r="DI97" s="39">
        <f>SUM($AZ97,$BA97:BK97)-SUM($EU97:FF97)</f>
        <v>10378</v>
      </c>
      <c r="DJ97" s="39">
        <f>SUM($AZ97,$BA97:BL97)-SUM($EU97:FG97)</f>
        <v>8378</v>
      </c>
      <c r="DK97" s="39">
        <f>SUM($AZ97,$BA97:BM97)-SUM($EU97:FH97)</f>
        <v>6378</v>
      </c>
      <c r="DL97" s="39">
        <f>SUM($AZ97,$BA97:BN97)-SUM($EU97:FI97)</f>
        <v>4378</v>
      </c>
      <c r="DM97" s="39">
        <f>SUM($AZ97,$BA97:BO97)-SUM($EU97:FJ97)</f>
        <v>2378</v>
      </c>
      <c r="DN97" s="39">
        <f>SUM($AZ97,$BA97:BP97)-SUM($EU97:FK97)</f>
        <v>378</v>
      </c>
      <c r="DO97" s="39">
        <f>SUM($AZ97,$BA97:BQ97)-SUM($EU97:FL97)</f>
        <v>-1622</v>
      </c>
      <c r="DP97" s="39">
        <f>SUM($AZ97,$BA97:BR97)-SUM($EU97:FM97)</f>
        <v>-3622</v>
      </c>
      <c r="DQ97" s="39">
        <f>SUM($AZ97,$BA97:BS97)-SUM($EU97:FN97)</f>
        <v>-5622</v>
      </c>
      <c r="DR97" s="39">
        <f>SUM($AZ97,$BA97:BT97)-SUM($EU97:FO97)</f>
        <v>-7622</v>
      </c>
      <c r="DS97" s="39">
        <f>SUM($AZ97,$BA97:BU97)-SUM($EU97:FP97)</f>
        <v>-9622</v>
      </c>
      <c r="DT97" s="39">
        <f>SUM($AZ97,$BA97:BV97)-SUM($EU97:FQ97)</f>
        <v>-11622</v>
      </c>
      <c r="DU97" s="39">
        <f>SUM($AZ97,$BA97:BW97)-SUM($EU97:FR97)</f>
        <v>-13622</v>
      </c>
      <c r="DV97" s="39">
        <f>SUM($AZ97,$BA97:BX97)-SUM($EU97:FS97)</f>
        <v>-15622</v>
      </c>
      <c r="DW97" s="39">
        <f>SUM($AZ97,$BA97:BY97)-SUM($EU97:FT97)</f>
        <v>-17622</v>
      </c>
      <c r="DX97" s="39">
        <f>SUM($AZ97,$BA97:BZ97)-SUM($EU97:FU97)</f>
        <v>-19622</v>
      </c>
      <c r="DY97" s="39">
        <f>SUM($AZ97,$BA97:CA97)-SUM($EU97:FV97)</f>
        <v>-21622</v>
      </c>
      <c r="DZ97" s="39">
        <f>SUM($AZ97,$BA97:CB97)-SUM($EU97:FW97)</f>
        <v>-23622</v>
      </c>
      <c r="EA97" s="39">
        <f>SUM($AZ97,$BA97:CC97)-SUM($EU97:FX97)</f>
        <v>-25622</v>
      </c>
      <c r="EB97" s="39">
        <f>SUM($AZ97,$BA97:CD97)-SUM($EU97:FY97)</f>
        <v>-27622</v>
      </c>
      <c r="EC97" s="39">
        <f>SUM($AZ97,$BA97:CE97)-SUM($EU97:FZ97)</f>
        <v>-29622</v>
      </c>
      <c r="ED97" s="39">
        <f>SUM($AZ97,$BA97:CF97)-SUM($EU97:GA97)</f>
        <v>-31622</v>
      </c>
      <c r="EE97" s="39">
        <f>SUM($AZ97,$BA97:CG97)-SUM($EU97:GB97)</f>
        <v>-33622</v>
      </c>
      <c r="EF97" s="39">
        <f>SUM($AZ97,$BA97:CH97)-SUM($EU97:GC97)</f>
        <v>-35622</v>
      </c>
      <c r="EG97" s="39">
        <f>SUM($AZ97,$BA97:CI97)-SUM($EU97:GD97)</f>
        <v>-37622</v>
      </c>
      <c r="EH97" s="39">
        <f>SUM($AZ97,$BA97:CJ97)-SUM($EU97:GE97)</f>
        <v>-39622</v>
      </c>
      <c r="EI97" s="39">
        <f>SUM($AZ97,$BA97:CK97)-SUM($EU97:GF97)</f>
        <v>-41622</v>
      </c>
      <c r="EJ97" s="39">
        <f>SUM($AZ97,$BA97:CL97)-SUM($EU97:GG97)</f>
        <v>-43622</v>
      </c>
      <c r="EK97" s="39">
        <f>SUM($AZ97,$BA97:CM97)-SUM($EU97:GH97)</f>
        <v>-45622</v>
      </c>
      <c r="EL97" s="39">
        <f>SUM($AZ97,$BA97:CN97)-SUM($EU97:GI97)</f>
        <v>-47622</v>
      </c>
      <c r="EM97" s="39">
        <f>SUM($AZ97,$BA97:CO97)-SUM($EU97:GJ97)</f>
        <v>-49622</v>
      </c>
      <c r="EN97" s="39">
        <f>SUM($AZ97,$BA97:CP97)-SUM($EU97:GK97)</f>
        <v>-49622</v>
      </c>
      <c r="EO97" s="39">
        <f>SUM($AZ97,$BA97:CQ97)-SUM($EU97:GL97)</f>
        <v>-49622</v>
      </c>
      <c r="EP97" s="39">
        <f>SUM($AZ97,$BA97:CR97)-SUM($EU97:GM97)</f>
        <v>-49622</v>
      </c>
      <c r="EQ97" s="39">
        <f>SUM($AZ97,$BA97:CS97)-SUM($EU97:GN97)</f>
        <v>-49622</v>
      </c>
      <c r="ER97" s="39"/>
      <c r="ES97" s="39"/>
      <c r="ET97" s="39"/>
      <c r="EU97" s="39"/>
      <c r="EV97" s="39"/>
      <c r="EW97" s="39"/>
      <c r="EX97" s="39"/>
      <c r="EY97" s="39"/>
      <c r="EZ97" s="39"/>
      <c r="FA97" s="39">
        <f t="array" ref="FA97">SUMPRODUCT($K97:$AG97,TRANSPOSE(FA$5:FA$27))</f>
        <v>560</v>
      </c>
      <c r="FB97" s="39">
        <f t="array" ref="FB97">SUMPRODUCT($K97:$AG97,TRANSPOSE(FB$5:FB$27))</f>
        <v>2400</v>
      </c>
      <c r="FC97" s="39">
        <f t="array" ref="FC97">SUMPRODUCT($K97:$AG97,TRANSPOSE(FC$5:FC$27))</f>
        <v>2662</v>
      </c>
      <c r="FD97" s="39">
        <f t="array" ref="FD97">SUMPRODUCT($K97:$AG97,TRANSPOSE(FD$5:FD$27))</f>
        <v>2000</v>
      </c>
      <c r="FE97" s="39">
        <f t="array" ref="FE97">SUMPRODUCT($K97:$AG97,TRANSPOSE(FE$5:FE$27))</f>
        <v>2000</v>
      </c>
      <c r="FF97" s="39">
        <f t="array" ref="FF97">SUMPRODUCT($K97:$AG97,TRANSPOSE(FF$5:FF$27))</f>
        <v>2000</v>
      </c>
      <c r="FG97" s="39">
        <f t="array" ref="FG97">SUMPRODUCT($K97:$AG97,TRANSPOSE(FG$5:FG$27))</f>
        <v>2000</v>
      </c>
      <c r="FH97" s="39">
        <f t="array" ref="FH97">SUMPRODUCT($K97:$AG97,TRANSPOSE(FH$5:FH$27))</f>
        <v>2000</v>
      </c>
      <c r="FI97" s="39">
        <f t="array" ref="FI97">SUMPRODUCT($K97:$AG97,TRANSPOSE(FI$5:FI$27))</f>
        <v>2000</v>
      </c>
      <c r="FJ97" s="39">
        <f t="array" ref="FJ97">SUMPRODUCT($K97:$AG97,TRANSPOSE(FJ$5:FJ$27))</f>
        <v>2000</v>
      </c>
      <c r="FK97" s="39">
        <f t="array" ref="FK97">SUMPRODUCT($K97:$AG97,TRANSPOSE(FK$5:FK$27))</f>
        <v>2000</v>
      </c>
      <c r="FL97" s="39">
        <f t="array" ref="FL97">SUMPRODUCT($K97:$AG97,TRANSPOSE(FL$5:FL$27))</f>
        <v>2000</v>
      </c>
      <c r="FM97" s="39">
        <f t="array" ref="FM97">SUMPRODUCT($K97:$AG97,TRANSPOSE(FM$5:FM$27))</f>
        <v>2000</v>
      </c>
      <c r="FN97" s="39">
        <f t="array" ref="FN97">SUMPRODUCT($K97:$AG97,TRANSPOSE(FN$5:FN$27))</f>
        <v>2000</v>
      </c>
      <c r="FO97" s="39">
        <f t="array" ref="FO97">SUMPRODUCT($K97:$AG97,TRANSPOSE(FO$5:FO$27))</f>
        <v>2000</v>
      </c>
      <c r="FP97" s="39">
        <f t="array" ref="FP97">SUMPRODUCT($K97:$AG97,TRANSPOSE(FP$5:FP$27))</f>
        <v>2000</v>
      </c>
      <c r="FQ97" s="39">
        <f t="array" ref="FQ97">SUMPRODUCT($K97:$AG97,TRANSPOSE(FQ$5:FQ$27))</f>
        <v>2000</v>
      </c>
      <c r="FR97" s="39">
        <f t="array" ref="FR97">SUMPRODUCT($K97:$AG97,TRANSPOSE(FR$5:FR$27))</f>
        <v>2000</v>
      </c>
      <c r="FS97" s="39">
        <f t="array" ref="FS97">SUMPRODUCT($K97:$AG97,TRANSPOSE(FS$5:FS$27))</f>
        <v>2000</v>
      </c>
      <c r="FT97" s="39">
        <f t="array" ref="FT97">SUMPRODUCT($K97:$AG97,TRANSPOSE(FT$5:FT$27))</f>
        <v>2000</v>
      </c>
      <c r="FU97" s="39">
        <f t="array" ref="FU97">SUMPRODUCT($K97:$AG97,TRANSPOSE(FU$5:FU$27))</f>
        <v>2000</v>
      </c>
      <c r="FV97" s="39">
        <f t="array" ref="FV97">SUMPRODUCT($K97:$AG97,TRANSPOSE(FV$5:FV$27))</f>
        <v>2000</v>
      </c>
      <c r="FW97" s="39">
        <f t="array" ref="FW97">SUMPRODUCT($K97:$AG97,TRANSPOSE(FW$5:FW$27))</f>
        <v>2000</v>
      </c>
      <c r="FX97" s="39">
        <f t="array" ref="FX97">SUMPRODUCT($K97:$AG97,TRANSPOSE(FX$5:FX$27))</f>
        <v>2000</v>
      </c>
      <c r="FY97" s="39">
        <f t="array" ref="FY97">SUMPRODUCT($K97:$AG97,TRANSPOSE(FY$5:FY$27))</f>
        <v>2000</v>
      </c>
      <c r="FZ97" s="39">
        <f t="array" ref="FZ97">SUMPRODUCT($K97:$AG97,TRANSPOSE(FZ$5:FZ$27))</f>
        <v>2000</v>
      </c>
      <c r="GA97" s="39">
        <f t="array" ref="GA97">SUMPRODUCT($K97:$AG97,TRANSPOSE(GA$5:GA$27))</f>
        <v>2000</v>
      </c>
      <c r="GB97" s="39">
        <f t="array" ref="GB97">SUMPRODUCT($K97:$AG97,TRANSPOSE(GB$5:GB$27))</f>
        <v>2000</v>
      </c>
      <c r="GC97" s="39">
        <f t="array" ref="GC97">SUMPRODUCT($K97:$AG97,TRANSPOSE(GC$5:GC$27))</f>
        <v>2000</v>
      </c>
      <c r="GD97" s="39">
        <f t="array" ref="GD97">SUMPRODUCT($K97:$AG97,TRANSPOSE(GD$5:GD$27))</f>
        <v>2000</v>
      </c>
      <c r="GE97" s="39">
        <f t="array" ref="GE97">SUMPRODUCT($K97:$AG97,TRANSPOSE(GE$5:GE$27))</f>
        <v>2000</v>
      </c>
      <c r="GF97" s="39">
        <f t="array" ref="GF97">SUMPRODUCT($K97:$AG97,TRANSPOSE(GF$5:GF$27))</f>
        <v>2000</v>
      </c>
      <c r="GG97" s="39">
        <f t="array" ref="GG97">SUMPRODUCT($K97:$AG97,TRANSPOSE(GG$5:GG$27))</f>
        <v>2000</v>
      </c>
      <c r="GH97" s="39">
        <f t="array" ref="GH97">SUMPRODUCT($K97:$AG97,TRANSPOSE(GH$5:GH$27))</f>
        <v>2000</v>
      </c>
      <c r="GI97" s="39">
        <f t="array" ref="GI97">SUMPRODUCT($K97:$AG97,TRANSPOSE(GI$5:GI$27))</f>
        <v>2000</v>
      </c>
      <c r="GJ97" s="39">
        <f t="array" ref="GJ97">SUMPRODUCT($K97:$AG97,TRANSPOSE(GJ$5:GJ$27))</f>
        <v>2000</v>
      </c>
      <c r="GK97" s="39">
        <f t="array" ref="GK97">SUMPRODUCT($K97:$AG97,TRANSPOSE(GK$5:GK$27))</f>
        <v>0</v>
      </c>
      <c r="GL97" s="39">
        <f t="array" ref="GL97">SUMPRODUCT($K97:$AG97,TRANSPOSE(GL$5:GL$27))</f>
        <v>0</v>
      </c>
      <c r="GM97" s="39">
        <f t="array" ref="GM97">SUMPRODUCT($K97:$AG97,TRANSPOSE(GM$5:GM$27))</f>
        <v>0</v>
      </c>
      <c r="GN97" s="39">
        <f t="array" ref="GN97">SUMPRODUCT($K97:$AG97,TRANSPOSE(GN$5:GN$27))</f>
        <v>0</v>
      </c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39"/>
      <c r="IF97" s="39"/>
      <c r="IG97" s="39"/>
      <c r="IH97" s="39"/>
      <c r="II97" s="39"/>
      <c r="IJ97" s="39"/>
      <c r="IK97" s="39"/>
      <c r="IL97" s="39"/>
      <c r="IM97" s="39"/>
      <c r="IN97" s="39"/>
      <c r="IO97" s="39"/>
      <c r="IP97" s="39"/>
      <c r="IQ97" s="39"/>
      <c r="IR97" s="39"/>
      <c r="IS97" s="39"/>
      <c r="IT97" s="39"/>
      <c r="IU97" s="39"/>
      <c r="IV97" s="93" t="s">
        <v>32</v>
      </c>
      <c r="IW97" s="100" t="str">
        <f>C97</f>
        <v>1097A690-001</v>
      </c>
      <c r="IX97" s="93" t="str">
        <f t="shared" si="122"/>
        <v>TBD</v>
      </c>
      <c r="IY97" s="111">
        <f t="shared" si="123"/>
        <v>0</v>
      </c>
      <c r="IZ97" s="112">
        <f t="shared" ref="IZ97:IZ128" si="164">AQ97</f>
        <v>0</v>
      </c>
      <c r="JA97" s="104" t="e">
        <f ca="1">_xlfn.XLOOKUP(IZ97,IZ$21:IZ$24,JA$21:JA$24,0)</f>
        <v>#NAME?</v>
      </c>
      <c r="JB97" s="104" t="e">
        <f t="shared" ca="1" si="129"/>
        <v>#NAME?</v>
      </c>
      <c r="JC97" s="113">
        <f>AJ97</f>
        <v>1</v>
      </c>
      <c r="JD97" s="113">
        <f>AJ97</f>
        <v>1</v>
      </c>
      <c r="JE97" s="100"/>
      <c r="JF97" s="113" t="e">
        <f>MAX(JD97,CEILING(#REF!+JE97,JC97))</f>
        <v>#REF!</v>
      </c>
      <c r="JG97" s="114" t="e">
        <f t="shared" ca="1" si="130"/>
        <v>#REF!</v>
      </c>
      <c r="JH97" s="113" t="e">
        <f>JF97-#REF!</f>
        <v>#REF!</v>
      </c>
      <c r="JI97" s="114" t="e">
        <f t="shared" ca="1" si="131"/>
        <v>#REF!</v>
      </c>
      <c r="JJ97" s="115"/>
      <c r="JK97" s="114"/>
      <c r="JL97" s="114" t="s">
        <v>32</v>
      </c>
      <c r="JM97" s="100"/>
      <c r="JN97" s="100"/>
      <c r="JO97" s="102" t="e">
        <f t="array" aca="1" ref="JO97" ca="1">SUMPRODUCT(#REF!,TRANSPOSE(JO$19:JO$22))</f>
        <v>#REF!</v>
      </c>
      <c r="JP97" s="102" t="e">
        <f t="array" aca="1" ref="JP97" ca="1">SUMPRODUCT(#REF!,TRANSPOSE(JP$19:JP$22))</f>
        <v>#REF!</v>
      </c>
      <c r="JQ97" s="102" t="e">
        <f t="array" aca="1" ref="JQ97" ca="1">SUMPRODUCT(#REF!,TRANSPOSE(JQ$19:JQ$22))</f>
        <v>#REF!</v>
      </c>
      <c r="JR97" s="102" t="e">
        <f t="array" aca="1" ref="JR97" ca="1">SUMPRODUCT(#REF!,TRANSPOSE(JR$19:JR$22))</f>
        <v>#REF!</v>
      </c>
      <c r="JS97" s="102" t="e">
        <f t="array" aca="1" ref="JS97" ca="1">SUMPRODUCT(#REF!,TRANSPOSE(JS$19:JS$22))</f>
        <v>#REF!</v>
      </c>
      <c r="JT97" s="102" t="e">
        <f t="array" aca="1" ref="JT97" ca="1">SUMPRODUCT(#REF!,TRANSPOSE(JT$19:JT$22))</f>
        <v>#REF!</v>
      </c>
      <c r="JU97" s="102" t="e">
        <f t="array" aca="1" ref="JU97" ca="1">SUMPRODUCT(#REF!,TRANSPOSE(JU$19:JU$22))</f>
        <v>#REF!</v>
      </c>
      <c r="JV97" s="102" t="e">
        <f t="array" aca="1" ref="JV97" ca="1">SUMPRODUCT(#REF!,TRANSPOSE(JV$19:JV$22))</f>
        <v>#REF!</v>
      </c>
      <c r="JW97" s="102" t="e">
        <f t="array" aca="1" ref="JW97" ca="1">SUMPRODUCT(#REF!,TRANSPOSE(JW$19:JW$22))</f>
        <v>#REF!</v>
      </c>
      <c r="JX97" s="102" t="e">
        <f t="array" aca="1" ref="JX97" ca="1">SUMPRODUCT(#REF!,TRANSPOSE(JX$19:JX$22))</f>
        <v>#REF!</v>
      </c>
      <c r="JY97" s="102" t="e">
        <f t="array" aca="1" ref="JY97" ca="1">SUMPRODUCT(#REF!,TRANSPOSE(JY$19:JY$22))</f>
        <v>#REF!</v>
      </c>
      <c r="JZ97" s="102" t="e">
        <f t="array" aca="1" ref="JZ97" ca="1">SUMPRODUCT(#REF!,TRANSPOSE(JZ$19:JZ$22))</f>
        <v>#REF!</v>
      </c>
      <c r="KA97" s="102" t="e">
        <f t="array" aca="1" ref="KA97" ca="1">SUMPRODUCT(#REF!,TRANSPOSE(KA$19:KA$22))</f>
        <v>#REF!</v>
      </c>
      <c r="KB97" s="116"/>
      <c r="KC97" s="102" t="e">
        <f t="shared" ca="1" si="132"/>
        <v>#REF!</v>
      </c>
      <c r="KD97" s="117" t="e">
        <f ca="1">CEILING(SUM($JO97:JP97)-SUM($KC97:KC97),$JC97)</f>
        <v>#REF!</v>
      </c>
      <c r="KE97" s="117" t="e">
        <f ca="1">CEILING(SUM($JO97:JQ97)-SUM($KC97:KD97),$JC97)</f>
        <v>#REF!</v>
      </c>
      <c r="KF97" s="117" t="e">
        <f ca="1">CEILING(SUM($JO97:JR97)-SUM($KC97:KE97),$JC97)</f>
        <v>#REF!</v>
      </c>
      <c r="KG97" s="117" t="e">
        <f ca="1">CEILING(SUM($JO97:JS97)-SUM($KC97:KF97),$JC97)</f>
        <v>#REF!</v>
      </c>
      <c r="KH97" s="117" t="e">
        <f ca="1">CEILING(SUM($JO97:JT97)-SUM($KC97:KG97),$JC97)</f>
        <v>#REF!</v>
      </c>
      <c r="KI97" s="117" t="e">
        <f ca="1">CEILING(SUM($JO97:JU97)-SUM($KC97:KH97),$JC97)</f>
        <v>#REF!</v>
      </c>
      <c r="KJ97" s="117" t="e">
        <f ca="1">CEILING(SUM($JO97:JV97)-SUM($KC97:KI97),$JC97)</f>
        <v>#REF!</v>
      </c>
      <c r="KK97" s="117" t="e">
        <f ca="1">CEILING(SUM($JO97:JW97)-SUM($KC97:KJ97),$JC97)</f>
        <v>#REF!</v>
      </c>
      <c r="KL97" s="117" t="e">
        <f ca="1">CEILING(SUM($JO97:JX97)-SUM($KC97:KK97),$JC97)</f>
        <v>#REF!</v>
      </c>
      <c r="KM97" s="117" t="e">
        <f ca="1">CEILING(SUM($JO97:JY97)-SUM($KC97:KL97),$JC97)</f>
        <v>#REF!</v>
      </c>
      <c r="KN97" s="117" t="e">
        <f t="shared" ca="1" si="133"/>
        <v>#REF!</v>
      </c>
      <c r="KO97" s="117" t="e">
        <f t="shared" ca="1" si="134"/>
        <v>#REF!</v>
      </c>
      <c r="KP97" s="116"/>
      <c r="KQ97" s="119" t="e">
        <f t="shared" ca="1" si="135"/>
        <v>#REF!</v>
      </c>
      <c r="KR97" s="119" t="e">
        <f t="shared" ca="1" si="136"/>
        <v>#REF!</v>
      </c>
      <c r="KS97" s="119" t="e">
        <f t="shared" ca="1" si="137"/>
        <v>#REF!</v>
      </c>
      <c r="KT97" s="119" t="e">
        <f t="shared" ca="1" si="138"/>
        <v>#REF!</v>
      </c>
      <c r="KU97" s="119" t="e">
        <f t="shared" ca="1" si="139"/>
        <v>#REF!</v>
      </c>
      <c r="KV97" s="119" t="e">
        <f t="shared" ca="1" si="140"/>
        <v>#REF!</v>
      </c>
      <c r="KW97" s="119" t="e">
        <f t="shared" ca="1" si="141"/>
        <v>#REF!</v>
      </c>
      <c r="KX97" s="119" t="e">
        <f t="shared" ca="1" si="142"/>
        <v>#REF!</v>
      </c>
      <c r="KY97" s="119" t="e">
        <f t="shared" ca="1" si="143"/>
        <v>#REF!</v>
      </c>
      <c r="KZ97" s="119" t="e">
        <f t="shared" ca="1" si="144"/>
        <v>#REF!</v>
      </c>
      <c r="LA97" s="119" t="e">
        <f t="shared" ca="1" si="145"/>
        <v>#REF!</v>
      </c>
      <c r="LB97" s="119" t="e">
        <f t="shared" ca="1" si="146"/>
        <v>#REF!</v>
      </c>
      <c r="LC97" s="119" t="e">
        <f t="shared" ca="1" si="147"/>
        <v>#REF!</v>
      </c>
      <c r="LD97" s="119" t="e">
        <f t="shared" ca="1" si="148"/>
        <v>#REF!</v>
      </c>
      <c r="LE97" s="116"/>
      <c r="LF97" s="102"/>
      <c r="LG97" s="102"/>
      <c r="LH97" s="102"/>
      <c r="LI97" s="102"/>
      <c r="LJ97" s="102"/>
      <c r="LK97" s="102"/>
      <c r="LL97" s="102"/>
      <c r="LM97" s="102"/>
      <c r="LN97" s="102"/>
      <c r="LO97" s="102"/>
      <c r="LP97" s="102"/>
      <c r="LQ97" s="102"/>
      <c r="LR97" s="102" t="e">
        <f t="shared" ca="1" si="124"/>
        <v>#REF!</v>
      </c>
      <c r="LS97" s="102"/>
      <c r="LT97" s="119" t="e">
        <f t="shared" ca="1" si="149"/>
        <v>#NAME?</v>
      </c>
      <c r="LU97" s="119" t="e">
        <f t="shared" ca="1" si="150"/>
        <v>#NAME?</v>
      </c>
      <c r="LV97" s="119" t="e">
        <f t="shared" ca="1" si="151"/>
        <v>#NAME?</v>
      </c>
      <c r="LW97" s="119" t="e">
        <f t="shared" ca="1" si="152"/>
        <v>#NAME?</v>
      </c>
      <c r="LX97" s="119" t="e">
        <f t="shared" ca="1" si="153"/>
        <v>#NAME?</v>
      </c>
      <c r="LY97" s="119" t="e">
        <f t="shared" ca="1" si="154"/>
        <v>#NAME?</v>
      </c>
      <c r="LZ97" s="119" t="e">
        <f t="shared" ca="1" si="155"/>
        <v>#NAME?</v>
      </c>
      <c r="MA97" s="119" t="e">
        <f t="shared" ca="1" si="156"/>
        <v>#NAME?</v>
      </c>
      <c r="MB97" s="119" t="e">
        <f t="shared" ca="1" si="157"/>
        <v>#NAME?</v>
      </c>
      <c r="MC97" s="119" t="e">
        <f t="shared" ca="1" si="158"/>
        <v>#NAME?</v>
      </c>
      <c r="MD97" s="119" t="e">
        <f t="shared" ca="1" si="159"/>
        <v>#NAME?</v>
      </c>
      <c r="ME97" s="119" t="e">
        <f t="shared" ca="1" si="160"/>
        <v>#NAME?</v>
      </c>
      <c r="MF97" s="119" t="e">
        <f t="shared" ca="1" si="161"/>
        <v>#REF!</v>
      </c>
      <c r="MG97" s="119" t="e">
        <f t="shared" ca="1" si="162"/>
        <v>#NAME?</v>
      </c>
      <c r="MH97" s="120" t="s">
        <v>411</v>
      </c>
      <c r="MI97" s="100"/>
      <c r="MJ97" s="121"/>
      <c r="MK97" s="100"/>
      <c r="ML97" s="100"/>
      <c r="MM97" s="100" t="s">
        <v>32</v>
      </c>
      <c r="MN97" s="100"/>
      <c r="MO97" s="100"/>
    </row>
    <row r="98" spans="1:353" ht="15" thickBot="1" x14ac:dyDescent="0.25">
      <c r="A98" s="39">
        <v>82</v>
      </c>
      <c r="B98" s="39" t="s">
        <v>414</v>
      </c>
      <c r="C98" s="54" t="s">
        <v>415</v>
      </c>
      <c r="D98" s="39" t="s">
        <v>197</v>
      </c>
      <c r="E98" s="39">
        <v>412594024</v>
      </c>
      <c r="F98" s="99" t="s">
        <v>416</v>
      </c>
      <c r="G98" s="39"/>
      <c r="H98" s="39" t="s">
        <v>112</v>
      </c>
      <c r="I98" s="39">
        <v>1</v>
      </c>
      <c r="J98" s="39">
        <v>4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2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2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f t="shared" si="125"/>
        <v>4</v>
      </c>
      <c r="AI98" s="39">
        <f t="shared" si="163"/>
        <v>71622</v>
      </c>
      <c r="AJ98" s="55">
        <v>1</v>
      </c>
      <c r="AK98" s="47"/>
      <c r="AL98" s="39" t="s">
        <v>32</v>
      </c>
      <c r="AM98" s="39" t="s">
        <v>32</v>
      </c>
      <c r="AN98" s="39"/>
      <c r="AO98" s="39"/>
      <c r="AP98" s="56"/>
      <c r="AQ98" s="56"/>
      <c r="AR98" s="39"/>
      <c r="AS98" s="39"/>
      <c r="AT98" s="39"/>
      <c r="AU98" s="39"/>
      <c r="AV98" s="39">
        <f t="shared" si="126"/>
        <v>0</v>
      </c>
      <c r="AW98" s="76" t="e">
        <f t="shared" ca="1" si="127"/>
        <v>#NAME?</v>
      </c>
      <c r="AX98" s="39"/>
      <c r="AY98" s="73" t="e">
        <f t="shared" si="128"/>
        <v>#REF!</v>
      </c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>
        <f>SUM($AZ98,$BA98:BF98)-SUM($EU98:FA98)</f>
        <v>-560</v>
      </c>
      <c r="DE98" s="39">
        <f>SUM($AZ98,$BA98:BG98)-SUM($EU98:FB98)</f>
        <v>-2960</v>
      </c>
      <c r="DF98" s="39">
        <f>SUM($AZ98,$BA98:BH98)-SUM($EU98:FC98)</f>
        <v>-5622</v>
      </c>
      <c r="DG98" s="39">
        <f>SUM($AZ98,$BA98:BI98)-SUM($EU98:FD98)</f>
        <v>-7622</v>
      </c>
      <c r="DH98" s="39">
        <f>SUM($AZ98,$BA98:BJ98)-SUM($EU98:FE98)</f>
        <v>-9622</v>
      </c>
      <c r="DI98" s="39">
        <f>SUM($AZ98,$BA98:BK98)-SUM($EU98:FF98)</f>
        <v>-11622</v>
      </c>
      <c r="DJ98" s="39">
        <f>SUM($AZ98,$BA98:BL98)-SUM($EU98:FG98)</f>
        <v>-13622</v>
      </c>
      <c r="DK98" s="39">
        <f>SUM($AZ98,$BA98:BM98)-SUM($EU98:FH98)</f>
        <v>-15622</v>
      </c>
      <c r="DL98" s="39">
        <f>SUM($AZ98,$BA98:BN98)-SUM($EU98:FI98)</f>
        <v>-17622</v>
      </c>
      <c r="DM98" s="39">
        <f>SUM($AZ98,$BA98:BO98)-SUM($EU98:FJ98)</f>
        <v>-19622</v>
      </c>
      <c r="DN98" s="39">
        <f>SUM($AZ98,$BA98:BP98)-SUM($EU98:FK98)</f>
        <v>-21622</v>
      </c>
      <c r="DO98" s="39">
        <f>SUM($AZ98,$BA98:BQ98)-SUM($EU98:FL98)</f>
        <v>-23622</v>
      </c>
      <c r="DP98" s="39">
        <f>SUM($AZ98,$BA98:BR98)-SUM($EU98:FM98)</f>
        <v>-25622</v>
      </c>
      <c r="DQ98" s="39">
        <f>SUM($AZ98,$BA98:BS98)-SUM($EU98:FN98)</f>
        <v>-27622</v>
      </c>
      <c r="DR98" s="39">
        <f>SUM($AZ98,$BA98:BT98)-SUM($EU98:FO98)</f>
        <v>-29622</v>
      </c>
      <c r="DS98" s="39">
        <f>SUM($AZ98,$BA98:BU98)-SUM($EU98:FP98)</f>
        <v>-31622</v>
      </c>
      <c r="DT98" s="39">
        <f>SUM($AZ98,$BA98:BV98)-SUM($EU98:FQ98)</f>
        <v>-33622</v>
      </c>
      <c r="DU98" s="39">
        <f>SUM($AZ98,$BA98:BW98)-SUM($EU98:FR98)</f>
        <v>-35622</v>
      </c>
      <c r="DV98" s="39">
        <f>SUM($AZ98,$BA98:BX98)-SUM($EU98:FS98)</f>
        <v>-37622</v>
      </c>
      <c r="DW98" s="39">
        <f>SUM($AZ98,$BA98:BY98)-SUM($EU98:FT98)</f>
        <v>-39622</v>
      </c>
      <c r="DX98" s="39">
        <f>SUM($AZ98,$BA98:BZ98)-SUM($EU98:FU98)</f>
        <v>-41622</v>
      </c>
      <c r="DY98" s="39">
        <f>SUM($AZ98,$BA98:CA98)-SUM($EU98:FV98)</f>
        <v>-43622</v>
      </c>
      <c r="DZ98" s="39">
        <f>SUM($AZ98,$BA98:CB98)-SUM($EU98:FW98)</f>
        <v>-45622</v>
      </c>
      <c r="EA98" s="39">
        <f>SUM($AZ98,$BA98:CC98)-SUM($EU98:FX98)</f>
        <v>-47622</v>
      </c>
      <c r="EB98" s="39">
        <f>SUM($AZ98,$BA98:CD98)-SUM($EU98:FY98)</f>
        <v>-49622</v>
      </c>
      <c r="EC98" s="39">
        <f>SUM($AZ98,$BA98:CE98)-SUM($EU98:FZ98)</f>
        <v>-51622</v>
      </c>
      <c r="ED98" s="39">
        <f>SUM($AZ98,$BA98:CF98)-SUM($EU98:GA98)</f>
        <v>-53622</v>
      </c>
      <c r="EE98" s="39">
        <f>SUM($AZ98,$BA98:CG98)-SUM($EU98:GB98)</f>
        <v>-55622</v>
      </c>
      <c r="EF98" s="39">
        <f>SUM($AZ98,$BA98:CH98)-SUM($EU98:GC98)</f>
        <v>-57622</v>
      </c>
      <c r="EG98" s="39">
        <f>SUM($AZ98,$BA98:CI98)-SUM($EU98:GD98)</f>
        <v>-59622</v>
      </c>
      <c r="EH98" s="39">
        <f>SUM($AZ98,$BA98:CJ98)-SUM($EU98:GE98)</f>
        <v>-61622</v>
      </c>
      <c r="EI98" s="39">
        <f>SUM($AZ98,$BA98:CK98)-SUM($EU98:GF98)</f>
        <v>-63622</v>
      </c>
      <c r="EJ98" s="39">
        <f>SUM($AZ98,$BA98:CL98)-SUM($EU98:GG98)</f>
        <v>-65622</v>
      </c>
      <c r="EK98" s="39">
        <f>SUM($AZ98,$BA98:CM98)-SUM($EU98:GH98)</f>
        <v>-67622</v>
      </c>
      <c r="EL98" s="39">
        <f>SUM($AZ98,$BA98:CN98)-SUM($EU98:GI98)</f>
        <v>-69622</v>
      </c>
      <c r="EM98" s="39">
        <f>SUM($AZ98,$BA98:CO98)-SUM($EU98:GJ98)</f>
        <v>-71622</v>
      </c>
      <c r="EN98" s="39">
        <f>SUM($AZ98,$BA98:CP98)-SUM($EU98:GK98)</f>
        <v>-71622</v>
      </c>
      <c r="EO98" s="39">
        <f>SUM($AZ98,$BA98:CQ98)-SUM($EU98:GL98)</f>
        <v>-71622</v>
      </c>
      <c r="EP98" s="39">
        <f>SUM($AZ98,$BA98:CR98)-SUM($EU98:GM98)</f>
        <v>-71622</v>
      </c>
      <c r="EQ98" s="39">
        <f>SUM($AZ98,$BA98:CS98)-SUM($EU98:GN98)</f>
        <v>-71622</v>
      </c>
      <c r="ER98" s="39"/>
      <c r="ES98" s="39"/>
      <c r="ET98" s="39"/>
      <c r="EU98" s="39"/>
      <c r="EV98" s="39"/>
      <c r="EW98" s="39"/>
      <c r="EX98" s="39"/>
      <c r="EY98" s="39"/>
      <c r="EZ98" s="39"/>
      <c r="FA98" s="39">
        <f t="array" ref="FA98">SUMPRODUCT($K98:$AG98,TRANSPOSE(FA$5:FA$27))</f>
        <v>560</v>
      </c>
      <c r="FB98" s="39">
        <f t="array" ref="FB98">SUMPRODUCT($K98:$AG98,TRANSPOSE(FB$5:FB$27))</f>
        <v>2400</v>
      </c>
      <c r="FC98" s="39">
        <f t="array" ref="FC98">SUMPRODUCT($K98:$AG98,TRANSPOSE(FC$5:FC$27))</f>
        <v>2662</v>
      </c>
      <c r="FD98" s="39">
        <f t="array" ref="FD98">SUMPRODUCT($K98:$AG98,TRANSPOSE(FD$5:FD$27))</f>
        <v>2000</v>
      </c>
      <c r="FE98" s="39">
        <f t="array" ref="FE98">SUMPRODUCT($K98:$AG98,TRANSPOSE(FE$5:FE$27))</f>
        <v>2000</v>
      </c>
      <c r="FF98" s="39">
        <f t="array" ref="FF98">SUMPRODUCT($K98:$AG98,TRANSPOSE(FF$5:FF$27))</f>
        <v>2000</v>
      </c>
      <c r="FG98" s="39">
        <f t="array" ref="FG98">SUMPRODUCT($K98:$AG98,TRANSPOSE(FG$5:FG$27))</f>
        <v>2000</v>
      </c>
      <c r="FH98" s="39">
        <f t="array" ref="FH98">SUMPRODUCT($K98:$AG98,TRANSPOSE(FH$5:FH$27))</f>
        <v>2000</v>
      </c>
      <c r="FI98" s="39">
        <f t="array" ref="FI98">SUMPRODUCT($K98:$AG98,TRANSPOSE(FI$5:FI$27))</f>
        <v>2000</v>
      </c>
      <c r="FJ98" s="39">
        <f t="array" ref="FJ98">SUMPRODUCT($K98:$AG98,TRANSPOSE(FJ$5:FJ$27))</f>
        <v>2000</v>
      </c>
      <c r="FK98" s="39">
        <f t="array" ref="FK98">SUMPRODUCT($K98:$AG98,TRANSPOSE(FK$5:FK$27))</f>
        <v>2000</v>
      </c>
      <c r="FL98" s="39">
        <f t="array" ref="FL98">SUMPRODUCT($K98:$AG98,TRANSPOSE(FL$5:FL$27))</f>
        <v>2000</v>
      </c>
      <c r="FM98" s="39">
        <f t="array" ref="FM98">SUMPRODUCT($K98:$AG98,TRANSPOSE(FM$5:FM$27))</f>
        <v>2000</v>
      </c>
      <c r="FN98" s="39">
        <f t="array" ref="FN98">SUMPRODUCT($K98:$AG98,TRANSPOSE(FN$5:FN$27))</f>
        <v>2000</v>
      </c>
      <c r="FO98" s="39">
        <f t="array" ref="FO98">SUMPRODUCT($K98:$AG98,TRANSPOSE(FO$5:FO$27))</f>
        <v>2000</v>
      </c>
      <c r="FP98" s="39">
        <f t="array" ref="FP98">SUMPRODUCT($K98:$AG98,TRANSPOSE(FP$5:FP$27))</f>
        <v>2000</v>
      </c>
      <c r="FQ98" s="39">
        <f t="array" ref="FQ98">SUMPRODUCT($K98:$AG98,TRANSPOSE(FQ$5:FQ$27))</f>
        <v>2000</v>
      </c>
      <c r="FR98" s="39">
        <f t="array" ref="FR98">SUMPRODUCT($K98:$AG98,TRANSPOSE(FR$5:FR$27))</f>
        <v>2000</v>
      </c>
      <c r="FS98" s="39">
        <f t="array" ref="FS98">SUMPRODUCT($K98:$AG98,TRANSPOSE(FS$5:FS$27))</f>
        <v>2000</v>
      </c>
      <c r="FT98" s="39">
        <f t="array" ref="FT98">SUMPRODUCT($K98:$AG98,TRANSPOSE(FT$5:FT$27))</f>
        <v>2000</v>
      </c>
      <c r="FU98" s="39">
        <f t="array" ref="FU98">SUMPRODUCT($K98:$AG98,TRANSPOSE(FU$5:FU$27))</f>
        <v>2000</v>
      </c>
      <c r="FV98" s="39">
        <f t="array" ref="FV98">SUMPRODUCT($K98:$AG98,TRANSPOSE(FV$5:FV$27))</f>
        <v>2000</v>
      </c>
      <c r="FW98" s="39">
        <f t="array" ref="FW98">SUMPRODUCT($K98:$AG98,TRANSPOSE(FW$5:FW$27))</f>
        <v>2000</v>
      </c>
      <c r="FX98" s="39">
        <f t="array" ref="FX98">SUMPRODUCT($K98:$AG98,TRANSPOSE(FX$5:FX$27))</f>
        <v>2000</v>
      </c>
      <c r="FY98" s="39">
        <f t="array" ref="FY98">SUMPRODUCT($K98:$AG98,TRANSPOSE(FY$5:FY$27))</f>
        <v>2000</v>
      </c>
      <c r="FZ98" s="39">
        <f t="array" ref="FZ98">SUMPRODUCT($K98:$AG98,TRANSPOSE(FZ$5:FZ$27))</f>
        <v>2000</v>
      </c>
      <c r="GA98" s="39">
        <f t="array" ref="GA98">SUMPRODUCT($K98:$AG98,TRANSPOSE(GA$5:GA$27))</f>
        <v>2000</v>
      </c>
      <c r="GB98" s="39">
        <f t="array" ref="GB98">SUMPRODUCT($K98:$AG98,TRANSPOSE(GB$5:GB$27))</f>
        <v>2000</v>
      </c>
      <c r="GC98" s="39">
        <f t="array" ref="GC98">SUMPRODUCT($K98:$AG98,TRANSPOSE(GC$5:GC$27))</f>
        <v>2000</v>
      </c>
      <c r="GD98" s="39">
        <f t="array" ref="GD98">SUMPRODUCT($K98:$AG98,TRANSPOSE(GD$5:GD$27))</f>
        <v>2000</v>
      </c>
      <c r="GE98" s="39">
        <f t="array" ref="GE98">SUMPRODUCT($K98:$AG98,TRANSPOSE(GE$5:GE$27))</f>
        <v>2000</v>
      </c>
      <c r="GF98" s="39">
        <f t="array" ref="GF98">SUMPRODUCT($K98:$AG98,TRANSPOSE(GF$5:GF$27))</f>
        <v>2000</v>
      </c>
      <c r="GG98" s="39">
        <f t="array" ref="GG98">SUMPRODUCT($K98:$AG98,TRANSPOSE(GG$5:GG$27))</f>
        <v>2000</v>
      </c>
      <c r="GH98" s="39">
        <f t="array" ref="GH98">SUMPRODUCT($K98:$AG98,TRANSPOSE(GH$5:GH$27))</f>
        <v>2000</v>
      </c>
      <c r="GI98" s="39">
        <f t="array" ref="GI98">SUMPRODUCT($K98:$AG98,TRANSPOSE(GI$5:GI$27))</f>
        <v>2000</v>
      </c>
      <c r="GJ98" s="39">
        <f t="array" ref="GJ98">SUMPRODUCT($K98:$AG98,TRANSPOSE(GJ$5:GJ$27))</f>
        <v>2000</v>
      </c>
      <c r="GK98" s="39">
        <f t="array" ref="GK98">SUMPRODUCT($K98:$AG98,TRANSPOSE(GK$5:GK$27))</f>
        <v>0</v>
      </c>
      <c r="GL98" s="39">
        <f t="array" ref="GL98">SUMPRODUCT($K98:$AG98,TRANSPOSE(GL$5:GL$27))</f>
        <v>0</v>
      </c>
      <c r="GM98" s="39">
        <f t="array" ref="GM98">SUMPRODUCT($K98:$AG98,TRANSPOSE(GM$5:GM$27))</f>
        <v>0</v>
      </c>
      <c r="GN98" s="39">
        <f t="array" ref="GN98">SUMPRODUCT($K98:$AG98,TRANSPOSE(GN$5:GN$27))</f>
        <v>0</v>
      </c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39"/>
      <c r="IN98" s="39"/>
      <c r="IO98" s="39"/>
      <c r="IP98" s="39"/>
      <c r="IQ98" s="39"/>
      <c r="IR98" s="39"/>
      <c r="IS98" s="39"/>
      <c r="IT98" s="39"/>
      <c r="IU98" s="39"/>
      <c r="IV98" s="93" t="s">
        <v>32</v>
      </c>
      <c r="IW98" s="100" t="str">
        <f>C98</f>
        <v>1097U145-001</v>
      </c>
      <c r="IX98" s="93" t="str">
        <f t="shared" si="122"/>
        <v>TBD</v>
      </c>
      <c r="IY98" s="111">
        <f t="shared" si="123"/>
        <v>0</v>
      </c>
      <c r="IZ98" s="112">
        <f t="shared" si="164"/>
        <v>0</v>
      </c>
      <c r="JA98" s="104" t="e">
        <f ca="1">_xlfn.XLOOKUP(IZ98,IZ$21:IZ$24,JA$21:JA$24,0)</f>
        <v>#NAME?</v>
      </c>
      <c r="JB98" s="104" t="e">
        <f t="shared" ca="1" si="129"/>
        <v>#NAME?</v>
      </c>
      <c r="JC98" s="113">
        <f>AJ98</f>
        <v>1</v>
      </c>
      <c r="JD98" s="113">
        <f>AJ98</f>
        <v>1</v>
      </c>
      <c r="JE98" s="100"/>
      <c r="JF98" s="113" t="e">
        <f>MAX(JD98,CEILING(#REF!+JE98,JC98))</f>
        <v>#REF!</v>
      </c>
      <c r="JG98" s="114" t="e">
        <f t="shared" ca="1" si="130"/>
        <v>#REF!</v>
      </c>
      <c r="JH98" s="113" t="e">
        <f>JF98-#REF!</f>
        <v>#REF!</v>
      </c>
      <c r="JI98" s="114" t="e">
        <f t="shared" ca="1" si="131"/>
        <v>#REF!</v>
      </c>
      <c r="JJ98" s="115"/>
      <c r="JK98" s="114"/>
      <c r="JL98" s="114" t="s">
        <v>32</v>
      </c>
      <c r="JM98" s="100"/>
      <c r="JN98" s="100"/>
      <c r="JO98" s="102" t="e">
        <f t="array" aca="1" ref="JO98" ca="1">SUMPRODUCT(#REF!,TRANSPOSE(JO$19:JO$22))</f>
        <v>#REF!</v>
      </c>
      <c r="JP98" s="102" t="e">
        <f t="array" aca="1" ref="JP98" ca="1">SUMPRODUCT(#REF!,TRANSPOSE(JP$19:JP$22))</f>
        <v>#REF!</v>
      </c>
      <c r="JQ98" s="102" t="e">
        <f t="array" aca="1" ref="JQ98" ca="1">SUMPRODUCT(#REF!,TRANSPOSE(JQ$19:JQ$22))</f>
        <v>#REF!</v>
      </c>
      <c r="JR98" s="102" t="e">
        <f t="array" aca="1" ref="JR98" ca="1">SUMPRODUCT(#REF!,TRANSPOSE(JR$19:JR$22))</f>
        <v>#REF!</v>
      </c>
      <c r="JS98" s="102" t="e">
        <f t="array" aca="1" ref="JS98" ca="1">SUMPRODUCT(#REF!,TRANSPOSE(JS$19:JS$22))</f>
        <v>#REF!</v>
      </c>
      <c r="JT98" s="102" t="e">
        <f t="array" aca="1" ref="JT98" ca="1">SUMPRODUCT(#REF!,TRANSPOSE(JT$19:JT$22))</f>
        <v>#REF!</v>
      </c>
      <c r="JU98" s="102" t="e">
        <f t="array" aca="1" ref="JU98" ca="1">SUMPRODUCT(#REF!,TRANSPOSE(JU$19:JU$22))</f>
        <v>#REF!</v>
      </c>
      <c r="JV98" s="102" t="e">
        <f t="array" aca="1" ref="JV98" ca="1">SUMPRODUCT(#REF!,TRANSPOSE(JV$19:JV$22))</f>
        <v>#REF!</v>
      </c>
      <c r="JW98" s="102" t="e">
        <f t="array" aca="1" ref="JW98" ca="1">SUMPRODUCT(#REF!,TRANSPOSE(JW$19:JW$22))</f>
        <v>#REF!</v>
      </c>
      <c r="JX98" s="102" t="e">
        <f t="array" aca="1" ref="JX98" ca="1">SUMPRODUCT(#REF!,TRANSPOSE(JX$19:JX$22))</f>
        <v>#REF!</v>
      </c>
      <c r="JY98" s="102" t="e">
        <f t="array" aca="1" ref="JY98" ca="1">SUMPRODUCT(#REF!,TRANSPOSE(JY$19:JY$22))</f>
        <v>#REF!</v>
      </c>
      <c r="JZ98" s="102" t="e">
        <f t="array" aca="1" ref="JZ98" ca="1">SUMPRODUCT(#REF!,TRANSPOSE(JZ$19:JZ$22))</f>
        <v>#REF!</v>
      </c>
      <c r="KA98" s="102" t="e">
        <f t="array" aca="1" ref="KA98" ca="1">SUMPRODUCT(#REF!,TRANSPOSE(KA$19:KA$22))</f>
        <v>#REF!</v>
      </c>
      <c r="KB98" s="116"/>
      <c r="KC98" s="102" t="e">
        <f t="shared" ca="1" si="132"/>
        <v>#REF!</v>
      </c>
      <c r="KD98" s="117" t="e">
        <f ca="1">CEILING(SUM($JO98:JP98)-SUM($KC98:KC98),$JC98)</f>
        <v>#REF!</v>
      </c>
      <c r="KE98" s="117" t="e">
        <f ca="1">CEILING(SUM($JO98:JQ98)-SUM($KC98:KD98),$JC98)</f>
        <v>#REF!</v>
      </c>
      <c r="KF98" s="117" t="e">
        <f ca="1">CEILING(SUM($JO98:JR98)-SUM($KC98:KE98),$JC98)</f>
        <v>#REF!</v>
      </c>
      <c r="KG98" s="117" t="e">
        <f ca="1">CEILING(SUM($JO98:JS98)-SUM($KC98:KF98),$JC98)</f>
        <v>#REF!</v>
      </c>
      <c r="KH98" s="117" t="e">
        <f ca="1">CEILING(SUM($JO98:JT98)-SUM($KC98:KG98),$JC98)</f>
        <v>#REF!</v>
      </c>
      <c r="KI98" s="117" t="e">
        <f ca="1">CEILING(SUM($JO98:JU98)-SUM($KC98:KH98),$JC98)</f>
        <v>#REF!</v>
      </c>
      <c r="KJ98" s="117" t="e">
        <f ca="1">CEILING(SUM($JO98:JV98)-SUM($KC98:KI98),$JC98)</f>
        <v>#REF!</v>
      </c>
      <c r="KK98" s="117" t="e">
        <f ca="1">CEILING(SUM($JO98:JW98)-SUM($KC98:KJ98),$JC98)</f>
        <v>#REF!</v>
      </c>
      <c r="KL98" s="117" t="e">
        <f ca="1">CEILING(SUM($JO98:JX98)-SUM($KC98:KK98),$JC98)</f>
        <v>#REF!</v>
      </c>
      <c r="KM98" s="117" t="e">
        <f ca="1">CEILING(SUM($JO98:JY98)-SUM($KC98:KL98),$JC98)</f>
        <v>#REF!</v>
      </c>
      <c r="KN98" s="117" t="e">
        <f t="shared" ca="1" si="133"/>
        <v>#REF!</v>
      </c>
      <c r="KO98" s="117" t="e">
        <f t="shared" ca="1" si="134"/>
        <v>#REF!</v>
      </c>
      <c r="KP98" s="116"/>
      <c r="KQ98" s="119" t="e">
        <f t="shared" ca="1" si="135"/>
        <v>#REF!</v>
      </c>
      <c r="KR98" s="119" t="e">
        <f t="shared" ca="1" si="136"/>
        <v>#REF!</v>
      </c>
      <c r="KS98" s="119" t="e">
        <f t="shared" ca="1" si="137"/>
        <v>#REF!</v>
      </c>
      <c r="KT98" s="119" t="e">
        <f t="shared" ca="1" si="138"/>
        <v>#REF!</v>
      </c>
      <c r="KU98" s="119" t="e">
        <f t="shared" ca="1" si="139"/>
        <v>#REF!</v>
      </c>
      <c r="KV98" s="119" t="e">
        <f t="shared" ca="1" si="140"/>
        <v>#REF!</v>
      </c>
      <c r="KW98" s="119" t="e">
        <f t="shared" ca="1" si="141"/>
        <v>#REF!</v>
      </c>
      <c r="KX98" s="119" t="e">
        <f t="shared" ca="1" si="142"/>
        <v>#REF!</v>
      </c>
      <c r="KY98" s="119" t="e">
        <f t="shared" ca="1" si="143"/>
        <v>#REF!</v>
      </c>
      <c r="KZ98" s="119" t="e">
        <f t="shared" ca="1" si="144"/>
        <v>#REF!</v>
      </c>
      <c r="LA98" s="119" t="e">
        <f t="shared" ca="1" si="145"/>
        <v>#REF!</v>
      </c>
      <c r="LB98" s="119" t="e">
        <f t="shared" ca="1" si="146"/>
        <v>#REF!</v>
      </c>
      <c r="LC98" s="119" t="e">
        <f t="shared" ca="1" si="147"/>
        <v>#REF!</v>
      </c>
      <c r="LD98" s="119" t="e">
        <f t="shared" ca="1" si="148"/>
        <v>#REF!</v>
      </c>
      <c r="LE98" s="116"/>
      <c r="LF98" s="102"/>
      <c r="LG98" s="102"/>
      <c r="LH98" s="102"/>
      <c r="LI98" s="102"/>
      <c r="LJ98" s="102"/>
      <c r="LK98" s="102"/>
      <c r="LL98" s="102"/>
      <c r="LM98" s="102"/>
      <c r="LN98" s="102"/>
      <c r="LO98" s="102"/>
      <c r="LP98" s="102"/>
      <c r="LQ98" s="102"/>
      <c r="LR98" s="102" t="e">
        <f t="shared" ca="1" si="124"/>
        <v>#REF!</v>
      </c>
      <c r="LS98" s="102"/>
      <c r="LT98" s="119" t="e">
        <f t="shared" ca="1" si="149"/>
        <v>#NAME?</v>
      </c>
      <c r="LU98" s="119" t="e">
        <f t="shared" ca="1" si="150"/>
        <v>#NAME?</v>
      </c>
      <c r="LV98" s="119" t="e">
        <f t="shared" ca="1" si="151"/>
        <v>#NAME?</v>
      </c>
      <c r="LW98" s="119" t="e">
        <f t="shared" ca="1" si="152"/>
        <v>#NAME?</v>
      </c>
      <c r="LX98" s="119" t="e">
        <f t="shared" ca="1" si="153"/>
        <v>#NAME?</v>
      </c>
      <c r="LY98" s="119" t="e">
        <f t="shared" ca="1" si="154"/>
        <v>#NAME?</v>
      </c>
      <c r="LZ98" s="119" t="e">
        <f t="shared" ca="1" si="155"/>
        <v>#NAME?</v>
      </c>
      <c r="MA98" s="119" t="e">
        <f t="shared" ca="1" si="156"/>
        <v>#NAME?</v>
      </c>
      <c r="MB98" s="119" t="e">
        <f t="shared" ca="1" si="157"/>
        <v>#NAME?</v>
      </c>
      <c r="MC98" s="119" t="e">
        <f t="shared" ca="1" si="158"/>
        <v>#NAME?</v>
      </c>
      <c r="MD98" s="119" t="e">
        <f t="shared" ca="1" si="159"/>
        <v>#NAME?</v>
      </c>
      <c r="ME98" s="119" t="e">
        <f t="shared" ca="1" si="160"/>
        <v>#NAME?</v>
      </c>
      <c r="MF98" s="119" t="e">
        <f t="shared" ca="1" si="161"/>
        <v>#REF!</v>
      </c>
      <c r="MG98" s="119" t="e">
        <f t="shared" ca="1" si="162"/>
        <v>#NAME?</v>
      </c>
      <c r="MH98" s="120" t="s">
        <v>414</v>
      </c>
      <c r="MI98" s="100"/>
      <c r="MJ98" s="121"/>
      <c r="MK98" s="100"/>
      <c r="ML98" s="100"/>
      <c r="MM98" s="100" t="s">
        <v>32</v>
      </c>
      <c r="MN98" s="100"/>
      <c r="MO98" s="100"/>
    </row>
    <row r="99" spans="1:353" ht="15" thickBot="1" x14ac:dyDescent="0.25">
      <c r="A99" s="39">
        <v>84</v>
      </c>
      <c r="B99" s="39" t="s">
        <v>417</v>
      </c>
      <c r="C99" s="54" t="s">
        <v>418</v>
      </c>
      <c r="D99" s="39" t="s">
        <v>197</v>
      </c>
      <c r="E99" s="39">
        <v>412594026</v>
      </c>
      <c r="F99" s="99" t="s">
        <v>419</v>
      </c>
      <c r="G99" s="39"/>
      <c r="H99" s="39" t="s">
        <v>112</v>
      </c>
      <c r="I99" s="39">
        <v>1</v>
      </c>
      <c r="J99" s="39">
        <v>4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2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2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f t="shared" si="125"/>
        <v>4</v>
      </c>
      <c r="AI99" s="39">
        <f t="shared" si="163"/>
        <v>71622</v>
      </c>
      <c r="AJ99" s="55">
        <v>1</v>
      </c>
      <c r="AK99" s="47"/>
      <c r="AL99" s="39" t="s">
        <v>32</v>
      </c>
      <c r="AM99" s="39" t="s">
        <v>32</v>
      </c>
      <c r="AN99" s="39"/>
      <c r="AO99" s="39"/>
      <c r="AP99" s="56"/>
      <c r="AQ99" s="56"/>
      <c r="AR99" s="39"/>
      <c r="AS99" s="39"/>
      <c r="AT99" s="39"/>
      <c r="AU99" s="39"/>
      <c r="AV99" s="39">
        <f t="shared" si="126"/>
        <v>0</v>
      </c>
      <c r="AW99" s="76" t="e">
        <f t="shared" ca="1" si="127"/>
        <v>#NAME?</v>
      </c>
      <c r="AX99" s="39"/>
      <c r="AY99" s="73" t="e">
        <f t="shared" si="128"/>
        <v>#REF!</v>
      </c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>
        <f>SUM($AZ99,$BA99:BF99)-SUM($EU99:FA99)</f>
        <v>-560</v>
      </c>
      <c r="DE99" s="39">
        <f>SUM($AZ99,$BA99:BG99)-SUM($EU99:FB99)</f>
        <v>-2960</v>
      </c>
      <c r="DF99" s="39">
        <f>SUM($AZ99,$BA99:BH99)-SUM($EU99:FC99)</f>
        <v>-5622</v>
      </c>
      <c r="DG99" s="39">
        <f>SUM($AZ99,$BA99:BI99)-SUM($EU99:FD99)</f>
        <v>-7622</v>
      </c>
      <c r="DH99" s="39">
        <f>SUM($AZ99,$BA99:BJ99)-SUM($EU99:FE99)</f>
        <v>-9622</v>
      </c>
      <c r="DI99" s="39">
        <f>SUM($AZ99,$BA99:BK99)-SUM($EU99:FF99)</f>
        <v>-11622</v>
      </c>
      <c r="DJ99" s="39">
        <f>SUM($AZ99,$BA99:BL99)-SUM($EU99:FG99)</f>
        <v>-13622</v>
      </c>
      <c r="DK99" s="39">
        <f>SUM($AZ99,$BA99:BM99)-SUM($EU99:FH99)</f>
        <v>-15622</v>
      </c>
      <c r="DL99" s="39">
        <f>SUM($AZ99,$BA99:BN99)-SUM($EU99:FI99)</f>
        <v>-17622</v>
      </c>
      <c r="DM99" s="39">
        <f>SUM($AZ99,$BA99:BO99)-SUM($EU99:FJ99)</f>
        <v>-19622</v>
      </c>
      <c r="DN99" s="39">
        <f>SUM($AZ99,$BA99:BP99)-SUM($EU99:FK99)</f>
        <v>-21622</v>
      </c>
      <c r="DO99" s="39">
        <f>SUM($AZ99,$BA99:BQ99)-SUM($EU99:FL99)</f>
        <v>-23622</v>
      </c>
      <c r="DP99" s="39">
        <f>SUM($AZ99,$BA99:BR99)-SUM($EU99:FM99)</f>
        <v>-25622</v>
      </c>
      <c r="DQ99" s="39">
        <f>SUM($AZ99,$BA99:BS99)-SUM($EU99:FN99)</f>
        <v>-27622</v>
      </c>
      <c r="DR99" s="39">
        <f>SUM($AZ99,$BA99:BT99)-SUM($EU99:FO99)</f>
        <v>-29622</v>
      </c>
      <c r="DS99" s="39">
        <f>SUM($AZ99,$BA99:BU99)-SUM($EU99:FP99)</f>
        <v>-31622</v>
      </c>
      <c r="DT99" s="39">
        <f>SUM($AZ99,$BA99:BV99)-SUM($EU99:FQ99)</f>
        <v>-33622</v>
      </c>
      <c r="DU99" s="39">
        <f>SUM($AZ99,$BA99:BW99)-SUM($EU99:FR99)</f>
        <v>-35622</v>
      </c>
      <c r="DV99" s="39">
        <f>SUM($AZ99,$BA99:BX99)-SUM($EU99:FS99)</f>
        <v>-37622</v>
      </c>
      <c r="DW99" s="39">
        <f>SUM($AZ99,$BA99:BY99)-SUM($EU99:FT99)</f>
        <v>-39622</v>
      </c>
      <c r="DX99" s="39">
        <f>SUM($AZ99,$BA99:BZ99)-SUM($EU99:FU99)</f>
        <v>-41622</v>
      </c>
      <c r="DY99" s="39">
        <f>SUM($AZ99,$BA99:CA99)-SUM($EU99:FV99)</f>
        <v>-43622</v>
      </c>
      <c r="DZ99" s="39">
        <f>SUM($AZ99,$BA99:CB99)-SUM($EU99:FW99)</f>
        <v>-45622</v>
      </c>
      <c r="EA99" s="39">
        <f>SUM($AZ99,$BA99:CC99)-SUM($EU99:FX99)</f>
        <v>-47622</v>
      </c>
      <c r="EB99" s="39">
        <f>SUM($AZ99,$BA99:CD99)-SUM($EU99:FY99)</f>
        <v>-49622</v>
      </c>
      <c r="EC99" s="39">
        <f>SUM($AZ99,$BA99:CE99)-SUM($EU99:FZ99)</f>
        <v>-51622</v>
      </c>
      <c r="ED99" s="39">
        <f>SUM($AZ99,$BA99:CF99)-SUM($EU99:GA99)</f>
        <v>-53622</v>
      </c>
      <c r="EE99" s="39">
        <f>SUM($AZ99,$BA99:CG99)-SUM($EU99:GB99)</f>
        <v>-55622</v>
      </c>
      <c r="EF99" s="39">
        <f>SUM($AZ99,$BA99:CH99)-SUM($EU99:GC99)</f>
        <v>-57622</v>
      </c>
      <c r="EG99" s="39">
        <f>SUM($AZ99,$BA99:CI99)-SUM($EU99:GD99)</f>
        <v>-59622</v>
      </c>
      <c r="EH99" s="39">
        <f>SUM($AZ99,$BA99:CJ99)-SUM($EU99:GE99)</f>
        <v>-61622</v>
      </c>
      <c r="EI99" s="39">
        <f>SUM($AZ99,$BA99:CK99)-SUM($EU99:GF99)</f>
        <v>-63622</v>
      </c>
      <c r="EJ99" s="39">
        <f>SUM($AZ99,$BA99:CL99)-SUM($EU99:GG99)</f>
        <v>-65622</v>
      </c>
      <c r="EK99" s="39">
        <f>SUM($AZ99,$BA99:CM99)-SUM($EU99:GH99)</f>
        <v>-67622</v>
      </c>
      <c r="EL99" s="39">
        <f>SUM($AZ99,$BA99:CN99)-SUM($EU99:GI99)</f>
        <v>-69622</v>
      </c>
      <c r="EM99" s="39">
        <f>SUM($AZ99,$BA99:CO99)-SUM($EU99:GJ99)</f>
        <v>-71622</v>
      </c>
      <c r="EN99" s="39">
        <f>SUM($AZ99,$BA99:CP99)-SUM($EU99:GK99)</f>
        <v>-71622</v>
      </c>
      <c r="EO99" s="39">
        <f>SUM($AZ99,$BA99:CQ99)-SUM($EU99:GL99)</f>
        <v>-71622</v>
      </c>
      <c r="EP99" s="39">
        <f>SUM($AZ99,$BA99:CR99)-SUM($EU99:GM99)</f>
        <v>-71622</v>
      </c>
      <c r="EQ99" s="39">
        <f>SUM($AZ99,$BA99:CS99)-SUM($EU99:GN99)</f>
        <v>-71622</v>
      </c>
      <c r="ER99" s="39"/>
      <c r="ES99" s="39"/>
      <c r="ET99" s="39"/>
      <c r="EU99" s="39"/>
      <c r="EV99" s="39"/>
      <c r="EW99" s="39"/>
      <c r="EX99" s="39"/>
      <c r="EY99" s="39"/>
      <c r="EZ99" s="39"/>
      <c r="FA99" s="39">
        <f t="array" ref="FA99">SUMPRODUCT($K99:$AG99,TRANSPOSE(FA$5:FA$27))</f>
        <v>560</v>
      </c>
      <c r="FB99" s="39">
        <f t="array" ref="FB99">SUMPRODUCT($K99:$AG99,TRANSPOSE(FB$5:FB$27))</f>
        <v>2400</v>
      </c>
      <c r="FC99" s="39">
        <f t="array" ref="FC99">SUMPRODUCT($K99:$AG99,TRANSPOSE(FC$5:FC$27))</f>
        <v>2662</v>
      </c>
      <c r="FD99" s="39">
        <f t="array" ref="FD99">SUMPRODUCT($K99:$AG99,TRANSPOSE(FD$5:FD$27))</f>
        <v>2000</v>
      </c>
      <c r="FE99" s="39">
        <f t="array" ref="FE99">SUMPRODUCT($K99:$AG99,TRANSPOSE(FE$5:FE$27))</f>
        <v>2000</v>
      </c>
      <c r="FF99" s="39">
        <f t="array" ref="FF99">SUMPRODUCT($K99:$AG99,TRANSPOSE(FF$5:FF$27))</f>
        <v>2000</v>
      </c>
      <c r="FG99" s="39">
        <f t="array" ref="FG99">SUMPRODUCT($K99:$AG99,TRANSPOSE(FG$5:FG$27))</f>
        <v>2000</v>
      </c>
      <c r="FH99" s="39">
        <f t="array" ref="FH99">SUMPRODUCT($K99:$AG99,TRANSPOSE(FH$5:FH$27))</f>
        <v>2000</v>
      </c>
      <c r="FI99" s="39">
        <f t="array" ref="FI99">SUMPRODUCT($K99:$AG99,TRANSPOSE(FI$5:FI$27))</f>
        <v>2000</v>
      </c>
      <c r="FJ99" s="39">
        <f t="array" ref="FJ99">SUMPRODUCT($K99:$AG99,TRANSPOSE(FJ$5:FJ$27))</f>
        <v>2000</v>
      </c>
      <c r="FK99" s="39">
        <f t="array" ref="FK99">SUMPRODUCT($K99:$AG99,TRANSPOSE(FK$5:FK$27))</f>
        <v>2000</v>
      </c>
      <c r="FL99" s="39">
        <f t="array" ref="FL99">SUMPRODUCT($K99:$AG99,TRANSPOSE(FL$5:FL$27))</f>
        <v>2000</v>
      </c>
      <c r="FM99" s="39">
        <f t="array" ref="FM99">SUMPRODUCT($K99:$AG99,TRANSPOSE(FM$5:FM$27))</f>
        <v>2000</v>
      </c>
      <c r="FN99" s="39">
        <f t="array" ref="FN99">SUMPRODUCT($K99:$AG99,TRANSPOSE(FN$5:FN$27))</f>
        <v>2000</v>
      </c>
      <c r="FO99" s="39">
        <f t="array" ref="FO99">SUMPRODUCT($K99:$AG99,TRANSPOSE(FO$5:FO$27))</f>
        <v>2000</v>
      </c>
      <c r="FP99" s="39">
        <f t="array" ref="FP99">SUMPRODUCT($K99:$AG99,TRANSPOSE(FP$5:FP$27))</f>
        <v>2000</v>
      </c>
      <c r="FQ99" s="39">
        <f t="array" ref="FQ99">SUMPRODUCT($K99:$AG99,TRANSPOSE(FQ$5:FQ$27))</f>
        <v>2000</v>
      </c>
      <c r="FR99" s="39">
        <f t="array" ref="FR99">SUMPRODUCT($K99:$AG99,TRANSPOSE(FR$5:FR$27))</f>
        <v>2000</v>
      </c>
      <c r="FS99" s="39">
        <f t="array" ref="FS99">SUMPRODUCT($K99:$AG99,TRANSPOSE(FS$5:FS$27))</f>
        <v>2000</v>
      </c>
      <c r="FT99" s="39">
        <f t="array" ref="FT99">SUMPRODUCT($K99:$AG99,TRANSPOSE(FT$5:FT$27))</f>
        <v>2000</v>
      </c>
      <c r="FU99" s="39">
        <f t="array" ref="FU99">SUMPRODUCT($K99:$AG99,TRANSPOSE(FU$5:FU$27))</f>
        <v>2000</v>
      </c>
      <c r="FV99" s="39">
        <f t="array" ref="FV99">SUMPRODUCT($K99:$AG99,TRANSPOSE(FV$5:FV$27))</f>
        <v>2000</v>
      </c>
      <c r="FW99" s="39">
        <f t="array" ref="FW99">SUMPRODUCT($K99:$AG99,TRANSPOSE(FW$5:FW$27))</f>
        <v>2000</v>
      </c>
      <c r="FX99" s="39">
        <f t="array" ref="FX99">SUMPRODUCT($K99:$AG99,TRANSPOSE(FX$5:FX$27))</f>
        <v>2000</v>
      </c>
      <c r="FY99" s="39">
        <f t="array" ref="FY99">SUMPRODUCT($K99:$AG99,TRANSPOSE(FY$5:FY$27))</f>
        <v>2000</v>
      </c>
      <c r="FZ99" s="39">
        <f t="array" ref="FZ99">SUMPRODUCT($K99:$AG99,TRANSPOSE(FZ$5:FZ$27))</f>
        <v>2000</v>
      </c>
      <c r="GA99" s="39">
        <f t="array" ref="GA99">SUMPRODUCT($K99:$AG99,TRANSPOSE(GA$5:GA$27))</f>
        <v>2000</v>
      </c>
      <c r="GB99" s="39">
        <f t="array" ref="GB99">SUMPRODUCT($K99:$AG99,TRANSPOSE(GB$5:GB$27))</f>
        <v>2000</v>
      </c>
      <c r="GC99" s="39">
        <f t="array" ref="GC99">SUMPRODUCT($K99:$AG99,TRANSPOSE(GC$5:GC$27))</f>
        <v>2000</v>
      </c>
      <c r="GD99" s="39">
        <f t="array" ref="GD99">SUMPRODUCT($K99:$AG99,TRANSPOSE(GD$5:GD$27))</f>
        <v>2000</v>
      </c>
      <c r="GE99" s="39">
        <f t="array" ref="GE99">SUMPRODUCT($K99:$AG99,TRANSPOSE(GE$5:GE$27))</f>
        <v>2000</v>
      </c>
      <c r="GF99" s="39">
        <f t="array" ref="GF99">SUMPRODUCT($K99:$AG99,TRANSPOSE(GF$5:GF$27))</f>
        <v>2000</v>
      </c>
      <c r="GG99" s="39">
        <f t="array" ref="GG99">SUMPRODUCT($K99:$AG99,TRANSPOSE(GG$5:GG$27))</f>
        <v>2000</v>
      </c>
      <c r="GH99" s="39">
        <f t="array" ref="GH99">SUMPRODUCT($K99:$AG99,TRANSPOSE(GH$5:GH$27))</f>
        <v>2000</v>
      </c>
      <c r="GI99" s="39">
        <f t="array" ref="GI99">SUMPRODUCT($K99:$AG99,TRANSPOSE(GI$5:GI$27))</f>
        <v>2000</v>
      </c>
      <c r="GJ99" s="39">
        <f t="array" ref="GJ99">SUMPRODUCT($K99:$AG99,TRANSPOSE(GJ$5:GJ$27))</f>
        <v>2000</v>
      </c>
      <c r="GK99" s="39">
        <f t="array" ref="GK99">SUMPRODUCT($K99:$AG99,TRANSPOSE(GK$5:GK$27))</f>
        <v>0</v>
      </c>
      <c r="GL99" s="39">
        <f t="array" ref="GL99">SUMPRODUCT($K99:$AG99,TRANSPOSE(GL$5:GL$27))</f>
        <v>0</v>
      </c>
      <c r="GM99" s="39">
        <f t="array" ref="GM99">SUMPRODUCT($K99:$AG99,TRANSPOSE(GM$5:GM$27))</f>
        <v>0</v>
      </c>
      <c r="GN99" s="39">
        <f t="array" ref="GN99">SUMPRODUCT($K99:$AG99,TRANSPOSE(GN$5:GN$27))</f>
        <v>0</v>
      </c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39"/>
      <c r="IV99" s="93" t="s">
        <v>32</v>
      </c>
      <c r="IW99" s="100" t="str">
        <f>C99</f>
        <v>1097U147-001</v>
      </c>
      <c r="IX99" s="93" t="str">
        <f t="shared" si="122"/>
        <v>TBD</v>
      </c>
      <c r="IY99" s="111">
        <f t="shared" si="123"/>
        <v>0</v>
      </c>
      <c r="IZ99" s="112">
        <f t="shared" si="164"/>
        <v>0</v>
      </c>
      <c r="JA99" s="104" t="e">
        <f ca="1">_xlfn.XLOOKUP(IZ99,IZ$21:IZ$24,JA$21:JA$24,0)</f>
        <v>#NAME?</v>
      </c>
      <c r="JB99" s="104" t="e">
        <f t="shared" ca="1" si="129"/>
        <v>#NAME?</v>
      </c>
      <c r="JC99" s="113">
        <f>AJ99</f>
        <v>1</v>
      </c>
      <c r="JD99" s="113">
        <f>AJ99</f>
        <v>1</v>
      </c>
      <c r="JE99" s="100"/>
      <c r="JF99" s="113" t="e">
        <f>MAX(JD99,CEILING(#REF!+JE99,JC99))</f>
        <v>#REF!</v>
      </c>
      <c r="JG99" s="114" t="e">
        <f t="shared" ca="1" si="130"/>
        <v>#REF!</v>
      </c>
      <c r="JH99" s="113" t="e">
        <f>JF99-#REF!</f>
        <v>#REF!</v>
      </c>
      <c r="JI99" s="114" t="e">
        <f t="shared" ca="1" si="131"/>
        <v>#REF!</v>
      </c>
      <c r="JJ99" s="115"/>
      <c r="JK99" s="114"/>
      <c r="JL99" s="114" t="s">
        <v>32</v>
      </c>
      <c r="JM99" s="100"/>
      <c r="JN99" s="100"/>
      <c r="JO99" s="102" t="e">
        <f t="array" aca="1" ref="JO99" ca="1">SUMPRODUCT(#REF!,TRANSPOSE(JO$19:JO$22))</f>
        <v>#REF!</v>
      </c>
      <c r="JP99" s="102" t="e">
        <f t="array" aca="1" ref="JP99" ca="1">SUMPRODUCT(#REF!,TRANSPOSE(JP$19:JP$22))</f>
        <v>#REF!</v>
      </c>
      <c r="JQ99" s="102" t="e">
        <f t="array" aca="1" ref="JQ99" ca="1">SUMPRODUCT(#REF!,TRANSPOSE(JQ$19:JQ$22))</f>
        <v>#REF!</v>
      </c>
      <c r="JR99" s="102" t="e">
        <f t="array" aca="1" ref="JR99" ca="1">SUMPRODUCT(#REF!,TRANSPOSE(JR$19:JR$22))</f>
        <v>#REF!</v>
      </c>
      <c r="JS99" s="102" t="e">
        <f t="array" aca="1" ref="JS99" ca="1">SUMPRODUCT(#REF!,TRANSPOSE(JS$19:JS$22))</f>
        <v>#REF!</v>
      </c>
      <c r="JT99" s="102" t="e">
        <f t="array" aca="1" ref="JT99" ca="1">SUMPRODUCT(#REF!,TRANSPOSE(JT$19:JT$22))</f>
        <v>#REF!</v>
      </c>
      <c r="JU99" s="102" t="e">
        <f t="array" aca="1" ref="JU99" ca="1">SUMPRODUCT(#REF!,TRANSPOSE(JU$19:JU$22))</f>
        <v>#REF!</v>
      </c>
      <c r="JV99" s="102" t="e">
        <f t="array" aca="1" ref="JV99" ca="1">SUMPRODUCT(#REF!,TRANSPOSE(JV$19:JV$22))</f>
        <v>#REF!</v>
      </c>
      <c r="JW99" s="102" t="e">
        <f t="array" aca="1" ref="JW99" ca="1">SUMPRODUCT(#REF!,TRANSPOSE(JW$19:JW$22))</f>
        <v>#REF!</v>
      </c>
      <c r="JX99" s="102" t="e">
        <f t="array" aca="1" ref="JX99" ca="1">SUMPRODUCT(#REF!,TRANSPOSE(JX$19:JX$22))</f>
        <v>#REF!</v>
      </c>
      <c r="JY99" s="102" t="e">
        <f t="array" aca="1" ref="JY99" ca="1">SUMPRODUCT(#REF!,TRANSPOSE(JY$19:JY$22))</f>
        <v>#REF!</v>
      </c>
      <c r="JZ99" s="102" t="e">
        <f t="array" aca="1" ref="JZ99" ca="1">SUMPRODUCT(#REF!,TRANSPOSE(JZ$19:JZ$22))</f>
        <v>#REF!</v>
      </c>
      <c r="KA99" s="102" t="e">
        <f t="array" aca="1" ref="KA99" ca="1">SUMPRODUCT(#REF!,TRANSPOSE(KA$19:KA$22))</f>
        <v>#REF!</v>
      </c>
      <c r="KB99" s="116"/>
      <c r="KC99" s="102" t="e">
        <f t="shared" ca="1" si="132"/>
        <v>#REF!</v>
      </c>
      <c r="KD99" s="117" t="e">
        <f ca="1">CEILING(SUM($JO99:JP99)-SUM($KC99:KC99),$JC99)</f>
        <v>#REF!</v>
      </c>
      <c r="KE99" s="117" t="e">
        <f ca="1">CEILING(SUM($JO99:JQ99)-SUM($KC99:KD99),$JC99)</f>
        <v>#REF!</v>
      </c>
      <c r="KF99" s="117" t="e">
        <f ca="1">CEILING(SUM($JO99:JR99)-SUM($KC99:KE99),$JC99)</f>
        <v>#REF!</v>
      </c>
      <c r="KG99" s="117" t="e">
        <f ca="1">CEILING(SUM($JO99:JS99)-SUM($KC99:KF99),$JC99)</f>
        <v>#REF!</v>
      </c>
      <c r="KH99" s="117" t="e">
        <f ca="1">CEILING(SUM($JO99:JT99)-SUM($KC99:KG99),$JC99)</f>
        <v>#REF!</v>
      </c>
      <c r="KI99" s="117" t="e">
        <f ca="1">CEILING(SUM($JO99:JU99)-SUM($KC99:KH99),$JC99)</f>
        <v>#REF!</v>
      </c>
      <c r="KJ99" s="117" t="e">
        <f ca="1">CEILING(SUM($JO99:JV99)-SUM($KC99:KI99),$JC99)</f>
        <v>#REF!</v>
      </c>
      <c r="KK99" s="117" t="e">
        <f ca="1">CEILING(SUM($JO99:JW99)-SUM($KC99:KJ99),$JC99)</f>
        <v>#REF!</v>
      </c>
      <c r="KL99" s="117" t="e">
        <f ca="1">CEILING(SUM($JO99:JX99)-SUM($KC99:KK99),$JC99)</f>
        <v>#REF!</v>
      </c>
      <c r="KM99" s="117" t="e">
        <f ca="1">CEILING(SUM($JO99:JY99)-SUM($KC99:KL99),$JC99)</f>
        <v>#REF!</v>
      </c>
      <c r="KN99" s="117" t="e">
        <f t="shared" ca="1" si="133"/>
        <v>#REF!</v>
      </c>
      <c r="KO99" s="117" t="e">
        <f t="shared" ca="1" si="134"/>
        <v>#REF!</v>
      </c>
      <c r="KP99" s="116"/>
      <c r="KQ99" s="119" t="e">
        <f t="shared" ca="1" si="135"/>
        <v>#REF!</v>
      </c>
      <c r="KR99" s="119" t="e">
        <f t="shared" ca="1" si="136"/>
        <v>#REF!</v>
      </c>
      <c r="KS99" s="119" t="e">
        <f t="shared" ca="1" si="137"/>
        <v>#REF!</v>
      </c>
      <c r="KT99" s="119" t="e">
        <f t="shared" ca="1" si="138"/>
        <v>#REF!</v>
      </c>
      <c r="KU99" s="119" t="e">
        <f t="shared" ca="1" si="139"/>
        <v>#REF!</v>
      </c>
      <c r="KV99" s="119" t="e">
        <f t="shared" ca="1" si="140"/>
        <v>#REF!</v>
      </c>
      <c r="KW99" s="119" t="e">
        <f t="shared" ca="1" si="141"/>
        <v>#REF!</v>
      </c>
      <c r="KX99" s="119" t="e">
        <f t="shared" ca="1" si="142"/>
        <v>#REF!</v>
      </c>
      <c r="KY99" s="119" t="e">
        <f t="shared" ca="1" si="143"/>
        <v>#REF!</v>
      </c>
      <c r="KZ99" s="119" t="e">
        <f t="shared" ca="1" si="144"/>
        <v>#REF!</v>
      </c>
      <c r="LA99" s="119" t="e">
        <f t="shared" ca="1" si="145"/>
        <v>#REF!</v>
      </c>
      <c r="LB99" s="119" t="e">
        <f t="shared" ca="1" si="146"/>
        <v>#REF!</v>
      </c>
      <c r="LC99" s="119" t="e">
        <f t="shared" ca="1" si="147"/>
        <v>#REF!</v>
      </c>
      <c r="LD99" s="119" t="e">
        <f t="shared" ca="1" si="148"/>
        <v>#REF!</v>
      </c>
      <c r="LE99" s="116"/>
      <c r="LF99" s="102"/>
      <c r="LG99" s="102"/>
      <c r="LH99" s="102"/>
      <c r="LI99" s="102"/>
      <c r="LJ99" s="102"/>
      <c r="LK99" s="102"/>
      <c r="LL99" s="102"/>
      <c r="LM99" s="102"/>
      <c r="LN99" s="102"/>
      <c r="LO99" s="102"/>
      <c r="LP99" s="102"/>
      <c r="LQ99" s="102"/>
      <c r="LR99" s="102" t="e">
        <f t="shared" ca="1" si="124"/>
        <v>#REF!</v>
      </c>
      <c r="LS99" s="102"/>
      <c r="LT99" s="119" t="e">
        <f t="shared" ca="1" si="149"/>
        <v>#NAME?</v>
      </c>
      <c r="LU99" s="119" t="e">
        <f t="shared" ca="1" si="150"/>
        <v>#NAME?</v>
      </c>
      <c r="LV99" s="119" t="e">
        <f t="shared" ca="1" si="151"/>
        <v>#NAME?</v>
      </c>
      <c r="LW99" s="119" t="e">
        <f t="shared" ca="1" si="152"/>
        <v>#NAME?</v>
      </c>
      <c r="LX99" s="119" t="e">
        <f t="shared" ca="1" si="153"/>
        <v>#NAME?</v>
      </c>
      <c r="LY99" s="119" t="e">
        <f t="shared" ca="1" si="154"/>
        <v>#NAME?</v>
      </c>
      <c r="LZ99" s="119" t="e">
        <f t="shared" ca="1" si="155"/>
        <v>#NAME?</v>
      </c>
      <c r="MA99" s="119" t="e">
        <f t="shared" ca="1" si="156"/>
        <v>#NAME?</v>
      </c>
      <c r="MB99" s="119" t="e">
        <f t="shared" ca="1" si="157"/>
        <v>#NAME?</v>
      </c>
      <c r="MC99" s="119" t="e">
        <f t="shared" ca="1" si="158"/>
        <v>#NAME?</v>
      </c>
      <c r="MD99" s="119" t="e">
        <f t="shared" ca="1" si="159"/>
        <v>#NAME?</v>
      </c>
      <c r="ME99" s="119" t="e">
        <f t="shared" ca="1" si="160"/>
        <v>#NAME?</v>
      </c>
      <c r="MF99" s="119" t="e">
        <f t="shared" ca="1" si="161"/>
        <v>#REF!</v>
      </c>
      <c r="MG99" s="119" t="e">
        <f t="shared" ca="1" si="162"/>
        <v>#NAME?</v>
      </c>
      <c r="MH99" s="120" t="s">
        <v>417</v>
      </c>
      <c r="MI99" s="100"/>
      <c r="MJ99" s="121"/>
      <c r="MK99" s="100"/>
      <c r="ML99" s="100"/>
      <c r="MM99" s="100" t="s">
        <v>32</v>
      </c>
      <c r="MN99" s="100"/>
      <c r="MO99" s="100"/>
    </row>
    <row r="100" spans="1:353" ht="15" thickBot="1" x14ac:dyDescent="0.25">
      <c r="A100" s="39">
        <v>86</v>
      </c>
      <c r="B100" s="39" t="s">
        <v>420</v>
      </c>
      <c r="C100" s="54" t="s">
        <v>421</v>
      </c>
      <c r="D100" s="39" t="s">
        <v>197</v>
      </c>
      <c r="E100" s="39">
        <v>412779594</v>
      </c>
      <c r="F100" s="99" t="s">
        <v>422</v>
      </c>
      <c r="G100" s="39"/>
      <c r="H100" s="39" t="s">
        <v>112</v>
      </c>
      <c r="I100" s="39">
        <v>1</v>
      </c>
      <c r="J100" s="39">
        <v>2</v>
      </c>
      <c r="K100" s="39">
        <v>0</v>
      </c>
      <c r="L100" s="39">
        <v>0</v>
      </c>
      <c r="M100" s="39">
        <v>0</v>
      </c>
      <c r="N100" s="39">
        <v>2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f t="shared" si="125"/>
        <v>2</v>
      </c>
      <c r="AI100" s="39">
        <f t="shared" si="163"/>
        <v>69556</v>
      </c>
      <c r="AJ100" s="55">
        <v>1</v>
      </c>
      <c r="AK100" s="47"/>
      <c r="AL100" s="39" t="s">
        <v>32</v>
      </c>
      <c r="AM100" s="39" t="s">
        <v>32</v>
      </c>
      <c r="AN100" s="39"/>
      <c r="AO100" s="39"/>
      <c r="AP100" s="56"/>
      <c r="AQ100" s="56"/>
      <c r="AR100" s="39"/>
      <c r="AS100" s="39"/>
      <c r="AT100" s="39"/>
      <c r="AU100" s="39"/>
      <c r="AV100" s="39">
        <f t="shared" si="126"/>
        <v>0</v>
      </c>
      <c r="AW100" s="76" t="e">
        <f t="shared" ca="1" si="127"/>
        <v>#NAME?</v>
      </c>
      <c r="AX100" s="39"/>
      <c r="AY100" s="73" t="e">
        <f t="shared" si="128"/>
        <v>#REF!</v>
      </c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>
        <f>SUM($AZ100,$BA100:BF100)-SUM($EU100:FA100)</f>
        <v>-360</v>
      </c>
      <c r="DE100" s="39">
        <f>SUM($AZ100,$BA100:BG100)-SUM($EU100:FB100)</f>
        <v>-1556</v>
      </c>
      <c r="DF100" s="39">
        <f>SUM($AZ100,$BA100:BH100)-SUM($EU100:FC100)</f>
        <v>-3556</v>
      </c>
      <c r="DG100" s="39">
        <f>SUM($AZ100,$BA100:BI100)-SUM($EU100:FD100)</f>
        <v>-5556</v>
      </c>
      <c r="DH100" s="39">
        <f>SUM($AZ100,$BA100:BJ100)-SUM($EU100:FE100)</f>
        <v>-7556</v>
      </c>
      <c r="DI100" s="39">
        <f>SUM($AZ100,$BA100:BK100)-SUM($EU100:FF100)</f>
        <v>-9556</v>
      </c>
      <c r="DJ100" s="39">
        <f>SUM($AZ100,$BA100:BL100)-SUM($EU100:FG100)</f>
        <v>-11556</v>
      </c>
      <c r="DK100" s="39">
        <f>SUM($AZ100,$BA100:BM100)-SUM($EU100:FH100)</f>
        <v>-13556</v>
      </c>
      <c r="DL100" s="39">
        <f>SUM($AZ100,$BA100:BN100)-SUM($EU100:FI100)</f>
        <v>-15556</v>
      </c>
      <c r="DM100" s="39">
        <f>SUM($AZ100,$BA100:BO100)-SUM($EU100:FJ100)</f>
        <v>-17556</v>
      </c>
      <c r="DN100" s="39">
        <f>SUM($AZ100,$BA100:BP100)-SUM($EU100:FK100)</f>
        <v>-19556</v>
      </c>
      <c r="DO100" s="39">
        <f>SUM($AZ100,$BA100:BQ100)-SUM($EU100:FL100)</f>
        <v>-21556</v>
      </c>
      <c r="DP100" s="39">
        <f>SUM($AZ100,$BA100:BR100)-SUM($EU100:FM100)</f>
        <v>-23556</v>
      </c>
      <c r="DQ100" s="39">
        <f>SUM($AZ100,$BA100:BS100)-SUM($EU100:FN100)</f>
        <v>-25556</v>
      </c>
      <c r="DR100" s="39">
        <f>SUM($AZ100,$BA100:BT100)-SUM($EU100:FO100)</f>
        <v>-27556</v>
      </c>
      <c r="DS100" s="39">
        <f>SUM($AZ100,$BA100:BU100)-SUM($EU100:FP100)</f>
        <v>-29556</v>
      </c>
      <c r="DT100" s="39">
        <f>SUM($AZ100,$BA100:BV100)-SUM($EU100:FQ100)</f>
        <v>-31556</v>
      </c>
      <c r="DU100" s="39">
        <f>SUM($AZ100,$BA100:BW100)-SUM($EU100:FR100)</f>
        <v>-33556</v>
      </c>
      <c r="DV100" s="39">
        <f>SUM($AZ100,$BA100:BX100)-SUM($EU100:FS100)</f>
        <v>-35556</v>
      </c>
      <c r="DW100" s="39">
        <f>SUM($AZ100,$BA100:BY100)-SUM($EU100:FT100)</f>
        <v>-37556</v>
      </c>
      <c r="DX100" s="39">
        <f>SUM($AZ100,$BA100:BZ100)-SUM($EU100:FU100)</f>
        <v>-39556</v>
      </c>
      <c r="DY100" s="39">
        <f>SUM($AZ100,$BA100:CA100)-SUM($EU100:FV100)</f>
        <v>-41556</v>
      </c>
      <c r="DZ100" s="39">
        <f>SUM($AZ100,$BA100:CB100)-SUM($EU100:FW100)</f>
        <v>-43556</v>
      </c>
      <c r="EA100" s="39">
        <f>SUM($AZ100,$BA100:CC100)-SUM($EU100:FX100)</f>
        <v>-45556</v>
      </c>
      <c r="EB100" s="39">
        <f>SUM($AZ100,$BA100:CD100)-SUM($EU100:FY100)</f>
        <v>-47556</v>
      </c>
      <c r="EC100" s="39">
        <f>SUM($AZ100,$BA100:CE100)-SUM($EU100:FZ100)</f>
        <v>-49556</v>
      </c>
      <c r="ED100" s="39">
        <f>SUM($AZ100,$BA100:CF100)-SUM($EU100:GA100)</f>
        <v>-51556</v>
      </c>
      <c r="EE100" s="39">
        <f>SUM($AZ100,$BA100:CG100)-SUM($EU100:GB100)</f>
        <v>-53556</v>
      </c>
      <c r="EF100" s="39">
        <f>SUM($AZ100,$BA100:CH100)-SUM($EU100:GC100)</f>
        <v>-55556</v>
      </c>
      <c r="EG100" s="39">
        <f>SUM($AZ100,$BA100:CI100)-SUM($EU100:GD100)</f>
        <v>-57556</v>
      </c>
      <c r="EH100" s="39">
        <f>SUM($AZ100,$BA100:CJ100)-SUM($EU100:GE100)</f>
        <v>-59556</v>
      </c>
      <c r="EI100" s="39">
        <f>SUM($AZ100,$BA100:CK100)-SUM($EU100:GF100)</f>
        <v>-61556</v>
      </c>
      <c r="EJ100" s="39">
        <f>SUM($AZ100,$BA100:CL100)-SUM($EU100:GG100)</f>
        <v>-63556</v>
      </c>
      <c r="EK100" s="39">
        <f>SUM($AZ100,$BA100:CM100)-SUM($EU100:GH100)</f>
        <v>-65556</v>
      </c>
      <c r="EL100" s="39">
        <f>SUM($AZ100,$BA100:CN100)-SUM($EU100:GI100)</f>
        <v>-67556</v>
      </c>
      <c r="EM100" s="39">
        <f>SUM($AZ100,$BA100:CO100)-SUM($EU100:GJ100)</f>
        <v>-69556</v>
      </c>
      <c r="EN100" s="39">
        <f>SUM($AZ100,$BA100:CP100)-SUM($EU100:GK100)</f>
        <v>-69556</v>
      </c>
      <c r="EO100" s="39">
        <f>SUM($AZ100,$BA100:CQ100)-SUM($EU100:GL100)</f>
        <v>-69556</v>
      </c>
      <c r="EP100" s="39">
        <f>SUM($AZ100,$BA100:CR100)-SUM($EU100:GM100)</f>
        <v>-69556</v>
      </c>
      <c r="EQ100" s="39">
        <f>SUM($AZ100,$BA100:CS100)-SUM($EU100:GN100)</f>
        <v>-69556</v>
      </c>
      <c r="ER100" s="39"/>
      <c r="ES100" s="39"/>
      <c r="ET100" s="39"/>
      <c r="EU100" s="39"/>
      <c r="EV100" s="39"/>
      <c r="EW100" s="39"/>
      <c r="EX100" s="39"/>
      <c r="EY100" s="39"/>
      <c r="EZ100" s="39"/>
      <c r="FA100" s="39">
        <f t="array" ref="FA100">SUMPRODUCT($K100:$AG100,TRANSPOSE(FA$5:FA$27))</f>
        <v>360</v>
      </c>
      <c r="FB100" s="39">
        <f t="array" ref="FB100">SUMPRODUCT($K100:$AG100,TRANSPOSE(FB$5:FB$27))</f>
        <v>1196</v>
      </c>
      <c r="FC100" s="39">
        <f t="array" ref="FC100">SUMPRODUCT($K100:$AG100,TRANSPOSE(FC$5:FC$27))</f>
        <v>2000</v>
      </c>
      <c r="FD100" s="39">
        <f t="array" ref="FD100">SUMPRODUCT($K100:$AG100,TRANSPOSE(FD$5:FD$27))</f>
        <v>2000</v>
      </c>
      <c r="FE100" s="39">
        <f t="array" ref="FE100">SUMPRODUCT($K100:$AG100,TRANSPOSE(FE$5:FE$27))</f>
        <v>2000</v>
      </c>
      <c r="FF100" s="39">
        <f t="array" ref="FF100">SUMPRODUCT($K100:$AG100,TRANSPOSE(FF$5:FF$27))</f>
        <v>2000</v>
      </c>
      <c r="FG100" s="39">
        <f t="array" ref="FG100">SUMPRODUCT($K100:$AG100,TRANSPOSE(FG$5:FG$27))</f>
        <v>2000</v>
      </c>
      <c r="FH100" s="39">
        <f t="array" ref="FH100">SUMPRODUCT($K100:$AG100,TRANSPOSE(FH$5:FH$27))</f>
        <v>2000</v>
      </c>
      <c r="FI100" s="39">
        <f t="array" ref="FI100">SUMPRODUCT($K100:$AG100,TRANSPOSE(FI$5:FI$27))</f>
        <v>2000</v>
      </c>
      <c r="FJ100" s="39">
        <f t="array" ref="FJ100">SUMPRODUCT($K100:$AG100,TRANSPOSE(FJ$5:FJ$27))</f>
        <v>2000</v>
      </c>
      <c r="FK100" s="39">
        <f t="array" ref="FK100">SUMPRODUCT($K100:$AG100,TRANSPOSE(FK$5:FK$27))</f>
        <v>2000</v>
      </c>
      <c r="FL100" s="39">
        <f t="array" ref="FL100">SUMPRODUCT($K100:$AG100,TRANSPOSE(FL$5:FL$27))</f>
        <v>2000</v>
      </c>
      <c r="FM100" s="39">
        <f t="array" ref="FM100">SUMPRODUCT($K100:$AG100,TRANSPOSE(FM$5:FM$27))</f>
        <v>2000</v>
      </c>
      <c r="FN100" s="39">
        <f t="array" ref="FN100">SUMPRODUCT($K100:$AG100,TRANSPOSE(FN$5:FN$27))</f>
        <v>2000</v>
      </c>
      <c r="FO100" s="39">
        <f t="array" ref="FO100">SUMPRODUCT($K100:$AG100,TRANSPOSE(FO$5:FO$27))</f>
        <v>2000</v>
      </c>
      <c r="FP100" s="39">
        <f t="array" ref="FP100">SUMPRODUCT($K100:$AG100,TRANSPOSE(FP$5:FP$27))</f>
        <v>2000</v>
      </c>
      <c r="FQ100" s="39">
        <f t="array" ref="FQ100">SUMPRODUCT($K100:$AG100,TRANSPOSE(FQ$5:FQ$27))</f>
        <v>2000</v>
      </c>
      <c r="FR100" s="39">
        <f t="array" ref="FR100">SUMPRODUCT($K100:$AG100,TRANSPOSE(FR$5:FR$27))</f>
        <v>2000</v>
      </c>
      <c r="FS100" s="39">
        <f t="array" ref="FS100">SUMPRODUCT($K100:$AG100,TRANSPOSE(FS$5:FS$27))</f>
        <v>2000</v>
      </c>
      <c r="FT100" s="39">
        <f t="array" ref="FT100">SUMPRODUCT($K100:$AG100,TRANSPOSE(FT$5:FT$27))</f>
        <v>2000</v>
      </c>
      <c r="FU100" s="39">
        <f t="array" ref="FU100">SUMPRODUCT($K100:$AG100,TRANSPOSE(FU$5:FU$27))</f>
        <v>2000</v>
      </c>
      <c r="FV100" s="39">
        <f t="array" ref="FV100">SUMPRODUCT($K100:$AG100,TRANSPOSE(FV$5:FV$27))</f>
        <v>2000</v>
      </c>
      <c r="FW100" s="39">
        <f t="array" ref="FW100">SUMPRODUCT($K100:$AG100,TRANSPOSE(FW$5:FW$27))</f>
        <v>2000</v>
      </c>
      <c r="FX100" s="39">
        <f t="array" ref="FX100">SUMPRODUCT($K100:$AG100,TRANSPOSE(FX$5:FX$27))</f>
        <v>2000</v>
      </c>
      <c r="FY100" s="39">
        <f t="array" ref="FY100">SUMPRODUCT($K100:$AG100,TRANSPOSE(FY$5:FY$27))</f>
        <v>2000</v>
      </c>
      <c r="FZ100" s="39">
        <f t="array" ref="FZ100">SUMPRODUCT($K100:$AG100,TRANSPOSE(FZ$5:FZ$27))</f>
        <v>2000</v>
      </c>
      <c r="GA100" s="39">
        <f t="array" ref="GA100">SUMPRODUCT($K100:$AG100,TRANSPOSE(GA$5:GA$27))</f>
        <v>2000</v>
      </c>
      <c r="GB100" s="39">
        <f t="array" ref="GB100">SUMPRODUCT($K100:$AG100,TRANSPOSE(GB$5:GB$27))</f>
        <v>2000</v>
      </c>
      <c r="GC100" s="39">
        <f t="array" ref="GC100">SUMPRODUCT($K100:$AG100,TRANSPOSE(GC$5:GC$27))</f>
        <v>2000</v>
      </c>
      <c r="GD100" s="39">
        <f t="array" ref="GD100">SUMPRODUCT($K100:$AG100,TRANSPOSE(GD$5:GD$27))</f>
        <v>2000</v>
      </c>
      <c r="GE100" s="39">
        <f t="array" ref="GE100">SUMPRODUCT($K100:$AG100,TRANSPOSE(GE$5:GE$27))</f>
        <v>2000</v>
      </c>
      <c r="GF100" s="39">
        <f t="array" ref="GF100">SUMPRODUCT($K100:$AG100,TRANSPOSE(GF$5:GF$27))</f>
        <v>2000</v>
      </c>
      <c r="GG100" s="39">
        <f t="array" ref="GG100">SUMPRODUCT($K100:$AG100,TRANSPOSE(GG$5:GG$27))</f>
        <v>2000</v>
      </c>
      <c r="GH100" s="39">
        <f t="array" ref="GH100">SUMPRODUCT($K100:$AG100,TRANSPOSE(GH$5:GH$27))</f>
        <v>2000</v>
      </c>
      <c r="GI100" s="39">
        <f t="array" ref="GI100">SUMPRODUCT($K100:$AG100,TRANSPOSE(GI$5:GI$27))</f>
        <v>2000</v>
      </c>
      <c r="GJ100" s="39">
        <f t="array" ref="GJ100">SUMPRODUCT($K100:$AG100,TRANSPOSE(GJ$5:GJ$27))</f>
        <v>2000</v>
      </c>
      <c r="GK100" s="39">
        <f t="array" ref="GK100">SUMPRODUCT($K100:$AG100,TRANSPOSE(GK$5:GK$27))</f>
        <v>0</v>
      </c>
      <c r="GL100" s="39">
        <f t="array" ref="GL100">SUMPRODUCT($K100:$AG100,TRANSPOSE(GL$5:GL$27))</f>
        <v>0</v>
      </c>
      <c r="GM100" s="39">
        <f t="array" ref="GM100">SUMPRODUCT($K100:$AG100,TRANSPOSE(GM$5:GM$27))</f>
        <v>0</v>
      </c>
      <c r="GN100" s="39">
        <f t="array" ref="GN100">SUMPRODUCT($K100:$AG100,TRANSPOSE(GN$5:GN$27))</f>
        <v>0</v>
      </c>
      <c r="GO100" s="39"/>
      <c r="GP100" s="39"/>
      <c r="GQ100" s="39"/>
      <c r="GR100" s="39"/>
      <c r="GS100" s="39"/>
      <c r="GT100" s="39"/>
      <c r="GU100" s="39"/>
      <c r="GV100" s="39"/>
      <c r="GW100" s="39"/>
      <c r="GX100" s="39"/>
      <c r="GY100" s="39"/>
      <c r="GZ100" s="39"/>
      <c r="HA100" s="39"/>
      <c r="HB100" s="39"/>
      <c r="HC100" s="39"/>
      <c r="HD100" s="39"/>
      <c r="HE100" s="39"/>
      <c r="HF100" s="39"/>
      <c r="HG100" s="39"/>
      <c r="HH100" s="39"/>
      <c r="HI100" s="39"/>
      <c r="HJ100" s="39"/>
      <c r="HK100" s="39"/>
      <c r="HL100" s="39"/>
      <c r="HM100" s="39"/>
      <c r="HN100" s="39"/>
      <c r="HO100" s="39"/>
      <c r="HP100" s="39"/>
      <c r="HQ100" s="39"/>
      <c r="HR100" s="39"/>
      <c r="HS100" s="39"/>
      <c r="HT100" s="39"/>
      <c r="HU100" s="39"/>
      <c r="HV100" s="39"/>
      <c r="HW100" s="39"/>
      <c r="HX100" s="39"/>
      <c r="HY100" s="39"/>
      <c r="HZ100" s="39"/>
      <c r="IA100" s="39"/>
      <c r="IB100" s="39"/>
      <c r="IC100" s="39"/>
      <c r="ID100" s="39"/>
      <c r="IE100" s="39"/>
      <c r="IF100" s="39"/>
      <c r="IG100" s="39"/>
      <c r="IH100" s="39"/>
      <c r="II100" s="39"/>
      <c r="IJ100" s="39"/>
      <c r="IK100" s="39"/>
      <c r="IL100" s="39"/>
      <c r="IM100" s="39"/>
      <c r="IN100" s="39"/>
      <c r="IO100" s="39"/>
      <c r="IP100" s="39"/>
      <c r="IQ100" s="39"/>
      <c r="IR100" s="39"/>
      <c r="IS100" s="39"/>
      <c r="IT100" s="39"/>
      <c r="IU100" s="39"/>
      <c r="IV100" s="93" t="s">
        <v>32</v>
      </c>
      <c r="IW100" s="100" t="str">
        <f>C100</f>
        <v>1097U217-001</v>
      </c>
      <c r="IX100" s="93" t="str">
        <f t="shared" si="122"/>
        <v>TBD</v>
      </c>
      <c r="IY100" s="111">
        <f t="shared" si="123"/>
        <v>0</v>
      </c>
      <c r="IZ100" s="112">
        <f t="shared" si="164"/>
        <v>0</v>
      </c>
      <c r="JA100" s="104" t="e">
        <f ca="1">_xlfn.XLOOKUP(IZ100,IZ$21:IZ$24,JA$21:JA$24,0)</f>
        <v>#NAME?</v>
      </c>
      <c r="JB100" s="104" t="e">
        <f t="shared" ca="1" si="129"/>
        <v>#NAME?</v>
      </c>
      <c r="JC100" s="113">
        <f>AJ100</f>
        <v>1</v>
      </c>
      <c r="JD100" s="113">
        <f>AJ100</f>
        <v>1</v>
      </c>
      <c r="JE100" s="100"/>
      <c r="JF100" s="113" t="e">
        <f>MAX(JD100,CEILING(#REF!+JE100,JC100))</f>
        <v>#REF!</v>
      </c>
      <c r="JG100" s="114" t="e">
        <f t="shared" ca="1" si="130"/>
        <v>#REF!</v>
      </c>
      <c r="JH100" s="113" t="e">
        <f>JF100-#REF!</f>
        <v>#REF!</v>
      </c>
      <c r="JI100" s="114" t="e">
        <f t="shared" ca="1" si="131"/>
        <v>#REF!</v>
      </c>
      <c r="JJ100" s="115"/>
      <c r="JK100" s="114"/>
      <c r="JL100" s="114" t="s">
        <v>32</v>
      </c>
      <c r="JM100" s="100"/>
      <c r="JN100" s="100"/>
      <c r="JO100" s="102" t="e">
        <f t="array" aca="1" ref="JO100" ca="1">SUMPRODUCT(#REF!,TRANSPOSE(JO$19:JO$22))</f>
        <v>#REF!</v>
      </c>
      <c r="JP100" s="102" t="e">
        <f t="array" aca="1" ref="JP100" ca="1">SUMPRODUCT(#REF!,TRANSPOSE(JP$19:JP$22))</f>
        <v>#REF!</v>
      </c>
      <c r="JQ100" s="102" t="e">
        <f t="array" aca="1" ref="JQ100" ca="1">SUMPRODUCT(#REF!,TRANSPOSE(JQ$19:JQ$22))</f>
        <v>#REF!</v>
      </c>
      <c r="JR100" s="102" t="e">
        <f t="array" aca="1" ref="JR100" ca="1">SUMPRODUCT(#REF!,TRANSPOSE(JR$19:JR$22))</f>
        <v>#REF!</v>
      </c>
      <c r="JS100" s="102" t="e">
        <f t="array" aca="1" ref="JS100" ca="1">SUMPRODUCT(#REF!,TRANSPOSE(JS$19:JS$22))</f>
        <v>#REF!</v>
      </c>
      <c r="JT100" s="102" t="e">
        <f t="array" aca="1" ref="JT100" ca="1">SUMPRODUCT(#REF!,TRANSPOSE(JT$19:JT$22))</f>
        <v>#REF!</v>
      </c>
      <c r="JU100" s="102" t="e">
        <f t="array" aca="1" ref="JU100" ca="1">SUMPRODUCT(#REF!,TRANSPOSE(JU$19:JU$22))</f>
        <v>#REF!</v>
      </c>
      <c r="JV100" s="102" t="e">
        <f t="array" aca="1" ref="JV100" ca="1">SUMPRODUCT(#REF!,TRANSPOSE(JV$19:JV$22))</f>
        <v>#REF!</v>
      </c>
      <c r="JW100" s="102" t="e">
        <f t="array" aca="1" ref="JW100" ca="1">SUMPRODUCT(#REF!,TRANSPOSE(JW$19:JW$22))</f>
        <v>#REF!</v>
      </c>
      <c r="JX100" s="102" t="e">
        <f t="array" aca="1" ref="JX100" ca="1">SUMPRODUCT(#REF!,TRANSPOSE(JX$19:JX$22))</f>
        <v>#REF!</v>
      </c>
      <c r="JY100" s="102" t="e">
        <f t="array" aca="1" ref="JY100" ca="1">SUMPRODUCT(#REF!,TRANSPOSE(JY$19:JY$22))</f>
        <v>#REF!</v>
      </c>
      <c r="JZ100" s="102" t="e">
        <f t="array" aca="1" ref="JZ100" ca="1">SUMPRODUCT(#REF!,TRANSPOSE(JZ$19:JZ$22))</f>
        <v>#REF!</v>
      </c>
      <c r="KA100" s="102" t="e">
        <f t="array" aca="1" ref="KA100" ca="1">SUMPRODUCT(#REF!,TRANSPOSE(KA$19:KA$22))</f>
        <v>#REF!</v>
      </c>
      <c r="KB100" s="116"/>
      <c r="KC100" s="102" t="e">
        <f t="shared" ca="1" si="132"/>
        <v>#REF!</v>
      </c>
      <c r="KD100" s="117" t="e">
        <f ca="1">CEILING(SUM($JO100:JP100)-SUM($KC100:KC100),$JC100)</f>
        <v>#REF!</v>
      </c>
      <c r="KE100" s="117" t="e">
        <f ca="1">CEILING(SUM($JO100:JQ100)-SUM($KC100:KD100),$JC100)</f>
        <v>#REF!</v>
      </c>
      <c r="KF100" s="117" t="e">
        <f ca="1">CEILING(SUM($JO100:JR100)-SUM($KC100:KE100),$JC100)</f>
        <v>#REF!</v>
      </c>
      <c r="KG100" s="117" t="e">
        <f ca="1">CEILING(SUM($JO100:JS100)-SUM($KC100:KF100),$JC100)</f>
        <v>#REF!</v>
      </c>
      <c r="KH100" s="117" t="e">
        <f ca="1">CEILING(SUM($JO100:JT100)-SUM($KC100:KG100),$JC100)</f>
        <v>#REF!</v>
      </c>
      <c r="KI100" s="117" t="e">
        <f ca="1">CEILING(SUM($JO100:JU100)-SUM($KC100:KH100),$JC100)</f>
        <v>#REF!</v>
      </c>
      <c r="KJ100" s="117" t="e">
        <f ca="1">CEILING(SUM($JO100:JV100)-SUM($KC100:KI100),$JC100)</f>
        <v>#REF!</v>
      </c>
      <c r="KK100" s="117" t="e">
        <f ca="1">CEILING(SUM($JO100:JW100)-SUM($KC100:KJ100),$JC100)</f>
        <v>#REF!</v>
      </c>
      <c r="KL100" s="117" t="e">
        <f ca="1">CEILING(SUM($JO100:JX100)-SUM($KC100:KK100),$JC100)</f>
        <v>#REF!</v>
      </c>
      <c r="KM100" s="117" t="e">
        <f ca="1">CEILING(SUM($JO100:JY100)-SUM($KC100:KL100),$JC100)</f>
        <v>#REF!</v>
      </c>
      <c r="KN100" s="117" t="e">
        <f t="shared" ca="1" si="133"/>
        <v>#REF!</v>
      </c>
      <c r="KO100" s="117" t="e">
        <f t="shared" ca="1" si="134"/>
        <v>#REF!</v>
      </c>
      <c r="KP100" s="116"/>
      <c r="KQ100" s="119" t="e">
        <f t="shared" ca="1" si="135"/>
        <v>#REF!</v>
      </c>
      <c r="KR100" s="119" t="e">
        <f t="shared" ca="1" si="136"/>
        <v>#REF!</v>
      </c>
      <c r="KS100" s="119" t="e">
        <f t="shared" ca="1" si="137"/>
        <v>#REF!</v>
      </c>
      <c r="KT100" s="119" t="e">
        <f t="shared" ca="1" si="138"/>
        <v>#REF!</v>
      </c>
      <c r="KU100" s="119" t="e">
        <f t="shared" ca="1" si="139"/>
        <v>#REF!</v>
      </c>
      <c r="KV100" s="119" t="e">
        <f t="shared" ca="1" si="140"/>
        <v>#REF!</v>
      </c>
      <c r="KW100" s="119" t="e">
        <f t="shared" ca="1" si="141"/>
        <v>#REF!</v>
      </c>
      <c r="KX100" s="119" t="e">
        <f t="shared" ca="1" si="142"/>
        <v>#REF!</v>
      </c>
      <c r="KY100" s="119" t="e">
        <f t="shared" ca="1" si="143"/>
        <v>#REF!</v>
      </c>
      <c r="KZ100" s="119" t="e">
        <f t="shared" ca="1" si="144"/>
        <v>#REF!</v>
      </c>
      <c r="LA100" s="119" t="e">
        <f t="shared" ca="1" si="145"/>
        <v>#REF!</v>
      </c>
      <c r="LB100" s="119" t="e">
        <f t="shared" ca="1" si="146"/>
        <v>#REF!</v>
      </c>
      <c r="LC100" s="119" t="e">
        <f t="shared" ca="1" si="147"/>
        <v>#REF!</v>
      </c>
      <c r="LD100" s="119" t="e">
        <f t="shared" ca="1" si="148"/>
        <v>#REF!</v>
      </c>
      <c r="LE100" s="116"/>
      <c r="LF100" s="102"/>
      <c r="LG100" s="102"/>
      <c r="LH100" s="102"/>
      <c r="LI100" s="102"/>
      <c r="LJ100" s="102"/>
      <c r="LK100" s="102"/>
      <c r="LL100" s="102"/>
      <c r="LM100" s="102"/>
      <c r="LN100" s="102"/>
      <c r="LO100" s="102"/>
      <c r="LP100" s="102"/>
      <c r="LQ100" s="102"/>
      <c r="LR100" s="102" t="e">
        <f t="shared" ca="1" si="124"/>
        <v>#REF!</v>
      </c>
      <c r="LS100" s="102"/>
      <c r="LT100" s="119" t="e">
        <f t="shared" ca="1" si="149"/>
        <v>#NAME?</v>
      </c>
      <c r="LU100" s="119" t="e">
        <f t="shared" ca="1" si="150"/>
        <v>#NAME?</v>
      </c>
      <c r="LV100" s="119" t="e">
        <f t="shared" ca="1" si="151"/>
        <v>#NAME?</v>
      </c>
      <c r="LW100" s="119" t="e">
        <f t="shared" ca="1" si="152"/>
        <v>#NAME?</v>
      </c>
      <c r="LX100" s="119" t="e">
        <f t="shared" ca="1" si="153"/>
        <v>#NAME?</v>
      </c>
      <c r="LY100" s="119" t="e">
        <f t="shared" ca="1" si="154"/>
        <v>#NAME?</v>
      </c>
      <c r="LZ100" s="119" t="e">
        <f t="shared" ca="1" si="155"/>
        <v>#NAME?</v>
      </c>
      <c r="MA100" s="119" t="e">
        <f t="shared" ca="1" si="156"/>
        <v>#NAME?</v>
      </c>
      <c r="MB100" s="119" t="e">
        <f t="shared" ca="1" si="157"/>
        <v>#NAME?</v>
      </c>
      <c r="MC100" s="119" t="e">
        <f t="shared" ca="1" si="158"/>
        <v>#NAME?</v>
      </c>
      <c r="MD100" s="119" t="e">
        <f t="shared" ca="1" si="159"/>
        <v>#NAME?</v>
      </c>
      <c r="ME100" s="119" t="e">
        <f t="shared" ca="1" si="160"/>
        <v>#NAME?</v>
      </c>
      <c r="MF100" s="119" t="e">
        <f t="shared" ca="1" si="161"/>
        <v>#REF!</v>
      </c>
      <c r="MG100" s="119" t="e">
        <f t="shared" ca="1" si="162"/>
        <v>#NAME?</v>
      </c>
      <c r="MH100" s="120" t="s">
        <v>420</v>
      </c>
      <c r="MI100" s="100"/>
      <c r="MJ100" s="121"/>
      <c r="MK100" s="100"/>
      <c r="ML100" s="100"/>
      <c r="MM100" s="100" t="s">
        <v>32</v>
      </c>
      <c r="MN100" s="100"/>
      <c r="MO100" s="100"/>
    </row>
    <row r="101" spans="1:353" ht="15" thickBot="1" x14ac:dyDescent="0.25">
      <c r="A101" s="39">
        <v>88</v>
      </c>
      <c r="B101" s="39" t="s">
        <v>423</v>
      </c>
      <c r="C101" s="54" t="s">
        <v>424</v>
      </c>
      <c r="D101" s="39" t="s">
        <v>197</v>
      </c>
      <c r="E101" s="39">
        <v>412779595</v>
      </c>
      <c r="F101" s="99" t="s">
        <v>425</v>
      </c>
      <c r="G101" s="39"/>
      <c r="H101" s="39" t="s">
        <v>112</v>
      </c>
      <c r="I101" s="39">
        <v>1</v>
      </c>
      <c r="J101" s="39">
        <v>2</v>
      </c>
      <c r="K101" s="39">
        <v>0</v>
      </c>
      <c r="L101" s="39">
        <v>0</v>
      </c>
      <c r="M101" s="39">
        <v>0</v>
      </c>
      <c r="N101" s="39">
        <v>2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f t="shared" si="125"/>
        <v>2</v>
      </c>
      <c r="AI101" s="39">
        <f t="shared" si="163"/>
        <v>69556</v>
      </c>
      <c r="AJ101" s="55">
        <v>1</v>
      </c>
      <c r="AK101" s="47"/>
      <c r="AL101" s="39" t="s">
        <v>32</v>
      </c>
      <c r="AM101" s="39" t="s">
        <v>32</v>
      </c>
      <c r="AN101" s="39"/>
      <c r="AO101" s="39"/>
      <c r="AP101" s="56"/>
      <c r="AQ101" s="56"/>
      <c r="AR101" s="39"/>
      <c r="AS101" s="39"/>
      <c r="AT101" s="39"/>
      <c r="AU101" s="39"/>
      <c r="AV101" s="39">
        <f t="shared" si="126"/>
        <v>0</v>
      </c>
      <c r="AW101" s="76" t="e">
        <f t="shared" ca="1" si="127"/>
        <v>#NAME?</v>
      </c>
      <c r="AX101" s="39"/>
      <c r="AY101" s="73" t="e">
        <f t="shared" si="128"/>
        <v>#REF!</v>
      </c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>
        <f>SUM($AZ101,$BA101:BF101)-SUM($EU101:FA101)</f>
        <v>-360</v>
      </c>
      <c r="DE101" s="39">
        <f>SUM($AZ101,$BA101:BG101)-SUM($EU101:FB101)</f>
        <v>-1556</v>
      </c>
      <c r="DF101" s="39">
        <f>SUM($AZ101,$BA101:BH101)-SUM($EU101:FC101)</f>
        <v>-3556</v>
      </c>
      <c r="DG101" s="39">
        <f>SUM($AZ101,$BA101:BI101)-SUM($EU101:FD101)</f>
        <v>-5556</v>
      </c>
      <c r="DH101" s="39">
        <f>SUM($AZ101,$BA101:BJ101)-SUM($EU101:FE101)</f>
        <v>-7556</v>
      </c>
      <c r="DI101" s="39">
        <f>SUM($AZ101,$BA101:BK101)-SUM($EU101:FF101)</f>
        <v>-9556</v>
      </c>
      <c r="DJ101" s="39">
        <f>SUM($AZ101,$BA101:BL101)-SUM($EU101:FG101)</f>
        <v>-11556</v>
      </c>
      <c r="DK101" s="39">
        <f>SUM($AZ101,$BA101:BM101)-SUM($EU101:FH101)</f>
        <v>-13556</v>
      </c>
      <c r="DL101" s="39">
        <f>SUM($AZ101,$BA101:BN101)-SUM($EU101:FI101)</f>
        <v>-15556</v>
      </c>
      <c r="DM101" s="39">
        <f>SUM($AZ101,$BA101:BO101)-SUM($EU101:FJ101)</f>
        <v>-17556</v>
      </c>
      <c r="DN101" s="39">
        <f>SUM($AZ101,$BA101:BP101)-SUM($EU101:FK101)</f>
        <v>-19556</v>
      </c>
      <c r="DO101" s="39">
        <f>SUM($AZ101,$BA101:BQ101)-SUM($EU101:FL101)</f>
        <v>-21556</v>
      </c>
      <c r="DP101" s="39">
        <f>SUM($AZ101,$BA101:BR101)-SUM($EU101:FM101)</f>
        <v>-23556</v>
      </c>
      <c r="DQ101" s="39">
        <f>SUM($AZ101,$BA101:BS101)-SUM($EU101:FN101)</f>
        <v>-25556</v>
      </c>
      <c r="DR101" s="39">
        <f>SUM($AZ101,$BA101:BT101)-SUM($EU101:FO101)</f>
        <v>-27556</v>
      </c>
      <c r="DS101" s="39">
        <f>SUM($AZ101,$BA101:BU101)-SUM($EU101:FP101)</f>
        <v>-29556</v>
      </c>
      <c r="DT101" s="39">
        <f>SUM($AZ101,$BA101:BV101)-SUM($EU101:FQ101)</f>
        <v>-31556</v>
      </c>
      <c r="DU101" s="39">
        <f>SUM($AZ101,$BA101:BW101)-SUM($EU101:FR101)</f>
        <v>-33556</v>
      </c>
      <c r="DV101" s="39">
        <f>SUM($AZ101,$BA101:BX101)-SUM($EU101:FS101)</f>
        <v>-35556</v>
      </c>
      <c r="DW101" s="39">
        <f>SUM($AZ101,$BA101:BY101)-SUM($EU101:FT101)</f>
        <v>-37556</v>
      </c>
      <c r="DX101" s="39">
        <f>SUM($AZ101,$BA101:BZ101)-SUM($EU101:FU101)</f>
        <v>-39556</v>
      </c>
      <c r="DY101" s="39">
        <f>SUM($AZ101,$BA101:CA101)-SUM($EU101:FV101)</f>
        <v>-41556</v>
      </c>
      <c r="DZ101" s="39">
        <f>SUM($AZ101,$BA101:CB101)-SUM($EU101:FW101)</f>
        <v>-43556</v>
      </c>
      <c r="EA101" s="39">
        <f>SUM($AZ101,$BA101:CC101)-SUM($EU101:FX101)</f>
        <v>-45556</v>
      </c>
      <c r="EB101" s="39">
        <f>SUM($AZ101,$BA101:CD101)-SUM($EU101:FY101)</f>
        <v>-47556</v>
      </c>
      <c r="EC101" s="39">
        <f>SUM($AZ101,$BA101:CE101)-SUM($EU101:FZ101)</f>
        <v>-49556</v>
      </c>
      <c r="ED101" s="39">
        <f>SUM($AZ101,$BA101:CF101)-SUM($EU101:GA101)</f>
        <v>-51556</v>
      </c>
      <c r="EE101" s="39">
        <f>SUM($AZ101,$BA101:CG101)-SUM($EU101:GB101)</f>
        <v>-53556</v>
      </c>
      <c r="EF101" s="39">
        <f>SUM($AZ101,$BA101:CH101)-SUM($EU101:GC101)</f>
        <v>-55556</v>
      </c>
      <c r="EG101" s="39">
        <f>SUM($AZ101,$BA101:CI101)-SUM($EU101:GD101)</f>
        <v>-57556</v>
      </c>
      <c r="EH101" s="39">
        <f>SUM($AZ101,$BA101:CJ101)-SUM($EU101:GE101)</f>
        <v>-59556</v>
      </c>
      <c r="EI101" s="39">
        <f>SUM($AZ101,$BA101:CK101)-SUM($EU101:GF101)</f>
        <v>-61556</v>
      </c>
      <c r="EJ101" s="39">
        <f>SUM($AZ101,$BA101:CL101)-SUM($EU101:GG101)</f>
        <v>-63556</v>
      </c>
      <c r="EK101" s="39">
        <f>SUM($AZ101,$BA101:CM101)-SUM($EU101:GH101)</f>
        <v>-65556</v>
      </c>
      <c r="EL101" s="39">
        <f>SUM($AZ101,$BA101:CN101)-SUM($EU101:GI101)</f>
        <v>-67556</v>
      </c>
      <c r="EM101" s="39">
        <f>SUM($AZ101,$BA101:CO101)-SUM($EU101:GJ101)</f>
        <v>-69556</v>
      </c>
      <c r="EN101" s="39">
        <f>SUM($AZ101,$BA101:CP101)-SUM($EU101:GK101)</f>
        <v>-69556</v>
      </c>
      <c r="EO101" s="39">
        <f>SUM($AZ101,$BA101:CQ101)-SUM($EU101:GL101)</f>
        <v>-69556</v>
      </c>
      <c r="EP101" s="39">
        <f>SUM($AZ101,$BA101:CR101)-SUM($EU101:GM101)</f>
        <v>-69556</v>
      </c>
      <c r="EQ101" s="39">
        <f>SUM($AZ101,$BA101:CS101)-SUM($EU101:GN101)</f>
        <v>-69556</v>
      </c>
      <c r="ER101" s="39"/>
      <c r="ES101" s="39"/>
      <c r="ET101" s="39"/>
      <c r="EU101" s="39"/>
      <c r="EV101" s="39"/>
      <c r="EW101" s="39"/>
      <c r="EX101" s="39"/>
      <c r="EY101" s="39"/>
      <c r="EZ101" s="39"/>
      <c r="FA101" s="39">
        <f t="array" ref="FA101">SUMPRODUCT($K101:$AG101,TRANSPOSE(FA$5:FA$27))</f>
        <v>360</v>
      </c>
      <c r="FB101" s="39">
        <f t="array" ref="FB101">SUMPRODUCT($K101:$AG101,TRANSPOSE(FB$5:FB$27))</f>
        <v>1196</v>
      </c>
      <c r="FC101" s="39">
        <f t="array" ref="FC101">SUMPRODUCT($K101:$AG101,TRANSPOSE(FC$5:FC$27))</f>
        <v>2000</v>
      </c>
      <c r="FD101" s="39">
        <f t="array" ref="FD101">SUMPRODUCT($K101:$AG101,TRANSPOSE(FD$5:FD$27))</f>
        <v>2000</v>
      </c>
      <c r="FE101" s="39">
        <f t="array" ref="FE101">SUMPRODUCT($K101:$AG101,TRANSPOSE(FE$5:FE$27))</f>
        <v>2000</v>
      </c>
      <c r="FF101" s="39">
        <f t="array" ref="FF101">SUMPRODUCT($K101:$AG101,TRANSPOSE(FF$5:FF$27))</f>
        <v>2000</v>
      </c>
      <c r="FG101" s="39">
        <f t="array" ref="FG101">SUMPRODUCT($K101:$AG101,TRANSPOSE(FG$5:FG$27))</f>
        <v>2000</v>
      </c>
      <c r="FH101" s="39">
        <f t="array" ref="FH101">SUMPRODUCT($K101:$AG101,TRANSPOSE(FH$5:FH$27))</f>
        <v>2000</v>
      </c>
      <c r="FI101" s="39">
        <f t="array" ref="FI101">SUMPRODUCT($K101:$AG101,TRANSPOSE(FI$5:FI$27))</f>
        <v>2000</v>
      </c>
      <c r="FJ101" s="39">
        <f t="array" ref="FJ101">SUMPRODUCT($K101:$AG101,TRANSPOSE(FJ$5:FJ$27))</f>
        <v>2000</v>
      </c>
      <c r="FK101" s="39">
        <f t="array" ref="FK101">SUMPRODUCT($K101:$AG101,TRANSPOSE(FK$5:FK$27))</f>
        <v>2000</v>
      </c>
      <c r="FL101" s="39">
        <f t="array" ref="FL101">SUMPRODUCT($K101:$AG101,TRANSPOSE(FL$5:FL$27))</f>
        <v>2000</v>
      </c>
      <c r="FM101" s="39">
        <f t="array" ref="FM101">SUMPRODUCT($K101:$AG101,TRANSPOSE(FM$5:FM$27))</f>
        <v>2000</v>
      </c>
      <c r="FN101" s="39">
        <f t="array" ref="FN101">SUMPRODUCT($K101:$AG101,TRANSPOSE(FN$5:FN$27))</f>
        <v>2000</v>
      </c>
      <c r="FO101" s="39">
        <f t="array" ref="FO101">SUMPRODUCT($K101:$AG101,TRANSPOSE(FO$5:FO$27))</f>
        <v>2000</v>
      </c>
      <c r="FP101" s="39">
        <f t="array" ref="FP101">SUMPRODUCT($K101:$AG101,TRANSPOSE(FP$5:FP$27))</f>
        <v>2000</v>
      </c>
      <c r="FQ101" s="39">
        <f t="array" ref="FQ101">SUMPRODUCT($K101:$AG101,TRANSPOSE(FQ$5:FQ$27))</f>
        <v>2000</v>
      </c>
      <c r="FR101" s="39">
        <f t="array" ref="FR101">SUMPRODUCT($K101:$AG101,TRANSPOSE(FR$5:FR$27))</f>
        <v>2000</v>
      </c>
      <c r="FS101" s="39">
        <f t="array" ref="FS101">SUMPRODUCT($K101:$AG101,TRANSPOSE(FS$5:FS$27))</f>
        <v>2000</v>
      </c>
      <c r="FT101" s="39">
        <f t="array" ref="FT101">SUMPRODUCT($K101:$AG101,TRANSPOSE(FT$5:FT$27))</f>
        <v>2000</v>
      </c>
      <c r="FU101" s="39">
        <f t="array" ref="FU101">SUMPRODUCT($K101:$AG101,TRANSPOSE(FU$5:FU$27))</f>
        <v>2000</v>
      </c>
      <c r="FV101" s="39">
        <f t="array" ref="FV101">SUMPRODUCT($K101:$AG101,TRANSPOSE(FV$5:FV$27))</f>
        <v>2000</v>
      </c>
      <c r="FW101" s="39">
        <f t="array" ref="FW101">SUMPRODUCT($K101:$AG101,TRANSPOSE(FW$5:FW$27))</f>
        <v>2000</v>
      </c>
      <c r="FX101" s="39">
        <f t="array" ref="FX101">SUMPRODUCT($K101:$AG101,TRANSPOSE(FX$5:FX$27))</f>
        <v>2000</v>
      </c>
      <c r="FY101" s="39">
        <f t="array" ref="FY101">SUMPRODUCT($K101:$AG101,TRANSPOSE(FY$5:FY$27))</f>
        <v>2000</v>
      </c>
      <c r="FZ101" s="39">
        <f t="array" ref="FZ101">SUMPRODUCT($K101:$AG101,TRANSPOSE(FZ$5:FZ$27))</f>
        <v>2000</v>
      </c>
      <c r="GA101" s="39">
        <f t="array" ref="GA101">SUMPRODUCT($K101:$AG101,TRANSPOSE(GA$5:GA$27))</f>
        <v>2000</v>
      </c>
      <c r="GB101" s="39">
        <f t="array" ref="GB101">SUMPRODUCT($K101:$AG101,TRANSPOSE(GB$5:GB$27))</f>
        <v>2000</v>
      </c>
      <c r="GC101" s="39">
        <f t="array" ref="GC101">SUMPRODUCT($K101:$AG101,TRANSPOSE(GC$5:GC$27))</f>
        <v>2000</v>
      </c>
      <c r="GD101" s="39">
        <f t="array" ref="GD101">SUMPRODUCT($K101:$AG101,TRANSPOSE(GD$5:GD$27))</f>
        <v>2000</v>
      </c>
      <c r="GE101" s="39">
        <f t="array" ref="GE101">SUMPRODUCT($K101:$AG101,TRANSPOSE(GE$5:GE$27))</f>
        <v>2000</v>
      </c>
      <c r="GF101" s="39">
        <f t="array" ref="GF101">SUMPRODUCT($K101:$AG101,TRANSPOSE(GF$5:GF$27))</f>
        <v>2000</v>
      </c>
      <c r="GG101" s="39">
        <f t="array" ref="GG101">SUMPRODUCT($K101:$AG101,TRANSPOSE(GG$5:GG$27))</f>
        <v>2000</v>
      </c>
      <c r="GH101" s="39">
        <f t="array" ref="GH101">SUMPRODUCT($K101:$AG101,TRANSPOSE(GH$5:GH$27))</f>
        <v>2000</v>
      </c>
      <c r="GI101" s="39">
        <f t="array" ref="GI101">SUMPRODUCT($K101:$AG101,TRANSPOSE(GI$5:GI$27))</f>
        <v>2000</v>
      </c>
      <c r="GJ101" s="39">
        <f t="array" ref="GJ101">SUMPRODUCT($K101:$AG101,TRANSPOSE(GJ$5:GJ$27))</f>
        <v>2000</v>
      </c>
      <c r="GK101" s="39">
        <f t="array" ref="GK101">SUMPRODUCT($K101:$AG101,TRANSPOSE(GK$5:GK$27))</f>
        <v>0</v>
      </c>
      <c r="GL101" s="39">
        <f t="array" ref="GL101">SUMPRODUCT($K101:$AG101,TRANSPOSE(GL$5:GL$27))</f>
        <v>0</v>
      </c>
      <c r="GM101" s="39">
        <f t="array" ref="GM101">SUMPRODUCT($K101:$AG101,TRANSPOSE(GM$5:GM$27))</f>
        <v>0</v>
      </c>
      <c r="GN101" s="39">
        <f t="array" ref="GN101">SUMPRODUCT($K101:$AG101,TRANSPOSE(GN$5:GN$27))</f>
        <v>0</v>
      </c>
      <c r="GO101" s="39"/>
      <c r="GP101" s="39"/>
      <c r="GQ101" s="39"/>
      <c r="GR101" s="39"/>
      <c r="GS101" s="39"/>
      <c r="GT101" s="39"/>
      <c r="GU101" s="39"/>
      <c r="GV101" s="39"/>
      <c r="GW101" s="39"/>
      <c r="GX101" s="39"/>
      <c r="GY101" s="39"/>
      <c r="GZ101" s="39"/>
      <c r="HA101" s="39"/>
      <c r="HB101" s="39"/>
      <c r="HC101" s="39"/>
      <c r="HD101" s="39"/>
      <c r="HE101" s="39"/>
      <c r="HF101" s="39"/>
      <c r="HG101" s="39"/>
      <c r="HH101" s="39"/>
      <c r="HI101" s="39"/>
      <c r="HJ101" s="39"/>
      <c r="HK101" s="39"/>
      <c r="HL101" s="39"/>
      <c r="HM101" s="39"/>
      <c r="HN101" s="39"/>
      <c r="HO101" s="39"/>
      <c r="HP101" s="39"/>
      <c r="HQ101" s="39"/>
      <c r="HR101" s="39"/>
      <c r="HS101" s="39"/>
      <c r="HT101" s="39"/>
      <c r="HU101" s="39"/>
      <c r="HV101" s="39"/>
      <c r="HW101" s="39"/>
      <c r="HX101" s="39"/>
      <c r="HY101" s="39"/>
      <c r="HZ101" s="39"/>
      <c r="IA101" s="39"/>
      <c r="IB101" s="39"/>
      <c r="IC101" s="39"/>
      <c r="ID101" s="39"/>
      <c r="IE101" s="39"/>
      <c r="IF101" s="39"/>
      <c r="IG101" s="39"/>
      <c r="IH101" s="39"/>
      <c r="II101" s="39"/>
      <c r="IJ101" s="39"/>
      <c r="IK101" s="39"/>
      <c r="IL101" s="39"/>
      <c r="IM101" s="39"/>
      <c r="IN101" s="39"/>
      <c r="IO101" s="39"/>
      <c r="IP101" s="39"/>
      <c r="IQ101" s="39"/>
      <c r="IR101" s="39"/>
      <c r="IS101" s="39"/>
      <c r="IT101" s="39"/>
      <c r="IU101" s="39"/>
      <c r="IV101" s="93" t="s">
        <v>32</v>
      </c>
      <c r="IW101" s="100" t="str">
        <f>C101</f>
        <v>1097U219-001</v>
      </c>
      <c r="IX101" s="93" t="str">
        <f t="shared" si="122"/>
        <v>TBD</v>
      </c>
      <c r="IY101" s="111">
        <f t="shared" si="123"/>
        <v>0</v>
      </c>
      <c r="IZ101" s="112">
        <f t="shared" si="164"/>
        <v>0</v>
      </c>
      <c r="JA101" s="104" t="e">
        <f ca="1">_xlfn.XLOOKUP(IZ101,IZ$21:IZ$24,JA$21:JA$24,0)</f>
        <v>#NAME?</v>
      </c>
      <c r="JB101" s="104" t="e">
        <f t="shared" ca="1" si="129"/>
        <v>#NAME?</v>
      </c>
      <c r="JC101" s="113">
        <f>AJ101</f>
        <v>1</v>
      </c>
      <c r="JD101" s="113">
        <f>AJ101</f>
        <v>1</v>
      </c>
      <c r="JE101" s="100"/>
      <c r="JF101" s="113" t="e">
        <f>MAX(JD101,CEILING(#REF!+JE101,JC101))</f>
        <v>#REF!</v>
      </c>
      <c r="JG101" s="114" t="e">
        <f t="shared" ca="1" si="130"/>
        <v>#REF!</v>
      </c>
      <c r="JH101" s="113" t="e">
        <f>JF101-#REF!</f>
        <v>#REF!</v>
      </c>
      <c r="JI101" s="114" t="e">
        <f t="shared" ca="1" si="131"/>
        <v>#REF!</v>
      </c>
      <c r="JJ101" s="115"/>
      <c r="JK101" s="114"/>
      <c r="JL101" s="114" t="s">
        <v>32</v>
      </c>
      <c r="JM101" s="100"/>
      <c r="JN101" s="100"/>
      <c r="JO101" s="102" t="e">
        <f t="array" aca="1" ref="JO101" ca="1">SUMPRODUCT(#REF!,TRANSPOSE(JO$19:JO$22))</f>
        <v>#REF!</v>
      </c>
      <c r="JP101" s="102" t="e">
        <f t="array" aca="1" ref="JP101" ca="1">SUMPRODUCT(#REF!,TRANSPOSE(JP$19:JP$22))</f>
        <v>#REF!</v>
      </c>
      <c r="JQ101" s="102" t="e">
        <f t="array" aca="1" ref="JQ101" ca="1">SUMPRODUCT(#REF!,TRANSPOSE(JQ$19:JQ$22))</f>
        <v>#REF!</v>
      </c>
      <c r="JR101" s="102" t="e">
        <f t="array" aca="1" ref="JR101" ca="1">SUMPRODUCT(#REF!,TRANSPOSE(JR$19:JR$22))</f>
        <v>#REF!</v>
      </c>
      <c r="JS101" s="102" t="e">
        <f t="array" aca="1" ref="JS101" ca="1">SUMPRODUCT(#REF!,TRANSPOSE(JS$19:JS$22))</f>
        <v>#REF!</v>
      </c>
      <c r="JT101" s="102" t="e">
        <f t="array" aca="1" ref="JT101" ca="1">SUMPRODUCT(#REF!,TRANSPOSE(JT$19:JT$22))</f>
        <v>#REF!</v>
      </c>
      <c r="JU101" s="102" t="e">
        <f t="array" aca="1" ref="JU101" ca="1">SUMPRODUCT(#REF!,TRANSPOSE(JU$19:JU$22))</f>
        <v>#REF!</v>
      </c>
      <c r="JV101" s="102" t="e">
        <f t="array" aca="1" ref="JV101" ca="1">SUMPRODUCT(#REF!,TRANSPOSE(JV$19:JV$22))</f>
        <v>#REF!</v>
      </c>
      <c r="JW101" s="102" t="e">
        <f t="array" aca="1" ref="JW101" ca="1">SUMPRODUCT(#REF!,TRANSPOSE(JW$19:JW$22))</f>
        <v>#REF!</v>
      </c>
      <c r="JX101" s="102" t="e">
        <f t="array" aca="1" ref="JX101" ca="1">SUMPRODUCT(#REF!,TRANSPOSE(JX$19:JX$22))</f>
        <v>#REF!</v>
      </c>
      <c r="JY101" s="102" t="e">
        <f t="array" aca="1" ref="JY101" ca="1">SUMPRODUCT(#REF!,TRANSPOSE(JY$19:JY$22))</f>
        <v>#REF!</v>
      </c>
      <c r="JZ101" s="102" t="e">
        <f t="array" aca="1" ref="JZ101" ca="1">SUMPRODUCT(#REF!,TRANSPOSE(JZ$19:JZ$22))</f>
        <v>#REF!</v>
      </c>
      <c r="KA101" s="102" t="e">
        <f t="array" aca="1" ref="KA101" ca="1">SUMPRODUCT(#REF!,TRANSPOSE(KA$19:KA$22))</f>
        <v>#REF!</v>
      </c>
      <c r="KB101" s="116"/>
      <c r="KC101" s="102" t="e">
        <f t="shared" ca="1" si="132"/>
        <v>#REF!</v>
      </c>
      <c r="KD101" s="117" t="e">
        <f ca="1">CEILING(SUM($JO101:JP101)-SUM($KC101:KC101),$JC101)</f>
        <v>#REF!</v>
      </c>
      <c r="KE101" s="117" t="e">
        <f ca="1">CEILING(SUM($JO101:JQ101)-SUM($KC101:KD101),$JC101)</f>
        <v>#REF!</v>
      </c>
      <c r="KF101" s="117" t="e">
        <f ca="1">CEILING(SUM($JO101:JR101)-SUM($KC101:KE101),$JC101)</f>
        <v>#REF!</v>
      </c>
      <c r="KG101" s="117" t="e">
        <f ca="1">CEILING(SUM($JO101:JS101)-SUM($KC101:KF101),$JC101)</f>
        <v>#REF!</v>
      </c>
      <c r="KH101" s="117" t="e">
        <f ca="1">CEILING(SUM($JO101:JT101)-SUM($KC101:KG101),$JC101)</f>
        <v>#REF!</v>
      </c>
      <c r="KI101" s="117" t="e">
        <f ca="1">CEILING(SUM($JO101:JU101)-SUM($KC101:KH101),$JC101)</f>
        <v>#REF!</v>
      </c>
      <c r="KJ101" s="117" t="e">
        <f ca="1">CEILING(SUM($JO101:JV101)-SUM($KC101:KI101),$JC101)</f>
        <v>#REF!</v>
      </c>
      <c r="KK101" s="117" t="e">
        <f ca="1">CEILING(SUM($JO101:JW101)-SUM($KC101:KJ101),$JC101)</f>
        <v>#REF!</v>
      </c>
      <c r="KL101" s="117" t="e">
        <f ca="1">CEILING(SUM($JO101:JX101)-SUM($KC101:KK101),$JC101)</f>
        <v>#REF!</v>
      </c>
      <c r="KM101" s="117" t="e">
        <f ca="1">CEILING(SUM($JO101:JY101)-SUM($KC101:KL101),$JC101)</f>
        <v>#REF!</v>
      </c>
      <c r="KN101" s="117" t="e">
        <f t="shared" ca="1" si="133"/>
        <v>#REF!</v>
      </c>
      <c r="KO101" s="117" t="e">
        <f t="shared" ca="1" si="134"/>
        <v>#REF!</v>
      </c>
      <c r="KP101" s="116"/>
      <c r="KQ101" s="119" t="e">
        <f t="shared" ca="1" si="135"/>
        <v>#REF!</v>
      </c>
      <c r="KR101" s="119" t="e">
        <f t="shared" ca="1" si="136"/>
        <v>#REF!</v>
      </c>
      <c r="KS101" s="119" t="e">
        <f t="shared" ca="1" si="137"/>
        <v>#REF!</v>
      </c>
      <c r="KT101" s="119" t="e">
        <f t="shared" ca="1" si="138"/>
        <v>#REF!</v>
      </c>
      <c r="KU101" s="119" t="e">
        <f t="shared" ca="1" si="139"/>
        <v>#REF!</v>
      </c>
      <c r="KV101" s="119" t="e">
        <f t="shared" ca="1" si="140"/>
        <v>#REF!</v>
      </c>
      <c r="KW101" s="119" t="e">
        <f t="shared" ca="1" si="141"/>
        <v>#REF!</v>
      </c>
      <c r="KX101" s="119" t="e">
        <f t="shared" ca="1" si="142"/>
        <v>#REF!</v>
      </c>
      <c r="KY101" s="119" t="e">
        <f t="shared" ca="1" si="143"/>
        <v>#REF!</v>
      </c>
      <c r="KZ101" s="119" t="e">
        <f t="shared" ca="1" si="144"/>
        <v>#REF!</v>
      </c>
      <c r="LA101" s="119" t="e">
        <f t="shared" ca="1" si="145"/>
        <v>#REF!</v>
      </c>
      <c r="LB101" s="119" t="e">
        <f t="shared" ca="1" si="146"/>
        <v>#REF!</v>
      </c>
      <c r="LC101" s="119" t="e">
        <f t="shared" ca="1" si="147"/>
        <v>#REF!</v>
      </c>
      <c r="LD101" s="119" t="e">
        <f t="shared" ca="1" si="148"/>
        <v>#REF!</v>
      </c>
      <c r="LE101" s="116"/>
      <c r="LF101" s="102"/>
      <c r="LG101" s="102"/>
      <c r="LH101" s="102"/>
      <c r="LI101" s="102"/>
      <c r="LJ101" s="102"/>
      <c r="LK101" s="102"/>
      <c r="LL101" s="102"/>
      <c r="LM101" s="102"/>
      <c r="LN101" s="102"/>
      <c r="LO101" s="102"/>
      <c r="LP101" s="102"/>
      <c r="LQ101" s="102"/>
      <c r="LR101" s="102" t="e">
        <f t="shared" ca="1" si="124"/>
        <v>#REF!</v>
      </c>
      <c r="LS101" s="102"/>
      <c r="LT101" s="119" t="e">
        <f t="shared" ca="1" si="149"/>
        <v>#NAME?</v>
      </c>
      <c r="LU101" s="119" t="e">
        <f t="shared" ca="1" si="150"/>
        <v>#NAME?</v>
      </c>
      <c r="LV101" s="119" t="e">
        <f t="shared" ca="1" si="151"/>
        <v>#NAME?</v>
      </c>
      <c r="LW101" s="119" t="e">
        <f t="shared" ca="1" si="152"/>
        <v>#NAME?</v>
      </c>
      <c r="LX101" s="119" t="e">
        <f t="shared" ca="1" si="153"/>
        <v>#NAME?</v>
      </c>
      <c r="LY101" s="119" t="e">
        <f t="shared" ca="1" si="154"/>
        <v>#NAME?</v>
      </c>
      <c r="LZ101" s="119" t="e">
        <f t="shared" ca="1" si="155"/>
        <v>#NAME?</v>
      </c>
      <c r="MA101" s="119" t="e">
        <f t="shared" ca="1" si="156"/>
        <v>#NAME?</v>
      </c>
      <c r="MB101" s="119" t="e">
        <f t="shared" ca="1" si="157"/>
        <v>#NAME?</v>
      </c>
      <c r="MC101" s="119" t="e">
        <f t="shared" ca="1" si="158"/>
        <v>#NAME?</v>
      </c>
      <c r="MD101" s="119" t="e">
        <f t="shared" ca="1" si="159"/>
        <v>#NAME?</v>
      </c>
      <c r="ME101" s="119" t="e">
        <f t="shared" ca="1" si="160"/>
        <v>#NAME?</v>
      </c>
      <c r="MF101" s="119" t="e">
        <f t="shared" ca="1" si="161"/>
        <v>#REF!</v>
      </c>
      <c r="MG101" s="119" t="e">
        <f t="shared" ca="1" si="162"/>
        <v>#NAME?</v>
      </c>
      <c r="MH101" s="120" t="s">
        <v>423</v>
      </c>
      <c r="MI101" s="100"/>
      <c r="MJ101" s="121"/>
      <c r="MK101" s="100"/>
      <c r="ML101" s="100"/>
      <c r="MM101" s="100" t="s">
        <v>32</v>
      </c>
      <c r="MN101" s="100"/>
      <c r="MO101" s="100"/>
    </row>
    <row r="102" spans="1:353" ht="14.25" x14ac:dyDescent="0.2">
      <c r="A102" s="39">
        <v>92</v>
      </c>
      <c r="B102" s="39" t="s">
        <v>426</v>
      </c>
      <c r="C102" s="54" t="s">
        <v>427</v>
      </c>
      <c r="D102" s="39" t="s">
        <v>121</v>
      </c>
      <c r="E102" s="39">
        <v>404179667</v>
      </c>
      <c r="F102" s="99" t="s">
        <v>428</v>
      </c>
      <c r="G102" s="39">
        <v>415712344</v>
      </c>
      <c r="H102" s="39" t="s">
        <v>112</v>
      </c>
      <c r="I102" s="39">
        <v>2</v>
      </c>
      <c r="J102" s="39">
        <v>4</v>
      </c>
      <c r="K102" s="39">
        <v>0</v>
      </c>
      <c r="L102" s="39">
        <v>2</v>
      </c>
      <c r="M102" s="39">
        <v>0</v>
      </c>
      <c r="N102" s="39">
        <v>0</v>
      </c>
      <c r="O102" s="39">
        <v>0</v>
      </c>
      <c r="P102" s="39">
        <v>0</v>
      </c>
      <c r="Q102" s="39">
        <v>2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f t="shared" si="125"/>
        <v>4</v>
      </c>
      <c r="AI102" s="39">
        <f t="shared" si="163"/>
        <v>139916</v>
      </c>
      <c r="AJ102" s="55">
        <v>1</v>
      </c>
      <c r="AK102" s="39"/>
      <c r="AL102" s="39" t="s">
        <v>281</v>
      </c>
      <c r="AM102" s="39" t="s">
        <v>282</v>
      </c>
      <c r="AN102" s="39"/>
      <c r="AO102" s="39"/>
      <c r="AP102" s="56">
        <v>2.94</v>
      </c>
      <c r="AQ102" s="56" t="s">
        <v>20</v>
      </c>
      <c r="AR102" s="39" t="s">
        <v>283</v>
      </c>
      <c r="AS102" s="39" t="s">
        <v>284</v>
      </c>
      <c r="AT102" s="39"/>
      <c r="AU102" s="39" t="s">
        <v>285</v>
      </c>
      <c r="AV102" s="39" t="str">
        <f t="shared" si="126"/>
        <v>P0007</v>
      </c>
      <c r="AW102" s="76" t="e">
        <f t="shared" ca="1" si="127"/>
        <v>#NAME?</v>
      </c>
      <c r="AX102" s="39">
        <v>6</v>
      </c>
      <c r="AY102" s="73" t="e">
        <f t="shared" si="128"/>
        <v>#REF!</v>
      </c>
      <c r="AZ102" s="39"/>
      <c r="BA102" s="39"/>
      <c r="BB102" s="39"/>
      <c r="BC102" s="39"/>
      <c r="BD102" s="39">
        <v>12000</v>
      </c>
      <c r="BE102" s="39"/>
      <c r="BF102" s="39"/>
      <c r="BG102" s="39"/>
      <c r="BH102" s="39">
        <v>12000</v>
      </c>
      <c r="BI102" s="39"/>
      <c r="BJ102" s="39"/>
      <c r="BK102" s="39">
        <v>12000</v>
      </c>
      <c r="BL102" s="39"/>
      <c r="BM102" s="39"/>
      <c r="BN102" s="39">
        <v>12000</v>
      </c>
      <c r="BO102" s="39"/>
      <c r="BP102" s="39"/>
      <c r="BQ102" s="39">
        <v>12000</v>
      </c>
      <c r="BR102" s="39">
        <v>80000</v>
      </c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>
        <f>SUM($AZ102,$BA102:BF102)-SUM($EU102:FA102)</f>
        <v>11280</v>
      </c>
      <c r="DE102" s="39">
        <f>SUM($AZ102,$BA102:BG102)-SUM($EU102:FB102)</f>
        <v>8084</v>
      </c>
      <c r="DF102" s="39">
        <f>SUM($AZ102,$BA102:BH102)-SUM($EU102:FC102)</f>
        <v>16084</v>
      </c>
      <c r="DG102" s="39">
        <f>SUM($AZ102,$BA102:BI102)-SUM($EU102:FD102)</f>
        <v>12084</v>
      </c>
      <c r="DH102" s="39">
        <f>SUM($AZ102,$BA102:BJ102)-SUM($EU102:FE102)</f>
        <v>8084</v>
      </c>
      <c r="DI102" s="39">
        <f>SUM($AZ102,$BA102:BK102)-SUM($EU102:FF102)</f>
        <v>16084</v>
      </c>
      <c r="DJ102" s="39">
        <f>SUM($AZ102,$BA102:BL102)-SUM($EU102:FG102)</f>
        <v>12084</v>
      </c>
      <c r="DK102" s="39">
        <f>SUM($AZ102,$BA102:BM102)-SUM($EU102:FH102)</f>
        <v>8084</v>
      </c>
      <c r="DL102" s="39">
        <f>SUM($AZ102,$BA102:BN102)-SUM($EU102:FI102)</f>
        <v>16084</v>
      </c>
      <c r="DM102" s="39">
        <f>SUM($AZ102,$BA102:BO102)-SUM($EU102:FJ102)</f>
        <v>12084</v>
      </c>
      <c r="DN102" s="39">
        <f>SUM($AZ102,$BA102:BP102)-SUM($EU102:FK102)</f>
        <v>8084</v>
      </c>
      <c r="DO102" s="39">
        <f>SUM($AZ102,$BA102:BQ102)-SUM($EU102:FL102)</f>
        <v>16084</v>
      </c>
      <c r="DP102" s="39">
        <f>SUM($AZ102,$BA102:BR102)-SUM($EU102:FM102)</f>
        <v>92084</v>
      </c>
      <c r="DQ102" s="39">
        <f>SUM($AZ102,$BA102:BS102)-SUM($EU102:FN102)</f>
        <v>88084</v>
      </c>
      <c r="DR102" s="39">
        <f>SUM($AZ102,$BA102:BT102)-SUM($EU102:FO102)</f>
        <v>84084</v>
      </c>
      <c r="DS102" s="39">
        <f>SUM($AZ102,$BA102:BU102)-SUM($EU102:FP102)</f>
        <v>80084</v>
      </c>
      <c r="DT102" s="39">
        <f>SUM($AZ102,$BA102:BV102)-SUM($EU102:FQ102)</f>
        <v>76084</v>
      </c>
      <c r="DU102" s="39">
        <f>SUM($AZ102,$BA102:BW102)-SUM($EU102:FR102)</f>
        <v>72084</v>
      </c>
      <c r="DV102" s="39">
        <f>SUM($AZ102,$BA102:BX102)-SUM($EU102:FS102)</f>
        <v>68084</v>
      </c>
      <c r="DW102" s="39">
        <f>SUM($AZ102,$BA102:BY102)-SUM($EU102:FT102)</f>
        <v>64084</v>
      </c>
      <c r="DX102" s="39">
        <f>SUM($AZ102,$BA102:BZ102)-SUM($EU102:FU102)</f>
        <v>60084</v>
      </c>
      <c r="DY102" s="39">
        <f>SUM($AZ102,$BA102:CA102)-SUM($EU102:FV102)</f>
        <v>56084</v>
      </c>
      <c r="DZ102" s="39">
        <f>SUM($AZ102,$BA102:CB102)-SUM($EU102:FW102)</f>
        <v>52084</v>
      </c>
      <c r="EA102" s="39">
        <f>SUM($AZ102,$BA102:CC102)-SUM($EU102:FX102)</f>
        <v>48084</v>
      </c>
      <c r="EB102" s="39">
        <f>SUM($AZ102,$BA102:CD102)-SUM($EU102:FY102)</f>
        <v>44084</v>
      </c>
      <c r="EC102" s="39">
        <f>SUM($AZ102,$BA102:CE102)-SUM($EU102:FZ102)</f>
        <v>40084</v>
      </c>
      <c r="ED102" s="39">
        <f>SUM($AZ102,$BA102:CF102)-SUM($EU102:GA102)</f>
        <v>36084</v>
      </c>
      <c r="EE102" s="39">
        <f>SUM($AZ102,$BA102:CG102)-SUM($EU102:GB102)</f>
        <v>32084</v>
      </c>
      <c r="EF102" s="39">
        <f>SUM($AZ102,$BA102:CH102)-SUM($EU102:GC102)</f>
        <v>28084</v>
      </c>
      <c r="EG102" s="39">
        <f>SUM($AZ102,$BA102:CI102)-SUM($EU102:GD102)</f>
        <v>24084</v>
      </c>
      <c r="EH102" s="39">
        <f>SUM($AZ102,$BA102:CJ102)-SUM($EU102:GE102)</f>
        <v>20084</v>
      </c>
      <c r="EI102" s="39">
        <f>SUM($AZ102,$BA102:CK102)-SUM($EU102:GF102)</f>
        <v>16084</v>
      </c>
      <c r="EJ102" s="39">
        <f>SUM($AZ102,$BA102:CL102)-SUM($EU102:GG102)</f>
        <v>12084</v>
      </c>
      <c r="EK102" s="39">
        <f>SUM($AZ102,$BA102:CM102)-SUM($EU102:GH102)</f>
        <v>8084</v>
      </c>
      <c r="EL102" s="39">
        <f>SUM($AZ102,$BA102:CN102)-SUM($EU102:GI102)</f>
        <v>4084</v>
      </c>
      <c r="EM102" s="39">
        <f>SUM($AZ102,$BA102:CO102)-SUM($EU102:GJ102)</f>
        <v>84</v>
      </c>
      <c r="EN102" s="39">
        <f>SUM($AZ102,$BA102:CP102)-SUM($EU102:GK102)</f>
        <v>84</v>
      </c>
      <c r="EO102" s="39">
        <f>SUM($AZ102,$BA102:CQ102)-SUM($EU102:GL102)</f>
        <v>84</v>
      </c>
      <c r="EP102" s="39">
        <f>SUM($AZ102,$BA102:CR102)-SUM($EU102:GM102)</f>
        <v>84</v>
      </c>
      <c r="EQ102" s="39">
        <f>SUM($AZ102,$BA102:CS102)-SUM($EU102:GN102)</f>
        <v>84</v>
      </c>
      <c r="ER102" s="39"/>
      <c r="ES102" s="39"/>
      <c r="ET102" s="39"/>
      <c r="EU102" s="39"/>
      <c r="EV102" s="39"/>
      <c r="EW102" s="39"/>
      <c r="EX102" s="39"/>
      <c r="EY102" s="39"/>
      <c r="EZ102" s="39"/>
      <c r="FA102" s="39">
        <f t="array" ref="FA102">SUMPRODUCT($K102:$AG102,TRANSPOSE(FA$5:FA$27))</f>
        <v>720</v>
      </c>
      <c r="FB102" s="39">
        <f t="array" ref="FB102">SUMPRODUCT($K102:$AG102,TRANSPOSE(FB$5:FB$27))</f>
        <v>3196</v>
      </c>
      <c r="FC102" s="39">
        <f t="array" ref="FC102">SUMPRODUCT($K102:$AG102,TRANSPOSE(FC$5:FC$27))</f>
        <v>4000</v>
      </c>
      <c r="FD102" s="39">
        <f t="array" ref="FD102">SUMPRODUCT($K102:$AG102,TRANSPOSE(FD$5:FD$27))</f>
        <v>4000</v>
      </c>
      <c r="FE102" s="39">
        <f t="array" ref="FE102">SUMPRODUCT($K102:$AG102,TRANSPOSE(FE$5:FE$27))</f>
        <v>4000</v>
      </c>
      <c r="FF102" s="39">
        <f t="array" ref="FF102">SUMPRODUCT($K102:$AG102,TRANSPOSE(FF$5:FF$27))</f>
        <v>4000</v>
      </c>
      <c r="FG102" s="39">
        <f t="array" ref="FG102">SUMPRODUCT($K102:$AG102,TRANSPOSE(FG$5:FG$27))</f>
        <v>4000</v>
      </c>
      <c r="FH102" s="39">
        <f t="array" ref="FH102">SUMPRODUCT($K102:$AG102,TRANSPOSE(FH$5:FH$27))</f>
        <v>4000</v>
      </c>
      <c r="FI102" s="39">
        <f t="array" ref="FI102">SUMPRODUCT($K102:$AG102,TRANSPOSE(FI$5:FI$27))</f>
        <v>4000</v>
      </c>
      <c r="FJ102" s="39">
        <f t="array" ref="FJ102">SUMPRODUCT($K102:$AG102,TRANSPOSE(FJ$5:FJ$27))</f>
        <v>4000</v>
      </c>
      <c r="FK102" s="39">
        <f t="array" ref="FK102">SUMPRODUCT($K102:$AG102,TRANSPOSE(FK$5:FK$27))</f>
        <v>4000</v>
      </c>
      <c r="FL102" s="39">
        <f t="array" ref="FL102">SUMPRODUCT($K102:$AG102,TRANSPOSE(FL$5:FL$27))</f>
        <v>4000</v>
      </c>
      <c r="FM102" s="39">
        <f t="array" ref="FM102">SUMPRODUCT($K102:$AG102,TRANSPOSE(FM$5:FM$27))</f>
        <v>4000</v>
      </c>
      <c r="FN102" s="39">
        <f t="array" ref="FN102">SUMPRODUCT($K102:$AG102,TRANSPOSE(FN$5:FN$27))</f>
        <v>4000</v>
      </c>
      <c r="FO102" s="39">
        <f t="array" ref="FO102">SUMPRODUCT($K102:$AG102,TRANSPOSE(FO$5:FO$27))</f>
        <v>4000</v>
      </c>
      <c r="FP102" s="39">
        <f t="array" ref="FP102">SUMPRODUCT($K102:$AG102,TRANSPOSE(FP$5:FP$27))</f>
        <v>4000</v>
      </c>
      <c r="FQ102" s="39">
        <f t="array" ref="FQ102">SUMPRODUCT($K102:$AG102,TRANSPOSE(FQ$5:FQ$27))</f>
        <v>4000</v>
      </c>
      <c r="FR102" s="39">
        <f t="array" ref="FR102">SUMPRODUCT($K102:$AG102,TRANSPOSE(FR$5:FR$27))</f>
        <v>4000</v>
      </c>
      <c r="FS102" s="39">
        <f t="array" ref="FS102">SUMPRODUCT($K102:$AG102,TRANSPOSE(FS$5:FS$27))</f>
        <v>4000</v>
      </c>
      <c r="FT102" s="39">
        <f t="array" ref="FT102">SUMPRODUCT($K102:$AG102,TRANSPOSE(FT$5:FT$27))</f>
        <v>4000</v>
      </c>
      <c r="FU102" s="39">
        <f t="array" ref="FU102">SUMPRODUCT($K102:$AG102,TRANSPOSE(FU$5:FU$27))</f>
        <v>4000</v>
      </c>
      <c r="FV102" s="39">
        <f t="array" ref="FV102">SUMPRODUCT($K102:$AG102,TRANSPOSE(FV$5:FV$27))</f>
        <v>4000</v>
      </c>
      <c r="FW102" s="39">
        <f t="array" ref="FW102">SUMPRODUCT($K102:$AG102,TRANSPOSE(FW$5:FW$27))</f>
        <v>4000</v>
      </c>
      <c r="FX102" s="39">
        <f t="array" ref="FX102">SUMPRODUCT($K102:$AG102,TRANSPOSE(FX$5:FX$27))</f>
        <v>4000</v>
      </c>
      <c r="FY102" s="39">
        <f t="array" ref="FY102">SUMPRODUCT($K102:$AG102,TRANSPOSE(FY$5:FY$27))</f>
        <v>4000</v>
      </c>
      <c r="FZ102" s="39">
        <f t="array" ref="FZ102">SUMPRODUCT($K102:$AG102,TRANSPOSE(FZ$5:FZ$27))</f>
        <v>4000</v>
      </c>
      <c r="GA102" s="39">
        <f t="array" ref="GA102">SUMPRODUCT($K102:$AG102,TRANSPOSE(GA$5:GA$27))</f>
        <v>4000</v>
      </c>
      <c r="GB102" s="39">
        <f t="array" ref="GB102">SUMPRODUCT($K102:$AG102,TRANSPOSE(GB$5:GB$27))</f>
        <v>4000</v>
      </c>
      <c r="GC102" s="39">
        <f t="array" ref="GC102">SUMPRODUCT($K102:$AG102,TRANSPOSE(GC$5:GC$27))</f>
        <v>4000</v>
      </c>
      <c r="GD102" s="39">
        <f t="array" ref="GD102">SUMPRODUCT($K102:$AG102,TRANSPOSE(GD$5:GD$27))</f>
        <v>4000</v>
      </c>
      <c r="GE102" s="39">
        <f t="array" ref="GE102">SUMPRODUCT($K102:$AG102,TRANSPOSE(GE$5:GE$27))</f>
        <v>4000</v>
      </c>
      <c r="GF102" s="39">
        <f t="array" ref="GF102">SUMPRODUCT($K102:$AG102,TRANSPOSE(GF$5:GF$27))</f>
        <v>4000</v>
      </c>
      <c r="GG102" s="39">
        <f t="array" ref="GG102">SUMPRODUCT($K102:$AG102,TRANSPOSE(GG$5:GG$27))</f>
        <v>4000</v>
      </c>
      <c r="GH102" s="39">
        <f t="array" ref="GH102">SUMPRODUCT($K102:$AG102,TRANSPOSE(GH$5:GH$27))</f>
        <v>4000</v>
      </c>
      <c r="GI102" s="39">
        <f t="array" ref="GI102">SUMPRODUCT($K102:$AG102,TRANSPOSE(GI$5:GI$27))</f>
        <v>4000</v>
      </c>
      <c r="GJ102" s="39">
        <f t="array" ref="GJ102">SUMPRODUCT($K102:$AG102,TRANSPOSE(GJ$5:GJ$27))</f>
        <v>4000</v>
      </c>
      <c r="GK102" s="39">
        <f t="array" ref="GK102">SUMPRODUCT($K102:$AG102,TRANSPOSE(GK$5:GK$27))</f>
        <v>0</v>
      </c>
      <c r="GL102" s="39">
        <f t="array" ref="GL102">SUMPRODUCT($K102:$AG102,TRANSPOSE(GL$5:GL$27))</f>
        <v>0</v>
      </c>
      <c r="GM102" s="39">
        <f t="array" ref="GM102">SUMPRODUCT($K102:$AG102,TRANSPOSE(GM$5:GM$27))</f>
        <v>0</v>
      </c>
      <c r="GN102" s="39">
        <f t="array" ref="GN102">SUMPRODUCT($K102:$AG102,TRANSPOSE(GN$5:GN$27))</f>
        <v>0</v>
      </c>
      <c r="GO102" s="39"/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/>
      <c r="HC102" s="39"/>
      <c r="HD102" s="39"/>
      <c r="HE102" s="39"/>
      <c r="HF102" s="39"/>
      <c r="HG102" s="39"/>
      <c r="HH102" s="39"/>
      <c r="HI102" s="39"/>
      <c r="HJ102" s="39"/>
      <c r="HK102" s="39"/>
      <c r="HL102" s="39"/>
      <c r="HM102" s="39"/>
      <c r="HN102" s="39"/>
      <c r="HO102" s="39"/>
      <c r="HP102" s="39"/>
      <c r="HQ102" s="39"/>
      <c r="HR102" s="39"/>
      <c r="HS102" s="39"/>
      <c r="HT102" s="39"/>
      <c r="HU102" s="39"/>
      <c r="HV102" s="39"/>
      <c r="HW102" s="39"/>
      <c r="HX102" s="39"/>
      <c r="HY102" s="39"/>
      <c r="HZ102" s="39"/>
      <c r="IA102" s="39"/>
      <c r="IB102" s="39"/>
      <c r="IC102" s="39"/>
      <c r="ID102" s="39"/>
      <c r="IE102" s="39"/>
      <c r="IF102" s="39"/>
      <c r="IG102" s="39"/>
      <c r="IH102" s="39"/>
      <c r="II102" s="39"/>
      <c r="IJ102" s="39"/>
      <c r="IK102" s="39"/>
      <c r="IL102" s="39"/>
      <c r="IM102" s="39"/>
      <c r="IN102" s="39"/>
      <c r="IO102" s="39"/>
      <c r="IP102" s="39"/>
      <c r="IQ102" s="39"/>
      <c r="IR102" s="39"/>
      <c r="IS102" s="39"/>
      <c r="IT102" s="39"/>
      <c r="IU102" s="39"/>
      <c r="IV102" s="93" t="str">
        <f>AM102</f>
        <v>MTI</v>
      </c>
      <c r="IW102" s="100" t="str">
        <f>C102</f>
        <v>10S519-S60N3</v>
      </c>
      <c r="IX102" s="93" t="str">
        <f t="shared" si="122"/>
        <v>ROSENBERGER</v>
      </c>
      <c r="IY102" s="111">
        <f t="shared" si="123"/>
        <v>2.94</v>
      </c>
      <c r="IZ102" s="112" t="str">
        <f t="shared" si="164"/>
        <v>EUR</v>
      </c>
      <c r="JA102" s="104" t="e">
        <f ca="1">_xlfn.XLOOKUP(IZ102,IZ$21:IZ$24,JA$21:JA$24,0)</f>
        <v>#NAME?</v>
      </c>
      <c r="JB102" s="104" t="e">
        <f t="shared" ca="1" si="129"/>
        <v>#NAME?</v>
      </c>
      <c r="JC102" s="113">
        <f>AJ102</f>
        <v>1</v>
      </c>
      <c r="JD102" s="113">
        <f>AJ102</f>
        <v>1</v>
      </c>
      <c r="JE102" s="100">
        <v>10</v>
      </c>
      <c r="JF102" s="113" t="e">
        <f>MAX(JD102,CEILING(#REF!+JE102,JC102))</f>
        <v>#REF!</v>
      </c>
      <c r="JG102" s="114" t="e">
        <f t="shared" ca="1" si="130"/>
        <v>#REF!</v>
      </c>
      <c r="JH102" s="113" t="e">
        <f>JF102-#REF!</f>
        <v>#REF!</v>
      </c>
      <c r="JI102" s="114" t="e">
        <f t="shared" ca="1" si="131"/>
        <v>#REF!</v>
      </c>
      <c r="JJ102" s="115">
        <v>45523</v>
      </c>
      <c r="JK102" s="114" t="s">
        <v>114</v>
      </c>
      <c r="JL102" s="114" t="s">
        <v>21</v>
      </c>
      <c r="JM102" s="100" t="s">
        <v>128</v>
      </c>
      <c r="JN102" s="100" t="s">
        <v>129</v>
      </c>
      <c r="JO102" s="102" t="e">
        <f t="array" aca="1" ref="JO102" ca="1">SUMPRODUCT(#REF!,TRANSPOSE(JO$19:JO$22))</f>
        <v>#REF!</v>
      </c>
      <c r="JP102" s="102" t="e">
        <f t="array" aca="1" ref="JP102" ca="1">SUMPRODUCT(#REF!,TRANSPOSE(JP$19:JP$22))</f>
        <v>#REF!</v>
      </c>
      <c r="JQ102" s="102" t="e">
        <f t="array" aca="1" ref="JQ102" ca="1">SUMPRODUCT(#REF!,TRANSPOSE(JQ$19:JQ$22))</f>
        <v>#REF!</v>
      </c>
      <c r="JR102" s="102" t="e">
        <f t="array" aca="1" ref="JR102" ca="1">SUMPRODUCT(#REF!,TRANSPOSE(JR$19:JR$22))</f>
        <v>#REF!</v>
      </c>
      <c r="JS102" s="102" t="e">
        <f t="array" aca="1" ref="JS102" ca="1">SUMPRODUCT(#REF!,TRANSPOSE(JS$19:JS$22))</f>
        <v>#REF!</v>
      </c>
      <c r="JT102" s="102" t="e">
        <f t="array" aca="1" ref="JT102" ca="1">SUMPRODUCT(#REF!,TRANSPOSE(JT$19:JT$22))</f>
        <v>#REF!</v>
      </c>
      <c r="JU102" s="102" t="e">
        <f t="array" aca="1" ref="JU102" ca="1">SUMPRODUCT(#REF!,TRANSPOSE(JU$19:JU$22))</f>
        <v>#REF!</v>
      </c>
      <c r="JV102" s="102" t="e">
        <f t="array" aca="1" ref="JV102" ca="1">SUMPRODUCT(#REF!,TRANSPOSE(JV$19:JV$22))</f>
        <v>#REF!</v>
      </c>
      <c r="JW102" s="102" t="e">
        <f t="array" aca="1" ref="JW102" ca="1">SUMPRODUCT(#REF!,TRANSPOSE(JW$19:JW$22))</f>
        <v>#REF!</v>
      </c>
      <c r="JX102" s="102" t="e">
        <f t="array" aca="1" ref="JX102" ca="1">SUMPRODUCT(#REF!,TRANSPOSE(JX$19:JX$22))</f>
        <v>#REF!</v>
      </c>
      <c r="JY102" s="102" t="e">
        <f t="array" aca="1" ref="JY102" ca="1">SUMPRODUCT(#REF!,TRANSPOSE(JY$19:JY$22))</f>
        <v>#REF!</v>
      </c>
      <c r="JZ102" s="102" t="e">
        <f t="array" aca="1" ref="JZ102" ca="1">SUMPRODUCT(#REF!,TRANSPOSE(JZ$19:JZ$22))</f>
        <v>#REF!</v>
      </c>
      <c r="KA102" s="102" t="e">
        <f t="array" aca="1" ref="KA102" ca="1">SUMPRODUCT(#REF!,TRANSPOSE(KA$19:KA$22))</f>
        <v>#REF!</v>
      </c>
      <c r="KB102" s="116"/>
      <c r="KC102" s="102" t="e">
        <f t="shared" ca="1" si="132"/>
        <v>#REF!</v>
      </c>
      <c r="KD102" s="117" t="e">
        <f ca="1">CEILING(SUM($JO102:JP102)-SUM($KC102:KC102),$JC102)</f>
        <v>#REF!</v>
      </c>
      <c r="KE102" s="117" t="e">
        <f ca="1">CEILING(SUM($JO102:JQ102)-SUM($KC102:KD102),$JC102)</f>
        <v>#REF!</v>
      </c>
      <c r="KF102" s="117" t="e">
        <f ca="1">CEILING(SUM($JO102:JR102)-SUM($KC102:KE102),$JC102)</f>
        <v>#REF!</v>
      </c>
      <c r="KG102" s="117" t="e">
        <f ca="1">CEILING(SUM($JO102:JS102)-SUM($KC102:KF102),$JC102)</f>
        <v>#REF!</v>
      </c>
      <c r="KH102" s="117" t="e">
        <f ca="1">CEILING(SUM($JO102:JT102)-SUM($KC102:KG102),$JC102)</f>
        <v>#REF!</v>
      </c>
      <c r="KI102" s="117" t="e">
        <f ca="1">CEILING(SUM($JO102:JU102)-SUM($KC102:KH102),$JC102)</f>
        <v>#REF!</v>
      </c>
      <c r="KJ102" s="117" t="e">
        <f ca="1">CEILING(SUM($JO102:JV102)-SUM($KC102:KI102),$JC102)</f>
        <v>#REF!</v>
      </c>
      <c r="KK102" s="117" t="e">
        <f ca="1">CEILING(SUM($JO102:JW102)-SUM($KC102:KJ102),$JC102)</f>
        <v>#REF!</v>
      </c>
      <c r="KL102" s="117" t="e">
        <f ca="1">CEILING(SUM($JO102:JX102)-SUM($KC102:KK102),$JC102)</f>
        <v>#REF!</v>
      </c>
      <c r="KM102" s="117" t="e">
        <f ca="1">CEILING(SUM($JO102:JY102)-SUM($KC102:KL102),$JC102)</f>
        <v>#REF!</v>
      </c>
      <c r="KN102" s="117" t="e">
        <f t="shared" ca="1" si="133"/>
        <v>#REF!</v>
      </c>
      <c r="KO102" s="117" t="e">
        <f t="shared" ca="1" si="134"/>
        <v>#REF!</v>
      </c>
      <c r="KP102" s="116"/>
      <c r="KQ102" s="119" t="e">
        <f t="shared" ca="1" si="135"/>
        <v>#REF!</v>
      </c>
      <c r="KR102" s="119" t="e">
        <f t="shared" ca="1" si="136"/>
        <v>#REF!</v>
      </c>
      <c r="KS102" s="119" t="e">
        <f t="shared" ca="1" si="137"/>
        <v>#REF!</v>
      </c>
      <c r="KT102" s="119" t="e">
        <f t="shared" ca="1" si="138"/>
        <v>#REF!</v>
      </c>
      <c r="KU102" s="119" t="e">
        <f t="shared" ca="1" si="139"/>
        <v>#REF!</v>
      </c>
      <c r="KV102" s="119" t="e">
        <f t="shared" ca="1" si="140"/>
        <v>#REF!</v>
      </c>
      <c r="KW102" s="119" t="e">
        <f t="shared" ca="1" si="141"/>
        <v>#REF!</v>
      </c>
      <c r="KX102" s="119" t="e">
        <f t="shared" ca="1" si="142"/>
        <v>#REF!</v>
      </c>
      <c r="KY102" s="119" t="e">
        <f t="shared" ca="1" si="143"/>
        <v>#REF!</v>
      </c>
      <c r="KZ102" s="119" t="e">
        <f t="shared" ca="1" si="144"/>
        <v>#REF!</v>
      </c>
      <c r="LA102" s="119" t="e">
        <f t="shared" ca="1" si="145"/>
        <v>#REF!</v>
      </c>
      <c r="LB102" s="119" t="e">
        <f t="shared" ca="1" si="146"/>
        <v>#REF!</v>
      </c>
      <c r="LC102" s="119" t="e">
        <f t="shared" ca="1" si="147"/>
        <v>#REF!</v>
      </c>
      <c r="LD102" s="119" t="e">
        <f t="shared" ca="1" si="148"/>
        <v>#REF!</v>
      </c>
      <c r="LE102" s="116">
        <v>6</v>
      </c>
      <c r="LF102" s="102" t="e">
        <f ca="1">SUM(KC102:KD102)</f>
        <v>#REF!</v>
      </c>
      <c r="LG102" s="102"/>
      <c r="LH102" s="102" t="e">
        <f ca="1">SUM(KE102:KF102)</f>
        <v>#REF!</v>
      </c>
      <c r="LI102" s="102"/>
      <c r="LJ102" s="102" t="e">
        <f ca="1">SUM(KG102:KH102)</f>
        <v>#REF!</v>
      </c>
      <c r="LK102" s="102"/>
      <c r="LL102" s="102" t="e">
        <f ca="1">SUM(KI102:KJ102)</f>
        <v>#REF!</v>
      </c>
      <c r="LM102" s="102"/>
      <c r="LN102" s="102" t="e">
        <f ca="1">SUM(KK102:KL102)</f>
        <v>#REF!</v>
      </c>
      <c r="LO102" s="102"/>
      <c r="LP102" s="102" t="e">
        <f ca="1">SUM(KM102:KO102)</f>
        <v>#REF!</v>
      </c>
      <c r="LQ102" s="102"/>
      <c r="LR102" s="102" t="e">
        <f ca="1">KO102</f>
        <v>#REF!</v>
      </c>
      <c r="LS102" s="102"/>
      <c r="LT102" s="119" t="e">
        <f t="shared" ca="1" si="149"/>
        <v>#REF!</v>
      </c>
      <c r="LU102" s="119" t="e">
        <f t="shared" ca="1" si="150"/>
        <v>#NAME?</v>
      </c>
      <c r="LV102" s="119" t="e">
        <f t="shared" ca="1" si="151"/>
        <v>#REF!</v>
      </c>
      <c r="LW102" s="119" t="e">
        <f t="shared" ca="1" si="152"/>
        <v>#NAME?</v>
      </c>
      <c r="LX102" s="119" t="e">
        <f t="shared" ca="1" si="153"/>
        <v>#REF!</v>
      </c>
      <c r="LY102" s="119" t="e">
        <f t="shared" ca="1" si="154"/>
        <v>#NAME?</v>
      </c>
      <c r="LZ102" s="119" t="e">
        <f t="shared" ca="1" si="155"/>
        <v>#REF!</v>
      </c>
      <c r="MA102" s="119" t="e">
        <f t="shared" ca="1" si="156"/>
        <v>#NAME?</v>
      </c>
      <c r="MB102" s="119" t="e">
        <f t="shared" ca="1" si="157"/>
        <v>#REF!</v>
      </c>
      <c r="MC102" s="119" t="e">
        <f t="shared" ca="1" si="158"/>
        <v>#NAME?</v>
      </c>
      <c r="MD102" s="119" t="e">
        <f t="shared" ca="1" si="159"/>
        <v>#REF!</v>
      </c>
      <c r="ME102" s="119" t="e">
        <f t="shared" ca="1" si="160"/>
        <v>#NAME?</v>
      </c>
      <c r="MF102" s="119" t="e">
        <f t="shared" ca="1" si="161"/>
        <v>#REF!</v>
      </c>
      <c r="MG102" s="119" t="e">
        <f t="shared" ca="1" si="162"/>
        <v>#REF!</v>
      </c>
      <c r="MH102" s="120" t="s">
        <v>426</v>
      </c>
      <c r="MI102" s="100" t="s">
        <v>287</v>
      </c>
      <c r="MJ102" s="121">
        <v>45518</v>
      </c>
      <c r="MK102" s="100" t="s">
        <v>131</v>
      </c>
      <c r="ML102" s="100"/>
      <c r="MM102" s="100" t="s">
        <v>131</v>
      </c>
      <c r="MN102" s="100"/>
      <c r="MO102" s="100" t="s">
        <v>288</v>
      </c>
    </row>
    <row r="103" spans="1:353" ht="14.25" x14ac:dyDescent="0.2">
      <c r="A103" s="39">
        <v>93</v>
      </c>
      <c r="B103" s="39" t="s">
        <v>429</v>
      </c>
      <c r="C103" s="54" t="s">
        <v>430</v>
      </c>
      <c r="D103" s="39" t="s">
        <v>121</v>
      </c>
      <c r="E103" s="39">
        <v>405579850</v>
      </c>
      <c r="F103" s="99" t="s">
        <v>431</v>
      </c>
      <c r="G103" s="39"/>
      <c r="H103" s="39" t="s">
        <v>112</v>
      </c>
      <c r="I103" s="39">
        <v>1</v>
      </c>
      <c r="J103" s="39">
        <v>6</v>
      </c>
      <c r="K103" s="39">
        <v>0</v>
      </c>
      <c r="L103" s="39">
        <v>0</v>
      </c>
      <c r="M103" s="39">
        <v>2</v>
      </c>
      <c r="N103" s="39">
        <v>0</v>
      </c>
      <c r="O103" s="39">
        <v>0</v>
      </c>
      <c r="P103" s="39">
        <v>0</v>
      </c>
      <c r="Q103" s="39">
        <v>0</v>
      </c>
      <c r="R103" s="39">
        <v>2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2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f t="shared" si="125"/>
        <v>6</v>
      </c>
      <c r="AI103" s="39">
        <f t="shared" si="163"/>
        <v>141178</v>
      </c>
      <c r="AJ103" s="55">
        <v>1</v>
      </c>
      <c r="AK103" s="39"/>
      <c r="AL103" s="39" t="s">
        <v>281</v>
      </c>
      <c r="AM103" s="39" t="s">
        <v>282</v>
      </c>
      <c r="AN103" s="39"/>
      <c r="AO103" s="39"/>
      <c r="AP103" s="56">
        <v>6.67</v>
      </c>
      <c r="AQ103" s="56" t="s">
        <v>20</v>
      </c>
      <c r="AR103" s="39" t="s">
        <v>283</v>
      </c>
      <c r="AS103" s="39" t="s">
        <v>284</v>
      </c>
      <c r="AT103" s="39"/>
      <c r="AU103" s="39" t="s">
        <v>285</v>
      </c>
      <c r="AV103" s="39" t="str">
        <f t="shared" si="126"/>
        <v>P0007</v>
      </c>
      <c r="AW103" s="76" t="e">
        <f t="shared" ca="1" si="127"/>
        <v>#NAME?</v>
      </c>
      <c r="AX103" s="39">
        <v>6</v>
      </c>
      <c r="AY103" s="73" t="e">
        <f t="shared" si="128"/>
        <v>#REF!</v>
      </c>
      <c r="AZ103" s="39"/>
      <c r="BA103" s="39"/>
      <c r="BB103" s="39"/>
      <c r="BC103" s="39"/>
      <c r="BD103" s="39"/>
      <c r="BE103" s="39"/>
      <c r="BF103" s="39">
        <v>12000</v>
      </c>
      <c r="BG103" s="39"/>
      <c r="BH103" s="39">
        <v>12260</v>
      </c>
      <c r="BI103" s="39"/>
      <c r="BJ103" s="39"/>
      <c r="BK103" s="39">
        <v>12130</v>
      </c>
      <c r="BL103" s="39"/>
      <c r="BM103" s="39"/>
      <c r="BN103" s="39">
        <v>12130</v>
      </c>
      <c r="BO103" s="39"/>
      <c r="BP103" s="39"/>
      <c r="BQ103" s="39">
        <v>12130</v>
      </c>
      <c r="BR103" s="39">
        <v>80750</v>
      </c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>
        <f>SUM($AZ103,$BA103:BF103)-SUM($EU103:FA103)</f>
        <v>11080</v>
      </c>
      <c r="DE103" s="39">
        <f>SUM($AZ103,$BA103:BG103)-SUM($EU103:FB103)</f>
        <v>7484</v>
      </c>
      <c r="DF103" s="39">
        <f>SUM($AZ103,$BA103:BH103)-SUM($EU103:FC103)</f>
        <v>15082</v>
      </c>
      <c r="DG103" s="39">
        <f>SUM($AZ103,$BA103:BI103)-SUM($EU103:FD103)</f>
        <v>11082</v>
      </c>
      <c r="DH103" s="39">
        <f>SUM($AZ103,$BA103:BJ103)-SUM($EU103:FE103)</f>
        <v>7082</v>
      </c>
      <c r="DI103" s="39">
        <f>SUM($AZ103,$BA103:BK103)-SUM($EU103:FF103)</f>
        <v>15212</v>
      </c>
      <c r="DJ103" s="39">
        <f>SUM($AZ103,$BA103:BL103)-SUM($EU103:FG103)</f>
        <v>11212</v>
      </c>
      <c r="DK103" s="39">
        <f>SUM($AZ103,$BA103:BM103)-SUM($EU103:FH103)</f>
        <v>7212</v>
      </c>
      <c r="DL103" s="39">
        <f>SUM($AZ103,$BA103:BN103)-SUM($EU103:FI103)</f>
        <v>15342</v>
      </c>
      <c r="DM103" s="39">
        <f>SUM($AZ103,$BA103:BO103)-SUM($EU103:FJ103)</f>
        <v>11342</v>
      </c>
      <c r="DN103" s="39">
        <f>SUM($AZ103,$BA103:BP103)-SUM($EU103:FK103)</f>
        <v>7342</v>
      </c>
      <c r="DO103" s="39">
        <f>SUM($AZ103,$BA103:BQ103)-SUM($EU103:FL103)</f>
        <v>15472</v>
      </c>
      <c r="DP103" s="39">
        <f>SUM($AZ103,$BA103:BR103)-SUM($EU103:FM103)</f>
        <v>92222</v>
      </c>
      <c r="DQ103" s="39">
        <f>SUM($AZ103,$BA103:BS103)-SUM($EU103:FN103)</f>
        <v>88222</v>
      </c>
      <c r="DR103" s="39">
        <f>SUM($AZ103,$BA103:BT103)-SUM($EU103:FO103)</f>
        <v>84222</v>
      </c>
      <c r="DS103" s="39">
        <f>SUM($AZ103,$BA103:BU103)-SUM($EU103:FP103)</f>
        <v>80222</v>
      </c>
      <c r="DT103" s="39">
        <f>SUM($AZ103,$BA103:BV103)-SUM($EU103:FQ103)</f>
        <v>76222</v>
      </c>
      <c r="DU103" s="39">
        <f>SUM($AZ103,$BA103:BW103)-SUM($EU103:FR103)</f>
        <v>72222</v>
      </c>
      <c r="DV103" s="39">
        <f>SUM($AZ103,$BA103:BX103)-SUM($EU103:FS103)</f>
        <v>68222</v>
      </c>
      <c r="DW103" s="39">
        <f>SUM($AZ103,$BA103:BY103)-SUM($EU103:FT103)</f>
        <v>64222</v>
      </c>
      <c r="DX103" s="39">
        <f>SUM($AZ103,$BA103:BZ103)-SUM($EU103:FU103)</f>
        <v>60222</v>
      </c>
      <c r="DY103" s="39">
        <f>SUM($AZ103,$BA103:CA103)-SUM($EU103:FV103)</f>
        <v>56222</v>
      </c>
      <c r="DZ103" s="39">
        <f>SUM($AZ103,$BA103:CB103)-SUM($EU103:FW103)</f>
        <v>52222</v>
      </c>
      <c r="EA103" s="39">
        <f>SUM($AZ103,$BA103:CC103)-SUM($EU103:FX103)</f>
        <v>48222</v>
      </c>
      <c r="EB103" s="39">
        <f>SUM($AZ103,$BA103:CD103)-SUM($EU103:FY103)</f>
        <v>44222</v>
      </c>
      <c r="EC103" s="39">
        <f>SUM($AZ103,$BA103:CE103)-SUM($EU103:FZ103)</f>
        <v>40222</v>
      </c>
      <c r="ED103" s="39">
        <f>SUM($AZ103,$BA103:CF103)-SUM($EU103:GA103)</f>
        <v>36222</v>
      </c>
      <c r="EE103" s="39">
        <f>SUM($AZ103,$BA103:CG103)-SUM($EU103:GB103)</f>
        <v>32222</v>
      </c>
      <c r="EF103" s="39">
        <f>SUM($AZ103,$BA103:CH103)-SUM($EU103:GC103)</f>
        <v>28222</v>
      </c>
      <c r="EG103" s="39">
        <f>SUM($AZ103,$BA103:CI103)-SUM($EU103:GD103)</f>
        <v>24222</v>
      </c>
      <c r="EH103" s="39">
        <f>SUM($AZ103,$BA103:CJ103)-SUM($EU103:GE103)</f>
        <v>20222</v>
      </c>
      <c r="EI103" s="39">
        <f>SUM($AZ103,$BA103:CK103)-SUM($EU103:GF103)</f>
        <v>16222</v>
      </c>
      <c r="EJ103" s="39">
        <f>SUM($AZ103,$BA103:CL103)-SUM($EU103:GG103)</f>
        <v>12222</v>
      </c>
      <c r="EK103" s="39">
        <f>SUM($AZ103,$BA103:CM103)-SUM($EU103:GH103)</f>
        <v>8222</v>
      </c>
      <c r="EL103" s="39">
        <f>SUM($AZ103,$BA103:CN103)-SUM($EU103:GI103)</f>
        <v>4222</v>
      </c>
      <c r="EM103" s="39">
        <f>SUM($AZ103,$BA103:CO103)-SUM($EU103:GJ103)</f>
        <v>222</v>
      </c>
      <c r="EN103" s="39">
        <f>SUM($AZ103,$BA103:CP103)-SUM($EU103:GK103)</f>
        <v>222</v>
      </c>
      <c r="EO103" s="39">
        <f>SUM($AZ103,$BA103:CQ103)-SUM($EU103:GL103)</f>
        <v>222</v>
      </c>
      <c r="EP103" s="39">
        <f>SUM($AZ103,$BA103:CR103)-SUM($EU103:GM103)</f>
        <v>222</v>
      </c>
      <c r="EQ103" s="39">
        <f>SUM($AZ103,$BA103:CS103)-SUM($EU103:GN103)</f>
        <v>222</v>
      </c>
      <c r="ER103" s="39"/>
      <c r="ES103" s="39"/>
      <c r="ET103" s="39"/>
      <c r="EU103" s="39"/>
      <c r="EV103" s="39"/>
      <c r="EW103" s="39"/>
      <c r="EX103" s="39"/>
      <c r="EY103" s="39"/>
      <c r="EZ103" s="39"/>
      <c r="FA103" s="39">
        <f t="array" ref="FA103">SUMPRODUCT($K103:$AG103,TRANSPOSE(FA$5:FA$27))</f>
        <v>920</v>
      </c>
      <c r="FB103" s="39">
        <f t="array" ref="FB103">SUMPRODUCT($K103:$AG103,TRANSPOSE(FB$5:FB$27))</f>
        <v>3596</v>
      </c>
      <c r="FC103" s="39">
        <f t="array" ref="FC103">SUMPRODUCT($K103:$AG103,TRANSPOSE(FC$5:FC$27))</f>
        <v>4662</v>
      </c>
      <c r="FD103" s="39">
        <f t="array" ref="FD103">SUMPRODUCT($K103:$AG103,TRANSPOSE(FD$5:FD$27))</f>
        <v>4000</v>
      </c>
      <c r="FE103" s="39">
        <f t="array" ref="FE103">SUMPRODUCT($K103:$AG103,TRANSPOSE(FE$5:FE$27))</f>
        <v>4000</v>
      </c>
      <c r="FF103" s="39">
        <f t="array" ref="FF103">SUMPRODUCT($K103:$AG103,TRANSPOSE(FF$5:FF$27))</f>
        <v>4000</v>
      </c>
      <c r="FG103" s="39">
        <f t="array" ref="FG103">SUMPRODUCT($K103:$AG103,TRANSPOSE(FG$5:FG$27))</f>
        <v>4000</v>
      </c>
      <c r="FH103" s="39">
        <f t="array" ref="FH103">SUMPRODUCT($K103:$AG103,TRANSPOSE(FH$5:FH$27))</f>
        <v>4000</v>
      </c>
      <c r="FI103" s="39">
        <f t="array" ref="FI103">SUMPRODUCT($K103:$AG103,TRANSPOSE(FI$5:FI$27))</f>
        <v>4000</v>
      </c>
      <c r="FJ103" s="39">
        <f t="array" ref="FJ103">SUMPRODUCT($K103:$AG103,TRANSPOSE(FJ$5:FJ$27))</f>
        <v>4000</v>
      </c>
      <c r="FK103" s="39">
        <f t="array" ref="FK103">SUMPRODUCT($K103:$AG103,TRANSPOSE(FK$5:FK$27))</f>
        <v>4000</v>
      </c>
      <c r="FL103" s="39">
        <f t="array" ref="FL103">SUMPRODUCT($K103:$AG103,TRANSPOSE(FL$5:FL$27))</f>
        <v>4000</v>
      </c>
      <c r="FM103" s="39">
        <f t="array" ref="FM103">SUMPRODUCT($K103:$AG103,TRANSPOSE(FM$5:FM$27))</f>
        <v>4000</v>
      </c>
      <c r="FN103" s="39">
        <f t="array" ref="FN103">SUMPRODUCT($K103:$AG103,TRANSPOSE(FN$5:FN$27))</f>
        <v>4000</v>
      </c>
      <c r="FO103" s="39">
        <f t="array" ref="FO103">SUMPRODUCT($K103:$AG103,TRANSPOSE(FO$5:FO$27))</f>
        <v>4000</v>
      </c>
      <c r="FP103" s="39">
        <f t="array" ref="FP103">SUMPRODUCT($K103:$AG103,TRANSPOSE(FP$5:FP$27))</f>
        <v>4000</v>
      </c>
      <c r="FQ103" s="39">
        <f t="array" ref="FQ103">SUMPRODUCT($K103:$AG103,TRANSPOSE(FQ$5:FQ$27))</f>
        <v>4000</v>
      </c>
      <c r="FR103" s="39">
        <f t="array" ref="FR103">SUMPRODUCT($K103:$AG103,TRANSPOSE(FR$5:FR$27))</f>
        <v>4000</v>
      </c>
      <c r="FS103" s="39">
        <f t="array" ref="FS103">SUMPRODUCT($K103:$AG103,TRANSPOSE(FS$5:FS$27))</f>
        <v>4000</v>
      </c>
      <c r="FT103" s="39">
        <f t="array" ref="FT103">SUMPRODUCT($K103:$AG103,TRANSPOSE(FT$5:FT$27))</f>
        <v>4000</v>
      </c>
      <c r="FU103" s="39">
        <f t="array" ref="FU103">SUMPRODUCT($K103:$AG103,TRANSPOSE(FU$5:FU$27))</f>
        <v>4000</v>
      </c>
      <c r="FV103" s="39">
        <f t="array" ref="FV103">SUMPRODUCT($K103:$AG103,TRANSPOSE(FV$5:FV$27))</f>
        <v>4000</v>
      </c>
      <c r="FW103" s="39">
        <f t="array" ref="FW103">SUMPRODUCT($K103:$AG103,TRANSPOSE(FW$5:FW$27))</f>
        <v>4000</v>
      </c>
      <c r="FX103" s="39">
        <f t="array" ref="FX103">SUMPRODUCT($K103:$AG103,TRANSPOSE(FX$5:FX$27))</f>
        <v>4000</v>
      </c>
      <c r="FY103" s="39">
        <f t="array" ref="FY103">SUMPRODUCT($K103:$AG103,TRANSPOSE(FY$5:FY$27))</f>
        <v>4000</v>
      </c>
      <c r="FZ103" s="39">
        <f t="array" ref="FZ103">SUMPRODUCT($K103:$AG103,TRANSPOSE(FZ$5:FZ$27))</f>
        <v>4000</v>
      </c>
      <c r="GA103" s="39">
        <f t="array" ref="GA103">SUMPRODUCT($K103:$AG103,TRANSPOSE(GA$5:GA$27))</f>
        <v>4000</v>
      </c>
      <c r="GB103" s="39">
        <f t="array" ref="GB103">SUMPRODUCT($K103:$AG103,TRANSPOSE(GB$5:GB$27))</f>
        <v>4000</v>
      </c>
      <c r="GC103" s="39">
        <f t="array" ref="GC103">SUMPRODUCT($K103:$AG103,TRANSPOSE(GC$5:GC$27))</f>
        <v>4000</v>
      </c>
      <c r="GD103" s="39">
        <f t="array" ref="GD103">SUMPRODUCT($K103:$AG103,TRANSPOSE(GD$5:GD$27))</f>
        <v>4000</v>
      </c>
      <c r="GE103" s="39">
        <f t="array" ref="GE103">SUMPRODUCT($K103:$AG103,TRANSPOSE(GE$5:GE$27))</f>
        <v>4000</v>
      </c>
      <c r="GF103" s="39">
        <f t="array" ref="GF103">SUMPRODUCT($K103:$AG103,TRANSPOSE(GF$5:GF$27))</f>
        <v>4000</v>
      </c>
      <c r="GG103" s="39">
        <f t="array" ref="GG103">SUMPRODUCT($K103:$AG103,TRANSPOSE(GG$5:GG$27))</f>
        <v>4000</v>
      </c>
      <c r="GH103" s="39">
        <f t="array" ref="GH103">SUMPRODUCT($K103:$AG103,TRANSPOSE(GH$5:GH$27))</f>
        <v>4000</v>
      </c>
      <c r="GI103" s="39">
        <f t="array" ref="GI103">SUMPRODUCT($K103:$AG103,TRANSPOSE(GI$5:GI$27))</f>
        <v>4000</v>
      </c>
      <c r="GJ103" s="39">
        <f t="array" ref="GJ103">SUMPRODUCT($K103:$AG103,TRANSPOSE(GJ$5:GJ$27))</f>
        <v>4000</v>
      </c>
      <c r="GK103" s="39">
        <f t="array" ref="GK103">SUMPRODUCT($K103:$AG103,TRANSPOSE(GK$5:GK$27))</f>
        <v>0</v>
      </c>
      <c r="GL103" s="39">
        <f t="array" ref="GL103">SUMPRODUCT($K103:$AG103,TRANSPOSE(GL$5:GL$27))</f>
        <v>0</v>
      </c>
      <c r="GM103" s="39">
        <f t="array" ref="GM103">SUMPRODUCT($K103:$AG103,TRANSPOSE(GM$5:GM$27))</f>
        <v>0</v>
      </c>
      <c r="GN103" s="39">
        <f t="array" ref="GN103">SUMPRODUCT($K103:$AG103,TRANSPOSE(GN$5:GN$27))</f>
        <v>0</v>
      </c>
      <c r="GO103" s="39"/>
      <c r="GP103" s="39"/>
      <c r="GQ103" s="39"/>
      <c r="GR103" s="39"/>
      <c r="GS103" s="39"/>
      <c r="GT103" s="39"/>
      <c r="GU103" s="39"/>
      <c r="GV103" s="39"/>
      <c r="GW103" s="39"/>
      <c r="GX103" s="39"/>
      <c r="GY103" s="39"/>
      <c r="GZ103" s="39"/>
      <c r="HA103" s="39"/>
      <c r="HB103" s="39"/>
      <c r="HC103" s="39"/>
      <c r="HD103" s="39"/>
      <c r="HE103" s="39"/>
      <c r="HF103" s="39"/>
      <c r="HG103" s="39"/>
      <c r="HH103" s="39"/>
      <c r="HI103" s="39"/>
      <c r="HJ103" s="39"/>
      <c r="HK103" s="39"/>
      <c r="HL103" s="39"/>
      <c r="HM103" s="39"/>
      <c r="HN103" s="39"/>
      <c r="HO103" s="39"/>
      <c r="HP103" s="39"/>
      <c r="HQ103" s="39"/>
      <c r="HR103" s="39"/>
      <c r="HS103" s="39"/>
      <c r="HT103" s="39"/>
      <c r="HU103" s="39"/>
      <c r="HV103" s="39"/>
      <c r="HW103" s="39"/>
      <c r="HX103" s="39"/>
      <c r="HY103" s="39"/>
      <c r="HZ103" s="39"/>
      <c r="IA103" s="39"/>
      <c r="IB103" s="39"/>
      <c r="IC103" s="39"/>
      <c r="ID103" s="39"/>
      <c r="IE103" s="39"/>
      <c r="IF103" s="39"/>
      <c r="IG103" s="39"/>
      <c r="IH103" s="39"/>
      <c r="II103" s="39"/>
      <c r="IJ103" s="39"/>
      <c r="IK103" s="39"/>
      <c r="IL103" s="39"/>
      <c r="IM103" s="39"/>
      <c r="IN103" s="39"/>
      <c r="IO103" s="39"/>
      <c r="IP103" s="39"/>
      <c r="IQ103" s="39"/>
      <c r="IR103" s="39"/>
      <c r="IS103" s="39"/>
      <c r="IT103" s="39"/>
      <c r="IU103" s="39"/>
      <c r="IV103" s="93" t="str">
        <f>AM103</f>
        <v>MTI</v>
      </c>
      <c r="IW103" s="100" t="str">
        <f>C103</f>
        <v>10S523-8H0S5</v>
      </c>
      <c r="IX103" s="93" t="str">
        <f t="shared" si="122"/>
        <v>ROSENBERGER</v>
      </c>
      <c r="IY103" s="111">
        <f t="shared" si="123"/>
        <v>6.67</v>
      </c>
      <c r="IZ103" s="112" t="str">
        <f t="shared" si="164"/>
        <v>EUR</v>
      </c>
      <c r="JA103" s="104" t="e">
        <f ca="1">_xlfn.XLOOKUP(IZ103,IZ$21:IZ$24,JA$21:JA$24,0)</f>
        <v>#NAME?</v>
      </c>
      <c r="JB103" s="104" t="e">
        <f t="shared" ca="1" si="129"/>
        <v>#NAME?</v>
      </c>
      <c r="JC103" s="113">
        <f>AJ103</f>
        <v>1</v>
      </c>
      <c r="JD103" s="113">
        <f>AJ103</f>
        <v>1</v>
      </c>
      <c r="JE103" s="100">
        <v>10</v>
      </c>
      <c r="JF103" s="113" t="e">
        <f>MAX(JD103,CEILING(#REF!+JE103,JC103))</f>
        <v>#REF!</v>
      </c>
      <c r="JG103" s="114" t="e">
        <f t="shared" ca="1" si="130"/>
        <v>#REF!</v>
      </c>
      <c r="JH103" s="113" t="e">
        <f>JF103-#REF!</f>
        <v>#REF!</v>
      </c>
      <c r="JI103" s="114" t="e">
        <f t="shared" ca="1" si="131"/>
        <v>#REF!</v>
      </c>
      <c r="JJ103" s="115">
        <v>45523</v>
      </c>
      <c r="JK103" s="114" t="s">
        <v>114</v>
      </c>
      <c r="JL103" s="114" t="s">
        <v>21</v>
      </c>
      <c r="JM103" s="100" t="s">
        <v>128</v>
      </c>
      <c r="JN103" s="100" t="s">
        <v>129</v>
      </c>
      <c r="JO103" s="102" t="e">
        <f t="array" aca="1" ref="JO103" ca="1">SUMPRODUCT(#REF!,TRANSPOSE(JO$19:JO$22))</f>
        <v>#REF!</v>
      </c>
      <c r="JP103" s="102" t="e">
        <f t="array" aca="1" ref="JP103" ca="1">SUMPRODUCT(#REF!,TRANSPOSE(JP$19:JP$22))</f>
        <v>#REF!</v>
      </c>
      <c r="JQ103" s="102" t="e">
        <f t="array" aca="1" ref="JQ103" ca="1">SUMPRODUCT(#REF!,TRANSPOSE(JQ$19:JQ$22))</f>
        <v>#REF!</v>
      </c>
      <c r="JR103" s="102" t="e">
        <f t="array" aca="1" ref="JR103" ca="1">SUMPRODUCT(#REF!,TRANSPOSE(JR$19:JR$22))</f>
        <v>#REF!</v>
      </c>
      <c r="JS103" s="102" t="e">
        <f t="array" aca="1" ref="JS103" ca="1">SUMPRODUCT(#REF!,TRANSPOSE(JS$19:JS$22))</f>
        <v>#REF!</v>
      </c>
      <c r="JT103" s="102" t="e">
        <f t="array" aca="1" ref="JT103" ca="1">SUMPRODUCT(#REF!,TRANSPOSE(JT$19:JT$22))</f>
        <v>#REF!</v>
      </c>
      <c r="JU103" s="102" t="e">
        <f t="array" aca="1" ref="JU103" ca="1">SUMPRODUCT(#REF!,TRANSPOSE(JU$19:JU$22))</f>
        <v>#REF!</v>
      </c>
      <c r="JV103" s="102" t="e">
        <f t="array" aca="1" ref="JV103" ca="1">SUMPRODUCT(#REF!,TRANSPOSE(JV$19:JV$22))</f>
        <v>#REF!</v>
      </c>
      <c r="JW103" s="102" t="e">
        <f t="array" aca="1" ref="JW103" ca="1">SUMPRODUCT(#REF!,TRANSPOSE(JW$19:JW$22))</f>
        <v>#REF!</v>
      </c>
      <c r="JX103" s="102" t="e">
        <f t="array" aca="1" ref="JX103" ca="1">SUMPRODUCT(#REF!,TRANSPOSE(JX$19:JX$22))</f>
        <v>#REF!</v>
      </c>
      <c r="JY103" s="102" t="e">
        <f t="array" aca="1" ref="JY103" ca="1">SUMPRODUCT(#REF!,TRANSPOSE(JY$19:JY$22))</f>
        <v>#REF!</v>
      </c>
      <c r="JZ103" s="102" t="e">
        <f t="array" aca="1" ref="JZ103" ca="1">SUMPRODUCT(#REF!,TRANSPOSE(JZ$19:JZ$22))</f>
        <v>#REF!</v>
      </c>
      <c r="KA103" s="102" t="e">
        <f t="array" aca="1" ref="KA103" ca="1">SUMPRODUCT(#REF!,TRANSPOSE(KA$19:KA$22))</f>
        <v>#REF!</v>
      </c>
      <c r="KB103" s="116"/>
      <c r="KC103" s="102" t="e">
        <f t="shared" ca="1" si="132"/>
        <v>#REF!</v>
      </c>
      <c r="KD103" s="117" t="e">
        <f ca="1">CEILING(SUM($JO103:JP103)-SUM($KC103:KC103),$JC103)</f>
        <v>#REF!</v>
      </c>
      <c r="KE103" s="117" t="e">
        <f ca="1">CEILING(SUM($JO103:JQ103)-SUM($KC103:KD103),$JC103)</f>
        <v>#REF!</v>
      </c>
      <c r="KF103" s="117" t="e">
        <f ca="1">CEILING(SUM($JO103:JR103)-SUM($KC103:KE103),$JC103)</f>
        <v>#REF!</v>
      </c>
      <c r="KG103" s="117" t="e">
        <f ca="1">CEILING(SUM($JO103:JS103)-SUM($KC103:KF103),$JC103)</f>
        <v>#REF!</v>
      </c>
      <c r="KH103" s="117" t="e">
        <f ca="1">CEILING(SUM($JO103:JT103)-SUM($KC103:KG103),$JC103)</f>
        <v>#REF!</v>
      </c>
      <c r="KI103" s="117" t="e">
        <f ca="1">CEILING(SUM($JO103:JU103)-SUM($KC103:KH103),$JC103)</f>
        <v>#REF!</v>
      </c>
      <c r="KJ103" s="117" t="e">
        <f ca="1">CEILING(SUM($JO103:JV103)-SUM($KC103:KI103),$JC103)</f>
        <v>#REF!</v>
      </c>
      <c r="KK103" s="117" t="e">
        <f ca="1">CEILING(SUM($JO103:JW103)-SUM($KC103:KJ103),$JC103)</f>
        <v>#REF!</v>
      </c>
      <c r="KL103" s="117" t="e">
        <f ca="1">CEILING(SUM($JO103:JX103)-SUM($KC103:KK103),$JC103)</f>
        <v>#REF!</v>
      </c>
      <c r="KM103" s="117" t="e">
        <f ca="1">CEILING(SUM($JO103:JY103)-SUM($KC103:KL103),$JC103)</f>
        <v>#REF!</v>
      </c>
      <c r="KN103" s="117" t="e">
        <f t="shared" ca="1" si="133"/>
        <v>#REF!</v>
      </c>
      <c r="KO103" s="117" t="e">
        <f t="shared" ca="1" si="134"/>
        <v>#REF!</v>
      </c>
      <c r="KP103" s="116"/>
      <c r="KQ103" s="119" t="e">
        <f t="shared" ca="1" si="135"/>
        <v>#REF!</v>
      </c>
      <c r="KR103" s="119" t="e">
        <f t="shared" ca="1" si="136"/>
        <v>#REF!</v>
      </c>
      <c r="KS103" s="119" t="e">
        <f t="shared" ca="1" si="137"/>
        <v>#REF!</v>
      </c>
      <c r="KT103" s="119" t="e">
        <f t="shared" ca="1" si="138"/>
        <v>#REF!</v>
      </c>
      <c r="KU103" s="119" t="e">
        <f t="shared" ca="1" si="139"/>
        <v>#REF!</v>
      </c>
      <c r="KV103" s="119" t="e">
        <f t="shared" ca="1" si="140"/>
        <v>#REF!</v>
      </c>
      <c r="KW103" s="119" t="e">
        <f t="shared" ca="1" si="141"/>
        <v>#REF!</v>
      </c>
      <c r="KX103" s="119" t="e">
        <f t="shared" ca="1" si="142"/>
        <v>#REF!</v>
      </c>
      <c r="KY103" s="119" t="e">
        <f t="shared" ca="1" si="143"/>
        <v>#REF!</v>
      </c>
      <c r="KZ103" s="119" t="e">
        <f t="shared" ca="1" si="144"/>
        <v>#REF!</v>
      </c>
      <c r="LA103" s="119" t="e">
        <f t="shared" ca="1" si="145"/>
        <v>#REF!</v>
      </c>
      <c r="LB103" s="119" t="e">
        <f t="shared" ca="1" si="146"/>
        <v>#REF!</v>
      </c>
      <c r="LC103" s="119" t="e">
        <f t="shared" ca="1" si="147"/>
        <v>#REF!</v>
      </c>
      <c r="LD103" s="119" t="e">
        <f t="shared" ca="1" si="148"/>
        <v>#REF!</v>
      </c>
      <c r="LE103" s="116">
        <v>12</v>
      </c>
      <c r="LF103" s="102" t="e">
        <f t="shared" ref="LF103:LQ105" ca="1" si="165">KC103</f>
        <v>#REF!</v>
      </c>
      <c r="LG103" s="102" t="e">
        <f t="shared" ca="1" si="165"/>
        <v>#REF!</v>
      </c>
      <c r="LH103" s="102" t="e">
        <f t="shared" ca="1" si="165"/>
        <v>#REF!</v>
      </c>
      <c r="LI103" s="102" t="e">
        <f t="shared" ca="1" si="165"/>
        <v>#REF!</v>
      </c>
      <c r="LJ103" s="102" t="e">
        <f t="shared" ca="1" si="165"/>
        <v>#REF!</v>
      </c>
      <c r="LK103" s="102" t="e">
        <f t="shared" ca="1" si="165"/>
        <v>#REF!</v>
      </c>
      <c r="LL103" s="102" t="e">
        <f t="shared" ca="1" si="165"/>
        <v>#REF!</v>
      </c>
      <c r="LM103" s="102" t="e">
        <f t="shared" ca="1" si="165"/>
        <v>#REF!</v>
      </c>
      <c r="LN103" s="102" t="e">
        <f t="shared" ca="1" si="165"/>
        <v>#REF!</v>
      </c>
      <c r="LO103" s="102" t="e">
        <f t="shared" ca="1" si="165"/>
        <v>#REF!</v>
      </c>
      <c r="LP103" s="102" t="e">
        <f t="shared" ca="1" si="165"/>
        <v>#REF!</v>
      </c>
      <c r="LQ103" s="102" t="e">
        <f t="shared" ca="1" si="165"/>
        <v>#REF!</v>
      </c>
      <c r="LR103" s="102" t="e">
        <f ca="1">KO103</f>
        <v>#REF!</v>
      </c>
      <c r="LS103" s="102"/>
      <c r="LT103" s="119" t="e">
        <f t="shared" ca="1" si="149"/>
        <v>#REF!</v>
      </c>
      <c r="LU103" s="119" t="e">
        <f t="shared" ca="1" si="150"/>
        <v>#REF!</v>
      </c>
      <c r="LV103" s="119" t="e">
        <f t="shared" ca="1" si="151"/>
        <v>#REF!</v>
      </c>
      <c r="LW103" s="119" t="e">
        <f t="shared" ca="1" si="152"/>
        <v>#REF!</v>
      </c>
      <c r="LX103" s="119" t="e">
        <f t="shared" ca="1" si="153"/>
        <v>#REF!</v>
      </c>
      <c r="LY103" s="119" t="e">
        <f t="shared" ca="1" si="154"/>
        <v>#REF!</v>
      </c>
      <c r="LZ103" s="119" t="e">
        <f t="shared" ca="1" si="155"/>
        <v>#REF!</v>
      </c>
      <c r="MA103" s="119" t="e">
        <f t="shared" ca="1" si="156"/>
        <v>#REF!</v>
      </c>
      <c r="MB103" s="119" t="e">
        <f t="shared" ca="1" si="157"/>
        <v>#REF!</v>
      </c>
      <c r="MC103" s="119" t="e">
        <f t="shared" ca="1" si="158"/>
        <v>#REF!</v>
      </c>
      <c r="MD103" s="119" t="e">
        <f t="shared" ca="1" si="159"/>
        <v>#REF!</v>
      </c>
      <c r="ME103" s="119" t="e">
        <f t="shared" ca="1" si="160"/>
        <v>#REF!</v>
      </c>
      <c r="MF103" s="119" t="e">
        <f t="shared" ca="1" si="161"/>
        <v>#REF!</v>
      </c>
      <c r="MG103" s="119" t="e">
        <f t="shared" ca="1" si="162"/>
        <v>#REF!</v>
      </c>
      <c r="MH103" s="120" t="s">
        <v>429</v>
      </c>
      <c r="MI103" s="100" t="s">
        <v>287</v>
      </c>
      <c r="MJ103" s="121">
        <v>45518</v>
      </c>
      <c r="MK103" s="100" t="s">
        <v>131</v>
      </c>
      <c r="ML103" s="100"/>
      <c r="MM103" s="100" t="s">
        <v>131</v>
      </c>
      <c r="MN103" s="100"/>
      <c r="MO103" s="100" t="s">
        <v>288</v>
      </c>
    </row>
    <row r="104" spans="1:353" ht="15" thickBot="1" x14ac:dyDescent="0.25">
      <c r="A104" s="39">
        <v>94</v>
      </c>
      <c r="B104" s="39" t="s">
        <v>432</v>
      </c>
      <c r="C104" s="54" t="s">
        <v>433</v>
      </c>
      <c r="D104" s="39" t="s">
        <v>121</v>
      </c>
      <c r="E104" s="39">
        <v>411067141</v>
      </c>
      <c r="F104" s="99" t="s">
        <v>434</v>
      </c>
      <c r="G104" s="39"/>
      <c r="H104" s="39" t="s">
        <v>112</v>
      </c>
      <c r="I104" s="39">
        <v>1</v>
      </c>
      <c r="J104" s="39">
        <v>6</v>
      </c>
      <c r="K104" s="39">
        <v>0</v>
      </c>
      <c r="L104" s="39">
        <v>0</v>
      </c>
      <c r="M104" s="39">
        <v>2</v>
      </c>
      <c r="N104" s="39">
        <v>0</v>
      </c>
      <c r="O104" s="39">
        <v>0</v>
      </c>
      <c r="P104" s="39">
        <v>0</v>
      </c>
      <c r="Q104" s="39">
        <v>0</v>
      </c>
      <c r="R104" s="39">
        <v>2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2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f t="shared" si="125"/>
        <v>6</v>
      </c>
      <c r="AI104" s="39">
        <f t="shared" si="163"/>
        <v>141178</v>
      </c>
      <c r="AJ104" s="55">
        <v>1</v>
      </c>
      <c r="AK104" s="39"/>
      <c r="AL104" s="39" t="s">
        <v>435</v>
      </c>
      <c r="AM104" s="39" t="s">
        <v>316</v>
      </c>
      <c r="AN104" s="39"/>
      <c r="AO104" s="39"/>
      <c r="AP104" s="56">
        <v>5.25</v>
      </c>
      <c r="AQ104" s="56" t="s">
        <v>8</v>
      </c>
      <c r="AR104" s="39" t="s">
        <v>436</v>
      </c>
      <c r="AS104" s="39" t="s">
        <v>437</v>
      </c>
      <c r="AT104" s="39"/>
      <c r="AU104" s="39" t="s">
        <v>438</v>
      </c>
      <c r="AV104" s="39" t="str">
        <f t="shared" si="126"/>
        <v>P0030</v>
      </c>
      <c r="AW104" s="76" t="e">
        <f t="shared" ca="1" si="127"/>
        <v>#NAME?</v>
      </c>
      <c r="AX104" s="39"/>
      <c r="AY104" s="73" t="e">
        <f t="shared" si="128"/>
        <v>#REF!</v>
      </c>
      <c r="AZ104" s="39"/>
      <c r="BA104" s="39"/>
      <c r="BB104" s="39"/>
      <c r="BC104" s="39"/>
      <c r="BD104" s="39"/>
      <c r="BE104" s="39">
        <v>5000</v>
      </c>
      <c r="BF104" s="39">
        <v>7130</v>
      </c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>
        <f>SUM($AZ104,$BA104:BF104)-SUM($EU104:FA104)</f>
        <v>11210</v>
      </c>
      <c r="DE104" s="39">
        <f>SUM($AZ104,$BA104:BG104)-SUM($EU104:FB104)</f>
        <v>7614</v>
      </c>
      <c r="DF104" s="39">
        <f>SUM($AZ104,$BA104:BH104)-SUM($EU104:FC104)</f>
        <v>2952</v>
      </c>
      <c r="DG104" s="39">
        <f>SUM($AZ104,$BA104:BI104)-SUM($EU104:FD104)</f>
        <v>-1048</v>
      </c>
      <c r="DH104" s="39">
        <f>SUM($AZ104,$BA104:BJ104)-SUM($EU104:FE104)</f>
        <v>-5048</v>
      </c>
      <c r="DI104" s="39">
        <f>SUM($AZ104,$BA104:BK104)-SUM($EU104:FF104)</f>
        <v>-9048</v>
      </c>
      <c r="DJ104" s="39">
        <f>SUM($AZ104,$BA104:BL104)-SUM($EU104:FG104)</f>
        <v>-13048</v>
      </c>
      <c r="DK104" s="39">
        <f>SUM($AZ104,$BA104:BM104)-SUM($EU104:FH104)</f>
        <v>-17048</v>
      </c>
      <c r="DL104" s="39">
        <f>SUM($AZ104,$BA104:BN104)-SUM($EU104:FI104)</f>
        <v>-21048</v>
      </c>
      <c r="DM104" s="39">
        <f>SUM($AZ104,$BA104:BO104)-SUM($EU104:FJ104)</f>
        <v>-25048</v>
      </c>
      <c r="DN104" s="39">
        <f>SUM($AZ104,$BA104:BP104)-SUM($EU104:FK104)</f>
        <v>-29048</v>
      </c>
      <c r="DO104" s="39">
        <f>SUM($AZ104,$BA104:BQ104)-SUM($EU104:FL104)</f>
        <v>-33048</v>
      </c>
      <c r="DP104" s="39">
        <f>SUM($AZ104,$BA104:BR104)-SUM($EU104:FM104)</f>
        <v>-37048</v>
      </c>
      <c r="DQ104" s="39">
        <f>SUM($AZ104,$BA104:BS104)-SUM($EU104:FN104)</f>
        <v>-41048</v>
      </c>
      <c r="DR104" s="39">
        <f>SUM($AZ104,$BA104:BT104)-SUM($EU104:FO104)</f>
        <v>-45048</v>
      </c>
      <c r="DS104" s="39">
        <f>SUM($AZ104,$BA104:BU104)-SUM($EU104:FP104)</f>
        <v>-49048</v>
      </c>
      <c r="DT104" s="39">
        <f>SUM($AZ104,$BA104:BV104)-SUM($EU104:FQ104)</f>
        <v>-53048</v>
      </c>
      <c r="DU104" s="39">
        <f>SUM($AZ104,$BA104:BW104)-SUM($EU104:FR104)</f>
        <v>-57048</v>
      </c>
      <c r="DV104" s="39">
        <f>SUM($AZ104,$BA104:BX104)-SUM($EU104:FS104)</f>
        <v>-61048</v>
      </c>
      <c r="DW104" s="39">
        <f>SUM($AZ104,$BA104:BY104)-SUM($EU104:FT104)</f>
        <v>-65048</v>
      </c>
      <c r="DX104" s="39">
        <f>SUM($AZ104,$BA104:BZ104)-SUM($EU104:FU104)</f>
        <v>-69048</v>
      </c>
      <c r="DY104" s="39">
        <f>SUM($AZ104,$BA104:CA104)-SUM($EU104:FV104)</f>
        <v>-73048</v>
      </c>
      <c r="DZ104" s="39">
        <f>SUM($AZ104,$BA104:CB104)-SUM($EU104:FW104)</f>
        <v>-77048</v>
      </c>
      <c r="EA104" s="39">
        <f>SUM($AZ104,$BA104:CC104)-SUM($EU104:FX104)</f>
        <v>-81048</v>
      </c>
      <c r="EB104" s="39">
        <f>SUM($AZ104,$BA104:CD104)-SUM($EU104:FY104)</f>
        <v>-85048</v>
      </c>
      <c r="EC104" s="39">
        <f>SUM($AZ104,$BA104:CE104)-SUM($EU104:FZ104)</f>
        <v>-89048</v>
      </c>
      <c r="ED104" s="39">
        <f>SUM($AZ104,$BA104:CF104)-SUM($EU104:GA104)</f>
        <v>-93048</v>
      </c>
      <c r="EE104" s="39">
        <f>SUM($AZ104,$BA104:CG104)-SUM($EU104:GB104)</f>
        <v>-97048</v>
      </c>
      <c r="EF104" s="39">
        <f>SUM($AZ104,$BA104:CH104)-SUM($EU104:GC104)</f>
        <v>-101048</v>
      </c>
      <c r="EG104" s="39">
        <f>SUM($AZ104,$BA104:CI104)-SUM($EU104:GD104)</f>
        <v>-105048</v>
      </c>
      <c r="EH104" s="39">
        <f>SUM($AZ104,$BA104:CJ104)-SUM($EU104:GE104)</f>
        <v>-109048</v>
      </c>
      <c r="EI104" s="39">
        <f>SUM($AZ104,$BA104:CK104)-SUM($EU104:GF104)</f>
        <v>-113048</v>
      </c>
      <c r="EJ104" s="39">
        <f>SUM($AZ104,$BA104:CL104)-SUM($EU104:GG104)</f>
        <v>-117048</v>
      </c>
      <c r="EK104" s="39">
        <f>SUM($AZ104,$BA104:CM104)-SUM($EU104:GH104)</f>
        <v>-121048</v>
      </c>
      <c r="EL104" s="39">
        <f>SUM($AZ104,$BA104:CN104)-SUM($EU104:GI104)</f>
        <v>-125048</v>
      </c>
      <c r="EM104" s="39">
        <f>SUM($AZ104,$BA104:CO104)-SUM($EU104:GJ104)</f>
        <v>-129048</v>
      </c>
      <c r="EN104" s="39">
        <f>SUM($AZ104,$BA104:CP104)-SUM($EU104:GK104)</f>
        <v>-129048</v>
      </c>
      <c r="EO104" s="39">
        <f>SUM($AZ104,$BA104:CQ104)-SUM($EU104:GL104)</f>
        <v>-129048</v>
      </c>
      <c r="EP104" s="39">
        <f>SUM($AZ104,$BA104:CR104)-SUM($EU104:GM104)</f>
        <v>-129048</v>
      </c>
      <c r="EQ104" s="39">
        <f>SUM($AZ104,$BA104:CS104)-SUM($EU104:GN104)</f>
        <v>-129048</v>
      </c>
      <c r="ER104" s="39"/>
      <c r="ES104" s="39"/>
      <c r="ET104" s="39"/>
      <c r="EU104" s="39"/>
      <c r="EV104" s="39"/>
      <c r="EW104" s="39"/>
      <c r="EX104" s="39"/>
      <c r="EY104" s="39"/>
      <c r="EZ104" s="39"/>
      <c r="FA104" s="39">
        <f t="array" ref="FA104">SUMPRODUCT($K104:$AG104,TRANSPOSE(FA$5:FA$27))</f>
        <v>920</v>
      </c>
      <c r="FB104" s="39">
        <f t="array" ref="FB104">SUMPRODUCT($K104:$AG104,TRANSPOSE(FB$5:FB$27))</f>
        <v>3596</v>
      </c>
      <c r="FC104" s="39">
        <f t="array" ref="FC104">SUMPRODUCT($K104:$AG104,TRANSPOSE(FC$5:FC$27))</f>
        <v>4662</v>
      </c>
      <c r="FD104" s="39">
        <f t="array" ref="FD104">SUMPRODUCT($K104:$AG104,TRANSPOSE(FD$5:FD$27))</f>
        <v>4000</v>
      </c>
      <c r="FE104" s="39">
        <f t="array" ref="FE104">SUMPRODUCT($K104:$AG104,TRANSPOSE(FE$5:FE$27))</f>
        <v>4000</v>
      </c>
      <c r="FF104" s="39">
        <f t="array" ref="FF104">SUMPRODUCT($K104:$AG104,TRANSPOSE(FF$5:FF$27))</f>
        <v>4000</v>
      </c>
      <c r="FG104" s="39">
        <f t="array" ref="FG104">SUMPRODUCT($K104:$AG104,TRANSPOSE(FG$5:FG$27))</f>
        <v>4000</v>
      </c>
      <c r="FH104" s="39">
        <f t="array" ref="FH104">SUMPRODUCT($K104:$AG104,TRANSPOSE(FH$5:FH$27))</f>
        <v>4000</v>
      </c>
      <c r="FI104" s="39">
        <f t="array" ref="FI104">SUMPRODUCT($K104:$AG104,TRANSPOSE(FI$5:FI$27))</f>
        <v>4000</v>
      </c>
      <c r="FJ104" s="39">
        <f t="array" ref="FJ104">SUMPRODUCT($K104:$AG104,TRANSPOSE(FJ$5:FJ$27))</f>
        <v>4000</v>
      </c>
      <c r="FK104" s="39">
        <f t="array" ref="FK104">SUMPRODUCT($K104:$AG104,TRANSPOSE(FK$5:FK$27))</f>
        <v>4000</v>
      </c>
      <c r="FL104" s="39">
        <f t="array" ref="FL104">SUMPRODUCT($K104:$AG104,TRANSPOSE(FL$5:FL$27))</f>
        <v>4000</v>
      </c>
      <c r="FM104" s="39">
        <f t="array" ref="FM104">SUMPRODUCT($K104:$AG104,TRANSPOSE(FM$5:FM$27))</f>
        <v>4000</v>
      </c>
      <c r="FN104" s="39">
        <f t="array" ref="FN104">SUMPRODUCT($K104:$AG104,TRANSPOSE(FN$5:FN$27))</f>
        <v>4000</v>
      </c>
      <c r="FO104" s="39">
        <f t="array" ref="FO104">SUMPRODUCT($K104:$AG104,TRANSPOSE(FO$5:FO$27))</f>
        <v>4000</v>
      </c>
      <c r="FP104" s="39">
        <f t="array" ref="FP104">SUMPRODUCT($K104:$AG104,TRANSPOSE(FP$5:FP$27))</f>
        <v>4000</v>
      </c>
      <c r="FQ104" s="39">
        <f t="array" ref="FQ104">SUMPRODUCT($K104:$AG104,TRANSPOSE(FQ$5:FQ$27))</f>
        <v>4000</v>
      </c>
      <c r="FR104" s="39">
        <f t="array" ref="FR104">SUMPRODUCT($K104:$AG104,TRANSPOSE(FR$5:FR$27))</f>
        <v>4000</v>
      </c>
      <c r="FS104" s="39">
        <f t="array" ref="FS104">SUMPRODUCT($K104:$AG104,TRANSPOSE(FS$5:FS$27))</f>
        <v>4000</v>
      </c>
      <c r="FT104" s="39">
        <f t="array" ref="FT104">SUMPRODUCT($K104:$AG104,TRANSPOSE(FT$5:FT$27))</f>
        <v>4000</v>
      </c>
      <c r="FU104" s="39">
        <f t="array" ref="FU104">SUMPRODUCT($K104:$AG104,TRANSPOSE(FU$5:FU$27))</f>
        <v>4000</v>
      </c>
      <c r="FV104" s="39">
        <f t="array" ref="FV104">SUMPRODUCT($K104:$AG104,TRANSPOSE(FV$5:FV$27))</f>
        <v>4000</v>
      </c>
      <c r="FW104" s="39">
        <f t="array" ref="FW104">SUMPRODUCT($K104:$AG104,TRANSPOSE(FW$5:FW$27))</f>
        <v>4000</v>
      </c>
      <c r="FX104" s="39">
        <f t="array" ref="FX104">SUMPRODUCT($K104:$AG104,TRANSPOSE(FX$5:FX$27))</f>
        <v>4000</v>
      </c>
      <c r="FY104" s="39">
        <f t="array" ref="FY104">SUMPRODUCT($K104:$AG104,TRANSPOSE(FY$5:FY$27))</f>
        <v>4000</v>
      </c>
      <c r="FZ104" s="39">
        <f t="array" ref="FZ104">SUMPRODUCT($K104:$AG104,TRANSPOSE(FZ$5:FZ$27))</f>
        <v>4000</v>
      </c>
      <c r="GA104" s="39">
        <f t="array" ref="GA104">SUMPRODUCT($K104:$AG104,TRANSPOSE(GA$5:GA$27))</f>
        <v>4000</v>
      </c>
      <c r="GB104" s="39">
        <f t="array" ref="GB104">SUMPRODUCT($K104:$AG104,TRANSPOSE(GB$5:GB$27))</f>
        <v>4000</v>
      </c>
      <c r="GC104" s="39">
        <f t="array" ref="GC104">SUMPRODUCT($K104:$AG104,TRANSPOSE(GC$5:GC$27))</f>
        <v>4000</v>
      </c>
      <c r="GD104" s="39">
        <f t="array" ref="GD104">SUMPRODUCT($K104:$AG104,TRANSPOSE(GD$5:GD$27))</f>
        <v>4000</v>
      </c>
      <c r="GE104" s="39">
        <f t="array" ref="GE104">SUMPRODUCT($K104:$AG104,TRANSPOSE(GE$5:GE$27))</f>
        <v>4000</v>
      </c>
      <c r="GF104" s="39">
        <f t="array" ref="GF104">SUMPRODUCT($K104:$AG104,TRANSPOSE(GF$5:GF$27))</f>
        <v>4000</v>
      </c>
      <c r="GG104" s="39">
        <f t="array" ref="GG104">SUMPRODUCT($K104:$AG104,TRANSPOSE(GG$5:GG$27))</f>
        <v>4000</v>
      </c>
      <c r="GH104" s="39">
        <f t="array" ref="GH104">SUMPRODUCT($K104:$AG104,TRANSPOSE(GH$5:GH$27))</f>
        <v>4000</v>
      </c>
      <c r="GI104" s="39">
        <f t="array" ref="GI104">SUMPRODUCT($K104:$AG104,TRANSPOSE(GI$5:GI$27))</f>
        <v>4000</v>
      </c>
      <c r="GJ104" s="39">
        <f t="array" ref="GJ104">SUMPRODUCT($K104:$AG104,TRANSPOSE(GJ$5:GJ$27))</f>
        <v>4000</v>
      </c>
      <c r="GK104" s="39">
        <f t="array" ref="GK104">SUMPRODUCT($K104:$AG104,TRANSPOSE(GK$5:GK$27))</f>
        <v>0</v>
      </c>
      <c r="GL104" s="39">
        <f t="array" ref="GL104">SUMPRODUCT($K104:$AG104,TRANSPOSE(GL$5:GL$27))</f>
        <v>0</v>
      </c>
      <c r="GM104" s="39">
        <f t="array" ref="GM104">SUMPRODUCT($K104:$AG104,TRANSPOSE(GM$5:GM$27))</f>
        <v>0</v>
      </c>
      <c r="GN104" s="39">
        <f t="array" ref="GN104">SUMPRODUCT($K104:$AG104,TRANSPOSE(GN$5:GN$27))</f>
        <v>0</v>
      </c>
      <c r="GO104" s="39"/>
      <c r="GP104" s="39"/>
      <c r="GQ104" s="39"/>
      <c r="GR104" s="39"/>
      <c r="GS104" s="39"/>
      <c r="GT104" s="39"/>
      <c r="GU104" s="39"/>
      <c r="GV104" s="39"/>
      <c r="GW104" s="39"/>
      <c r="GX104" s="39"/>
      <c r="GY104" s="39"/>
      <c r="GZ104" s="39"/>
      <c r="HA104" s="39"/>
      <c r="HB104" s="39"/>
      <c r="HC104" s="39"/>
      <c r="HD104" s="39"/>
      <c r="HE104" s="39"/>
      <c r="HF104" s="39"/>
      <c r="HG104" s="39"/>
      <c r="HH104" s="39"/>
      <c r="HI104" s="39"/>
      <c r="HJ104" s="39"/>
      <c r="HK104" s="39"/>
      <c r="HL104" s="39"/>
      <c r="HM104" s="39"/>
      <c r="HN104" s="39"/>
      <c r="HO104" s="39"/>
      <c r="HP104" s="39"/>
      <c r="HQ104" s="39"/>
      <c r="HR104" s="39"/>
      <c r="HS104" s="39"/>
      <c r="HT104" s="39"/>
      <c r="HU104" s="39"/>
      <c r="HV104" s="39"/>
      <c r="HW104" s="39"/>
      <c r="HX104" s="39"/>
      <c r="HY104" s="39"/>
      <c r="HZ104" s="39"/>
      <c r="IA104" s="39"/>
      <c r="IB104" s="39"/>
      <c r="IC104" s="39"/>
      <c r="ID104" s="39"/>
      <c r="IE104" s="39"/>
      <c r="IF104" s="39"/>
      <c r="IG104" s="39"/>
      <c r="IH104" s="39"/>
      <c r="II104" s="39"/>
      <c r="IJ104" s="39"/>
      <c r="IK104" s="39"/>
      <c r="IL104" s="39"/>
      <c r="IM104" s="39"/>
      <c r="IN104" s="39"/>
      <c r="IO104" s="39"/>
      <c r="IP104" s="39"/>
      <c r="IQ104" s="39"/>
      <c r="IR104" s="39"/>
      <c r="IS104" s="39"/>
      <c r="IT104" s="39"/>
      <c r="IU104" s="39"/>
      <c r="IV104" s="93" t="s">
        <v>439</v>
      </c>
      <c r="IW104" s="100" t="str">
        <f>C104</f>
        <v>145-A01H/118</v>
      </c>
      <c r="IX104" s="93" t="str">
        <f t="shared" si="122"/>
        <v>HUANG LIANG TECHNOLOGIES CO.,LTD.</v>
      </c>
      <c r="IY104" s="111">
        <f t="shared" si="123"/>
        <v>5.25</v>
      </c>
      <c r="IZ104" s="112" t="str">
        <f t="shared" si="164"/>
        <v>USD</v>
      </c>
      <c r="JA104" s="104" t="e">
        <f ca="1">_xlfn.XLOOKUP(IZ104,IZ$21:IZ$24,JA$21:JA$24,0)</f>
        <v>#NAME?</v>
      </c>
      <c r="JB104" s="104" t="e">
        <f t="shared" ca="1" si="129"/>
        <v>#NAME?</v>
      </c>
      <c r="JC104" s="113">
        <f>AJ104</f>
        <v>1</v>
      </c>
      <c r="JD104" s="113">
        <f>AJ104</f>
        <v>1</v>
      </c>
      <c r="JE104" s="100">
        <v>50</v>
      </c>
      <c r="JF104" s="113" t="e">
        <f>MAX(JD104,CEILING(#REF!+JE104,JC104))</f>
        <v>#REF!</v>
      </c>
      <c r="JG104" s="114" t="e">
        <f t="shared" ca="1" si="130"/>
        <v>#REF!</v>
      </c>
      <c r="JH104" s="113" t="e">
        <f>JF104-#REF!</f>
        <v>#REF!</v>
      </c>
      <c r="JI104" s="114" t="e">
        <f t="shared" ca="1" si="131"/>
        <v>#REF!</v>
      </c>
      <c r="JJ104" s="115">
        <v>45523</v>
      </c>
      <c r="JK104" s="114" t="s">
        <v>114</v>
      </c>
      <c r="JL104" s="114" t="s">
        <v>440</v>
      </c>
      <c r="JM104" s="100" t="s">
        <v>128</v>
      </c>
      <c r="JN104" s="100" t="s">
        <v>129</v>
      </c>
      <c r="JO104" s="102" t="e">
        <f t="array" aca="1" ref="JO104" ca="1">SUMPRODUCT(#REF!,TRANSPOSE(JO$19:JO$22))</f>
        <v>#REF!</v>
      </c>
      <c r="JP104" s="102" t="e">
        <f t="array" aca="1" ref="JP104" ca="1">SUMPRODUCT(#REF!,TRANSPOSE(JP$19:JP$22))</f>
        <v>#REF!</v>
      </c>
      <c r="JQ104" s="102" t="e">
        <f t="array" aca="1" ref="JQ104" ca="1">SUMPRODUCT(#REF!,TRANSPOSE(JQ$19:JQ$22))</f>
        <v>#REF!</v>
      </c>
      <c r="JR104" s="102" t="e">
        <f t="array" aca="1" ref="JR104" ca="1">SUMPRODUCT(#REF!,TRANSPOSE(JR$19:JR$22))</f>
        <v>#REF!</v>
      </c>
      <c r="JS104" s="102" t="e">
        <f t="array" aca="1" ref="JS104" ca="1">SUMPRODUCT(#REF!,TRANSPOSE(JS$19:JS$22))</f>
        <v>#REF!</v>
      </c>
      <c r="JT104" s="102" t="e">
        <f t="array" aca="1" ref="JT104" ca="1">SUMPRODUCT(#REF!,TRANSPOSE(JT$19:JT$22))</f>
        <v>#REF!</v>
      </c>
      <c r="JU104" s="102" t="e">
        <f t="array" aca="1" ref="JU104" ca="1">SUMPRODUCT(#REF!,TRANSPOSE(JU$19:JU$22))</f>
        <v>#REF!</v>
      </c>
      <c r="JV104" s="102" t="e">
        <f t="array" aca="1" ref="JV104" ca="1">SUMPRODUCT(#REF!,TRANSPOSE(JV$19:JV$22))</f>
        <v>#REF!</v>
      </c>
      <c r="JW104" s="102" t="e">
        <f t="array" aca="1" ref="JW104" ca="1">SUMPRODUCT(#REF!,TRANSPOSE(JW$19:JW$22))</f>
        <v>#REF!</v>
      </c>
      <c r="JX104" s="102" t="e">
        <f t="array" aca="1" ref="JX104" ca="1">SUMPRODUCT(#REF!,TRANSPOSE(JX$19:JX$22))</f>
        <v>#REF!</v>
      </c>
      <c r="JY104" s="102" t="e">
        <f t="array" aca="1" ref="JY104" ca="1">SUMPRODUCT(#REF!,TRANSPOSE(JY$19:JY$22))</f>
        <v>#REF!</v>
      </c>
      <c r="JZ104" s="102" t="e">
        <f t="array" aca="1" ref="JZ104" ca="1">SUMPRODUCT(#REF!,TRANSPOSE(JZ$19:JZ$22))</f>
        <v>#REF!</v>
      </c>
      <c r="KA104" s="102" t="e">
        <f t="array" aca="1" ref="KA104" ca="1">SUMPRODUCT(#REF!,TRANSPOSE(KA$19:KA$22))</f>
        <v>#REF!</v>
      </c>
      <c r="KB104" s="116"/>
      <c r="KC104" s="102" t="e">
        <f t="shared" ca="1" si="132"/>
        <v>#REF!</v>
      </c>
      <c r="KD104" s="117" t="e">
        <f ca="1">CEILING(SUM($JO104:JP104)-SUM($KC104:KC104),$JC104)</f>
        <v>#REF!</v>
      </c>
      <c r="KE104" s="117" t="e">
        <f ca="1">CEILING(SUM($JO104:JQ104)-SUM($KC104:KD104),$JC104)</f>
        <v>#REF!</v>
      </c>
      <c r="KF104" s="117" t="e">
        <f ca="1">CEILING(SUM($JO104:JR104)-SUM($KC104:KE104),$JC104)</f>
        <v>#REF!</v>
      </c>
      <c r="KG104" s="117" t="e">
        <f ca="1">CEILING(SUM($JO104:JS104)-SUM($KC104:KF104),$JC104)</f>
        <v>#REF!</v>
      </c>
      <c r="KH104" s="117" t="e">
        <f ca="1">CEILING(SUM($JO104:JT104)-SUM($KC104:KG104),$JC104)</f>
        <v>#REF!</v>
      </c>
      <c r="KI104" s="117" t="e">
        <f ca="1">CEILING(SUM($JO104:JU104)-SUM($KC104:KH104),$JC104)</f>
        <v>#REF!</v>
      </c>
      <c r="KJ104" s="117" t="e">
        <f ca="1">CEILING(SUM($JO104:JV104)-SUM($KC104:KI104),$JC104)</f>
        <v>#REF!</v>
      </c>
      <c r="KK104" s="117" t="e">
        <f ca="1">CEILING(SUM($JO104:JW104)-SUM($KC104:KJ104),$JC104)</f>
        <v>#REF!</v>
      </c>
      <c r="KL104" s="117" t="e">
        <f ca="1">CEILING(SUM($JO104:JX104)-SUM($KC104:KK104),$JC104)</f>
        <v>#REF!</v>
      </c>
      <c r="KM104" s="117" t="e">
        <f ca="1">CEILING(SUM($JO104:JY104)-SUM($KC104:KL104),$JC104)</f>
        <v>#REF!</v>
      </c>
      <c r="KN104" s="117" t="e">
        <f t="shared" ca="1" si="133"/>
        <v>#REF!</v>
      </c>
      <c r="KO104" s="117" t="e">
        <f t="shared" ca="1" si="134"/>
        <v>#REF!</v>
      </c>
      <c r="KP104" s="116"/>
      <c r="KQ104" s="119" t="e">
        <f t="shared" ca="1" si="135"/>
        <v>#REF!</v>
      </c>
      <c r="KR104" s="119" t="e">
        <f t="shared" ca="1" si="136"/>
        <v>#REF!</v>
      </c>
      <c r="KS104" s="119" t="e">
        <f t="shared" ca="1" si="137"/>
        <v>#REF!</v>
      </c>
      <c r="KT104" s="119" t="e">
        <f t="shared" ca="1" si="138"/>
        <v>#REF!</v>
      </c>
      <c r="KU104" s="119" t="e">
        <f t="shared" ca="1" si="139"/>
        <v>#REF!</v>
      </c>
      <c r="KV104" s="119" t="e">
        <f t="shared" ca="1" si="140"/>
        <v>#REF!</v>
      </c>
      <c r="KW104" s="119" t="e">
        <f t="shared" ca="1" si="141"/>
        <v>#REF!</v>
      </c>
      <c r="KX104" s="119" t="e">
        <f t="shared" ca="1" si="142"/>
        <v>#REF!</v>
      </c>
      <c r="KY104" s="119" t="e">
        <f t="shared" ca="1" si="143"/>
        <v>#REF!</v>
      </c>
      <c r="KZ104" s="119" t="e">
        <f t="shared" ca="1" si="144"/>
        <v>#REF!</v>
      </c>
      <c r="LA104" s="119" t="e">
        <f t="shared" ca="1" si="145"/>
        <v>#REF!</v>
      </c>
      <c r="LB104" s="119" t="e">
        <f t="shared" ca="1" si="146"/>
        <v>#REF!</v>
      </c>
      <c r="LC104" s="119" t="e">
        <f t="shared" ca="1" si="147"/>
        <v>#REF!</v>
      </c>
      <c r="LD104" s="119" t="e">
        <f t="shared" ca="1" si="148"/>
        <v>#REF!</v>
      </c>
      <c r="LE104" s="116">
        <v>12</v>
      </c>
      <c r="LF104" s="102" t="e">
        <f t="shared" ca="1" si="165"/>
        <v>#REF!</v>
      </c>
      <c r="LG104" s="102" t="e">
        <f t="shared" ca="1" si="165"/>
        <v>#REF!</v>
      </c>
      <c r="LH104" s="102" t="e">
        <f t="shared" ca="1" si="165"/>
        <v>#REF!</v>
      </c>
      <c r="LI104" s="102" t="e">
        <f t="shared" ca="1" si="165"/>
        <v>#REF!</v>
      </c>
      <c r="LJ104" s="102" t="e">
        <f t="shared" ca="1" si="165"/>
        <v>#REF!</v>
      </c>
      <c r="LK104" s="102" t="e">
        <f t="shared" ca="1" si="165"/>
        <v>#REF!</v>
      </c>
      <c r="LL104" s="102" t="e">
        <f t="shared" ca="1" si="165"/>
        <v>#REF!</v>
      </c>
      <c r="LM104" s="102" t="e">
        <f t="shared" ca="1" si="165"/>
        <v>#REF!</v>
      </c>
      <c r="LN104" s="102" t="e">
        <f t="shared" ca="1" si="165"/>
        <v>#REF!</v>
      </c>
      <c r="LO104" s="102" t="e">
        <f t="shared" ca="1" si="165"/>
        <v>#REF!</v>
      </c>
      <c r="LP104" s="102" t="e">
        <f t="shared" ca="1" si="165"/>
        <v>#REF!</v>
      </c>
      <c r="LQ104" s="102" t="e">
        <f t="shared" ca="1" si="165"/>
        <v>#REF!</v>
      </c>
      <c r="LR104" s="102" t="e">
        <f ca="1">KO104</f>
        <v>#REF!</v>
      </c>
      <c r="LS104" s="102"/>
      <c r="LT104" s="119" t="e">
        <f t="shared" ca="1" si="149"/>
        <v>#REF!</v>
      </c>
      <c r="LU104" s="119" t="e">
        <f t="shared" ca="1" si="150"/>
        <v>#REF!</v>
      </c>
      <c r="LV104" s="119" t="e">
        <f t="shared" ca="1" si="151"/>
        <v>#REF!</v>
      </c>
      <c r="LW104" s="119" t="e">
        <f t="shared" ca="1" si="152"/>
        <v>#REF!</v>
      </c>
      <c r="LX104" s="119" t="e">
        <f t="shared" ca="1" si="153"/>
        <v>#REF!</v>
      </c>
      <c r="LY104" s="119" t="e">
        <f t="shared" ca="1" si="154"/>
        <v>#REF!</v>
      </c>
      <c r="LZ104" s="119" t="e">
        <f t="shared" ca="1" si="155"/>
        <v>#REF!</v>
      </c>
      <c r="MA104" s="119" t="e">
        <f t="shared" ca="1" si="156"/>
        <v>#REF!</v>
      </c>
      <c r="MB104" s="119" t="e">
        <f t="shared" ca="1" si="157"/>
        <v>#REF!</v>
      </c>
      <c r="MC104" s="119" t="e">
        <f t="shared" ca="1" si="158"/>
        <v>#REF!</v>
      </c>
      <c r="MD104" s="119" t="e">
        <f t="shared" ca="1" si="159"/>
        <v>#REF!</v>
      </c>
      <c r="ME104" s="119" t="e">
        <f t="shared" ca="1" si="160"/>
        <v>#REF!</v>
      </c>
      <c r="MF104" s="119" t="e">
        <f t="shared" ca="1" si="161"/>
        <v>#REF!</v>
      </c>
      <c r="MG104" s="119" t="e">
        <f t="shared" ca="1" si="162"/>
        <v>#REF!</v>
      </c>
      <c r="MH104" s="120" t="s">
        <v>432</v>
      </c>
      <c r="MI104" s="100" t="s">
        <v>441</v>
      </c>
      <c r="MJ104" s="121">
        <v>45526</v>
      </c>
      <c r="MK104" s="100" t="s">
        <v>131</v>
      </c>
      <c r="ML104" s="100" t="s">
        <v>131</v>
      </c>
      <c r="MM104" s="100" t="s">
        <v>131</v>
      </c>
      <c r="MN104" s="100"/>
      <c r="MO104" s="100" t="s">
        <v>321</v>
      </c>
    </row>
    <row r="105" spans="1:353" ht="15" thickBot="1" x14ac:dyDescent="0.25">
      <c r="A105" s="39">
        <v>95</v>
      </c>
      <c r="B105" s="39" t="s">
        <v>442</v>
      </c>
      <c r="C105" s="54" t="s">
        <v>443</v>
      </c>
      <c r="D105" s="39" t="s">
        <v>121</v>
      </c>
      <c r="E105" s="39">
        <v>407566005</v>
      </c>
      <c r="F105" s="99" t="s">
        <v>444</v>
      </c>
      <c r="G105" s="39"/>
      <c r="H105" s="39" t="s">
        <v>112</v>
      </c>
      <c r="I105" s="39">
        <v>1</v>
      </c>
      <c r="J105" s="39">
        <v>6</v>
      </c>
      <c r="K105" s="39">
        <v>0</v>
      </c>
      <c r="L105" s="39">
        <v>0</v>
      </c>
      <c r="M105" s="39">
        <v>2</v>
      </c>
      <c r="N105" s="39">
        <v>0</v>
      </c>
      <c r="O105" s="39">
        <v>0</v>
      </c>
      <c r="P105" s="39">
        <v>0</v>
      </c>
      <c r="Q105" s="39">
        <v>0</v>
      </c>
      <c r="R105" s="39">
        <v>2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2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f t="shared" si="125"/>
        <v>6</v>
      </c>
      <c r="AI105" s="39">
        <f t="shared" si="163"/>
        <v>141178</v>
      </c>
      <c r="AJ105" s="55">
        <v>1</v>
      </c>
      <c r="AK105" s="47"/>
      <c r="AL105" s="39" t="s">
        <v>435</v>
      </c>
      <c r="AM105" s="39" t="s">
        <v>316</v>
      </c>
      <c r="AN105" s="39"/>
      <c r="AO105" s="39"/>
      <c r="AP105" s="56">
        <v>5.65</v>
      </c>
      <c r="AQ105" s="56" t="s">
        <v>8</v>
      </c>
      <c r="AR105" s="39" t="s">
        <v>436</v>
      </c>
      <c r="AS105" s="39" t="s">
        <v>437</v>
      </c>
      <c r="AT105" s="39"/>
      <c r="AU105" s="39" t="s">
        <v>438</v>
      </c>
      <c r="AV105" s="39" t="str">
        <f t="shared" si="126"/>
        <v>P0030</v>
      </c>
      <c r="AW105" s="76" t="e">
        <f t="shared" ca="1" si="127"/>
        <v>#NAME?</v>
      </c>
      <c r="AX105" s="39"/>
      <c r="AY105" s="73" t="e">
        <f t="shared" si="128"/>
        <v>#REF!</v>
      </c>
      <c r="AZ105" s="39"/>
      <c r="BA105" s="39"/>
      <c r="BB105" s="39"/>
      <c r="BC105" s="39"/>
      <c r="BD105" s="39"/>
      <c r="BF105" s="39">
        <v>12130</v>
      </c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>
        <f>SUM($AZ105,$BA105:BF105)-SUM($EU105:FA105)</f>
        <v>11210</v>
      </c>
      <c r="DE105" s="39">
        <f>SUM($AZ105,$BA105:BG105)-SUM($EU105:FB105)</f>
        <v>7614</v>
      </c>
      <c r="DF105" s="39">
        <f>SUM($AZ105,$BA105:BH105)-SUM($EU105:FC105)</f>
        <v>2952</v>
      </c>
      <c r="DG105" s="39">
        <f>SUM($AZ105,$BA105:BI105)-SUM($EU105:FD105)</f>
        <v>-1048</v>
      </c>
      <c r="DH105" s="39">
        <f>SUM($AZ105,$BA105:BJ105)-SUM($EU105:FE105)</f>
        <v>-5048</v>
      </c>
      <c r="DI105" s="39">
        <f>SUM($AZ105,$BA105:BK105)-SUM($EU105:FF105)</f>
        <v>-9048</v>
      </c>
      <c r="DJ105" s="39">
        <f>SUM($AZ105,$BA105:BL105)-SUM($EU105:FG105)</f>
        <v>-13048</v>
      </c>
      <c r="DK105" s="39">
        <f>SUM($AZ105,$BA105:BM105)-SUM($EU105:FH105)</f>
        <v>-17048</v>
      </c>
      <c r="DL105" s="39">
        <f>SUM($AZ105,$BA105:BN105)-SUM($EU105:FI105)</f>
        <v>-21048</v>
      </c>
      <c r="DM105" s="39">
        <f>SUM($AZ105,$BA105:BO105)-SUM($EU105:FJ105)</f>
        <v>-25048</v>
      </c>
      <c r="DN105" s="39">
        <f>SUM($AZ105,$BA105:BP105)-SUM($EU105:FK105)</f>
        <v>-29048</v>
      </c>
      <c r="DO105" s="39">
        <f>SUM($AZ105,$BA105:BQ105)-SUM($EU105:FL105)</f>
        <v>-33048</v>
      </c>
      <c r="DP105" s="39">
        <f>SUM($AZ105,$BA105:BR105)-SUM($EU105:FM105)</f>
        <v>-37048</v>
      </c>
      <c r="DQ105" s="39">
        <f>SUM($AZ105,$BA105:BS105)-SUM($EU105:FN105)</f>
        <v>-41048</v>
      </c>
      <c r="DR105" s="39">
        <f>SUM($AZ105,$BA105:BT105)-SUM($EU105:FO105)</f>
        <v>-45048</v>
      </c>
      <c r="DS105" s="39">
        <f>SUM($AZ105,$BA105:BU105)-SUM($EU105:FP105)</f>
        <v>-49048</v>
      </c>
      <c r="DT105" s="39">
        <f>SUM($AZ105,$BA105:BV105)-SUM($EU105:FQ105)</f>
        <v>-53048</v>
      </c>
      <c r="DU105" s="39">
        <f>SUM($AZ105,$BA105:BW105)-SUM($EU105:FR105)</f>
        <v>-57048</v>
      </c>
      <c r="DV105" s="39">
        <f>SUM($AZ105,$BA105:BX105)-SUM($EU105:FS105)</f>
        <v>-61048</v>
      </c>
      <c r="DW105" s="39">
        <f>SUM($AZ105,$BA105:BY105)-SUM($EU105:FT105)</f>
        <v>-65048</v>
      </c>
      <c r="DX105" s="39">
        <f>SUM($AZ105,$BA105:BZ105)-SUM($EU105:FU105)</f>
        <v>-69048</v>
      </c>
      <c r="DY105" s="39">
        <f>SUM($AZ105,$BA105:CA105)-SUM($EU105:FV105)</f>
        <v>-73048</v>
      </c>
      <c r="DZ105" s="39">
        <f>SUM($AZ105,$BA105:CB105)-SUM($EU105:FW105)</f>
        <v>-77048</v>
      </c>
      <c r="EA105" s="39">
        <f>SUM($AZ105,$BA105:CC105)-SUM($EU105:FX105)</f>
        <v>-81048</v>
      </c>
      <c r="EB105" s="39">
        <f>SUM($AZ105,$BA105:CD105)-SUM($EU105:FY105)</f>
        <v>-85048</v>
      </c>
      <c r="EC105" s="39">
        <f>SUM($AZ105,$BA105:CE105)-SUM($EU105:FZ105)</f>
        <v>-89048</v>
      </c>
      <c r="ED105" s="39">
        <f>SUM($AZ105,$BA105:CF105)-SUM($EU105:GA105)</f>
        <v>-93048</v>
      </c>
      <c r="EE105" s="39">
        <f>SUM($AZ105,$BA105:CG105)-SUM($EU105:GB105)</f>
        <v>-97048</v>
      </c>
      <c r="EF105" s="39">
        <f>SUM($AZ105,$BA105:CH105)-SUM($EU105:GC105)</f>
        <v>-101048</v>
      </c>
      <c r="EG105" s="39">
        <f>SUM($AZ105,$BA105:CI105)-SUM($EU105:GD105)</f>
        <v>-105048</v>
      </c>
      <c r="EH105" s="39">
        <f>SUM($AZ105,$BA105:CJ105)-SUM($EU105:GE105)</f>
        <v>-109048</v>
      </c>
      <c r="EI105" s="39">
        <f>SUM($AZ105,$BA105:CK105)-SUM($EU105:GF105)</f>
        <v>-113048</v>
      </c>
      <c r="EJ105" s="39">
        <f>SUM($AZ105,$BA105:CL105)-SUM($EU105:GG105)</f>
        <v>-117048</v>
      </c>
      <c r="EK105" s="39">
        <f>SUM($AZ105,$BA105:CM105)-SUM($EU105:GH105)</f>
        <v>-121048</v>
      </c>
      <c r="EL105" s="39">
        <f>SUM($AZ105,$BA105:CN105)-SUM($EU105:GI105)</f>
        <v>-125048</v>
      </c>
      <c r="EM105" s="39">
        <f>SUM($AZ105,$BA105:CO105)-SUM($EU105:GJ105)</f>
        <v>-129048</v>
      </c>
      <c r="EN105" s="39">
        <f>SUM($AZ105,$BA105:CP105)-SUM($EU105:GK105)</f>
        <v>-129048</v>
      </c>
      <c r="EO105" s="39">
        <f>SUM($AZ105,$BA105:CQ105)-SUM($EU105:GL105)</f>
        <v>-129048</v>
      </c>
      <c r="EP105" s="39">
        <f>SUM($AZ105,$BA105:CR105)-SUM($EU105:GM105)</f>
        <v>-129048</v>
      </c>
      <c r="EQ105" s="39">
        <f>SUM($AZ105,$BA105:CS105)-SUM($EU105:GN105)</f>
        <v>-129048</v>
      </c>
      <c r="ER105" s="39"/>
      <c r="ES105" s="39"/>
      <c r="ET105" s="39"/>
      <c r="EU105" s="39"/>
      <c r="EV105" s="39"/>
      <c r="EW105" s="39"/>
      <c r="EX105" s="39"/>
      <c r="EY105" s="39"/>
      <c r="EZ105" s="39"/>
      <c r="FA105" s="39">
        <f t="array" ref="FA105">SUMPRODUCT($K105:$AG105,TRANSPOSE(FA$5:FA$27))</f>
        <v>920</v>
      </c>
      <c r="FB105" s="39">
        <f t="array" ref="FB105">SUMPRODUCT($K105:$AG105,TRANSPOSE(FB$5:FB$27))</f>
        <v>3596</v>
      </c>
      <c r="FC105" s="39">
        <f t="array" ref="FC105">SUMPRODUCT($K105:$AG105,TRANSPOSE(FC$5:FC$27))</f>
        <v>4662</v>
      </c>
      <c r="FD105" s="39">
        <f t="array" ref="FD105">SUMPRODUCT($K105:$AG105,TRANSPOSE(FD$5:FD$27))</f>
        <v>4000</v>
      </c>
      <c r="FE105" s="39">
        <f t="array" ref="FE105">SUMPRODUCT($K105:$AG105,TRANSPOSE(FE$5:FE$27))</f>
        <v>4000</v>
      </c>
      <c r="FF105" s="39">
        <f t="array" ref="FF105">SUMPRODUCT($K105:$AG105,TRANSPOSE(FF$5:FF$27))</f>
        <v>4000</v>
      </c>
      <c r="FG105" s="39">
        <f t="array" ref="FG105">SUMPRODUCT($K105:$AG105,TRANSPOSE(FG$5:FG$27))</f>
        <v>4000</v>
      </c>
      <c r="FH105" s="39">
        <f t="array" ref="FH105">SUMPRODUCT($K105:$AG105,TRANSPOSE(FH$5:FH$27))</f>
        <v>4000</v>
      </c>
      <c r="FI105" s="39">
        <f t="array" ref="FI105">SUMPRODUCT($K105:$AG105,TRANSPOSE(FI$5:FI$27))</f>
        <v>4000</v>
      </c>
      <c r="FJ105" s="39">
        <f t="array" ref="FJ105">SUMPRODUCT($K105:$AG105,TRANSPOSE(FJ$5:FJ$27))</f>
        <v>4000</v>
      </c>
      <c r="FK105" s="39">
        <f t="array" ref="FK105">SUMPRODUCT($K105:$AG105,TRANSPOSE(FK$5:FK$27))</f>
        <v>4000</v>
      </c>
      <c r="FL105" s="39">
        <f t="array" ref="FL105">SUMPRODUCT($K105:$AG105,TRANSPOSE(FL$5:FL$27))</f>
        <v>4000</v>
      </c>
      <c r="FM105" s="39">
        <f t="array" ref="FM105">SUMPRODUCT($K105:$AG105,TRANSPOSE(FM$5:FM$27))</f>
        <v>4000</v>
      </c>
      <c r="FN105" s="39">
        <f t="array" ref="FN105">SUMPRODUCT($K105:$AG105,TRANSPOSE(FN$5:FN$27))</f>
        <v>4000</v>
      </c>
      <c r="FO105" s="39">
        <f t="array" ref="FO105">SUMPRODUCT($K105:$AG105,TRANSPOSE(FO$5:FO$27))</f>
        <v>4000</v>
      </c>
      <c r="FP105" s="39">
        <f t="array" ref="FP105">SUMPRODUCT($K105:$AG105,TRANSPOSE(FP$5:FP$27))</f>
        <v>4000</v>
      </c>
      <c r="FQ105" s="39">
        <f t="array" ref="FQ105">SUMPRODUCT($K105:$AG105,TRANSPOSE(FQ$5:FQ$27))</f>
        <v>4000</v>
      </c>
      <c r="FR105" s="39">
        <f t="array" ref="FR105">SUMPRODUCT($K105:$AG105,TRANSPOSE(FR$5:FR$27))</f>
        <v>4000</v>
      </c>
      <c r="FS105" s="39">
        <f t="array" ref="FS105">SUMPRODUCT($K105:$AG105,TRANSPOSE(FS$5:FS$27))</f>
        <v>4000</v>
      </c>
      <c r="FT105" s="39">
        <f t="array" ref="FT105">SUMPRODUCT($K105:$AG105,TRANSPOSE(FT$5:FT$27))</f>
        <v>4000</v>
      </c>
      <c r="FU105" s="39">
        <f t="array" ref="FU105">SUMPRODUCT($K105:$AG105,TRANSPOSE(FU$5:FU$27))</f>
        <v>4000</v>
      </c>
      <c r="FV105" s="39">
        <f t="array" ref="FV105">SUMPRODUCT($K105:$AG105,TRANSPOSE(FV$5:FV$27))</f>
        <v>4000</v>
      </c>
      <c r="FW105" s="39">
        <f t="array" ref="FW105">SUMPRODUCT($K105:$AG105,TRANSPOSE(FW$5:FW$27))</f>
        <v>4000</v>
      </c>
      <c r="FX105" s="39">
        <f t="array" ref="FX105">SUMPRODUCT($K105:$AG105,TRANSPOSE(FX$5:FX$27))</f>
        <v>4000</v>
      </c>
      <c r="FY105" s="39">
        <f t="array" ref="FY105">SUMPRODUCT($K105:$AG105,TRANSPOSE(FY$5:FY$27))</f>
        <v>4000</v>
      </c>
      <c r="FZ105" s="39">
        <f t="array" ref="FZ105">SUMPRODUCT($K105:$AG105,TRANSPOSE(FZ$5:FZ$27))</f>
        <v>4000</v>
      </c>
      <c r="GA105" s="39">
        <f t="array" ref="GA105">SUMPRODUCT($K105:$AG105,TRANSPOSE(GA$5:GA$27))</f>
        <v>4000</v>
      </c>
      <c r="GB105" s="39">
        <f t="array" ref="GB105">SUMPRODUCT($K105:$AG105,TRANSPOSE(GB$5:GB$27))</f>
        <v>4000</v>
      </c>
      <c r="GC105" s="39">
        <f t="array" ref="GC105">SUMPRODUCT($K105:$AG105,TRANSPOSE(GC$5:GC$27))</f>
        <v>4000</v>
      </c>
      <c r="GD105" s="39">
        <f t="array" ref="GD105">SUMPRODUCT($K105:$AG105,TRANSPOSE(GD$5:GD$27))</f>
        <v>4000</v>
      </c>
      <c r="GE105" s="39">
        <f t="array" ref="GE105">SUMPRODUCT($K105:$AG105,TRANSPOSE(GE$5:GE$27))</f>
        <v>4000</v>
      </c>
      <c r="GF105" s="39">
        <f t="array" ref="GF105">SUMPRODUCT($K105:$AG105,TRANSPOSE(GF$5:GF$27))</f>
        <v>4000</v>
      </c>
      <c r="GG105" s="39">
        <f t="array" ref="GG105">SUMPRODUCT($K105:$AG105,TRANSPOSE(GG$5:GG$27))</f>
        <v>4000</v>
      </c>
      <c r="GH105" s="39">
        <f t="array" ref="GH105">SUMPRODUCT($K105:$AG105,TRANSPOSE(GH$5:GH$27))</f>
        <v>4000</v>
      </c>
      <c r="GI105" s="39">
        <f t="array" ref="GI105">SUMPRODUCT($K105:$AG105,TRANSPOSE(GI$5:GI$27))</f>
        <v>4000</v>
      </c>
      <c r="GJ105" s="39">
        <f t="array" ref="GJ105">SUMPRODUCT($K105:$AG105,TRANSPOSE(GJ$5:GJ$27))</f>
        <v>4000</v>
      </c>
      <c r="GK105" s="39">
        <f t="array" ref="GK105">SUMPRODUCT($K105:$AG105,TRANSPOSE(GK$5:GK$27))</f>
        <v>0</v>
      </c>
      <c r="GL105" s="39">
        <f t="array" ref="GL105">SUMPRODUCT($K105:$AG105,TRANSPOSE(GL$5:GL$27))</f>
        <v>0</v>
      </c>
      <c r="GM105" s="39">
        <f t="array" ref="GM105">SUMPRODUCT($K105:$AG105,TRANSPOSE(GM$5:GM$27))</f>
        <v>0</v>
      </c>
      <c r="GN105" s="39">
        <f t="array" ref="GN105">SUMPRODUCT($K105:$AG105,TRANSPOSE(GN$5:GN$27))</f>
        <v>0</v>
      </c>
      <c r="GO105" s="39"/>
      <c r="GP105" s="39"/>
      <c r="GQ105" s="39"/>
      <c r="GR105" s="39"/>
      <c r="GS105" s="39"/>
      <c r="GT105" s="39"/>
      <c r="GU105" s="39"/>
      <c r="GV105" s="39"/>
      <c r="GW105" s="39"/>
      <c r="GX105" s="39"/>
      <c r="GY105" s="39"/>
      <c r="GZ105" s="39"/>
      <c r="HA105" s="39"/>
      <c r="HB105" s="39"/>
      <c r="HC105" s="39"/>
      <c r="HD105" s="39"/>
      <c r="HE105" s="39"/>
      <c r="HF105" s="39"/>
      <c r="HG105" s="39"/>
      <c r="HH105" s="39"/>
      <c r="HI105" s="39"/>
      <c r="HJ105" s="39"/>
      <c r="HK105" s="39"/>
      <c r="HL105" s="39"/>
      <c r="HM105" s="39"/>
      <c r="HN105" s="39"/>
      <c r="HO105" s="39"/>
      <c r="HP105" s="39"/>
      <c r="HQ105" s="39"/>
      <c r="HR105" s="39"/>
      <c r="HS105" s="39"/>
      <c r="HT105" s="39"/>
      <c r="HU105" s="39"/>
      <c r="HV105" s="39"/>
      <c r="HW105" s="39"/>
      <c r="HX105" s="39"/>
      <c r="HY105" s="39"/>
      <c r="HZ105" s="39"/>
      <c r="IA105" s="39"/>
      <c r="IB105" s="39"/>
      <c r="IC105" s="39"/>
      <c r="ID105" s="39"/>
      <c r="IE105" s="39"/>
      <c r="IF105" s="39"/>
      <c r="IG105" s="39"/>
      <c r="IH105" s="39"/>
      <c r="II105" s="39"/>
      <c r="IJ105" s="39"/>
      <c r="IK105" s="39"/>
      <c r="IL105" s="39"/>
      <c r="IM105" s="39"/>
      <c r="IN105" s="39"/>
      <c r="IO105" s="39"/>
      <c r="IP105" s="39"/>
      <c r="IQ105" s="39"/>
      <c r="IR105" s="39"/>
      <c r="IS105" s="39"/>
      <c r="IT105" s="39"/>
      <c r="IU105" s="39"/>
      <c r="IV105" s="93" t="s">
        <v>439</v>
      </c>
      <c r="IW105" s="100" t="str">
        <f>C105</f>
        <v>160-A62Q/188(SF162)</v>
      </c>
      <c r="IX105" s="93" t="str">
        <f t="shared" si="122"/>
        <v>HUANG LIANG TECHNOLOGIES CO.,LTD.</v>
      </c>
      <c r="IY105" s="111">
        <v>5.75</v>
      </c>
      <c r="IZ105" s="112" t="str">
        <f t="shared" si="164"/>
        <v>USD</v>
      </c>
      <c r="JA105" s="104" t="e">
        <f ca="1">_xlfn.XLOOKUP(IZ105,IZ$21:IZ$24,JA$21:JA$24,0)</f>
        <v>#NAME?</v>
      </c>
      <c r="JB105" s="104" t="e">
        <f t="shared" ca="1" si="129"/>
        <v>#NAME?</v>
      </c>
      <c r="JC105" s="113">
        <f>AJ105</f>
        <v>1</v>
      </c>
      <c r="JD105" s="113">
        <f>AJ105</f>
        <v>1</v>
      </c>
      <c r="JE105" s="100">
        <v>50</v>
      </c>
      <c r="JF105" s="113" t="e">
        <f>MAX(JD105,CEILING(#REF!+JE105,JC105))</f>
        <v>#REF!</v>
      </c>
      <c r="JG105" s="114" t="e">
        <f t="shared" ca="1" si="130"/>
        <v>#REF!</v>
      </c>
      <c r="JH105" s="113" t="e">
        <f>JF105-#REF!</f>
        <v>#REF!</v>
      </c>
      <c r="JI105" s="114" t="e">
        <f t="shared" ca="1" si="131"/>
        <v>#REF!</v>
      </c>
      <c r="JJ105" s="115">
        <v>45523</v>
      </c>
      <c r="JK105" s="114" t="s">
        <v>114</v>
      </c>
      <c r="JL105" s="114" t="s">
        <v>440</v>
      </c>
      <c r="JM105" s="100" t="s">
        <v>128</v>
      </c>
      <c r="JN105" s="100" t="s">
        <v>129</v>
      </c>
      <c r="JO105" s="102" t="e">
        <f t="array" aca="1" ref="JO105" ca="1">SUMPRODUCT(#REF!,TRANSPOSE(JO$19:JO$22))</f>
        <v>#REF!</v>
      </c>
      <c r="JP105" s="102" t="e">
        <f t="array" aca="1" ref="JP105" ca="1">SUMPRODUCT(#REF!,TRANSPOSE(JP$19:JP$22))</f>
        <v>#REF!</v>
      </c>
      <c r="JQ105" s="102" t="e">
        <f t="array" aca="1" ref="JQ105" ca="1">SUMPRODUCT(#REF!,TRANSPOSE(JQ$19:JQ$22))</f>
        <v>#REF!</v>
      </c>
      <c r="JR105" s="102" t="e">
        <f t="array" aca="1" ref="JR105" ca="1">SUMPRODUCT(#REF!,TRANSPOSE(JR$19:JR$22))</f>
        <v>#REF!</v>
      </c>
      <c r="JS105" s="102" t="e">
        <f t="array" aca="1" ref="JS105" ca="1">SUMPRODUCT(#REF!,TRANSPOSE(JS$19:JS$22))</f>
        <v>#REF!</v>
      </c>
      <c r="JT105" s="102" t="e">
        <f t="array" aca="1" ref="JT105" ca="1">SUMPRODUCT(#REF!,TRANSPOSE(JT$19:JT$22))</f>
        <v>#REF!</v>
      </c>
      <c r="JU105" s="102" t="e">
        <f t="array" aca="1" ref="JU105" ca="1">SUMPRODUCT(#REF!,TRANSPOSE(JU$19:JU$22))</f>
        <v>#REF!</v>
      </c>
      <c r="JV105" s="102" t="e">
        <f t="array" aca="1" ref="JV105" ca="1">SUMPRODUCT(#REF!,TRANSPOSE(JV$19:JV$22))</f>
        <v>#REF!</v>
      </c>
      <c r="JW105" s="102" t="e">
        <f t="array" aca="1" ref="JW105" ca="1">SUMPRODUCT(#REF!,TRANSPOSE(JW$19:JW$22))</f>
        <v>#REF!</v>
      </c>
      <c r="JX105" s="102" t="e">
        <f t="array" aca="1" ref="JX105" ca="1">SUMPRODUCT(#REF!,TRANSPOSE(JX$19:JX$22))</f>
        <v>#REF!</v>
      </c>
      <c r="JY105" s="102" t="e">
        <f t="array" aca="1" ref="JY105" ca="1">SUMPRODUCT(#REF!,TRANSPOSE(JY$19:JY$22))</f>
        <v>#REF!</v>
      </c>
      <c r="JZ105" s="102" t="e">
        <f t="array" aca="1" ref="JZ105" ca="1">SUMPRODUCT(#REF!,TRANSPOSE(JZ$19:JZ$22))</f>
        <v>#REF!</v>
      </c>
      <c r="KA105" s="102" t="e">
        <f t="array" aca="1" ref="KA105" ca="1">SUMPRODUCT(#REF!,TRANSPOSE(KA$19:KA$22))</f>
        <v>#REF!</v>
      </c>
      <c r="KB105" s="116"/>
      <c r="KC105" s="102" t="e">
        <f t="shared" ca="1" si="132"/>
        <v>#REF!</v>
      </c>
      <c r="KD105" s="117" t="e">
        <f ca="1">CEILING(SUM($JO105:JP105)-SUM($KC105:KC105),$JC105)</f>
        <v>#REF!</v>
      </c>
      <c r="KE105" s="117" t="e">
        <f ca="1">CEILING(SUM($JO105:JQ105)-SUM($KC105:KD105),$JC105)</f>
        <v>#REF!</v>
      </c>
      <c r="KF105" s="117" t="e">
        <f ca="1">CEILING(SUM($JO105:JR105)-SUM($KC105:KE105),$JC105)</f>
        <v>#REF!</v>
      </c>
      <c r="KG105" s="117" t="e">
        <f ca="1">CEILING(SUM($JO105:JS105)-SUM($KC105:KF105),$JC105)</f>
        <v>#REF!</v>
      </c>
      <c r="KH105" s="117" t="e">
        <f ca="1">CEILING(SUM($JO105:JT105)-SUM($KC105:KG105),$JC105)</f>
        <v>#REF!</v>
      </c>
      <c r="KI105" s="117" t="e">
        <f ca="1">CEILING(SUM($JO105:JU105)-SUM($KC105:KH105),$JC105)</f>
        <v>#REF!</v>
      </c>
      <c r="KJ105" s="117" t="e">
        <f ca="1">CEILING(SUM($JO105:JV105)-SUM($KC105:KI105),$JC105)</f>
        <v>#REF!</v>
      </c>
      <c r="KK105" s="117" t="e">
        <f ca="1">CEILING(SUM($JO105:JW105)-SUM($KC105:KJ105),$JC105)</f>
        <v>#REF!</v>
      </c>
      <c r="KL105" s="117" t="e">
        <f ca="1">CEILING(SUM($JO105:JX105)-SUM($KC105:KK105),$JC105)</f>
        <v>#REF!</v>
      </c>
      <c r="KM105" s="117" t="e">
        <f ca="1">CEILING(SUM($JO105:JY105)-SUM($KC105:KL105),$JC105)</f>
        <v>#REF!</v>
      </c>
      <c r="KN105" s="117" t="e">
        <f t="shared" ca="1" si="133"/>
        <v>#REF!</v>
      </c>
      <c r="KO105" s="117" t="e">
        <f t="shared" ca="1" si="134"/>
        <v>#REF!</v>
      </c>
      <c r="KP105" s="116"/>
      <c r="KQ105" s="119" t="e">
        <f t="shared" ca="1" si="135"/>
        <v>#REF!</v>
      </c>
      <c r="KR105" s="119" t="e">
        <f t="shared" ca="1" si="136"/>
        <v>#REF!</v>
      </c>
      <c r="KS105" s="119" t="e">
        <f t="shared" ca="1" si="137"/>
        <v>#REF!</v>
      </c>
      <c r="KT105" s="119" t="e">
        <f t="shared" ca="1" si="138"/>
        <v>#REF!</v>
      </c>
      <c r="KU105" s="119" t="e">
        <f t="shared" ca="1" si="139"/>
        <v>#REF!</v>
      </c>
      <c r="KV105" s="119" t="e">
        <f t="shared" ca="1" si="140"/>
        <v>#REF!</v>
      </c>
      <c r="KW105" s="119" t="e">
        <f t="shared" ca="1" si="141"/>
        <v>#REF!</v>
      </c>
      <c r="KX105" s="119" t="e">
        <f t="shared" ca="1" si="142"/>
        <v>#REF!</v>
      </c>
      <c r="KY105" s="119" t="e">
        <f t="shared" ca="1" si="143"/>
        <v>#REF!</v>
      </c>
      <c r="KZ105" s="119" t="e">
        <f t="shared" ca="1" si="144"/>
        <v>#REF!</v>
      </c>
      <c r="LA105" s="119" t="e">
        <f t="shared" ca="1" si="145"/>
        <v>#REF!</v>
      </c>
      <c r="LB105" s="119" t="e">
        <f t="shared" ca="1" si="146"/>
        <v>#REF!</v>
      </c>
      <c r="LC105" s="119" t="e">
        <f t="shared" ca="1" si="147"/>
        <v>#REF!</v>
      </c>
      <c r="LD105" s="119" t="e">
        <f t="shared" ca="1" si="148"/>
        <v>#REF!</v>
      </c>
      <c r="LE105" s="116">
        <v>12</v>
      </c>
      <c r="LF105" s="102" t="e">
        <f t="shared" ca="1" si="165"/>
        <v>#REF!</v>
      </c>
      <c r="LG105" s="102" t="e">
        <f t="shared" ca="1" si="165"/>
        <v>#REF!</v>
      </c>
      <c r="LH105" s="102" t="e">
        <f t="shared" ca="1" si="165"/>
        <v>#REF!</v>
      </c>
      <c r="LI105" s="102" t="e">
        <f t="shared" ca="1" si="165"/>
        <v>#REF!</v>
      </c>
      <c r="LJ105" s="102" t="e">
        <f t="shared" ca="1" si="165"/>
        <v>#REF!</v>
      </c>
      <c r="LK105" s="102" t="e">
        <f t="shared" ca="1" si="165"/>
        <v>#REF!</v>
      </c>
      <c r="LL105" s="102" t="e">
        <f t="shared" ca="1" si="165"/>
        <v>#REF!</v>
      </c>
      <c r="LM105" s="102" t="e">
        <f t="shared" ca="1" si="165"/>
        <v>#REF!</v>
      </c>
      <c r="LN105" s="102" t="e">
        <f t="shared" ca="1" si="165"/>
        <v>#REF!</v>
      </c>
      <c r="LO105" s="102" t="e">
        <f t="shared" ca="1" si="165"/>
        <v>#REF!</v>
      </c>
      <c r="LP105" s="102" t="e">
        <f t="shared" ca="1" si="165"/>
        <v>#REF!</v>
      </c>
      <c r="LQ105" s="102" t="e">
        <f t="shared" ca="1" si="165"/>
        <v>#REF!</v>
      </c>
      <c r="LR105" s="102" t="e">
        <f ca="1">KO105</f>
        <v>#REF!</v>
      </c>
      <c r="LS105" s="102"/>
      <c r="LT105" s="119" t="e">
        <f t="shared" ca="1" si="149"/>
        <v>#REF!</v>
      </c>
      <c r="LU105" s="119" t="e">
        <f t="shared" ca="1" si="150"/>
        <v>#REF!</v>
      </c>
      <c r="LV105" s="119" t="e">
        <f t="shared" ca="1" si="151"/>
        <v>#REF!</v>
      </c>
      <c r="LW105" s="119" t="e">
        <f t="shared" ca="1" si="152"/>
        <v>#REF!</v>
      </c>
      <c r="LX105" s="119" t="e">
        <f t="shared" ca="1" si="153"/>
        <v>#REF!</v>
      </c>
      <c r="LY105" s="119" t="e">
        <f t="shared" ca="1" si="154"/>
        <v>#REF!</v>
      </c>
      <c r="LZ105" s="119" t="e">
        <f t="shared" ca="1" si="155"/>
        <v>#REF!</v>
      </c>
      <c r="MA105" s="119" t="e">
        <f t="shared" ca="1" si="156"/>
        <v>#REF!</v>
      </c>
      <c r="MB105" s="119" t="e">
        <f t="shared" ca="1" si="157"/>
        <v>#REF!</v>
      </c>
      <c r="MC105" s="119" t="e">
        <f t="shared" ca="1" si="158"/>
        <v>#REF!</v>
      </c>
      <c r="MD105" s="119" t="e">
        <f t="shared" ca="1" si="159"/>
        <v>#REF!</v>
      </c>
      <c r="ME105" s="119" t="e">
        <f t="shared" ca="1" si="160"/>
        <v>#REF!</v>
      </c>
      <c r="MF105" s="119" t="e">
        <f t="shared" ca="1" si="161"/>
        <v>#REF!</v>
      </c>
      <c r="MG105" s="119" t="e">
        <f t="shared" ca="1" si="162"/>
        <v>#REF!</v>
      </c>
      <c r="MH105" s="120" t="s">
        <v>442</v>
      </c>
      <c r="MI105" s="100" t="s">
        <v>441</v>
      </c>
      <c r="MJ105" s="121">
        <v>45526</v>
      </c>
      <c r="MK105" s="100" t="s">
        <v>131</v>
      </c>
      <c r="ML105" s="100" t="s">
        <v>131</v>
      </c>
      <c r="MM105" s="100" t="s">
        <v>131</v>
      </c>
      <c r="MN105" s="100"/>
      <c r="MO105" s="100" t="s">
        <v>321</v>
      </c>
    </row>
    <row r="106" spans="1:353" ht="14.25" x14ac:dyDescent="0.2">
      <c r="A106" s="39">
        <v>97</v>
      </c>
      <c r="B106" s="39" t="s">
        <v>445</v>
      </c>
      <c r="C106" s="54" t="s">
        <v>446</v>
      </c>
      <c r="D106" s="39" t="s">
        <v>121</v>
      </c>
      <c r="E106" s="39">
        <v>404492219</v>
      </c>
      <c r="F106" s="99" t="s">
        <v>447</v>
      </c>
      <c r="G106" s="39"/>
      <c r="H106" s="39" t="s">
        <v>112</v>
      </c>
      <c r="I106" s="39">
        <v>2</v>
      </c>
      <c r="J106" s="39">
        <v>6</v>
      </c>
      <c r="K106" s="39">
        <v>0</v>
      </c>
      <c r="L106" s="39">
        <v>0</v>
      </c>
      <c r="M106" s="39">
        <v>0</v>
      </c>
      <c r="N106" s="39">
        <v>2</v>
      </c>
      <c r="O106" s="39">
        <v>0</v>
      </c>
      <c r="P106" s="39">
        <v>0</v>
      </c>
      <c r="Q106" s="39">
        <v>0</v>
      </c>
      <c r="R106" s="39">
        <v>0</v>
      </c>
      <c r="S106" s="39">
        <v>2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2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f t="shared" si="125"/>
        <v>6</v>
      </c>
      <c r="AI106" s="39">
        <f t="shared" si="163"/>
        <v>141178</v>
      </c>
      <c r="AJ106" s="55">
        <v>1</v>
      </c>
      <c r="AK106" s="39"/>
      <c r="AL106" s="39" t="s">
        <v>281</v>
      </c>
      <c r="AM106" s="39" t="s">
        <v>282</v>
      </c>
      <c r="AN106" s="39"/>
      <c r="AO106" s="39"/>
      <c r="AP106" s="56">
        <v>2.65</v>
      </c>
      <c r="AQ106" s="56" t="s">
        <v>20</v>
      </c>
      <c r="AR106" s="39" t="s">
        <v>283</v>
      </c>
      <c r="AS106" s="39" t="s">
        <v>284</v>
      </c>
      <c r="AT106" s="39"/>
      <c r="AU106" s="39" t="s">
        <v>285</v>
      </c>
      <c r="AV106" s="39" t="str">
        <f t="shared" si="126"/>
        <v>P0007</v>
      </c>
      <c r="AW106" s="76" t="e">
        <f t="shared" ca="1" si="127"/>
        <v>#NAME?</v>
      </c>
      <c r="AX106" s="39">
        <v>6</v>
      </c>
      <c r="AY106" s="73" t="e">
        <f t="shared" si="128"/>
        <v>#REF!</v>
      </c>
      <c r="AZ106" s="39"/>
      <c r="BA106" s="39"/>
      <c r="BB106" s="39"/>
      <c r="BC106" s="39"/>
      <c r="BD106" s="39">
        <v>12500</v>
      </c>
      <c r="BE106" s="39"/>
      <c r="BF106" s="39"/>
      <c r="BG106" s="39"/>
      <c r="BH106" s="39">
        <v>12000</v>
      </c>
      <c r="BI106" s="39"/>
      <c r="BJ106" s="39"/>
      <c r="BK106" s="39">
        <v>12000</v>
      </c>
      <c r="BL106" s="39"/>
      <c r="BM106" s="39"/>
      <c r="BN106" s="39">
        <v>12500</v>
      </c>
      <c r="BO106" s="39"/>
      <c r="BP106" s="39"/>
      <c r="BQ106" s="39">
        <v>12000</v>
      </c>
      <c r="BR106" s="39">
        <v>80500</v>
      </c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>
        <f>SUM($AZ106,$BA106:BF106)-SUM($EU106:FA106)</f>
        <v>11580</v>
      </c>
      <c r="DE106" s="39">
        <f>SUM($AZ106,$BA106:BG106)-SUM($EU106:FB106)</f>
        <v>7984</v>
      </c>
      <c r="DF106" s="39">
        <f>SUM($AZ106,$BA106:BH106)-SUM($EU106:FC106)</f>
        <v>15322</v>
      </c>
      <c r="DG106" s="39">
        <f>SUM($AZ106,$BA106:BI106)-SUM($EU106:FD106)</f>
        <v>11322</v>
      </c>
      <c r="DH106" s="39">
        <f>SUM($AZ106,$BA106:BJ106)-SUM($EU106:FE106)</f>
        <v>7322</v>
      </c>
      <c r="DI106" s="39">
        <f>SUM($AZ106,$BA106:BK106)-SUM($EU106:FF106)</f>
        <v>15322</v>
      </c>
      <c r="DJ106" s="39">
        <f>SUM($AZ106,$BA106:BL106)-SUM($EU106:FG106)</f>
        <v>11322</v>
      </c>
      <c r="DK106" s="39">
        <f>SUM($AZ106,$BA106:BM106)-SUM($EU106:FH106)</f>
        <v>7322</v>
      </c>
      <c r="DL106" s="39">
        <f>SUM($AZ106,$BA106:BN106)-SUM($EU106:FI106)</f>
        <v>15822</v>
      </c>
      <c r="DM106" s="39">
        <f>SUM($AZ106,$BA106:BO106)-SUM($EU106:FJ106)</f>
        <v>11822</v>
      </c>
      <c r="DN106" s="39">
        <f>SUM($AZ106,$BA106:BP106)-SUM($EU106:FK106)</f>
        <v>7822</v>
      </c>
      <c r="DO106" s="39">
        <f>SUM($AZ106,$BA106:BQ106)-SUM($EU106:FL106)</f>
        <v>15822</v>
      </c>
      <c r="DP106" s="39">
        <f>SUM($AZ106,$BA106:BR106)-SUM($EU106:FM106)</f>
        <v>92322</v>
      </c>
      <c r="DQ106" s="39">
        <f>SUM($AZ106,$BA106:BS106)-SUM($EU106:FN106)</f>
        <v>88322</v>
      </c>
      <c r="DR106" s="39">
        <f>SUM($AZ106,$BA106:BT106)-SUM($EU106:FO106)</f>
        <v>84322</v>
      </c>
      <c r="DS106" s="39">
        <f>SUM($AZ106,$BA106:BU106)-SUM($EU106:FP106)</f>
        <v>80322</v>
      </c>
      <c r="DT106" s="39">
        <f>SUM($AZ106,$BA106:BV106)-SUM($EU106:FQ106)</f>
        <v>76322</v>
      </c>
      <c r="DU106" s="39">
        <f>SUM($AZ106,$BA106:BW106)-SUM($EU106:FR106)</f>
        <v>72322</v>
      </c>
      <c r="DV106" s="39">
        <f>SUM($AZ106,$BA106:BX106)-SUM($EU106:FS106)</f>
        <v>68322</v>
      </c>
      <c r="DW106" s="39">
        <f>SUM($AZ106,$BA106:BY106)-SUM($EU106:FT106)</f>
        <v>64322</v>
      </c>
      <c r="DX106" s="39">
        <f>SUM($AZ106,$BA106:BZ106)-SUM($EU106:FU106)</f>
        <v>60322</v>
      </c>
      <c r="DY106" s="39">
        <f>SUM($AZ106,$BA106:CA106)-SUM($EU106:FV106)</f>
        <v>56322</v>
      </c>
      <c r="DZ106" s="39">
        <f>SUM($AZ106,$BA106:CB106)-SUM($EU106:FW106)</f>
        <v>52322</v>
      </c>
      <c r="EA106" s="39">
        <f>SUM($AZ106,$BA106:CC106)-SUM($EU106:FX106)</f>
        <v>48322</v>
      </c>
      <c r="EB106" s="39">
        <f>SUM($AZ106,$BA106:CD106)-SUM($EU106:FY106)</f>
        <v>44322</v>
      </c>
      <c r="EC106" s="39">
        <f>SUM($AZ106,$BA106:CE106)-SUM($EU106:FZ106)</f>
        <v>40322</v>
      </c>
      <c r="ED106" s="39">
        <f>SUM($AZ106,$BA106:CF106)-SUM($EU106:GA106)</f>
        <v>36322</v>
      </c>
      <c r="EE106" s="39">
        <f>SUM($AZ106,$BA106:CG106)-SUM($EU106:GB106)</f>
        <v>32322</v>
      </c>
      <c r="EF106" s="39">
        <f>SUM($AZ106,$BA106:CH106)-SUM($EU106:GC106)</f>
        <v>28322</v>
      </c>
      <c r="EG106" s="39">
        <f>SUM($AZ106,$BA106:CI106)-SUM($EU106:GD106)</f>
        <v>24322</v>
      </c>
      <c r="EH106" s="39">
        <f>SUM($AZ106,$BA106:CJ106)-SUM($EU106:GE106)</f>
        <v>20322</v>
      </c>
      <c r="EI106" s="39">
        <f>SUM($AZ106,$BA106:CK106)-SUM($EU106:GF106)</f>
        <v>16322</v>
      </c>
      <c r="EJ106" s="39">
        <f>SUM($AZ106,$BA106:CL106)-SUM($EU106:GG106)</f>
        <v>12322</v>
      </c>
      <c r="EK106" s="39">
        <f>SUM($AZ106,$BA106:CM106)-SUM($EU106:GH106)</f>
        <v>8322</v>
      </c>
      <c r="EL106" s="39">
        <f>SUM($AZ106,$BA106:CN106)-SUM($EU106:GI106)</f>
        <v>4322</v>
      </c>
      <c r="EM106" s="39">
        <f>SUM($AZ106,$BA106:CO106)-SUM($EU106:GJ106)</f>
        <v>322</v>
      </c>
      <c r="EN106" s="39">
        <f>SUM($AZ106,$BA106:CP106)-SUM($EU106:GK106)</f>
        <v>322</v>
      </c>
      <c r="EO106" s="39">
        <f>SUM($AZ106,$BA106:CQ106)-SUM($EU106:GL106)</f>
        <v>322</v>
      </c>
      <c r="EP106" s="39">
        <f>SUM($AZ106,$BA106:CR106)-SUM($EU106:GM106)</f>
        <v>322</v>
      </c>
      <c r="EQ106" s="39">
        <f>SUM($AZ106,$BA106:CS106)-SUM($EU106:GN106)</f>
        <v>322</v>
      </c>
      <c r="ER106" s="39"/>
      <c r="ES106" s="39"/>
      <c r="ET106" s="39"/>
      <c r="EU106" s="39"/>
      <c r="EV106" s="39"/>
      <c r="EW106" s="39"/>
      <c r="EX106" s="39"/>
      <c r="EY106" s="39"/>
      <c r="EZ106" s="39"/>
      <c r="FA106" s="39">
        <f t="array" ref="FA106">SUMPRODUCT($K106:$AG106,TRANSPOSE(FA$5:FA$27))</f>
        <v>920</v>
      </c>
      <c r="FB106" s="39">
        <f t="array" ref="FB106">SUMPRODUCT($K106:$AG106,TRANSPOSE(FB$5:FB$27))</f>
        <v>3596</v>
      </c>
      <c r="FC106" s="39">
        <f t="array" ref="FC106">SUMPRODUCT($K106:$AG106,TRANSPOSE(FC$5:FC$27))</f>
        <v>4662</v>
      </c>
      <c r="FD106" s="39">
        <f t="array" ref="FD106">SUMPRODUCT($K106:$AG106,TRANSPOSE(FD$5:FD$27))</f>
        <v>4000</v>
      </c>
      <c r="FE106" s="39">
        <f t="array" ref="FE106">SUMPRODUCT($K106:$AG106,TRANSPOSE(FE$5:FE$27))</f>
        <v>4000</v>
      </c>
      <c r="FF106" s="39">
        <f t="array" ref="FF106">SUMPRODUCT($K106:$AG106,TRANSPOSE(FF$5:FF$27))</f>
        <v>4000</v>
      </c>
      <c r="FG106" s="39">
        <f t="array" ref="FG106">SUMPRODUCT($K106:$AG106,TRANSPOSE(FG$5:FG$27))</f>
        <v>4000</v>
      </c>
      <c r="FH106" s="39">
        <f t="array" ref="FH106">SUMPRODUCT($K106:$AG106,TRANSPOSE(FH$5:FH$27))</f>
        <v>4000</v>
      </c>
      <c r="FI106" s="39">
        <f t="array" ref="FI106">SUMPRODUCT($K106:$AG106,TRANSPOSE(FI$5:FI$27))</f>
        <v>4000</v>
      </c>
      <c r="FJ106" s="39">
        <f t="array" ref="FJ106">SUMPRODUCT($K106:$AG106,TRANSPOSE(FJ$5:FJ$27))</f>
        <v>4000</v>
      </c>
      <c r="FK106" s="39">
        <f t="array" ref="FK106">SUMPRODUCT($K106:$AG106,TRANSPOSE(FK$5:FK$27))</f>
        <v>4000</v>
      </c>
      <c r="FL106" s="39">
        <f t="array" ref="FL106">SUMPRODUCT($K106:$AG106,TRANSPOSE(FL$5:FL$27))</f>
        <v>4000</v>
      </c>
      <c r="FM106" s="39">
        <f t="array" ref="FM106">SUMPRODUCT($K106:$AG106,TRANSPOSE(FM$5:FM$27))</f>
        <v>4000</v>
      </c>
      <c r="FN106" s="39">
        <f t="array" ref="FN106">SUMPRODUCT($K106:$AG106,TRANSPOSE(FN$5:FN$27))</f>
        <v>4000</v>
      </c>
      <c r="FO106" s="39">
        <f t="array" ref="FO106">SUMPRODUCT($K106:$AG106,TRANSPOSE(FO$5:FO$27))</f>
        <v>4000</v>
      </c>
      <c r="FP106" s="39">
        <f t="array" ref="FP106">SUMPRODUCT($K106:$AG106,TRANSPOSE(FP$5:FP$27))</f>
        <v>4000</v>
      </c>
      <c r="FQ106" s="39">
        <f t="array" ref="FQ106">SUMPRODUCT($K106:$AG106,TRANSPOSE(FQ$5:FQ$27))</f>
        <v>4000</v>
      </c>
      <c r="FR106" s="39">
        <f t="array" ref="FR106">SUMPRODUCT($K106:$AG106,TRANSPOSE(FR$5:FR$27))</f>
        <v>4000</v>
      </c>
      <c r="FS106" s="39">
        <f t="array" ref="FS106">SUMPRODUCT($K106:$AG106,TRANSPOSE(FS$5:FS$27))</f>
        <v>4000</v>
      </c>
      <c r="FT106" s="39">
        <f t="array" ref="FT106">SUMPRODUCT($K106:$AG106,TRANSPOSE(FT$5:FT$27))</f>
        <v>4000</v>
      </c>
      <c r="FU106" s="39">
        <f t="array" ref="FU106">SUMPRODUCT($K106:$AG106,TRANSPOSE(FU$5:FU$27))</f>
        <v>4000</v>
      </c>
      <c r="FV106" s="39">
        <f t="array" ref="FV106">SUMPRODUCT($K106:$AG106,TRANSPOSE(FV$5:FV$27))</f>
        <v>4000</v>
      </c>
      <c r="FW106" s="39">
        <f t="array" ref="FW106">SUMPRODUCT($K106:$AG106,TRANSPOSE(FW$5:FW$27))</f>
        <v>4000</v>
      </c>
      <c r="FX106" s="39">
        <f t="array" ref="FX106">SUMPRODUCT($K106:$AG106,TRANSPOSE(FX$5:FX$27))</f>
        <v>4000</v>
      </c>
      <c r="FY106" s="39">
        <f t="array" ref="FY106">SUMPRODUCT($K106:$AG106,TRANSPOSE(FY$5:FY$27))</f>
        <v>4000</v>
      </c>
      <c r="FZ106" s="39">
        <f t="array" ref="FZ106">SUMPRODUCT($K106:$AG106,TRANSPOSE(FZ$5:FZ$27))</f>
        <v>4000</v>
      </c>
      <c r="GA106" s="39">
        <f t="array" ref="GA106">SUMPRODUCT($K106:$AG106,TRANSPOSE(GA$5:GA$27))</f>
        <v>4000</v>
      </c>
      <c r="GB106" s="39">
        <f t="array" ref="GB106">SUMPRODUCT($K106:$AG106,TRANSPOSE(GB$5:GB$27))</f>
        <v>4000</v>
      </c>
      <c r="GC106" s="39">
        <f t="array" ref="GC106">SUMPRODUCT($K106:$AG106,TRANSPOSE(GC$5:GC$27))</f>
        <v>4000</v>
      </c>
      <c r="GD106" s="39">
        <f t="array" ref="GD106">SUMPRODUCT($K106:$AG106,TRANSPOSE(GD$5:GD$27))</f>
        <v>4000</v>
      </c>
      <c r="GE106" s="39">
        <f t="array" ref="GE106">SUMPRODUCT($K106:$AG106,TRANSPOSE(GE$5:GE$27))</f>
        <v>4000</v>
      </c>
      <c r="GF106" s="39">
        <f t="array" ref="GF106">SUMPRODUCT($K106:$AG106,TRANSPOSE(GF$5:GF$27))</f>
        <v>4000</v>
      </c>
      <c r="GG106" s="39">
        <f t="array" ref="GG106">SUMPRODUCT($K106:$AG106,TRANSPOSE(GG$5:GG$27))</f>
        <v>4000</v>
      </c>
      <c r="GH106" s="39">
        <f t="array" ref="GH106">SUMPRODUCT($K106:$AG106,TRANSPOSE(GH$5:GH$27))</f>
        <v>4000</v>
      </c>
      <c r="GI106" s="39">
        <f t="array" ref="GI106">SUMPRODUCT($K106:$AG106,TRANSPOSE(GI$5:GI$27))</f>
        <v>4000</v>
      </c>
      <c r="GJ106" s="39">
        <f t="array" ref="GJ106">SUMPRODUCT($K106:$AG106,TRANSPOSE(GJ$5:GJ$27))</f>
        <v>4000</v>
      </c>
      <c r="GK106" s="39">
        <f t="array" ref="GK106">SUMPRODUCT($K106:$AG106,TRANSPOSE(GK$5:GK$27))</f>
        <v>0</v>
      </c>
      <c r="GL106" s="39">
        <f t="array" ref="GL106">SUMPRODUCT($K106:$AG106,TRANSPOSE(GL$5:GL$27))</f>
        <v>0</v>
      </c>
      <c r="GM106" s="39">
        <f t="array" ref="GM106">SUMPRODUCT($K106:$AG106,TRANSPOSE(GM$5:GM$27))</f>
        <v>0</v>
      </c>
      <c r="GN106" s="39">
        <f t="array" ref="GN106">SUMPRODUCT($K106:$AG106,TRANSPOSE(GN$5:GN$27))</f>
        <v>0</v>
      </c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39"/>
      <c r="IF106" s="39"/>
      <c r="IG106" s="39"/>
      <c r="IH106" s="39"/>
      <c r="II106" s="39"/>
      <c r="IJ106" s="39"/>
      <c r="IK106" s="39"/>
      <c r="IL106" s="39"/>
      <c r="IM106" s="39"/>
      <c r="IN106" s="39"/>
      <c r="IO106" s="39"/>
      <c r="IP106" s="39"/>
      <c r="IQ106" s="39"/>
      <c r="IR106" s="39"/>
      <c r="IS106" s="39"/>
      <c r="IT106" s="39"/>
      <c r="IU106" s="39"/>
      <c r="IV106" s="93" t="str">
        <f>AM106</f>
        <v>MTI</v>
      </c>
      <c r="IW106" s="100" t="str">
        <f>C106</f>
        <v>19S16D-400L5</v>
      </c>
      <c r="IX106" s="93" t="str">
        <f t="shared" si="122"/>
        <v>ROSENBERGER</v>
      </c>
      <c r="IY106" s="111">
        <f>AP106</f>
        <v>2.65</v>
      </c>
      <c r="IZ106" s="112" t="str">
        <f t="shared" si="164"/>
        <v>EUR</v>
      </c>
      <c r="JA106" s="104" t="e">
        <f ca="1">_xlfn.XLOOKUP(IZ106,IZ$21:IZ$24,JA$21:JA$24,0)</f>
        <v>#NAME?</v>
      </c>
      <c r="JB106" s="104" t="e">
        <f t="shared" ca="1" si="129"/>
        <v>#NAME?</v>
      </c>
      <c r="JC106" s="113">
        <f>AJ106</f>
        <v>1</v>
      </c>
      <c r="JD106" s="113">
        <f>AJ106</f>
        <v>1</v>
      </c>
      <c r="JE106" s="100">
        <v>10</v>
      </c>
      <c r="JF106" s="113" t="e">
        <f>MAX(JD106,CEILING(#REF!+JE106,JC106))</f>
        <v>#REF!</v>
      </c>
      <c r="JG106" s="114" t="e">
        <f t="shared" ca="1" si="130"/>
        <v>#REF!</v>
      </c>
      <c r="JH106" s="113" t="e">
        <f>JF106-#REF!</f>
        <v>#REF!</v>
      </c>
      <c r="JI106" s="114" t="e">
        <f t="shared" ca="1" si="131"/>
        <v>#REF!</v>
      </c>
      <c r="JJ106" s="115">
        <v>45523</v>
      </c>
      <c r="JK106" s="114" t="s">
        <v>114</v>
      </c>
      <c r="JL106" s="114" t="s">
        <v>21</v>
      </c>
      <c r="JM106" s="100" t="s">
        <v>128</v>
      </c>
      <c r="JN106" s="100" t="s">
        <v>129</v>
      </c>
      <c r="JO106" s="102" t="e">
        <f t="array" aca="1" ref="JO106" ca="1">SUMPRODUCT(#REF!,TRANSPOSE(JO$19:JO$22))</f>
        <v>#REF!</v>
      </c>
      <c r="JP106" s="102" t="e">
        <f t="array" aca="1" ref="JP106" ca="1">SUMPRODUCT(#REF!,TRANSPOSE(JP$19:JP$22))</f>
        <v>#REF!</v>
      </c>
      <c r="JQ106" s="102" t="e">
        <f t="array" aca="1" ref="JQ106" ca="1">SUMPRODUCT(#REF!,TRANSPOSE(JQ$19:JQ$22))</f>
        <v>#REF!</v>
      </c>
      <c r="JR106" s="102" t="e">
        <f t="array" aca="1" ref="JR106" ca="1">SUMPRODUCT(#REF!,TRANSPOSE(JR$19:JR$22))</f>
        <v>#REF!</v>
      </c>
      <c r="JS106" s="102" t="e">
        <f t="array" aca="1" ref="JS106" ca="1">SUMPRODUCT(#REF!,TRANSPOSE(JS$19:JS$22))</f>
        <v>#REF!</v>
      </c>
      <c r="JT106" s="102" t="e">
        <f t="array" aca="1" ref="JT106" ca="1">SUMPRODUCT(#REF!,TRANSPOSE(JT$19:JT$22))</f>
        <v>#REF!</v>
      </c>
      <c r="JU106" s="102" t="e">
        <f t="array" aca="1" ref="JU106" ca="1">SUMPRODUCT(#REF!,TRANSPOSE(JU$19:JU$22))</f>
        <v>#REF!</v>
      </c>
      <c r="JV106" s="102" t="e">
        <f t="array" aca="1" ref="JV106" ca="1">SUMPRODUCT(#REF!,TRANSPOSE(JV$19:JV$22))</f>
        <v>#REF!</v>
      </c>
      <c r="JW106" s="102" t="e">
        <f t="array" aca="1" ref="JW106" ca="1">SUMPRODUCT(#REF!,TRANSPOSE(JW$19:JW$22))</f>
        <v>#REF!</v>
      </c>
      <c r="JX106" s="102" t="e">
        <f t="array" aca="1" ref="JX106" ca="1">SUMPRODUCT(#REF!,TRANSPOSE(JX$19:JX$22))</f>
        <v>#REF!</v>
      </c>
      <c r="JY106" s="102" t="e">
        <f t="array" aca="1" ref="JY106" ca="1">SUMPRODUCT(#REF!,TRANSPOSE(JY$19:JY$22))</f>
        <v>#REF!</v>
      </c>
      <c r="JZ106" s="102" t="e">
        <f t="array" aca="1" ref="JZ106" ca="1">SUMPRODUCT(#REF!,TRANSPOSE(JZ$19:JZ$22))</f>
        <v>#REF!</v>
      </c>
      <c r="KA106" s="102" t="e">
        <f t="array" aca="1" ref="KA106" ca="1">SUMPRODUCT(#REF!,TRANSPOSE(KA$19:KA$22))</f>
        <v>#REF!</v>
      </c>
      <c r="KB106" s="116"/>
      <c r="KC106" s="102" t="e">
        <f t="shared" ca="1" si="132"/>
        <v>#REF!</v>
      </c>
      <c r="KD106" s="117" t="e">
        <f ca="1">CEILING(SUM($JO106:JP106)-SUM($KC106:KC106),$JC106)</f>
        <v>#REF!</v>
      </c>
      <c r="KE106" s="117" t="e">
        <f ca="1">CEILING(SUM($JO106:JQ106)-SUM($KC106:KD106),$JC106)</f>
        <v>#REF!</v>
      </c>
      <c r="KF106" s="117" t="e">
        <f ca="1">CEILING(SUM($JO106:JR106)-SUM($KC106:KE106),$JC106)</f>
        <v>#REF!</v>
      </c>
      <c r="KG106" s="117" t="e">
        <f ca="1">CEILING(SUM($JO106:JS106)-SUM($KC106:KF106),$JC106)</f>
        <v>#REF!</v>
      </c>
      <c r="KH106" s="117" t="e">
        <f ca="1">CEILING(SUM($JO106:JT106)-SUM($KC106:KG106),$JC106)</f>
        <v>#REF!</v>
      </c>
      <c r="KI106" s="117" t="e">
        <f ca="1">CEILING(SUM($JO106:JU106)-SUM($KC106:KH106),$JC106)</f>
        <v>#REF!</v>
      </c>
      <c r="KJ106" s="117" t="e">
        <f ca="1">CEILING(SUM($JO106:JV106)-SUM($KC106:KI106),$JC106)</f>
        <v>#REF!</v>
      </c>
      <c r="KK106" s="117" t="e">
        <f ca="1">CEILING(SUM($JO106:JW106)-SUM($KC106:KJ106),$JC106)</f>
        <v>#REF!</v>
      </c>
      <c r="KL106" s="117" t="e">
        <f ca="1">CEILING(SUM($JO106:JX106)-SUM($KC106:KK106),$JC106)</f>
        <v>#REF!</v>
      </c>
      <c r="KM106" s="117" t="e">
        <f ca="1">CEILING(SUM($JO106:JY106)-SUM($KC106:KL106),$JC106)</f>
        <v>#REF!</v>
      </c>
      <c r="KN106" s="117" t="e">
        <f t="shared" ca="1" si="133"/>
        <v>#REF!</v>
      </c>
      <c r="KO106" s="117" t="e">
        <f t="shared" ca="1" si="134"/>
        <v>#REF!</v>
      </c>
      <c r="KP106" s="116"/>
      <c r="KQ106" s="119" t="e">
        <f t="shared" ca="1" si="135"/>
        <v>#REF!</v>
      </c>
      <c r="KR106" s="119" t="e">
        <f t="shared" ca="1" si="136"/>
        <v>#REF!</v>
      </c>
      <c r="KS106" s="119" t="e">
        <f t="shared" ca="1" si="137"/>
        <v>#REF!</v>
      </c>
      <c r="KT106" s="119" t="e">
        <f t="shared" ca="1" si="138"/>
        <v>#REF!</v>
      </c>
      <c r="KU106" s="119" t="e">
        <f t="shared" ca="1" si="139"/>
        <v>#REF!</v>
      </c>
      <c r="KV106" s="119" t="e">
        <f t="shared" ca="1" si="140"/>
        <v>#REF!</v>
      </c>
      <c r="KW106" s="119" t="e">
        <f t="shared" ca="1" si="141"/>
        <v>#REF!</v>
      </c>
      <c r="KX106" s="119" t="e">
        <f t="shared" ca="1" si="142"/>
        <v>#REF!</v>
      </c>
      <c r="KY106" s="119" t="e">
        <f t="shared" ca="1" si="143"/>
        <v>#REF!</v>
      </c>
      <c r="KZ106" s="119" t="e">
        <f t="shared" ca="1" si="144"/>
        <v>#REF!</v>
      </c>
      <c r="LA106" s="119" t="e">
        <f t="shared" ca="1" si="145"/>
        <v>#REF!</v>
      </c>
      <c r="LB106" s="119" t="e">
        <f t="shared" ca="1" si="146"/>
        <v>#REF!</v>
      </c>
      <c r="LC106" s="119" t="e">
        <f t="shared" ca="1" si="147"/>
        <v>#REF!</v>
      </c>
      <c r="LD106" s="119" t="e">
        <f t="shared" ca="1" si="148"/>
        <v>#REF!</v>
      </c>
      <c r="LE106" s="116">
        <v>6</v>
      </c>
      <c r="LF106" s="102" t="e">
        <f ca="1">SUM(KC106:KD106)</f>
        <v>#REF!</v>
      </c>
      <c r="LG106" s="102"/>
      <c r="LH106" s="102" t="e">
        <f ca="1">SUM(KE106:KF106)</f>
        <v>#REF!</v>
      </c>
      <c r="LI106" s="102"/>
      <c r="LJ106" s="102" t="e">
        <f ca="1">SUM(KG106:KH106)</f>
        <v>#REF!</v>
      </c>
      <c r="LK106" s="102"/>
      <c r="LL106" s="102" t="e">
        <f ca="1">SUM(KI106:KJ106)</f>
        <v>#REF!</v>
      </c>
      <c r="LM106" s="102"/>
      <c r="LN106" s="102" t="e">
        <f ca="1">SUM(KK106:KL106)</f>
        <v>#REF!</v>
      </c>
      <c r="LO106" s="102"/>
      <c r="LP106" s="102" t="e">
        <f ca="1">SUM(KM106:KO106)</f>
        <v>#REF!</v>
      </c>
      <c r="LQ106" s="102"/>
      <c r="LR106" s="102" t="e">
        <f ca="1">KO106</f>
        <v>#REF!</v>
      </c>
      <c r="LS106" s="102"/>
      <c r="LT106" s="119" t="e">
        <f t="shared" ca="1" si="149"/>
        <v>#REF!</v>
      </c>
      <c r="LU106" s="119" t="e">
        <f t="shared" ca="1" si="150"/>
        <v>#NAME?</v>
      </c>
      <c r="LV106" s="119" t="e">
        <f t="shared" ca="1" si="151"/>
        <v>#REF!</v>
      </c>
      <c r="LW106" s="119" t="e">
        <f t="shared" ca="1" si="152"/>
        <v>#NAME?</v>
      </c>
      <c r="LX106" s="119" t="e">
        <f t="shared" ca="1" si="153"/>
        <v>#REF!</v>
      </c>
      <c r="LY106" s="119" t="e">
        <f t="shared" ca="1" si="154"/>
        <v>#NAME?</v>
      </c>
      <c r="LZ106" s="119" t="e">
        <f t="shared" ca="1" si="155"/>
        <v>#REF!</v>
      </c>
      <c r="MA106" s="119" t="e">
        <f t="shared" ca="1" si="156"/>
        <v>#NAME?</v>
      </c>
      <c r="MB106" s="119" t="e">
        <f t="shared" ca="1" si="157"/>
        <v>#REF!</v>
      </c>
      <c r="MC106" s="119" t="e">
        <f t="shared" ca="1" si="158"/>
        <v>#NAME?</v>
      </c>
      <c r="MD106" s="119" t="e">
        <f t="shared" ca="1" si="159"/>
        <v>#REF!</v>
      </c>
      <c r="ME106" s="119" t="e">
        <f t="shared" ca="1" si="160"/>
        <v>#NAME?</v>
      </c>
      <c r="MF106" s="119" t="e">
        <f t="shared" ca="1" si="161"/>
        <v>#REF!</v>
      </c>
      <c r="MG106" s="119" t="e">
        <f t="shared" ca="1" si="162"/>
        <v>#REF!</v>
      </c>
      <c r="MH106" s="120" t="s">
        <v>445</v>
      </c>
      <c r="MI106" s="100" t="s">
        <v>287</v>
      </c>
      <c r="MJ106" s="121">
        <v>45518</v>
      </c>
      <c r="MK106" s="100" t="s">
        <v>131</v>
      </c>
      <c r="ML106" s="100"/>
      <c r="MM106" s="100" t="s">
        <v>131</v>
      </c>
      <c r="MN106" s="100"/>
      <c r="MO106" s="100" t="s">
        <v>288</v>
      </c>
    </row>
    <row r="107" spans="1:353" ht="14.25" x14ac:dyDescent="0.2">
      <c r="A107" s="39">
        <v>99</v>
      </c>
      <c r="B107" s="39" t="s">
        <v>448</v>
      </c>
      <c r="C107" s="54" t="s">
        <v>449</v>
      </c>
      <c r="D107" s="39" t="s">
        <v>110</v>
      </c>
      <c r="E107" s="39">
        <v>421737545</v>
      </c>
      <c r="F107" s="99" t="s">
        <v>450</v>
      </c>
      <c r="G107" s="39"/>
      <c r="H107" s="39" t="s">
        <v>112</v>
      </c>
      <c r="I107" s="39">
        <v>1</v>
      </c>
      <c r="J107" s="39">
        <v>3</v>
      </c>
      <c r="K107" s="39">
        <v>0</v>
      </c>
      <c r="L107" s="39">
        <v>0</v>
      </c>
      <c r="M107" s="39">
        <v>0</v>
      </c>
      <c r="N107" s="39">
        <v>0</v>
      </c>
      <c r="O107" s="39">
        <v>1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1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1</v>
      </c>
      <c r="AH107" s="39">
        <f t="shared" si="125"/>
        <v>2</v>
      </c>
      <c r="AI107" s="39">
        <f t="shared" si="163"/>
        <v>70589</v>
      </c>
      <c r="AJ107" s="55">
        <v>1</v>
      </c>
      <c r="AK107" s="39" t="s">
        <v>451</v>
      </c>
      <c r="AL107" s="39" t="s">
        <v>452</v>
      </c>
      <c r="AM107" s="39" t="s">
        <v>453</v>
      </c>
      <c r="AN107" s="39"/>
      <c r="AO107" s="39"/>
      <c r="AP107" s="56"/>
      <c r="AQ107" s="56"/>
      <c r="AR107" s="39"/>
      <c r="AS107" s="39"/>
      <c r="AT107" s="39"/>
      <c r="AU107" s="39"/>
      <c r="AV107" s="39">
        <f t="shared" si="126"/>
        <v>0</v>
      </c>
      <c r="AW107" s="76" t="e">
        <f t="shared" ca="1" si="127"/>
        <v>#NAME?</v>
      </c>
      <c r="AX107" s="39"/>
      <c r="AY107" s="73" t="e">
        <f t="shared" si="128"/>
        <v>#REF!</v>
      </c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>
        <f>SUM($AZ107,$BA107:BF107)-SUM($EU107:FA107)</f>
        <v>-460</v>
      </c>
      <c r="DE107" s="39">
        <f>SUM($AZ107,$BA107:BG107)-SUM($EU107:FB107)</f>
        <v>-2258</v>
      </c>
      <c r="DF107" s="39">
        <f>SUM($AZ107,$BA107:BH107)-SUM($EU107:FC107)</f>
        <v>-4589</v>
      </c>
      <c r="DG107" s="39">
        <f>SUM($AZ107,$BA107:BI107)-SUM($EU107:FD107)</f>
        <v>-6589</v>
      </c>
      <c r="DH107" s="39">
        <f>SUM($AZ107,$BA107:BJ107)-SUM($EU107:FE107)</f>
        <v>-8589</v>
      </c>
      <c r="DI107" s="39">
        <f>SUM($AZ107,$BA107:BK107)-SUM($EU107:FF107)</f>
        <v>-10589</v>
      </c>
      <c r="DJ107" s="39">
        <f>SUM($AZ107,$BA107:BL107)-SUM($EU107:FG107)</f>
        <v>-12589</v>
      </c>
      <c r="DK107" s="39">
        <f>SUM($AZ107,$BA107:BM107)-SUM($EU107:FH107)</f>
        <v>-14589</v>
      </c>
      <c r="DL107" s="39">
        <f>SUM($AZ107,$BA107:BN107)-SUM($EU107:FI107)</f>
        <v>-16589</v>
      </c>
      <c r="DM107" s="39">
        <f>SUM($AZ107,$BA107:BO107)-SUM($EU107:FJ107)</f>
        <v>-18589</v>
      </c>
      <c r="DN107" s="39">
        <f>SUM($AZ107,$BA107:BP107)-SUM($EU107:FK107)</f>
        <v>-20589</v>
      </c>
      <c r="DO107" s="39">
        <f>SUM($AZ107,$BA107:BQ107)-SUM($EU107:FL107)</f>
        <v>-22589</v>
      </c>
      <c r="DP107" s="39">
        <f>SUM($AZ107,$BA107:BR107)-SUM($EU107:FM107)</f>
        <v>-24589</v>
      </c>
      <c r="DQ107" s="39">
        <f>SUM($AZ107,$BA107:BS107)-SUM($EU107:FN107)</f>
        <v>-26589</v>
      </c>
      <c r="DR107" s="39">
        <f>SUM($AZ107,$BA107:BT107)-SUM($EU107:FO107)</f>
        <v>-28589</v>
      </c>
      <c r="DS107" s="39">
        <f>SUM($AZ107,$BA107:BU107)-SUM($EU107:FP107)</f>
        <v>-30589</v>
      </c>
      <c r="DT107" s="39">
        <f>SUM($AZ107,$BA107:BV107)-SUM($EU107:FQ107)</f>
        <v>-32589</v>
      </c>
      <c r="DU107" s="39">
        <f>SUM($AZ107,$BA107:BW107)-SUM($EU107:FR107)</f>
        <v>-34589</v>
      </c>
      <c r="DV107" s="39">
        <f>SUM($AZ107,$BA107:BX107)-SUM($EU107:FS107)</f>
        <v>-36589</v>
      </c>
      <c r="DW107" s="39">
        <f>SUM($AZ107,$BA107:BY107)-SUM($EU107:FT107)</f>
        <v>-38589</v>
      </c>
      <c r="DX107" s="39">
        <f>SUM($AZ107,$BA107:BZ107)-SUM($EU107:FU107)</f>
        <v>-40589</v>
      </c>
      <c r="DY107" s="39">
        <f>SUM($AZ107,$BA107:CA107)-SUM($EU107:FV107)</f>
        <v>-42589</v>
      </c>
      <c r="DZ107" s="39">
        <f>SUM($AZ107,$BA107:CB107)-SUM($EU107:FW107)</f>
        <v>-44589</v>
      </c>
      <c r="EA107" s="39">
        <f>SUM($AZ107,$BA107:CC107)-SUM($EU107:FX107)</f>
        <v>-46589</v>
      </c>
      <c r="EB107" s="39">
        <f>SUM($AZ107,$BA107:CD107)-SUM($EU107:FY107)</f>
        <v>-48589</v>
      </c>
      <c r="EC107" s="39">
        <f>SUM($AZ107,$BA107:CE107)-SUM($EU107:FZ107)</f>
        <v>-50589</v>
      </c>
      <c r="ED107" s="39">
        <f>SUM($AZ107,$BA107:CF107)-SUM($EU107:GA107)</f>
        <v>-52589</v>
      </c>
      <c r="EE107" s="39">
        <f>SUM($AZ107,$BA107:CG107)-SUM($EU107:GB107)</f>
        <v>-54589</v>
      </c>
      <c r="EF107" s="39">
        <f>SUM($AZ107,$BA107:CH107)-SUM($EU107:GC107)</f>
        <v>-56589</v>
      </c>
      <c r="EG107" s="39">
        <f>SUM($AZ107,$BA107:CI107)-SUM($EU107:GD107)</f>
        <v>-58589</v>
      </c>
      <c r="EH107" s="39">
        <f>SUM($AZ107,$BA107:CJ107)-SUM($EU107:GE107)</f>
        <v>-60589</v>
      </c>
      <c r="EI107" s="39">
        <f>SUM($AZ107,$BA107:CK107)-SUM($EU107:GF107)</f>
        <v>-62589</v>
      </c>
      <c r="EJ107" s="39">
        <f>SUM($AZ107,$BA107:CL107)-SUM($EU107:GG107)</f>
        <v>-64589</v>
      </c>
      <c r="EK107" s="39">
        <f>SUM($AZ107,$BA107:CM107)-SUM($EU107:GH107)</f>
        <v>-66589</v>
      </c>
      <c r="EL107" s="39">
        <f>SUM($AZ107,$BA107:CN107)-SUM($EU107:GI107)</f>
        <v>-68589</v>
      </c>
      <c r="EM107" s="39">
        <f>SUM($AZ107,$BA107:CO107)-SUM($EU107:GJ107)</f>
        <v>-70589</v>
      </c>
      <c r="EN107" s="39">
        <f>SUM($AZ107,$BA107:CP107)-SUM($EU107:GK107)</f>
        <v>-70589</v>
      </c>
      <c r="EO107" s="39">
        <f>SUM($AZ107,$BA107:CQ107)-SUM($EU107:GL107)</f>
        <v>-70589</v>
      </c>
      <c r="EP107" s="39">
        <f>SUM($AZ107,$BA107:CR107)-SUM($EU107:GM107)</f>
        <v>-70589</v>
      </c>
      <c r="EQ107" s="39">
        <f>SUM($AZ107,$BA107:CS107)-SUM($EU107:GN107)</f>
        <v>-70589</v>
      </c>
      <c r="ER107" s="39"/>
      <c r="ES107" s="39"/>
      <c r="ET107" s="39"/>
      <c r="EU107" s="39"/>
      <c r="EV107" s="39"/>
      <c r="EW107" s="39"/>
      <c r="EX107" s="39"/>
      <c r="EY107" s="39"/>
      <c r="EZ107" s="39"/>
      <c r="FA107" s="39">
        <f t="array" ref="FA107">SUMPRODUCT($K107:$AG107,TRANSPOSE(FA$5:FA$27))</f>
        <v>460</v>
      </c>
      <c r="FB107" s="39">
        <f t="array" ref="FB107">SUMPRODUCT($K107:$AG107,TRANSPOSE(FB$5:FB$27))</f>
        <v>1798</v>
      </c>
      <c r="FC107" s="39">
        <f t="array" ref="FC107">SUMPRODUCT($K107:$AG107,TRANSPOSE(FC$5:FC$27))</f>
        <v>2331</v>
      </c>
      <c r="FD107" s="39">
        <f t="array" ref="FD107">SUMPRODUCT($K107:$AG107,TRANSPOSE(FD$5:FD$27))</f>
        <v>2000</v>
      </c>
      <c r="FE107" s="39">
        <f t="array" ref="FE107">SUMPRODUCT($K107:$AG107,TRANSPOSE(FE$5:FE$27))</f>
        <v>2000</v>
      </c>
      <c r="FF107" s="39">
        <f t="array" ref="FF107">SUMPRODUCT($K107:$AG107,TRANSPOSE(FF$5:FF$27))</f>
        <v>2000</v>
      </c>
      <c r="FG107" s="39">
        <f t="array" ref="FG107">SUMPRODUCT($K107:$AG107,TRANSPOSE(FG$5:FG$27))</f>
        <v>2000</v>
      </c>
      <c r="FH107" s="39">
        <f t="array" ref="FH107">SUMPRODUCT($K107:$AG107,TRANSPOSE(FH$5:FH$27))</f>
        <v>2000</v>
      </c>
      <c r="FI107" s="39">
        <f t="array" ref="FI107">SUMPRODUCT($K107:$AG107,TRANSPOSE(FI$5:FI$27))</f>
        <v>2000</v>
      </c>
      <c r="FJ107" s="39">
        <f t="array" ref="FJ107">SUMPRODUCT($K107:$AG107,TRANSPOSE(FJ$5:FJ$27))</f>
        <v>2000</v>
      </c>
      <c r="FK107" s="39">
        <f t="array" ref="FK107">SUMPRODUCT($K107:$AG107,TRANSPOSE(FK$5:FK$27))</f>
        <v>2000</v>
      </c>
      <c r="FL107" s="39">
        <f t="array" ref="FL107">SUMPRODUCT($K107:$AG107,TRANSPOSE(FL$5:FL$27))</f>
        <v>2000</v>
      </c>
      <c r="FM107" s="39">
        <f t="array" ref="FM107">SUMPRODUCT($K107:$AG107,TRANSPOSE(FM$5:FM$27))</f>
        <v>2000</v>
      </c>
      <c r="FN107" s="39">
        <f t="array" ref="FN107">SUMPRODUCT($K107:$AG107,TRANSPOSE(FN$5:FN$27))</f>
        <v>2000</v>
      </c>
      <c r="FO107" s="39">
        <f t="array" ref="FO107">SUMPRODUCT($K107:$AG107,TRANSPOSE(FO$5:FO$27))</f>
        <v>2000</v>
      </c>
      <c r="FP107" s="39">
        <f t="array" ref="FP107">SUMPRODUCT($K107:$AG107,TRANSPOSE(FP$5:FP$27))</f>
        <v>2000</v>
      </c>
      <c r="FQ107" s="39">
        <f t="array" ref="FQ107">SUMPRODUCT($K107:$AG107,TRANSPOSE(FQ$5:FQ$27))</f>
        <v>2000</v>
      </c>
      <c r="FR107" s="39">
        <f t="array" ref="FR107">SUMPRODUCT($K107:$AG107,TRANSPOSE(FR$5:FR$27))</f>
        <v>2000</v>
      </c>
      <c r="FS107" s="39">
        <f t="array" ref="FS107">SUMPRODUCT($K107:$AG107,TRANSPOSE(FS$5:FS$27))</f>
        <v>2000</v>
      </c>
      <c r="FT107" s="39">
        <f t="array" ref="FT107">SUMPRODUCT($K107:$AG107,TRANSPOSE(FT$5:FT$27))</f>
        <v>2000</v>
      </c>
      <c r="FU107" s="39">
        <f t="array" ref="FU107">SUMPRODUCT($K107:$AG107,TRANSPOSE(FU$5:FU$27))</f>
        <v>2000</v>
      </c>
      <c r="FV107" s="39">
        <f t="array" ref="FV107">SUMPRODUCT($K107:$AG107,TRANSPOSE(FV$5:FV$27))</f>
        <v>2000</v>
      </c>
      <c r="FW107" s="39">
        <f t="array" ref="FW107">SUMPRODUCT($K107:$AG107,TRANSPOSE(FW$5:FW$27))</f>
        <v>2000</v>
      </c>
      <c r="FX107" s="39">
        <f t="array" ref="FX107">SUMPRODUCT($K107:$AG107,TRANSPOSE(FX$5:FX$27))</f>
        <v>2000</v>
      </c>
      <c r="FY107" s="39">
        <f t="array" ref="FY107">SUMPRODUCT($K107:$AG107,TRANSPOSE(FY$5:FY$27))</f>
        <v>2000</v>
      </c>
      <c r="FZ107" s="39">
        <f t="array" ref="FZ107">SUMPRODUCT($K107:$AG107,TRANSPOSE(FZ$5:FZ$27))</f>
        <v>2000</v>
      </c>
      <c r="GA107" s="39">
        <f t="array" ref="GA107">SUMPRODUCT($K107:$AG107,TRANSPOSE(GA$5:GA$27))</f>
        <v>2000</v>
      </c>
      <c r="GB107" s="39">
        <f t="array" ref="GB107">SUMPRODUCT($K107:$AG107,TRANSPOSE(GB$5:GB$27))</f>
        <v>2000</v>
      </c>
      <c r="GC107" s="39">
        <f t="array" ref="GC107">SUMPRODUCT($K107:$AG107,TRANSPOSE(GC$5:GC$27))</f>
        <v>2000</v>
      </c>
      <c r="GD107" s="39">
        <f t="array" ref="GD107">SUMPRODUCT($K107:$AG107,TRANSPOSE(GD$5:GD$27))</f>
        <v>2000</v>
      </c>
      <c r="GE107" s="39">
        <f t="array" ref="GE107">SUMPRODUCT($K107:$AG107,TRANSPOSE(GE$5:GE$27))</f>
        <v>2000</v>
      </c>
      <c r="GF107" s="39">
        <f t="array" ref="GF107">SUMPRODUCT($K107:$AG107,TRANSPOSE(GF$5:GF$27))</f>
        <v>2000</v>
      </c>
      <c r="GG107" s="39">
        <f t="array" ref="GG107">SUMPRODUCT($K107:$AG107,TRANSPOSE(GG$5:GG$27))</f>
        <v>2000</v>
      </c>
      <c r="GH107" s="39">
        <f t="array" ref="GH107">SUMPRODUCT($K107:$AG107,TRANSPOSE(GH$5:GH$27))</f>
        <v>2000</v>
      </c>
      <c r="GI107" s="39">
        <f t="array" ref="GI107">SUMPRODUCT($K107:$AG107,TRANSPOSE(GI$5:GI$27))</f>
        <v>2000</v>
      </c>
      <c r="GJ107" s="39">
        <f t="array" ref="GJ107">SUMPRODUCT($K107:$AG107,TRANSPOSE(GJ$5:GJ$27))</f>
        <v>2000</v>
      </c>
      <c r="GK107" s="39">
        <f t="array" ref="GK107">SUMPRODUCT($K107:$AG107,TRANSPOSE(GK$5:GK$27))</f>
        <v>0</v>
      </c>
      <c r="GL107" s="39">
        <f t="array" ref="GL107">SUMPRODUCT($K107:$AG107,TRANSPOSE(GL$5:GL$27))</f>
        <v>0</v>
      </c>
      <c r="GM107" s="39">
        <f t="array" ref="GM107">SUMPRODUCT($K107:$AG107,TRANSPOSE(GM$5:GM$27))</f>
        <v>0</v>
      </c>
      <c r="GN107" s="39">
        <f t="array" ref="GN107">SUMPRODUCT($K107:$AG107,TRANSPOSE(GN$5:GN$27))</f>
        <v>0</v>
      </c>
      <c r="GO107" s="39"/>
      <c r="GP107" s="39"/>
      <c r="GQ107" s="39"/>
      <c r="GR107" s="39"/>
      <c r="GS107" s="39"/>
      <c r="GT107" s="39"/>
      <c r="GU107" s="39"/>
      <c r="GV107" s="39"/>
      <c r="GW107" s="39"/>
      <c r="GX107" s="39"/>
      <c r="GY107" s="39"/>
      <c r="GZ107" s="39"/>
      <c r="HA107" s="39"/>
      <c r="HB107" s="39"/>
      <c r="HC107" s="39"/>
      <c r="HD107" s="39"/>
      <c r="HE107" s="39"/>
      <c r="HF107" s="39"/>
      <c r="HG107" s="39"/>
      <c r="HH107" s="39"/>
      <c r="HI107" s="39"/>
      <c r="HJ107" s="39"/>
      <c r="HK107" s="39"/>
      <c r="HL107" s="39"/>
      <c r="HM107" s="39"/>
      <c r="HN107" s="39"/>
      <c r="HO107" s="39"/>
      <c r="HP107" s="39"/>
      <c r="HQ107" s="39"/>
      <c r="HR107" s="39"/>
      <c r="HS107" s="39"/>
      <c r="HT107" s="39"/>
      <c r="HU107" s="39"/>
      <c r="HV107" s="39"/>
      <c r="HW107" s="39"/>
      <c r="HX107" s="39"/>
      <c r="HY107" s="39"/>
      <c r="HZ107" s="39"/>
      <c r="IA107" s="39"/>
      <c r="IB107" s="39"/>
      <c r="IC107" s="39"/>
      <c r="ID107" s="39"/>
      <c r="IE107" s="39"/>
      <c r="IF107" s="39"/>
      <c r="IG107" s="39"/>
      <c r="IH107" s="39"/>
      <c r="II107" s="39"/>
      <c r="IJ107" s="39"/>
      <c r="IK107" s="39"/>
      <c r="IL107" s="39"/>
      <c r="IM107" s="39"/>
      <c r="IN107" s="39"/>
      <c r="IO107" s="39"/>
      <c r="IP107" s="39"/>
      <c r="IQ107" s="39"/>
      <c r="IR107" s="39"/>
      <c r="IS107" s="39"/>
      <c r="IT107" s="39"/>
      <c r="IU107" s="39"/>
      <c r="IV107" s="93" t="s">
        <v>32</v>
      </c>
      <c r="IW107" s="100" t="str">
        <f>C107</f>
        <v>2030D241-001</v>
      </c>
      <c r="IX107" s="93" t="str">
        <f t="shared" si="122"/>
        <v>ELBATECH TRADE AND LOGISTICS</v>
      </c>
      <c r="IY107" s="111">
        <f>AP107</f>
        <v>0</v>
      </c>
      <c r="IZ107" s="112">
        <f t="shared" si="164"/>
        <v>0</v>
      </c>
      <c r="JA107" s="104" t="e">
        <f ca="1">_xlfn.XLOOKUP(IZ107,IZ$21:IZ$24,JA$21:JA$24,0)</f>
        <v>#NAME?</v>
      </c>
      <c r="JB107" s="104" t="e">
        <f t="shared" ca="1" si="129"/>
        <v>#NAME?</v>
      </c>
      <c r="JC107" s="113">
        <f>AJ107</f>
        <v>1</v>
      </c>
      <c r="JD107" s="113">
        <f>AJ107</f>
        <v>1</v>
      </c>
      <c r="JE107" s="100"/>
      <c r="JF107" s="113" t="e">
        <f>MAX(JD107,CEILING(#REF!+JE107,JC107))</f>
        <v>#REF!</v>
      </c>
      <c r="JG107" s="114" t="e">
        <f t="shared" ca="1" si="130"/>
        <v>#REF!</v>
      </c>
      <c r="JH107" s="113" t="e">
        <f>JF107-#REF!</f>
        <v>#REF!</v>
      </c>
      <c r="JI107" s="114" t="e">
        <f t="shared" ca="1" si="131"/>
        <v>#REF!</v>
      </c>
      <c r="JJ107" s="115"/>
      <c r="JK107" s="114"/>
      <c r="JL107" s="114" t="s">
        <v>32</v>
      </c>
      <c r="JM107" s="100"/>
      <c r="JN107" s="100"/>
      <c r="JO107" s="102" t="e">
        <f t="array" aca="1" ref="JO107" ca="1">SUMPRODUCT(#REF!,TRANSPOSE(JO$19:JO$22))</f>
        <v>#REF!</v>
      </c>
      <c r="JP107" s="102" t="e">
        <f t="array" aca="1" ref="JP107" ca="1">SUMPRODUCT(#REF!,TRANSPOSE(JP$19:JP$22))</f>
        <v>#REF!</v>
      </c>
      <c r="JQ107" s="102" t="e">
        <f t="array" aca="1" ref="JQ107" ca="1">SUMPRODUCT(#REF!,TRANSPOSE(JQ$19:JQ$22))</f>
        <v>#REF!</v>
      </c>
      <c r="JR107" s="102" t="e">
        <f t="array" aca="1" ref="JR107" ca="1">SUMPRODUCT(#REF!,TRANSPOSE(JR$19:JR$22))</f>
        <v>#REF!</v>
      </c>
      <c r="JS107" s="102" t="e">
        <f t="array" aca="1" ref="JS107" ca="1">SUMPRODUCT(#REF!,TRANSPOSE(JS$19:JS$22))</f>
        <v>#REF!</v>
      </c>
      <c r="JT107" s="102" t="e">
        <f t="array" aca="1" ref="JT107" ca="1">SUMPRODUCT(#REF!,TRANSPOSE(JT$19:JT$22))</f>
        <v>#REF!</v>
      </c>
      <c r="JU107" s="102" t="e">
        <f t="array" aca="1" ref="JU107" ca="1">SUMPRODUCT(#REF!,TRANSPOSE(JU$19:JU$22))</f>
        <v>#REF!</v>
      </c>
      <c r="JV107" s="102" t="e">
        <f t="array" aca="1" ref="JV107" ca="1">SUMPRODUCT(#REF!,TRANSPOSE(JV$19:JV$22))</f>
        <v>#REF!</v>
      </c>
      <c r="JW107" s="102" t="e">
        <f t="array" aca="1" ref="JW107" ca="1">SUMPRODUCT(#REF!,TRANSPOSE(JW$19:JW$22))</f>
        <v>#REF!</v>
      </c>
      <c r="JX107" s="102" t="e">
        <f t="array" aca="1" ref="JX107" ca="1">SUMPRODUCT(#REF!,TRANSPOSE(JX$19:JX$22))</f>
        <v>#REF!</v>
      </c>
      <c r="JY107" s="102" t="e">
        <f t="array" aca="1" ref="JY107" ca="1">SUMPRODUCT(#REF!,TRANSPOSE(JY$19:JY$22))</f>
        <v>#REF!</v>
      </c>
      <c r="JZ107" s="102" t="e">
        <f t="array" aca="1" ref="JZ107" ca="1">SUMPRODUCT(#REF!,TRANSPOSE(JZ$19:JZ$22))</f>
        <v>#REF!</v>
      </c>
      <c r="KA107" s="102" t="e">
        <f t="array" aca="1" ref="KA107" ca="1">SUMPRODUCT(#REF!,TRANSPOSE(KA$19:KA$22))</f>
        <v>#REF!</v>
      </c>
      <c r="KB107" s="116"/>
      <c r="KC107" s="102" t="e">
        <f t="shared" ca="1" si="132"/>
        <v>#REF!</v>
      </c>
      <c r="KD107" s="117" t="e">
        <f ca="1">CEILING(SUM($JO107:JP107)-SUM($KC107:KC107),$JC107)</f>
        <v>#REF!</v>
      </c>
      <c r="KE107" s="117" t="e">
        <f ca="1">CEILING(SUM($JO107:JQ107)-SUM($KC107:KD107),$JC107)</f>
        <v>#REF!</v>
      </c>
      <c r="KF107" s="117" t="e">
        <f ca="1">CEILING(SUM($JO107:JR107)-SUM($KC107:KE107),$JC107)</f>
        <v>#REF!</v>
      </c>
      <c r="KG107" s="117" t="e">
        <f ca="1">CEILING(SUM($JO107:JS107)-SUM($KC107:KF107),$JC107)</f>
        <v>#REF!</v>
      </c>
      <c r="KH107" s="117" t="e">
        <f ca="1">CEILING(SUM($JO107:JT107)-SUM($KC107:KG107),$JC107)</f>
        <v>#REF!</v>
      </c>
      <c r="KI107" s="117" t="e">
        <f ca="1">CEILING(SUM($JO107:JU107)-SUM($KC107:KH107),$JC107)</f>
        <v>#REF!</v>
      </c>
      <c r="KJ107" s="117" t="e">
        <f ca="1">CEILING(SUM($JO107:JV107)-SUM($KC107:KI107),$JC107)</f>
        <v>#REF!</v>
      </c>
      <c r="KK107" s="117" t="e">
        <f ca="1">CEILING(SUM($JO107:JW107)-SUM($KC107:KJ107),$JC107)</f>
        <v>#REF!</v>
      </c>
      <c r="KL107" s="117" t="e">
        <f ca="1">CEILING(SUM($JO107:JX107)-SUM($KC107:KK107),$JC107)</f>
        <v>#REF!</v>
      </c>
      <c r="KM107" s="117" t="e">
        <f ca="1">CEILING(SUM($JO107:JY107)-SUM($KC107:KL107),$JC107)</f>
        <v>#REF!</v>
      </c>
      <c r="KN107" s="117" t="e">
        <f t="shared" ca="1" si="133"/>
        <v>#REF!</v>
      </c>
      <c r="KO107" s="117" t="e">
        <f t="shared" ca="1" si="134"/>
        <v>#REF!</v>
      </c>
      <c r="KP107" s="116"/>
      <c r="KQ107" s="119" t="e">
        <f t="shared" ca="1" si="135"/>
        <v>#REF!</v>
      </c>
      <c r="KR107" s="119" t="e">
        <f t="shared" ca="1" si="136"/>
        <v>#REF!</v>
      </c>
      <c r="KS107" s="119" t="e">
        <f t="shared" ca="1" si="137"/>
        <v>#REF!</v>
      </c>
      <c r="KT107" s="119" t="e">
        <f t="shared" ca="1" si="138"/>
        <v>#REF!</v>
      </c>
      <c r="KU107" s="119" t="e">
        <f t="shared" ca="1" si="139"/>
        <v>#REF!</v>
      </c>
      <c r="KV107" s="119" t="e">
        <f t="shared" ca="1" si="140"/>
        <v>#REF!</v>
      </c>
      <c r="KW107" s="119" t="e">
        <f t="shared" ca="1" si="141"/>
        <v>#REF!</v>
      </c>
      <c r="KX107" s="119" t="e">
        <f t="shared" ca="1" si="142"/>
        <v>#REF!</v>
      </c>
      <c r="KY107" s="119" t="e">
        <f t="shared" ca="1" si="143"/>
        <v>#REF!</v>
      </c>
      <c r="KZ107" s="119" t="e">
        <f t="shared" ca="1" si="144"/>
        <v>#REF!</v>
      </c>
      <c r="LA107" s="119" t="e">
        <f t="shared" ca="1" si="145"/>
        <v>#REF!</v>
      </c>
      <c r="LB107" s="119" t="e">
        <f t="shared" ca="1" si="146"/>
        <v>#REF!</v>
      </c>
      <c r="LC107" s="119" t="e">
        <f t="shared" ca="1" si="147"/>
        <v>#REF!</v>
      </c>
      <c r="LD107" s="119" t="e">
        <f t="shared" ca="1" si="148"/>
        <v>#REF!</v>
      </c>
      <c r="LE107" s="116"/>
      <c r="LF107" s="102"/>
      <c r="LG107" s="102"/>
      <c r="LH107" s="102"/>
      <c r="LI107" s="102"/>
      <c r="LJ107" s="102"/>
      <c r="LK107" s="102"/>
      <c r="LL107" s="102"/>
      <c r="LM107" s="102"/>
      <c r="LN107" s="102"/>
      <c r="LO107" s="102"/>
      <c r="LP107" s="102"/>
      <c r="LQ107" s="102"/>
      <c r="LR107" s="102" t="e">
        <f t="shared" ca="1" si="124"/>
        <v>#REF!</v>
      </c>
      <c r="LS107" s="102"/>
      <c r="LT107" s="119" t="e">
        <f t="shared" ca="1" si="149"/>
        <v>#NAME?</v>
      </c>
      <c r="LU107" s="119" t="e">
        <f t="shared" ca="1" si="150"/>
        <v>#NAME?</v>
      </c>
      <c r="LV107" s="119" t="e">
        <f t="shared" ca="1" si="151"/>
        <v>#NAME?</v>
      </c>
      <c r="LW107" s="119" t="e">
        <f t="shared" ca="1" si="152"/>
        <v>#NAME?</v>
      </c>
      <c r="LX107" s="119" t="e">
        <f t="shared" ca="1" si="153"/>
        <v>#NAME?</v>
      </c>
      <c r="LY107" s="119" t="e">
        <f t="shared" ca="1" si="154"/>
        <v>#NAME?</v>
      </c>
      <c r="LZ107" s="119" t="e">
        <f t="shared" ca="1" si="155"/>
        <v>#NAME?</v>
      </c>
      <c r="MA107" s="119" t="e">
        <f t="shared" ca="1" si="156"/>
        <v>#NAME?</v>
      </c>
      <c r="MB107" s="119" t="e">
        <f t="shared" ca="1" si="157"/>
        <v>#NAME?</v>
      </c>
      <c r="MC107" s="119" t="e">
        <f t="shared" ca="1" si="158"/>
        <v>#NAME?</v>
      </c>
      <c r="MD107" s="119" t="e">
        <f t="shared" ca="1" si="159"/>
        <v>#NAME?</v>
      </c>
      <c r="ME107" s="119" t="e">
        <f t="shared" ca="1" si="160"/>
        <v>#NAME?</v>
      </c>
      <c r="MF107" s="119" t="e">
        <f t="shared" ca="1" si="161"/>
        <v>#REF!</v>
      </c>
      <c r="MG107" s="119" t="e">
        <f t="shared" ca="1" si="162"/>
        <v>#NAME?</v>
      </c>
      <c r="MH107" s="120" t="s">
        <v>448</v>
      </c>
      <c r="MI107" s="100"/>
      <c r="MJ107" s="121"/>
      <c r="MK107" s="100"/>
      <c r="ML107" s="100"/>
      <c r="MM107" s="100" t="s">
        <v>32</v>
      </c>
      <c r="MN107" s="100"/>
      <c r="MO107" s="100"/>
    </row>
    <row r="108" spans="1:353" ht="14.25" x14ac:dyDescent="0.2">
      <c r="A108" s="39">
        <v>100</v>
      </c>
      <c r="B108" s="39" t="s">
        <v>454</v>
      </c>
      <c r="C108" s="54" t="s">
        <v>455</v>
      </c>
      <c r="D108" s="39" t="s">
        <v>121</v>
      </c>
      <c r="E108" s="39">
        <v>417983177</v>
      </c>
      <c r="F108" s="99" t="s">
        <v>456</v>
      </c>
      <c r="G108" s="39">
        <v>418062769</v>
      </c>
      <c r="H108" s="39" t="s">
        <v>112</v>
      </c>
      <c r="I108" s="39">
        <v>2</v>
      </c>
      <c r="J108" s="39">
        <v>3</v>
      </c>
      <c r="K108" s="39">
        <v>0</v>
      </c>
      <c r="L108" s="39">
        <v>0</v>
      </c>
      <c r="M108" s="39">
        <v>0</v>
      </c>
      <c r="N108" s="39">
        <v>0</v>
      </c>
      <c r="O108" s="39">
        <v>1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1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1</v>
      </c>
      <c r="AH108" s="39">
        <f t="shared" si="125"/>
        <v>2</v>
      </c>
      <c r="AI108" s="39">
        <f t="shared" si="163"/>
        <v>70589</v>
      </c>
      <c r="AJ108" s="55">
        <v>2000</v>
      </c>
      <c r="AK108" s="39"/>
      <c r="AL108" s="39" t="s">
        <v>457</v>
      </c>
      <c r="AM108" s="69" t="s">
        <v>458</v>
      </c>
      <c r="AN108" s="39"/>
      <c r="AO108" s="39"/>
      <c r="AP108" s="56">
        <v>0.05</v>
      </c>
      <c r="AQ108" s="56" t="s">
        <v>8</v>
      </c>
      <c r="AR108" s="39" t="s">
        <v>459</v>
      </c>
      <c r="AS108" s="39" t="s">
        <v>460</v>
      </c>
      <c r="AT108" s="39"/>
      <c r="AU108" s="39" t="s">
        <v>461</v>
      </c>
      <c r="AV108" s="39" t="str">
        <f t="shared" si="126"/>
        <v>P0040</v>
      </c>
      <c r="AW108" s="76" t="e">
        <f t="shared" ca="1" si="127"/>
        <v>#NAME?</v>
      </c>
      <c r="AX108" s="39">
        <v>14</v>
      </c>
      <c r="AY108" s="73" t="e">
        <f t="shared" si="128"/>
        <v>#REF!</v>
      </c>
      <c r="AZ108" s="39"/>
      <c r="BA108" s="39"/>
      <c r="BB108" s="39"/>
      <c r="BC108" s="39"/>
      <c r="BD108" s="39"/>
      <c r="BE108" s="39"/>
      <c r="BF108" s="39"/>
      <c r="BG108" s="39"/>
      <c r="BH108" s="39">
        <v>72000</v>
      </c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>
        <f>SUM($AZ108,$BA108:BF108)-SUM($EU108:FA108)</f>
        <v>-460</v>
      </c>
      <c r="DE108" s="39">
        <f>SUM($AZ108,$BA108:BG108)-SUM($EU108:FB108)</f>
        <v>-2258</v>
      </c>
      <c r="DF108" s="39">
        <f>SUM($AZ108,$BA108:BH108)-SUM($EU108:FC108)</f>
        <v>67411</v>
      </c>
      <c r="DG108" s="39">
        <f>SUM($AZ108,$BA108:BI108)-SUM($EU108:FD108)</f>
        <v>65411</v>
      </c>
      <c r="DH108" s="39">
        <f>SUM($AZ108,$BA108:BJ108)-SUM($EU108:FE108)</f>
        <v>63411</v>
      </c>
      <c r="DI108" s="39">
        <f>SUM($AZ108,$BA108:BK108)-SUM($EU108:FF108)</f>
        <v>61411</v>
      </c>
      <c r="DJ108" s="39">
        <f>SUM($AZ108,$BA108:BL108)-SUM($EU108:FG108)</f>
        <v>59411</v>
      </c>
      <c r="DK108" s="39">
        <f>SUM($AZ108,$BA108:BM108)-SUM($EU108:FH108)</f>
        <v>57411</v>
      </c>
      <c r="DL108" s="39">
        <f>SUM($AZ108,$BA108:BN108)-SUM($EU108:FI108)</f>
        <v>55411</v>
      </c>
      <c r="DM108" s="39">
        <f>SUM($AZ108,$BA108:BO108)-SUM($EU108:FJ108)</f>
        <v>53411</v>
      </c>
      <c r="DN108" s="39">
        <f>SUM($AZ108,$BA108:BP108)-SUM($EU108:FK108)</f>
        <v>51411</v>
      </c>
      <c r="DO108" s="39">
        <f>SUM($AZ108,$BA108:BQ108)-SUM($EU108:FL108)</f>
        <v>49411</v>
      </c>
      <c r="DP108" s="39">
        <f>SUM($AZ108,$BA108:BR108)-SUM($EU108:FM108)</f>
        <v>47411</v>
      </c>
      <c r="DQ108" s="39">
        <f>SUM($AZ108,$BA108:BS108)-SUM($EU108:FN108)</f>
        <v>45411</v>
      </c>
      <c r="DR108" s="39">
        <f>SUM($AZ108,$BA108:BT108)-SUM($EU108:FO108)</f>
        <v>43411</v>
      </c>
      <c r="DS108" s="39">
        <f>SUM($AZ108,$BA108:BU108)-SUM($EU108:FP108)</f>
        <v>41411</v>
      </c>
      <c r="DT108" s="39">
        <f>SUM($AZ108,$BA108:BV108)-SUM($EU108:FQ108)</f>
        <v>39411</v>
      </c>
      <c r="DU108" s="39">
        <f>SUM($AZ108,$BA108:BW108)-SUM($EU108:FR108)</f>
        <v>37411</v>
      </c>
      <c r="DV108" s="39">
        <f>SUM($AZ108,$BA108:BX108)-SUM($EU108:FS108)</f>
        <v>35411</v>
      </c>
      <c r="DW108" s="39">
        <f>SUM($AZ108,$BA108:BY108)-SUM($EU108:FT108)</f>
        <v>33411</v>
      </c>
      <c r="DX108" s="39">
        <f>SUM($AZ108,$BA108:BZ108)-SUM($EU108:FU108)</f>
        <v>31411</v>
      </c>
      <c r="DY108" s="39">
        <f>SUM($AZ108,$BA108:CA108)-SUM($EU108:FV108)</f>
        <v>29411</v>
      </c>
      <c r="DZ108" s="39">
        <f>SUM($AZ108,$BA108:CB108)-SUM($EU108:FW108)</f>
        <v>27411</v>
      </c>
      <c r="EA108" s="39">
        <f>SUM($AZ108,$BA108:CC108)-SUM($EU108:FX108)</f>
        <v>25411</v>
      </c>
      <c r="EB108" s="39">
        <f>SUM($AZ108,$BA108:CD108)-SUM($EU108:FY108)</f>
        <v>23411</v>
      </c>
      <c r="EC108" s="39">
        <f>SUM($AZ108,$BA108:CE108)-SUM($EU108:FZ108)</f>
        <v>21411</v>
      </c>
      <c r="ED108" s="39">
        <f>SUM($AZ108,$BA108:CF108)-SUM($EU108:GA108)</f>
        <v>19411</v>
      </c>
      <c r="EE108" s="39">
        <f>SUM($AZ108,$BA108:CG108)-SUM($EU108:GB108)</f>
        <v>17411</v>
      </c>
      <c r="EF108" s="39">
        <f>SUM($AZ108,$BA108:CH108)-SUM($EU108:GC108)</f>
        <v>15411</v>
      </c>
      <c r="EG108" s="39">
        <f>SUM($AZ108,$BA108:CI108)-SUM($EU108:GD108)</f>
        <v>13411</v>
      </c>
      <c r="EH108" s="39">
        <f>SUM($AZ108,$BA108:CJ108)-SUM($EU108:GE108)</f>
        <v>11411</v>
      </c>
      <c r="EI108" s="39">
        <f>SUM($AZ108,$BA108:CK108)-SUM($EU108:GF108)</f>
        <v>9411</v>
      </c>
      <c r="EJ108" s="39">
        <f>SUM($AZ108,$BA108:CL108)-SUM($EU108:GG108)</f>
        <v>7411</v>
      </c>
      <c r="EK108" s="39">
        <f>SUM($AZ108,$BA108:CM108)-SUM($EU108:GH108)</f>
        <v>5411</v>
      </c>
      <c r="EL108" s="39">
        <f>SUM($AZ108,$BA108:CN108)-SUM($EU108:GI108)</f>
        <v>3411</v>
      </c>
      <c r="EM108" s="39">
        <f>SUM($AZ108,$BA108:CO108)-SUM($EU108:GJ108)</f>
        <v>1411</v>
      </c>
      <c r="EN108" s="39">
        <f>SUM($AZ108,$BA108:CP108)-SUM($EU108:GK108)</f>
        <v>1411</v>
      </c>
      <c r="EO108" s="39">
        <f>SUM($AZ108,$BA108:CQ108)-SUM($EU108:GL108)</f>
        <v>1411</v>
      </c>
      <c r="EP108" s="39">
        <f>SUM($AZ108,$BA108:CR108)-SUM($EU108:GM108)</f>
        <v>1411</v>
      </c>
      <c r="EQ108" s="39">
        <f>SUM($AZ108,$BA108:CS108)-SUM($EU108:GN108)</f>
        <v>1411</v>
      </c>
      <c r="ER108" s="39"/>
      <c r="ES108" s="39"/>
      <c r="ET108" s="39"/>
      <c r="EU108" s="39"/>
      <c r="EV108" s="39"/>
      <c r="EW108" s="39"/>
      <c r="EX108" s="39"/>
      <c r="EY108" s="39"/>
      <c r="EZ108" s="39"/>
      <c r="FA108" s="39">
        <f t="array" ref="FA108">SUMPRODUCT($K108:$AG108,TRANSPOSE(FA$5:FA$27))</f>
        <v>460</v>
      </c>
      <c r="FB108" s="39">
        <f t="array" ref="FB108">SUMPRODUCT($K108:$AG108,TRANSPOSE(FB$5:FB$27))</f>
        <v>1798</v>
      </c>
      <c r="FC108" s="39">
        <f t="array" ref="FC108">SUMPRODUCT($K108:$AG108,TRANSPOSE(FC$5:FC$27))</f>
        <v>2331</v>
      </c>
      <c r="FD108" s="39">
        <f t="array" ref="FD108">SUMPRODUCT($K108:$AG108,TRANSPOSE(FD$5:FD$27))</f>
        <v>2000</v>
      </c>
      <c r="FE108" s="39">
        <f t="array" ref="FE108">SUMPRODUCT($K108:$AG108,TRANSPOSE(FE$5:FE$27))</f>
        <v>2000</v>
      </c>
      <c r="FF108" s="39">
        <f t="array" ref="FF108">SUMPRODUCT($K108:$AG108,TRANSPOSE(FF$5:FF$27))</f>
        <v>2000</v>
      </c>
      <c r="FG108" s="39">
        <f t="array" ref="FG108">SUMPRODUCT($K108:$AG108,TRANSPOSE(FG$5:FG$27))</f>
        <v>2000</v>
      </c>
      <c r="FH108" s="39">
        <f t="array" ref="FH108">SUMPRODUCT($K108:$AG108,TRANSPOSE(FH$5:FH$27))</f>
        <v>2000</v>
      </c>
      <c r="FI108" s="39">
        <f t="array" ref="FI108">SUMPRODUCT($K108:$AG108,TRANSPOSE(FI$5:FI$27))</f>
        <v>2000</v>
      </c>
      <c r="FJ108" s="39">
        <f t="array" ref="FJ108">SUMPRODUCT($K108:$AG108,TRANSPOSE(FJ$5:FJ$27))</f>
        <v>2000</v>
      </c>
      <c r="FK108" s="39">
        <f t="array" ref="FK108">SUMPRODUCT($K108:$AG108,TRANSPOSE(FK$5:FK$27))</f>
        <v>2000</v>
      </c>
      <c r="FL108" s="39">
        <f t="array" ref="FL108">SUMPRODUCT($K108:$AG108,TRANSPOSE(FL$5:FL$27))</f>
        <v>2000</v>
      </c>
      <c r="FM108" s="39">
        <f t="array" ref="FM108">SUMPRODUCT($K108:$AG108,TRANSPOSE(FM$5:FM$27))</f>
        <v>2000</v>
      </c>
      <c r="FN108" s="39">
        <f t="array" ref="FN108">SUMPRODUCT($K108:$AG108,TRANSPOSE(FN$5:FN$27))</f>
        <v>2000</v>
      </c>
      <c r="FO108" s="39">
        <f t="array" ref="FO108">SUMPRODUCT($K108:$AG108,TRANSPOSE(FO$5:FO$27))</f>
        <v>2000</v>
      </c>
      <c r="FP108" s="39">
        <f t="array" ref="FP108">SUMPRODUCT($K108:$AG108,TRANSPOSE(FP$5:FP$27))</f>
        <v>2000</v>
      </c>
      <c r="FQ108" s="39">
        <f t="array" ref="FQ108">SUMPRODUCT($K108:$AG108,TRANSPOSE(FQ$5:FQ$27))</f>
        <v>2000</v>
      </c>
      <c r="FR108" s="39">
        <f t="array" ref="FR108">SUMPRODUCT($K108:$AG108,TRANSPOSE(FR$5:FR$27))</f>
        <v>2000</v>
      </c>
      <c r="FS108" s="39">
        <f t="array" ref="FS108">SUMPRODUCT($K108:$AG108,TRANSPOSE(FS$5:FS$27))</f>
        <v>2000</v>
      </c>
      <c r="FT108" s="39">
        <f t="array" ref="FT108">SUMPRODUCT($K108:$AG108,TRANSPOSE(FT$5:FT$27))</f>
        <v>2000</v>
      </c>
      <c r="FU108" s="39">
        <f t="array" ref="FU108">SUMPRODUCT($K108:$AG108,TRANSPOSE(FU$5:FU$27))</f>
        <v>2000</v>
      </c>
      <c r="FV108" s="39">
        <f t="array" ref="FV108">SUMPRODUCT($K108:$AG108,TRANSPOSE(FV$5:FV$27))</f>
        <v>2000</v>
      </c>
      <c r="FW108" s="39">
        <f t="array" ref="FW108">SUMPRODUCT($K108:$AG108,TRANSPOSE(FW$5:FW$27))</f>
        <v>2000</v>
      </c>
      <c r="FX108" s="39">
        <f t="array" ref="FX108">SUMPRODUCT($K108:$AG108,TRANSPOSE(FX$5:FX$27))</f>
        <v>2000</v>
      </c>
      <c r="FY108" s="39">
        <f t="array" ref="FY108">SUMPRODUCT($K108:$AG108,TRANSPOSE(FY$5:FY$27))</f>
        <v>2000</v>
      </c>
      <c r="FZ108" s="39">
        <f t="array" ref="FZ108">SUMPRODUCT($K108:$AG108,TRANSPOSE(FZ$5:FZ$27))</f>
        <v>2000</v>
      </c>
      <c r="GA108" s="39">
        <f t="array" ref="GA108">SUMPRODUCT($K108:$AG108,TRANSPOSE(GA$5:GA$27))</f>
        <v>2000</v>
      </c>
      <c r="GB108" s="39">
        <f t="array" ref="GB108">SUMPRODUCT($K108:$AG108,TRANSPOSE(GB$5:GB$27))</f>
        <v>2000</v>
      </c>
      <c r="GC108" s="39">
        <f t="array" ref="GC108">SUMPRODUCT($K108:$AG108,TRANSPOSE(GC$5:GC$27))</f>
        <v>2000</v>
      </c>
      <c r="GD108" s="39">
        <f t="array" ref="GD108">SUMPRODUCT($K108:$AG108,TRANSPOSE(GD$5:GD$27))</f>
        <v>2000</v>
      </c>
      <c r="GE108" s="39">
        <f t="array" ref="GE108">SUMPRODUCT($K108:$AG108,TRANSPOSE(GE$5:GE$27))</f>
        <v>2000</v>
      </c>
      <c r="GF108" s="39">
        <f t="array" ref="GF108">SUMPRODUCT($K108:$AG108,TRANSPOSE(GF$5:GF$27))</f>
        <v>2000</v>
      </c>
      <c r="GG108" s="39">
        <f t="array" ref="GG108">SUMPRODUCT($K108:$AG108,TRANSPOSE(GG$5:GG$27))</f>
        <v>2000</v>
      </c>
      <c r="GH108" s="39">
        <f t="array" ref="GH108">SUMPRODUCT($K108:$AG108,TRANSPOSE(GH$5:GH$27))</f>
        <v>2000</v>
      </c>
      <c r="GI108" s="39">
        <f t="array" ref="GI108">SUMPRODUCT($K108:$AG108,TRANSPOSE(GI$5:GI$27))</f>
        <v>2000</v>
      </c>
      <c r="GJ108" s="39">
        <f t="array" ref="GJ108">SUMPRODUCT($K108:$AG108,TRANSPOSE(GJ$5:GJ$27))</f>
        <v>2000</v>
      </c>
      <c r="GK108" s="39">
        <f t="array" ref="GK108">SUMPRODUCT($K108:$AG108,TRANSPOSE(GK$5:GK$27))</f>
        <v>0</v>
      </c>
      <c r="GL108" s="39">
        <f t="array" ref="GL108">SUMPRODUCT($K108:$AG108,TRANSPOSE(GL$5:GL$27))</f>
        <v>0</v>
      </c>
      <c r="GM108" s="39">
        <f t="array" ref="GM108">SUMPRODUCT($K108:$AG108,TRANSPOSE(GM$5:GM$27))</f>
        <v>0</v>
      </c>
      <c r="GN108" s="39">
        <f t="array" ref="GN108">SUMPRODUCT($K108:$AG108,TRANSPOSE(GN$5:GN$27))</f>
        <v>0</v>
      </c>
      <c r="GO108" s="39"/>
      <c r="GP108" s="39"/>
      <c r="GQ108" s="39"/>
      <c r="GR108" s="39"/>
      <c r="GS108" s="39"/>
      <c r="GT108" s="39"/>
      <c r="GU108" s="39"/>
      <c r="GV108" s="39"/>
      <c r="GW108" s="39"/>
      <c r="GX108" s="39"/>
      <c r="GY108" s="39"/>
      <c r="GZ108" s="39"/>
      <c r="HA108" s="39"/>
      <c r="HB108" s="39"/>
      <c r="HC108" s="39"/>
      <c r="HD108" s="39"/>
      <c r="HE108" s="39"/>
      <c r="HF108" s="39"/>
      <c r="HG108" s="39"/>
      <c r="HH108" s="39"/>
      <c r="HI108" s="39"/>
      <c r="HJ108" s="39"/>
      <c r="HK108" s="39"/>
      <c r="HL108" s="39"/>
      <c r="HM108" s="39"/>
      <c r="HN108" s="39"/>
      <c r="HO108" s="39"/>
      <c r="HP108" s="39"/>
      <c r="HQ108" s="39"/>
      <c r="HR108" s="39"/>
      <c r="HS108" s="39"/>
      <c r="HT108" s="39"/>
      <c r="HU108" s="39"/>
      <c r="HV108" s="39"/>
      <c r="HW108" s="39"/>
      <c r="HX108" s="39"/>
      <c r="HY108" s="39"/>
      <c r="HZ108" s="39"/>
      <c r="IA108" s="39"/>
      <c r="IB108" s="39"/>
      <c r="IC108" s="39"/>
      <c r="ID108" s="39"/>
      <c r="IE108" s="39"/>
      <c r="IF108" s="39"/>
      <c r="IG108" s="39"/>
      <c r="IH108" s="39"/>
      <c r="II108" s="39"/>
      <c r="IJ108" s="39"/>
      <c r="IK108" s="39"/>
      <c r="IL108" s="39"/>
      <c r="IM108" s="39"/>
      <c r="IN108" s="39"/>
      <c r="IO108" s="39"/>
      <c r="IP108" s="39"/>
      <c r="IQ108" s="39"/>
      <c r="IR108" s="39"/>
      <c r="IS108" s="39"/>
      <c r="IT108" s="39"/>
      <c r="IU108" s="39"/>
      <c r="IV108" s="93" t="s">
        <v>458</v>
      </c>
      <c r="IW108" s="100" t="str">
        <f>C108</f>
        <v>293D106X9016A2TE3</v>
      </c>
      <c r="IX108" s="93" t="str">
        <f t="shared" si="122"/>
        <v>VISHAY</v>
      </c>
      <c r="IY108" s="95">
        <v>5.5E-2</v>
      </c>
      <c r="IZ108" s="112" t="str">
        <f t="shared" si="164"/>
        <v>USD</v>
      </c>
      <c r="JA108" s="104" t="e">
        <f ca="1">_xlfn.XLOOKUP(IZ108,IZ$21:IZ$24,JA$21:JA$24,0)</f>
        <v>#NAME?</v>
      </c>
      <c r="JB108" s="104" t="e">
        <f t="shared" ca="1" si="129"/>
        <v>#NAME?</v>
      </c>
      <c r="JC108" s="113">
        <f>AJ108</f>
        <v>2000</v>
      </c>
      <c r="JD108" s="113">
        <f>AJ108</f>
        <v>2000</v>
      </c>
      <c r="JE108" s="100"/>
      <c r="JF108" s="113" t="e">
        <f>MAX(JD108,CEILING(#REF!+JE108,JC108))</f>
        <v>#REF!</v>
      </c>
      <c r="JG108" s="114" t="e">
        <f t="shared" ca="1" si="130"/>
        <v>#REF!</v>
      </c>
      <c r="JH108" s="113" t="e">
        <f>JF108-#REF!</f>
        <v>#REF!</v>
      </c>
      <c r="JI108" s="114" t="e">
        <f t="shared" ca="1" si="131"/>
        <v>#REF!</v>
      </c>
      <c r="JJ108" s="115">
        <v>45526</v>
      </c>
      <c r="JK108" s="114" t="s">
        <v>114</v>
      </c>
      <c r="JL108" s="114" t="s">
        <v>21</v>
      </c>
      <c r="JM108" s="100" t="s">
        <v>128</v>
      </c>
      <c r="JN108" s="100" t="s">
        <v>129</v>
      </c>
      <c r="JO108" s="102" t="e">
        <f t="array" aca="1" ref="JO108" ca="1">SUMPRODUCT(#REF!,TRANSPOSE(JO$19:JO$22))</f>
        <v>#REF!</v>
      </c>
      <c r="JP108" s="102" t="e">
        <f t="array" aca="1" ref="JP108" ca="1">SUMPRODUCT(#REF!,TRANSPOSE(JP$19:JP$22))</f>
        <v>#REF!</v>
      </c>
      <c r="JQ108" s="102" t="e">
        <f t="array" aca="1" ref="JQ108" ca="1">SUMPRODUCT(#REF!,TRANSPOSE(JQ$19:JQ$22))</f>
        <v>#REF!</v>
      </c>
      <c r="JR108" s="102" t="e">
        <f t="array" aca="1" ref="JR108" ca="1">SUMPRODUCT(#REF!,TRANSPOSE(JR$19:JR$22))</f>
        <v>#REF!</v>
      </c>
      <c r="JS108" s="102" t="e">
        <f t="array" aca="1" ref="JS108" ca="1">SUMPRODUCT(#REF!,TRANSPOSE(JS$19:JS$22))</f>
        <v>#REF!</v>
      </c>
      <c r="JT108" s="102" t="e">
        <f t="array" aca="1" ref="JT108" ca="1">SUMPRODUCT(#REF!,TRANSPOSE(JT$19:JT$22))</f>
        <v>#REF!</v>
      </c>
      <c r="JU108" s="102" t="e">
        <f t="array" aca="1" ref="JU108" ca="1">SUMPRODUCT(#REF!,TRANSPOSE(JU$19:JU$22))</f>
        <v>#REF!</v>
      </c>
      <c r="JV108" s="102" t="e">
        <f t="array" aca="1" ref="JV108" ca="1">SUMPRODUCT(#REF!,TRANSPOSE(JV$19:JV$22))</f>
        <v>#REF!</v>
      </c>
      <c r="JW108" s="102" t="e">
        <f t="array" aca="1" ref="JW108" ca="1">SUMPRODUCT(#REF!,TRANSPOSE(JW$19:JW$22))</f>
        <v>#REF!</v>
      </c>
      <c r="JX108" s="102" t="e">
        <f t="array" aca="1" ref="JX108" ca="1">SUMPRODUCT(#REF!,TRANSPOSE(JX$19:JX$22))</f>
        <v>#REF!</v>
      </c>
      <c r="JY108" s="102" t="e">
        <f t="array" aca="1" ref="JY108" ca="1">SUMPRODUCT(#REF!,TRANSPOSE(JY$19:JY$22))</f>
        <v>#REF!</v>
      </c>
      <c r="JZ108" s="102" t="e">
        <f t="array" aca="1" ref="JZ108" ca="1">SUMPRODUCT(#REF!,TRANSPOSE(JZ$19:JZ$22))</f>
        <v>#REF!</v>
      </c>
      <c r="KA108" s="102" t="e">
        <f t="array" aca="1" ref="KA108" ca="1">SUMPRODUCT(#REF!,TRANSPOSE(KA$19:KA$22))</f>
        <v>#REF!</v>
      </c>
      <c r="KB108" s="116"/>
      <c r="KC108" s="102" t="e">
        <f t="shared" ca="1" si="132"/>
        <v>#REF!</v>
      </c>
      <c r="KD108" s="117" t="e">
        <f ca="1">CEILING(SUM($JO108:JP108)-SUM($KC108:KC108),$JC108)</f>
        <v>#REF!</v>
      </c>
      <c r="KE108" s="117" t="e">
        <f ca="1">CEILING(SUM($JO108:JQ108)-SUM($KC108:KD108),$JC108)</f>
        <v>#REF!</v>
      </c>
      <c r="KF108" s="117" t="e">
        <f ca="1">CEILING(SUM($JO108:JR108)-SUM($KC108:KE108),$JC108)</f>
        <v>#REF!</v>
      </c>
      <c r="KG108" s="117" t="e">
        <f ca="1">CEILING(SUM($JO108:JS108)-SUM($KC108:KF108),$JC108)</f>
        <v>#REF!</v>
      </c>
      <c r="KH108" s="117" t="e">
        <f ca="1">CEILING(SUM($JO108:JT108)-SUM($KC108:KG108),$JC108)</f>
        <v>#REF!</v>
      </c>
      <c r="KI108" s="117" t="e">
        <f ca="1">CEILING(SUM($JO108:JU108)-SUM($KC108:KH108),$JC108)</f>
        <v>#REF!</v>
      </c>
      <c r="KJ108" s="117" t="e">
        <f ca="1">CEILING(SUM($JO108:JV108)-SUM($KC108:KI108),$JC108)</f>
        <v>#REF!</v>
      </c>
      <c r="KK108" s="117" t="e">
        <f ca="1">CEILING(SUM($JO108:JW108)-SUM($KC108:KJ108),$JC108)</f>
        <v>#REF!</v>
      </c>
      <c r="KL108" s="117" t="e">
        <f ca="1">CEILING(SUM($JO108:JX108)-SUM($KC108:KK108),$JC108)</f>
        <v>#REF!</v>
      </c>
      <c r="KM108" s="117" t="e">
        <f ca="1">CEILING(SUM($JO108:JY108)-SUM($KC108:KL108),$JC108)</f>
        <v>#REF!</v>
      </c>
      <c r="KN108" s="117" t="e">
        <f t="shared" ca="1" si="133"/>
        <v>#REF!</v>
      </c>
      <c r="KO108" s="117" t="e">
        <f t="shared" ca="1" si="134"/>
        <v>#REF!</v>
      </c>
      <c r="KP108" s="116"/>
      <c r="KQ108" s="119" t="e">
        <f t="shared" ca="1" si="135"/>
        <v>#REF!</v>
      </c>
      <c r="KR108" s="119" t="e">
        <f t="shared" ca="1" si="136"/>
        <v>#REF!</v>
      </c>
      <c r="KS108" s="119" t="e">
        <f t="shared" ca="1" si="137"/>
        <v>#REF!</v>
      </c>
      <c r="KT108" s="119" t="e">
        <f t="shared" ca="1" si="138"/>
        <v>#REF!</v>
      </c>
      <c r="KU108" s="119" t="e">
        <f t="shared" ca="1" si="139"/>
        <v>#REF!</v>
      </c>
      <c r="KV108" s="119" t="e">
        <f t="shared" ca="1" si="140"/>
        <v>#REF!</v>
      </c>
      <c r="KW108" s="119" t="e">
        <f t="shared" ca="1" si="141"/>
        <v>#REF!</v>
      </c>
      <c r="KX108" s="119" t="e">
        <f t="shared" ca="1" si="142"/>
        <v>#REF!</v>
      </c>
      <c r="KY108" s="119" t="e">
        <f t="shared" ca="1" si="143"/>
        <v>#REF!</v>
      </c>
      <c r="KZ108" s="119" t="e">
        <f t="shared" ca="1" si="144"/>
        <v>#REF!</v>
      </c>
      <c r="LA108" s="119" t="e">
        <f t="shared" ca="1" si="145"/>
        <v>#REF!</v>
      </c>
      <c r="LB108" s="119" t="e">
        <f t="shared" ca="1" si="146"/>
        <v>#REF!</v>
      </c>
      <c r="LC108" s="119" t="e">
        <f t="shared" ca="1" si="147"/>
        <v>#REF!</v>
      </c>
      <c r="LD108" s="119" t="e">
        <f t="shared" ca="1" si="148"/>
        <v>#REF!</v>
      </c>
      <c r="LE108" s="116">
        <v>1</v>
      </c>
      <c r="LF108" s="102" t="e">
        <f ca="1">SUM(KC108:KO108)</f>
        <v>#REF!</v>
      </c>
      <c r="LG108" s="102"/>
      <c r="LH108" s="102"/>
      <c r="LI108" s="102"/>
      <c r="LJ108" s="102"/>
      <c r="LK108" s="102"/>
      <c r="LL108" s="102"/>
      <c r="LM108" s="102"/>
      <c r="LN108" s="102"/>
      <c r="LO108" s="102"/>
      <c r="LP108" s="102"/>
      <c r="LQ108" s="102"/>
      <c r="LR108" s="102" t="e">
        <f t="shared" ca="1" si="124"/>
        <v>#REF!</v>
      </c>
      <c r="LS108" s="102"/>
      <c r="LT108" s="119" t="e">
        <f t="shared" ca="1" si="149"/>
        <v>#REF!</v>
      </c>
      <c r="LU108" s="119" t="e">
        <f t="shared" ca="1" si="150"/>
        <v>#NAME?</v>
      </c>
      <c r="LV108" s="119" t="e">
        <f t="shared" ca="1" si="151"/>
        <v>#NAME?</v>
      </c>
      <c r="LW108" s="119" t="e">
        <f t="shared" ca="1" si="152"/>
        <v>#NAME?</v>
      </c>
      <c r="LX108" s="119" t="e">
        <f t="shared" ca="1" si="153"/>
        <v>#NAME?</v>
      </c>
      <c r="LY108" s="119" t="e">
        <f t="shared" ca="1" si="154"/>
        <v>#NAME?</v>
      </c>
      <c r="LZ108" s="119" t="e">
        <f t="shared" ca="1" si="155"/>
        <v>#NAME?</v>
      </c>
      <c r="MA108" s="119" t="e">
        <f t="shared" ca="1" si="156"/>
        <v>#NAME?</v>
      </c>
      <c r="MB108" s="119" t="e">
        <f t="shared" ca="1" si="157"/>
        <v>#NAME?</v>
      </c>
      <c r="MC108" s="119" t="e">
        <f t="shared" ca="1" si="158"/>
        <v>#NAME?</v>
      </c>
      <c r="MD108" s="119" t="e">
        <f t="shared" ca="1" si="159"/>
        <v>#NAME?</v>
      </c>
      <c r="ME108" s="119" t="e">
        <f t="shared" ca="1" si="160"/>
        <v>#NAME?</v>
      </c>
      <c r="MF108" s="119" t="e">
        <f t="shared" ca="1" si="161"/>
        <v>#REF!</v>
      </c>
      <c r="MG108" s="119" t="e">
        <f t="shared" ca="1" si="162"/>
        <v>#REF!</v>
      </c>
      <c r="MH108" s="120" t="s">
        <v>454</v>
      </c>
      <c r="MI108" s="100" t="s">
        <v>462</v>
      </c>
      <c r="MJ108" s="121">
        <v>45535</v>
      </c>
      <c r="MK108" s="100" t="s">
        <v>131</v>
      </c>
      <c r="ML108" s="100"/>
      <c r="MM108" s="100" t="s">
        <v>131</v>
      </c>
      <c r="MN108" s="100"/>
      <c r="MO108" s="100" t="s">
        <v>142</v>
      </c>
    </row>
    <row r="109" spans="1:353" ht="14.25" x14ac:dyDescent="0.2">
      <c r="A109" s="39">
        <v>101</v>
      </c>
      <c r="B109" s="39" t="s">
        <v>463</v>
      </c>
      <c r="C109" s="54" t="s">
        <v>464</v>
      </c>
      <c r="D109" s="39" t="s">
        <v>121</v>
      </c>
      <c r="E109" s="40">
        <v>417531784</v>
      </c>
      <c r="F109" s="99" t="s">
        <v>465</v>
      </c>
      <c r="G109" s="39">
        <v>400341717</v>
      </c>
      <c r="H109" s="39" t="s">
        <v>112</v>
      </c>
      <c r="I109" s="39">
        <v>2</v>
      </c>
      <c r="J109" s="39">
        <v>8</v>
      </c>
      <c r="K109" s="39">
        <v>0</v>
      </c>
      <c r="L109" s="39">
        <v>0</v>
      </c>
      <c r="M109" s="39">
        <v>0</v>
      </c>
      <c r="N109" s="39">
        <v>2</v>
      </c>
      <c r="O109" s="39">
        <v>0</v>
      </c>
      <c r="P109" s="39">
        <v>0</v>
      </c>
      <c r="Q109" s="39">
        <v>0</v>
      </c>
      <c r="R109" s="39">
        <v>0</v>
      </c>
      <c r="S109" s="39">
        <v>3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3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f t="shared" si="125"/>
        <v>8</v>
      </c>
      <c r="AI109" s="39">
        <f t="shared" si="163"/>
        <v>176989</v>
      </c>
      <c r="AJ109" s="55">
        <v>2000</v>
      </c>
      <c r="AK109" s="39"/>
      <c r="AL109" s="39" t="s">
        <v>457</v>
      </c>
      <c r="AM109" s="69" t="s">
        <v>466</v>
      </c>
      <c r="AN109" s="39"/>
      <c r="AO109" s="39"/>
      <c r="AP109" s="56">
        <v>4.65E-2</v>
      </c>
      <c r="AQ109" s="56" t="s">
        <v>8</v>
      </c>
      <c r="AR109" s="39" t="s">
        <v>459</v>
      </c>
      <c r="AS109" s="39" t="s">
        <v>460</v>
      </c>
      <c r="AT109" s="39"/>
      <c r="AU109" s="39" t="s">
        <v>461</v>
      </c>
      <c r="AV109" s="39" t="str">
        <f t="shared" si="126"/>
        <v>P0032</v>
      </c>
      <c r="AW109" s="76" t="e">
        <f t="shared" ca="1" si="127"/>
        <v>#NAME?</v>
      </c>
      <c r="AX109" s="73">
        <v>17</v>
      </c>
      <c r="AY109" s="73" t="e">
        <f t="shared" si="128"/>
        <v>#REF!</v>
      </c>
      <c r="AZ109" s="39"/>
      <c r="BA109" s="39"/>
      <c r="BB109" s="39"/>
      <c r="BC109" s="39"/>
      <c r="BD109" s="39">
        <v>130000</v>
      </c>
      <c r="BE109" s="39"/>
      <c r="BF109" s="39"/>
      <c r="BG109" s="39">
        <v>48000</v>
      </c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>
        <f>SUM($AZ109,$BA109:BF109)-SUM($EU109:FA109)</f>
        <v>128800</v>
      </c>
      <c r="DE109" s="39">
        <f>SUM($AZ109,$BA109:BG109)-SUM($EU109:FB109)</f>
        <v>172004</v>
      </c>
      <c r="DF109" s="39">
        <f>SUM($AZ109,$BA109:BH109)-SUM($EU109:FC109)</f>
        <v>166011</v>
      </c>
      <c r="DG109" s="39">
        <f>SUM($AZ109,$BA109:BI109)-SUM($EU109:FD109)</f>
        <v>161011</v>
      </c>
      <c r="DH109" s="39">
        <f>SUM($AZ109,$BA109:BJ109)-SUM($EU109:FE109)</f>
        <v>156011</v>
      </c>
      <c r="DI109" s="39">
        <f>SUM($AZ109,$BA109:BK109)-SUM($EU109:FF109)</f>
        <v>151011</v>
      </c>
      <c r="DJ109" s="39">
        <f>SUM($AZ109,$BA109:BL109)-SUM($EU109:FG109)</f>
        <v>146011</v>
      </c>
      <c r="DK109" s="39">
        <f>SUM($AZ109,$BA109:BM109)-SUM($EU109:FH109)</f>
        <v>141011</v>
      </c>
      <c r="DL109" s="39">
        <f>SUM($AZ109,$BA109:BN109)-SUM($EU109:FI109)</f>
        <v>136011</v>
      </c>
      <c r="DM109" s="39">
        <f>SUM($AZ109,$BA109:BO109)-SUM($EU109:FJ109)</f>
        <v>131011</v>
      </c>
      <c r="DN109" s="39">
        <f>SUM($AZ109,$BA109:BP109)-SUM($EU109:FK109)</f>
        <v>126011</v>
      </c>
      <c r="DO109" s="39">
        <f>SUM($AZ109,$BA109:BQ109)-SUM($EU109:FL109)</f>
        <v>121011</v>
      </c>
      <c r="DP109" s="39">
        <f>SUM($AZ109,$BA109:BR109)-SUM($EU109:FM109)</f>
        <v>116011</v>
      </c>
      <c r="DQ109" s="39">
        <f>SUM($AZ109,$BA109:BS109)-SUM($EU109:FN109)</f>
        <v>111011</v>
      </c>
      <c r="DR109" s="39">
        <f>SUM($AZ109,$BA109:BT109)-SUM($EU109:FO109)</f>
        <v>106011</v>
      </c>
      <c r="DS109" s="39">
        <f>SUM($AZ109,$BA109:BU109)-SUM($EU109:FP109)</f>
        <v>101011</v>
      </c>
      <c r="DT109" s="39">
        <f>SUM($AZ109,$BA109:BV109)-SUM($EU109:FQ109)</f>
        <v>96011</v>
      </c>
      <c r="DU109" s="39">
        <f>SUM($AZ109,$BA109:BW109)-SUM($EU109:FR109)</f>
        <v>91011</v>
      </c>
      <c r="DV109" s="39">
        <f>SUM($AZ109,$BA109:BX109)-SUM($EU109:FS109)</f>
        <v>86011</v>
      </c>
      <c r="DW109" s="39">
        <f>SUM($AZ109,$BA109:BY109)-SUM($EU109:FT109)</f>
        <v>81011</v>
      </c>
      <c r="DX109" s="39">
        <f>SUM($AZ109,$BA109:BZ109)-SUM($EU109:FU109)</f>
        <v>76011</v>
      </c>
      <c r="DY109" s="39">
        <f>SUM($AZ109,$BA109:CA109)-SUM($EU109:FV109)</f>
        <v>71011</v>
      </c>
      <c r="DZ109" s="39">
        <f>SUM($AZ109,$BA109:CB109)-SUM($EU109:FW109)</f>
        <v>66011</v>
      </c>
      <c r="EA109" s="39">
        <f>SUM($AZ109,$BA109:CC109)-SUM($EU109:FX109)</f>
        <v>61011</v>
      </c>
      <c r="EB109" s="39">
        <f>SUM($AZ109,$BA109:CD109)-SUM($EU109:FY109)</f>
        <v>56011</v>
      </c>
      <c r="EC109" s="39">
        <f>SUM($AZ109,$BA109:CE109)-SUM($EU109:FZ109)</f>
        <v>51011</v>
      </c>
      <c r="ED109" s="39">
        <f>SUM($AZ109,$BA109:CF109)-SUM($EU109:GA109)</f>
        <v>46011</v>
      </c>
      <c r="EE109" s="39">
        <f>SUM($AZ109,$BA109:CG109)-SUM($EU109:GB109)</f>
        <v>41011</v>
      </c>
      <c r="EF109" s="39">
        <f>SUM($AZ109,$BA109:CH109)-SUM($EU109:GC109)</f>
        <v>36011</v>
      </c>
      <c r="EG109" s="39">
        <f>SUM($AZ109,$BA109:CI109)-SUM($EU109:GD109)</f>
        <v>31011</v>
      </c>
      <c r="EH109" s="39">
        <f>SUM($AZ109,$BA109:CJ109)-SUM($EU109:GE109)</f>
        <v>26011</v>
      </c>
      <c r="EI109" s="39">
        <f>SUM($AZ109,$BA109:CK109)-SUM($EU109:GF109)</f>
        <v>21011</v>
      </c>
      <c r="EJ109" s="39">
        <f>SUM($AZ109,$BA109:CL109)-SUM($EU109:GG109)</f>
        <v>16011</v>
      </c>
      <c r="EK109" s="39">
        <f>SUM($AZ109,$BA109:CM109)-SUM($EU109:GH109)</f>
        <v>11011</v>
      </c>
      <c r="EL109" s="39">
        <f>SUM($AZ109,$BA109:CN109)-SUM($EU109:GI109)</f>
        <v>6011</v>
      </c>
      <c r="EM109" s="39">
        <f>SUM($AZ109,$BA109:CO109)-SUM($EU109:GJ109)</f>
        <v>1011</v>
      </c>
      <c r="EN109" s="39">
        <f>SUM($AZ109,$BA109:CP109)-SUM($EU109:GK109)</f>
        <v>1011</v>
      </c>
      <c r="EO109" s="39">
        <f>SUM($AZ109,$BA109:CQ109)-SUM($EU109:GL109)</f>
        <v>1011</v>
      </c>
      <c r="EP109" s="39">
        <f>SUM($AZ109,$BA109:CR109)-SUM($EU109:GM109)</f>
        <v>1011</v>
      </c>
      <c r="EQ109" s="39">
        <f>SUM($AZ109,$BA109:CS109)-SUM($EU109:GN109)</f>
        <v>1011</v>
      </c>
      <c r="ER109" s="39"/>
      <c r="ES109" s="39"/>
      <c r="ET109" s="39"/>
      <c r="EU109" s="39"/>
      <c r="EV109" s="39"/>
      <c r="EW109" s="39"/>
      <c r="EX109" s="39"/>
      <c r="EY109" s="39"/>
      <c r="EZ109" s="39"/>
      <c r="FA109" s="39">
        <f t="array" ref="FA109">SUMPRODUCT($K109:$AG109,TRANSPOSE(FA$5:FA$27))</f>
        <v>1200</v>
      </c>
      <c r="FB109" s="39">
        <f t="array" ref="FB109">SUMPRODUCT($K109:$AG109,TRANSPOSE(FB$5:FB$27))</f>
        <v>4796</v>
      </c>
      <c r="FC109" s="39">
        <f t="array" ref="FC109">SUMPRODUCT($K109:$AG109,TRANSPOSE(FC$5:FC$27))</f>
        <v>5993</v>
      </c>
      <c r="FD109" s="39">
        <f t="array" ref="FD109">SUMPRODUCT($K109:$AG109,TRANSPOSE(FD$5:FD$27))</f>
        <v>5000</v>
      </c>
      <c r="FE109" s="39">
        <f t="array" ref="FE109">SUMPRODUCT($K109:$AG109,TRANSPOSE(FE$5:FE$27))</f>
        <v>5000</v>
      </c>
      <c r="FF109" s="39">
        <f t="array" ref="FF109">SUMPRODUCT($K109:$AG109,TRANSPOSE(FF$5:FF$27))</f>
        <v>5000</v>
      </c>
      <c r="FG109" s="39">
        <f t="array" ref="FG109">SUMPRODUCT($K109:$AG109,TRANSPOSE(FG$5:FG$27))</f>
        <v>5000</v>
      </c>
      <c r="FH109" s="39">
        <f t="array" ref="FH109">SUMPRODUCT($K109:$AG109,TRANSPOSE(FH$5:FH$27))</f>
        <v>5000</v>
      </c>
      <c r="FI109" s="39">
        <f t="array" ref="FI109">SUMPRODUCT($K109:$AG109,TRANSPOSE(FI$5:FI$27))</f>
        <v>5000</v>
      </c>
      <c r="FJ109" s="39">
        <f t="array" ref="FJ109">SUMPRODUCT($K109:$AG109,TRANSPOSE(FJ$5:FJ$27))</f>
        <v>5000</v>
      </c>
      <c r="FK109" s="39">
        <f t="array" ref="FK109">SUMPRODUCT($K109:$AG109,TRANSPOSE(FK$5:FK$27))</f>
        <v>5000</v>
      </c>
      <c r="FL109" s="39">
        <f t="array" ref="FL109">SUMPRODUCT($K109:$AG109,TRANSPOSE(FL$5:FL$27))</f>
        <v>5000</v>
      </c>
      <c r="FM109" s="39">
        <f t="array" ref="FM109">SUMPRODUCT($K109:$AG109,TRANSPOSE(FM$5:FM$27))</f>
        <v>5000</v>
      </c>
      <c r="FN109" s="39">
        <f t="array" ref="FN109">SUMPRODUCT($K109:$AG109,TRANSPOSE(FN$5:FN$27))</f>
        <v>5000</v>
      </c>
      <c r="FO109" s="39">
        <f t="array" ref="FO109">SUMPRODUCT($K109:$AG109,TRANSPOSE(FO$5:FO$27))</f>
        <v>5000</v>
      </c>
      <c r="FP109" s="39">
        <f t="array" ref="FP109">SUMPRODUCT($K109:$AG109,TRANSPOSE(FP$5:FP$27))</f>
        <v>5000</v>
      </c>
      <c r="FQ109" s="39">
        <f t="array" ref="FQ109">SUMPRODUCT($K109:$AG109,TRANSPOSE(FQ$5:FQ$27))</f>
        <v>5000</v>
      </c>
      <c r="FR109" s="39">
        <f t="array" ref="FR109">SUMPRODUCT($K109:$AG109,TRANSPOSE(FR$5:FR$27))</f>
        <v>5000</v>
      </c>
      <c r="FS109" s="39">
        <f t="array" ref="FS109">SUMPRODUCT($K109:$AG109,TRANSPOSE(FS$5:FS$27))</f>
        <v>5000</v>
      </c>
      <c r="FT109" s="39">
        <f t="array" ref="FT109">SUMPRODUCT($K109:$AG109,TRANSPOSE(FT$5:FT$27))</f>
        <v>5000</v>
      </c>
      <c r="FU109" s="39">
        <f t="array" ref="FU109">SUMPRODUCT($K109:$AG109,TRANSPOSE(FU$5:FU$27))</f>
        <v>5000</v>
      </c>
      <c r="FV109" s="39">
        <f t="array" ref="FV109">SUMPRODUCT($K109:$AG109,TRANSPOSE(FV$5:FV$27))</f>
        <v>5000</v>
      </c>
      <c r="FW109" s="39">
        <f t="array" ref="FW109">SUMPRODUCT($K109:$AG109,TRANSPOSE(FW$5:FW$27))</f>
        <v>5000</v>
      </c>
      <c r="FX109" s="39">
        <f t="array" ref="FX109">SUMPRODUCT($K109:$AG109,TRANSPOSE(FX$5:FX$27))</f>
        <v>5000</v>
      </c>
      <c r="FY109" s="39">
        <f t="array" ref="FY109">SUMPRODUCT($K109:$AG109,TRANSPOSE(FY$5:FY$27))</f>
        <v>5000</v>
      </c>
      <c r="FZ109" s="39">
        <f t="array" ref="FZ109">SUMPRODUCT($K109:$AG109,TRANSPOSE(FZ$5:FZ$27))</f>
        <v>5000</v>
      </c>
      <c r="GA109" s="39">
        <f t="array" ref="GA109">SUMPRODUCT($K109:$AG109,TRANSPOSE(GA$5:GA$27))</f>
        <v>5000</v>
      </c>
      <c r="GB109" s="39">
        <f t="array" ref="GB109">SUMPRODUCT($K109:$AG109,TRANSPOSE(GB$5:GB$27))</f>
        <v>5000</v>
      </c>
      <c r="GC109" s="39">
        <f t="array" ref="GC109">SUMPRODUCT($K109:$AG109,TRANSPOSE(GC$5:GC$27))</f>
        <v>5000</v>
      </c>
      <c r="GD109" s="39">
        <f t="array" ref="GD109">SUMPRODUCT($K109:$AG109,TRANSPOSE(GD$5:GD$27))</f>
        <v>5000</v>
      </c>
      <c r="GE109" s="39">
        <f t="array" ref="GE109">SUMPRODUCT($K109:$AG109,TRANSPOSE(GE$5:GE$27))</f>
        <v>5000</v>
      </c>
      <c r="GF109" s="39">
        <f t="array" ref="GF109">SUMPRODUCT($K109:$AG109,TRANSPOSE(GF$5:GF$27))</f>
        <v>5000</v>
      </c>
      <c r="GG109" s="39">
        <f t="array" ref="GG109">SUMPRODUCT($K109:$AG109,TRANSPOSE(GG$5:GG$27))</f>
        <v>5000</v>
      </c>
      <c r="GH109" s="39">
        <f t="array" ref="GH109">SUMPRODUCT($K109:$AG109,TRANSPOSE(GH$5:GH$27))</f>
        <v>5000</v>
      </c>
      <c r="GI109" s="39">
        <f t="array" ref="GI109">SUMPRODUCT($K109:$AG109,TRANSPOSE(GI$5:GI$27))</f>
        <v>5000</v>
      </c>
      <c r="GJ109" s="39">
        <f t="array" ref="GJ109">SUMPRODUCT($K109:$AG109,TRANSPOSE(GJ$5:GJ$27))</f>
        <v>5000</v>
      </c>
      <c r="GK109" s="39">
        <f t="array" ref="GK109">SUMPRODUCT($K109:$AG109,TRANSPOSE(GK$5:GK$27))</f>
        <v>0</v>
      </c>
      <c r="GL109" s="39">
        <f t="array" ref="GL109">SUMPRODUCT($K109:$AG109,TRANSPOSE(GL$5:GL$27))</f>
        <v>0</v>
      </c>
      <c r="GM109" s="39">
        <f t="array" ref="GM109">SUMPRODUCT($K109:$AG109,TRANSPOSE(GM$5:GM$27))</f>
        <v>0</v>
      </c>
      <c r="GN109" s="39">
        <f t="array" ref="GN109">SUMPRODUCT($K109:$AG109,TRANSPOSE(GN$5:GN$27))</f>
        <v>0</v>
      </c>
      <c r="GO109" s="39"/>
      <c r="GP109" s="39"/>
      <c r="GQ109" s="39"/>
      <c r="GR109" s="39"/>
      <c r="GS109" s="39"/>
      <c r="GT109" s="39"/>
      <c r="GU109" s="39"/>
      <c r="GV109" s="39"/>
      <c r="GW109" s="39"/>
      <c r="GX109" s="39"/>
      <c r="GY109" s="39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39"/>
      <c r="HL109" s="39"/>
      <c r="HM109" s="39"/>
      <c r="HN109" s="39"/>
      <c r="HO109" s="39"/>
      <c r="HP109" s="39"/>
      <c r="HQ109" s="39"/>
      <c r="HR109" s="39"/>
      <c r="HS109" s="39"/>
      <c r="HT109" s="39"/>
      <c r="HU109" s="39"/>
      <c r="HV109" s="39"/>
      <c r="HW109" s="39"/>
      <c r="HX109" s="39"/>
      <c r="HY109" s="39"/>
      <c r="HZ109" s="39"/>
      <c r="IA109" s="39"/>
      <c r="IB109" s="39"/>
      <c r="IC109" s="39"/>
      <c r="ID109" s="39"/>
      <c r="IE109" s="39"/>
      <c r="IF109" s="39"/>
      <c r="IG109" s="39"/>
      <c r="IH109" s="39"/>
      <c r="II109" s="39"/>
      <c r="IJ109" s="39"/>
      <c r="IK109" s="39"/>
      <c r="IL109" s="39"/>
      <c r="IM109" s="39"/>
      <c r="IN109" s="39"/>
      <c r="IO109" s="39"/>
      <c r="IP109" s="39"/>
      <c r="IQ109" s="39"/>
      <c r="IR109" s="39"/>
      <c r="IS109" s="39"/>
      <c r="IT109" s="39"/>
      <c r="IU109" s="39"/>
      <c r="IV109" s="93" t="s">
        <v>467</v>
      </c>
      <c r="IW109" s="100" t="str">
        <f>C109</f>
        <v>293D475X9016A2TE3</v>
      </c>
      <c r="IX109" s="93" t="str">
        <f>AL109</f>
        <v>VISHAY</v>
      </c>
      <c r="IY109" s="122">
        <v>4.3499999999999997E-2</v>
      </c>
      <c r="IZ109" s="112" t="str">
        <f t="shared" si="164"/>
        <v>USD</v>
      </c>
      <c r="JA109" s="104" t="e">
        <f ca="1">_xlfn.XLOOKUP(IZ109,IZ$21:IZ$24,JA$21:JA$24,0)</f>
        <v>#NAME?</v>
      </c>
      <c r="JB109" s="104" t="e">
        <f t="shared" ca="1" si="129"/>
        <v>#NAME?</v>
      </c>
      <c r="JC109" s="113">
        <f>AJ109</f>
        <v>2000</v>
      </c>
      <c r="JD109" s="113">
        <f>AJ109</f>
        <v>2000</v>
      </c>
      <c r="JE109" s="100"/>
      <c r="JF109" s="113" t="e">
        <f>MAX(JD109,CEILING(#REF!+JE109,JC109))</f>
        <v>#REF!</v>
      </c>
      <c r="JG109" s="114" t="e">
        <f t="shared" ca="1" si="130"/>
        <v>#REF!</v>
      </c>
      <c r="JH109" s="113" t="e">
        <f>JF109-#REF!</f>
        <v>#REF!</v>
      </c>
      <c r="JI109" s="114" t="e">
        <f t="shared" ca="1" si="131"/>
        <v>#REF!</v>
      </c>
      <c r="JJ109" s="115">
        <v>45526</v>
      </c>
      <c r="JK109" s="114" t="s">
        <v>114</v>
      </c>
      <c r="JL109" s="114" t="s">
        <v>21</v>
      </c>
      <c r="JM109" s="100" t="s">
        <v>128</v>
      </c>
      <c r="JN109" s="100" t="s">
        <v>129</v>
      </c>
      <c r="JO109" s="102" t="e">
        <f t="array" aca="1" ref="JO109" ca="1">SUMPRODUCT(#REF!,TRANSPOSE(JO$19:JO$22))</f>
        <v>#REF!</v>
      </c>
      <c r="JP109" s="102" t="e">
        <f t="array" aca="1" ref="JP109" ca="1">SUMPRODUCT(#REF!,TRANSPOSE(JP$19:JP$22))</f>
        <v>#REF!</v>
      </c>
      <c r="JQ109" s="102" t="e">
        <f t="array" aca="1" ref="JQ109" ca="1">SUMPRODUCT(#REF!,TRANSPOSE(JQ$19:JQ$22))</f>
        <v>#REF!</v>
      </c>
      <c r="JR109" s="102" t="e">
        <f t="array" aca="1" ref="JR109" ca="1">SUMPRODUCT(#REF!,TRANSPOSE(JR$19:JR$22))</f>
        <v>#REF!</v>
      </c>
      <c r="JS109" s="102" t="e">
        <f t="array" aca="1" ref="JS109" ca="1">SUMPRODUCT(#REF!,TRANSPOSE(JS$19:JS$22))</f>
        <v>#REF!</v>
      </c>
      <c r="JT109" s="102" t="e">
        <f t="array" aca="1" ref="JT109" ca="1">SUMPRODUCT(#REF!,TRANSPOSE(JT$19:JT$22))</f>
        <v>#REF!</v>
      </c>
      <c r="JU109" s="102" t="e">
        <f t="array" aca="1" ref="JU109" ca="1">SUMPRODUCT(#REF!,TRANSPOSE(JU$19:JU$22))</f>
        <v>#REF!</v>
      </c>
      <c r="JV109" s="102" t="e">
        <f t="array" aca="1" ref="JV109" ca="1">SUMPRODUCT(#REF!,TRANSPOSE(JV$19:JV$22))</f>
        <v>#REF!</v>
      </c>
      <c r="JW109" s="102" t="e">
        <f t="array" aca="1" ref="JW109" ca="1">SUMPRODUCT(#REF!,TRANSPOSE(JW$19:JW$22))</f>
        <v>#REF!</v>
      </c>
      <c r="JX109" s="102" t="e">
        <f t="array" aca="1" ref="JX109" ca="1">SUMPRODUCT(#REF!,TRANSPOSE(JX$19:JX$22))</f>
        <v>#REF!</v>
      </c>
      <c r="JY109" s="102" t="e">
        <f t="array" aca="1" ref="JY109" ca="1">SUMPRODUCT(#REF!,TRANSPOSE(JY$19:JY$22))</f>
        <v>#REF!</v>
      </c>
      <c r="JZ109" s="102" t="e">
        <f t="array" aca="1" ref="JZ109" ca="1">SUMPRODUCT(#REF!,TRANSPOSE(JZ$19:JZ$22))</f>
        <v>#REF!</v>
      </c>
      <c r="KA109" s="102" t="e">
        <f t="array" aca="1" ref="KA109" ca="1">SUMPRODUCT(#REF!,TRANSPOSE(KA$19:KA$22))</f>
        <v>#REF!</v>
      </c>
      <c r="KB109" s="116"/>
      <c r="KC109" s="102" t="e">
        <f t="shared" ca="1" si="132"/>
        <v>#REF!</v>
      </c>
      <c r="KD109" s="117" t="e">
        <f ca="1">CEILING(SUM($JO109:JP109)-SUM($KC109:KC109),$JC109)</f>
        <v>#REF!</v>
      </c>
      <c r="KE109" s="117" t="e">
        <f ca="1">CEILING(SUM($JO109:JQ109)-SUM($KC109:KD109),$JC109)</f>
        <v>#REF!</v>
      </c>
      <c r="KF109" s="117" t="e">
        <f ca="1">CEILING(SUM($JO109:JR109)-SUM($KC109:KE109),$JC109)</f>
        <v>#REF!</v>
      </c>
      <c r="KG109" s="117" t="e">
        <f ca="1">CEILING(SUM($JO109:JS109)-SUM($KC109:KF109),$JC109)</f>
        <v>#REF!</v>
      </c>
      <c r="KH109" s="117" t="e">
        <f ca="1">CEILING(SUM($JO109:JT109)-SUM($KC109:KG109),$JC109)</f>
        <v>#REF!</v>
      </c>
      <c r="KI109" s="117" t="e">
        <f ca="1">CEILING(SUM($JO109:JU109)-SUM($KC109:KH109),$JC109)</f>
        <v>#REF!</v>
      </c>
      <c r="KJ109" s="117" t="e">
        <f ca="1">CEILING(SUM($JO109:JV109)-SUM($KC109:KI109),$JC109)</f>
        <v>#REF!</v>
      </c>
      <c r="KK109" s="117" t="e">
        <f ca="1">CEILING(SUM($JO109:JW109)-SUM($KC109:KJ109),$JC109)</f>
        <v>#REF!</v>
      </c>
      <c r="KL109" s="117" t="e">
        <f ca="1">CEILING(SUM($JO109:JX109)-SUM($KC109:KK109),$JC109)</f>
        <v>#REF!</v>
      </c>
      <c r="KM109" s="117" t="e">
        <f ca="1">CEILING(SUM($JO109:JY109)-SUM($KC109:KL109),$JC109)</f>
        <v>#REF!</v>
      </c>
      <c r="KN109" s="117" t="e">
        <f t="shared" ca="1" si="133"/>
        <v>#REF!</v>
      </c>
      <c r="KO109" s="117" t="e">
        <f t="shared" ca="1" si="134"/>
        <v>#REF!</v>
      </c>
      <c r="KP109" s="116"/>
      <c r="KQ109" s="119" t="e">
        <f t="shared" ca="1" si="135"/>
        <v>#REF!</v>
      </c>
      <c r="KR109" s="119" t="e">
        <f t="shared" ca="1" si="136"/>
        <v>#REF!</v>
      </c>
      <c r="KS109" s="119" t="e">
        <f t="shared" ca="1" si="137"/>
        <v>#REF!</v>
      </c>
      <c r="KT109" s="119" t="e">
        <f t="shared" ca="1" si="138"/>
        <v>#REF!</v>
      </c>
      <c r="KU109" s="119" t="e">
        <f t="shared" ca="1" si="139"/>
        <v>#REF!</v>
      </c>
      <c r="KV109" s="119" t="e">
        <f t="shared" ca="1" si="140"/>
        <v>#REF!</v>
      </c>
      <c r="KW109" s="119" t="e">
        <f t="shared" ca="1" si="141"/>
        <v>#REF!</v>
      </c>
      <c r="KX109" s="119" t="e">
        <f t="shared" ca="1" si="142"/>
        <v>#REF!</v>
      </c>
      <c r="KY109" s="119" t="e">
        <f t="shared" ca="1" si="143"/>
        <v>#REF!</v>
      </c>
      <c r="KZ109" s="119" t="e">
        <f t="shared" ca="1" si="144"/>
        <v>#REF!</v>
      </c>
      <c r="LA109" s="119" t="e">
        <f t="shared" ca="1" si="145"/>
        <v>#REF!</v>
      </c>
      <c r="LB109" s="119" t="e">
        <f t="shared" ca="1" si="146"/>
        <v>#REF!</v>
      </c>
      <c r="LC109" s="119" t="e">
        <f t="shared" ca="1" si="147"/>
        <v>#REF!</v>
      </c>
      <c r="LD109" s="119" t="e">
        <f t="shared" ca="1" si="148"/>
        <v>#REF!</v>
      </c>
      <c r="LE109" s="116">
        <v>1</v>
      </c>
      <c r="LF109" s="102" t="e">
        <f ca="1">SUM(KC109:KO109)</f>
        <v>#REF!</v>
      </c>
      <c r="LG109" s="102"/>
      <c r="LH109" s="102"/>
      <c r="LI109" s="102"/>
      <c r="LJ109" s="102"/>
      <c r="LK109" s="102"/>
      <c r="LL109" s="102"/>
      <c r="LM109" s="102"/>
      <c r="LN109" s="102"/>
      <c r="LO109" s="102"/>
      <c r="LP109" s="102"/>
      <c r="LQ109" s="102"/>
      <c r="LR109" s="102" t="e">
        <f t="shared" ca="1" si="124"/>
        <v>#REF!</v>
      </c>
      <c r="LS109" s="102"/>
      <c r="LT109" s="119" t="e">
        <f t="shared" ca="1" si="149"/>
        <v>#REF!</v>
      </c>
      <c r="LU109" s="119" t="e">
        <f t="shared" ca="1" si="150"/>
        <v>#NAME?</v>
      </c>
      <c r="LV109" s="119" t="e">
        <f t="shared" ca="1" si="151"/>
        <v>#NAME?</v>
      </c>
      <c r="LW109" s="119" t="e">
        <f t="shared" ca="1" si="152"/>
        <v>#NAME?</v>
      </c>
      <c r="LX109" s="119" t="e">
        <f t="shared" ca="1" si="153"/>
        <v>#NAME?</v>
      </c>
      <c r="LY109" s="119" t="e">
        <f t="shared" ca="1" si="154"/>
        <v>#NAME?</v>
      </c>
      <c r="LZ109" s="119" t="e">
        <f t="shared" ca="1" si="155"/>
        <v>#NAME?</v>
      </c>
      <c r="MA109" s="119" t="e">
        <f t="shared" ca="1" si="156"/>
        <v>#NAME?</v>
      </c>
      <c r="MB109" s="119" t="e">
        <f t="shared" ca="1" si="157"/>
        <v>#NAME?</v>
      </c>
      <c r="MC109" s="119" t="e">
        <f t="shared" ca="1" si="158"/>
        <v>#NAME?</v>
      </c>
      <c r="MD109" s="119" t="e">
        <f t="shared" ca="1" si="159"/>
        <v>#NAME?</v>
      </c>
      <c r="ME109" s="119" t="e">
        <f t="shared" ca="1" si="160"/>
        <v>#NAME?</v>
      </c>
      <c r="MF109" s="119" t="e">
        <f t="shared" ca="1" si="161"/>
        <v>#REF!</v>
      </c>
      <c r="MG109" s="119" t="e">
        <f t="shared" ca="1" si="162"/>
        <v>#REF!</v>
      </c>
      <c r="MH109" s="120" t="s">
        <v>463</v>
      </c>
      <c r="MI109" s="100" t="s">
        <v>468</v>
      </c>
      <c r="MJ109" s="121">
        <v>45535</v>
      </c>
      <c r="MK109" s="100" t="s">
        <v>131</v>
      </c>
      <c r="ML109" s="100" t="s">
        <v>131</v>
      </c>
      <c r="MM109" s="100" t="s">
        <v>131</v>
      </c>
      <c r="MN109" s="100"/>
      <c r="MO109" s="100"/>
    </row>
    <row r="110" spans="1:353" ht="14.25" x14ac:dyDescent="0.2">
      <c r="A110" s="39">
        <v>102</v>
      </c>
      <c r="B110" s="39" t="s">
        <v>469</v>
      </c>
      <c r="C110" s="54" t="s">
        <v>470</v>
      </c>
      <c r="D110" s="39" t="s">
        <v>121</v>
      </c>
      <c r="E110" s="39">
        <v>417531783</v>
      </c>
      <c r="F110" s="99" t="s">
        <v>471</v>
      </c>
      <c r="G110" s="39">
        <v>400481171</v>
      </c>
      <c r="H110" s="39" t="s">
        <v>112</v>
      </c>
      <c r="I110" s="39">
        <v>2</v>
      </c>
      <c r="J110" s="39">
        <v>10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5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5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f t="shared" si="125"/>
        <v>10</v>
      </c>
      <c r="AI110" s="39">
        <f t="shared" si="163"/>
        <v>179055</v>
      </c>
      <c r="AJ110" s="55">
        <v>2000</v>
      </c>
      <c r="AK110" s="39"/>
      <c r="AL110" s="39" t="s">
        <v>457</v>
      </c>
      <c r="AM110" s="69" t="s">
        <v>458</v>
      </c>
      <c r="AN110" s="39"/>
      <c r="AO110" s="39"/>
      <c r="AP110" s="56">
        <v>8.4000000000000005E-2</v>
      </c>
      <c r="AQ110" s="56" t="s">
        <v>8</v>
      </c>
      <c r="AR110" s="39" t="s">
        <v>459</v>
      </c>
      <c r="AS110" s="39" t="s">
        <v>460</v>
      </c>
      <c r="AT110" s="39"/>
      <c r="AU110" s="39" t="s">
        <v>461</v>
      </c>
      <c r="AV110" s="39" t="str">
        <f t="shared" si="126"/>
        <v>P0043</v>
      </c>
      <c r="AW110" s="76" t="e">
        <f t="shared" ca="1" si="127"/>
        <v>#NAME?</v>
      </c>
      <c r="AX110" s="73">
        <v>22</v>
      </c>
      <c r="AY110" s="73" t="e">
        <f t="shared" si="128"/>
        <v>#REF!</v>
      </c>
      <c r="AZ110" s="39"/>
      <c r="BA110" s="39"/>
      <c r="BB110" s="39"/>
      <c r="BC110" s="39"/>
      <c r="BD110" s="39">
        <v>10000</v>
      </c>
      <c r="BE110" s="39"/>
      <c r="BF110" s="39"/>
      <c r="BG110" s="39">
        <v>82000</v>
      </c>
      <c r="BH110" s="39">
        <v>86000</v>
      </c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>
        <f>SUM($AZ110,$BA110:BF110)-SUM($EU110:FA110)</f>
        <v>8600</v>
      </c>
      <c r="DE110" s="39">
        <f>SUM($AZ110,$BA110:BG110)-SUM($EU110:FB110)</f>
        <v>84600</v>
      </c>
      <c r="DF110" s="39">
        <f>SUM($AZ110,$BA110:BH110)-SUM($EU110:FC110)</f>
        <v>163945</v>
      </c>
      <c r="DG110" s="39">
        <f>SUM($AZ110,$BA110:BI110)-SUM($EU110:FD110)</f>
        <v>158945</v>
      </c>
      <c r="DH110" s="39">
        <f>SUM($AZ110,$BA110:BJ110)-SUM($EU110:FE110)</f>
        <v>153945</v>
      </c>
      <c r="DI110" s="39">
        <f>SUM($AZ110,$BA110:BK110)-SUM($EU110:FF110)</f>
        <v>148945</v>
      </c>
      <c r="DJ110" s="39">
        <f>SUM($AZ110,$BA110:BL110)-SUM($EU110:FG110)</f>
        <v>143945</v>
      </c>
      <c r="DK110" s="39">
        <f>SUM($AZ110,$BA110:BM110)-SUM($EU110:FH110)</f>
        <v>138945</v>
      </c>
      <c r="DL110" s="39">
        <f>SUM($AZ110,$BA110:BN110)-SUM($EU110:FI110)</f>
        <v>133945</v>
      </c>
      <c r="DM110" s="39">
        <f>SUM($AZ110,$BA110:BO110)-SUM($EU110:FJ110)</f>
        <v>128945</v>
      </c>
      <c r="DN110" s="39">
        <f>SUM($AZ110,$BA110:BP110)-SUM($EU110:FK110)</f>
        <v>123945</v>
      </c>
      <c r="DO110" s="39">
        <f>SUM($AZ110,$BA110:BQ110)-SUM($EU110:FL110)</f>
        <v>118945</v>
      </c>
      <c r="DP110" s="39">
        <f>SUM($AZ110,$BA110:BR110)-SUM($EU110:FM110)</f>
        <v>113945</v>
      </c>
      <c r="DQ110" s="39">
        <f>SUM($AZ110,$BA110:BS110)-SUM($EU110:FN110)</f>
        <v>108945</v>
      </c>
      <c r="DR110" s="39">
        <f>SUM($AZ110,$BA110:BT110)-SUM($EU110:FO110)</f>
        <v>103945</v>
      </c>
      <c r="DS110" s="39">
        <f>SUM($AZ110,$BA110:BU110)-SUM($EU110:FP110)</f>
        <v>98945</v>
      </c>
      <c r="DT110" s="39">
        <f>SUM($AZ110,$BA110:BV110)-SUM($EU110:FQ110)</f>
        <v>93945</v>
      </c>
      <c r="DU110" s="39">
        <f>SUM($AZ110,$BA110:BW110)-SUM($EU110:FR110)</f>
        <v>88945</v>
      </c>
      <c r="DV110" s="39">
        <f>SUM($AZ110,$BA110:BX110)-SUM($EU110:FS110)</f>
        <v>83945</v>
      </c>
      <c r="DW110" s="39">
        <f>SUM($AZ110,$BA110:BY110)-SUM($EU110:FT110)</f>
        <v>78945</v>
      </c>
      <c r="DX110" s="39">
        <f>SUM($AZ110,$BA110:BZ110)-SUM($EU110:FU110)</f>
        <v>73945</v>
      </c>
      <c r="DY110" s="39">
        <f>SUM($AZ110,$BA110:CA110)-SUM($EU110:FV110)</f>
        <v>68945</v>
      </c>
      <c r="DZ110" s="39">
        <f>SUM($AZ110,$BA110:CB110)-SUM($EU110:FW110)</f>
        <v>63945</v>
      </c>
      <c r="EA110" s="39">
        <f>SUM($AZ110,$BA110:CC110)-SUM($EU110:FX110)</f>
        <v>58945</v>
      </c>
      <c r="EB110" s="39">
        <f>SUM($AZ110,$BA110:CD110)-SUM($EU110:FY110)</f>
        <v>53945</v>
      </c>
      <c r="EC110" s="39">
        <f>SUM($AZ110,$BA110:CE110)-SUM($EU110:FZ110)</f>
        <v>48945</v>
      </c>
      <c r="ED110" s="39">
        <f>SUM($AZ110,$BA110:CF110)-SUM($EU110:GA110)</f>
        <v>43945</v>
      </c>
      <c r="EE110" s="39">
        <f>SUM($AZ110,$BA110:CG110)-SUM($EU110:GB110)</f>
        <v>38945</v>
      </c>
      <c r="EF110" s="39">
        <f>SUM($AZ110,$BA110:CH110)-SUM($EU110:GC110)</f>
        <v>33945</v>
      </c>
      <c r="EG110" s="39">
        <f>SUM($AZ110,$BA110:CI110)-SUM($EU110:GD110)</f>
        <v>28945</v>
      </c>
      <c r="EH110" s="39">
        <f>SUM($AZ110,$BA110:CJ110)-SUM($EU110:GE110)</f>
        <v>23945</v>
      </c>
      <c r="EI110" s="39">
        <f>SUM($AZ110,$BA110:CK110)-SUM($EU110:GF110)</f>
        <v>18945</v>
      </c>
      <c r="EJ110" s="39">
        <f>SUM($AZ110,$BA110:CL110)-SUM($EU110:GG110)</f>
        <v>13945</v>
      </c>
      <c r="EK110" s="39">
        <f>SUM($AZ110,$BA110:CM110)-SUM($EU110:GH110)</f>
        <v>8945</v>
      </c>
      <c r="EL110" s="39">
        <f>SUM($AZ110,$BA110:CN110)-SUM($EU110:GI110)</f>
        <v>3945</v>
      </c>
      <c r="EM110" s="39">
        <f>SUM($AZ110,$BA110:CO110)-SUM($EU110:GJ110)</f>
        <v>-1055</v>
      </c>
      <c r="EN110" s="39">
        <f>SUM($AZ110,$BA110:CP110)-SUM($EU110:GK110)</f>
        <v>-1055</v>
      </c>
      <c r="EO110" s="39">
        <f>SUM($AZ110,$BA110:CQ110)-SUM($EU110:GL110)</f>
        <v>-1055</v>
      </c>
      <c r="EP110" s="39">
        <f>SUM($AZ110,$BA110:CR110)-SUM($EU110:GM110)</f>
        <v>-1055</v>
      </c>
      <c r="EQ110" s="39">
        <f>SUM($AZ110,$BA110:CS110)-SUM($EU110:GN110)</f>
        <v>-1055</v>
      </c>
      <c r="ER110" s="39"/>
      <c r="ES110" s="39"/>
      <c r="ET110" s="39"/>
      <c r="EU110" s="39"/>
      <c r="EV110" s="39"/>
      <c r="EW110" s="39"/>
      <c r="EX110" s="39"/>
      <c r="EY110" s="39"/>
      <c r="EZ110" s="39"/>
      <c r="FA110" s="39">
        <f t="array" ref="FA110">SUMPRODUCT($K110:$AG110,TRANSPOSE(FA$5:FA$27))</f>
        <v>1400</v>
      </c>
      <c r="FB110" s="39">
        <f t="array" ref="FB110">SUMPRODUCT($K110:$AG110,TRANSPOSE(FB$5:FB$27))</f>
        <v>6000</v>
      </c>
      <c r="FC110" s="39">
        <f t="array" ref="FC110">SUMPRODUCT($K110:$AG110,TRANSPOSE(FC$5:FC$27))</f>
        <v>6655</v>
      </c>
      <c r="FD110" s="39">
        <f t="array" ref="FD110">SUMPRODUCT($K110:$AG110,TRANSPOSE(FD$5:FD$27))</f>
        <v>5000</v>
      </c>
      <c r="FE110" s="39">
        <f t="array" ref="FE110">SUMPRODUCT($K110:$AG110,TRANSPOSE(FE$5:FE$27))</f>
        <v>5000</v>
      </c>
      <c r="FF110" s="39">
        <f t="array" ref="FF110">SUMPRODUCT($K110:$AG110,TRANSPOSE(FF$5:FF$27))</f>
        <v>5000</v>
      </c>
      <c r="FG110" s="39">
        <f t="array" ref="FG110">SUMPRODUCT($K110:$AG110,TRANSPOSE(FG$5:FG$27))</f>
        <v>5000</v>
      </c>
      <c r="FH110" s="39">
        <f t="array" ref="FH110">SUMPRODUCT($K110:$AG110,TRANSPOSE(FH$5:FH$27))</f>
        <v>5000</v>
      </c>
      <c r="FI110" s="39">
        <f t="array" ref="FI110">SUMPRODUCT($K110:$AG110,TRANSPOSE(FI$5:FI$27))</f>
        <v>5000</v>
      </c>
      <c r="FJ110" s="39">
        <f t="array" ref="FJ110">SUMPRODUCT($K110:$AG110,TRANSPOSE(FJ$5:FJ$27))</f>
        <v>5000</v>
      </c>
      <c r="FK110" s="39">
        <f t="array" ref="FK110">SUMPRODUCT($K110:$AG110,TRANSPOSE(FK$5:FK$27))</f>
        <v>5000</v>
      </c>
      <c r="FL110" s="39">
        <f t="array" ref="FL110">SUMPRODUCT($K110:$AG110,TRANSPOSE(FL$5:FL$27))</f>
        <v>5000</v>
      </c>
      <c r="FM110" s="39">
        <f t="array" ref="FM110">SUMPRODUCT($K110:$AG110,TRANSPOSE(FM$5:FM$27))</f>
        <v>5000</v>
      </c>
      <c r="FN110" s="39">
        <f t="array" ref="FN110">SUMPRODUCT($K110:$AG110,TRANSPOSE(FN$5:FN$27))</f>
        <v>5000</v>
      </c>
      <c r="FO110" s="39">
        <f t="array" ref="FO110">SUMPRODUCT($K110:$AG110,TRANSPOSE(FO$5:FO$27))</f>
        <v>5000</v>
      </c>
      <c r="FP110" s="39">
        <f t="array" ref="FP110">SUMPRODUCT($K110:$AG110,TRANSPOSE(FP$5:FP$27))</f>
        <v>5000</v>
      </c>
      <c r="FQ110" s="39">
        <f t="array" ref="FQ110">SUMPRODUCT($K110:$AG110,TRANSPOSE(FQ$5:FQ$27))</f>
        <v>5000</v>
      </c>
      <c r="FR110" s="39">
        <f t="array" ref="FR110">SUMPRODUCT($K110:$AG110,TRANSPOSE(FR$5:FR$27))</f>
        <v>5000</v>
      </c>
      <c r="FS110" s="39">
        <f t="array" ref="FS110">SUMPRODUCT($K110:$AG110,TRANSPOSE(FS$5:FS$27))</f>
        <v>5000</v>
      </c>
      <c r="FT110" s="39">
        <f t="array" ref="FT110">SUMPRODUCT($K110:$AG110,TRANSPOSE(FT$5:FT$27))</f>
        <v>5000</v>
      </c>
      <c r="FU110" s="39">
        <f t="array" ref="FU110">SUMPRODUCT($K110:$AG110,TRANSPOSE(FU$5:FU$27))</f>
        <v>5000</v>
      </c>
      <c r="FV110" s="39">
        <f t="array" ref="FV110">SUMPRODUCT($K110:$AG110,TRANSPOSE(FV$5:FV$27))</f>
        <v>5000</v>
      </c>
      <c r="FW110" s="39">
        <f t="array" ref="FW110">SUMPRODUCT($K110:$AG110,TRANSPOSE(FW$5:FW$27))</f>
        <v>5000</v>
      </c>
      <c r="FX110" s="39">
        <f t="array" ref="FX110">SUMPRODUCT($K110:$AG110,TRANSPOSE(FX$5:FX$27))</f>
        <v>5000</v>
      </c>
      <c r="FY110" s="39">
        <f t="array" ref="FY110">SUMPRODUCT($K110:$AG110,TRANSPOSE(FY$5:FY$27))</f>
        <v>5000</v>
      </c>
      <c r="FZ110" s="39">
        <f t="array" ref="FZ110">SUMPRODUCT($K110:$AG110,TRANSPOSE(FZ$5:FZ$27))</f>
        <v>5000</v>
      </c>
      <c r="GA110" s="39">
        <f t="array" ref="GA110">SUMPRODUCT($K110:$AG110,TRANSPOSE(GA$5:GA$27))</f>
        <v>5000</v>
      </c>
      <c r="GB110" s="39">
        <f t="array" ref="GB110">SUMPRODUCT($K110:$AG110,TRANSPOSE(GB$5:GB$27))</f>
        <v>5000</v>
      </c>
      <c r="GC110" s="39">
        <f t="array" ref="GC110">SUMPRODUCT($K110:$AG110,TRANSPOSE(GC$5:GC$27))</f>
        <v>5000</v>
      </c>
      <c r="GD110" s="39">
        <f t="array" ref="GD110">SUMPRODUCT($K110:$AG110,TRANSPOSE(GD$5:GD$27))</f>
        <v>5000</v>
      </c>
      <c r="GE110" s="39">
        <f t="array" ref="GE110">SUMPRODUCT($K110:$AG110,TRANSPOSE(GE$5:GE$27))</f>
        <v>5000</v>
      </c>
      <c r="GF110" s="39">
        <f t="array" ref="GF110">SUMPRODUCT($K110:$AG110,TRANSPOSE(GF$5:GF$27))</f>
        <v>5000</v>
      </c>
      <c r="GG110" s="39">
        <f t="array" ref="GG110">SUMPRODUCT($K110:$AG110,TRANSPOSE(GG$5:GG$27))</f>
        <v>5000</v>
      </c>
      <c r="GH110" s="39">
        <f t="array" ref="GH110">SUMPRODUCT($K110:$AG110,TRANSPOSE(GH$5:GH$27))</f>
        <v>5000</v>
      </c>
      <c r="GI110" s="39">
        <f t="array" ref="GI110">SUMPRODUCT($K110:$AG110,TRANSPOSE(GI$5:GI$27))</f>
        <v>5000</v>
      </c>
      <c r="GJ110" s="39">
        <f t="array" ref="GJ110">SUMPRODUCT($K110:$AG110,TRANSPOSE(GJ$5:GJ$27))</f>
        <v>5000</v>
      </c>
      <c r="GK110" s="39">
        <f t="array" ref="GK110">SUMPRODUCT($K110:$AG110,TRANSPOSE(GK$5:GK$27))</f>
        <v>0</v>
      </c>
      <c r="GL110" s="39">
        <f t="array" ref="GL110">SUMPRODUCT($K110:$AG110,TRANSPOSE(GL$5:GL$27))</f>
        <v>0</v>
      </c>
      <c r="GM110" s="39">
        <f t="array" ref="GM110">SUMPRODUCT($K110:$AG110,TRANSPOSE(GM$5:GM$27))</f>
        <v>0</v>
      </c>
      <c r="GN110" s="39">
        <f t="array" ref="GN110">SUMPRODUCT($K110:$AG110,TRANSPOSE(GN$5:GN$27))</f>
        <v>0</v>
      </c>
      <c r="GO110" s="39"/>
      <c r="GP110" s="39"/>
      <c r="GQ110" s="39"/>
      <c r="GR110" s="39"/>
      <c r="GS110" s="39"/>
      <c r="GT110" s="39"/>
      <c r="GU110" s="39"/>
      <c r="GV110" s="39"/>
      <c r="GW110" s="39"/>
      <c r="GX110" s="39"/>
      <c r="GY110" s="39"/>
      <c r="GZ110" s="39"/>
      <c r="HA110" s="39"/>
      <c r="HB110" s="39"/>
      <c r="HC110" s="39"/>
      <c r="HD110" s="39"/>
      <c r="HE110" s="39"/>
      <c r="HF110" s="39"/>
      <c r="HG110" s="39"/>
      <c r="HH110" s="39"/>
      <c r="HI110" s="39"/>
      <c r="HJ110" s="39"/>
      <c r="HK110" s="39"/>
      <c r="HL110" s="39"/>
      <c r="HM110" s="39"/>
      <c r="HN110" s="39"/>
      <c r="HO110" s="39"/>
      <c r="HP110" s="39"/>
      <c r="HQ110" s="39"/>
      <c r="HR110" s="39"/>
      <c r="HS110" s="39"/>
      <c r="HT110" s="39"/>
      <c r="HU110" s="39"/>
      <c r="HV110" s="39"/>
      <c r="HW110" s="39"/>
      <c r="HX110" s="39"/>
      <c r="HY110" s="39"/>
      <c r="HZ110" s="39"/>
      <c r="IA110" s="39"/>
      <c r="IB110" s="39"/>
      <c r="IC110" s="39"/>
      <c r="ID110" s="39"/>
      <c r="IE110" s="39"/>
      <c r="IF110" s="39"/>
      <c r="IG110" s="39"/>
      <c r="IH110" s="39"/>
      <c r="II110" s="39"/>
      <c r="IJ110" s="39"/>
      <c r="IK110" s="39"/>
      <c r="IL110" s="39"/>
      <c r="IM110" s="39"/>
      <c r="IN110" s="39"/>
      <c r="IO110" s="39"/>
      <c r="IP110" s="39"/>
      <c r="IQ110" s="39"/>
      <c r="IR110" s="39"/>
      <c r="IS110" s="39"/>
      <c r="IT110" s="39"/>
      <c r="IU110" s="39"/>
      <c r="IV110" s="93" t="s">
        <v>467</v>
      </c>
      <c r="IW110" s="100" t="str">
        <f>C110</f>
        <v>293D476X0010B2TE3</v>
      </c>
      <c r="IX110" s="93" t="str">
        <f t="shared" si="122"/>
        <v>VISHAY</v>
      </c>
      <c r="IY110" s="111">
        <v>8.1600000000000006E-2</v>
      </c>
      <c r="IZ110" s="112" t="str">
        <f t="shared" si="164"/>
        <v>USD</v>
      </c>
      <c r="JA110" s="104" t="e">
        <f ca="1">_xlfn.XLOOKUP(IZ110,IZ$21:IZ$24,JA$21:JA$24,0)</f>
        <v>#NAME?</v>
      </c>
      <c r="JB110" s="104" t="e">
        <f t="shared" ca="1" si="129"/>
        <v>#NAME?</v>
      </c>
      <c r="JC110" s="113">
        <f>AJ110</f>
        <v>2000</v>
      </c>
      <c r="JD110" s="113">
        <f>AJ110</f>
        <v>2000</v>
      </c>
      <c r="JE110" s="100"/>
      <c r="JF110" s="113" t="e">
        <f>MAX(JD110,CEILING(#REF!+JE110,JC110))</f>
        <v>#REF!</v>
      </c>
      <c r="JG110" s="114" t="e">
        <f t="shared" ca="1" si="130"/>
        <v>#REF!</v>
      </c>
      <c r="JH110" s="113" t="e">
        <f>JF110-#REF!</f>
        <v>#REF!</v>
      </c>
      <c r="JI110" s="114" t="e">
        <f t="shared" ca="1" si="131"/>
        <v>#REF!</v>
      </c>
      <c r="JJ110" s="115">
        <v>45526</v>
      </c>
      <c r="JK110" s="114" t="s">
        <v>114</v>
      </c>
      <c r="JL110" s="114" t="s">
        <v>21</v>
      </c>
      <c r="JM110" s="100" t="s">
        <v>128</v>
      </c>
      <c r="JN110" s="100" t="s">
        <v>129</v>
      </c>
      <c r="JO110" s="102" t="e">
        <f t="array" aca="1" ref="JO110" ca="1">SUMPRODUCT(#REF!,TRANSPOSE(JO$19:JO$22))</f>
        <v>#REF!</v>
      </c>
      <c r="JP110" s="102" t="e">
        <f t="array" aca="1" ref="JP110" ca="1">SUMPRODUCT(#REF!,TRANSPOSE(JP$19:JP$22))</f>
        <v>#REF!</v>
      </c>
      <c r="JQ110" s="102" t="e">
        <f t="array" aca="1" ref="JQ110" ca="1">SUMPRODUCT(#REF!,TRANSPOSE(JQ$19:JQ$22))</f>
        <v>#REF!</v>
      </c>
      <c r="JR110" s="102" t="e">
        <f t="array" aca="1" ref="JR110" ca="1">SUMPRODUCT(#REF!,TRANSPOSE(JR$19:JR$22))</f>
        <v>#REF!</v>
      </c>
      <c r="JS110" s="102" t="e">
        <f t="array" aca="1" ref="JS110" ca="1">SUMPRODUCT(#REF!,TRANSPOSE(JS$19:JS$22))</f>
        <v>#REF!</v>
      </c>
      <c r="JT110" s="102" t="e">
        <f t="array" aca="1" ref="JT110" ca="1">SUMPRODUCT(#REF!,TRANSPOSE(JT$19:JT$22))</f>
        <v>#REF!</v>
      </c>
      <c r="JU110" s="102" t="e">
        <f t="array" aca="1" ref="JU110" ca="1">SUMPRODUCT(#REF!,TRANSPOSE(JU$19:JU$22))</f>
        <v>#REF!</v>
      </c>
      <c r="JV110" s="102" t="e">
        <f t="array" aca="1" ref="JV110" ca="1">SUMPRODUCT(#REF!,TRANSPOSE(JV$19:JV$22))</f>
        <v>#REF!</v>
      </c>
      <c r="JW110" s="102" t="e">
        <f t="array" aca="1" ref="JW110" ca="1">SUMPRODUCT(#REF!,TRANSPOSE(JW$19:JW$22))</f>
        <v>#REF!</v>
      </c>
      <c r="JX110" s="102" t="e">
        <f t="array" aca="1" ref="JX110" ca="1">SUMPRODUCT(#REF!,TRANSPOSE(JX$19:JX$22))</f>
        <v>#REF!</v>
      </c>
      <c r="JY110" s="102" t="e">
        <f t="array" aca="1" ref="JY110" ca="1">SUMPRODUCT(#REF!,TRANSPOSE(JY$19:JY$22))</f>
        <v>#REF!</v>
      </c>
      <c r="JZ110" s="102" t="e">
        <f t="array" aca="1" ref="JZ110" ca="1">SUMPRODUCT(#REF!,TRANSPOSE(JZ$19:JZ$22))</f>
        <v>#REF!</v>
      </c>
      <c r="KA110" s="102" t="e">
        <f t="array" aca="1" ref="KA110" ca="1">SUMPRODUCT(#REF!,TRANSPOSE(KA$19:KA$22))</f>
        <v>#REF!</v>
      </c>
      <c r="KB110" s="116"/>
      <c r="KC110" s="102" t="e">
        <f t="shared" ca="1" si="132"/>
        <v>#REF!</v>
      </c>
      <c r="KD110" s="117" t="e">
        <f ca="1">CEILING(SUM($JO110:JP110)-SUM($KC110:KC110),$JC110)</f>
        <v>#REF!</v>
      </c>
      <c r="KE110" s="117" t="e">
        <f ca="1">CEILING(SUM($JO110:JQ110)-SUM($KC110:KD110),$JC110)</f>
        <v>#REF!</v>
      </c>
      <c r="KF110" s="117" t="e">
        <f ca="1">CEILING(SUM($JO110:JR110)-SUM($KC110:KE110),$JC110)</f>
        <v>#REF!</v>
      </c>
      <c r="KG110" s="117" t="e">
        <f ca="1">CEILING(SUM($JO110:JS110)-SUM($KC110:KF110),$JC110)</f>
        <v>#REF!</v>
      </c>
      <c r="KH110" s="117" t="e">
        <f ca="1">CEILING(SUM($JO110:JT110)-SUM($KC110:KG110),$JC110)</f>
        <v>#REF!</v>
      </c>
      <c r="KI110" s="117" t="e">
        <f ca="1">CEILING(SUM($JO110:JU110)-SUM($KC110:KH110),$JC110)</f>
        <v>#REF!</v>
      </c>
      <c r="KJ110" s="117" t="e">
        <f ca="1">CEILING(SUM($JO110:JV110)-SUM($KC110:KI110),$JC110)</f>
        <v>#REF!</v>
      </c>
      <c r="KK110" s="117" t="e">
        <f ca="1">CEILING(SUM($JO110:JW110)-SUM($KC110:KJ110),$JC110)</f>
        <v>#REF!</v>
      </c>
      <c r="KL110" s="117" t="e">
        <f ca="1">CEILING(SUM($JO110:JX110)-SUM($KC110:KK110),$JC110)</f>
        <v>#REF!</v>
      </c>
      <c r="KM110" s="117" t="e">
        <f ca="1">CEILING(SUM($JO110:JY110)-SUM($KC110:KL110),$JC110)</f>
        <v>#REF!</v>
      </c>
      <c r="KN110" s="117" t="e">
        <f t="shared" ca="1" si="133"/>
        <v>#REF!</v>
      </c>
      <c r="KO110" s="117" t="e">
        <f t="shared" ca="1" si="134"/>
        <v>#REF!</v>
      </c>
      <c r="KP110" s="116"/>
      <c r="KQ110" s="119" t="e">
        <f t="shared" ca="1" si="135"/>
        <v>#REF!</v>
      </c>
      <c r="KR110" s="119" t="e">
        <f t="shared" ca="1" si="136"/>
        <v>#REF!</v>
      </c>
      <c r="KS110" s="119" t="e">
        <f t="shared" ca="1" si="137"/>
        <v>#REF!</v>
      </c>
      <c r="KT110" s="119" t="e">
        <f t="shared" ca="1" si="138"/>
        <v>#REF!</v>
      </c>
      <c r="KU110" s="119" t="e">
        <f t="shared" ca="1" si="139"/>
        <v>#REF!</v>
      </c>
      <c r="KV110" s="119" t="e">
        <f t="shared" ca="1" si="140"/>
        <v>#REF!</v>
      </c>
      <c r="KW110" s="119" t="e">
        <f t="shared" ca="1" si="141"/>
        <v>#REF!</v>
      </c>
      <c r="KX110" s="119" t="e">
        <f t="shared" ca="1" si="142"/>
        <v>#REF!</v>
      </c>
      <c r="KY110" s="119" t="e">
        <f t="shared" ca="1" si="143"/>
        <v>#REF!</v>
      </c>
      <c r="KZ110" s="119" t="e">
        <f t="shared" ca="1" si="144"/>
        <v>#REF!</v>
      </c>
      <c r="LA110" s="119" t="e">
        <f t="shared" ca="1" si="145"/>
        <v>#REF!</v>
      </c>
      <c r="LB110" s="119" t="e">
        <f t="shared" ca="1" si="146"/>
        <v>#REF!</v>
      </c>
      <c r="LC110" s="119" t="e">
        <f t="shared" ca="1" si="147"/>
        <v>#REF!</v>
      </c>
      <c r="LD110" s="119" t="e">
        <f t="shared" ca="1" si="148"/>
        <v>#REF!</v>
      </c>
      <c r="LE110" s="116">
        <v>2</v>
      </c>
      <c r="LF110" s="102" t="e">
        <f t="shared" ref="LF110:LF112" ca="1" si="166">SUM(KC110:KH110)</f>
        <v>#REF!</v>
      </c>
      <c r="LG110" s="102"/>
      <c r="LH110" s="102"/>
      <c r="LI110" s="102"/>
      <c r="LJ110" s="102"/>
      <c r="LK110" s="102"/>
      <c r="LL110" s="102" t="e">
        <f t="shared" ref="LL110:LL112" ca="1" si="167">SUM(KI110:KO110)</f>
        <v>#REF!</v>
      </c>
      <c r="LM110" s="102"/>
      <c r="LN110" s="102"/>
      <c r="LO110" s="102"/>
      <c r="LP110" s="102"/>
      <c r="LQ110" s="102"/>
      <c r="LR110" s="102"/>
      <c r="LS110" s="102"/>
      <c r="LT110" s="119" t="e">
        <f t="shared" ca="1" si="149"/>
        <v>#REF!</v>
      </c>
      <c r="LU110" s="119" t="e">
        <f t="shared" ca="1" si="150"/>
        <v>#NAME?</v>
      </c>
      <c r="LV110" s="119" t="e">
        <f t="shared" ca="1" si="151"/>
        <v>#NAME?</v>
      </c>
      <c r="LW110" s="119" t="e">
        <f t="shared" ca="1" si="152"/>
        <v>#NAME?</v>
      </c>
      <c r="LX110" s="119" t="e">
        <f t="shared" ca="1" si="153"/>
        <v>#NAME?</v>
      </c>
      <c r="LY110" s="119" t="e">
        <f t="shared" ca="1" si="154"/>
        <v>#NAME?</v>
      </c>
      <c r="LZ110" s="119" t="e">
        <f t="shared" ca="1" si="155"/>
        <v>#REF!</v>
      </c>
      <c r="MA110" s="119" t="e">
        <f t="shared" ca="1" si="156"/>
        <v>#NAME?</v>
      </c>
      <c r="MB110" s="119" t="e">
        <f t="shared" ca="1" si="157"/>
        <v>#NAME?</v>
      </c>
      <c r="MC110" s="119" t="e">
        <f t="shared" ca="1" si="158"/>
        <v>#NAME?</v>
      </c>
      <c r="MD110" s="119" t="e">
        <f t="shared" ca="1" si="159"/>
        <v>#NAME?</v>
      </c>
      <c r="ME110" s="119" t="e">
        <f t="shared" ca="1" si="160"/>
        <v>#NAME?</v>
      </c>
      <c r="MF110" s="119" t="e">
        <f t="shared" ca="1" si="161"/>
        <v>#NAME?</v>
      </c>
      <c r="MG110" s="119" t="e">
        <f t="shared" ca="1" si="162"/>
        <v>#REF!</v>
      </c>
      <c r="MH110" s="120" t="s">
        <v>469</v>
      </c>
      <c r="MI110" s="100" t="s">
        <v>472</v>
      </c>
      <c r="MJ110" s="121">
        <v>45535</v>
      </c>
      <c r="MK110" s="100" t="s">
        <v>131</v>
      </c>
      <c r="ML110" s="100" t="s">
        <v>131</v>
      </c>
      <c r="MM110" s="100" t="s">
        <v>131</v>
      </c>
      <c r="MN110" s="100"/>
      <c r="MO110" s="100"/>
    </row>
    <row r="111" spans="1:353" ht="14.25" x14ac:dyDescent="0.2">
      <c r="A111" s="39">
        <v>106</v>
      </c>
      <c r="B111" s="39" t="s">
        <v>473</v>
      </c>
      <c r="C111" s="54" t="s">
        <v>474</v>
      </c>
      <c r="D111" s="39" t="s">
        <v>121</v>
      </c>
      <c r="E111" s="39">
        <v>402939368</v>
      </c>
      <c r="F111" s="99" t="s">
        <v>475</v>
      </c>
      <c r="G111" s="39"/>
      <c r="H111" s="39" t="s">
        <v>112</v>
      </c>
      <c r="I111" s="39">
        <v>2</v>
      </c>
      <c r="J111" s="39">
        <v>2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2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f t="shared" si="125"/>
        <v>2</v>
      </c>
      <c r="AI111" s="39">
        <f t="shared" si="163"/>
        <v>1262</v>
      </c>
      <c r="AJ111" s="55">
        <v>1</v>
      </c>
      <c r="AK111" s="39"/>
      <c r="AL111" s="39" t="s">
        <v>281</v>
      </c>
      <c r="AM111" s="39" t="s">
        <v>282</v>
      </c>
      <c r="AN111" s="39"/>
      <c r="AO111" s="39"/>
      <c r="AP111" s="56">
        <v>23</v>
      </c>
      <c r="AQ111" s="56" t="s">
        <v>20</v>
      </c>
      <c r="AR111" s="39" t="s">
        <v>283</v>
      </c>
      <c r="AS111" s="39" t="s">
        <v>284</v>
      </c>
      <c r="AT111" s="39"/>
      <c r="AU111" s="39" t="s">
        <v>285</v>
      </c>
      <c r="AV111" s="39" t="str">
        <f t="shared" si="126"/>
        <v>P0007</v>
      </c>
      <c r="AW111" s="76" t="e">
        <f t="shared" ca="1" si="127"/>
        <v>#NAME?</v>
      </c>
      <c r="AX111" s="39">
        <v>6</v>
      </c>
      <c r="AY111" s="73" t="e">
        <f t="shared" si="128"/>
        <v>#REF!</v>
      </c>
      <c r="AZ111" s="39"/>
      <c r="BA111" s="39"/>
      <c r="BB111" s="39"/>
      <c r="BC111" s="39"/>
      <c r="BD111" s="39">
        <v>800</v>
      </c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>
        <v>500</v>
      </c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>
        <f>SUM($AZ111,$BA111:BF111)-SUM($EU111:FA111)</f>
        <v>600</v>
      </c>
      <c r="DE111" s="39">
        <f>SUM($AZ111,$BA111:BG111)-SUM($EU111:FB111)</f>
        <v>200</v>
      </c>
      <c r="DF111" s="39">
        <f>SUM($AZ111,$BA111:BH111)-SUM($EU111:FC111)</f>
        <v>-462</v>
      </c>
      <c r="DG111" s="39">
        <f>SUM($AZ111,$BA111:BI111)-SUM($EU111:FD111)</f>
        <v>-462</v>
      </c>
      <c r="DH111" s="39">
        <f>SUM($AZ111,$BA111:BJ111)-SUM($EU111:FE111)</f>
        <v>-462</v>
      </c>
      <c r="DI111" s="39">
        <f>SUM($AZ111,$BA111:BK111)-SUM($EU111:FF111)</f>
        <v>-462</v>
      </c>
      <c r="DJ111" s="39">
        <f>SUM($AZ111,$BA111:BL111)-SUM($EU111:FG111)</f>
        <v>-462</v>
      </c>
      <c r="DK111" s="39">
        <f>SUM($AZ111,$BA111:BM111)-SUM($EU111:FH111)</f>
        <v>-462</v>
      </c>
      <c r="DL111" s="39">
        <f>SUM($AZ111,$BA111:BN111)-SUM($EU111:FI111)</f>
        <v>-462</v>
      </c>
      <c r="DM111" s="39">
        <f>SUM($AZ111,$BA111:BO111)-SUM($EU111:FJ111)</f>
        <v>-462</v>
      </c>
      <c r="DN111" s="39">
        <f>SUM($AZ111,$BA111:BP111)-SUM($EU111:FK111)</f>
        <v>-462</v>
      </c>
      <c r="DO111" s="39">
        <f>SUM($AZ111,$BA111:BQ111)-SUM($EU111:FL111)</f>
        <v>-462</v>
      </c>
      <c r="DP111" s="39">
        <f>SUM($AZ111,$BA111:BR111)-SUM($EU111:FM111)</f>
        <v>38</v>
      </c>
      <c r="DQ111" s="39">
        <f>SUM($AZ111,$BA111:BS111)-SUM($EU111:FN111)</f>
        <v>38</v>
      </c>
      <c r="DR111" s="39">
        <f>SUM($AZ111,$BA111:BT111)-SUM($EU111:FO111)</f>
        <v>38</v>
      </c>
      <c r="DS111" s="39">
        <f>SUM($AZ111,$BA111:BU111)-SUM($EU111:FP111)</f>
        <v>38</v>
      </c>
      <c r="DT111" s="39">
        <f>SUM($AZ111,$BA111:BV111)-SUM($EU111:FQ111)</f>
        <v>38</v>
      </c>
      <c r="DU111" s="39">
        <f>SUM($AZ111,$BA111:BW111)-SUM($EU111:FR111)</f>
        <v>38</v>
      </c>
      <c r="DV111" s="39">
        <f>SUM($AZ111,$BA111:BX111)-SUM($EU111:FS111)</f>
        <v>38</v>
      </c>
      <c r="DW111" s="39">
        <f>SUM($AZ111,$BA111:BY111)-SUM($EU111:FT111)</f>
        <v>38</v>
      </c>
      <c r="DX111" s="39">
        <f>SUM($AZ111,$BA111:BZ111)-SUM($EU111:FU111)</f>
        <v>38</v>
      </c>
      <c r="DY111" s="39">
        <f>SUM($AZ111,$BA111:CA111)-SUM($EU111:FV111)</f>
        <v>38</v>
      </c>
      <c r="DZ111" s="39">
        <f>SUM($AZ111,$BA111:CB111)-SUM($EU111:FW111)</f>
        <v>38</v>
      </c>
      <c r="EA111" s="39">
        <f>SUM($AZ111,$BA111:CC111)-SUM($EU111:FX111)</f>
        <v>38</v>
      </c>
      <c r="EB111" s="39">
        <f>SUM($AZ111,$BA111:CD111)-SUM($EU111:FY111)</f>
        <v>38</v>
      </c>
      <c r="EC111" s="39">
        <f>SUM($AZ111,$BA111:CE111)-SUM($EU111:FZ111)</f>
        <v>38</v>
      </c>
      <c r="ED111" s="39">
        <f>SUM($AZ111,$BA111:CF111)-SUM($EU111:GA111)</f>
        <v>38</v>
      </c>
      <c r="EE111" s="39">
        <f>SUM($AZ111,$BA111:CG111)-SUM($EU111:GB111)</f>
        <v>38</v>
      </c>
      <c r="EF111" s="39">
        <f>SUM($AZ111,$BA111:CH111)-SUM($EU111:GC111)</f>
        <v>38</v>
      </c>
      <c r="EG111" s="39">
        <f>SUM($AZ111,$BA111:CI111)-SUM($EU111:GD111)</f>
        <v>38</v>
      </c>
      <c r="EH111" s="39">
        <f>SUM($AZ111,$BA111:CJ111)-SUM($EU111:GE111)</f>
        <v>38</v>
      </c>
      <c r="EI111" s="39">
        <f>SUM($AZ111,$BA111:CK111)-SUM($EU111:GF111)</f>
        <v>38</v>
      </c>
      <c r="EJ111" s="39">
        <f>SUM($AZ111,$BA111:CL111)-SUM($EU111:GG111)</f>
        <v>38</v>
      </c>
      <c r="EK111" s="39">
        <f>SUM($AZ111,$BA111:CM111)-SUM($EU111:GH111)</f>
        <v>38</v>
      </c>
      <c r="EL111" s="39">
        <f>SUM($AZ111,$BA111:CN111)-SUM($EU111:GI111)</f>
        <v>38</v>
      </c>
      <c r="EM111" s="39">
        <f>SUM($AZ111,$BA111:CO111)-SUM($EU111:GJ111)</f>
        <v>38</v>
      </c>
      <c r="EN111" s="39">
        <f>SUM($AZ111,$BA111:CP111)-SUM($EU111:GK111)</f>
        <v>38</v>
      </c>
      <c r="EO111" s="39">
        <f>SUM($AZ111,$BA111:CQ111)-SUM($EU111:GL111)</f>
        <v>38</v>
      </c>
      <c r="EP111" s="39">
        <f>SUM($AZ111,$BA111:CR111)-SUM($EU111:GM111)</f>
        <v>38</v>
      </c>
      <c r="EQ111" s="39">
        <f>SUM($AZ111,$BA111:CS111)-SUM($EU111:GN111)</f>
        <v>38</v>
      </c>
      <c r="ER111" s="39"/>
      <c r="ES111" s="39"/>
      <c r="ET111" s="39"/>
      <c r="EU111" s="39"/>
      <c r="EV111" s="39"/>
      <c r="EW111" s="39"/>
      <c r="EX111" s="39"/>
      <c r="EY111" s="39"/>
      <c r="EZ111" s="39"/>
      <c r="FA111" s="39">
        <f t="array" ref="FA111">SUMPRODUCT($K111:$AG111,TRANSPOSE(FA$5:FA$27))</f>
        <v>200</v>
      </c>
      <c r="FB111" s="39">
        <f t="array" ref="FB111">SUMPRODUCT($K111:$AG111,TRANSPOSE(FB$5:FB$27))</f>
        <v>400</v>
      </c>
      <c r="FC111" s="39">
        <f t="array" ref="FC111">SUMPRODUCT($K111:$AG111,TRANSPOSE(FC$5:FC$27))</f>
        <v>662</v>
      </c>
      <c r="FD111" s="39">
        <f t="array" ref="FD111">SUMPRODUCT($K111:$AG111,TRANSPOSE(FD$5:FD$27))</f>
        <v>0</v>
      </c>
      <c r="FE111" s="39">
        <f t="array" ref="FE111">SUMPRODUCT($K111:$AG111,TRANSPOSE(FE$5:FE$27))</f>
        <v>0</v>
      </c>
      <c r="FF111" s="39">
        <f t="array" ref="FF111">SUMPRODUCT($K111:$AG111,TRANSPOSE(FF$5:FF$27))</f>
        <v>0</v>
      </c>
      <c r="FG111" s="39">
        <f t="array" ref="FG111">SUMPRODUCT($K111:$AG111,TRANSPOSE(FG$5:FG$27))</f>
        <v>0</v>
      </c>
      <c r="FH111" s="39">
        <f t="array" ref="FH111">SUMPRODUCT($K111:$AG111,TRANSPOSE(FH$5:FH$27))</f>
        <v>0</v>
      </c>
      <c r="FI111" s="39">
        <f t="array" ref="FI111">SUMPRODUCT($K111:$AG111,TRANSPOSE(FI$5:FI$27))</f>
        <v>0</v>
      </c>
      <c r="FJ111" s="39">
        <f t="array" ref="FJ111">SUMPRODUCT($K111:$AG111,TRANSPOSE(FJ$5:FJ$27))</f>
        <v>0</v>
      </c>
      <c r="FK111" s="39">
        <f t="array" ref="FK111">SUMPRODUCT($K111:$AG111,TRANSPOSE(FK$5:FK$27))</f>
        <v>0</v>
      </c>
      <c r="FL111" s="39">
        <f t="array" ref="FL111">SUMPRODUCT($K111:$AG111,TRANSPOSE(FL$5:FL$27))</f>
        <v>0</v>
      </c>
      <c r="FM111" s="39">
        <f t="array" ref="FM111">SUMPRODUCT($K111:$AG111,TRANSPOSE(FM$5:FM$27))</f>
        <v>0</v>
      </c>
      <c r="FN111" s="39">
        <f t="array" ref="FN111">SUMPRODUCT($K111:$AG111,TRANSPOSE(FN$5:FN$27))</f>
        <v>0</v>
      </c>
      <c r="FO111" s="39">
        <f t="array" ref="FO111">SUMPRODUCT($K111:$AG111,TRANSPOSE(FO$5:FO$27))</f>
        <v>0</v>
      </c>
      <c r="FP111" s="39">
        <f t="array" ref="FP111">SUMPRODUCT($K111:$AG111,TRANSPOSE(FP$5:FP$27))</f>
        <v>0</v>
      </c>
      <c r="FQ111" s="39">
        <f t="array" ref="FQ111">SUMPRODUCT($K111:$AG111,TRANSPOSE(FQ$5:FQ$27))</f>
        <v>0</v>
      </c>
      <c r="FR111" s="39">
        <f t="array" ref="FR111">SUMPRODUCT($K111:$AG111,TRANSPOSE(FR$5:FR$27))</f>
        <v>0</v>
      </c>
      <c r="FS111" s="39">
        <f t="array" ref="FS111">SUMPRODUCT($K111:$AG111,TRANSPOSE(FS$5:FS$27))</f>
        <v>0</v>
      </c>
      <c r="FT111" s="39">
        <f t="array" ref="FT111">SUMPRODUCT($K111:$AG111,TRANSPOSE(FT$5:FT$27))</f>
        <v>0</v>
      </c>
      <c r="FU111" s="39">
        <f t="array" ref="FU111">SUMPRODUCT($K111:$AG111,TRANSPOSE(FU$5:FU$27))</f>
        <v>0</v>
      </c>
      <c r="FV111" s="39">
        <f t="array" ref="FV111">SUMPRODUCT($K111:$AG111,TRANSPOSE(FV$5:FV$27))</f>
        <v>0</v>
      </c>
      <c r="FW111" s="39">
        <f t="array" ref="FW111">SUMPRODUCT($K111:$AG111,TRANSPOSE(FW$5:FW$27))</f>
        <v>0</v>
      </c>
      <c r="FX111" s="39">
        <f t="array" ref="FX111">SUMPRODUCT($K111:$AG111,TRANSPOSE(FX$5:FX$27))</f>
        <v>0</v>
      </c>
      <c r="FY111" s="39">
        <f t="array" ref="FY111">SUMPRODUCT($K111:$AG111,TRANSPOSE(FY$5:FY$27))</f>
        <v>0</v>
      </c>
      <c r="FZ111" s="39">
        <f t="array" ref="FZ111">SUMPRODUCT($K111:$AG111,TRANSPOSE(FZ$5:FZ$27))</f>
        <v>0</v>
      </c>
      <c r="GA111" s="39">
        <f t="array" ref="GA111">SUMPRODUCT($K111:$AG111,TRANSPOSE(GA$5:GA$27))</f>
        <v>0</v>
      </c>
      <c r="GB111" s="39">
        <f t="array" ref="GB111">SUMPRODUCT($K111:$AG111,TRANSPOSE(GB$5:GB$27))</f>
        <v>0</v>
      </c>
      <c r="GC111" s="39">
        <f t="array" ref="GC111">SUMPRODUCT($K111:$AG111,TRANSPOSE(GC$5:GC$27))</f>
        <v>0</v>
      </c>
      <c r="GD111" s="39">
        <f t="array" ref="GD111">SUMPRODUCT($K111:$AG111,TRANSPOSE(GD$5:GD$27))</f>
        <v>0</v>
      </c>
      <c r="GE111" s="39">
        <f t="array" ref="GE111">SUMPRODUCT($K111:$AG111,TRANSPOSE(GE$5:GE$27))</f>
        <v>0</v>
      </c>
      <c r="GF111" s="39">
        <f t="array" ref="GF111">SUMPRODUCT($K111:$AG111,TRANSPOSE(GF$5:GF$27))</f>
        <v>0</v>
      </c>
      <c r="GG111" s="39">
        <f t="array" ref="GG111">SUMPRODUCT($K111:$AG111,TRANSPOSE(GG$5:GG$27))</f>
        <v>0</v>
      </c>
      <c r="GH111" s="39">
        <f t="array" ref="GH111">SUMPRODUCT($K111:$AG111,TRANSPOSE(GH$5:GH$27))</f>
        <v>0</v>
      </c>
      <c r="GI111" s="39">
        <f t="array" ref="GI111">SUMPRODUCT($K111:$AG111,TRANSPOSE(GI$5:GI$27))</f>
        <v>0</v>
      </c>
      <c r="GJ111" s="39">
        <f t="array" ref="GJ111">SUMPRODUCT($K111:$AG111,TRANSPOSE(GJ$5:GJ$27))</f>
        <v>0</v>
      </c>
      <c r="GK111" s="39">
        <f t="array" ref="GK111">SUMPRODUCT($K111:$AG111,TRANSPOSE(GK$5:GK$27))</f>
        <v>0</v>
      </c>
      <c r="GL111" s="39">
        <f t="array" ref="GL111">SUMPRODUCT($K111:$AG111,TRANSPOSE(GL$5:GL$27))</f>
        <v>0</v>
      </c>
      <c r="GM111" s="39">
        <f t="array" ref="GM111">SUMPRODUCT($K111:$AG111,TRANSPOSE(GM$5:GM$27))</f>
        <v>0</v>
      </c>
      <c r="GN111" s="39">
        <f t="array" ref="GN111">SUMPRODUCT($K111:$AG111,TRANSPOSE(GN$5:GN$27))</f>
        <v>0</v>
      </c>
      <c r="GO111" s="39"/>
      <c r="GP111" s="39"/>
      <c r="GQ111" s="39"/>
      <c r="GR111" s="39"/>
      <c r="GS111" s="39"/>
      <c r="GT111" s="39"/>
      <c r="GU111" s="39"/>
      <c r="GV111" s="39"/>
      <c r="GW111" s="39"/>
      <c r="GX111" s="39"/>
      <c r="GY111" s="39"/>
      <c r="GZ111" s="39"/>
      <c r="HA111" s="39"/>
      <c r="HB111" s="39"/>
      <c r="HC111" s="39"/>
      <c r="HD111" s="39"/>
      <c r="HE111" s="39"/>
      <c r="HF111" s="39"/>
      <c r="HG111" s="39"/>
      <c r="HH111" s="39"/>
      <c r="HI111" s="39"/>
      <c r="HJ111" s="39"/>
      <c r="HK111" s="39"/>
      <c r="HL111" s="39"/>
      <c r="HM111" s="39"/>
      <c r="HN111" s="39"/>
      <c r="HO111" s="39"/>
      <c r="HP111" s="39"/>
      <c r="HQ111" s="39"/>
      <c r="HR111" s="39"/>
      <c r="HS111" s="39"/>
      <c r="HT111" s="39"/>
      <c r="HU111" s="39"/>
      <c r="HV111" s="39"/>
      <c r="HW111" s="39"/>
      <c r="HX111" s="39"/>
      <c r="HY111" s="39"/>
      <c r="HZ111" s="39"/>
      <c r="IA111" s="39"/>
      <c r="IB111" s="39"/>
      <c r="IC111" s="39"/>
      <c r="ID111" s="39"/>
      <c r="IE111" s="39"/>
      <c r="IF111" s="39"/>
      <c r="IG111" s="39"/>
      <c r="IH111" s="39"/>
      <c r="II111" s="39"/>
      <c r="IJ111" s="39"/>
      <c r="IK111" s="39"/>
      <c r="IL111" s="39"/>
      <c r="IM111" s="39"/>
      <c r="IN111" s="39"/>
      <c r="IO111" s="39"/>
      <c r="IP111" s="39"/>
      <c r="IQ111" s="39"/>
      <c r="IR111" s="39"/>
      <c r="IS111" s="39"/>
      <c r="IT111" s="39"/>
      <c r="IU111" s="39"/>
      <c r="IV111" s="93" t="str">
        <f>AM111</f>
        <v>MTI</v>
      </c>
      <c r="IW111" s="100" t="str">
        <f>C111</f>
        <v>32K719-S60N5</v>
      </c>
      <c r="IX111" s="93" t="str">
        <f t="shared" si="122"/>
        <v>ROSENBERGER</v>
      </c>
      <c r="IY111" s="111">
        <f>AP111</f>
        <v>23</v>
      </c>
      <c r="IZ111" s="112" t="str">
        <f t="shared" si="164"/>
        <v>EUR</v>
      </c>
      <c r="JA111" s="104" t="e">
        <f ca="1">_xlfn.XLOOKUP(IZ111,IZ$21:IZ$24,JA$21:JA$24,0)</f>
        <v>#NAME?</v>
      </c>
      <c r="JB111" s="104" t="e">
        <f t="shared" ca="1" si="129"/>
        <v>#NAME?</v>
      </c>
      <c r="JC111" s="113">
        <f>AJ111</f>
        <v>1</v>
      </c>
      <c r="JD111" s="113">
        <f>AJ111</f>
        <v>1</v>
      </c>
      <c r="JE111" s="100">
        <v>10</v>
      </c>
      <c r="JF111" s="113" t="e">
        <f>MAX(JD111,CEILING(#REF!+JE111,JC111))</f>
        <v>#REF!</v>
      </c>
      <c r="JG111" s="114" t="e">
        <f t="shared" ca="1" si="130"/>
        <v>#REF!</v>
      </c>
      <c r="JH111" s="113" t="e">
        <f>JF111-#REF!</f>
        <v>#REF!</v>
      </c>
      <c r="JI111" s="114" t="e">
        <f t="shared" ca="1" si="131"/>
        <v>#REF!</v>
      </c>
      <c r="JJ111" s="115">
        <v>45523</v>
      </c>
      <c r="JK111" s="114" t="s">
        <v>114</v>
      </c>
      <c r="JL111" s="114" t="s">
        <v>21</v>
      </c>
      <c r="JM111" s="100" t="s">
        <v>128</v>
      </c>
      <c r="JN111" s="100" t="s">
        <v>129</v>
      </c>
      <c r="JO111" s="102" t="e">
        <f t="array" aca="1" ref="JO111" ca="1">SUMPRODUCT(#REF!,TRANSPOSE(JO$19:JO$22))</f>
        <v>#REF!</v>
      </c>
      <c r="JP111" s="102" t="e">
        <f t="array" aca="1" ref="JP111" ca="1">SUMPRODUCT(#REF!,TRANSPOSE(JP$19:JP$22))</f>
        <v>#REF!</v>
      </c>
      <c r="JQ111" s="102" t="e">
        <f t="array" aca="1" ref="JQ111" ca="1">SUMPRODUCT(#REF!,TRANSPOSE(JQ$19:JQ$22))</f>
        <v>#REF!</v>
      </c>
      <c r="JR111" s="102" t="e">
        <f t="array" aca="1" ref="JR111" ca="1">SUMPRODUCT(#REF!,TRANSPOSE(JR$19:JR$22))</f>
        <v>#REF!</v>
      </c>
      <c r="JS111" s="102" t="e">
        <f t="array" aca="1" ref="JS111" ca="1">SUMPRODUCT(#REF!,TRANSPOSE(JS$19:JS$22))</f>
        <v>#REF!</v>
      </c>
      <c r="JT111" s="102" t="e">
        <f t="array" aca="1" ref="JT111" ca="1">SUMPRODUCT(#REF!,TRANSPOSE(JT$19:JT$22))</f>
        <v>#REF!</v>
      </c>
      <c r="JU111" s="102" t="e">
        <f t="array" aca="1" ref="JU111" ca="1">SUMPRODUCT(#REF!,TRANSPOSE(JU$19:JU$22))</f>
        <v>#REF!</v>
      </c>
      <c r="JV111" s="102" t="e">
        <f t="array" aca="1" ref="JV111" ca="1">SUMPRODUCT(#REF!,TRANSPOSE(JV$19:JV$22))</f>
        <v>#REF!</v>
      </c>
      <c r="JW111" s="102" t="e">
        <f t="array" aca="1" ref="JW111" ca="1">SUMPRODUCT(#REF!,TRANSPOSE(JW$19:JW$22))</f>
        <v>#REF!</v>
      </c>
      <c r="JX111" s="102" t="e">
        <f t="array" aca="1" ref="JX111" ca="1">SUMPRODUCT(#REF!,TRANSPOSE(JX$19:JX$22))</f>
        <v>#REF!</v>
      </c>
      <c r="JY111" s="102" t="e">
        <f t="array" aca="1" ref="JY111" ca="1">SUMPRODUCT(#REF!,TRANSPOSE(JY$19:JY$22))</f>
        <v>#REF!</v>
      </c>
      <c r="JZ111" s="102" t="e">
        <f t="array" aca="1" ref="JZ111" ca="1">SUMPRODUCT(#REF!,TRANSPOSE(JZ$19:JZ$22))</f>
        <v>#REF!</v>
      </c>
      <c r="KA111" s="102" t="e">
        <f t="array" aca="1" ref="KA111" ca="1">SUMPRODUCT(#REF!,TRANSPOSE(KA$19:KA$22))</f>
        <v>#REF!</v>
      </c>
      <c r="KB111" s="116"/>
      <c r="KC111" s="102" t="e">
        <f t="shared" ca="1" si="132"/>
        <v>#REF!</v>
      </c>
      <c r="KD111" s="117" t="e">
        <f ca="1">CEILING(SUM($JO111:JP111)-SUM($KC111:KC111),$JC111)</f>
        <v>#REF!</v>
      </c>
      <c r="KE111" s="117" t="e">
        <f ca="1">CEILING(SUM($JO111:JQ111)-SUM($KC111:KD111),$JC111)</f>
        <v>#REF!</v>
      </c>
      <c r="KF111" s="117" t="e">
        <f ca="1">CEILING(SUM($JO111:JR111)-SUM($KC111:KE111),$JC111)</f>
        <v>#REF!</v>
      </c>
      <c r="KG111" s="117" t="e">
        <f ca="1">CEILING(SUM($JO111:JS111)-SUM($KC111:KF111),$JC111)</f>
        <v>#REF!</v>
      </c>
      <c r="KH111" s="117" t="e">
        <f ca="1">CEILING(SUM($JO111:JT111)-SUM($KC111:KG111),$JC111)</f>
        <v>#REF!</v>
      </c>
      <c r="KI111" s="117" t="e">
        <f ca="1">CEILING(SUM($JO111:JU111)-SUM($KC111:KH111),$JC111)</f>
        <v>#REF!</v>
      </c>
      <c r="KJ111" s="117" t="e">
        <f ca="1">CEILING(SUM($JO111:JV111)-SUM($KC111:KI111),$JC111)</f>
        <v>#REF!</v>
      </c>
      <c r="KK111" s="117" t="e">
        <f ca="1">CEILING(SUM($JO111:JW111)-SUM($KC111:KJ111),$JC111)</f>
        <v>#REF!</v>
      </c>
      <c r="KL111" s="117" t="e">
        <f ca="1">CEILING(SUM($JO111:JX111)-SUM($KC111:KK111),$JC111)</f>
        <v>#REF!</v>
      </c>
      <c r="KM111" s="117" t="e">
        <f ca="1">CEILING(SUM($JO111:JY111)-SUM($KC111:KL111),$JC111)</f>
        <v>#REF!</v>
      </c>
      <c r="KN111" s="117" t="e">
        <f t="shared" ca="1" si="133"/>
        <v>#REF!</v>
      </c>
      <c r="KO111" s="117" t="e">
        <f t="shared" ca="1" si="134"/>
        <v>#REF!</v>
      </c>
      <c r="KP111" s="116"/>
      <c r="KQ111" s="119" t="e">
        <f t="shared" ca="1" si="135"/>
        <v>#REF!</v>
      </c>
      <c r="KR111" s="119" t="e">
        <f t="shared" ca="1" si="136"/>
        <v>#REF!</v>
      </c>
      <c r="KS111" s="119" t="e">
        <f t="shared" ca="1" si="137"/>
        <v>#REF!</v>
      </c>
      <c r="KT111" s="119" t="e">
        <f t="shared" ca="1" si="138"/>
        <v>#REF!</v>
      </c>
      <c r="KU111" s="119" t="e">
        <f t="shared" ca="1" si="139"/>
        <v>#REF!</v>
      </c>
      <c r="KV111" s="119" t="e">
        <f t="shared" ca="1" si="140"/>
        <v>#REF!</v>
      </c>
      <c r="KW111" s="119" t="e">
        <f t="shared" ca="1" si="141"/>
        <v>#REF!</v>
      </c>
      <c r="KX111" s="119" t="e">
        <f t="shared" ca="1" si="142"/>
        <v>#REF!</v>
      </c>
      <c r="KY111" s="119" t="e">
        <f t="shared" ca="1" si="143"/>
        <v>#REF!</v>
      </c>
      <c r="KZ111" s="119" t="e">
        <f t="shared" ca="1" si="144"/>
        <v>#REF!</v>
      </c>
      <c r="LA111" s="119" t="e">
        <f t="shared" ca="1" si="145"/>
        <v>#REF!</v>
      </c>
      <c r="LB111" s="119" t="e">
        <f t="shared" ca="1" si="146"/>
        <v>#REF!</v>
      </c>
      <c r="LC111" s="119" t="e">
        <f t="shared" ca="1" si="147"/>
        <v>#REF!</v>
      </c>
      <c r="LD111" s="119" t="e">
        <f t="shared" ca="1" si="148"/>
        <v>#REF!</v>
      </c>
      <c r="LE111" s="116">
        <v>2</v>
      </c>
      <c r="LF111" s="102" t="e">
        <f t="shared" ca="1" si="166"/>
        <v>#REF!</v>
      </c>
      <c r="LG111" s="102"/>
      <c r="LH111" s="102"/>
      <c r="LI111" s="102"/>
      <c r="LJ111" s="102"/>
      <c r="LK111" s="102"/>
      <c r="LL111" s="102" t="e">
        <f t="shared" ca="1" si="167"/>
        <v>#REF!</v>
      </c>
      <c r="LM111" s="102"/>
      <c r="LN111" s="102"/>
      <c r="LO111" s="102"/>
      <c r="LP111" s="102"/>
      <c r="LQ111" s="102"/>
      <c r="LR111" s="102"/>
      <c r="LS111" s="102"/>
      <c r="LT111" s="119" t="e">
        <f t="shared" ca="1" si="149"/>
        <v>#REF!</v>
      </c>
      <c r="LU111" s="119" t="e">
        <f t="shared" ca="1" si="150"/>
        <v>#NAME?</v>
      </c>
      <c r="LV111" s="119" t="e">
        <f t="shared" ca="1" si="151"/>
        <v>#NAME?</v>
      </c>
      <c r="LW111" s="119" t="e">
        <f t="shared" ca="1" si="152"/>
        <v>#NAME?</v>
      </c>
      <c r="LX111" s="119" t="e">
        <f t="shared" ca="1" si="153"/>
        <v>#NAME?</v>
      </c>
      <c r="LY111" s="119" t="e">
        <f t="shared" ca="1" si="154"/>
        <v>#NAME?</v>
      </c>
      <c r="LZ111" s="119" t="e">
        <f t="shared" ca="1" si="155"/>
        <v>#REF!</v>
      </c>
      <c r="MA111" s="119" t="e">
        <f t="shared" ca="1" si="156"/>
        <v>#NAME?</v>
      </c>
      <c r="MB111" s="119" t="e">
        <f t="shared" ca="1" si="157"/>
        <v>#NAME?</v>
      </c>
      <c r="MC111" s="119" t="e">
        <f t="shared" ca="1" si="158"/>
        <v>#NAME?</v>
      </c>
      <c r="MD111" s="119" t="e">
        <f t="shared" ca="1" si="159"/>
        <v>#NAME?</v>
      </c>
      <c r="ME111" s="119" t="e">
        <f t="shared" ca="1" si="160"/>
        <v>#NAME?</v>
      </c>
      <c r="MF111" s="119" t="e">
        <f t="shared" ca="1" si="161"/>
        <v>#NAME?</v>
      </c>
      <c r="MG111" s="119" t="e">
        <f t="shared" ca="1" si="162"/>
        <v>#REF!</v>
      </c>
      <c r="MH111" s="120" t="s">
        <v>473</v>
      </c>
      <c r="MI111" s="100" t="s">
        <v>287</v>
      </c>
      <c r="MJ111" s="121">
        <v>45518</v>
      </c>
      <c r="MK111" s="100" t="s">
        <v>131</v>
      </c>
      <c r="ML111" s="100"/>
      <c r="MM111" s="100" t="s">
        <v>131</v>
      </c>
      <c r="MN111" s="100"/>
      <c r="MO111" s="100" t="s">
        <v>288</v>
      </c>
    </row>
    <row r="112" spans="1:353" ht="14.25" x14ac:dyDescent="0.2">
      <c r="A112" s="39">
        <v>107</v>
      </c>
      <c r="B112" s="39" t="s">
        <v>476</v>
      </c>
      <c r="C112" s="54" t="s">
        <v>477</v>
      </c>
      <c r="D112" s="39" t="s">
        <v>121</v>
      </c>
      <c r="E112" s="39">
        <v>400306993</v>
      </c>
      <c r="F112" s="99" t="s">
        <v>478</v>
      </c>
      <c r="G112" s="39"/>
      <c r="H112" s="39" t="s">
        <v>112</v>
      </c>
      <c r="I112" s="39">
        <v>2</v>
      </c>
      <c r="J112" s="39">
        <v>6</v>
      </c>
      <c r="K112" s="39">
        <v>0</v>
      </c>
      <c r="L112" s="39">
        <v>0</v>
      </c>
      <c r="M112" s="39">
        <v>0</v>
      </c>
      <c r="N112" s="39">
        <v>2</v>
      </c>
      <c r="O112" s="39">
        <v>0</v>
      </c>
      <c r="P112" s="39">
        <v>0</v>
      </c>
      <c r="Q112" s="39">
        <v>0</v>
      </c>
      <c r="R112" s="39">
        <v>0</v>
      </c>
      <c r="S112" s="39">
        <v>2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2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f t="shared" si="125"/>
        <v>6</v>
      </c>
      <c r="AI112" s="39">
        <f t="shared" si="163"/>
        <v>141178</v>
      </c>
      <c r="AJ112" s="55">
        <v>12000</v>
      </c>
      <c r="AK112" s="39"/>
      <c r="AL112" s="39" t="s">
        <v>479</v>
      </c>
      <c r="AM112" s="39" t="s">
        <v>480</v>
      </c>
      <c r="AN112" s="39"/>
      <c r="AO112" s="39"/>
      <c r="AP112" s="56">
        <v>0.2</v>
      </c>
      <c r="AQ112" s="56" t="s">
        <v>8</v>
      </c>
      <c r="AR112" s="39" t="s">
        <v>481</v>
      </c>
      <c r="AS112" s="39" t="s">
        <v>482</v>
      </c>
      <c r="AT112" s="39"/>
      <c r="AU112" s="39" t="s">
        <v>483</v>
      </c>
      <c r="AV112" s="39" t="str">
        <f t="shared" si="126"/>
        <v>P0019</v>
      </c>
      <c r="AW112" s="76" t="e">
        <f t="shared" ca="1" si="127"/>
        <v>#NAME?</v>
      </c>
      <c r="AX112" s="39">
        <v>22</v>
      </c>
      <c r="AY112" s="73" t="e">
        <f t="shared" si="128"/>
        <v>#REF!</v>
      </c>
      <c r="AZ112" s="39"/>
      <c r="BA112" s="39"/>
      <c r="BB112" s="39"/>
      <c r="BC112" s="39"/>
      <c r="BD112" s="39">
        <v>84000</v>
      </c>
      <c r="BE112" s="39"/>
      <c r="BF112" s="39"/>
      <c r="BG112" s="39">
        <v>60000</v>
      </c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>
        <f>SUM($AZ112,$BA112:BF112)-SUM($EU112:FA112)</f>
        <v>83080</v>
      </c>
      <c r="DE112" s="39">
        <f>SUM($AZ112,$BA112:BG112)-SUM($EU112:FB112)</f>
        <v>139484</v>
      </c>
      <c r="DF112" s="39">
        <f>SUM($AZ112,$BA112:BH112)-SUM($EU112:FC112)</f>
        <v>134822</v>
      </c>
      <c r="DG112" s="39">
        <f>SUM($AZ112,$BA112:BI112)-SUM($EU112:FD112)</f>
        <v>130822</v>
      </c>
      <c r="DH112" s="39">
        <f>SUM($AZ112,$BA112:BJ112)-SUM($EU112:FE112)</f>
        <v>126822</v>
      </c>
      <c r="DI112" s="39">
        <f>SUM($AZ112,$BA112:BK112)-SUM($EU112:FF112)</f>
        <v>122822</v>
      </c>
      <c r="DJ112" s="39">
        <f>SUM($AZ112,$BA112:BL112)-SUM($EU112:FG112)</f>
        <v>118822</v>
      </c>
      <c r="DK112" s="39">
        <f>SUM($AZ112,$BA112:BM112)-SUM($EU112:FH112)</f>
        <v>114822</v>
      </c>
      <c r="DL112" s="39">
        <f>SUM($AZ112,$BA112:BN112)-SUM($EU112:FI112)</f>
        <v>110822</v>
      </c>
      <c r="DM112" s="39">
        <f>SUM($AZ112,$BA112:BO112)-SUM($EU112:FJ112)</f>
        <v>106822</v>
      </c>
      <c r="DN112" s="39">
        <f>SUM($AZ112,$BA112:BP112)-SUM($EU112:FK112)</f>
        <v>102822</v>
      </c>
      <c r="DO112" s="39">
        <f>SUM($AZ112,$BA112:BQ112)-SUM($EU112:FL112)</f>
        <v>98822</v>
      </c>
      <c r="DP112" s="39">
        <f>SUM($AZ112,$BA112:BR112)-SUM($EU112:FM112)</f>
        <v>94822</v>
      </c>
      <c r="DQ112" s="39">
        <f>SUM($AZ112,$BA112:BS112)-SUM($EU112:FN112)</f>
        <v>90822</v>
      </c>
      <c r="DR112" s="39">
        <f>SUM($AZ112,$BA112:BT112)-SUM($EU112:FO112)</f>
        <v>86822</v>
      </c>
      <c r="DS112" s="39">
        <f>SUM($AZ112,$BA112:BU112)-SUM($EU112:FP112)</f>
        <v>82822</v>
      </c>
      <c r="DT112" s="39">
        <f>SUM($AZ112,$BA112:BV112)-SUM($EU112:FQ112)</f>
        <v>78822</v>
      </c>
      <c r="DU112" s="39">
        <f>SUM($AZ112,$BA112:BW112)-SUM($EU112:FR112)</f>
        <v>74822</v>
      </c>
      <c r="DV112" s="39">
        <f>SUM($AZ112,$BA112:BX112)-SUM($EU112:FS112)</f>
        <v>70822</v>
      </c>
      <c r="DW112" s="39">
        <f>SUM($AZ112,$BA112:BY112)-SUM($EU112:FT112)</f>
        <v>66822</v>
      </c>
      <c r="DX112" s="39">
        <f>SUM($AZ112,$BA112:BZ112)-SUM($EU112:FU112)</f>
        <v>62822</v>
      </c>
      <c r="DY112" s="39">
        <f>SUM($AZ112,$BA112:CA112)-SUM($EU112:FV112)</f>
        <v>58822</v>
      </c>
      <c r="DZ112" s="39">
        <f>SUM($AZ112,$BA112:CB112)-SUM($EU112:FW112)</f>
        <v>54822</v>
      </c>
      <c r="EA112" s="39">
        <f>SUM($AZ112,$BA112:CC112)-SUM($EU112:FX112)</f>
        <v>50822</v>
      </c>
      <c r="EB112" s="39">
        <f>SUM($AZ112,$BA112:CD112)-SUM($EU112:FY112)</f>
        <v>46822</v>
      </c>
      <c r="EC112" s="39">
        <f>SUM($AZ112,$BA112:CE112)-SUM($EU112:FZ112)</f>
        <v>42822</v>
      </c>
      <c r="ED112" s="39">
        <f>SUM($AZ112,$BA112:CF112)-SUM($EU112:GA112)</f>
        <v>38822</v>
      </c>
      <c r="EE112" s="39">
        <f>SUM($AZ112,$BA112:CG112)-SUM($EU112:GB112)</f>
        <v>34822</v>
      </c>
      <c r="EF112" s="39">
        <f>SUM($AZ112,$BA112:CH112)-SUM($EU112:GC112)</f>
        <v>30822</v>
      </c>
      <c r="EG112" s="39">
        <f>SUM($AZ112,$BA112:CI112)-SUM($EU112:GD112)</f>
        <v>26822</v>
      </c>
      <c r="EH112" s="39">
        <f>SUM($AZ112,$BA112:CJ112)-SUM($EU112:GE112)</f>
        <v>22822</v>
      </c>
      <c r="EI112" s="39">
        <f>SUM($AZ112,$BA112:CK112)-SUM($EU112:GF112)</f>
        <v>18822</v>
      </c>
      <c r="EJ112" s="39">
        <f>SUM($AZ112,$BA112:CL112)-SUM($EU112:GG112)</f>
        <v>14822</v>
      </c>
      <c r="EK112" s="39">
        <f>SUM($AZ112,$BA112:CM112)-SUM($EU112:GH112)</f>
        <v>10822</v>
      </c>
      <c r="EL112" s="39">
        <f>SUM($AZ112,$BA112:CN112)-SUM($EU112:GI112)</f>
        <v>6822</v>
      </c>
      <c r="EM112" s="39">
        <f>SUM($AZ112,$BA112:CO112)-SUM($EU112:GJ112)</f>
        <v>2822</v>
      </c>
      <c r="EN112" s="39">
        <f>SUM($AZ112,$BA112:CP112)-SUM($EU112:GK112)</f>
        <v>2822</v>
      </c>
      <c r="EO112" s="39">
        <f>SUM($AZ112,$BA112:CQ112)-SUM($EU112:GL112)</f>
        <v>2822</v>
      </c>
      <c r="EP112" s="39">
        <f>SUM($AZ112,$BA112:CR112)-SUM($EU112:GM112)</f>
        <v>2822</v>
      </c>
      <c r="EQ112" s="39">
        <f>SUM($AZ112,$BA112:CS112)-SUM($EU112:GN112)</f>
        <v>2822</v>
      </c>
      <c r="ER112" s="39"/>
      <c r="ES112" s="39"/>
      <c r="ET112" s="39"/>
      <c r="EU112" s="39"/>
      <c r="EV112" s="39"/>
      <c r="EW112" s="39"/>
      <c r="EX112" s="39"/>
      <c r="EY112" s="39"/>
      <c r="EZ112" s="39"/>
      <c r="FA112" s="39">
        <f t="array" ref="FA112">SUMPRODUCT($K112:$AG112,TRANSPOSE(FA$5:FA$27))</f>
        <v>920</v>
      </c>
      <c r="FB112" s="39">
        <f t="array" ref="FB112">SUMPRODUCT($K112:$AG112,TRANSPOSE(FB$5:FB$27))</f>
        <v>3596</v>
      </c>
      <c r="FC112" s="39">
        <f t="array" ref="FC112">SUMPRODUCT($K112:$AG112,TRANSPOSE(FC$5:FC$27))</f>
        <v>4662</v>
      </c>
      <c r="FD112" s="39">
        <f t="array" ref="FD112">SUMPRODUCT($K112:$AG112,TRANSPOSE(FD$5:FD$27))</f>
        <v>4000</v>
      </c>
      <c r="FE112" s="39">
        <f t="array" ref="FE112">SUMPRODUCT($K112:$AG112,TRANSPOSE(FE$5:FE$27))</f>
        <v>4000</v>
      </c>
      <c r="FF112" s="39">
        <f t="array" ref="FF112">SUMPRODUCT($K112:$AG112,TRANSPOSE(FF$5:FF$27))</f>
        <v>4000</v>
      </c>
      <c r="FG112" s="39">
        <f t="array" ref="FG112">SUMPRODUCT($K112:$AG112,TRANSPOSE(FG$5:FG$27))</f>
        <v>4000</v>
      </c>
      <c r="FH112" s="39">
        <f t="array" ref="FH112">SUMPRODUCT($K112:$AG112,TRANSPOSE(FH$5:FH$27))</f>
        <v>4000</v>
      </c>
      <c r="FI112" s="39">
        <f t="array" ref="FI112">SUMPRODUCT($K112:$AG112,TRANSPOSE(FI$5:FI$27))</f>
        <v>4000</v>
      </c>
      <c r="FJ112" s="39">
        <f t="array" ref="FJ112">SUMPRODUCT($K112:$AG112,TRANSPOSE(FJ$5:FJ$27))</f>
        <v>4000</v>
      </c>
      <c r="FK112" s="39">
        <f t="array" ref="FK112">SUMPRODUCT($K112:$AG112,TRANSPOSE(FK$5:FK$27))</f>
        <v>4000</v>
      </c>
      <c r="FL112" s="39">
        <f t="array" ref="FL112">SUMPRODUCT($K112:$AG112,TRANSPOSE(FL$5:FL$27))</f>
        <v>4000</v>
      </c>
      <c r="FM112" s="39">
        <f t="array" ref="FM112">SUMPRODUCT($K112:$AG112,TRANSPOSE(FM$5:FM$27))</f>
        <v>4000</v>
      </c>
      <c r="FN112" s="39">
        <f t="array" ref="FN112">SUMPRODUCT($K112:$AG112,TRANSPOSE(FN$5:FN$27))</f>
        <v>4000</v>
      </c>
      <c r="FO112" s="39">
        <f t="array" ref="FO112">SUMPRODUCT($K112:$AG112,TRANSPOSE(FO$5:FO$27))</f>
        <v>4000</v>
      </c>
      <c r="FP112" s="39">
        <f t="array" ref="FP112">SUMPRODUCT($K112:$AG112,TRANSPOSE(FP$5:FP$27))</f>
        <v>4000</v>
      </c>
      <c r="FQ112" s="39">
        <f t="array" ref="FQ112">SUMPRODUCT($K112:$AG112,TRANSPOSE(FQ$5:FQ$27))</f>
        <v>4000</v>
      </c>
      <c r="FR112" s="39">
        <f t="array" ref="FR112">SUMPRODUCT($K112:$AG112,TRANSPOSE(FR$5:FR$27))</f>
        <v>4000</v>
      </c>
      <c r="FS112" s="39">
        <f t="array" ref="FS112">SUMPRODUCT($K112:$AG112,TRANSPOSE(FS$5:FS$27))</f>
        <v>4000</v>
      </c>
      <c r="FT112" s="39">
        <f t="array" ref="FT112">SUMPRODUCT($K112:$AG112,TRANSPOSE(FT$5:FT$27))</f>
        <v>4000</v>
      </c>
      <c r="FU112" s="39">
        <f t="array" ref="FU112">SUMPRODUCT($K112:$AG112,TRANSPOSE(FU$5:FU$27))</f>
        <v>4000</v>
      </c>
      <c r="FV112" s="39">
        <f t="array" ref="FV112">SUMPRODUCT($K112:$AG112,TRANSPOSE(FV$5:FV$27))</f>
        <v>4000</v>
      </c>
      <c r="FW112" s="39">
        <f t="array" ref="FW112">SUMPRODUCT($K112:$AG112,TRANSPOSE(FW$5:FW$27))</f>
        <v>4000</v>
      </c>
      <c r="FX112" s="39">
        <f t="array" ref="FX112">SUMPRODUCT($K112:$AG112,TRANSPOSE(FX$5:FX$27))</f>
        <v>4000</v>
      </c>
      <c r="FY112" s="39">
        <f t="array" ref="FY112">SUMPRODUCT($K112:$AG112,TRANSPOSE(FY$5:FY$27))</f>
        <v>4000</v>
      </c>
      <c r="FZ112" s="39">
        <f t="array" ref="FZ112">SUMPRODUCT($K112:$AG112,TRANSPOSE(FZ$5:FZ$27))</f>
        <v>4000</v>
      </c>
      <c r="GA112" s="39">
        <f t="array" ref="GA112">SUMPRODUCT($K112:$AG112,TRANSPOSE(GA$5:GA$27))</f>
        <v>4000</v>
      </c>
      <c r="GB112" s="39">
        <f t="array" ref="GB112">SUMPRODUCT($K112:$AG112,TRANSPOSE(GB$5:GB$27))</f>
        <v>4000</v>
      </c>
      <c r="GC112" s="39">
        <f t="array" ref="GC112">SUMPRODUCT($K112:$AG112,TRANSPOSE(GC$5:GC$27))</f>
        <v>4000</v>
      </c>
      <c r="GD112" s="39">
        <f t="array" ref="GD112">SUMPRODUCT($K112:$AG112,TRANSPOSE(GD$5:GD$27))</f>
        <v>4000</v>
      </c>
      <c r="GE112" s="39">
        <f t="array" ref="GE112">SUMPRODUCT($K112:$AG112,TRANSPOSE(GE$5:GE$27))</f>
        <v>4000</v>
      </c>
      <c r="GF112" s="39">
        <f t="array" ref="GF112">SUMPRODUCT($K112:$AG112,TRANSPOSE(GF$5:GF$27))</f>
        <v>4000</v>
      </c>
      <c r="GG112" s="39">
        <f t="array" ref="GG112">SUMPRODUCT($K112:$AG112,TRANSPOSE(GG$5:GG$27))</f>
        <v>4000</v>
      </c>
      <c r="GH112" s="39">
        <f t="array" ref="GH112">SUMPRODUCT($K112:$AG112,TRANSPOSE(GH$5:GH$27))</f>
        <v>4000</v>
      </c>
      <c r="GI112" s="39">
        <f t="array" ref="GI112">SUMPRODUCT($K112:$AG112,TRANSPOSE(GI$5:GI$27))</f>
        <v>4000</v>
      </c>
      <c r="GJ112" s="39">
        <f t="array" ref="GJ112">SUMPRODUCT($K112:$AG112,TRANSPOSE(GJ$5:GJ$27))</f>
        <v>4000</v>
      </c>
      <c r="GK112" s="39">
        <f t="array" ref="GK112">SUMPRODUCT($K112:$AG112,TRANSPOSE(GK$5:GK$27))</f>
        <v>0</v>
      </c>
      <c r="GL112" s="39">
        <f t="array" ref="GL112">SUMPRODUCT($K112:$AG112,TRANSPOSE(GL$5:GL$27))</f>
        <v>0</v>
      </c>
      <c r="GM112" s="39">
        <f t="array" ref="GM112">SUMPRODUCT($K112:$AG112,TRANSPOSE(GM$5:GM$27))</f>
        <v>0</v>
      </c>
      <c r="GN112" s="39">
        <f t="array" ref="GN112">SUMPRODUCT($K112:$AG112,TRANSPOSE(GN$5:GN$27))</f>
        <v>0</v>
      </c>
      <c r="GO112" s="39"/>
      <c r="GP112" s="39"/>
      <c r="GQ112" s="39"/>
      <c r="GR112" s="39"/>
      <c r="GS112" s="39"/>
      <c r="GT112" s="39"/>
      <c r="GU112" s="39"/>
      <c r="GV112" s="39"/>
      <c r="GW112" s="39"/>
      <c r="GX112" s="39"/>
      <c r="GY112" s="39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39"/>
      <c r="HL112" s="39"/>
      <c r="HM112" s="39"/>
      <c r="HN112" s="39"/>
      <c r="HO112" s="39"/>
      <c r="HP112" s="39"/>
      <c r="HQ112" s="39"/>
      <c r="HR112" s="39"/>
      <c r="HS112" s="39"/>
      <c r="HT112" s="39"/>
      <c r="HU112" s="39"/>
      <c r="HV112" s="39"/>
      <c r="HW112" s="39"/>
      <c r="HX112" s="39"/>
      <c r="HY112" s="39"/>
      <c r="HZ112" s="39"/>
      <c r="IA112" s="39"/>
      <c r="IB112" s="39"/>
      <c r="IC112" s="39"/>
      <c r="ID112" s="39"/>
      <c r="IE112" s="39"/>
      <c r="IF112" s="39"/>
      <c r="IG112" s="39"/>
      <c r="IH112" s="39"/>
      <c r="II112" s="39"/>
      <c r="IJ112" s="39"/>
      <c r="IK112" s="39"/>
      <c r="IL112" s="39"/>
      <c r="IM112" s="39"/>
      <c r="IN112" s="39"/>
      <c r="IO112" s="39"/>
      <c r="IP112" s="39"/>
      <c r="IQ112" s="39"/>
      <c r="IR112" s="39"/>
      <c r="IS112" s="39"/>
      <c r="IT112" s="39"/>
      <c r="IU112" s="39"/>
      <c r="IV112" s="93" t="s">
        <v>484</v>
      </c>
      <c r="IW112" s="100" t="str">
        <f>C112</f>
        <v>3550LP14A300T</v>
      </c>
      <c r="IX112" s="93" t="str">
        <f t="shared" si="122"/>
        <v>JOHANSON TECHNOLOGY</v>
      </c>
      <c r="IY112" s="111">
        <v>0.16</v>
      </c>
      <c r="IZ112" s="112" t="str">
        <f t="shared" si="164"/>
        <v>USD</v>
      </c>
      <c r="JA112" s="104" t="e">
        <f ca="1">_xlfn.XLOOKUP(IZ112,IZ$21:IZ$24,JA$21:JA$24,0)</f>
        <v>#NAME?</v>
      </c>
      <c r="JB112" s="104" t="e">
        <f t="shared" ca="1" si="129"/>
        <v>#NAME?</v>
      </c>
      <c r="JC112" s="113">
        <f>AJ112</f>
        <v>12000</v>
      </c>
      <c r="JD112" s="113">
        <f>AJ112</f>
        <v>12000</v>
      </c>
      <c r="JE112" s="100"/>
      <c r="JF112" s="113" t="e">
        <f>MAX(JD112,CEILING(#REF!+JE112,JC112))</f>
        <v>#REF!</v>
      </c>
      <c r="JG112" s="114" t="e">
        <f t="shared" ca="1" si="130"/>
        <v>#REF!</v>
      </c>
      <c r="JH112" s="113" t="e">
        <f>JF112-#REF!</f>
        <v>#REF!</v>
      </c>
      <c r="JI112" s="114" t="e">
        <f t="shared" ca="1" si="131"/>
        <v>#REF!</v>
      </c>
      <c r="JJ112" s="115">
        <v>45523</v>
      </c>
      <c r="JK112" s="114" t="s">
        <v>114</v>
      </c>
      <c r="JL112" s="114" t="s">
        <v>21</v>
      </c>
      <c r="JM112" s="100" t="s">
        <v>128</v>
      </c>
      <c r="JN112" s="100" t="s">
        <v>129</v>
      </c>
      <c r="JO112" s="102" t="e">
        <f t="array" aca="1" ref="JO112" ca="1">SUMPRODUCT(#REF!,TRANSPOSE(JO$19:JO$22))</f>
        <v>#REF!</v>
      </c>
      <c r="JP112" s="102" t="e">
        <f t="array" aca="1" ref="JP112" ca="1">SUMPRODUCT(#REF!,TRANSPOSE(JP$19:JP$22))</f>
        <v>#REF!</v>
      </c>
      <c r="JQ112" s="102" t="e">
        <f t="array" aca="1" ref="JQ112" ca="1">SUMPRODUCT(#REF!,TRANSPOSE(JQ$19:JQ$22))</f>
        <v>#REF!</v>
      </c>
      <c r="JR112" s="102" t="e">
        <f t="array" aca="1" ref="JR112" ca="1">SUMPRODUCT(#REF!,TRANSPOSE(JR$19:JR$22))</f>
        <v>#REF!</v>
      </c>
      <c r="JS112" s="102" t="e">
        <f t="array" aca="1" ref="JS112" ca="1">SUMPRODUCT(#REF!,TRANSPOSE(JS$19:JS$22))</f>
        <v>#REF!</v>
      </c>
      <c r="JT112" s="102" t="e">
        <f t="array" aca="1" ref="JT112" ca="1">SUMPRODUCT(#REF!,TRANSPOSE(JT$19:JT$22))</f>
        <v>#REF!</v>
      </c>
      <c r="JU112" s="102" t="e">
        <f t="array" aca="1" ref="JU112" ca="1">SUMPRODUCT(#REF!,TRANSPOSE(JU$19:JU$22))</f>
        <v>#REF!</v>
      </c>
      <c r="JV112" s="102" t="e">
        <f t="array" aca="1" ref="JV112" ca="1">SUMPRODUCT(#REF!,TRANSPOSE(JV$19:JV$22))</f>
        <v>#REF!</v>
      </c>
      <c r="JW112" s="102" t="e">
        <f t="array" aca="1" ref="JW112" ca="1">SUMPRODUCT(#REF!,TRANSPOSE(JW$19:JW$22))</f>
        <v>#REF!</v>
      </c>
      <c r="JX112" s="102" t="e">
        <f t="array" aca="1" ref="JX112" ca="1">SUMPRODUCT(#REF!,TRANSPOSE(JX$19:JX$22))</f>
        <v>#REF!</v>
      </c>
      <c r="JY112" s="102" t="e">
        <f t="array" aca="1" ref="JY112" ca="1">SUMPRODUCT(#REF!,TRANSPOSE(JY$19:JY$22))</f>
        <v>#REF!</v>
      </c>
      <c r="JZ112" s="102" t="e">
        <f t="array" aca="1" ref="JZ112" ca="1">SUMPRODUCT(#REF!,TRANSPOSE(JZ$19:JZ$22))</f>
        <v>#REF!</v>
      </c>
      <c r="KA112" s="102" t="e">
        <f t="array" aca="1" ref="KA112" ca="1">SUMPRODUCT(#REF!,TRANSPOSE(KA$19:KA$22))</f>
        <v>#REF!</v>
      </c>
      <c r="KB112" s="116"/>
      <c r="KC112" s="102" t="e">
        <f t="shared" ca="1" si="132"/>
        <v>#REF!</v>
      </c>
      <c r="KD112" s="117" t="e">
        <f ca="1">CEILING(SUM($JO112:JP112)-SUM($KC112:KC112),$JC112)</f>
        <v>#REF!</v>
      </c>
      <c r="KE112" s="117" t="e">
        <f ca="1">CEILING(SUM($JO112:JQ112)-SUM($KC112:KD112),$JC112)</f>
        <v>#REF!</v>
      </c>
      <c r="KF112" s="117" t="e">
        <f ca="1">CEILING(SUM($JO112:JR112)-SUM($KC112:KE112),$JC112)</f>
        <v>#REF!</v>
      </c>
      <c r="KG112" s="117" t="e">
        <f ca="1">CEILING(SUM($JO112:JS112)-SUM($KC112:KF112),$JC112)</f>
        <v>#REF!</v>
      </c>
      <c r="KH112" s="117" t="e">
        <f ca="1">CEILING(SUM($JO112:JT112)-SUM($KC112:KG112),$JC112)</f>
        <v>#REF!</v>
      </c>
      <c r="KI112" s="117" t="e">
        <f ca="1">CEILING(SUM($JO112:JU112)-SUM($KC112:KH112),$JC112)</f>
        <v>#REF!</v>
      </c>
      <c r="KJ112" s="117" t="e">
        <f ca="1">CEILING(SUM($JO112:JV112)-SUM($KC112:KI112),$JC112)</f>
        <v>#REF!</v>
      </c>
      <c r="KK112" s="117" t="e">
        <f ca="1">CEILING(SUM($JO112:JW112)-SUM($KC112:KJ112),$JC112)</f>
        <v>#REF!</v>
      </c>
      <c r="KL112" s="117" t="e">
        <f ca="1">CEILING(SUM($JO112:JX112)-SUM($KC112:KK112),$JC112)</f>
        <v>#REF!</v>
      </c>
      <c r="KM112" s="117" t="e">
        <f ca="1">CEILING(SUM($JO112:JY112)-SUM($KC112:KL112),$JC112)</f>
        <v>#REF!</v>
      </c>
      <c r="KN112" s="117" t="e">
        <f t="shared" ca="1" si="133"/>
        <v>#REF!</v>
      </c>
      <c r="KO112" s="117" t="e">
        <f t="shared" ca="1" si="134"/>
        <v>#REF!</v>
      </c>
      <c r="KP112" s="116"/>
      <c r="KQ112" s="119" t="e">
        <f t="shared" ca="1" si="135"/>
        <v>#REF!</v>
      </c>
      <c r="KR112" s="119" t="e">
        <f t="shared" ca="1" si="136"/>
        <v>#REF!</v>
      </c>
      <c r="KS112" s="119" t="e">
        <f t="shared" ca="1" si="137"/>
        <v>#REF!</v>
      </c>
      <c r="KT112" s="119" t="e">
        <f t="shared" ca="1" si="138"/>
        <v>#REF!</v>
      </c>
      <c r="KU112" s="119" t="e">
        <f t="shared" ca="1" si="139"/>
        <v>#REF!</v>
      </c>
      <c r="KV112" s="119" t="e">
        <f t="shared" ca="1" si="140"/>
        <v>#REF!</v>
      </c>
      <c r="KW112" s="119" t="e">
        <f t="shared" ca="1" si="141"/>
        <v>#REF!</v>
      </c>
      <c r="KX112" s="119" t="e">
        <f t="shared" ca="1" si="142"/>
        <v>#REF!</v>
      </c>
      <c r="KY112" s="119" t="e">
        <f t="shared" ca="1" si="143"/>
        <v>#REF!</v>
      </c>
      <c r="KZ112" s="119" t="e">
        <f t="shared" ca="1" si="144"/>
        <v>#REF!</v>
      </c>
      <c r="LA112" s="119" t="e">
        <f t="shared" ca="1" si="145"/>
        <v>#REF!</v>
      </c>
      <c r="LB112" s="119" t="e">
        <f t="shared" ca="1" si="146"/>
        <v>#REF!</v>
      </c>
      <c r="LC112" s="119" t="e">
        <f t="shared" ca="1" si="147"/>
        <v>#REF!</v>
      </c>
      <c r="LD112" s="119" t="e">
        <f t="shared" ca="1" si="148"/>
        <v>#REF!</v>
      </c>
      <c r="LE112" s="116">
        <v>2</v>
      </c>
      <c r="LF112" s="102" t="e">
        <f t="shared" ca="1" si="166"/>
        <v>#REF!</v>
      </c>
      <c r="LG112" s="102"/>
      <c r="LH112" s="102"/>
      <c r="LI112" s="102"/>
      <c r="LJ112" s="102"/>
      <c r="LK112" s="102"/>
      <c r="LL112" s="102" t="e">
        <f t="shared" ca="1" si="167"/>
        <v>#REF!</v>
      </c>
      <c r="LM112" s="102"/>
      <c r="LN112" s="102"/>
      <c r="LO112" s="102"/>
      <c r="LP112" s="102"/>
      <c r="LQ112" s="102"/>
      <c r="LR112" s="102"/>
      <c r="LS112" s="102"/>
      <c r="LT112" s="119" t="e">
        <f t="shared" ca="1" si="149"/>
        <v>#REF!</v>
      </c>
      <c r="LU112" s="119" t="e">
        <f t="shared" ca="1" si="150"/>
        <v>#NAME?</v>
      </c>
      <c r="LV112" s="119" t="e">
        <f t="shared" ca="1" si="151"/>
        <v>#NAME?</v>
      </c>
      <c r="LW112" s="119" t="e">
        <f t="shared" ca="1" si="152"/>
        <v>#NAME?</v>
      </c>
      <c r="LX112" s="119" t="e">
        <f t="shared" ca="1" si="153"/>
        <v>#NAME?</v>
      </c>
      <c r="LY112" s="119" t="e">
        <f t="shared" ca="1" si="154"/>
        <v>#NAME?</v>
      </c>
      <c r="LZ112" s="119" t="e">
        <f t="shared" ca="1" si="155"/>
        <v>#REF!</v>
      </c>
      <c r="MA112" s="119" t="e">
        <f t="shared" ca="1" si="156"/>
        <v>#NAME?</v>
      </c>
      <c r="MB112" s="119" t="e">
        <f t="shared" ca="1" si="157"/>
        <v>#NAME?</v>
      </c>
      <c r="MC112" s="119" t="e">
        <f t="shared" ca="1" si="158"/>
        <v>#NAME?</v>
      </c>
      <c r="MD112" s="119" t="e">
        <f t="shared" ca="1" si="159"/>
        <v>#NAME?</v>
      </c>
      <c r="ME112" s="119" t="e">
        <f t="shared" ca="1" si="160"/>
        <v>#NAME?</v>
      </c>
      <c r="MF112" s="119" t="e">
        <f t="shared" ca="1" si="161"/>
        <v>#NAME?</v>
      </c>
      <c r="MG112" s="119" t="e">
        <f t="shared" ca="1" si="162"/>
        <v>#REF!</v>
      </c>
      <c r="MH112" s="120" t="s">
        <v>476</v>
      </c>
      <c r="MI112" s="100" t="s">
        <v>485</v>
      </c>
      <c r="MJ112" s="121">
        <v>45525</v>
      </c>
      <c r="MK112" s="100" t="s">
        <v>131</v>
      </c>
      <c r="ML112" s="100" t="s">
        <v>131</v>
      </c>
      <c r="MM112" s="100" t="s">
        <v>131</v>
      </c>
      <c r="MN112" s="100"/>
      <c r="MO112" s="100" t="s">
        <v>321</v>
      </c>
    </row>
    <row r="113" spans="1:353" ht="14.25" x14ac:dyDescent="0.2">
      <c r="A113" s="39">
        <v>108</v>
      </c>
      <c r="B113" s="39" t="s">
        <v>486</v>
      </c>
      <c r="C113" s="54" t="s">
        <v>487</v>
      </c>
      <c r="D113" s="39" t="s">
        <v>121</v>
      </c>
      <c r="E113" s="39" t="s">
        <v>488</v>
      </c>
      <c r="F113" s="99" t="s">
        <v>489</v>
      </c>
      <c r="G113" s="39" t="s">
        <v>490</v>
      </c>
      <c r="H113" s="39" t="s">
        <v>491</v>
      </c>
      <c r="I113" s="39">
        <v>2</v>
      </c>
      <c r="J113" s="39">
        <v>0.08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0.04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0.04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>
        <f t="shared" si="125"/>
        <v>0.08</v>
      </c>
      <c r="AI113" s="39">
        <f t="shared" si="163"/>
        <v>1432.44</v>
      </c>
      <c r="AJ113" s="55">
        <v>1</v>
      </c>
      <c r="AK113" s="39"/>
      <c r="AL113" s="39" t="s">
        <v>492</v>
      </c>
      <c r="AM113" s="39" t="s">
        <v>493</v>
      </c>
      <c r="AN113" s="39"/>
      <c r="AO113" s="39"/>
      <c r="AP113" s="56">
        <v>0.84</v>
      </c>
      <c r="AQ113" s="56" t="s">
        <v>8</v>
      </c>
      <c r="AR113" s="39" t="s">
        <v>494</v>
      </c>
      <c r="AS113" s="65" t="s">
        <v>495</v>
      </c>
      <c r="AT113" s="39"/>
      <c r="AU113" s="39" t="s">
        <v>496</v>
      </c>
      <c r="AV113" s="39" t="str">
        <f t="shared" si="126"/>
        <v>P0029</v>
      </c>
      <c r="AW113" s="76" t="e">
        <f t="shared" ca="1" si="127"/>
        <v>#NAME?</v>
      </c>
      <c r="AX113" s="39">
        <v>6</v>
      </c>
      <c r="AY113" s="73" t="e">
        <f t="shared" si="128"/>
        <v>#REF!</v>
      </c>
      <c r="AZ113" s="39"/>
      <c r="BA113" s="39"/>
      <c r="BB113" s="39"/>
      <c r="BC113" s="39"/>
      <c r="BD113" s="39"/>
      <c r="BE113" s="39">
        <v>1500</v>
      </c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>
        <f>SUM($AZ113,$BA113:BF113)-SUM($EU113:FA113)</f>
        <v>1488.8</v>
      </c>
      <c r="DE113" s="39">
        <f>SUM($AZ113,$BA113:BG113)-SUM($EU113:FB113)</f>
        <v>1440.8</v>
      </c>
      <c r="DF113" s="39">
        <f>SUM($AZ113,$BA113:BH113)-SUM($EU113:FC113)</f>
        <v>1387.56</v>
      </c>
      <c r="DG113" s="39">
        <f>SUM($AZ113,$BA113:BI113)-SUM($EU113:FD113)</f>
        <v>1347.56</v>
      </c>
      <c r="DH113" s="39">
        <f>SUM($AZ113,$BA113:BJ113)-SUM($EU113:FE113)</f>
        <v>1307.56</v>
      </c>
      <c r="DI113" s="39">
        <f>SUM($AZ113,$BA113:BK113)-SUM($EU113:FF113)</f>
        <v>1267.56</v>
      </c>
      <c r="DJ113" s="39">
        <f>SUM($AZ113,$BA113:BL113)-SUM($EU113:FG113)</f>
        <v>1227.56</v>
      </c>
      <c r="DK113" s="39">
        <f>SUM($AZ113,$BA113:BM113)-SUM($EU113:FH113)</f>
        <v>1187.56</v>
      </c>
      <c r="DL113" s="39">
        <f>SUM($AZ113,$BA113:BN113)-SUM($EU113:FI113)</f>
        <v>1147.56</v>
      </c>
      <c r="DM113" s="39">
        <f>SUM($AZ113,$BA113:BO113)-SUM($EU113:FJ113)</f>
        <v>1107.56</v>
      </c>
      <c r="DN113" s="39">
        <f>SUM($AZ113,$BA113:BP113)-SUM($EU113:FK113)</f>
        <v>1067.56</v>
      </c>
      <c r="DO113" s="39">
        <f>SUM($AZ113,$BA113:BQ113)-SUM($EU113:FL113)</f>
        <v>1027.56</v>
      </c>
      <c r="DP113" s="39">
        <f>SUM($AZ113,$BA113:BR113)-SUM($EU113:FM113)</f>
        <v>987.56</v>
      </c>
      <c r="DQ113" s="39">
        <f>SUM($AZ113,$BA113:BS113)-SUM($EU113:FN113)</f>
        <v>947.56</v>
      </c>
      <c r="DR113" s="39">
        <f>SUM($AZ113,$BA113:BT113)-SUM($EU113:FO113)</f>
        <v>907.56</v>
      </c>
      <c r="DS113" s="39">
        <f>SUM($AZ113,$BA113:BU113)-SUM($EU113:FP113)</f>
        <v>867.56</v>
      </c>
      <c r="DT113" s="39">
        <f>SUM($AZ113,$BA113:BV113)-SUM($EU113:FQ113)</f>
        <v>827.56</v>
      </c>
      <c r="DU113" s="39">
        <f>SUM($AZ113,$BA113:BW113)-SUM($EU113:FR113)</f>
        <v>787.56</v>
      </c>
      <c r="DV113" s="39">
        <f>SUM($AZ113,$BA113:BX113)-SUM($EU113:FS113)</f>
        <v>747.56</v>
      </c>
      <c r="DW113" s="39">
        <f>SUM($AZ113,$BA113:BY113)-SUM($EU113:FT113)</f>
        <v>707.56</v>
      </c>
      <c r="DX113" s="39">
        <f>SUM($AZ113,$BA113:BZ113)-SUM($EU113:FU113)</f>
        <v>667.56</v>
      </c>
      <c r="DY113" s="39">
        <f>SUM($AZ113,$BA113:CA113)-SUM($EU113:FV113)</f>
        <v>627.55999999999995</v>
      </c>
      <c r="DZ113" s="39">
        <f>SUM($AZ113,$BA113:CB113)-SUM($EU113:FW113)</f>
        <v>587.55999999999995</v>
      </c>
      <c r="EA113" s="39">
        <f>SUM($AZ113,$BA113:CC113)-SUM($EU113:FX113)</f>
        <v>547.55999999999995</v>
      </c>
      <c r="EB113" s="39">
        <f>SUM($AZ113,$BA113:CD113)-SUM($EU113:FY113)</f>
        <v>507.55999999999995</v>
      </c>
      <c r="EC113" s="39">
        <f>SUM($AZ113,$BA113:CE113)-SUM($EU113:FZ113)</f>
        <v>467.55999999999995</v>
      </c>
      <c r="ED113" s="39">
        <f>SUM($AZ113,$BA113:CF113)-SUM($EU113:GA113)</f>
        <v>427.55999999999995</v>
      </c>
      <c r="EE113" s="39">
        <f>SUM($AZ113,$BA113:CG113)-SUM($EU113:GB113)</f>
        <v>387.55999999999995</v>
      </c>
      <c r="EF113" s="39">
        <f>SUM($AZ113,$BA113:CH113)-SUM($EU113:GC113)</f>
        <v>347.55999999999995</v>
      </c>
      <c r="EG113" s="39">
        <f>SUM($AZ113,$BA113:CI113)-SUM($EU113:GD113)</f>
        <v>307.55999999999995</v>
      </c>
      <c r="EH113" s="39">
        <f>SUM($AZ113,$BA113:CJ113)-SUM($EU113:GE113)</f>
        <v>267.55999999999995</v>
      </c>
      <c r="EI113" s="39">
        <f>SUM($AZ113,$BA113:CK113)-SUM($EU113:GF113)</f>
        <v>227.55999999999995</v>
      </c>
      <c r="EJ113" s="39">
        <f>SUM($AZ113,$BA113:CL113)-SUM($EU113:GG113)</f>
        <v>187.55999999999995</v>
      </c>
      <c r="EK113" s="39">
        <f>SUM($AZ113,$BA113:CM113)-SUM($EU113:GH113)</f>
        <v>147.55999999999995</v>
      </c>
      <c r="EL113" s="39">
        <f>SUM($AZ113,$BA113:CN113)-SUM($EU113:GI113)</f>
        <v>107.55999999999995</v>
      </c>
      <c r="EM113" s="39">
        <f>SUM($AZ113,$BA113:CO113)-SUM($EU113:GJ113)</f>
        <v>67.559999999999945</v>
      </c>
      <c r="EN113" s="39">
        <f>SUM($AZ113,$BA113:CP113)-SUM($EU113:GK113)</f>
        <v>67.559999999999945</v>
      </c>
      <c r="EO113" s="39">
        <f>SUM($AZ113,$BA113:CQ113)-SUM($EU113:GL113)</f>
        <v>67.559999999999945</v>
      </c>
      <c r="EP113" s="39">
        <f>SUM($AZ113,$BA113:CR113)-SUM($EU113:GM113)</f>
        <v>67.559999999999945</v>
      </c>
      <c r="EQ113" s="39">
        <f>SUM($AZ113,$BA113:CS113)-SUM($EU113:GN113)</f>
        <v>67.559999999999945</v>
      </c>
      <c r="ER113" s="39"/>
      <c r="ES113" s="39"/>
      <c r="ET113" s="39"/>
      <c r="EU113" s="39"/>
      <c r="EV113" s="39"/>
      <c r="EW113" s="39"/>
      <c r="EX113" s="39"/>
      <c r="EY113" s="39"/>
      <c r="EZ113" s="39"/>
      <c r="FA113" s="39">
        <f t="array" ref="FA113">SUMPRODUCT($K113:$AG113,TRANSPOSE(FA$5:FA$27))</f>
        <v>11.2</v>
      </c>
      <c r="FB113" s="39">
        <f t="array" ref="FB113">SUMPRODUCT($K113:$AG113,TRANSPOSE(FB$5:FB$27))</f>
        <v>48</v>
      </c>
      <c r="FC113" s="39">
        <f t="array" ref="FC113">SUMPRODUCT($K113:$AG113,TRANSPOSE(FC$5:FC$27))</f>
        <v>53.24</v>
      </c>
      <c r="FD113" s="39">
        <f t="array" ref="FD113">SUMPRODUCT($K113:$AG113,TRANSPOSE(FD$5:FD$27))</f>
        <v>40</v>
      </c>
      <c r="FE113" s="39">
        <f t="array" ref="FE113">SUMPRODUCT($K113:$AG113,TRANSPOSE(FE$5:FE$27))</f>
        <v>40</v>
      </c>
      <c r="FF113" s="39">
        <f t="array" ref="FF113">SUMPRODUCT($K113:$AG113,TRANSPOSE(FF$5:FF$27))</f>
        <v>40</v>
      </c>
      <c r="FG113" s="39">
        <f t="array" ref="FG113">SUMPRODUCT($K113:$AG113,TRANSPOSE(FG$5:FG$27))</f>
        <v>40</v>
      </c>
      <c r="FH113" s="39">
        <f t="array" ref="FH113">SUMPRODUCT($K113:$AG113,TRANSPOSE(FH$5:FH$27))</f>
        <v>40</v>
      </c>
      <c r="FI113" s="39">
        <f t="array" ref="FI113">SUMPRODUCT($K113:$AG113,TRANSPOSE(FI$5:FI$27))</f>
        <v>40</v>
      </c>
      <c r="FJ113" s="39">
        <f t="array" ref="FJ113">SUMPRODUCT($K113:$AG113,TRANSPOSE(FJ$5:FJ$27))</f>
        <v>40</v>
      </c>
      <c r="FK113" s="39">
        <f t="array" ref="FK113">SUMPRODUCT($K113:$AG113,TRANSPOSE(FK$5:FK$27))</f>
        <v>40</v>
      </c>
      <c r="FL113" s="39">
        <f t="array" ref="FL113">SUMPRODUCT($K113:$AG113,TRANSPOSE(FL$5:FL$27))</f>
        <v>40</v>
      </c>
      <c r="FM113" s="39">
        <f t="array" ref="FM113">SUMPRODUCT($K113:$AG113,TRANSPOSE(FM$5:FM$27))</f>
        <v>40</v>
      </c>
      <c r="FN113" s="39">
        <f t="array" ref="FN113">SUMPRODUCT($K113:$AG113,TRANSPOSE(FN$5:FN$27))</f>
        <v>40</v>
      </c>
      <c r="FO113" s="39">
        <f t="array" ref="FO113">SUMPRODUCT($K113:$AG113,TRANSPOSE(FO$5:FO$27))</f>
        <v>40</v>
      </c>
      <c r="FP113" s="39">
        <f t="array" ref="FP113">SUMPRODUCT($K113:$AG113,TRANSPOSE(FP$5:FP$27))</f>
        <v>40</v>
      </c>
      <c r="FQ113" s="39">
        <f t="array" ref="FQ113">SUMPRODUCT($K113:$AG113,TRANSPOSE(FQ$5:FQ$27))</f>
        <v>40</v>
      </c>
      <c r="FR113" s="39">
        <f t="array" ref="FR113">SUMPRODUCT($K113:$AG113,TRANSPOSE(FR$5:FR$27))</f>
        <v>40</v>
      </c>
      <c r="FS113" s="39">
        <f t="array" ref="FS113">SUMPRODUCT($K113:$AG113,TRANSPOSE(FS$5:FS$27))</f>
        <v>40</v>
      </c>
      <c r="FT113" s="39">
        <f t="array" ref="FT113">SUMPRODUCT($K113:$AG113,TRANSPOSE(FT$5:FT$27))</f>
        <v>40</v>
      </c>
      <c r="FU113" s="39">
        <f t="array" ref="FU113">SUMPRODUCT($K113:$AG113,TRANSPOSE(FU$5:FU$27))</f>
        <v>40</v>
      </c>
      <c r="FV113" s="39">
        <f t="array" ref="FV113">SUMPRODUCT($K113:$AG113,TRANSPOSE(FV$5:FV$27))</f>
        <v>40</v>
      </c>
      <c r="FW113" s="39">
        <f t="array" ref="FW113">SUMPRODUCT($K113:$AG113,TRANSPOSE(FW$5:FW$27))</f>
        <v>40</v>
      </c>
      <c r="FX113" s="39">
        <f t="array" ref="FX113">SUMPRODUCT($K113:$AG113,TRANSPOSE(FX$5:FX$27))</f>
        <v>40</v>
      </c>
      <c r="FY113" s="39">
        <f t="array" ref="FY113">SUMPRODUCT($K113:$AG113,TRANSPOSE(FY$5:FY$27))</f>
        <v>40</v>
      </c>
      <c r="FZ113" s="39">
        <f t="array" ref="FZ113">SUMPRODUCT($K113:$AG113,TRANSPOSE(FZ$5:FZ$27))</f>
        <v>40</v>
      </c>
      <c r="GA113" s="39">
        <f t="array" ref="GA113">SUMPRODUCT($K113:$AG113,TRANSPOSE(GA$5:GA$27))</f>
        <v>40</v>
      </c>
      <c r="GB113" s="39">
        <f t="array" ref="GB113">SUMPRODUCT($K113:$AG113,TRANSPOSE(GB$5:GB$27))</f>
        <v>40</v>
      </c>
      <c r="GC113" s="39">
        <f t="array" ref="GC113">SUMPRODUCT($K113:$AG113,TRANSPOSE(GC$5:GC$27))</f>
        <v>40</v>
      </c>
      <c r="GD113" s="39">
        <f t="array" ref="GD113">SUMPRODUCT($K113:$AG113,TRANSPOSE(GD$5:GD$27))</f>
        <v>40</v>
      </c>
      <c r="GE113" s="39">
        <f t="array" ref="GE113">SUMPRODUCT($K113:$AG113,TRANSPOSE(GE$5:GE$27))</f>
        <v>40</v>
      </c>
      <c r="GF113" s="39">
        <f t="array" ref="GF113">SUMPRODUCT($K113:$AG113,TRANSPOSE(GF$5:GF$27))</f>
        <v>40</v>
      </c>
      <c r="GG113" s="39">
        <f t="array" ref="GG113">SUMPRODUCT($K113:$AG113,TRANSPOSE(GG$5:GG$27))</f>
        <v>40</v>
      </c>
      <c r="GH113" s="39">
        <f t="array" ref="GH113">SUMPRODUCT($K113:$AG113,TRANSPOSE(GH$5:GH$27))</f>
        <v>40</v>
      </c>
      <c r="GI113" s="39">
        <f t="array" ref="GI113">SUMPRODUCT($K113:$AG113,TRANSPOSE(GI$5:GI$27))</f>
        <v>40</v>
      </c>
      <c r="GJ113" s="39">
        <f t="array" ref="GJ113">SUMPRODUCT($K113:$AG113,TRANSPOSE(GJ$5:GJ$27))</f>
        <v>40</v>
      </c>
      <c r="GK113" s="39">
        <f t="array" ref="GK113">SUMPRODUCT($K113:$AG113,TRANSPOSE(GK$5:GK$27))</f>
        <v>0</v>
      </c>
      <c r="GL113" s="39">
        <f t="array" ref="GL113">SUMPRODUCT($K113:$AG113,TRANSPOSE(GL$5:GL$27))</f>
        <v>0</v>
      </c>
      <c r="GM113" s="39">
        <f t="array" ref="GM113">SUMPRODUCT($K113:$AG113,TRANSPOSE(GM$5:GM$27))</f>
        <v>0</v>
      </c>
      <c r="GN113" s="39">
        <f t="array" ref="GN113">SUMPRODUCT($K113:$AG113,TRANSPOSE(GN$5:GN$27))</f>
        <v>0</v>
      </c>
      <c r="GO113" s="39"/>
      <c r="GP113" s="39"/>
      <c r="GQ113" s="39"/>
      <c r="GR113" s="39"/>
      <c r="GS113" s="39"/>
      <c r="GT113" s="39"/>
      <c r="GU113" s="39"/>
      <c r="GV113" s="39"/>
      <c r="GW113" s="39"/>
      <c r="GX113" s="39"/>
      <c r="GY113" s="39"/>
      <c r="GZ113" s="39"/>
      <c r="HA113" s="39"/>
      <c r="HB113" s="39"/>
      <c r="HC113" s="39"/>
      <c r="HD113" s="39"/>
      <c r="HE113" s="39"/>
      <c r="HF113" s="39"/>
      <c r="HG113" s="39"/>
      <c r="HH113" s="39"/>
      <c r="HI113" s="39"/>
      <c r="HJ113" s="39"/>
      <c r="HK113" s="39"/>
      <c r="HL113" s="39"/>
      <c r="HM113" s="39"/>
      <c r="HN113" s="39"/>
      <c r="HO113" s="39"/>
      <c r="HP113" s="39"/>
      <c r="HQ113" s="39"/>
      <c r="HR113" s="39"/>
      <c r="HS113" s="39"/>
      <c r="HT113" s="39"/>
      <c r="HU113" s="39"/>
      <c r="HV113" s="39"/>
      <c r="HW113" s="39"/>
      <c r="HX113" s="39"/>
      <c r="HY113" s="39"/>
      <c r="HZ113" s="39"/>
      <c r="IA113" s="39"/>
      <c r="IB113" s="39"/>
      <c r="IC113" s="39"/>
      <c r="ID113" s="39"/>
      <c r="IE113" s="39"/>
      <c r="IF113" s="39"/>
      <c r="IG113" s="39"/>
      <c r="IH113" s="39"/>
      <c r="II113" s="39"/>
      <c r="IJ113" s="39"/>
      <c r="IK113" s="39"/>
      <c r="IL113" s="39"/>
      <c r="IM113" s="39"/>
      <c r="IN113" s="39"/>
      <c r="IO113" s="39"/>
      <c r="IP113" s="39"/>
      <c r="IQ113" s="39"/>
      <c r="IR113" s="39"/>
      <c r="IS113" s="39"/>
      <c r="IT113" s="39"/>
      <c r="IU113" s="39"/>
      <c r="IV113" s="93" t="str">
        <f>AM113</f>
        <v>RAY-Q</v>
      </c>
      <c r="IW113" s="100" t="str">
        <f>C113</f>
        <v>55A0111-18-0</v>
      </c>
      <c r="IX113" s="93" t="str">
        <f t="shared" ref="IX113:IX144" si="168">AL113</f>
        <v>TE CONNECTIVITY LTD</v>
      </c>
      <c r="IY113" s="111">
        <f>AP113</f>
        <v>0.84</v>
      </c>
      <c r="IZ113" s="112" t="str">
        <f t="shared" si="164"/>
        <v>USD</v>
      </c>
      <c r="JA113" s="104" t="e">
        <f ca="1">_xlfn.XLOOKUP(IZ113,IZ$21:IZ$24,JA$21:JA$24,0)</f>
        <v>#NAME?</v>
      </c>
      <c r="JB113" s="104" t="e">
        <f t="shared" ca="1" si="129"/>
        <v>#NAME?</v>
      </c>
      <c r="JC113" s="113">
        <f>AJ113</f>
        <v>1</v>
      </c>
      <c r="JD113" s="113">
        <f>AJ113</f>
        <v>1</v>
      </c>
      <c r="JE113" s="100">
        <v>81</v>
      </c>
      <c r="JF113" s="113" t="e">
        <f>MAX(JD113,CEILING(#REF!+JE113,JC113))</f>
        <v>#REF!</v>
      </c>
      <c r="JG113" s="114" t="e">
        <f t="shared" ca="1" si="130"/>
        <v>#REF!</v>
      </c>
      <c r="JH113" s="113" t="e">
        <f>JF113-#REF!</f>
        <v>#REF!</v>
      </c>
      <c r="JI113" s="114" t="e">
        <f t="shared" ca="1" si="131"/>
        <v>#REF!</v>
      </c>
      <c r="JJ113" s="115">
        <v>45523</v>
      </c>
      <c r="JK113" s="114" t="s">
        <v>114</v>
      </c>
      <c r="JL113" s="114" t="s">
        <v>21</v>
      </c>
      <c r="JM113" s="100" t="s">
        <v>128</v>
      </c>
      <c r="JN113" s="100" t="s">
        <v>129</v>
      </c>
      <c r="JO113" s="102" t="e">
        <f t="array" aca="1" ref="JO113" ca="1">SUMPRODUCT(#REF!,TRANSPOSE(JO$19:JO$22))</f>
        <v>#REF!</v>
      </c>
      <c r="JP113" s="102" t="e">
        <f t="array" aca="1" ref="JP113" ca="1">SUMPRODUCT(#REF!,TRANSPOSE(JP$19:JP$22))</f>
        <v>#REF!</v>
      </c>
      <c r="JQ113" s="102" t="e">
        <f t="array" aca="1" ref="JQ113" ca="1">SUMPRODUCT(#REF!,TRANSPOSE(JQ$19:JQ$22))</f>
        <v>#REF!</v>
      </c>
      <c r="JR113" s="102" t="e">
        <f t="array" aca="1" ref="JR113" ca="1">SUMPRODUCT(#REF!,TRANSPOSE(JR$19:JR$22))</f>
        <v>#REF!</v>
      </c>
      <c r="JS113" s="102" t="e">
        <f t="array" aca="1" ref="JS113" ca="1">SUMPRODUCT(#REF!,TRANSPOSE(JS$19:JS$22))</f>
        <v>#REF!</v>
      </c>
      <c r="JT113" s="102" t="e">
        <f t="array" aca="1" ref="JT113" ca="1">SUMPRODUCT(#REF!,TRANSPOSE(JT$19:JT$22))</f>
        <v>#REF!</v>
      </c>
      <c r="JU113" s="102" t="e">
        <f t="array" aca="1" ref="JU113" ca="1">SUMPRODUCT(#REF!,TRANSPOSE(JU$19:JU$22))</f>
        <v>#REF!</v>
      </c>
      <c r="JV113" s="102" t="e">
        <f t="array" aca="1" ref="JV113" ca="1">SUMPRODUCT(#REF!,TRANSPOSE(JV$19:JV$22))</f>
        <v>#REF!</v>
      </c>
      <c r="JW113" s="102" t="e">
        <f t="array" aca="1" ref="JW113" ca="1">SUMPRODUCT(#REF!,TRANSPOSE(JW$19:JW$22))</f>
        <v>#REF!</v>
      </c>
      <c r="JX113" s="102" t="e">
        <f t="array" aca="1" ref="JX113" ca="1">SUMPRODUCT(#REF!,TRANSPOSE(JX$19:JX$22))</f>
        <v>#REF!</v>
      </c>
      <c r="JY113" s="102" t="e">
        <f t="array" aca="1" ref="JY113" ca="1">SUMPRODUCT(#REF!,TRANSPOSE(JY$19:JY$22))</f>
        <v>#REF!</v>
      </c>
      <c r="JZ113" s="102" t="e">
        <f t="array" aca="1" ref="JZ113" ca="1">SUMPRODUCT(#REF!,TRANSPOSE(JZ$19:JZ$22))</f>
        <v>#REF!</v>
      </c>
      <c r="KA113" s="102" t="e">
        <f t="array" aca="1" ref="KA113" ca="1">SUMPRODUCT(#REF!,TRANSPOSE(KA$19:KA$22))</f>
        <v>#REF!</v>
      </c>
      <c r="KB113" s="116"/>
      <c r="KC113" s="102" t="e">
        <f t="shared" ca="1" si="132"/>
        <v>#REF!</v>
      </c>
      <c r="KD113" s="117" t="e">
        <f ca="1">CEILING(SUM($JO113:JP113)-SUM($KC113:KC113),$JC113)</f>
        <v>#REF!</v>
      </c>
      <c r="KE113" s="117" t="e">
        <f ca="1">CEILING(SUM($JO113:JQ113)-SUM($KC113:KD113),$JC113)</f>
        <v>#REF!</v>
      </c>
      <c r="KF113" s="117" t="e">
        <f ca="1">CEILING(SUM($JO113:JR113)-SUM($KC113:KE113),$JC113)</f>
        <v>#REF!</v>
      </c>
      <c r="KG113" s="117" t="e">
        <f ca="1">CEILING(SUM($JO113:JS113)-SUM($KC113:KF113),$JC113)</f>
        <v>#REF!</v>
      </c>
      <c r="KH113" s="117" t="e">
        <f ca="1">CEILING(SUM($JO113:JT113)-SUM($KC113:KG113),$JC113)</f>
        <v>#REF!</v>
      </c>
      <c r="KI113" s="117" t="e">
        <f ca="1">CEILING(SUM($JO113:JU113)-SUM($KC113:KH113),$JC113)</f>
        <v>#REF!</v>
      </c>
      <c r="KJ113" s="117" t="e">
        <f ca="1">CEILING(SUM($JO113:JV113)-SUM($KC113:KI113),$JC113)</f>
        <v>#REF!</v>
      </c>
      <c r="KK113" s="117" t="e">
        <f ca="1">CEILING(SUM($JO113:JW113)-SUM($KC113:KJ113),$JC113)</f>
        <v>#REF!</v>
      </c>
      <c r="KL113" s="117" t="e">
        <f ca="1">CEILING(SUM($JO113:JX113)-SUM($KC113:KK113),$JC113)</f>
        <v>#REF!</v>
      </c>
      <c r="KM113" s="117" t="e">
        <f ca="1">CEILING(SUM($JO113:JY113)-SUM($KC113:KL113),$JC113)</f>
        <v>#REF!</v>
      </c>
      <c r="KN113" s="117" t="e">
        <f t="shared" ca="1" si="133"/>
        <v>#REF!</v>
      </c>
      <c r="KO113" s="117" t="e">
        <f t="shared" ca="1" si="134"/>
        <v>#REF!</v>
      </c>
      <c r="KP113" s="116"/>
      <c r="KQ113" s="119" t="e">
        <f t="shared" ca="1" si="135"/>
        <v>#REF!</v>
      </c>
      <c r="KR113" s="119" t="e">
        <f t="shared" ca="1" si="136"/>
        <v>#REF!</v>
      </c>
      <c r="KS113" s="119" t="e">
        <f t="shared" ca="1" si="137"/>
        <v>#REF!</v>
      </c>
      <c r="KT113" s="119" t="e">
        <f t="shared" ca="1" si="138"/>
        <v>#REF!</v>
      </c>
      <c r="KU113" s="119" t="e">
        <f t="shared" ca="1" si="139"/>
        <v>#REF!</v>
      </c>
      <c r="KV113" s="119" t="e">
        <f t="shared" ca="1" si="140"/>
        <v>#REF!</v>
      </c>
      <c r="KW113" s="119" t="e">
        <f t="shared" ca="1" si="141"/>
        <v>#REF!</v>
      </c>
      <c r="KX113" s="119" t="e">
        <f t="shared" ca="1" si="142"/>
        <v>#REF!</v>
      </c>
      <c r="KY113" s="119" t="e">
        <f t="shared" ca="1" si="143"/>
        <v>#REF!</v>
      </c>
      <c r="KZ113" s="119" t="e">
        <f t="shared" ca="1" si="144"/>
        <v>#REF!</v>
      </c>
      <c r="LA113" s="119" t="e">
        <f t="shared" ca="1" si="145"/>
        <v>#REF!</v>
      </c>
      <c r="LB113" s="119" t="e">
        <f t="shared" ca="1" si="146"/>
        <v>#REF!</v>
      </c>
      <c r="LC113" s="119" t="e">
        <f t="shared" ca="1" si="147"/>
        <v>#REF!</v>
      </c>
      <c r="LD113" s="119" t="e">
        <f t="shared" ca="1" si="148"/>
        <v>#REF!</v>
      </c>
      <c r="LE113" s="116">
        <v>1</v>
      </c>
      <c r="LF113" s="102" t="e">
        <f ca="1">SUM(KC113:KO113)</f>
        <v>#REF!</v>
      </c>
      <c r="LG113" s="102"/>
      <c r="LH113" s="102"/>
      <c r="LI113" s="102"/>
      <c r="LJ113" s="102"/>
      <c r="LK113" s="102"/>
      <c r="LL113" s="102"/>
      <c r="LM113" s="102"/>
      <c r="LN113" s="102"/>
      <c r="LO113" s="102"/>
      <c r="LP113" s="102"/>
      <c r="LQ113" s="102"/>
      <c r="LR113" s="102" t="e">
        <f t="shared" ref="LR113:LR114" ca="1" si="169">KO113</f>
        <v>#REF!</v>
      </c>
      <c r="LS113" s="102"/>
      <c r="LT113" s="119" t="e">
        <f t="shared" ca="1" si="149"/>
        <v>#REF!</v>
      </c>
      <c r="LU113" s="119" t="e">
        <f t="shared" ca="1" si="150"/>
        <v>#NAME?</v>
      </c>
      <c r="LV113" s="119" t="e">
        <f t="shared" ca="1" si="151"/>
        <v>#NAME?</v>
      </c>
      <c r="LW113" s="119" t="e">
        <f t="shared" ca="1" si="152"/>
        <v>#NAME?</v>
      </c>
      <c r="LX113" s="119" t="e">
        <f t="shared" ca="1" si="153"/>
        <v>#NAME?</v>
      </c>
      <c r="LY113" s="119" t="e">
        <f t="shared" ca="1" si="154"/>
        <v>#NAME?</v>
      </c>
      <c r="LZ113" s="119" t="e">
        <f t="shared" ca="1" si="155"/>
        <v>#NAME?</v>
      </c>
      <c r="MA113" s="119" t="e">
        <f t="shared" ca="1" si="156"/>
        <v>#NAME?</v>
      </c>
      <c r="MB113" s="119" t="e">
        <f t="shared" ca="1" si="157"/>
        <v>#NAME?</v>
      </c>
      <c r="MC113" s="119" t="e">
        <f t="shared" ca="1" si="158"/>
        <v>#NAME?</v>
      </c>
      <c r="MD113" s="119" t="e">
        <f t="shared" ca="1" si="159"/>
        <v>#NAME?</v>
      </c>
      <c r="ME113" s="119" t="e">
        <f t="shared" ca="1" si="160"/>
        <v>#NAME?</v>
      </c>
      <c r="MF113" s="119" t="e">
        <f t="shared" ca="1" si="161"/>
        <v>#REF!</v>
      </c>
      <c r="MG113" s="119" t="e">
        <f t="shared" ca="1" si="162"/>
        <v>#REF!</v>
      </c>
      <c r="MH113" s="120" t="s">
        <v>486</v>
      </c>
      <c r="MI113" s="100" t="s">
        <v>497</v>
      </c>
      <c r="MJ113" s="121">
        <v>45575</v>
      </c>
      <c r="MK113" s="100" t="s">
        <v>131</v>
      </c>
      <c r="ML113" s="100" t="s">
        <v>131</v>
      </c>
      <c r="MM113" s="100" t="s">
        <v>131</v>
      </c>
      <c r="MN113" s="100"/>
      <c r="MO113" s="100" t="s">
        <v>498</v>
      </c>
    </row>
    <row r="114" spans="1:353" ht="14.25" x14ac:dyDescent="0.2">
      <c r="A114" s="39">
        <v>109</v>
      </c>
      <c r="B114" s="39" t="s">
        <v>499</v>
      </c>
      <c r="C114" s="54" t="s">
        <v>500</v>
      </c>
      <c r="D114" s="39" t="s">
        <v>121</v>
      </c>
      <c r="E114" s="39" t="s">
        <v>501</v>
      </c>
      <c r="F114" s="99" t="s">
        <v>489</v>
      </c>
      <c r="G114" s="39" t="s">
        <v>502</v>
      </c>
      <c r="H114" s="39" t="s">
        <v>491</v>
      </c>
      <c r="I114" s="39">
        <v>2</v>
      </c>
      <c r="J114" s="39">
        <v>0.08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0.04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0.04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f t="shared" si="125"/>
        <v>0.08</v>
      </c>
      <c r="AI114" s="39">
        <f t="shared" si="163"/>
        <v>1432.44</v>
      </c>
      <c r="AJ114" s="55">
        <v>1</v>
      </c>
      <c r="AK114" s="39"/>
      <c r="AL114" s="39" t="s">
        <v>492</v>
      </c>
      <c r="AM114" s="39" t="s">
        <v>493</v>
      </c>
      <c r="AN114" s="39"/>
      <c r="AO114" s="39"/>
      <c r="AP114" s="56">
        <v>0.6</v>
      </c>
      <c r="AQ114" s="56" t="s">
        <v>8</v>
      </c>
      <c r="AR114" s="39" t="s">
        <v>494</v>
      </c>
      <c r="AS114" s="60" t="s">
        <v>495</v>
      </c>
      <c r="AT114" s="39"/>
      <c r="AU114" s="39" t="s">
        <v>496</v>
      </c>
      <c r="AV114" s="39" t="str">
        <f t="shared" si="126"/>
        <v>P0029</v>
      </c>
      <c r="AW114" s="76" t="e">
        <f t="shared" ca="1" si="127"/>
        <v>#NAME?</v>
      </c>
      <c r="AX114" s="39">
        <v>6</v>
      </c>
      <c r="AY114" s="73" t="e">
        <f t="shared" si="128"/>
        <v>#REF!</v>
      </c>
      <c r="AZ114" s="39"/>
      <c r="BA114" s="39"/>
      <c r="BB114" s="39"/>
      <c r="BC114" s="39"/>
      <c r="BD114" s="39"/>
      <c r="BE114" s="39">
        <v>1500</v>
      </c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>
        <f>SUM($AZ114,$BA114:BF114)-SUM($EU114:FA114)</f>
        <v>1488.8</v>
      </c>
      <c r="DE114" s="39">
        <f>SUM($AZ114,$BA114:BG114)-SUM($EU114:FB114)</f>
        <v>1440.8</v>
      </c>
      <c r="DF114" s="39">
        <f>SUM($AZ114,$BA114:BH114)-SUM($EU114:FC114)</f>
        <v>1387.56</v>
      </c>
      <c r="DG114" s="39">
        <f>SUM($AZ114,$BA114:BI114)-SUM($EU114:FD114)</f>
        <v>1347.56</v>
      </c>
      <c r="DH114" s="39">
        <f>SUM($AZ114,$BA114:BJ114)-SUM($EU114:FE114)</f>
        <v>1307.56</v>
      </c>
      <c r="DI114" s="39">
        <f>SUM($AZ114,$BA114:BK114)-SUM($EU114:FF114)</f>
        <v>1267.56</v>
      </c>
      <c r="DJ114" s="39">
        <f>SUM($AZ114,$BA114:BL114)-SUM($EU114:FG114)</f>
        <v>1227.56</v>
      </c>
      <c r="DK114" s="39">
        <f>SUM($AZ114,$BA114:BM114)-SUM($EU114:FH114)</f>
        <v>1187.56</v>
      </c>
      <c r="DL114" s="39">
        <f>SUM($AZ114,$BA114:BN114)-SUM($EU114:FI114)</f>
        <v>1147.56</v>
      </c>
      <c r="DM114" s="39">
        <f>SUM($AZ114,$BA114:BO114)-SUM($EU114:FJ114)</f>
        <v>1107.56</v>
      </c>
      <c r="DN114" s="39">
        <f>SUM($AZ114,$BA114:BP114)-SUM($EU114:FK114)</f>
        <v>1067.56</v>
      </c>
      <c r="DO114" s="39">
        <f>SUM($AZ114,$BA114:BQ114)-SUM($EU114:FL114)</f>
        <v>1027.56</v>
      </c>
      <c r="DP114" s="39">
        <f>SUM($AZ114,$BA114:BR114)-SUM($EU114:FM114)</f>
        <v>987.56</v>
      </c>
      <c r="DQ114" s="39">
        <f>SUM($AZ114,$BA114:BS114)-SUM($EU114:FN114)</f>
        <v>947.56</v>
      </c>
      <c r="DR114" s="39">
        <f>SUM($AZ114,$BA114:BT114)-SUM($EU114:FO114)</f>
        <v>907.56</v>
      </c>
      <c r="DS114" s="39">
        <f>SUM($AZ114,$BA114:BU114)-SUM($EU114:FP114)</f>
        <v>867.56</v>
      </c>
      <c r="DT114" s="39">
        <f>SUM($AZ114,$BA114:BV114)-SUM($EU114:FQ114)</f>
        <v>827.56</v>
      </c>
      <c r="DU114" s="39">
        <f>SUM($AZ114,$BA114:BW114)-SUM($EU114:FR114)</f>
        <v>787.56</v>
      </c>
      <c r="DV114" s="39">
        <f>SUM($AZ114,$BA114:BX114)-SUM($EU114:FS114)</f>
        <v>747.56</v>
      </c>
      <c r="DW114" s="39">
        <f>SUM($AZ114,$BA114:BY114)-SUM($EU114:FT114)</f>
        <v>707.56</v>
      </c>
      <c r="DX114" s="39">
        <f>SUM($AZ114,$BA114:BZ114)-SUM($EU114:FU114)</f>
        <v>667.56</v>
      </c>
      <c r="DY114" s="39">
        <f>SUM($AZ114,$BA114:CA114)-SUM($EU114:FV114)</f>
        <v>627.55999999999995</v>
      </c>
      <c r="DZ114" s="39">
        <f>SUM($AZ114,$BA114:CB114)-SUM($EU114:FW114)</f>
        <v>587.55999999999995</v>
      </c>
      <c r="EA114" s="39">
        <f>SUM($AZ114,$BA114:CC114)-SUM($EU114:FX114)</f>
        <v>547.55999999999995</v>
      </c>
      <c r="EB114" s="39">
        <f>SUM($AZ114,$BA114:CD114)-SUM($EU114:FY114)</f>
        <v>507.55999999999995</v>
      </c>
      <c r="EC114" s="39">
        <f>SUM($AZ114,$BA114:CE114)-SUM($EU114:FZ114)</f>
        <v>467.55999999999995</v>
      </c>
      <c r="ED114" s="39">
        <f>SUM($AZ114,$BA114:CF114)-SUM($EU114:GA114)</f>
        <v>427.55999999999995</v>
      </c>
      <c r="EE114" s="39">
        <f>SUM($AZ114,$BA114:CG114)-SUM($EU114:GB114)</f>
        <v>387.55999999999995</v>
      </c>
      <c r="EF114" s="39">
        <f>SUM($AZ114,$BA114:CH114)-SUM($EU114:GC114)</f>
        <v>347.55999999999995</v>
      </c>
      <c r="EG114" s="39">
        <f>SUM($AZ114,$BA114:CI114)-SUM($EU114:GD114)</f>
        <v>307.55999999999995</v>
      </c>
      <c r="EH114" s="39">
        <f>SUM($AZ114,$BA114:CJ114)-SUM($EU114:GE114)</f>
        <v>267.55999999999995</v>
      </c>
      <c r="EI114" s="39">
        <f>SUM($AZ114,$BA114:CK114)-SUM($EU114:GF114)</f>
        <v>227.55999999999995</v>
      </c>
      <c r="EJ114" s="39">
        <f>SUM($AZ114,$BA114:CL114)-SUM($EU114:GG114)</f>
        <v>187.55999999999995</v>
      </c>
      <c r="EK114" s="39">
        <f>SUM($AZ114,$BA114:CM114)-SUM($EU114:GH114)</f>
        <v>147.55999999999995</v>
      </c>
      <c r="EL114" s="39">
        <f>SUM($AZ114,$BA114:CN114)-SUM($EU114:GI114)</f>
        <v>107.55999999999995</v>
      </c>
      <c r="EM114" s="39">
        <f>SUM($AZ114,$BA114:CO114)-SUM($EU114:GJ114)</f>
        <v>67.559999999999945</v>
      </c>
      <c r="EN114" s="39">
        <f>SUM($AZ114,$BA114:CP114)-SUM($EU114:GK114)</f>
        <v>67.559999999999945</v>
      </c>
      <c r="EO114" s="39">
        <f>SUM($AZ114,$BA114:CQ114)-SUM($EU114:GL114)</f>
        <v>67.559999999999945</v>
      </c>
      <c r="EP114" s="39">
        <f>SUM($AZ114,$BA114:CR114)-SUM($EU114:GM114)</f>
        <v>67.559999999999945</v>
      </c>
      <c r="EQ114" s="39">
        <f>SUM($AZ114,$BA114:CS114)-SUM($EU114:GN114)</f>
        <v>67.559999999999945</v>
      </c>
      <c r="ER114" s="39"/>
      <c r="ES114" s="39"/>
      <c r="ET114" s="39"/>
      <c r="EU114" s="39"/>
      <c r="EV114" s="39"/>
      <c r="EW114" s="39"/>
      <c r="EX114" s="39"/>
      <c r="EY114" s="39"/>
      <c r="EZ114" s="39"/>
      <c r="FA114" s="39">
        <f t="array" ref="FA114">SUMPRODUCT($K114:$AG114,TRANSPOSE(FA$5:FA$27))</f>
        <v>11.2</v>
      </c>
      <c r="FB114" s="39">
        <f t="array" ref="FB114">SUMPRODUCT($K114:$AG114,TRANSPOSE(FB$5:FB$27))</f>
        <v>48</v>
      </c>
      <c r="FC114" s="39">
        <f t="array" ref="FC114">SUMPRODUCT($K114:$AG114,TRANSPOSE(FC$5:FC$27))</f>
        <v>53.24</v>
      </c>
      <c r="FD114" s="39">
        <f t="array" ref="FD114">SUMPRODUCT($K114:$AG114,TRANSPOSE(FD$5:FD$27))</f>
        <v>40</v>
      </c>
      <c r="FE114" s="39">
        <f t="array" ref="FE114">SUMPRODUCT($K114:$AG114,TRANSPOSE(FE$5:FE$27))</f>
        <v>40</v>
      </c>
      <c r="FF114" s="39">
        <f t="array" ref="FF114">SUMPRODUCT($K114:$AG114,TRANSPOSE(FF$5:FF$27))</f>
        <v>40</v>
      </c>
      <c r="FG114" s="39">
        <f t="array" ref="FG114">SUMPRODUCT($K114:$AG114,TRANSPOSE(FG$5:FG$27))</f>
        <v>40</v>
      </c>
      <c r="FH114" s="39">
        <f t="array" ref="FH114">SUMPRODUCT($K114:$AG114,TRANSPOSE(FH$5:FH$27))</f>
        <v>40</v>
      </c>
      <c r="FI114" s="39">
        <f t="array" ref="FI114">SUMPRODUCT($K114:$AG114,TRANSPOSE(FI$5:FI$27))</f>
        <v>40</v>
      </c>
      <c r="FJ114" s="39">
        <f t="array" ref="FJ114">SUMPRODUCT($K114:$AG114,TRANSPOSE(FJ$5:FJ$27))</f>
        <v>40</v>
      </c>
      <c r="FK114" s="39">
        <f t="array" ref="FK114">SUMPRODUCT($K114:$AG114,TRANSPOSE(FK$5:FK$27))</f>
        <v>40</v>
      </c>
      <c r="FL114" s="39">
        <f t="array" ref="FL114">SUMPRODUCT($K114:$AG114,TRANSPOSE(FL$5:FL$27))</f>
        <v>40</v>
      </c>
      <c r="FM114" s="39">
        <f t="array" ref="FM114">SUMPRODUCT($K114:$AG114,TRANSPOSE(FM$5:FM$27))</f>
        <v>40</v>
      </c>
      <c r="FN114" s="39">
        <f t="array" ref="FN114">SUMPRODUCT($K114:$AG114,TRANSPOSE(FN$5:FN$27))</f>
        <v>40</v>
      </c>
      <c r="FO114" s="39">
        <f t="array" ref="FO114">SUMPRODUCT($K114:$AG114,TRANSPOSE(FO$5:FO$27))</f>
        <v>40</v>
      </c>
      <c r="FP114" s="39">
        <f t="array" ref="FP114">SUMPRODUCT($K114:$AG114,TRANSPOSE(FP$5:FP$27))</f>
        <v>40</v>
      </c>
      <c r="FQ114" s="39">
        <f t="array" ref="FQ114">SUMPRODUCT($K114:$AG114,TRANSPOSE(FQ$5:FQ$27))</f>
        <v>40</v>
      </c>
      <c r="FR114" s="39">
        <f t="array" ref="FR114">SUMPRODUCT($K114:$AG114,TRANSPOSE(FR$5:FR$27))</f>
        <v>40</v>
      </c>
      <c r="FS114" s="39">
        <f t="array" ref="FS114">SUMPRODUCT($K114:$AG114,TRANSPOSE(FS$5:FS$27))</f>
        <v>40</v>
      </c>
      <c r="FT114" s="39">
        <f t="array" ref="FT114">SUMPRODUCT($K114:$AG114,TRANSPOSE(FT$5:FT$27))</f>
        <v>40</v>
      </c>
      <c r="FU114" s="39">
        <f t="array" ref="FU114">SUMPRODUCT($K114:$AG114,TRANSPOSE(FU$5:FU$27))</f>
        <v>40</v>
      </c>
      <c r="FV114" s="39">
        <f t="array" ref="FV114">SUMPRODUCT($K114:$AG114,TRANSPOSE(FV$5:FV$27))</f>
        <v>40</v>
      </c>
      <c r="FW114" s="39">
        <f t="array" ref="FW114">SUMPRODUCT($K114:$AG114,TRANSPOSE(FW$5:FW$27))</f>
        <v>40</v>
      </c>
      <c r="FX114" s="39">
        <f t="array" ref="FX114">SUMPRODUCT($K114:$AG114,TRANSPOSE(FX$5:FX$27))</f>
        <v>40</v>
      </c>
      <c r="FY114" s="39">
        <f t="array" ref="FY114">SUMPRODUCT($K114:$AG114,TRANSPOSE(FY$5:FY$27))</f>
        <v>40</v>
      </c>
      <c r="FZ114" s="39">
        <f t="array" ref="FZ114">SUMPRODUCT($K114:$AG114,TRANSPOSE(FZ$5:FZ$27))</f>
        <v>40</v>
      </c>
      <c r="GA114" s="39">
        <f t="array" ref="GA114">SUMPRODUCT($K114:$AG114,TRANSPOSE(GA$5:GA$27))</f>
        <v>40</v>
      </c>
      <c r="GB114" s="39">
        <f t="array" ref="GB114">SUMPRODUCT($K114:$AG114,TRANSPOSE(GB$5:GB$27))</f>
        <v>40</v>
      </c>
      <c r="GC114" s="39">
        <f t="array" ref="GC114">SUMPRODUCT($K114:$AG114,TRANSPOSE(GC$5:GC$27))</f>
        <v>40</v>
      </c>
      <c r="GD114" s="39">
        <f t="array" ref="GD114">SUMPRODUCT($K114:$AG114,TRANSPOSE(GD$5:GD$27))</f>
        <v>40</v>
      </c>
      <c r="GE114" s="39">
        <f t="array" ref="GE114">SUMPRODUCT($K114:$AG114,TRANSPOSE(GE$5:GE$27))</f>
        <v>40</v>
      </c>
      <c r="GF114" s="39">
        <f t="array" ref="GF114">SUMPRODUCT($K114:$AG114,TRANSPOSE(GF$5:GF$27))</f>
        <v>40</v>
      </c>
      <c r="GG114" s="39">
        <f t="array" ref="GG114">SUMPRODUCT($K114:$AG114,TRANSPOSE(GG$5:GG$27))</f>
        <v>40</v>
      </c>
      <c r="GH114" s="39">
        <f t="array" ref="GH114">SUMPRODUCT($K114:$AG114,TRANSPOSE(GH$5:GH$27))</f>
        <v>40</v>
      </c>
      <c r="GI114" s="39">
        <f t="array" ref="GI114">SUMPRODUCT($K114:$AG114,TRANSPOSE(GI$5:GI$27))</f>
        <v>40</v>
      </c>
      <c r="GJ114" s="39">
        <f t="array" ref="GJ114">SUMPRODUCT($K114:$AG114,TRANSPOSE(GJ$5:GJ$27))</f>
        <v>40</v>
      </c>
      <c r="GK114" s="39">
        <f t="array" ref="GK114">SUMPRODUCT($K114:$AG114,TRANSPOSE(GK$5:GK$27))</f>
        <v>0</v>
      </c>
      <c r="GL114" s="39">
        <f t="array" ref="GL114">SUMPRODUCT($K114:$AG114,TRANSPOSE(GL$5:GL$27))</f>
        <v>0</v>
      </c>
      <c r="GM114" s="39">
        <f t="array" ref="GM114">SUMPRODUCT($K114:$AG114,TRANSPOSE(GM$5:GM$27))</f>
        <v>0</v>
      </c>
      <c r="GN114" s="39">
        <f t="array" ref="GN114">SUMPRODUCT($K114:$AG114,TRANSPOSE(GN$5:GN$27))</f>
        <v>0</v>
      </c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93" t="str">
        <f>AM114</f>
        <v>RAY-Q</v>
      </c>
      <c r="IW114" s="100" t="str">
        <f>C114</f>
        <v>55A0111-18-9</v>
      </c>
      <c r="IX114" s="93" t="str">
        <f t="shared" si="168"/>
        <v>TE CONNECTIVITY LTD</v>
      </c>
      <c r="IY114" s="111">
        <f>AP114</f>
        <v>0.6</v>
      </c>
      <c r="IZ114" s="112" t="str">
        <f t="shared" si="164"/>
        <v>USD</v>
      </c>
      <c r="JA114" s="104" t="e">
        <f ca="1">_xlfn.XLOOKUP(IZ114,IZ$21:IZ$24,JA$21:JA$24,0)</f>
        <v>#NAME?</v>
      </c>
      <c r="JB114" s="104" t="e">
        <f t="shared" ca="1" si="129"/>
        <v>#NAME?</v>
      </c>
      <c r="JC114" s="113">
        <f>AJ114</f>
        <v>1</v>
      </c>
      <c r="JD114" s="113">
        <f>AJ114</f>
        <v>1</v>
      </c>
      <c r="JE114" s="100">
        <v>81</v>
      </c>
      <c r="JF114" s="113" t="e">
        <f>MAX(JD114,CEILING(#REF!+JE114,JC114))</f>
        <v>#REF!</v>
      </c>
      <c r="JG114" s="114" t="e">
        <f t="shared" ca="1" si="130"/>
        <v>#REF!</v>
      </c>
      <c r="JH114" s="113" t="e">
        <f>JF114-#REF!</f>
        <v>#REF!</v>
      </c>
      <c r="JI114" s="114" t="e">
        <f t="shared" ca="1" si="131"/>
        <v>#REF!</v>
      </c>
      <c r="JJ114" s="115">
        <v>45523</v>
      </c>
      <c r="JK114" s="114" t="s">
        <v>114</v>
      </c>
      <c r="JL114" s="114" t="s">
        <v>21</v>
      </c>
      <c r="JM114" s="100" t="s">
        <v>128</v>
      </c>
      <c r="JN114" s="100" t="s">
        <v>129</v>
      </c>
      <c r="JO114" s="102" t="e">
        <f t="array" aca="1" ref="JO114" ca="1">SUMPRODUCT(#REF!,TRANSPOSE(JO$19:JO$22))</f>
        <v>#REF!</v>
      </c>
      <c r="JP114" s="102" t="e">
        <f t="array" aca="1" ref="JP114" ca="1">SUMPRODUCT(#REF!,TRANSPOSE(JP$19:JP$22))</f>
        <v>#REF!</v>
      </c>
      <c r="JQ114" s="102" t="e">
        <f t="array" aca="1" ref="JQ114" ca="1">SUMPRODUCT(#REF!,TRANSPOSE(JQ$19:JQ$22))</f>
        <v>#REF!</v>
      </c>
      <c r="JR114" s="102" t="e">
        <f t="array" aca="1" ref="JR114" ca="1">SUMPRODUCT(#REF!,TRANSPOSE(JR$19:JR$22))</f>
        <v>#REF!</v>
      </c>
      <c r="JS114" s="102" t="e">
        <f t="array" aca="1" ref="JS114" ca="1">SUMPRODUCT(#REF!,TRANSPOSE(JS$19:JS$22))</f>
        <v>#REF!</v>
      </c>
      <c r="JT114" s="102" t="e">
        <f t="array" aca="1" ref="JT114" ca="1">SUMPRODUCT(#REF!,TRANSPOSE(JT$19:JT$22))</f>
        <v>#REF!</v>
      </c>
      <c r="JU114" s="102" t="e">
        <f t="array" aca="1" ref="JU114" ca="1">SUMPRODUCT(#REF!,TRANSPOSE(JU$19:JU$22))</f>
        <v>#REF!</v>
      </c>
      <c r="JV114" s="102" t="e">
        <f t="array" aca="1" ref="JV114" ca="1">SUMPRODUCT(#REF!,TRANSPOSE(JV$19:JV$22))</f>
        <v>#REF!</v>
      </c>
      <c r="JW114" s="102" t="e">
        <f t="array" aca="1" ref="JW114" ca="1">SUMPRODUCT(#REF!,TRANSPOSE(JW$19:JW$22))</f>
        <v>#REF!</v>
      </c>
      <c r="JX114" s="102" t="e">
        <f t="array" aca="1" ref="JX114" ca="1">SUMPRODUCT(#REF!,TRANSPOSE(JX$19:JX$22))</f>
        <v>#REF!</v>
      </c>
      <c r="JY114" s="102" t="e">
        <f t="array" aca="1" ref="JY114" ca="1">SUMPRODUCT(#REF!,TRANSPOSE(JY$19:JY$22))</f>
        <v>#REF!</v>
      </c>
      <c r="JZ114" s="102" t="e">
        <f t="array" aca="1" ref="JZ114" ca="1">SUMPRODUCT(#REF!,TRANSPOSE(JZ$19:JZ$22))</f>
        <v>#REF!</v>
      </c>
      <c r="KA114" s="102" t="e">
        <f t="array" aca="1" ref="KA114" ca="1">SUMPRODUCT(#REF!,TRANSPOSE(KA$19:KA$22))</f>
        <v>#REF!</v>
      </c>
      <c r="KB114" s="116"/>
      <c r="KC114" s="102" t="e">
        <f t="shared" ca="1" si="132"/>
        <v>#REF!</v>
      </c>
      <c r="KD114" s="117" t="e">
        <f ca="1">CEILING(SUM($JO114:JP114)-SUM($KC114:KC114),$JC114)</f>
        <v>#REF!</v>
      </c>
      <c r="KE114" s="117" t="e">
        <f ca="1">CEILING(SUM($JO114:JQ114)-SUM($KC114:KD114),$JC114)</f>
        <v>#REF!</v>
      </c>
      <c r="KF114" s="117" t="e">
        <f ca="1">CEILING(SUM($JO114:JR114)-SUM($KC114:KE114),$JC114)</f>
        <v>#REF!</v>
      </c>
      <c r="KG114" s="117" t="e">
        <f ca="1">CEILING(SUM($JO114:JS114)-SUM($KC114:KF114),$JC114)</f>
        <v>#REF!</v>
      </c>
      <c r="KH114" s="117" t="e">
        <f ca="1">CEILING(SUM($JO114:JT114)-SUM($KC114:KG114),$JC114)</f>
        <v>#REF!</v>
      </c>
      <c r="KI114" s="117" t="e">
        <f ca="1">CEILING(SUM($JO114:JU114)-SUM($KC114:KH114),$JC114)</f>
        <v>#REF!</v>
      </c>
      <c r="KJ114" s="117" t="e">
        <f ca="1">CEILING(SUM($JO114:JV114)-SUM($KC114:KI114),$JC114)</f>
        <v>#REF!</v>
      </c>
      <c r="KK114" s="117" t="e">
        <f ca="1">CEILING(SUM($JO114:JW114)-SUM($KC114:KJ114),$JC114)</f>
        <v>#REF!</v>
      </c>
      <c r="KL114" s="117" t="e">
        <f ca="1">CEILING(SUM($JO114:JX114)-SUM($KC114:KK114),$JC114)</f>
        <v>#REF!</v>
      </c>
      <c r="KM114" s="117" t="e">
        <f ca="1">CEILING(SUM($JO114:JY114)-SUM($KC114:KL114),$JC114)</f>
        <v>#REF!</v>
      </c>
      <c r="KN114" s="117" t="e">
        <f t="shared" ca="1" si="133"/>
        <v>#REF!</v>
      </c>
      <c r="KO114" s="117" t="e">
        <f t="shared" ca="1" si="134"/>
        <v>#REF!</v>
      </c>
      <c r="KP114" s="116"/>
      <c r="KQ114" s="119" t="e">
        <f t="shared" ca="1" si="135"/>
        <v>#REF!</v>
      </c>
      <c r="KR114" s="119" t="e">
        <f t="shared" ca="1" si="136"/>
        <v>#REF!</v>
      </c>
      <c r="KS114" s="119" t="e">
        <f t="shared" ca="1" si="137"/>
        <v>#REF!</v>
      </c>
      <c r="KT114" s="119" t="e">
        <f t="shared" ca="1" si="138"/>
        <v>#REF!</v>
      </c>
      <c r="KU114" s="119" t="e">
        <f t="shared" ca="1" si="139"/>
        <v>#REF!</v>
      </c>
      <c r="KV114" s="119" t="e">
        <f t="shared" ca="1" si="140"/>
        <v>#REF!</v>
      </c>
      <c r="KW114" s="119" t="e">
        <f t="shared" ca="1" si="141"/>
        <v>#REF!</v>
      </c>
      <c r="KX114" s="119" t="e">
        <f t="shared" ca="1" si="142"/>
        <v>#REF!</v>
      </c>
      <c r="KY114" s="119" t="e">
        <f t="shared" ca="1" si="143"/>
        <v>#REF!</v>
      </c>
      <c r="KZ114" s="119" t="e">
        <f t="shared" ca="1" si="144"/>
        <v>#REF!</v>
      </c>
      <c r="LA114" s="119" t="e">
        <f t="shared" ca="1" si="145"/>
        <v>#REF!</v>
      </c>
      <c r="LB114" s="119" t="e">
        <f t="shared" ca="1" si="146"/>
        <v>#REF!</v>
      </c>
      <c r="LC114" s="119" t="e">
        <f t="shared" ca="1" si="147"/>
        <v>#REF!</v>
      </c>
      <c r="LD114" s="119" t="e">
        <f t="shared" ca="1" si="148"/>
        <v>#REF!</v>
      </c>
      <c r="LE114" s="116">
        <v>1</v>
      </c>
      <c r="LF114" s="102" t="e">
        <f ca="1">SUM(KC114:KO114)</f>
        <v>#REF!</v>
      </c>
      <c r="LG114" s="102"/>
      <c r="LH114" s="102"/>
      <c r="LI114" s="102"/>
      <c r="LJ114" s="102"/>
      <c r="LK114" s="102"/>
      <c r="LL114" s="102"/>
      <c r="LM114" s="102"/>
      <c r="LN114" s="102"/>
      <c r="LO114" s="102"/>
      <c r="LP114" s="102"/>
      <c r="LQ114" s="102"/>
      <c r="LR114" s="102" t="e">
        <f t="shared" ca="1" si="169"/>
        <v>#REF!</v>
      </c>
      <c r="LS114" s="102"/>
      <c r="LT114" s="119" t="e">
        <f t="shared" ca="1" si="149"/>
        <v>#REF!</v>
      </c>
      <c r="LU114" s="119" t="e">
        <f t="shared" ca="1" si="150"/>
        <v>#NAME?</v>
      </c>
      <c r="LV114" s="119" t="e">
        <f t="shared" ca="1" si="151"/>
        <v>#NAME?</v>
      </c>
      <c r="LW114" s="119" t="e">
        <f t="shared" ca="1" si="152"/>
        <v>#NAME?</v>
      </c>
      <c r="LX114" s="119" t="e">
        <f t="shared" ca="1" si="153"/>
        <v>#NAME?</v>
      </c>
      <c r="LY114" s="119" t="e">
        <f t="shared" ca="1" si="154"/>
        <v>#NAME?</v>
      </c>
      <c r="LZ114" s="119" t="e">
        <f t="shared" ca="1" si="155"/>
        <v>#NAME?</v>
      </c>
      <c r="MA114" s="119" t="e">
        <f t="shared" ca="1" si="156"/>
        <v>#NAME?</v>
      </c>
      <c r="MB114" s="119" t="e">
        <f t="shared" ca="1" si="157"/>
        <v>#NAME?</v>
      </c>
      <c r="MC114" s="119" t="e">
        <f t="shared" ca="1" si="158"/>
        <v>#NAME?</v>
      </c>
      <c r="MD114" s="119" t="e">
        <f t="shared" ca="1" si="159"/>
        <v>#NAME?</v>
      </c>
      <c r="ME114" s="119" t="e">
        <f t="shared" ca="1" si="160"/>
        <v>#NAME?</v>
      </c>
      <c r="MF114" s="119" t="e">
        <f t="shared" ca="1" si="161"/>
        <v>#REF!</v>
      </c>
      <c r="MG114" s="119" t="e">
        <f t="shared" ca="1" si="162"/>
        <v>#REF!</v>
      </c>
      <c r="MH114" s="120" t="s">
        <v>499</v>
      </c>
      <c r="MI114" s="100" t="s">
        <v>497</v>
      </c>
      <c r="MJ114" s="121">
        <v>45575</v>
      </c>
      <c r="MK114" s="100" t="s">
        <v>131</v>
      </c>
      <c r="ML114" s="100" t="s">
        <v>131</v>
      </c>
      <c r="MM114" s="100" t="s">
        <v>131</v>
      </c>
      <c r="MN114" s="100"/>
      <c r="MO114" s="100" t="s">
        <v>498</v>
      </c>
    </row>
    <row r="115" spans="1:353" ht="14.25" x14ac:dyDescent="0.2">
      <c r="A115" s="39">
        <v>110</v>
      </c>
      <c r="B115" s="39" t="s">
        <v>503</v>
      </c>
      <c r="C115" s="54" t="s">
        <v>504</v>
      </c>
      <c r="D115" s="39" t="s">
        <v>121</v>
      </c>
      <c r="E115" s="39">
        <v>400339908</v>
      </c>
      <c r="F115" s="99" t="s">
        <v>505</v>
      </c>
      <c r="G115" s="39"/>
      <c r="H115" s="39" t="s">
        <v>112</v>
      </c>
      <c r="I115" s="39">
        <v>2</v>
      </c>
      <c r="J115" s="39">
        <v>18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2</v>
      </c>
      <c r="T115" s="39">
        <v>0</v>
      </c>
      <c r="U115" s="39">
        <v>0</v>
      </c>
      <c r="V115" s="39">
        <v>0</v>
      </c>
      <c r="W115" s="39">
        <v>0</v>
      </c>
      <c r="X115" s="39">
        <v>7</v>
      </c>
      <c r="Y115" s="39">
        <v>0</v>
      </c>
      <c r="Z115" s="39">
        <v>0</v>
      </c>
      <c r="AA115" s="39">
        <v>0</v>
      </c>
      <c r="AB115" s="39">
        <v>2</v>
      </c>
      <c r="AC115" s="39">
        <v>0</v>
      </c>
      <c r="AD115" s="39">
        <v>0</v>
      </c>
      <c r="AE115" s="39">
        <v>0</v>
      </c>
      <c r="AF115" s="39">
        <v>0</v>
      </c>
      <c r="AG115" s="39">
        <v>7</v>
      </c>
      <c r="AH115" s="39">
        <f t="shared" si="125"/>
        <v>11</v>
      </c>
      <c r="AI115" s="39">
        <f t="shared" si="163"/>
        <v>322299</v>
      </c>
      <c r="AJ115" s="55">
        <v>600</v>
      </c>
      <c r="AK115" s="39"/>
      <c r="AL115" s="39" t="s">
        <v>457</v>
      </c>
      <c r="AM115" s="69" t="s">
        <v>458</v>
      </c>
      <c r="AN115" s="39"/>
      <c r="AO115" s="39"/>
      <c r="AP115" s="56">
        <v>4.25</v>
      </c>
      <c r="AQ115" s="56" t="s">
        <v>8</v>
      </c>
      <c r="AR115" s="39" t="s">
        <v>459</v>
      </c>
      <c r="AS115" s="39" t="s">
        <v>460</v>
      </c>
      <c r="AT115" s="39"/>
      <c r="AU115" s="39" t="s">
        <v>461</v>
      </c>
      <c r="AV115" s="39" t="str">
        <f t="shared" si="126"/>
        <v>P0040</v>
      </c>
      <c r="AW115" s="76" t="e">
        <f t="shared" ca="1" si="127"/>
        <v>#NAME?</v>
      </c>
      <c r="AX115" s="39">
        <v>20</v>
      </c>
      <c r="AY115" s="73" t="e">
        <f t="shared" si="128"/>
        <v>#REF!</v>
      </c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>
        <f>SUM($AZ115,$BA115:BF115)-SUM($EU115:FA115)</f>
        <v>-2520</v>
      </c>
      <c r="DE115" s="39">
        <f>SUM($AZ115,$BA115:BG115)-SUM($EU115:FB115)</f>
        <v>-13320</v>
      </c>
      <c r="DF115" s="39">
        <f>SUM($AZ115,$BA115:BH115)-SUM($EU115:FC115)</f>
        <v>-25299</v>
      </c>
      <c r="DG115" s="39">
        <f>SUM($AZ115,$BA115:BI115)-SUM($EU115:FD115)</f>
        <v>-34299</v>
      </c>
      <c r="DH115" s="39">
        <f>SUM($AZ115,$BA115:BJ115)-SUM($EU115:FE115)</f>
        <v>-43299</v>
      </c>
      <c r="DI115" s="39">
        <f>SUM($AZ115,$BA115:BK115)-SUM($EU115:FF115)</f>
        <v>-52299</v>
      </c>
      <c r="DJ115" s="39">
        <f>SUM($AZ115,$BA115:BL115)-SUM($EU115:FG115)</f>
        <v>-61299</v>
      </c>
      <c r="DK115" s="39">
        <f>SUM($AZ115,$BA115:BM115)-SUM($EU115:FH115)</f>
        <v>-70299</v>
      </c>
      <c r="DL115" s="39">
        <f>SUM($AZ115,$BA115:BN115)-SUM($EU115:FI115)</f>
        <v>-79299</v>
      </c>
      <c r="DM115" s="39">
        <f>SUM($AZ115,$BA115:BO115)-SUM($EU115:FJ115)</f>
        <v>-88299</v>
      </c>
      <c r="DN115" s="39">
        <f>SUM($AZ115,$BA115:BP115)-SUM($EU115:FK115)</f>
        <v>-97299</v>
      </c>
      <c r="DO115" s="39">
        <f>SUM($AZ115,$BA115:BQ115)-SUM($EU115:FL115)</f>
        <v>-106299</v>
      </c>
      <c r="DP115" s="39">
        <f>SUM($AZ115,$BA115:BR115)-SUM($EU115:FM115)</f>
        <v>-115299</v>
      </c>
      <c r="DQ115" s="39">
        <f>SUM($AZ115,$BA115:BS115)-SUM($EU115:FN115)</f>
        <v>-124299</v>
      </c>
      <c r="DR115" s="39">
        <f>SUM($AZ115,$BA115:BT115)-SUM($EU115:FO115)</f>
        <v>-133299</v>
      </c>
      <c r="DS115" s="39">
        <f>SUM($AZ115,$BA115:BU115)-SUM($EU115:FP115)</f>
        <v>-142299</v>
      </c>
      <c r="DT115" s="39">
        <f>SUM($AZ115,$BA115:BV115)-SUM($EU115:FQ115)</f>
        <v>-151299</v>
      </c>
      <c r="DU115" s="39">
        <f>SUM($AZ115,$BA115:BW115)-SUM($EU115:FR115)</f>
        <v>-160299</v>
      </c>
      <c r="DV115" s="39">
        <f>SUM($AZ115,$BA115:BX115)-SUM($EU115:FS115)</f>
        <v>-169299</v>
      </c>
      <c r="DW115" s="39">
        <f>SUM($AZ115,$BA115:BY115)-SUM($EU115:FT115)</f>
        <v>-178299</v>
      </c>
      <c r="DX115" s="39">
        <f>SUM($AZ115,$BA115:BZ115)-SUM($EU115:FU115)</f>
        <v>-187299</v>
      </c>
      <c r="DY115" s="39">
        <f>SUM($AZ115,$BA115:CA115)-SUM($EU115:FV115)</f>
        <v>-196299</v>
      </c>
      <c r="DZ115" s="39">
        <f>SUM($AZ115,$BA115:CB115)-SUM($EU115:FW115)</f>
        <v>-205299</v>
      </c>
      <c r="EA115" s="39">
        <f>SUM($AZ115,$BA115:CC115)-SUM($EU115:FX115)</f>
        <v>-214299</v>
      </c>
      <c r="EB115" s="39">
        <f>SUM($AZ115,$BA115:CD115)-SUM($EU115:FY115)</f>
        <v>-223299</v>
      </c>
      <c r="EC115" s="39">
        <f>SUM($AZ115,$BA115:CE115)-SUM($EU115:FZ115)</f>
        <v>-232299</v>
      </c>
      <c r="ED115" s="39">
        <f>SUM($AZ115,$BA115:CF115)-SUM($EU115:GA115)</f>
        <v>-241299</v>
      </c>
      <c r="EE115" s="39">
        <f>SUM($AZ115,$BA115:CG115)-SUM($EU115:GB115)</f>
        <v>-250299</v>
      </c>
      <c r="EF115" s="39">
        <f>SUM($AZ115,$BA115:CH115)-SUM($EU115:GC115)</f>
        <v>-259299</v>
      </c>
      <c r="EG115" s="39">
        <f>SUM($AZ115,$BA115:CI115)-SUM($EU115:GD115)</f>
        <v>-268299</v>
      </c>
      <c r="EH115" s="39">
        <f>SUM($AZ115,$BA115:CJ115)-SUM($EU115:GE115)</f>
        <v>-277299</v>
      </c>
      <c r="EI115" s="39">
        <f>SUM($AZ115,$BA115:CK115)-SUM($EU115:GF115)</f>
        <v>-286299</v>
      </c>
      <c r="EJ115" s="39">
        <f>SUM($AZ115,$BA115:CL115)-SUM($EU115:GG115)</f>
        <v>-295299</v>
      </c>
      <c r="EK115" s="39">
        <f>SUM($AZ115,$BA115:CM115)-SUM($EU115:GH115)</f>
        <v>-304299</v>
      </c>
      <c r="EL115" s="39">
        <f>SUM($AZ115,$BA115:CN115)-SUM($EU115:GI115)</f>
        <v>-313299</v>
      </c>
      <c r="EM115" s="39">
        <f>SUM($AZ115,$BA115:CO115)-SUM($EU115:GJ115)</f>
        <v>-322299</v>
      </c>
      <c r="EN115" s="39">
        <f>SUM($AZ115,$BA115:CP115)-SUM($EU115:GK115)</f>
        <v>-322299</v>
      </c>
      <c r="EO115" s="39">
        <f>SUM($AZ115,$BA115:CQ115)-SUM($EU115:GL115)</f>
        <v>-322299</v>
      </c>
      <c r="EP115" s="39">
        <f>SUM($AZ115,$BA115:CR115)-SUM($EU115:GM115)</f>
        <v>-322299</v>
      </c>
      <c r="EQ115" s="39">
        <f>SUM($AZ115,$BA115:CS115)-SUM($EU115:GN115)</f>
        <v>-322299</v>
      </c>
      <c r="ER115" s="39"/>
      <c r="ES115" s="39"/>
      <c r="ET115" s="39"/>
      <c r="EU115" s="39"/>
      <c r="EV115" s="39"/>
      <c r="EW115" s="39"/>
      <c r="EX115" s="39"/>
      <c r="EY115" s="39"/>
      <c r="EZ115" s="39"/>
      <c r="FA115" s="39">
        <f t="array" ref="FA115">SUMPRODUCT($K115:$AG115,TRANSPOSE(FA$5:FA$27))</f>
        <v>2520</v>
      </c>
      <c r="FB115" s="39">
        <f t="array" ref="FB115">SUMPRODUCT($K115:$AG115,TRANSPOSE(FB$5:FB$27))</f>
        <v>10800</v>
      </c>
      <c r="FC115" s="39">
        <f t="array" ref="FC115">SUMPRODUCT($K115:$AG115,TRANSPOSE(FC$5:FC$27))</f>
        <v>11979</v>
      </c>
      <c r="FD115" s="39">
        <f t="array" ref="FD115">SUMPRODUCT($K115:$AG115,TRANSPOSE(FD$5:FD$27))</f>
        <v>9000</v>
      </c>
      <c r="FE115" s="39">
        <f t="array" ref="FE115">SUMPRODUCT($K115:$AG115,TRANSPOSE(FE$5:FE$27))</f>
        <v>9000</v>
      </c>
      <c r="FF115" s="39">
        <f t="array" ref="FF115">SUMPRODUCT($K115:$AG115,TRANSPOSE(FF$5:FF$27))</f>
        <v>9000</v>
      </c>
      <c r="FG115" s="39">
        <f t="array" ref="FG115">SUMPRODUCT($K115:$AG115,TRANSPOSE(FG$5:FG$27))</f>
        <v>9000</v>
      </c>
      <c r="FH115" s="39">
        <f t="array" ref="FH115">SUMPRODUCT($K115:$AG115,TRANSPOSE(FH$5:FH$27))</f>
        <v>9000</v>
      </c>
      <c r="FI115" s="39">
        <f t="array" ref="FI115">SUMPRODUCT($K115:$AG115,TRANSPOSE(FI$5:FI$27))</f>
        <v>9000</v>
      </c>
      <c r="FJ115" s="39">
        <f t="array" ref="FJ115">SUMPRODUCT($K115:$AG115,TRANSPOSE(FJ$5:FJ$27))</f>
        <v>9000</v>
      </c>
      <c r="FK115" s="39">
        <f t="array" ref="FK115">SUMPRODUCT($K115:$AG115,TRANSPOSE(FK$5:FK$27))</f>
        <v>9000</v>
      </c>
      <c r="FL115" s="39">
        <f t="array" ref="FL115">SUMPRODUCT($K115:$AG115,TRANSPOSE(FL$5:FL$27))</f>
        <v>9000</v>
      </c>
      <c r="FM115" s="39">
        <f t="array" ref="FM115">SUMPRODUCT($K115:$AG115,TRANSPOSE(FM$5:FM$27))</f>
        <v>9000</v>
      </c>
      <c r="FN115" s="39">
        <f t="array" ref="FN115">SUMPRODUCT($K115:$AG115,TRANSPOSE(FN$5:FN$27))</f>
        <v>9000</v>
      </c>
      <c r="FO115" s="39">
        <f t="array" ref="FO115">SUMPRODUCT($K115:$AG115,TRANSPOSE(FO$5:FO$27))</f>
        <v>9000</v>
      </c>
      <c r="FP115" s="39">
        <f t="array" ref="FP115">SUMPRODUCT($K115:$AG115,TRANSPOSE(FP$5:FP$27))</f>
        <v>9000</v>
      </c>
      <c r="FQ115" s="39">
        <f t="array" ref="FQ115">SUMPRODUCT($K115:$AG115,TRANSPOSE(FQ$5:FQ$27))</f>
        <v>9000</v>
      </c>
      <c r="FR115" s="39">
        <f t="array" ref="FR115">SUMPRODUCT($K115:$AG115,TRANSPOSE(FR$5:FR$27))</f>
        <v>9000</v>
      </c>
      <c r="FS115" s="39">
        <f t="array" ref="FS115">SUMPRODUCT($K115:$AG115,TRANSPOSE(FS$5:FS$27))</f>
        <v>9000</v>
      </c>
      <c r="FT115" s="39">
        <f t="array" ref="FT115">SUMPRODUCT($K115:$AG115,TRANSPOSE(FT$5:FT$27))</f>
        <v>9000</v>
      </c>
      <c r="FU115" s="39">
        <f t="array" ref="FU115">SUMPRODUCT($K115:$AG115,TRANSPOSE(FU$5:FU$27))</f>
        <v>9000</v>
      </c>
      <c r="FV115" s="39">
        <f t="array" ref="FV115">SUMPRODUCT($K115:$AG115,TRANSPOSE(FV$5:FV$27))</f>
        <v>9000</v>
      </c>
      <c r="FW115" s="39">
        <f t="array" ref="FW115">SUMPRODUCT($K115:$AG115,TRANSPOSE(FW$5:FW$27))</f>
        <v>9000</v>
      </c>
      <c r="FX115" s="39">
        <f t="array" ref="FX115">SUMPRODUCT($K115:$AG115,TRANSPOSE(FX$5:FX$27))</f>
        <v>9000</v>
      </c>
      <c r="FY115" s="39">
        <f t="array" ref="FY115">SUMPRODUCT($K115:$AG115,TRANSPOSE(FY$5:FY$27))</f>
        <v>9000</v>
      </c>
      <c r="FZ115" s="39">
        <f t="array" ref="FZ115">SUMPRODUCT($K115:$AG115,TRANSPOSE(FZ$5:FZ$27))</f>
        <v>9000</v>
      </c>
      <c r="GA115" s="39">
        <f t="array" ref="GA115">SUMPRODUCT($K115:$AG115,TRANSPOSE(GA$5:GA$27))</f>
        <v>9000</v>
      </c>
      <c r="GB115" s="39">
        <f t="array" ref="GB115">SUMPRODUCT($K115:$AG115,TRANSPOSE(GB$5:GB$27))</f>
        <v>9000</v>
      </c>
      <c r="GC115" s="39">
        <f t="array" ref="GC115">SUMPRODUCT($K115:$AG115,TRANSPOSE(GC$5:GC$27))</f>
        <v>9000</v>
      </c>
      <c r="GD115" s="39">
        <f t="array" ref="GD115">SUMPRODUCT($K115:$AG115,TRANSPOSE(GD$5:GD$27))</f>
        <v>9000</v>
      </c>
      <c r="GE115" s="39">
        <f t="array" ref="GE115">SUMPRODUCT($K115:$AG115,TRANSPOSE(GE$5:GE$27))</f>
        <v>9000</v>
      </c>
      <c r="GF115" s="39">
        <f t="array" ref="GF115">SUMPRODUCT($K115:$AG115,TRANSPOSE(GF$5:GF$27))</f>
        <v>9000</v>
      </c>
      <c r="GG115" s="39">
        <f t="array" ref="GG115">SUMPRODUCT($K115:$AG115,TRANSPOSE(GG$5:GG$27))</f>
        <v>9000</v>
      </c>
      <c r="GH115" s="39">
        <f t="array" ref="GH115">SUMPRODUCT($K115:$AG115,TRANSPOSE(GH$5:GH$27))</f>
        <v>9000</v>
      </c>
      <c r="GI115" s="39">
        <f t="array" ref="GI115">SUMPRODUCT($K115:$AG115,TRANSPOSE(GI$5:GI$27))</f>
        <v>9000</v>
      </c>
      <c r="GJ115" s="39">
        <f t="array" ref="GJ115">SUMPRODUCT($K115:$AG115,TRANSPOSE(GJ$5:GJ$27))</f>
        <v>9000</v>
      </c>
      <c r="GK115" s="39">
        <f t="array" ref="GK115">SUMPRODUCT($K115:$AG115,TRANSPOSE(GK$5:GK$27))</f>
        <v>0</v>
      </c>
      <c r="GL115" s="39">
        <f t="array" ref="GL115">SUMPRODUCT($K115:$AG115,TRANSPOSE(GL$5:GL$27))</f>
        <v>0</v>
      </c>
      <c r="GM115" s="39">
        <f t="array" ref="GM115">SUMPRODUCT($K115:$AG115,TRANSPOSE(GM$5:GM$27))</f>
        <v>0</v>
      </c>
      <c r="GN115" s="39">
        <f t="array" ref="GN115">SUMPRODUCT($K115:$AG115,TRANSPOSE(GN$5:GN$27))</f>
        <v>0</v>
      </c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  <c r="HI115" s="39"/>
      <c r="HJ115" s="39"/>
      <c r="HK115" s="39"/>
      <c r="HL115" s="39"/>
      <c r="HM115" s="39"/>
      <c r="HN115" s="39"/>
      <c r="HO115" s="39"/>
      <c r="HP115" s="39"/>
      <c r="HQ115" s="39"/>
      <c r="HR115" s="39"/>
      <c r="HS115" s="39"/>
      <c r="HT115" s="39"/>
      <c r="HU115" s="39"/>
      <c r="HV115" s="39"/>
      <c r="HW115" s="39"/>
      <c r="HX115" s="39"/>
      <c r="HY115" s="39"/>
      <c r="HZ115" s="39"/>
      <c r="IA115" s="39"/>
      <c r="IB115" s="39"/>
      <c r="IC115" s="39"/>
      <c r="ID115" s="39"/>
      <c r="IE115" s="39"/>
      <c r="IF115" s="39"/>
      <c r="IG115" s="39"/>
      <c r="IH115" s="39"/>
      <c r="II115" s="39"/>
      <c r="IJ115" s="39"/>
      <c r="IK115" s="39"/>
      <c r="IL115" s="39"/>
      <c r="IM115" s="39"/>
      <c r="IN115" s="39"/>
      <c r="IO115" s="39"/>
      <c r="IP115" s="39"/>
      <c r="IQ115" s="39"/>
      <c r="IR115" s="39"/>
      <c r="IS115" s="39"/>
      <c r="IT115" s="39"/>
      <c r="IU115" s="39"/>
      <c r="IV115" s="93" t="s">
        <v>32</v>
      </c>
      <c r="IW115" s="100" t="str">
        <f>C115</f>
        <v>597D227X0020R2T</v>
      </c>
      <c r="IX115" s="93" t="str">
        <f t="shared" si="168"/>
        <v>VISHAY</v>
      </c>
      <c r="IY115" s="111">
        <f>AP115</f>
        <v>4.25</v>
      </c>
      <c r="IZ115" s="112" t="str">
        <f t="shared" si="164"/>
        <v>USD</v>
      </c>
      <c r="JA115" s="104" t="e">
        <f ca="1">_xlfn.XLOOKUP(IZ115,IZ$21:IZ$24,JA$21:JA$24,0)</f>
        <v>#NAME?</v>
      </c>
      <c r="JB115" s="104" t="e">
        <f t="shared" ca="1" si="129"/>
        <v>#NAME?</v>
      </c>
      <c r="JC115" s="113">
        <f>AJ115</f>
        <v>600</v>
      </c>
      <c r="JD115" s="113">
        <f>AJ115</f>
        <v>600</v>
      </c>
      <c r="JE115" s="100"/>
      <c r="JF115" s="113" t="e">
        <f>MAX(JD115,CEILING(#REF!+JE115,JC115))</f>
        <v>#REF!</v>
      </c>
      <c r="JG115" s="114" t="e">
        <f t="shared" ca="1" si="130"/>
        <v>#REF!</v>
      </c>
      <c r="JH115" s="113" t="e">
        <f>JF115-#REF!</f>
        <v>#REF!</v>
      </c>
      <c r="JI115" s="114" t="e">
        <f t="shared" ca="1" si="131"/>
        <v>#REF!</v>
      </c>
      <c r="JJ115" s="115"/>
      <c r="JK115" s="114"/>
      <c r="JL115" s="114" t="s">
        <v>32</v>
      </c>
      <c r="JM115" s="100" t="s">
        <v>128</v>
      </c>
      <c r="JN115" s="100" t="s">
        <v>129</v>
      </c>
      <c r="JO115" s="102" t="e">
        <f t="array" aca="1" ref="JO115" ca="1">SUMPRODUCT(#REF!,TRANSPOSE(JO$19:JO$22))</f>
        <v>#REF!</v>
      </c>
      <c r="JP115" s="102" t="e">
        <f t="array" aca="1" ref="JP115" ca="1">SUMPRODUCT(#REF!,TRANSPOSE(JP$19:JP$22))</f>
        <v>#REF!</v>
      </c>
      <c r="JQ115" s="102" t="e">
        <f t="array" aca="1" ref="JQ115" ca="1">SUMPRODUCT(#REF!,TRANSPOSE(JQ$19:JQ$22))</f>
        <v>#REF!</v>
      </c>
      <c r="JR115" s="102" t="e">
        <f t="array" aca="1" ref="JR115" ca="1">SUMPRODUCT(#REF!,TRANSPOSE(JR$19:JR$22))</f>
        <v>#REF!</v>
      </c>
      <c r="JS115" s="102" t="e">
        <f t="array" aca="1" ref="JS115" ca="1">SUMPRODUCT(#REF!,TRANSPOSE(JS$19:JS$22))</f>
        <v>#REF!</v>
      </c>
      <c r="JT115" s="102" t="e">
        <f t="array" aca="1" ref="JT115" ca="1">SUMPRODUCT(#REF!,TRANSPOSE(JT$19:JT$22))</f>
        <v>#REF!</v>
      </c>
      <c r="JU115" s="102" t="e">
        <f t="array" aca="1" ref="JU115" ca="1">SUMPRODUCT(#REF!,TRANSPOSE(JU$19:JU$22))</f>
        <v>#REF!</v>
      </c>
      <c r="JV115" s="102" t="e">
        <f t="array" aca="1" ref="JV115" ca="1">SUMPRODUCT(#REF!,TRANSPOSE(JV$19:JV$22))</f>
        <v>#REF!</v>
      </c>
      <c r="JW115" s="102" t="e">
        <f t="array" aca="1" ref="JW115" ca="1">SUMPRODUCT(#REF!,TRANSPOSE(JW$19:JW$22))</f>
        <v>#REF!</v>
      </c>
      <c r="JX115" s="102" t="e">
        <f t="array" aca="1" ref="JX115" ca="1">SUMPRODUCT(#REF!,TRANSPOSE(JX$19:JX$22))</f>
        <v>#REF!</v>
      </c>
      <c r="JY115" s="102" t="e">
        <f t="array" aca="1" ref="JY115" ca="1">SUMPRODUCT(#REF!,TRANSPOSE(JY$19:JY$22))</f>
        <v>#REF!</v>
      </c>
      <c r="JZ115" s="102" t="e">
        <f t="array" aca="1" ref="JZ115" ca="1">SUMPRODUCT(#REF!,TRANSPOSE(JZ$19:JZ$22))</f>
        <v>#REF!</v>
      </c>
      <c r="KA115" s="102" t="e">
        <f t="array" aca="1" ref="KA115" ca="1">SUMPRODUCT(#REF!,TRANSPOSE(KA$19:KA$22))</f>
        <v>#REF!</v>
      </c>
      <c r="KB115" s="116"/>
      <c r="KC115" s="102" t="e">
        <f t="shared" ca="1" si="132"/>
        <v>#REF!</v>
      </c>
      <c r="KD115" s="117" t="e">
        <f ca="1">CEILING(SUM($JO115:JP115)-SUM($KC115:KC115),$JC115)</f>
        <v>#REF!</v>
      </c>
      <c r="KE115" s="117" t="e">
        <f ca="1">CEILING(SUM($JO115:JQ115)-SUM($KC115:KD115),$JC115)</f>
        <v>#REF!</v>
      </c>
      <c r="KF115" s="117" t="e">
        <f ca="1">CEILING(SUM($JO115:JR115)-SUM($KC115:KE115),$JC115)</f>
        <v>#REF!</v>
      </c>
      <c r="KG115" s="117" t="e">
        <f ca="1">CEILING(SUM($JO115:JS115)-SUM($KC115:KF115),$JC115)</f>
        <v>#REF!</v>
      </c>
      <c r="KH115" s="117" t="e">
        <f ca="1">CEILING(SUM($JO115:JT115)-SUM($KC115:KG115),$JC115)</f>
        <v>#REF!</v>
      </c>
      <c r="KI115" s="117" t="e">
        <f ca="1">CEILING(SUM($JO115:JU115)-SUM($KC115:KH115),$JC115)</f>
        <v>#REF!</v>
      </c>
      <c r="KJ115" s="117" t="e">
        <f ca="1">CEILING(SUM($JO115:JV115)-SUM($KC115:KI115),$JC115)</f>
        <v>#REF!</v>
      </c>
      <c r="KK115" s="117" t="e">
        <f ca="1">CEILING(SUM($JO115:JW115)-SUM($KC115:KJ115),$JC115)</f>
        <v>#REF!</v>
      </c>
      <c r="KL115" s="117" t="e">
        <f ca="1">CEILING(SUM($JO115:JX115)-SUM($KC115:KK115),$JC115)</f>
        <v>#REF!</v>
      </c>
      <c r="KM115" s="117" t="e">
        <f ca="1">CEILING(SUM($JO115:JY115)-SUM($KC115:KL115),$JC115)</f>
        <v>#REF!</v>
      </c>
      <c r="KN115" s="117" t="e">
        <f t="shared" ca="1" si="133"/>
        <v>#REF!</v>
      </c>
      <c r="KO115" s="117" t="e">
        <f t="shared" ca="1" si="134"/>
        <v>#REF!</v>
      </c>
      <c r="KP115" s="116"/>
      <c r="KQ115" s="119" t="e">
        <f t="shared" ca="1" si="135"/>
        <v>#REF!</v>
      </c>
      <c r="KR115" s="119" t="e">
        <f t="shared" ca="1" si="136"/>
        <v>#REF!</v>
      </c>
      <c r="KS115" s="119" t="e">
        <f t="shared" ca="1" si="137"/>
        <v>#REF!</v>
      </c>
      <c r="KT115" s="119" t="e">
        <f t="shared" ca="1" si="138"/>
        <v>#REF!</v>
      </c>
      <c r="KU115" s="119" t="e">
        <f t="shared" ca="1" si="139"/>
        <v>#REF!</v>
      </c>
      <c r="KV115" s="119" t="e">
        <f t="shared" ca="1" si="140"/>
        <v>#REF!</v>
      </c>
      <c r="KW115" s="119" t="e">
        <f t="shared" ca="1" si="141"/>
        <v>#REF!</v>
      </c>
      <c r="KX115" s="119" t="e">
        <f t="shared" ca="1" si="142"/>
        <v>#REF!</v>
      </c>
      <c r="KY115" s="119" t="e">
        <f t="shared" ca="1" si="143"/>
        <v>#REF!</v>
      </c>
      <c r="KZ115" s="119" t="e">
        <f t="shared" ca="1" si="144"/>
        <v>#REF!</v>
      </c>
      <c r="LA115" s="119" t="e">
        <f t="shared" ca="1" si="145"/>
        <v>#REF!</v>
      </c>
      <c r="LB115" s="119" t="e">
        <f t="shared" ca="1" si="146"/>
        <v>#REF!</v>
      </c>
      <c r="LC115" s="119" t="e">
        <f t="shared" ca="1" si="147"/>
        <v>#REF!</v>
      </c>
      <c r="LD115" s="119" t="e">
        <f t="shared" ca="1" si="148"/>
        <v>#REF!</v>
      </c>
      <c r="LE115" s="116">
        <v>12</v>
      </c>
      <c r="LF115" s="102" t="e">
        <f t="shared" ref="LF115:LR116" ca="1" si="170">KC115</f>
        <v>#REF!</v>
      </c>
      <c r="LG115" s="102" t="e">
        <f t="shared" ca="1" si="170"/>
        <v>#REF!</v>
      </c>
      <c r="LH115" s="102" t="e">
        <f t="shared" ca="1" si="170"/>
        <v>#REF!</v>
      </c>
      <c r="LI115" s="102" t="e">
        <f t="shared" ca="1" si="170"/>
        <v>#REF!</v>
      </c>
      <c r="LJ115" s="102" t="e">
        <f t="shared" ca="1" si="170"/>
        <v>#REF!</v>
      </c>
      <c r="LK115" s="102" t="e">
        <f t="shared" ca="1" si="170"/>
        <v>#REF!</v>
      </c>
      <c r="LL115" s="102" t="e">
        <f t="shared" ca="1" si="170"/>
        <v>#REF!</v>
      </c>
      <c r="LM115" s="102" t="e">
        <f t="shared" ca="1" si="170"/>
        <v>#REF!</v>
      </c>
      <c r="LN115" s="102" t="e">
        <f t="shared" ca="1" si="170"/>
        <v>#REF!</v>
      </c>
      <c r="LO115" s="102" t="e">
        <f t="shared" ca="1" si="170"/>
        <v>#REF!</v>
      </c>
      <c r="LP115" s="102" t="e">
        <f t="shared" ca="1" si="170"/>
        <v>#REF!</v>
      </c>
      <c r="LQ115" s="102" t="e">
        <f t="shared" ca="1" si="170"/>
        <v>#REF!</v>
      </c>
      <c r="LR115" s="102" t="e">
        <f t="shared" ca="1" si="170"/>
        <v>#REF!</v>
      </c>
      <c r="LS115" s="102"/>
      <c r="LT115" s="119" t="e">
        <f t="shared" ca="1" si="149"/>
        <v>#REF!</v>
      </c>
      <c r="LU115" s="119" t="e">
        <f t="shared" ca="1" si="150"/>
        <v>#REF!</v>
      </c>
      <c r="LV115" s="119" t="e">
        <f t="shared" ca="1" si="151"/>
        <v>#REF!</v>
      </c>
      <c r="LW115" s="119" t="e">
        <f t="shared" ca="1" si="152"/>
        <v>#REF!</v>
      </c>
      <c r="LX115" s="119" t="e">
        <f t="shared" ca="1" si="153"/>
        <v>#REF!</v>
      </c>
      <c r="LY115" s="119" t="e">
        <f t="shared" ca="1" si="154"/>
        <v>#REF!</v>
      </c>
      <c r="LZ115" s="119" t="e">
        <f t="shared" ca="1" si="155"/>
        <v>#REF!</v>
      </c>
      <c r="MA115" s="119" t="e">
        <f t="shared" ca="1" si="156"/>
        <v>#REF!</v>
      </c>
      <c r="MB115" s="119" t="e">
        <f t="shared" ca="1" si="157"/>
        <v>#REF!</v>
      </c>
      <c r="MC115" s="119" t="e">
        <f t="shared" ca="1" si="158"/>
        <v>#REF!</v>
      </c>
      <c r="MD115" s="119" t="e">
        <f t="shared" ca="1" si="159"/>
        <v>#REF!</v>
      </c>
      <c r="ME115" s="119" t="e">
        <f t="shared" ca="1" si="160"/>
        <v>#REF!</v>
      </c>
      <c r="MF115" s="119" t="e">
        <f t="shared" ca="1" si="161"/>
        <v>#REF!</v>
      </c>
      <c r="MG115" s="119" t="e">
        <f t="shared" ca="1" si="162"/>
        <v>#REF!</v>
      </c>
      <c r="MH115" s="120" t="s">
        <v>503</v>
      </c>
      <c r="MI115" s="100" t="s">
        <v>462</v>
      </c>
      <c r="MJ115" s="121">
        <v>45535</v>
      </c>
      <c r="MK115" s="100" t="s">
        <v>189</v>
      </c>
      <c r="ML115" s="100"/>
      <c r="MM115" s="100" t="s">
        <v>32</v>
      </c>
      <c r="MN115" s="100" t="s">
        <v>506</v>
      </c>
      <c r="MO115" s="100"/>
    </row>
    <row r="116" spans="1:353" ht="14.25" x14ac:dyDescent="0.2">
      <c r="A116" s="39">
        <v>111</v>
      </c>
      <c r="B116" s="39" t="s">
        <v>507</v>
      </c>
      <c r="C116" s="54" t="s">
        <v>508</v>
      </c>
      <c r="D116" s="39" t="s">
        <v>121</v>
      </c>
      <c r="E116" s="39">
        <v>421375236</v>
      </c>
      <c r="F116" s="99" t="s">
        <v>509</v>
      </c>
      <c r="G116" s="39"/>
      <c r="H116" s="39" t="s">
        <v>112</v>
      </c>
      <c r="I116" s="39">
        <v>2</v>
      </c>
      <c r="J116" s="39">
        <v>3</v>
      </c>
      <c r="K116" s="39">
        <v>0</v>
      </c>
      <c r="L116" s="39">
        <v>0</v>
      </c>
      <c r="M116" s="39">
        <v>0</v>
      </c>
      <c r="N116" s="39">
        <v>0</v>
      </c>
      <c r="O116" s="39">
        <v>1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1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1</v>
      </c>
      <c r="AH116" s="39">
        <f t="shared" si="125"/>
        <v>2</v>
      </c>
      <c r="AI116" s="39">
        <f t="shared" si="163"/>
        <v>70589</v>
      </c>
      <c r="AJ116" s="55">
        <v>84</v>
      </c>
      <c r="AK116" s="39"/>
      <c r="AL116" s="39" t="s">
        <v>510</v>
      </c>
      <c r="AM116" s="39" t="s">
        <v>511</v>
      </c>
      <c r="AN116" s="39"/>
      <c r="AO116" s="39"/>
      <c r="AP116" s="56">
        <v>26.059000000000001</v>
      </c>
      <c r="AQ116" s="56" t="s">
        <v>8</v>
      </c>
      <c r="AR116" s="39" t="s">
        <v>512</v>
      </c>
      <c r="AS116" s="39" t="s">
        <v>513</v>
      </c>
      <c r="AT116" s="39"/>
      <c r="AU116" s="39" t="s">
        <v>514</v>
      </c>
      <c r="AV116" s="39" t="str">
        <f t="shared" si="126"/>
        <v>P0028</v>
      </c>
      <c r="AW116" s="76" t="e">
        <f t="shared" ca="1" si="127"/>
        <v>#NAME?</v>
      </c>
      <c r="AX116" s="39"/>
      <c r="AY116" s="73" t="e">
        <f t="shared" si="128"/>
        <v>#REF!</v>
      </c>
      <c r="AZ116" s="39"/>
      <c r="BA116" s="39"/>
      <c r="BB116" s="39"/>
      <c r="BC116" s="39"/>
      <c r="BD116" s="39"/>
      <c r="BE116" s="39"/>
      <c r="BF116" s="39">
        <v>6240</v>
      </c>
      <c r="BG116" s="39"/>
      <c r="BH116" s="39"/>
      <c r="BI116" s="39">
        <v>6000</v>
      </c>
      <c r="BJ116" s="39"/>
      <c r="BK116" s="39"/>
      <c r="BL116" s="39">
        <v>6000</v>
      </c>
      <c r="BM116" s="39"/>
      <c r="BN116" s="39"/>
      <c r="BO116" s="39">
        <v>6240</v>
      </c>
      <c r="BP116" s="39"/>
      <c r="BQ116" s="39"/>
      <c r="BR116" s="39">
        <v>6000</v>
      </c>
      <c r="BS116" s="39"/>
      <c r="BT116" s="39"/>
      <c r="BU116" s="39">
        <v>6000</v>
      </c>
      <c r="BV116" s="39"/>
      <c r="BW116" s="39"/>
      <c r="BX116" s="39">
        <v>6000</v>
      </c>
      <c r="BY116" s="39"/>
      <c r="BZ116" s="39"/>
      <c r="CA116" s="39">
        <v>6240</v>
      </c>
      <c r="CB116" s="39"/>
      <c r="CC116" s="39"/>
      <c r="CD116" s="39">
        <v>6000</v>
      </c>
      <c r="CE116" s="39"/>
      <c r="CF116" s="39"/>
      <c r="CG116" s="39">
        <v>6000</v>
      </c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>
        <f>SUM($AZ116,$BA116:BF116)-SUM($EU116:FA116)</f>
        <v>5780</v>
      </c>
      <c r="DE116" s="39">
        <f>SUM($AZ116,$BA116:BG116)-SUM($EU116:FB116)</f>
        <v>3982</v>
      </c>
      <c r="DF116" s="39">
        <f>SUM($AZ116,$BA116:BH116)-SUM($EU116:FC116)</f>
        <v>1651</v>
      </c>
      <c r="DG116" s="39">
        <f>SUM($AZ116,$BA116:BI116)-SUM($EU116:FD116)</f>
        <v>5651</v>
      </c>
      <c r="DH116" s="39">
        <f>SUM($AZ116,$BA116:BJ116)-SUM($EU116:FE116)</f>
        <v>3651</v>
      </c>
      <c r="DI116" s="39">
        <f>SUM($AZ116,$BA116:BK116)-SUM($EU116:FF116)</f>
        <v>1651</v>
      </c>
      <c r="DJ116" s="39">
        <f>SUM($AZ116,$BA116:BL116)-SUM($EU116:FG116)</f>
        <v>5651</v>
      </c>
      <c r="DK116" s="39">
        <f>SUM($AZ116,$BA116:BM116)-SUM($EU116:FH116)</f>
        <v>3651</v>
      </c>
      <c r="DL116" s="39">
        <f>SUM($AZ116,$BA116:BN116)-SUM($EU116:FI116)</f>
        <v>1651</v>
      </c>
      <c r="DM116" s="39">
        <f>SUM($AZ116,$BA116:BO116)-SUM($EU116:FJ116)</f>
        <v>5891</v>
      </c>
      <c r="DN116" s="39">
        <f>SUM($AZ116,$BA116:BP116)-SUM($EU116:FK116)</f>
        <v>3891</v>
      </c>
      <c r="DO116" s="39">
        <f>SUM($AZ116,$BA116:BQ116)-SUM($EU116:FL116)</f>
        <v>1891</v>
      </c>
      <c r="DP116" s="39">
        <f>SUM($AZ116,$BA116:BR116)-SUM($EU116:FM116)</f>
        <v>5891</v>
      </c>
      <c r="DQ116" s="39">
        <f>SUM($AZ116,$BA116:BS116)-SUM($EU116:FN116)</f>
        <v>3891</v>
      </c>
      <c r="DR116" s="39">
        <f>SUM($AZ116,$BA116:BT116)-SUM($EU116:FO116)</f>
        <v>1891</v>
      </c>
      <c r="DS116" s="39">
        <f>SUM($AZ116,$BA116:BU116)-SUM($EU116:FP116)</f>
        <v>5891</v>
      </c>
      <c r="DT116" s="39">
        <f>SUM($AZ116,$BA116:BV116)-SUM($EU116:FQ116)</f>
        <v>3891</v>
      </c>
      <c r="DU116" s="39">
        <f>SUM($AZ116,$BA116:BW116)-SUM($EU116:FR116)</f>
        <v>1891</v>
      </c>
      <c r="DV116" s="39">
        <f>SUM($AZ116,$BA116:BX116)-SUM($EU116:FS116)</f>
        <v>5891</v>
      </c>
      <c r="DW116" s="39">
        <f>SUM($AZ116,$BA116:BY116)-SUM($EU116:FT116)</f>
        <v>3891</v>
      </c>
      <c r="DX116" s="39">
        <f>SUM($AZ116,$BA116:BZ116)-SUM($EU116:FU116)</f>
        <v>1891</v>
      </c>
      <c r="DY116" s="39">
        <f>SUM($AZ116,$BA116:CA116)-SUM($EU116:FV116)</f>
        <v>6131</v>
      </c>
      <c r="DZ116" s="39">
        <f>SUM($AZ116,$BA116:CB116)-SUM($EU116:FW116)</f>
        <v>4131</v>
      </c>
      <c r="EA116" s="39">
        <f>SUM($AZ116,$BA116:CC116)-SUM($EU116:FX116)</f>
        <v>2131</v>
      </c>
      <c r="EB116" s="39">
        <f>SUM($AZ116,$BA116:CD116)-SUM($EU116:FY116)</f>
        <v>6131</v>
      </c>
      <c r="EC116" s="39">
        <f>SUM($AZ116,$BA116:CE116)-SUM($EU116:FZ116)</f>
        <v>4131</v>
      </c>
      <c r="ED116" s="39">
        <f>SUM($AZ116,$BA116:CF116)-SUM($EU116:GA116)</f>
        <v>2131</v>
      </c>
      <c r="EE116" s="39">
        <f>SUM($AZ116,$BA116:CG116)-SUM($EU116:GB116)</f>
        <v>6131</v>
      </c>
      <c r="EF116" s="39">
        <f>SUM($AZ116,$BA116:CH116)-SUM($EU116:GC116)</f>
        <v>4131</v>
      </c>
      <c r="EG116" s="39">
        <f>SUM($AZ116,$BA116:CI116)-SUM($EU116:GD116)</f>
        <v>2131</v>
      </c>
      <c r="EH116" s="39">
        <f>SUM($AZ116,$BA116:CJ116)-SUM($EU116:GE116)</f>
        <v>131</v>
      </c>
      <c r="EI116" s="39">
        <f>SUM($AZ116,$BA116:CK116)-SUM($EU116:GF116)</f>
        <v>-1869</v>
      </c>
      <c r="EJ116" s="39">
        <f>SUM($AZ116,$BA116:CL116)-SUM($EU116:GG116)</f>
        <v>-3869</v>
      </c>
      <c r="EK116" s="39">
        <f>SUM($AZ116,$BA116:CM116)-SUM($EU116:GH116)</f>
        <v>-5869</v>
      </c>
      <c r="EL116" s="39">
        <f>SUM($AZ116,$BA116:CN116)-SUM($EU116:GI116)</f>
        <v>-7869</v>
      </c>
      <c r="EM116" s="39">
        <f>SUM($AZ116,$BA116:CO116)-SUM($EU116:GJ116)</f>
        <v>-9869</v>
      </c>
      <c r="EN116" s="39">
        <f>SUM($AZ116,$BA116:CP116)-SUM($EU116:GK116)</f>
        <v>-9869</v>
      </c>
      <c r="EO116" s="39">
        <f>SUM($AZ116,$BA116:CQ116)-SUM($EU116:GL116)</f>
        <v>-9869</v>
      </c>
      <c r="EP116" s="39">
        <f>SUM($AZ116,$BA116:CR116)-SUM($EU116:GM116)</f>
        <v>-9869</v>
      </c>
      <c r="EQ116" s="39">
        <f>SUM($AZ116,$BA116:CS116)-SUM($EU116:GN116)</f>
        <v>-9869</v>
      </c>
      <c r="ER116" s="39"/>
      <c r="ES116" s="39"/>
      <c r="ET116" s="39"/>
      <c r="EU116" s="39"/>
      <c r="EV116" s="39"/>
      <c r="EW116" s="39"/>
      <c r="EX116" s="39"/>
      <c r="EY116" s="39"/>
      <c r="EZ116" s="39"/>
      <c r="FA116" s="39">
        <f t="array" ref="FA116">SUMPRODUCT($K116:$AG116,TRANSPOSE(FA$5:FA$27))</f>
        <v>460</v>
      </c>
      <c r="FB116" s="39">
        <f t="array" ref="FB116">SUMPRODUCT($K116:$AG116,TRANSPOSE(FB$5:FB$27))</f>
        <v>1798</v>
      </c>
      <c r="FC116" s="39">
        <f t="array" ref="FC116">SUMPRODUCT($K116:$AG116,TRANSPOSE(FC$5:FC$27))</f>
        <v>2331</v>
      </c>
      <c r="FD116" s="39">
        <f t="array" ref="FD116">SUMPRODUCT($K116:$AG116,TRANSPOSE(FD$5:FD$27))</f>
        <v>2000</v>
      </c>
      <c r="FE116" s="39">
        <f t="array" ref="FE116">SUMPRODUCT($K116:$AG116,TRANSPOSE(FE$5:FE$27))</f>
        <v>2000</v>
      </c>
      <c r="FF116" s="39">
        <f t="array" ref="FF116">SUMPRODUCT($K116:$AG116,TRANSPOSE(FF$5:FF$27))</f>
        <v>2000</v>
      </c>
      <c r="FG116" s="39">
        <f t="array" ref="FG116">SUMPRODUCT($K116:$AG116,TRANSPOSE(FG$5:FG$27))</f>
        <v>2000</v>
      </c>
      <c r="FH116" s="39">
        <f t="array" ref="FH116">SUMPRODUCT($K116:$AG116,TRANSPOSE(FH$5:FH$27))</f>
        <v>2000</v>
      </c>
      <c r="FI116" s="39">
        <f t="array" ref="FI116">SUMPRODUCT($K116:$AG116,TRANSPOSE(FI$5:FI$27))</f>
        <v>2000</v>
      </c>
      <c r="FJ116" s="39">
        <f t="array" ref="FJ116">SUMPRODUCT($K116:$AG116,TRANSPOSE(FJ$5:FJ$27))</f>
        <v>2000</v>
      </c>
      <c r="FK116" s="39">
        <f t="array" ref="FK116">SUMPRODUCT($K116:$AG116,TRANSPOSE(FK$5:FK$27))</f>
        <v>2000</v>
      </c>
      <c r="FL116" s="39">
        <f t="array" ref="FL116">SUMPRODUCT($K116:$AG116,TRANSPOSE(FL$5:FL$27))</f>
        <v>2000</v>
      </c>
      <c r="FM116" s="39">
        <f t="array" ref="FM116">SUMPRODUCT($K116:$AG116,TRANSPOSE(FM$5:FM$27))</f>
        <v>2000</v>
      </c>
      <c r="FN116" s="39">
        <f t="array" ref="FN116">SUMPRODUCT($K116:$AG116,TRANSPOSE(FN$5:FN$27))</f>
        <v>2000</v>
      </c>
      <c r="FO116" s="39">
        <f t="array" ref="FO116">SUMPRODUCT($K116:$AG116,TRANSPOSE(FO$5:FO$27))</f>
        <v>2000</v>
      </c>
      <c r="FP116" s="39">
        <f t="array" ref="FP116">SUMPRODUCT($K116:$AG116,TRANSPOSE(FP$5:FP$27))</f>
        <v>2000</v>
      </c>
      <c r="FQ116" s="39">
        <f t="array" ref="FQ116">SUMPRODUCT($K116:$AG116,TRANSPOSE(FQ$5:FQ$27))</f>
        <v>2000</v>
      </c>
      <c r="FR116" s="39">
        <f t="array" ref="FR116">SUMPRODUCT($K116:$AG116,TRANSPOSE(FR$5:FR$27))</f>
        <v>2000</v>
      </c>
      <c r="FS116" s="39">
        <f t="array" ref="FS116">SUMPRODUCT($K116:$AG116,TRANSPOSE(FS$5:FS$27))</f>
        <v>2000</v>
      </c>
      <c r="FT116" s="39">
        <f t="array" ref="FT116">SUMPRODUCT($K116:$AG116,TRANSPOSE(FT$5:FT$27))</f>
        <v>2000</v>
      </c>
      <c r="FU116" s="39">
        <f t="array" ref="FU116">SUMPRODUCT($K116:$AG116,TRANSPOSE(FU$5:FU$27))</f>
        <v>2000</v>
      </c>
      <c r="FV116" s="39">
        <f t="array" ref="FV116">SUMPRODUCT($K116:$AG116,TRANSPOSE(FV$5:FV$27))</f>
        <v>2000</v>
      </c>
      <c r="FW116" s="39">
        <f t="array" ref="FW116">SUMPRODUCT($K116:$AG116,TRANSPOSE(FW$5:FW$27))</f>
        <v>2000</v>
      </c>
      <c r="FX116" s="39">
        <f t="array" ref="FX116">SUMPRODUCT($K116:$AG116,TRANSPOSE(FX$5:FX$27))</f>
        <v>2000</v>
      </c>
      <c r="FY116" s="39">
        <f t="array" ref="FY116">SUMPRODUCT($K116:$AG116,TRANSPOSE(FY$5:FY$27))</f>
        <v>2000</v>
      </c>
      <c r="FZ116" s="39">
        <f t="array" ref="FZ116">SUMPRODUCT($K116:$AG116,TRANSPOSE(FZ$5:FZ$27))</f>
        <v>2000</v>
      </c>
      <c r="GA116" s="39">
        <f t="array" ref="GA116">SUMPRODUCT($K116:$AG116,TRANSPOSE(GA$5:GA$27))</f>
        <v>2000</v>
      </c>
      <c r="GB116" s="39">
        <f t="array" ref="GB116">SUMPRODUCT($K116:$AG116,TRANSPOSE(GB$5:GB$27))</f>
        <v>2000</v>
      </c>
      <c r="GC116" s="39">
        <f t="array" ref="GC116">SUMPRODUCT($K116:$AG116,TRANSPOSE(GC$5:GC$27))</f>
        <v>2000</v>
      </c>
      <c r="GD116" s="39">
        <f t="array" ref="GD116">SUMPRODUCT($K116:$AG116,TRANSPOSE(GD$5:GD$27))</f>
        <v>2000</v>
      </c>
      <c r="GE116" s="39">
        <f t="array" ref="GE116">SUMPRODUCT($K116:$AG116,TRANSPOSE(GE$5:GE$27))</f>
        <v>2000</v>
      </c>
      <c r="GF116" s="39">
        <f t="array" ref="GF116">SUMPRODUCT($K116:$AG116,TRANSPOSE(GF$5:GF$27))</f>
        <v>2000</v>
      </c>
      <c r="GG116" s="39">
        <f t="array" ref="GG116">SUMPRODUCT($K116:$AG116,TRANSPOSE(GG$5:GG$27))</f>
        <v>2000</v>
      </c>
      <c r="GH116" s="39">
        <f t="array" ref="GH116">SUMPRODUCT($K116:$AG116,TRANSPOSE(GH$5:GH$27))</f>
        <v>2000</v>
      </c>
      <c r="GI116" s="39">
        <f t="array" ref="GI116">SUMPRODUCT($K116:$AG116,TRANSPOSE(GI$5:GI$27))</f>
        <v>2000</v>
      </c>
      <c r="GJ116" s="39">
        <f t="array" ref="GJ116">SUMPRODUCT($K116:$AG116,TRANSPOSE(GJ$5:GJ$27))</f>
        <v>2000</v>
      </c>
      <c r="GK116" s="39">
        <f t="array" ref="GK116">SUMPRODUCT($K116:$AG116,TRANSPOSE(GK$5:GK$27))</f>
        <v>0</v>
      </c>
      <c r="GL116" s="39">
        <f t="array" ref="GL116">SUMPRODUCT($K116:$AG116,TRANSPOSE(GL$5:GL$27))</f>
        <v>0</v>
      </c>
      <c r="GM116" s="39">
        <f t="array" ref="GM116">SUMPRODUCT($K116:$AG116,TRANSPOSE(GM$5:GM$27))</f>
        <v>0</v>
      </c>
      <c r="GN116" s="39">
        <f t="array" ref="GN116">SUMPRODUCT($K116:$AG116,TRANSPOSE(GN$5:GN$27))</f>
        <v>0</v>
      </c>
      <c r="GO116" s="39"/>
      <c r="GP116" s="39"/>
      <c r="GQ116" s="39"/>
      <c r="GR116" s="39"/>
      <c r="GS116" s="39"/>
      <c r="GT116" s="39"/>
      <c r="GU116" s="39"/>
      <c r="GV116" s="39"/>
      <c r="GW116" s="39"/>
      <c r="GX116" s="39"/>
      <c r="GY116" s="39"/>
      <c r="GZ116" s="39"/>
      <c r="HA116" s="39"/>
      <c r="HB116" s="39"/>
      <c r="HC116" s="39"/>
      <c r="HD116" s="39"/>
      <c r="HE116" s="39"/>
      <c r="HF116" s="39"/>
      <c r="HG116" s="39"/>
      <c r="HH116" s="39"/>
      <c r="HI116" s="39"/>
      <c r="HJ116" s="39"/>
      <c r="HK116" s="39"/>
      <c r="HL116" s="39"/>
      <c r="HM116" s="39"/>
      <c r="HN116" s="39"/>
      <c r="HO116" s="39"/>
      <c r="HP116" s="39"/>
      <c r="HQ116" s="39"/>
      <c r="HR116" s="39"/>
      <c r="HS116" s="39"/>
      <c r="HT116" s="39"/>
      <c r="HU116" s="39"/>
      <c r="HV116" s="39"/>
      <c r="HW116" s="39"/>
      <c r="HX116" s="39"/>
      <c r="HY116" s="39"/>
      <c r="HZ116" s="39"/>
      <c r="IA116" s="39"/>
      <c r="IB116" s="39"/>
      <c r="IC116" s="39"/>
      <c r="ID116" s="39"/>
      <c r="IE116" s="39"/>
      <c r="IF116" s="39"/>
      <c r="IG116" s="39"/>
      <c r="IH116" s="39"/>
      <c r="II116" s="39"/>
      <c r="IJ116" s="39"/>
      <c r="IK116" s="39"/>
      <c r="IL116" s="39"/>
      <c r="IM116" s="39"/>
      <c r="IN116" s="39"/>
      <c r="IO116" s="39"/>
      <c r="IP116" s="39"/>
      <c r="IQ116" s="39"/>
      <c r="IR116" s="39"/>
      <c r="IS116" s="39"/>
      <c r="IT116" s="39"/>
      <c r="IU116" s="39"/>
      <c r="IV116" s="93" t="s">
        <v>511</v>
      </c>
      <c r="IW116" s="100" t="str">
        <f>C116</f>
        <v>5CEFA4U19I7</v>
      </c>
      <c r="IX116" s="93" t="str">
        <f t="shared" si="168"/>
        <v>Intel Prgrammable SolutionsGroup(AL</v>
      </c>
      <c r="IY116" s="111">
        <f>AP116</f>
        <v>26.059000000000001</v>
      </c>
      <c r="IZ116" s="112" t="str">
        <f t="shared" si="164"/>
        <v>USD</v>
      </c>
      <c r="JA116" s="104" t="e">
        <f ca="1">_xlfn.XLOOKUP(IZ116,IZ$21:IZ$24,JA$21:JA$24,0)</f>
        <v>#NAME?</v>
      </c>
      <c r="JB116" s="104" t="e">
        <f t="shared" ca="1" si="129"/>
        <v>#NAME?</v>
      </c>
      <c r="JC116" s="113">
        <v>240</v>
      </c>
      <c r="JD116" s="113">
        <v>240</v>
      </c>
      <c r="JE116" s="100"/>
      <c r="JF116" s="113" t="e">
        <f>MAX(JD116,CEILING(#REF!+JE116,JC116))</f>
        <v>#REF!</v>
      </c>
      <c r="JG116" s="114" t="e">
        <f t="shared" ca="1" si="130"/>
        <v>#REF!</v>
      </c>
      <c r="JH116" s="113" t="e">
        <f>JF116-#REF!</f>
        <v>#REF!</v>
      </c>
      <c r="JI116" s="114" t="e">
        <f t="shared" ca="1" si="131"/>
        <v>#REF!</v>
      </c>
      <c r="JJ116" s="115"/>
      <c r="JK116" s="114"/>
      <c r="JL116" s="114" t="s">
        <v>21</v>
      </c>
      <c r="JM116" s="100"/>
      <c r="JN116" s="100" t="s">
        <v>129</v>
      </c>
      <c r="JO116" s="102" t="e">
        <f t="array" aca="1" ref="JO116" ca="1">SUMPRODUCT(#REF!,TRANSPOSE(JO$19:JO$22))</f>
        <v>#REF!</v>
      </c>
      <c r="JP116" s="102" t="e">
        <f t="array" aca="1" ref="JP116" ca="1">SUMPRODUCT(#REF!,TRANSPOSE(JP$19:JP$22))</f>
        <v>#REF!</v>
      </c>
      <c r="JQ116" s="102" t="e">
        <f t="array" aca="1" ref="JQ116" ca="1">SUMPRODUCT(#REF!,TRANSPOSE(JQ$19:JQ$22))</f>
        <v>#REF!</v>
      </c>
      <c r="JR116" s="102" t="e">
        <f t="array" aca="1" ref="JR116" ca="1">SUMPRODUCT(#REF!,TRANSPOSE(JR$19:JR$22))</f>
        <v>#REF!</v>
      </c>
      <c r="JS116" s="102" t="e">
        <f t="array" aca="1" ref="JS116" ca="1">SUMPRODUCT(#REF!,TRANSPOSE(JS$19:JS$22))</f>
        <v>#REF!</v>
      </c>
      <c r="JT116" s="102" t="e">
        <f t="array" aca="1" ref="JT116" ca="1">SUMPRODUCT(#REF!,TRANSPOSE(JT$19:JT$22))</f>
        <v>#REF!</v>
      </c>
      <c r="JU116" s="102" t="e">
        <f t="array" aca="1" ref="JU116" ca="1">SUMPRODUCT(#REF!,TRANSPOSE(JU$19:JU$22))</f>
        <v>#REF!</v>
      </c>
      <c r="JV116" s="102" t="e">
        <f t="array" aca="1" ref="JV116" ca="1">SUMPRODUCT(#REF!,TRANSPOSE(JV$19:JV$22))</f>
        <v>#REF!</v>
      </c>
      <c r="JW116" s="102" t="e">
        <f t="array" aca="1" ref="JW116" ca="1">SUMPRODUCT(#REF!,TRANSPOSE(JW$19:JW$22))</f>
        <v>#REF!</v>
      </c>
      <c r="JX116" s="102" t="e">
        <f t="array" aca="1" ref="JX116" ca="1">SUMPRODUCT(#REF!,TRANSPOSE(JX$19:JX$22))</f>
        <v>#REF!</v>
      </c>
      <c r="JY116" s="102" t="e">
        <f t="array" aca="1" ref="JY116" ca="1">SUMPRODUCT(#REF!,TRANSPOSE(JY$19:JY$22))</f>
        <v>#REF!</v>
      </c>
      <c r="JZ116" s="102" t="e">
        <f t="array" aca="1" ref="JZ116" ca="1">SUMPRODUCT(#REF!,TRANSPOSE(JZ$19:JZ$22))</f>
        <v>#REF!</v>
      </c>
      <c r="KA116" s="102" t="e">
        <f t="array" aca="1" ref="KA116" ca="1">SUMPRODUCT(#REF!,TRANSPOSE(KA$19:KA$22))</f>
        <v>#REF!</v>
      </c>
      <c r="KB116" s="116"/>
      <c r="KC116" s="102" t="e">
        <f t="shared" ca="1" si="132"/>
        <v>#REF!</v>
      </c>
      <c r="KD116" s="117" t="e">
        <f ca="1">CEILING(SUM($JO116:JP116)-SUM($KC116:KC116),$JC116)</f>
        <v>#REF!</v>
      </c>
      <c r="KE116" s="117" t="e">
        <f ca="1">CEILING(SUM($JO116:JQ116)-SUM($KC116:KD116),$JC116)</f>
        <v>#REF!</v>
      </c>
      <c r="KF116" s="117" t="e">
        <f ca="1">CEILING(SUM($JO116:JR116)-SUM($KC116:KE116),$JC116)</f>
        <v>#REF!</v>
      </c>
      <c r="KG116" s="117" t="e">
        <f ca="1">CEILING(SUM($JO116:JS116)-SUM($KC116:KF116),$JC116)</f>
        <v>#REF!</v>
      </c>
      <c r="KH116" s="117" t="e">
        <f ca="1">CEILING(SUM($JO116:JT116)-SUM($KC116:KG116),$JC116)</f>
        <v>#REF!</v>
      </c>
      <c r="KI116" s="117" t="e">
        <f ca="1">CEILING(SUM($JO116:JU116)-SUM($KC116:KH116),$JC116)</f>
        <v>#REF!</v>
      </c>
      <c r="KJ116" s="117" t="e">
        <f ca="1">CEILING(SUM($JO116:JV116)-SUM($KC116:KI116),$JC116)</f>
        <v>#REF!</v>
      </c>
      <c r="KK116" s="117" t="e">
        <f ca="1">CEILING(SUM($JO116:JW116)-SUM($KC116:KJ116),$JC116)</f>
        <v>#REF!</v>
      </c>
      <c r="KL116" s="117" t="e">
        <f ca="1">CEILING(SUM($JO116:JX116)-SUM($KC116:KK116),$JC116)</f>
        <v>#REF!</v>
      </c>
      <c r="KM116" s="117" t="e">
        <f ca="1">CEILING(SUM($JO116:JY116)-SUM($KC116:KL116),$JC116)</f>
        <v>#REF!</v>
      </c>
      <c r="KN116" s="117" t="e">
        <f t="shared" ca="1" si="133"/>
        <v>#REF!</v>
      </c>
      <c r="KO116" s="117" t="e">
        <f t="shared" ca="1" si="134"/>
        <v>#REF!</v>
      </c>
      <c r="KP116" s="116"/>
      <c r="KQ116" s="119" t="e">
        <f t="shared" ca="1" si="135"/>
        <v>#REF!</v>
      </c>
      <c r="KR116" s="119" t="e">
        <f t="shared" ca="1" si="136"/>
        <v>#REF!</v>
      </c>
      <c r="KS116" s="119" t="e">
        <f t="shared" ca="1" si="137"/>
        <v>#REF!</v>
      </c>
      <c r="KT116" s="119" t="e">
        <f t="shared" ca="1" si="138"/>
        <v>#REF!</v>
      </c>
      <c r="KU116" s="119" t="e">
        <f t="shared" ca="1" si="139"/>
        <v>#REF!</v>
      </c>
      <c r="KV116" s="119" t="e">
        <f t="shared" ca="1" si="140"/>
        <v>#REF!</v>
      </c>
      <c r="KW116" s="119" t="e">
        <f t="shared" ca="1" si="141"/>
        <v>#REF!</v>
      </c>
      <c r="KX116" s="119" t="e">
        <f t="shared" ca="1" si="142"/>
        <v>#REF!</v>
      </c>
      <c r="KY116" s="119" t="e">
        <f t="shared" ca="1" si="143"/>
        <v>#REF!</v>
      </c>
      <c r="KZ116" s="119" t="e">
        <f t="shared" ca="1" si="144"/>
        <v>#REF!</v>
      </c>
      <c r="LA116" s="119" t="e">
        <f t="shared" ca="1" si="145"/>
        <v>#REF!</v>
      </c>
      <c r="LB116" s="119" t="e">
        <f t="shared" ca="1" si="146"/>
        <v>#REF!</v>
      </c>
      <c r="LC116" s="119" t="e">
        <f t="shared" ca="1" si="147"/>
        <v>#REF!</v>
      </c>
      <c r="LD116" s="119" t="e">
        <f t="shared" ca="1" si="148"/>
        <v>#REF!</v>
      </c>
      <c r="LE116" s="116">
        <v>12</v>
      </c>
      <c r="LF116" s="102" t="e">
        <f t="shared" ca="1" si="170"/>
        <v>#REF!</v>
      </c>
      <c r="LG116" s="102" t="e">
        <f t="shared" ca="1" si="170"/>
        <v>#REF!</v>
      </c>
      <c r="LH116" s="102" t="e">
        <f t="shared" ca="1" si="170"/>
        <v>#REF!</v>
      </c>
      <c r="LI116" s="102" t="e">
        <f t="shared" ca="1" si="170"/>
        <v>#REF!</v>
      </c>
      <c r="LJ116" s="102" t="e">
        <f t="shared" ca="1" si="170"/>
        <v>#REF!</v>
      </c>
      <c r="LK116" s="102" t="e">
        <f t="shared" ca="1" si="170"/>
        <v>#REF!</v>
      </c>
      <c r="LL116" s="102" t="e">
        <f t="shared" ca="1" si="170"/>
        <v>#REF!</v>
      </c>
      <c r="LM116" s="102" t="e">
        <f t="shared" ca="1" si="170"/>
        <v>#REF!</v>
      </c>
      <c r="LN116" s="102" t="e">
        <f t="shared" ca="1" si="170"/>
        <v>#REF!</v>
      </c>
      <c r="LO116" s="102" t="e">
        <f t="shared" ca="1" si="170"/>
        <v>#REF!</v>
      </c>
      <c r="LP116" s="102" t="e">
        <f t="shared" ca="1" si="170"/>
        <v>#REF!</v>
      </c>
      <c r="LQ116" s="102" t="e">
        <f t="shared" ca="1" si="170"/>
        <v>#REF!</v>
      </c>
      <c r="LR116" s="102" t="e">
        <f t="shared" ca="1" si="170"/>
        <v>#REF!</v>
      </c>
      <c r="LS116" s="102"/>
      <c r="LT116" s="119" t="e">
        <f t="shared" ca="1" si="149"/>
        <v>#REF!</v>
      </c>
      <c r="LU116" s="119" t="e">
        <f t="shared" ca="1" si="150"/>
        <v>#REF!</v>
      </c>
      <c r="LV116" s="119" t="e">
        <f t="shared" ca="1" si="151"/>
        <v>#REF!</v>
      </c>
      <c r="LW116" s="119" t="e">
        <f t="shared" ca="1" si="152"/>
        <v>#REF!</v>
      </c>
      <c r="LX116" s="119" t="e">
        <f t="shared" ca="1" si="153"/>
        <v>#REF!</v>
      </c>
      <c r="LY116" s="119" t="e">
        <f t="shared" ca="1" si="154"/>
        <v>#REF!</v>
      </c>
      <c r="LZ116" s="119" t="e">
        <f t="shared" ca="1" si="155"/>
        <v>#REF!</v>
      </c>
      <c r="MA116" s="119" t="e">
        <f t="shared" ca="1" si="156"/>
        <v>#REF!</v>
      </c>
      <c r="MB116" s="119" t="e">
        <f t="shared" ca="1" si="157"/>
        <v>#REF!</v>
      </c>
      <c r="MC116" s="119" t="e">
        <f t="shared" ca="1" si="158"/>
        <v>#REF!</v>
      </c>
      <c r="MD116" s="119" t="e">
        <f t="shared" ca="1" si="159"/>
        <v>#REF!</v>
      </c>
      <c r="ME116" s="119" t="e">
        <f t="shared" ca="1" si="160"/>
        <v>#REF!</v>
      </c>
      <c r="MF116" s="119" t="e">
        <f t="shared" ca="1" si="161"/>
        <v>#REF!</v>
      </c>
      <c r="MG116" s="119" t="e">
        <f t="shared" ca="1" si="162"/>
        <v>#REF!</v>
      </c>
      <c r="MH116" s="120" t="s">
        <v>507</v>
      </c>
      <c r="MI116" s="100" t="s">
        <v>515</v>
      </c>
      <c r="MJ116" s="121">
        <v>45526</v>
      </c>
      <c r="MK116" s="100" t="s">
        <v>131</v>
      </c>
      <c r="ML116" s="100"/>
      <c r="MM116" s="100" t="s">
        <v>131</v>
      </c>
      <c r="MN116" s="100"/>
      <c r="MO116" s="100" t="s">
        <v>516</v>
      </c>
    </row>
    <row r="117" spans="1:353" ht="14.25" x14ac:dyDescent="0.2">
      <c r="A117" s="39">
        <v>112</v>
      </c>
      <c r="B117" s="39" t="s">
        <v>517</v>
      </c>
      <c r="C117" s="54" t="s">
        <v>518</v>
      </c>
      <c r="D117" s="39" t="s">
        <v>121</v>
      </c>
      <c r="E117" s="39">
        <v>418270653</v>
      </c>
      <c r="F117" s="99" t="s">
        <v>519</v>
      </c>
      <c r="G117" s="39"/>
      <c r="H117" s="39" t="s">
        <v>112</v>
      </c>
      <c r="I117" s="39">
        <v>2</v>
      </c>
      <c r="J117" s="39">
        <v>4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2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2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f t="shared" si="125"/>
        <v>4</v>
      </c>
      <c r="AI117" s="39">
        <f t="shared" si="163"/>
        <v>71622</v>
      </c>
      <c r="AJ117" s="55">
        <v>500</v>
      </c>
      <c r="AK117" s="39"/>
      <c r="AL117" s="39" t="s">
        <v>172</v>
      </c>
      <c r="AM117" s="39" t="s">
        <v>136</v>
      </c>
      <c r="AN117" s="39"/>
      <c r="AO117" s="39"/>
      <c r="AP117" s="56">
        <v>0.23</v>
      </c>
      <c r="AQ117" s="56" t="s">
        <v>8</v>
      </c>
      <c r="AR117" s="39" t="s">
        <v>137</v>
      </c>
      <c r="AS117" s="39" t="s">
        <v>138</v>
      </c>
      <c r="AT117" s="39"/>
      <c r="AU117" s="39" t="s">
        <v>139</v>
      </c>
      <c r="AV117" s="39" t="str">
        <f t="shared" si="126"/>
        <v>P0023</v>
      </c>
      <c r="AW117" s="76" t="e">
        <f t="shared" ca="1" si="127"/>
        <v>#NAME?</v>
      </c>
      <c r="AX117" s="39">
        <v>18</v>
      </c>
      <c r="AY117" s="73" t="e">
        <f t="shared" si="128"/>
        <v>#REF!</v>
      </c>
      <c r="AZ117" s="39"/>
      <c r="BA117" s="39"/>
      <c r="BB117" s="39"/>
      <c r="BC117" s="39"/>
      <c r="BD117" s="39">
        <v>71000</v>
      </c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>
        <f>SUM($AZ117,$BA117:BF117)-SUM($EU117:FA117)</f>
        <v>70440</v>
      </c>
      <c r="DE117" s="39">
        <f>SUM($AZ117,$BA117:BG117)-SUM($EU117:FB117)</f>
        <v>68040</v>
      </c>
      <c r="DF117" s="39">
        <f>SUM($AZ117,$BA117:BH117)-SUM($EU117:FC117)</f>
        <v>65378</v>
      </c>
      <c r="DG117" s="39">
        <f>SUM($AZ117,$BA117:BI117)-SUM($EU117:FD117)</f>
        <v>63378</v>
      </c>
      <c r="DH117" s="39">
        <f>SUM($AZ117,$BA117:BJ117)-SUM($EU117:FE117)</f>
        <v>61378</v>
      </c>
      <c r="DI117" s="39">
        <f>SUM($AZ117,$BA117:BK117)-SUM($EU117:FF117)</f>
        <v>59378</v>
      </c>
      <c r="DJ117" s="39">
        <f>SUM($AZ117,$BA117:BL117)-SUM($EU117:FG117)</f>
        <v>57378</v>
      </c>
      <c r="DK117" s="39">
        <f>SUM($AZ117,$BA117:BM117)-SUM($EU117:FH117)</f>
        <v>55378</v>
      </c>
      <c r="DL117" s="39">
        <f>SUM($AZ117,$BA117:BN117)-SUM($EU117:FI117)</f>
        <v>53378</v>
      </c>
      <c r="DM117" s="39">
        <f>SUM($AZ117,$BA117:BO117)-SUM($EU117:FJ117)</f>
        <v>51378</v>
      </c>
      <c r="DN117" s="39">
        <f>SUM($AZ117,$BA117:BP117)-SUM($EU117:FK117)</f>
        <v>49378</v>
      </c>
      <c r="DO117" s="39">
        <f>SUM($AZ117,$BA117:BQ117)-SUM($EU117:FL117)</f>
        <v>47378</v>
      </c>
      <c r="DP117" s="39">
        <f>SUM($AZ117,$BA117:BR117)-SUM($EU117:FM117)</f>
        <v>45378</v>
      </c>
      <c r="DQ117" s="39">
        <f>SUM($AZ117,$BA117:BS117)-SUM($EU117:FN117)</f>
        <v>43378</v>
      </c>
      <c r="DR117" s="39">
        <f>SUM($AZ117,$BA117:BT117)-SUM($EU117:FO117)</f>
        <v>41378</v>
      </c>
      <c r="DS117" s="39">
        <f>SUM($AZ117,$BA117:BU117)-SUM($EU117:FP117)</f>
        <v>39378</v>
      </c>
      <c r="DT117" s="39">
        <f>SUM($AZ117,$BA117:BV117)-SUM($EU117:FQ117)</f>
        <v>37378</v>
      </c>
      <c r="DU117" s="39">
        <f>SUM($AZ117,$BA117:BW117)-SUM($EU117:FR117)</f>
        <v>35378</v>
      </c>
      <c r="DV117" s="39">
        <f>SUM($AZ117,$BA117:BX117)-SUM($EU117:FS117)</f>
        <v>33378</v>
      </c>
      <c r="DW117" s="39">
        <f>SUM($AZ117,$BA117:BY117)-SUM($EU117:FT117)</f>
        <v>31378</v>
      </c>
      <c r="DX117" s="39">
        <f>SUM($AZ117,$BA117:BZ117)-SUM($EU117:FU117)</f>
        <v>29378</v>
      </c>
      <c r="DY117" s="39">
        <f>SUM($AZ117,$BA117:CA117)-SUM($EU117:FV117)</f>
        <v>27378</v>
      </c>
      <c r="DZ117" s="39">
        <f>SUM($AZ117,$BA117:CB117)-SUM($EU117:FW117)</f>
        <v>25378</v>
      </c>
      <c r="EA117" s="39">
        <f>SUM($AZ117,$BA117:CC117)-SUM($EU117:FX117)</f>
        <v>23378</v>
      </c>
      <c r="EB117" s="39">
        <f>SUM($AZ117,$BA117:CD117)-SUM($EU117:FY117)</f>
        <v>21378</v>
      </c>
      <c r="EC117" s="39">
        <f>SUM($AZ117,$BA117:CE117)-SUM($EU117:FZ117)</f>
        <v>19378</v>
      </c>
      <c r="ED117" s="39">
        <f>SUM($AZ117,$BA117:CF117)-SUM($EU117:GA117)</f>
        <v>17378</v>
      </c>
      <c r="EE117" s="39">
        <f>SUM($AZ117,$BA117:CG117)-SUM($EU117:GB117)</f>
        <v>15378</v>
      </c>
      <c r="EF117" s="39">
        <f>SUM($AZ117,$BA117:CH117)-SUM($EU117:GC117)</f>
        <v>13378</v>
      </c>
      <c r="EG117" s="39">
        <f>SUM($AZ117,$BA117:CI117)-SUM($EU117:GD117)</f>
        <v>11378</v>
      </c>
      <c r="EH117" s="39">
        <f>SUM($AZ117,$BA117:CJ117)-SUM($EU117:GE117)</f>
        <v>9378</v>
      </c>
      <c r="EI117" s="39">
        <f>SUM($AZ117,$BA117:CK117)-SUM($EU117:GF117)</f>
        <v>7378</v>
      </c>
      <c r="EJ117" s="39">
        <f>SUM($AZ117,$BA117:CL117)-SUM($EU117:GG117)</f>
        <v>5378</v>
      </c>
      <c r="EK117" s="39">
        <f>SUM($AZ117,$BA117:CM117)-SUM($EU117:GH117)</f>
        <v>3378</v>
      </c>
      <c r="EL117" s="39">
        <f>SUM($AZ117,$BA117:CN117)-SUM($EU117:GI117)</f>
        <v>1378</v>
      </c>
      <c r="EM117" s="39">
        <f>SUM($AZ117,$BA117:CO117)-SUM($EU117:GJ117)</f>
        <v>-622</v>
      </c>
      <c r="EN117" s="39">
        <f>SUM($AZ117,$BA117:CP117)-SUM($EU117:GK117)</f>
        <v>-622</v>
      </c>
      <c r="EO117" s="39">
        <f>SUM($AZ117,$BA117:CQ117)-SUM($EU117:GL117)</f>
        <v>-622</v>
      </c>
      <c r="EP117" s="39">
        <f>SUM($AZ117,$BA117:CR117)-SUM($EU117:GM117)</f>
        <v>-622</v>
      </c>
      <c r="EQ117" s="39">
        <f>SUM($AZ117,$BA117:CS117)-SUM($EU117:GN117)</f>
        <v>-622</v>
      </c>
      <c r="ER117" s="39"/>
      <c r="ES117" s="39"/>
      <c r="ET117" s="39"/>
      <c r="EU117" s="39"/>
      <c r="EV117" s="39"/>
      <c r="EW117" s="39"/>
      <c r="EX117" s="39"/>
      <c r="EY117" s="39"/>
      <c r="EZ117" s="39"/>
      <c r="FA117" s="39">
        <f t="array" ref="FA117">SUMPRODUCT($K117:$AG117,TRANSPOSE(FA$5:FA$27))</f>
        <v>560</v>
      </c>
      <c r="FB117" s="39">
        <f t="array" ref="FB117">SUMPRODUCT($K117:$AG117,TRANSPOSE(FB$5:FB$27))</f>
        <v>2400</v>
      </c>
      <c r="FC117" s="39">
        <f t="array" ref="FC117">SUMPRODUCT($K117:$AG117,TRANSPOSE(FC$5:FC$27))</f>
        <v>2662</v>
      </c>
      <c r="FD117" s="39">
        <f t="array" ref="FD117">SUMPRODUCT($K117:$AG117,TRANSPOSE(FD$5:FD$27))</f>
        <v>2000</v>
      </c>
      <c r="FE117" s="39">
        <f t="array" ref="FE117">SUMPRODUCT($K117:$AG117,TRANSPOSE(FE$5:FE$27))</f>
        <v>2000</v>
      </c>
      <c r="FF117" s="39">
        <f t="array" ref="FF117">SUMPRODUCT($K117:$AG117,TRANSPOSE(FF$5:FF$27))</f>
        <v>2000</v>
      </c>
      <c r="FG117" s="39">
        <f t="array" ref="FG117">SUMPRODUCT($K117:$AG117,TRANSPOSE(FG$5:FG$27))</f>
        <v>2000</v>
      </c>
      <c r="FH117" s="39">
        <f t="array" ref="FH117">SUMPRODUCT($K117:$AG117,TRANSPOSE(FH$5:FH$27))</f>
        <v>2000</v>
      </c>
      <c r="FI117" s="39">
        <f t="array" ref="FI117">SUMPRODUCT($K117:$AG117,TRANSPOSE(FI$5:FI$27))</f>
        <v>2000</v>
      </c>
      <c r="FJ117" s="39">
        <f t="array" ref="FJ117">SUMPRODUCT($K117:$AG117,TRANSPOSE(FJ$5:FJ$27))</f>
        <v>2000</v>
      </c>
      <c r="FK117" s="39">
        <f t="array" ref="FK117">SUMPRODUCT($K117:$AG117,TRANSPOSE(FK$5:FK$27))</f>
        <v>2000</v>
      </c>
      <c r="FL117" s="39">
        <f t="array" ref="FL117">SUMPRODUCT($K117:$AG117,TRANSPOSE(FL$5:FL$27))</f>
        <v>2000</v>
      </c>
      <c r="FM117" s="39">
        <f t="array" ref="FM117">SUMPRODUCT($K117:$AG117,TRANSPOSE(FM$5:FM$27))</f>
        <v>2000</v>
      </c>
      <c r="FN117" s="39">
        <f t="array" ref="FN117">SUMPRODUCT($K117:$AG117,TRANSPOSE(FN$5:FN$27))</f>
        <v>2000</v>
      </c>
      <c r="FO117" s="39">
        <f t="array" ref="FO117">SUMPRODUCT($K117:$AG117,TRANSPOSE(FO$5:FO$27))</f>
        <v>2000</v>
      </c>
      <c r="FP117" s="39">
        <f t="array" ref="FP117">SUMPRODUCT($K117:$AG117,TRANSPOSE(FP$5:FP$27))</f>
        <v>2000</v>
      </c>
      <c r="FQ117" s="39">
        <f t="array" ref="FQ117">SUMPRODUCT($K117:$AG117,TRANSPOSE(FQ$5:FQ$27))</f>
        <v>2000</v>
      </c>
      <c r="FR117" s="39">
        <f t="array" ref="FR117">SUMPRODUCT($K117:$AG117,TRANSPOSE(FR$5:FR$27))</f>
        <v>2000</v>
      </c>
      <c r="FS117" s="39">
        <f t="array" ref="FS117">SUMPRODUCT($K117:$AG117,TRANSPOSE(FS$5:FS$27))</f>
        <v>2000</v>
      </c>
      <c r="FT117" s="39">
        <f t="array" ref="FT117">SUMPRODUCT($K117:$AG117,TRANSPOSE(FT$5:FT$27))</f>
        <v>2000</v>
      </c>
      <c r="FU117" s="39">
        <f t="array" ref="FU117">SUMPRODUCT($K117:$AG117,TRANSPOSE(FU$5:FU$27))</f>
        <v>2000</v>
      </c>
      <c r="FV117" s="39">
        <f t="array" ref="FV117">SUMPRODUCT($K117:$AG117,TRANSPOSE(FV$5:FV$27))</f>
        <v>2000</v>
      </c>
      <c r="FW117" s="39">
        <f t="array" ref="FW117">SUMPRODUCT($K117:$AG117,TRANSPOSE(FW$5:FW$27))</f>
        <v>2000</v>
      </c>
      <c r="FX117" s="39">
        <f t="array" ref="FX117">SUMPRODUCT($K117:$AG117,TRANSPOSE(FX$5:FX$27))</f>
        <v>2000</v>
      </c>
      <c r="FY117" s="39">
        <f t="array" ref="FY117">SUMPRODUCT($K117:$AG117,TRANSPOSE(FY$5:FY$27))</f>
        <v>2000</v>
      </c>
      <c r="FZ117" s="39">
        <f t="array" ref="FZ117">SUMPRODUCT($K117:$AG117,TRANSPOSE(FZ$5:FZ$27))</f>
        <v>2000</v>
      </c>
      <c r="GA117" s="39">
        <f t="array" ref="GA117">SUMPRODUCT($K117:$AG117,TRANSPOSE(GA$5:GA$27))</f>
        <v>2000</v>
      </c>
      <c r="GB117" s="39">
        <f t="array" ref="GB117">SUMPRODUCT($K117:$AG117,TRANSPOSE(GB$5:GB$27))</f>
        <v>2000</v>
      </c>
      <c r="GC117" s="39">
        <f t="array" ref="GC117">SUMPRODUCT($K117:$AG117,TRANSPOSE(GC$5:GC$27))</f>
        <v>2000</v>
      </c>
      <c r="GD117" s="39">
        <f t="array" ref="GD117">SUMPRODUCT($K117:$AG117,TRANSPOSE(GD$5:GD$27))</f>
        <v>2000</v>
      </c>
      <c r="GE117" s="39">
        <f t="array" ref="GE117">SUMPRODUCT($K117:$AG117,TRANSPOSE(GE$5:GE$27))</f>
        <v>2000</v>
      </c>
      <c r="GF117" s="39">
        <f t="array" ref="GF117">SUMPRODUCT($K117:$AG117,TRANSPOSE(GF$5:GF$27))</f>
        <v>2000</v>
      </c>
      <c r="GG117" s="39">
        <f t="array" ref="GG117">SUMPRODUCT($K117:$AG117,TRANSPOSE(GG$5:GG$27))</f>
        <v>2000</v>
      </c>
      <c r="GH117" s="39">
        <f t="array" ref="GH117">SUMPRODUCT($K117:$AG117,TRANSPOSE(GH$5:GH$27))</f>
        <v>2000</v>
      </c>
      <c r="GI117" s="39">
        <f t="array" ref="GI117">SUMPRODUCT($K117:$AG117,TRANSPOSE(GI$5:GI$27))</f>
        <v>2000</v>
      </c>
      <c r="GJ117" s="39">
        <f t="array" ref="GJ117">SUMPRODUCT($K117:$AG117,TRANSPOSE(GJ$5:GJ$27))</f>
        <v>2000</v>
      </c>
      <c r="GK117" s="39">
        <f t="array" ref="GK117">SUMPRODUCT($K117:$AG117,TRANSPOSE(GK$5:GK$27))</f>
        <v>0</v>
      </c>
      <c r="GL117" s="39">
        <f t="array" ref="GL117">SUMPRODUCT($K117:$AG117,TRANSPOSE(GL$5:GL$27))</f>
        <v>0</v>
      </c>
      <c r="GM117" s="39">
        <f t="array" ref="GM117">SUMPRODUCT($K117:$AG117,TRANSPOSE(GM$5:GM$27))</f>
        <v>0</v>
      </c>
      <c r="GN117" s="39">
        <f t="array" ref="GN117">SUMPRODUCT($K117:$AG117,TRANSPOSE(GN$5:GN$27))</f>
        <v>0</v>
      </c>
      <c r="GO117" s="39"/>
      <c r="GP117" s="39"/>
      <c r="GQ117" s="39"/>
      <c r="GR117" s="39"/>
      <c r="GS117" s="39"/>
      <c r="GT117" s="39"/>
      <c r="GU117" s="39"/>
      <c r="GV117" s="39"/>
      <c r="GW117" s="39"/>
      <c r="GX117" s="39"/>
      <c r="GY117" s="39"/>
      <c r="GZ117" s="39"/>
      <c r="HA117" s="39"/>
      <c r="HB117" s="39"/>
      <c r="HC117" s="39"/>
      <c r="HD117" s="39"/>
      <c r="HE117" s="39"/>
      <c r="HF117" s="39"/>
      <c r="HG117" s="39"/>
      <c r="HH117" s="39"/>
      <c r="HI117" s="39"/>
      <c r="HJ117" s="39"/>
      <c r="HK117" s="39"/>
      <c r="HL117" s="39"/>
      <c r="HM117" s="39"/>
      <c r="HN117" s="39"/>
      <c r="HO117" s="39"/>
      <c r="HP117" s="39"/>
      <c r="HQ117" s="39"/>
      <c r="HR117" s="39"/>
      <c r="HS117" s="39"/>
      <c r="HT117" s="39"/>
      <c r="HU117" s="39"/>
      <c r="HV117" s="39"/>
      <c r="HW117" s="39"/>
      <c r="HX117" s="39"/>
      <c r="HY117" s="39"/>
      <c r="HZ117" s="39"/>
      <c r="IA117" s="39"/>
      <c r="IB117" s="39"/>
      <c r="IC117" s="39"/>
      <c r="ID117" s="39"/>
      <c r="IE117" s="39"/>
      <c r="IF117" s="39"/>
      <c r="IG117" s="39"/>
      <c r="IH117" s="39"/>
      <c r="II117" s="39"/>
      <c r="IJ117" s="39"/>
      <c r="IK117" s="39"/>
      <c r="IL117" s="39"/>
      <c r="IM117" s="39"/>
      <c r="IN117" s="39"/>
      <c r="IO117" s="39"/>
      <c r="IP117" s="39"/>
      <c r="IQ117" s="39"/>
      <c r="IR117" s="39"/>
      <c r="IS117" s="39"/>
      <c r="IT117" s="39"/>
      <c r="IU117" s="39"/>
      <c r="IV117" s="93" t="str">
        <f>AM117</f>
        <v>SHIRTECH</v>
      </c>
      <c r="IW117" s="100" t="str">
        <f>C117</f>
        <v>600L1R0AW200T</v>
      </c>
      <c r="IX117" s="93" t="str">
        <f t="shared" si="168"/>
        <v>AMERICAN TECHNICAL CERAMICS DIV. OF</v>
      </c>
      <c r="IY117" s="111">
        <f>AP117</f>
        <v>0.23</v>
      </c>
      <c r="IZ117" s="112" t="str">
        <f t="shared" si="164"/>
        <v>USD</v>
      </c>
      <c r="JA117" s="104" t="e">
        <f ca="1">_xlfn.XLOOKUP(IZ117,IZ$21:IZ$24,JA$21:JA$24,0)</f>
        <v>#NAME?</v>
      </c>
      <c r="JB117" s="104" t="e">
        <f t="shared" ca="1" si="129"/>
        <v>#NAME?</v>
      </c>
      <c r="JC117" s="113">
        <f>AJ117</f>
        <v>500</v>
      </c>
      <c r="JD117" s="113">
        <f>AJ117</f>
        <v>500</v>
      </c>
      <c r="JE117" s="100"/>
      <c r="JF117" s="113" t="e">
        <f>MAX(JD117,CEILING(#REF!+JE117,JC117))</f>
        <v>#REF!</v>
      </c>
      <c r="JG117" s="114" t="e">
        <f t="shared" ca="1" si="130"/>
        <v>#REF!</v>
      </c>
      <c r="JH117" s="113" t="e">
        <f>JF117-#REF!</f>
        <v>#REF!</v>
      </c>
      <c r="JI117" s="114" t="e">
        <f t="shared" ca="1" si="131"/>
        <v>#REF!</v>
      </c>
      <c r="JJ117" s="115">
        <v>45523</v>
      </c>
      <c r="JK117" s="114" t="s">
        <v>114</v>
      </c>
      <c r="JL117" s="114" t="s">
        <v>21</v>
      </c>
      <c r="JM117" s="100" t="s">
        <v>128</v>
      </c>
      <c r="JN117" s="100" t="s">
        <v>129</v>
      </c>
      <c r="JO117" s="102" t="e">
        <f t="array" aca="1" ref="JO117" ca="1">SUMPRODUCT(#REF!,TRANSPOSE(JO$19:JO$22))</f>
        <v>#REF!</v>
      </c>
      <c r="JP117" s="102" t="e">
        <f t="array" aca="1" ref="JP117" ca="1">SUMPRODUCT(#REF!,TRANSPOSE(JP$19:JP$22))</f>
        <v>#REF!</v>
      </c>
      <c r="JQ117" s="102" t="e">
        <f t="array" aca="1" ref="JQ117" ca="1">SUMPRODUCT(#REF!,TRANSPOSE(JQ$19:JQ$22))</f>
        <v>#REF!</v>
      </c>
      <c r="JR117" s="102" t="e">
        <f t="array" aca="1" ref="JR117" ca="1">SUMPRODUCT(#REF!,TRANSPOSE(JR$19:JR$22))</f>
        <v>#REF!</v>
      </c>
      <c r="JS117" s="102" t="e">
        <f t="array" aca="1" ref="JS117" ca="1">SUMPRODUCT(#REF!,TRANSPOSE(JS$19:JS$22))</f>
        <v>#REF!</v>
      </c>
      <c r="JT117" s="102" t="e">
        <f t="array" aca="1" ref="JT117" ca="1">SUMPRODUCT(#REF!,TRANSPOSE(JT$19:JT$22))</f>
        <v>#REF!</v>
      </c>
      <c r="JU117" s="102" t="e">
        <f t="array" aca="1" ref="JU117" ca="1">SUMPRODUCT(#REF!,TRANSPOSE(JU$19:JU$22))</f>
        <v>#REF!</v>
      </c>
      <c r="JV117" s="102" t="e">
        <f t="array" aca="1" ref="JV117" ca="1">SUMPRODUCT(#REF!,TRANSPOSE(JV$19:JV$22))</f>
        <v>#REF!</v>
      </c>
      <c r="JW117" s="102" t="e">
        <f t="array" aca="1" ref="JW117" ca="1">SUMPRODUCT(#REF!,TRANSPOSE(JW$19:JW$22))</f>
        <v>#REF!</v>
      </c>
      <c r="JX117" s="102" t="e">
        <f t="array" aca="1" ref="JX117" ca="1">SUMPRODUCT(#REF!,TRANSPOSE(JX$19:JX$22))</f>
        <v>#REF!</v>
      </c>
      <c r="JY117" s="102" t="e">
        <f t="array" aca="1" ref="JY117" ca="1">SUMPRODUCT(#REF!,TRANSPOSE(JY$19:JY$22))</f>
        <v>#REF!</v>
      </c>
      <c r="JZ117" s="102" t="e">
        <f t="array" aca="1" ref="JZ117" ca="1">SUMPRODUCT(#REF!,TRANSPOSE(JZ$19:JZ$22))</f>
        <v>#REF!</v>
      </c>
      <c r="KA117" s="102" t="e">
        <f t="array" aca="1" ref="KA117" ca="1">SUMPRODUCT(#REF!,TRANSPOSE(KA$19:KA$22))</f>
        <v>#REF!</v>
      </c>
      <c r="KB117" s="116"/>
      <c r="KC117" s="102" t="e">
        <f t="shared" ca="1" si="132"/>
        <v>#REF!</v>
      </c>
      <c r="KD117" s="117" t="e">
        <f ca="1">CEILING(SUM($JO117:JP117)-SUM($KC117:KC117),$JC117)</f>
        <v>#REF!</v>
      </c>
      <c r="KE117" s="117" t="e">
        <f ca="1">CEILING(SUM($JO117:JQ117)-SUM($KC117:KD117),$JC117)</f>
        <v>#REF!</v>
      </c>
      <c r="KF117" s="117" t="e">
        <f ca="1">CEILING(SUM($JO117:JR117)-SUM($KC117:KE117),$JC117)</f>
        <v>#REF!</v>
      </c>
      <c r="KG117" s="117" t="e">
        <f ca="1">CEILING(SUM($JO117:JS117)-SUM($KC117:KF117),$JC117)</f>
        <v>#REF!</v>
      </c>
      <c r="KH117" s="117" t="e">
        <f ca="1">CEILING(SUM($JO117:JT117)-SUM($KC117:KG117),$JC117)</f>
        <v>#REF!</v>
      </c>
      <c r="KI117" s="117" t="e">
        <f ca="1">CEILING(SUM($JO117:JU117)-SUM($KC117:KH117),$JC117)</f>
        <v>#REF!</v>
      </c>
      <c r="KJ117" s="117" t="e">
        <f ca="1">CEILING(SUM($JO117:JV117)-SUM($KC117:KI117),$JC117)</f>
        <v>#REF!</v>
      </c>
      <c r="KK117" s="117" t="e">
        <f ca="1">CEILING(SUM($JO117:JW117)-SUM($KC117:KJ117),$JC117)</f>
        <v>#REF!</v>
      </c>
      <c r="KL117" s="117" t="e">
        <f ca="1">CEILING(SUM($JO117:JX117)-SUM($KC117:KK117),$JC117)</f>
        <v>#REF!</v>
      </c>
      <c r="KM117" s="117" t="e">
        <f ca="1">CEILING(SUM($JO117:JY117)-SUM($KC117:KL117),$JC117)</f>
        <v>#REF!</v>
      </c>
      <c r="KN117" s="117" t="e">
        <f t="shared" ca="1" si="133"/>
        <v>#REF!</v>
      </c>
      <c r="KO117" s="117" t="e">
        <f t="shared" ca="1" si="134"/>
        <v>#REF!</v>
      </c>
      <c r="KP117" s="116"/>
      <c r="KQ117" s="119" t="e">
        <f t="shared" ca="1" si="135"/>
        <v>#REF!</v>
      </c>
      <c r="KR117" s="119" t="e">
        <f t="shared" ca="1" si="136"/>
        <v>#REF!</v>
      </c>
      <c r="KS117" s="119" t="e">
        <f t="shared" ca="1" si="137"/>
        <v>#REF!</v>
      </c>
      <c r="KT117" s="119" t="e">
        <f t="shared" ca="1" si="138"/>
        <v>#REF!</v>
      </c>
      <c r="KU117" s="119" t="e">
        <f t="shared" ca="1" si="139"/>
        <v>#REF!</v>
      </c>
      <c r="KV117" s="119" t="e">
        <f t="shared" ca="1" si="140"/>
        <v>#REF!</v>
      </c>
      <c r="KW117" s="119" t="e">
        <f t="shared" ca="1" si="141"/>
        <v>#REF!</v>
      </c>
      <c r="KX117" s="119" t="e">
        <f t="shared" ca="1" si="142"/>
        <v>#REF!</v>
      </c>
      <c r="KY117" s="119" t="e">
        <f t="shared" ca="1" si="143"/>
        <v>#REF!</v>
      </c>
      <c r="KZ117" s="119" t="e">
        <f t="shared" ca="1" si="144"/>
        <v>#REF!</v>
      </c>
      <c r="LA117" s="119" t="e">
        <f t="shared" ca="1" si="145"/>
        <v>#REF!</v>
      </c>
      <c r="LB117" s="119" t="e">
        <f t="shared" ca="1" si="146"/>
        <v>#REF!</v>
      </c>
      <c r="LC117" s="119" t="e">
        <f t="shared" ca="1" si="147"/>
        <v>#REF!</v>
      </c>
      <c r="LD117" s="119" t="e">
        <f t="shared" ca="1" si="148"/>
        <v>#REF!</v>
      </c>
      <c r="LE117" s="116">
        <v>1</v>
      </c>
      <c r="LF117" s="102" t="e">
        <f ca="1">SUM(KC117:KO117)</f>
        <v>#REF!</v>
      </c>
      <c r="LG117" s="102"/>
      <c r="LH117" s="102"/>
      <c r="LI117" s="102"/>
      <c r="LJ117" s="102"/>
      <c r="LK117" s="102"/>
      <c r="LL117" s="102"/>
      <c r="LM117" s="102"/>
      <c r="LN117" s="102"/>
      <c r="LO117" s="102"/>
      <c r="LP117" s="102"/>
      <c r="LQ117" s="102"/>
      <c r="LR117" s="102" t="e">
        <f ca="1">KO117</f>
        <v>#REF!</v>
      </c>
      <c r="LS117" s="102"/>
      <c r="LT117" s="119" t="e">
        <f t="shared" ca="1" si="149"/>
        <v>#REF!</v>
      </c>
      <c r="LU117" s="119" t="e">
        <f t="shared" ca="1" si="150"/>
        <v>#NAME?</v>
      </c>
      <c r="LV117" s="119" t="e">
        <f t="shared" ca="1" si="151"/>
        <v>#NAME?</v>
      </c>
      <c r="LW117" s="119" t="e">
        <f t="shared" ca="1" si="152"/>
        <v>#NAME?</v>
      </c>
      <c r="LX117" s="119" t="e">
        <f t="shared" ca="1" si="153"/>
        <v>#NAME?</v>
      </c>
      <c r="LY117" s="119" t="e">
        <f t="shared" ca="1" si="154"/>
        <v>#NAME?</v>
      </c>
      <c r="LZ117" s="119" t="e">
        <f t="shared" ca="1" si="155"/>
        <v>#NAME?</v>
      </c>
      <c r="MA117" s="119" t="e">
        <f t="shared" ca="1" si="156"/>
        <v>#NAME?</v>
      </c>
      <c r="MB117" s="119" t="e">
        <f t="shared" ca="1" si="157"/>
        <v>#NAME?</v>
      </c>
      <c r="MC117" s="119" t="e">
        <f t="shared" ca="1" si="158"/>
        <v>#NAME?</v>
      </c>
      <c r="MD117" s="119" t="e">
        <f t="shared" ca="1" si="159"/>
        <v>#NAME?</v>
      </c>
      <c r="ME117" s="119" t="e">
        <f t="shared" ca="1" si="160"/>
        <v>#NAME?</v>
      </c>
      <c r="MF117" s="119" t="e">
        <f t="shared" ca="1" si="161"/>
        <v>#REF!</v>
      </c>
      <c r="MG117" s="119" t="e">
        <f t="shared" ca="1" si="162"/>
        <v>#REF!</v>
      </c>
      <c r="MH117" s="120" t="s">
        <v>517</v>
      </c>
      <c r="MI117" s="100" t="s">
        <v>173</v>
      </c>
      <c r="MJ117" s="121">
        <v>45526</v>
      </c>
      <c r="MK117" s="100" t="s">
        <v>131</v>
      </c>
      <c r="ML117" s="100"/>
      <c r="MM117" s="100" t="s">
        <v>131</v>
      </c>
      <c r="MN117" s="100"/>
      <c r="MO117" s="100" t="s">
        <v>175</v>
      </c>
    </row>
    <row r="118" spans="1:353" ht="14.25" x14ac:dyDescent="0.2">
      <c r="A118" s="39">
        <v>113</v>
      </c>
      <c r="B118" s="39" t="s">
        <v>520</v>
      </c>
      <c r="C118" s="54" t="s">
        <v>521</v>
      </c>
      <c r="D118" s="39" t="s">
        <v>121</v>
      </c>
      <c r="E118" s="39">
        <v>418270654</v>
      </c>
      <c r="F118" s="99" t="s">
        <v>522</v>
      </c>
      <c r="G118" s="39"/>
      <c r="H118" s="39" t="s">
        <v>112</v>
      </c>
      <c r="I118" s="39">
        <v>1</v>
      </c>
      <c r="J118" s="39">
        <v>76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38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38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f t="shared" si="125"/>
        <v>76</v>
      </c>
      <c r="AI118" s="39">
        <f t="shared" si="163"/>
        <v>1360818</v>
      </c>
      <c r="AJ118" s="55">
        <v>500</v>
      </c>
      <c r="AK118" s="39"/>
      <c r="AL118" s="39" t="s">
        <v>172</v>
      </c>
      <c r="AM118" s="39" t="s">
        <v>32</v>
      </c>
      <c r="AN118" s="39"/>
      <c r="AO118" s="39"/>
      <c r="AP118" s="56">
        <v>0.155</v>
      </c>
      <c r="AQ118" s="56" t="s">
        <v>8</v>
      </c>
      <c r="AR118" s="39" t="s">
        <v>137</v>
      </c>
      <c r="AS118" s="39" t="s">
        <v>138</v>
      </c>
      <c r="AT118" s="58" t="s">
        <v>164</v>
      </c>
      <c r="AU118" s="39" t="s">
        <v>139</v>
      </c>
      <c r="AV118" s="39" t="str">
        <f t="shared" si="126"/>
        <v>P0023</v>
      </c>
      <c r="AW118" s="76" t="e">
        <f t="shared" ca="1" si="127"/>
        <v>#NAME?</v>
      </c>
      <c r="AX118" s="39"/>
      <c r="AY118" s="73" t="e">
        <f t="shared" si="128"/>
        <v>#REF!</v>
      </c>
      <c r="AZ118" s="39"/>
      <c r="BA118" s="39"/>
      <c r="BB118" s="39"/>
      <c r="BC118" s="39"/>
      <c r="BD118" s="39"/>
      <c r="BE118" s="79">
        <v>1147500</v>
      </c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>
        <v>200000</v>
      </c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>
        <f>SUM($AZ118,$BA118:BF118)-SUM($EU118:FA118)</f>
        <v>1136860</v>
      </c>
      <c r="DE118" s="39">
        <f>SUM($AZ118,$BA118:BG118)-SUM($EU118:FB118)</f>
        <v>1091260</v>
      </c>
      <c r="DF118" s="39">
        <f>SUM($AZ118,$BA118:BH118)-SUM($EU118:FC118)</f>
        <v>1040682</v>
      </c>
      <c r="DG118" s="39">
        <f>SUM($AZ118,$BA118:BI118)-SUM($EU118:FD118)</f>
        <v>1002682</v>
      </c>
      <c r="DH118" s="39">
        <f>SUM($AZ118,$BA118:BJ118)-SUM($EU118:FE118)</f>
        <v>964682</v>
      </c>
      <c r="DI118" s="39">
        <f>SUM($AZ118,$BA118:BK118)-SUM($EU118:FF118)</f>
        <v>926682</v>
      </c>
      <c r="DJ118" s="39">
        <f>SUM($AZ118,$BA118:BL118)-SUM($EU118:FG118)</f>
        <v>888682</v>
      </c>
      <c r="DK118" s="39">
        <f>SUM($AZ118,$BA118:BM118)-SUM($EU118:FH118)</f>
        <v>850682</v>
      </c>
      <c r="DL118" s="39">
        <f>SUM($AZ118,$BA118:BN118)-SUM($EU118:FI118)</f>
        <v>812682</v>
      </c>
      <c r="DM118" s="39">
        <f>SUM($AZ118,$BA118:BO118)-SUM($EU118:FJ118)</f>
        <v>774682</v>
      </c>
      <c r="DN118" s="39">
        <f>SUM($AZ118,$BA118:BP118)-SUM($EU118:FK118)</f>
        <v>736682</v>
      </c>
      <c r="DO118" s="39">
        <f>SUM($AZ118,$BA118:BQ118)-SUM($EU118:FL118)</f>
        <v>698682</v>
      </c>
      <c r="DP118" s="39">
        <f>SUM($AZ118,$BA118:BR118)-SUM($EU118:FM118)</f>
        <v>660682</v>
      </c>
      <c r="DQ118" s="39">
        <f>SUM($AZ118,$BA118:BS118)-SUM($EU118:FN118)</f>
        <v>622682</v>
      </c>
      <c r="DR118" s="39">
        <f>SUM($AZ118,$BA118:BT118)-SUM($EU118:FO118)</f>
        <v>584682</v>
      </c>
      <c r="DS118" s="39">
        <f>SUM($AZ118,$BA118:BU118)-SUM($EU118:FP118)</f>
        <v>546682</v>
      </c>
      <c r="DT118" s="39">
        <f>SUM($AZ118,$BA118:BV118)-SUM($EU118:FQ118)</f>
        <v>508682</v>
      </c>
      <c r="DU118" s="39">
        <f>SUM($AZ118,$BA118:BW118)-SUM($EU118:FR118)</f>
        <v>470682</v>
      </c>
      <c r="DV118" s="39">
        <f>SUM($AZ118,$BA118:BX118)-SUM($EU118:FS118)</f>
        <v>632682</v>
      </c>
      <c r="DW118" s="39">
        <f>SUM($AZ118,$BA118:BY118)-SUM($EU118:FT118)</f>
        <v>594682</v>
      </c>
      <c r="DX118" s="39">
        <f>SUM($AZ118,$BA118:BZ118)-SUM($EU118:FU118)</f>
        <v>556682</v>
      </c>
      <c r="DY118" s="39">
        <f>SUM($AZ118,$BA118:CA118)-SUM($EU118:FV118)</f>
        <v>518682</v>
      </c>
      <c r="DZ118" s="39">
        <f>SUM($AZ118,$BA118:CB118)-SUM($EU118:FW118)</f>
        <v>480682</v>
      </c>
      <c r="EA118" s="39">
        <f>SUM($AZ118,$BA118:CC118)-SUM($EU118:FX118)</f>
        <v>442682</v>
      </c>
      <c r="EB118" s="39">
        <f>SUM($AZ118,$BA118:CD118)-SUM($EU118:FY118)</f>
        <v>404682</v>
      </c>
      <c r="EC118" s="39">
        <f>SUM($AZ118,$BA118:CE118)-SUM($EU118:FZ118)</f>
        <v>366682</v>
      </c>
      <c r="ED118" s="39">
        <f>SUM($AZ118,$BA118:CF118)-SUM($EU118:GA118)</f>
        <v>328682</v>
      </c>
      <c r="EE118" s="39">
        <f>SUM($AZ118,$BA118:CG118)-SUM($EU118:GB118)</f>
        <v>290682</v>
      </c>
      <c r="EF118" s="39">
        <f>SUM($AZ118,$BA118:CH118)-SUM($EU118:GC118)</f>
        <v>252682</v>
      </c>
      <c r="EG118" s="39">
        <f>SUM($AZ118,$BA118:CI118)-SUM($EU118:GD118)</f>
        <v>214682</v>
      </c>
      <c r="EH118" s="39">
        <f>SUM($AZ118,$BA118:CJ118)-SUM($EU118:GE118)</f>
        <v>176682</v>
      </c>
      <c r="EI118" s="39">
        <f>SUM($AZ118,$BA118:CK118)-SUM($EU118:GF118)</f>
        <v>138682</v>
      </c>
      <c r="EJ118" s="39">
        <f>SUM($AZ118,$BA118:CL118)-SUM($EU118:GG118)</f>
        <v>100682</v>
      </c>
      <c r="EK118" s="39">
        <f>SUM($AZ118,$BA118:CM118)-SUM($EU118:GH118)</f>
        <v>62682</v>
      </c>
      <c r="EL118" s="39">
        <f>SUM($AZ118,$BA118:CN118)-SUM($EU118:GI118)</f>
        <v>24682</v>
      </c>
      <c r="EM118" s="39">
        <f>SUM($AZ118,$BA118:CO118)-SUM($EU118:GJ118)</f>
        <v>-13318</v>
      </c>
      <c r="EN118" s="39">
        <f>SUM($AZ118,$BA118:CP118)-SUM($EU118:GK118)</f>
        <v>-13318</v>
      </c>
      <c r="EO118" s="39">
        <f>SUM($AZ118,$BA118:CQ118)-SUM($EU118:GL118)</f>
        <v>-13318</v>
      </c>
      <c r="EP118" s="39">
        <f>SUM($AZ118,$BA118:CR118)-SUM($EU118:GM118)</f>
        <v>-13318</v>
      </c>
      <c r="EQ118" s="39">
        <f>SUM($AZ118,$BA118:CS118)-SUM($EU118:GN118)</f>
        <v>-13318</v>
      </c>
      <c r="ER118" s="39"/>
      <c r="ES118" s="39"/>
      <c r="ET118" s="39"/>
      <c r="EU118" s="39"/>
      <c r="EV118" s="39"/>
      <c r="EW118" s="39"/>
      <c r="EX118" s="39"/>
      <c r="EY118" s="39"/>
      <c r="EZ118" s="39"/>
      <c r="FA118" s="39">
        <f t="array" ref="FA118">SUMPRODUCT($K118:$AG118,TRANSPOSE(FA$5:FA$27))</f>
        <v>10640</v>
      </c>
      <c r="FB118" s="39">
        <f t="array" ref="FB118">SUMPRODUCT($K118:$AG118,TRANSPOSE(FB$5:FB$27))</f>
        <v>45600</v>
      </c>
      <c r="FC118" s="39">
        <f t="array" ref="FC118">SUMPRODUCT($K118:$AG118,TRANSPOSE(FC$5:FC$27))</f>
        <v>50578</v>
      </c>
      <c r="FD118" s="39">
        <f t="array" ref="FD118">SUMPRODUCT($K118:$AG118,TRANSPOSE(FD$5:FD$27))</f>
        <v>38000</v>
      </c>
      <c r="FE118" s="39">
        <f t="array" ref="FE118">SUMPRODUCT($K118:$AG118,TRANSPOSE(FE$5:FE$27))</f>
        <v>38000</v>
      </c>
      <c r="FF118" s="39">
        <f t="array" ref="FF118">SUMPRODUCT($K118:$AG118,TRANSPOSE(FF$5:FF$27))</f>
        <v>38000</v>
      </c>
      <c r="FG118" s="39">
        <f t="array" ref="FG118">SUMPRODUCT($K118:$AG118,TRANSPOSE(FG$5:FG$27))</f>
        <v>38000</v>
      </c>
      <c r="FH118" s="39">
        <f t="array" ref="FH118">SUMPRODUCT($K118:$AG118,TRANSPOSE(FH$5:FH$27))</f>
        <v>38000</v>
      </c>
      <c r="FI118" s="39">
        <f t="array" ref="FI118">SUMPRODUCT($K118:$AG118,TRANSPOSE(FI$5:FI$27))</f>
        <v>38000</v>
      </c>
      <c r="FJ118" s="39">
        <f t="array" ref="FJ118">SUMPRODUCT($K118:$AG118,TRANSPOSE(FJ$5:FJ$27))</f>
        <v>38000</v>
      </c>
      <c r="FK118" s="39">
        <f t="array" ref="FK118">SUMPRODUCT($K118:$AG118,TRANSPOSE(FK$5:FK$27))</f>
        <v>38000</v>
      </c>
      <c r="FL118" s="39">
        <f t="array" ref="FL118">SUMPRODUCT($K118:$AG118,TRANSPOSE(FL$5:FL$27))</f>
        <v>38000</v>
      </c>
      <c r="FM118" s="39">
        <f t="array" ref="FM118">SUMPRODUCT($K118:$AG118,TRANSPOSE(FM$5:FM$27))</f>
        <v>38000</v>
      </c>
      <c r="FN118" s="39">
        <f t="array" ref="FN118">SUMPRODUCT($K118:$AG118,TRANSPOSE(FN$5:FN$27))</f>
        <v>38000</v>
      </c>
      <c r="FO118" s="39">
        <f t="array" ref="FO118">SUMPRODUCT($K118:$AG118,TRANSPOSE(FO$5:FO$27))</f>
        <v>38000</v>
      </c>
      <c r="FP118" s="39">
        <f t="array" ref="FP118">SUMPRODUCT($K118:$AG118,TRANSPOSE(FP$5:FP$27))</f>
        <v>38000</v>
      </c>
      <c r="FQ118" s="39">
        <f t="array" ref="FQ118">SUMPRODUCT($K118:$AG118,TRANSPOSE(FQ$5:FQ$27))</f>
        <v>38000</v>
      </c>
      <c r="FR118" s="39">
        <f t="array" ref="FR118">SUMPRODUCT($K118:$AG118,TRANSPOSE(FR$5:FR$27))</f>
        <v>38000</v>
      </c>
      <c r="FS118" s="39">
        <f t="array" ref="FS118">SUMPRODUCT($K118:$AG118,TRANSPOSE(FS$5:FS$27))</f>
        <v>38000</v>
      </c>
      <c r="FT118" s="39">
        <f t="array" ref="FT118">SUMPRODUCT($K118:$AG118,TRANSPOSE(FT$5:FT$27))</f>
        <v>38000</v>
      </c>
      <c r="FU118" s="39">
        <f t="array" ref="FU118">SUMPRODUCT($K118:$AG118,TRANSPOSE(FU$5:FU$27))</f>
        <v>38000</v>
      </c>
      <c r="FV118" s="39">
        <f t="array" ref="FV118">SUMPRODUCT($K118:$AG118,TRANSPOSE(FV$5:FV$27))</f>
        <v>38000</v>
      </c>
      <c r="FW118" s="39">
        <f t="array" ref="FW118">SUMPRODUCT($K118:$AG118,TRANSPOSE(FW$5:FW$27))</f>
        <v>38000</v>
      </c>
      <c r="FX118" s="39">
        <f t="array" ref="FX118">SUMPRODUCT($K118:$AG118,TRANSPOSE(FX$5:FX$27))</f>
        <v>38000</v>
      </c>
      <c r="FY118" s="39">
        <f t="array" ref="FY118">SUMPRODUCT($K118:$AG118,TRANSPOSE(FY$5:FY$27))</f>
        <v>38000</v>
      </c>
      <c r="FZ118" s="39">
        <f t="array" ref="FZ118">SUMPRODUCT($K118:$AG118,TRANSPOSE(FZ$5:FZ$27))</f>
        <v>38000</v>
      </c>
      <c r="GA118" s="39">
        <f t="array" ref="GA118">SUMPRODUCT($K118:$AG118,TRANSPOSE(GA$5:GA$27))</f>
        <v>38000</v>
      </c>
      <c r="GB118" s="39">
        <f t="array" ref="GB118">SUMPRODUCT($K118:$AG118,TRANSPOSE(GB$5:GB$27))</f>
        <v>38000</v>
      </c>
      <c r="GC118" s="39">
        <f t="array" ref="GC118">SUMPRODUCT($K118:$AG118,TRANSPOSE(GC$5:GC$27))</f>
        <v>38000</v>
      </c>
      <c r="GD118" s="39">
        <f t="array" ref="GD118">SUMPRODUCT($K118:$AG118,TRANSPOSE(GD$5:GD$27))</f>
        <v>38000</v>
      </c>
      <c r="GE118" s="39">
        <f t="array" ref="GE118">SUMPRODUCT($K118:$AG118,TRANSPOSE(GE$5:GE$27))</f>
        <v>38000</v>
      </c>
      <c r="GF118" s="39">
        <f t="array" ref="GF118">SUMPRODUCT($K118:$AG118,TRANSPOSE(GF$5:GF$27))</f>
        <v>38000</v>
      </c>
      <c r="GG118" s="39">
        <f t="array" ref="GG118">SUMPRODUCT($K118:$AG118,TRANSPOSE(GG$5:GG$27))</f>
        <v>38000</v>
      </c>
      <c r="GH118" s="39">
        <f t="array" ref="GH118">SUMPRODUCT($K118:$AG118,TRANSPOSE(GH$5:GH$27))</f>
        <v>38000</v>
      </c>
      <c r="GI118" s="39">
        <f t="array" ref="GI118">SUMPRODUCT($K118:$AG118,TRANSPOSE(GI$5:GI$27))</f>
        <v>38000</v>
      </c>
      <c r="GJ118" s="39">
        <f t="array" ref="GJ118">SUMPRODUCT($K118:$AG118,TRANSPOSE(GJ$5:GJ$27))</f>
        <v>38000</v>
      </c>
      <c r="GK118" s="39">
        <f t="array" ref="GK118">SUMPRODUCT($K118:$AG118,TRANSPOSE(GK$5:GK$27))</f>
        <v>0</v>
      </c>
      <c r="GL118" s="39">
        <f t="array" ref="GL118">SUMPRODUCT($K118:$AG118,TRANSPOSE(GL$5:GL$27))</f>
        <v>0</v>
      </c>
      <c r="GM118" s="39">
        <f t="array" ref="GM118">SUMPRODUCT($K118:$AG118,TRANSPOSE(GM$5:GM$27))</f>
        <v>0</v>
      </c>
      <c r="GN118" s="39">
        <f t="array" ref="GN118">SUMPRODUCT($K118:$AG118,TRANSPOSE(GN$5:GN$27))</f>
        <v>0</v>
      </c>
      <c r="GO118" s="39"/>
      <c r="GP118" s="39"/>
      <c r="GQ118" s="39"/>
      <c r="GR118" s="39"/>
      <c r="GS118" s="39"/>
      <c r="GT118" s="39"/>
      <c r="GU118" s="39"/>
      <c r="GV118" s="39"/>
      <c r="GW118" s="39"/>
      <c r="GX118" s="39"/>
      <c r="GY118" s="39"/>
      <c r="GZ118" s="39"/>
      <c r="HA118" s="39"/>
      <c r="HB118" s="39"/>
      <c r="HC118" s="39"/>
      <c r="HD118" s="39"/>
      <c r="HE118" s="39"/>
      <c r="HF118" s="39"/>
      <c r="HG118" s="39"/>
      <c r="HH118" s="39"/>
      <c r="HI118" s="39"/>
      <c r="HJ118" s="39"/>
      <c r="HK118" s="39"/>
      <c r="HL118" s="39"/>
      <c r="HM118" s="39"/>
      <c r="HN118" s="39"/>
      <c r="HO118" s="39"/>
      <c r="HP118" s="39"/>
      <c r="HQ118" s="39"/>
      <c r="HR118" s="39"/>
      <c r="HS118" s="39"/>
      <c r="HT118" s="39"/>
      <c r="HU118" s="39"/>
      <c r="HV118" s="39"/>
      <c r="HW118" s="39"/>
      <c r="HX118" s="39"/>
      <c r="HY118" s="39"/>
      <c r="HZ118" s="39"/>
      <c r="IA118" s="39"/>
      <c r="IB118" s="39"/>
      <c r="IC118" s="39"/>
      <c r="ID118" s="39"/>
      <c r="IE118" s="39"/>
      <c r="IF118" s="39"/>
      <c r="IG118" s="39"/>
      <c r="IH118" s="39"/>
      <c r="II118" s="39"/>
      <c r="IJ118" s="39"/>
      <c r="IK118" s="39"/>
      <c r="IL118" s="39"/>
      <c r="IM118" s="39"/>
      <c r="IN118" s="39"/>
      <c r="IO118" s="39"/>
      <c r="IP118" s="39"/>
      <c r="IQ118" s="39"/>
      <c r="IR118" s="39"/>
      <c r="IS118" s="39"/>
      <c r="IT118" s="39"/>
      <c r="IU118" s="39"/>
      <c r="IV118" s="93" t="s">
        <v>136</v>
      </c>
      <c r="IW118" s="100" t="str">
        <f>C118</f>
        <v>600L4R7BW200T</v>
      </c>
      <c r="IX118" s="93" t="str">
        <f t="shared" si="168"/>
        <v>AMERICAN TECHNICAL CERAMICS DIV. OF</v>
      </c>
      <c r="IY118" s="111">
        <v>0.14799999999999999</v>
      </c>
      <c r="IZ118" s="112" t="str">
        <f t="shared" si="164"/>
        <v>USD</v>
      </c>
      <c r="JA118" s="104" t="e">
        <f ca="1">_xlfn.XLOOKUP(IZ118,IZ$21:IZ$24,JA$21:JA$24,0)</f>
        <v>#NAME?</v>
      </c>
      <c r="JB118" s="104" t="e">
        <f t="shared" ca="1" si="129"/>
        <v>#NAME?</v>
      </c>
      <c r="JC118" s="113">
        <f>AJ118</f>
        <v>500</v>
      </c>
      <c r="JD118" s="113">
        <f>AJ118</f>
        <v>500</v>
      </c>
      <c r="JE118" s="100"/>
      <c r="JF118" s="113" t="e">
        <f>MAX(JD118,CEILING(#REF!+JE118,JC118))</f>
        <v>#REF!</v>
      </c>
      <c r="JG118" s="114" t="e">
        <f t="shared" ca="1" si="130"/>
        <v>#REF!</v>
      </c>
      <c r="JH118" s="113" t="e">
        <f>JF118-#REF!</f>
        <v>#REF!</v>
      </c>
      <c r="JI118" s="114" t="e">
        <f t="shared" ca="1" si="131"/>
        <v>#REF!</v>
      </c>
      <c r="JJ118" s="115"/>
      <c r="JK118" s="114"/>
      <c r="JL118" s="114" t="s">
        <v>21</v>
      </c>
      <c r="JM118" s="100"/>
      <c r="JN118" s="100"/>
      <c r="JO118" s="102" t="e">
        <f t="array" aca="1" ref="JO118" ca="1">SUMPRODUCT(#REF!,TRANSPOSE(JO$19:JO$22))</f>
        <v>#REF!</v>
      </c>
      <c r="JP118" s="102" t="e">
        <f t="array" aca="1" ref="JP118" ca="1">SUMPRODUCT(#REF!,TRANSPOSE(JP$19:JP$22))</f>
        <v>#REF!</v>
      </c>
      <c r="JQ118" s="102" t="e">
        <f t="array" aca="1" ref="JQ118" ca="1">SUMPRODUCT(#REF!,TRANSPOSE(JQ$19:JQ$22))</f>
        <v>#REF!</v>
      </c>
      <c r="JR118" s="102" t="e">
        <f t="array" aca="1" ref="JR118" ca="1">SUMPRODUCT(#REF!,TRANSPOSE(JR$19:JR$22))</f>
        <v>#REF!</v>
      </c>
      <c r="JS118" s="102" t="e">
        <f t="array" aca="1" ref="JS118" ca="1">SUMPRODUCT(#REF!,TRANSPOSE(JS$19:JS$22))</f>
        <v>#REF!</v>
      </c>
      <c r="JT118" s="102" t="e">
        <f t="array" aca="1" ref="JT118" ca="1">SUMPRODUCT(#REF!,TRANSPOSE(JT$19:JT$22))</f>
        <v>#REF!</v>
      </c>
      <c r="JU118" s="102" t="e">
        <f t="array" aca="1" ref="JU118" ca="1">SUMPRODUCT(#REF!,TRANSPOSE(JU$19:JU$22))</f>
        <v>#REF!</v>
      </c>
      <c r="JV118" s="102" t="e">
        <f t="array" aca="1" ref="JV118" ca="1">SUMPRODUCT(#REF!,TRANSPOSE(JV$19:JV$22))</f>
        <v>#REF!</v>
      </c>
      <c r="JW118" s="102" t="e">
        <f t="array" aca="1" ref="JW118" ca="1">SUMPRODUCT(#REF!,TRANSPOSE(JW$19:JW$22))</f>
        <v>#REF!</v>
      </c>
      <c r="JX118" s="102" t="e">
        <f t="array" aca="1" ref="JX118" ca="1">SUMPRODUCT(#REF!,TRANSPOSE(JX$19:JX$22))</f>
        <v>#REF!</v>
      </c>
      <c r="JY118" s="102" t="e">
        <f t="array" aca="1" ref="JY118" ca="1">SUMPRODUCT(#REF!,TRANSPOSE(JY$19:JY$22))</f>
        <v>#REF!</v>
      </c>
      <c r="JZ118" s="102" t="e">
        <f t="array" aca="1" ref="JZ118" ca="1">SUMPRODUCT(#REF!,TRANSPOSE(JZ$19:JZ$22))</f>
        <v>#REF!</v>
      </c>
      <c r="KA118" s="102" t="e">
        <f t="array" aca="1" ref="KA118" ca="1">SUMPRODUCT(#REF!,TRANSPOSE(KA$19:KA$22))</f>
        <v>#REF!</v>
      </c>
      <c r="KB118" s="116"/>
      <c r="KC118" s="102" t="e">
        <f t="shared" ca="1" si="132"/>
        <v>#REF!</v>
      </c>
      <c r="KD118" s="117" t="e">
        <f ca="1">CEILING(SUM($JO118:JP118)-SUM($KC118:KC118),$JC118)</f>
        <v>#REF!</v>
      </c>
      <c r="KE118" s="117" t="e">
        <f ca="1">CEILING(SUM($JO118:JQ118)-SUM($KC118:KD118),$JC118)</f>
        <v>#REF!</v>
      </c>
      <c r="KF118" s="117" t="e">
        <f ca="1">CEILING(SUM($JO118:JR118)-SUM($KC118:KE118),$JC118)</f>
        <v>#REF!</v>
      </c>
      <c r="KG118" s="117" t="e">
        <f ca="1">CEILING(SUM($JO118:JS118)-SUM($KC118:KF118),$JC118)</f>
        <v>#REF!</v>
      </c>
      <c r="KH118" s="117" t="e">
        <f ca="1">CEILING(SUM($JO118:JT118)-SUM($KC118:KG118),$JC118)</f>
        <v>#REF!</v>
      </c>
      <c r="KI118" s="117" t="e">
        <f ca="1">CEILING(SUM($JO118:JU118)-SUM($KC118:KH118),$JC118)</f>
        <v>#REF!</v>
      </c>
      <c r="KJ118" s="117" t="e">
        <f ca="1">CEILING(SUM($JO118:JV118)-SUM($KC118:KI118),$JC118)</f>
        <v>#REF!</v>
      </c>
      <c r="KK118" s="117" t="e">
        <f ca="1">CEILING(SUM($JO118:JW118)-SUM($KC118:KJ118),$JC118)</f>
        <v>#REF!</v>
      </c>
      <c r="KL118" s="117" t="e">
        <f ca="1">CEILING(SUM($JO118:JX118)-SUM($KC118:KK118),$JC118)</f>
        <v>#REF!</v>
      </c>
      <c r="KM118" s="117" t="e">
        <f ca="1">CEILING(SUM($JO118:JY118)-SUM($KC118:KL118),$JC118)</f>
        <v>#REF!</v>
      </c>
      <c r="KN118" s="117" t="e">
        <f t="shared" ca="1" si="133"/>
        <v>#REF!</v>
      </c>
      <c r="KO118" s="117" t="e">
        <f t="shared" ca="1" si="134"/>
        <v>#REF!</v>
      </c>
      <c r="KP118" s="116"/>
      <c r="KQ118" s="119" t="e">
        <f t="shared" ca="1" si="135"/>
        <v>#REF!</v>
      </c>
      <c r="KR118" s="119" t="e">
        <f t="shared" ca="1" si="136"/>
        <v>#REF!</v>
      </c>
      <c r="KS118" s="119" t="e">
        <f t="shared" ca="1" si="137"/>
        <v>#REF!</v>
      </c>
      <c r="KT118" s="119" t="e">
        <f t="shared" ca="1" si="138"/>
        <v>#REF!</v>
      </c>
      <c r="KU118" s="119" t="e">
        <f t="shared" ca="1" si="139"/>
        <v>#REF!</v>
      </c>
      <c r="KV118" s="119" t="e">
        <f t="shared" ca="1" si="140"/>
        <v>#REF!</v>
      </c>
      <c r="KW118" s="119" t="e">
        <f t="shared" ca="1" si="141"/>
        <v>#REF!</v>
      </c>
      <c r="KX118" s="119" t="e">
        <f t="shared" ca="1" si="142"/>
        <v>#REF!</v>
      </c>
      <c r="KY118" s="119" t="e">
        <f t="shared" ca="1" si="143"/>
        <v>#REF!</v>
      </c>
      <c r="KZ118" s="119" t="e">
        <f t="shared" ca="1" si="144"/>
        <v>#REF!</v>
      </c>
      <c r="LA118" s="119" t="e">
        <f t="shared" ca="1" si="145"/>
        <v>#REF!</v>
      </c>
      <c r="LB118" s="119" t="e">
        <f t="shared" ca="1" si="146"/>
        <v>#REF!</v>
      </c>
      <c r="LC118" s="119" t="e">
        <f t="shared" ca="1" si="147"/>
        <v>#REF!</v>
      </c>
      <c r="LD118" s="119" t="e">
        <f t="shared" ca="1" si="148"/>
        <v>#REF!</v>
      </c>
      <c r="LE118" s="116">
        <v>6</v>
      </c>
      <c r="LF118" s="102" t="e">
        <f ca="1">SUM(KC118:KD118)</f>
        <v>#REF!</v>
      </c>
      <c r="LG118" s="102"/>
      <c r="LH118" s="102" t="e">
        <f ca="1">SUM(KE118:KF118)</f>
        <v>#REF!</v>
      </c>
      <c r="LI118" s="102"/>
      <c r="LJ118" s="102" t="e">
        <f ca="1">SUM(KG118:KH118)</f>
        <v>#REF!</v>
      </c>
      <c r="LK118" s="102"/>
      <c r="LL118" s="102" t="e">
        <f ca="1">SUM(KI118:KJ118)</f>
        <v>#REF!</v>
      </c>
      <c r="LM118" s="102"/>
      <c r="LN118" s="102" t="e">
        <f ca="1">SUM(KK118:KL118)</f>
        <v>#REF!</v>
      </c>
      <c r="LO118" s="102"/>
      <c r="LP118" s="102" t="e">
        <f ca="1">SUM(KM118:KO118)</f>
        <v>#REF!</v>
      </c>
      <c r="LQ118" s="102"/>
      <c r="LR118" s="102" t="e">
        <f ca="1">KO118</f>
        <v>#REF!</v>
      </c>
      <c r="LS118" s="102"/>
      <c r="LT118" s="119" t="e">
        <f t="shared" ca="1" si="149"/>
        <v>#REF!</v>
      </c>
      <c r="LU118" s="119" t="e">
        <f t="shared" ca="1" si="150"/>
        <v>#NAME?</v>
      </c>
      <c r="LV118" s="119" t="e">
        <f t="shared" ca="1" si="151"/>
        <v>#REF!</v>
      </c>
      <c r="LW118" s="119" t="e">
        <f t="shared" ca="1" si="152"/>
        <v>#NAME?</v>
      </c>
      <c r="LX118" s="119" t="e">
        <f t="shared" ca="1" si="153"/>
        <v>#REF!</v>
      </c>
      <c r="LY118" s="119" t="e">
        <f t="shared" ca="1" si="154"/>
        <v>#NAME?</v>
      </c>
      <c r="LZ118" s="119" t="e">
        <f t="shared" ca="1" si="155"/>
        <v>#REF!</v>
      </c>
      <c r="MA118" s="119" t="e">
        <f t="shared" ca="1" si="156"/>
        <v>#NAME?</v>
      </c>
      <c r="MB118" s="119" t="e">
        <f t="shared" ca="1" si="157"/>
        <v>#REF!</v>
      </c>
      <c r="MC118" s="119" t="e">
        <f t="shared" ca="1" si="158"/>
        <v>#NAME?</v>
      </c>
      <c r="MD118" s="119" t="e">
        <f t="shared" ca="1" si="159"/>
        <v>#REF!</v>
      </c>
      <c r="ME118" s="119" t="e">
        <f t="shared" ca="1" si="160"/>
        <v>#NAME?</v>
      </c>
      <c r="MF118" s="119" t="e">
        <f t="shared" ca="1" si="161"/>
        <v>#REF!</v>
      </c>
      <c r="MG118" s="119" t="e">
        <f t="shared" ca="1" si="162"/>
        <v>#REF!</v>
      </c>
      <c r="MH118" s="120" t="s">
        <v>520</v>
      </c>
      <c r="MI118" s="100" t="s">
        <v>173</v>
      </c>
      <c r="MJ118" s="121">
        <v>45526</v>
      </c>
      <c r="MK118" s="100" t="s">
        <v>131</v>
      </c>
      <c r="ML118" s="100"/>
      <c r="MM118" s="100" t="s">
        <v>131</v>
      </c>
      <c r="MN118" s="100"/>
      <c r="MO118" s="100" t="s">
        <v>175</v>
      </c>
    </row>
    <row r="119" spans="1:353" ht="14.25" x14ac:dyDescent="0.2">
      <c r="A119" s="39">
        <v>114</v>
      </c>
      <c r="B119" s="39" t="s">
        <v>523</v>
      </c>
      <c r="C119" s="54" t="s">
        <v>524</v>
      </c>
      <c r="D119" s="39" t="s">
        <v>121</v>
      </c>
      <c r="E119" s="39">
        <v>417983155</v>
      </c>
      <c r="F119" s="99" t="s">
        <v>525</v>
      </c>
      <c r="G119" s="39"/>
      <c r="H119" s="39" t="s">
        <v>112</v>
      </c>
      <c r="I119" s="39">
        <v>2</v>
      </c>
      <c r="J119" s="39">
        <v>8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4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4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f t="shared" si="125"/>
        <v>8</v>
      </c>
      <c r="AI119" s="39">
        <f t="shared" si="163"/>
        <v>143244</v>
      </c>
      <c r="AJ119" s="55">
        <v>500</v>
      </c>
      <c r="AK119" s="39"/>
      <c r="AL119" s="39" t="s">
        <v>172</v>
      </c>
      <c r="AM119" s="39" t="s">
        <v>136</v>
      </c>
      <c r="AN119" s="39"/>
      <c r="AO119" s="39"/>
      <c r="AP119" s="56">
        <v>0.73</v>
      </c>
      <c r="AQ119" s="56" t="s">
        <v>8</v>
      </c>
      <c r="AR119" s="39" t="s">
        <v>137</v>
      </c>
      <c r="AS119" s="39" t="s">
        <v>138</v>
      </c>
      <c r="AT119" s="39"/>
      <c r="AU119" s="39" t="s">
        <v>139</v>
      </c>
      <c r="AV119" s="39" t="str">
        <f t="shared" si="126"/>
        <v>P0023</v>
      </c>
      <c r="AW119" s="76" t="e">
        <f t="shared" ca="1" si="127"/>
        <v>#NAME?</v>
      </c>
      <c r="AX119" s="39">
        <v>28</v>
      </c>
      <c r="AY119" s="73" t="e">
        <f t="shared" si="128"/>
        <v>#REF!</v>
      </c>
      <c r="AZ119" s="39"/>
      <c r="BA119" s="39"/>
      <c r="BB119" s="39"/>
      <c r="BC119" s="39"/>
      <c r="BD119" s="39"/>
      <c r="BE119" s="39"/>
      <c r="BF119" s="39">
        <v>142000</v>
      </c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>
        <f>SUM($AZ119,$BA119:BF119)-SUM($EU119:FA119)</f>
        <v>140880</v>
      </c>
      <c r="DE119" s="39">
        <f>SUM($AZ119,$BA119:BG119)-SUM($EU119:FB119)</f>
        <v>136080</v>
      </c>
      <c r="DF119" s="39">
        <f>SUM($AZ119,$BA119:BH119)-SUM($EU119:FC119)</f>
        <v>130756</v>
      </c>
      <c r="DG119" s="39">
        <f>SUM($AZ119,$BA119:BI119)-SUM($EU119:FD119)</f>
        <v>126756</v>
      </c>
      <c r="DH119" s="39">
        <f>SUM($AZ119,$BA119:BJ119)-SUM($EU119:FE119)</f>
        <v>122756</v>
      </c>
      <c r="DI119" s="39">
        <f>SUM($AZ119,$BA119:BK119)-SUM($EU119:FF119)</f>
        <v>118756</v>
      </c>
      <c r="DJ119" s="39">
        <f>SUM($AZ119,$BA119:BL119)-SUM($EU119:FG119)</f>
        <v>114756</v>
      </c>
      <c r="DK119" s="39">
        <f>SUM($AZ119,$BA119:BM119)-SUM($EU119:FH119)</f>
        <v>110756</v>
      </c>
      <c r="DL119" s="39">
        <f>SUM($AZ119,$BA119:BN119)-SUM($EU119:FI119)</f>
        <v>106756</v>
      </c>
      <c r="DM119" s="39">
        <f>SUM($AZ119,$BA119:BO119)-SUM($EU119:FJ119)</f>
        <v>102756</v>
      </c>
      <c r="DN119" s="39">
        <f>SUM($AZ119,$BA119:BP119)-SUM($EU119:FK119)</f>
        <v>98756</v>
      </c>
      <c r="DO119" s="39">
        <f>SUM($AZ119,$BA119:BQ119)-SUM($EU119:FL119)</f>
        <v>94756</v>
      </c>
      <c r="DP119" s="39">
        <f>SUM($AZ119,$BA119:BR119)-SUM($EU119:FM119)</f>
        <v>90756</v>
      </c>
      <c r="DQ119" s="39">
        <f>SUM($AZ119,$BA119:BS119)-SUM($EU119:FN119)</f>
        <v>86756</v>
      </c>
      <c r="DR119" s="39">
        <f>SUM($AZ119,$BA119:BT119)-SUM($EU119:FO119)</f>
        <v>82756</v>
      </c>
      <c r="DS119" s="39">
        <f>SUM($AZ119,$BA119:BU119)-SUM($EU119:FP119)</f>
        <v>78756</v>
      </c>
      <c r="DT119" s="39">
        <f>SUM($AZ119,$BA119:BV119)-SUM($EU119:FQ119)</f>
        <v>74756</v>
      </c>
      <c r="DU119" s="39">
        <f>SUM($AZ119,$BA119:BW119)-SUM($EU119:FR119)</f>
        <v>70756</v>
      </c>
      <c r="DV119" s="39">
        <f>SUM($AZ119,$BA119:BX119)-SUM($EU119:FS119)</f>
        <v>66756</v>
      </c>
      <c r="DW119" s="39">
        <f>SUM($AZ119,$BA119:BY119)-SUM($EU119:FT119)</f>
        <v>62756</v>
      </c>
      <c r="DX119" s="39">
        <f>SUM($AZ119,$BA119:BZ119)-SUM($EU119:FU119)</f>
        <v>58756</v>
      </c>
      <c r="DY119" s="39">
        <f>SUM($AZ119,$BA119:CA119)-SUM($EU119:FV119)</f>
        <v>54756</v>
      </c>
      <c r="DZ119" s="39">
        <f>SUM($AZ119,$BA119:CB119)-SUM($EU119:FW119)</f>
        <v>50756</v>
      </c>
      <c r="EA119" s="39">
        <f>SUM($AZ119,$BA119:CC119)-SUM($EU119:FX119)</f>
        <v>46756</v>
      </c>
      <c r="EB119" s="39">
        <f>SUM($AZ119,$BA119:CD119)-SUM($EU119:FY119)</f>
        <v>42756</v>
      </c>
      <c r="EC119" s="39">
        <f>SUM($AZ119,$BA119:CE119)-SUM($EU119:FZ119)</f>
        <v>38756</v>
      </c>
      <c r="ED119" s="39">
        <f>SUM($AZ119,$BA119:CF119)-SUM($EU119:GA119)</f>
        <v>34756</v>
      </c>
      <c r="EE119" s="39">
        <f>SUM($AZ119,$BA119:CG119)-SUM($EU119:GB119)</f>
        <v>30756</v>
      </c>
      <c r="EF119" s="39">
        <f>SUM($AZ119,$BA119:CH119)-SUM($EU119:GC119)</f>
        <v>26756</v>
      </c>
      <c r="EG119" s="39">
        <f>SUM($AZ119,$BA119:CI119)-SUM($EU119:GD119)</f>
        <v>22756</v>
      </c>
      <c r="EH119" s="39">
        <f>SUM($AZ119,$BA119:CJ119)-SUM($EU119:GE119)</f>
        <v>18756</v>
      </c>
      <c r="EI119" s="39">
        <f>SUM($AZ119,$BA119:CK119)-SUM($EU119:GF119)</f>
        <v>14756</v>
      </c>
      <c r="EJ119" s="39">
        <f>SUM($AZ119,$BA119:CL119)-SUM($EU119:GG119)</f>
        <v>10756</v>
      </c>
      <c r="EK119" s="39">
        <f>SUM($AZ119,$BA119:CM119)-SUM($EU119:GH119)</f>
        <v>6756</v>
      </c>
      <c r="EL119" s="39">
        <f>SUM($AZ119,$BA119:CN119)-SUM($EU119:GI119)</f>
        <v>2756</v>
      </c>
      <c r="EM119" s="39">
        <f>SUM($AZ119,$BA119:CO119)-SUM($EU119:GJ119)</f>
        <v>-1244</v>
      </c>
      <c r="EN119" s="39">
        <f>SUM($AZ119,$BA119:CP119)-SUM($EU119:GK119)</f>
        <v>-1244</v>
      </c>
      <c r="EO119" s="39">
        <f>SUM($AZ119,$BA119:CQ119)-SUM($EU119:GL119)</f>
        <v>-1244</v>
      </c>
      <c r="EP119" s="39">
        <f>SUM($AZ119,$BA119:CR119)-SUM($EU119:GM119)</f>
        <v>-1244</v>
      </c>
      <c r="EQ119" s="39">
        <f>SUM($AZ119,$BA119:CS119)-SUM($EU119:GN119)</f>
        <v>-1244</v>
      </c>
      <c r="ER119" s="39"/>
      <c r="ES119" s="39"/>
      <c r="ET119" s="39"/>
      <c r="EU119" s="39"/>
      <c r="EV119" s="39"/>
      <c r="EW119" s="39"/>
      <c r="EX119" s="39"/>
      <c r="EY119" s="39"/>
      <c r="EZ119" s="39"/>
      <c r="FA119" s="39">
        <f t="array" ref="FA119">SUMPRODUCT($K119:$AG119,TRANSPOSE(FA$5:FA$27))</f>
        <v>1120</v>
      </c>
      <c r="FB119" s="39">
        <f t="array" ref="FB119">SUMPRODUCT($K119:$AG119,TRANSPOSE(FB$5:FB$27))</f>
        <v>4800</v>
      </c>
      <c r="FC119" s="39">
        <f t="array" ref="FC119">SUMPRODUCT($K119:$AG119,TRANSPOSE(FC$5:FC$27))</f>
        <v>5324</v>
      </c>
      <c r="FD119" s="39">
        <f t="array" ref="FD119">SUMPRODUCT($K119:$AG119,TRANSPOSE(FD$5:FD$27))</f>
        <v>4000</v>
      </c>
      <c r="FE119" s="39">
        <f t="array" ref="FE119">SUMPRODUCT($K119:$AG119,TRANSPOSE(FE$5:FE$27))</f>
        <v>4000</v>
      </c>
      <c r="FF119" s="39">
        <f t="array" ref="FF119">SUMPRODUCT($K119:$AG119,TRANSPOSE(FF$5:FF$27))</f>
        <v>4000</v>
      </c>
      <c r="FG119" s="39">
        <f t="array" ref="FG119">SUMPRODUCT($K119:$AG119,TRANSPOSE(FG$5:FG$27))</f>
        <v>4000</v>
      </c>
      <c r="FH119" s="39">
        <f t="array" ref="FH119">SUMPRODUCT($K119:$AG119,TRANSPOSE(FH$5:FH$27))</f>
        <v>4000</v>
      </c>
      <c r="FI119" s="39">
        <f t="array" ref="FI119">SUMPRODUCT($K119:$AG119,TRANSPOSE(FI$5:FI$27))</f>
        <v>4000</v>
      </c>
      <c r="FJ119" s="39">
        <f t="array" ref="FJ119">SUMPRODUCT($K119:$AG119,TRANSPOSE(FJ$5:FJ$27))</f>
        <v>4000</v>
      </c>
      <c r="FK119" s="39">
        <f t="array" ref="FK119">SUMPRODUCT($K119:$AG119,TRANSPOSE(FK$5:FK$27))</f>
        <v>4000</v>
      </c>
      <c r="FL119" s="39">
        <f t="array" ref="FL119">SUMPRODUCT($K119:$AG119,TRANSPOSE(FL$5:FL$27))</f>
        <v>4000</v>
      </c>
      <c r="FM119" s="39">
        <f t="array" ref="FM119">SUMPRODUCT($K119:$AG119,TRANSPOSE(FM$5:FM$27))</f>
        <v>4000</v>
      </c>
      <c r="FN119" s="39">
        <f t="array" ref="FN119">SUMPRODUCT($K119:$AG119,TRANSPOSE(FN$5:FN$27))</f>
        <v>4000</v>
      </c>
      <c r="FO119" s="39">
        <f t="array" ref="FO119">SUMPRODUCT($K119:$AG119,TRANSPOSE(FO$5:FO$27))</f>
        <v>4000</v>
      </c>
      <c r="FP119" s="39">
        <f t="array" ref="FP119">SUMPRODUCT($K119:$AG119,TRANSPOSE(FP$5:FP$27))</f>
        <v>4000</v>
      </c>
      <c r="FQ119" s="39">
        <f t="array" ref="FQ119">SUMPRODUCT($K119:$AG119,TRANSPOSE(FQ$5:FQ$27))</f>
        <v>4000</v>
      </c>
      <c r="FR119" s="39">
        <f t="array" ref="FR119">SUMPRODUCT($K119:$AG119,TRANSPOSE(FR$5:FR$27))</f>
        <v>4000</v>
      </c>
      <c r="FS119" s="39">
        <f t="array" ref="FS119">SUMPRODUCT($K119:$AG119,TRANSPOSE(FS$5:FS$27))</f>
        <v>4000</v>
      </c>
      <c r="FT119" s="39">
        <f t="array" ref="FT119">SUMPRODUCT($K119:$AG119,TRANSPOSE(FT$5:FT$27))</f>
        <v>4000</v>
      </c>
      <c r="FU119" s="39">
        <f t="array" ref="FU119">SUMPRODUCT($K119:$AG119,TRANSPOSE(FU$5:FU$27))</f>
        <v>4000</v>
      </c>
      <c r="FV119" s="39">
        <f t="array" ref="FV119">SUMPRODUCT($K119:$AG119,TRANSPOSE(FV$5:FV$27))</f>
        <v>4000</v>
      </c>
      <c r="FW119" s="39">
        <f t="array" ref="FW119">SUMPRODUCT($K119:$AG119,TRANSPOSE(FW$5:FW$27))</f>
        <v>4000</v>
      </c>
      <c r="FX119" s="39">
        <f t="array" ref="FX119">SUMPRODUCT($K119:$AG119,TRANSPOSE(FX$5:FX$27))</f>
        <v>4000</v>
      </c>
      <c r="FY119" s="39">
        <f t="array" ref="FY119">SUMPRODUCT($K119:$AG119,TRANSPOSE(FY$5:FY$27))</f>
        <v>4000</v>
      </c>
      <c r="FZ119" s="39">
        <f t="array" ref="FZ119">SUMPRODUCT($K119:$AG119,TRANSPOSE(FZ$5:FZ$27))</f>
        <v>4000</v>
      </c>
      <c r="GA119" s="39">
        <f t="array" ref="GA119">SUMPRODUCT($K119:$AG119,TRANSPOSE(GA$5:GA$27))</f>
        <v>4000</v>
      </c>
      <c r="GB119" s="39">
        <f t="array" ref="GB119">SUMPRODUCT($K119:$AG119,TRANSPOSE(GB$5:GB$27))</f>
        <v>4000</v>
      </c>
      <c r="GC119" s="39">
        <f t="array" ref="GC119">SUMPRODUCT($K119:$AG119,TRANSPOSE(GC$5:GC$27))</f>
        <v>4000</v>
      </c>
      <c r="GD119" s="39">
        <f t="array" ref="GD119">SUMPRODUCT($K119:$AG119,TRANSPOSE(GD$5:GD$27))</f>
        <v>4000</v>
      </c>
      <c r="GE119" s="39">
        <f t="array" ref="GE119">SUMPRODUCT($K119:$AG119,TRANSPOSE(GE$5:GE$27))</f>
        <v>4000</v>
      </c>
      <c r="GF119" s="39">
        <f t="array" ref="GF119">SUMPRODUCT($K119:$AG119,TRANSPOSE(GF$5:GF$27))</f>
        <v>4000</v>
      </c>
      <c r="GG119" s="39">
        <f t="array" ref="GG119">SUMPRODUCT($K119:$AG119,TRANSPOSE(GG$5:GG$27))</f>
        <v>4000</v>
      </c>
      <c r="GH119" s="39">
        <f t="array" ref="GH119">SUMPRODUCT($K119:$AG119,TRANSPOSE(GH$5:GH$27))</f>
        <v>4000</v>
      </c>
      <c r="GI119" s="39">
        <f t="array" ref="GI119">SUMPRODUCT($K119:$AG119,TRANSPOSE(GI$5:GI$27))</f>
        <v>4000</v>
      </c>
      <c r="GJ119" s="39">
        <f t="array" ref="GJ119">SUMPRODUCT($K119:$AG119,TRANSPOSE(GJ$5:GJ$27))</f>
        <v>4000</v>
      </c>
      <c r="GK119" s="39">
        <f t="array" ref="GK119">SUMPRODUCT($K119:$AG119,TRANSPOSE(GK$5:GK$27))</f>
        <v>0</v>
      </c>
      <c r="GL119" s="39">
        <f t="array" ref="GL119">SUMPRODUCT($K119:$AG119,TRANSPOSE(GL$5:GL$27))</f>
        <v>0</v>
      </c>
      <c r="GM119" s="39">
        <f t="array" ref="GM119">SUMPRODUCT($K119:$AG119,TRANSPOSE(GM$5:GM$27))</f>
        <v>0</v>
      </c>
      <c r="GN119" s="39">
        <f t="array" ref="GN119">SUMPRODUCT($K119:$AG119,TRANSPOSE(GN$5:GN$27))</f>
        <v>0</v>
      </c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/>
      <c r="HD119" s="39"/>
      <c r="HE119" s="39"/>
      <c r="HF119" s="39"/>
      <c r="HG119" s="39"/>
      <c r="HH119" s="39"/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39"/>
      <c r="IV119" s="93" t="str">
        <f>AM119</f>
        <v>SHIRTECH</v>
      </c>
      <c r="IW119" s="100" t="str">
        <f>C119</f>
        <v>700A102KT50XTV</v>
      </c>
      <c r="IX119" s="93" t="str">
        <f t="shared" si="168"/>
        <v>AMERICAN TECHNICAL CERAMICS DIV. OF</v>
      </c>
      <c r="IY119" s="111">
        <f>AP119</f>
        <v>0.73</v>
      </c>
      <c r="IZ119" s="112" t="str">
        <f t="shared" si="164"/>
        <v>USD</v>
      </c>
      <c r="JA119" s="104" t="e">
        <f ca="1">_xlfn.XLOOKUP(IZ119,IZ$21:IZ$24,JA$21:JA$24,0)</f>
        <v>#NAME?</v>
      </c>
      <c r="JB119" s="104" t="e">
        <f t="shared" ca="1" si="129"/>
        <v>#NAME?</v>
      </c>
      <c r="JC119" s="113">
        <f>AJ119</f>
        <v>500</v>
      </c>
      <c r="JD119" s="113">
        <f>AJ119</f>
        <v>500</v>
      </c>
      <c r="JE119" s="100"/>
      <c r="JF119" s="113" t="e">
        <f>MAX(JD119,CEILING(#REF!+JE119,JC119))</f>
        <v>#REF!</v>
      </c>
      <c r="JG119" s="114" t="e">
        <f t="shared" ca="1" si="130"/>
        <v>#REF!</v>
      </c>
      <c r="JH119" s="113" t="e">
        <f>JF119-#REF!</f>
        <v>#REF!</v>
      </c>
      <c r="JI119" s="114" t="e">
        <f t="shared" ca="1" si="131"/>
        <v>#REF!</v>
      </c>
      <c r="JJ119" s="115">
        <v>45523</v>
      </c>
      <c r="JK119" s="114" t="s">
        <v>114</v>
      </c>
      <c r="JL119" s="114" t="s">
        <v>21</v>
      </c>
      <c r="JM119" s="100" t="s">
        <v>128</v>
      </c>
      <c r="JN119" s="100" t="s">
        <v>129</v>
      </c>
      <c r="JO119" s="102" t="e">
        <f t="array" aca="1" ref="JO119" ca="1">SUMPRODUCT(#REF!,TRANSPOSE(JO$19:JO$22))</f>
        <v>#REF!</v>
      </c>
      <c r="JP119" s="102" t="e">
        <f t="array" aca="1" ref="JP119" ca="1">SUMPRODUCT(#REF!,TRANSPOSE(JP$19:JP$22))</f>
        <v>#REF!</v>
      </c>
      <c r="JQ119" s="102" t="e">
        <f t="array" aca="1" ref="JQ119" ca="1">SUMPRODUCT(#REF!,TRANSPOSE(JQ$19:JQ$22))</f>
        <v>#REF!</v>
      </c>
      <c r="JR119" s="102" t="e">
        <f t="array" aca="1" ref="JR119" ca="1">SUMPRODUCT(#REF!,TRANSPOSE(JR$19:JR$22))</f>
        <v>#REF!</v>
      </c>
      <c r="JS119" s="102" t="e">
        <f t="array" aca="1" ref="JS119" ca="1">SUMPRODUCT(#REF!,TRANSPOSE(JS$19:JS$22))</f>
        <v>#REF!</v>
      </c>
      <c r="JT119" s="102" t="e">
        <f t="array" aca="1" ref="JT119" ca="1">SUMPRODUCT(#REF!,TRANSPOSE(JT$19:JT$22))</f>
        <v>#REF!</v>
      </c>
      <c r="JU119" s="102" t="e">
        <f t="array" aca="1" ref="JU119" ca="1">SUMPRODUCT(#REF!,TRANSPOSE(JU$19:JU$22))</f>
        <v>#REF!</v>
      </c>
      <c r="JV119" s="102" t="e">
        <f t="array" aca="1" ref="JV119" ca="1">SUMPRODUCT(#REF!,TRANSPOSE(JV$19:JV$22))</f>
        <v>#REF!</v>
      </c>
      <c r="JW119" s="102" t="e">
        <f t="array" aca="1" ref="JW119" ca="1">SUMPRODUCT(#REF!,TRANSPOSE(JW$19:JW$22))</f>
        <v>#REF!</v>
      </c>
      <c r="JX119" s="102" t="e">
        <f t="array" aca="1" ref="JX119" ca="1">SUMPRODUCT(#REF!,TRANSPOSE(JX$19:JX$22))</f>
        <v>#REF!</v>
      </c>
      <c r="JY119" s="102" t="e">
        <f t="array" aca="1" ref="JY119" ca="1">SUMPRODUCT(#REF!,TRANSPOSE(JY$19:JY$22))</f>
        <v>#REF!</v>
      </c>
      <c r="JZ119" s="102" t="e">
        <f t="array" aca="1" ref="JZ119" ca="1">SUMPRODUCT(#REF!,TRANSPOSE(JZ$19:JZ$22))</f>
        <v>#REF!</v>
      </c>
      <c r="KA119" s="102" t="e">
        <f t="array" aca="1" ref="KA119" ca="1">SUMPRODUCT(#REF!,TRANSPOSE(KA$19:KA$22))</f>
        <v>#REF!</v>
      </c>
      <c r="KB119" s="116"/>
      <c r="KC119" s="102" t="e">
        <f t="shared" ca="1" si="132"/>
        <v>#REF!</v>
      </c>
      <c r="KD119" s="117" t="e">
        <f ca="1">CEILING(SUM($JO119:JP119)-SUM($KC119:KC119),$JC119)</f>
        <v>#REF!</v>
      </c>
      <c r="KE119" s="117" t="e">
        <f ca="1">CEILING(SUM($JO119:JQ119)-SUM($KC119:KD119),$JC119)</f>
        <v>#REF!</v>
      </c>
      <c r="KF119" s="117" t="e">
        <f ca="1">CEILING(SUM($JO119:JR119)-SUM($KC119:KE119),$JC119)</f>
        <v>#REF!</v>
      </c>
      <c r="KG119" s="117" t="e">
        <f ca="1">CEILING(SUM($JO119:JS119)-SUM($KC119:KF119),$JC119)</f>
        <v>#REF!</v>
      </c>
      <c r="KH119" s="117" t="e">
        <f ca="1">CEILING(SUM($JO119:JT119)-SUM($KC119:KG119),$JC119)</f>
        <v>#REF!</v>
      </c>
      <c r="KI119" s="117" t="e">
        <f ca="1">CEILING(SUM($JO119:JU119)-SUM($KC119:KH119),$JC119)</f>
        <v>#REF!</v>
      </c>
      <c r="KJ119" s="117" t="e">
        <f ca="1">CEILING(SUM($JO119:JV119)-SUM($KC119:KI119),$JC119)</f>
        <v>#REF!</v>
      </c>
      <c r="KK119" s="117" t="e">
        <f ca="1">CEILING(SUM($JO119:JW119)-SUM($KC119:KJ119),$JC119)</f>
        <v>#REF!</v>
      </c>
      <c r="KL119" s="117" t="e">
        <f ca="1">CEILING(SUM($JO119:JX119)-SUM($KC119:KK119),$JC119)</f>
        <v>#REF!</v>
      </c>
      <c r="KM119" s="117" t="e">
        <f ca="1">CEILING(SUM($JO119:JY119)-SUM($KC119:KL119),$JC119)</f>
        <v>#REF!</v>
      </c>
      <c r="KN119" s="117" t="e">
        <f t="shared" ca="1" si="133"/>
        <v>#REF!</v>
      </c>
      <c r="KO119" s="117" t="e">
        <f t="shared" ca="1" si="134"/>
        <v>#REF!</v>
      </c>
      <c r="KP119" s="116"/>
      <c r="KQ119" s="119" t="e">
        <f t="shared" ca="1" si="135"/>
        <v>#REF!</v>
      </c>
      <c r="KR119" s="119" t="e">
        <f t="shared" ca="1" si="136"/>
        <v>#REF!</v>
      </c>
      <c r="KS119" s="119" t="e">
        <f t="shared" ca="1" si="137"/>
        <v>#REF!</v>
      </c>
      <c r="KT119" s="119" t="e">
        <f t="shared" ca="1" si="138"/>
        <v>#REF!</v>
      </c>
      <c r="KU119" s="119" t="e">
        <f t="shared" ca="1" si="139"/>
        <v>#REF!</v>
      </c>
      <c r="KV119" s="119" t="e">
        <f t="shared" ca="1" si="140"/>
        <v>#REF!</v>
      </c>
      <c r="KW119" s="119" t="e">
        <f t="shared" ca="1" si="141"/>
        <v>#REF!</v>
      </c>
      <c r="KX119" s="119" t="e">
        <f t="shared" ca="1" si="142"/>
        <v>#REF!</v>
      </c>
      <c r="KY119" s="119" t="e">
        <f t="shared" ca="1" si="143"/>
        <v>#REF!</v>
      </c>
      <c r="KZ119" s="119" t="e">
        <f t="shared" ca="1" si="144"/>
        <v>#REF!</v>
      </c>
      <c r="LA119" s="119" t="e">
        <f t="shared" ca="1" si="145"/>
        <v>#REF!</v>
      </c>
      <c r="LB119" s="119" t="e">
        <f t="shared" ca="1" si="146"/>
        <v>#REF!</v>
      </c>
      <c r="LC119" s="119" t="e">
        <f t="shared" ca="1" si="147"/>
        <v>#REF!</v>
      </c>
      <c r="LD119" s="119" t="e">
        <f t="shared" ca="1" si="148"/>
        <v>#REF!</v>
      </c>
      <c r="LE119" s="116">
        <v>4</v>
      </c>
      <c r="LF119" s="102" t="e">
        <f ca="1">SUM(KC119:KE119)</f>
        <v>#REF!</v>
      </c>
      <c r="LG119" s="102"/>
      <c r="LH119" s="102"/>
      <c r="LI119" s="102" t="e">
        <f ca="1">SUM(KF119:KH119)</f>
        <v>#REF!</v>
      </c>
      <c r="LJ119" s="102"/>
      <c r="LK119" s="102"/>
      <c r="LL119" s="102" t="e">
        <f ca="1">SUM(KI119:KK119)</f>
        <v>#REF!</v>
      </c>
      <c r="LM119" s="102"/>
      <c r="LN119" s="102"/>
      <c r="LO119" s="102" t="e">
        <f ca="1">SUM(KL119:KO119)</f>
        <v>#REF!</v>
      </c>
      <c r="LP119" s="102"/>
      <c r="LQ119" s="102"/>
      <c r="LR119" s="102" t="e">
        <f ca="1">KO119</f>
        <v>#REF!</v>
      </c>
      <c r="LS119" s="102"/>
      <c r="LT119" s="119" t="e">
        <f t="shared" ca="1" si="149"/>
        <v>#REF!</v>
      </c>
      <c r="LU119" s="119" t="e">
        <f t="shared" ca="1" si="150"/>
        <v>#NAME?</v>
      </c>
      <c r="LV119" s="119" t="e">
        <f t="shared" ca="1" si="151"/>
        <v>#NAME?</v>
      </c>
      <c r="LW119" s="119" t="e">
        <f t="shared" ca="1" si="152"/>
        <v>#REF!</v>
      </c>
      <c r="LX119" s="119" t="e">
        <f t="shared" ca="1" si="153"/>
        <v>#NAME?</v>
      </c>
      <c r="LY119" s="119" t="e">
        <f t="shared" ca="1" si="154"/>
        <v>#NAME?</v>
      </c>
      <c r="LZ119" s="119" t="e">
        <f t="shared" ca="1" si="155"/>
        <v>#REF!</v>
      </c>
      <c r="MA119" s="119" t="e">
        <f t="shared" ca="1" si="156"/>
        <v>#NAME?</v>
      </c>
      <c r="MB119" s="119" t="e">
        <f t="shared" ca="1" si="157"/>
        <v>#NAME?</v>
      </c>
      <c r="MC119" s="119" t="e">
        <f t="shared" ca="1" si="158"/>
        <v>#REF!</v>
      </c>
      <c r="MD119" s="119" t="e">
        <f t="shared" ca="1" si="159"/>
        <v>#NAME?</v>
      </c>
      <c r="ME119" s="119" t="e">
        <f t="shared" ca="1" si="160"/>
        <v>#NAME?</v>
      </c>
      <c r="MF119" s="119" t="e">
        <f t="shared" ca="1" si="161"/>
        <v>#REF!</v>
      </c>
      <c r="MG119" s="119" t="e">
        <f t="shared" ca="1" si="162"/>
        <v>#REF!</v>
      </c>
      <c r="MH119" s="120" t="s">
        <v>523</v>
      </c>
      <c r="MI119" s="100" t="s">
        <v>173</v>
      </c>
      <c r="MJ119" s="121">
        <v>45526</v>
      </c>
      <c r="MK119" s="100" t="s">
        <v>131</v>
      </c>
      <c r="ML119" s="100"/>
      <c r="MM119" s="100" t="s">
        <v>131</v>
      </c>
      <c r="MN119" s="100"/>
      <c r="MO119" s="100" t="s">
        <v>175</v>
      </c>
    </row>
    <row r="120" spans="1:353" ht="14.25" x14ac:dyDescent="0.2">
      <c r="A120" s="39">
        <v>115</v>
      </c>
      <c r="B120" s="39" t="s">
        <v>526</v>
      </c>
      <c r="C120" s="54" t="s">
        <v>527</v>
      </c>
      <c r="D120" s="39" t="s">
        <v>121</v>
      </c>
      <c r="E120" s="39">
        <v>400472007</v>
      </c>
      <c r="F120" s="99" t="s">
        <v>528</v>
      </c>
      <c r="G120" s="39"/>
      <c r="H120" s="39" t="s">
        <v>112</v>
      </c>
      <c r="I120" s="39">
        <v>2</v>
      </c>
      <c r="J120" s="39">
        <v>3</v>
      </c>
      <c r="K120" s="39">
        <v>0</v>
      </c>
      <c r="L120" s="39">
        <v>1</v>
      </c>
      <c r="M120" s="39">
        <v>0</v>
      </c>
      <c r="N120" s="39">
        <v>0</v>
      </c>
      <c r="O120" s="39">
        <v>0</v>
      </c>
      <c r="P120" s="39">
        <v>0</v>
      </c>
      <c r="Q120" s="39">
        <v>1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1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f t="shared" si="125"/>
        <v>3</v>
      </c>
      <c r="AI120" s="39">
        <f t="shared" si="163"/>
        <v>70589</v>
      </c>
      <c r="AJ120" s="55">
        <v>1</v>
      </c>
      <c r="AK120" s="39"/>
      <c r="AL120" s="39" t="s">
        <v>123</v>
      </c>
      <c r="AM120" s="39" t="s">
        <v>124</v>
      </c>
      <c r="AN120" s="39"/>
      <c r="AO120" s="39"/>
      <c r="AP120" s="56">
        <v>1.25</v>
      </c>
      <c r="AQ120" s="56" t="s">
        <v>8</v>
      </c>
      <c r="AR120" s="39" t="s">
        <v>125</v>
      </c>
      <c r="AS120" s="39" t="s">
        <v>126</v>
      </c>
      <c r="AT120" s="39"/>
      <c r="AU120" s="39" t="s">
        <v>127</v>
      </c>
      <c r="AV120" s="39" t="str">
        <f t="shared" si="126"/>
        <v>P0011</v>
      </c>
      <c r="AW120" s="76" t="e">
        <f t="shared" ca="1" si="127"/>
        <v>#NAME?</v>
      </c>
      <c r="AX120" s="39"/>
      <c r="AY120" s="73" t="e">
        <f t="shared" si="128"/>
        <v>#REF!</v>
      </c>
      <c r="AZ120" s="39"/>
      <c r="BA120" s="39"/>
      <c r="BB120" s="39"/>
      <c r="BC120" s="39"/>
      <c r="BD120" s="39"/>
      <c r="BE120" s="39"/>
      <c r="BF120" s="39"/>
      <c r="BG120" s="39">
        <v>3000</v>
      </c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>
        <f>SUM($AZ120,$BA120:BF120)-SUM($EU120:FA120)</f>
        <v>-460</v>
      </c>
      <c r="DE120" s="39">
        <f>SUM($AZ120,$BA120:BG120)-SUM($EU120:FB120)</f>
        <v>742</v>
      </c>
      <c r="DF120" s="39">
        <f>SUM($AZ120,$BA120:BH120)-SUM($EU120:FC120)</f>
        <v>-1589</v>
      </c>
      <c r="DG120" s="39">
        <f>SUM($AZ120,$BA120:BI120)-SUM($EU120:FD120)</f>
        <v>-3589</v>
      </c>
      <c r="DH120" s="39">
        <f>SUM($AZ120,$BA120:BJ120)-SUM($EU120:FE120)</f>
        <v>-5589</v>
      </c>
      <c r="DI120" s="39">
        <f>SUM($AZ120,$BA120:BK120)-SUM($EU120:FF120)</f>
        <v>-7589</v>
      </c>
      <c r="DJ120" s="39">
        <f>SUM($AZ120,$BA120:BL120)-SUM($EU120:FG120)</f>
        <v>-9589</v>
      </c>
      <c r="DK120" s="39">
        <f>SUM($AZ120,$BA120:BM120)-SUM($EU120:FH120)</f>
        <v>-11589</v>
      </c>
      <c r="DL120" s="39">
        <f>SUM($AZ120,$BA120:BN120)-SUM($EU120:FI120)</f>
        <v>-13589</v>
      </c>
      <c r="DM120" s="39">
        <f>SUM($AZ120,$BA120:BO120)-SUM($EU120:FJ120)</f>
        <v>-15589</v>
      </c>
      <c r="DN120" s="39">
        <f>SUM($AZ120,$BA120:BP120)-SUM($EU120:FK120)</f>
        <v>-17589</v>
      </c>
      <c r="DO120" s="39">
        <f>SUM($AZ120,$BA120:BQ120)-SUM($EU120:FL120)</f>
        <v>-19589</v>
      </c>
      <c r="DP120" s="39">
        <f>SUM($AZ120,$BA120:BR120)-SUM($EU120:FM120)</f>
        <v>-21589</v>
      </c>
      <c r="DQ120" s="39">
        <f>SUM($AZ120,$BA120:BS120)-SUM($EU120:FN120)</f>
        <v>-23589</v>
      </c>
      <c r="DR120" s="39">
        <f>SUM($AZ120,$BA120:BT120)-SUM($EU120:FO120)</f>
        <v>-25589</v>
      </c>
      <c r="DS120" s="39">
        <f>SUM($AZ120,$BA120:BU120)-SUM($EU120:FP120)</f>
        <v>-27589</v>
      </c>
      <c r="DT120" s="39">
        <f>SUM($AZ120,$BA120:BV120)-SUM($EU120:FQ120)</f>
        <v>-29589</v>
      </c>
      <c r="DU120" s="39">
        <f>SUM($AZ120,$BA120:BW120)-SUM($EU120:FR120)</f>
        <v>-31589</v>
      </c>
      <c r="DV120" s="39">
        <f>SUM($AZ120,$BA120:BX120)-SUM($EU120:FS120)</f>
        <v>-33589</v>
      </c>
      <c r="DW120" s="39">
        <f>SUM($AZ120,$BA120:BY120)-SUM($EU120:FT120)</f>
        <v>-35589</v>
      </c>
      <c r="DX120" s="39">
        <f>SUM($AZ120,$BA120:BZ120)-SUM($EU120:FU120)</f>
        <v>-37589</v>
      </c>
      <c r="DY120" s="39">
        <f>SUM($AZ120,$BA120:CA120)-SUM($EU120:FV120)</f>
        <v>-39589</v>
      </c>
      <c r="DZ120" s="39">
        <f>SUM($AZ120,$BA120:CB120)-SUM($EU120:FW120)</f>
        <v>-41589</v>
      </c>
      <c r="EA120" s="39">
        <f>SUM($AZ120,$BA120:CC120)-SUM($EU120:FX120)</f>
        <v>-43589</v>
      </c>
      <c r="EB120" s="39">
        <f>SUM($AZ120,$BA120:CD120)-SUM($EU120:FY120)</f>
        <v>-45589</v>
      </c>
      <c r="EC120" s="39">
        <f>SUM($AZ120,$BA120:CE120)-SUM($EU120:FZ120)</f>
        <v>-47589</v>
      </c>
      <c r="ED120" s="39">
        <f>SUM($AZ120,$BA120:CF120)-SUM($EU120:GA120)</f>
        <v>-49589</v>
      </c>
      <c r="EE120" s="39">
        <f>SUM($AZ120,$BA120:CG120)-SUM($EU120:GB120)</f>
        <v>-51589</v>
      </c>
      <c r="EF120" s="39">
        <f>SUM($AZ120,$BA120:CH120)-SUM($EU120:GC120)</f>
        <v>-53589</v>
      </c>
      <c r="EG120" s="39">
        <f>SUM($AZ120,$BA120:CI120)-SUM($EU120:GD120)</f>
        <v>-55589</v>
      </c>
      <c r="EH120" s="39">
        <f>SUM($AZ120,$BA120:CJ120)-SUM($EU120:GE120)</f>
        <v>-57589</v>
      </c>
      <c r="EI120" s="39">
        <f>SUM($AZ120,$BA120:CK120)-SUM($EU120:GF120)</f>
        <v>-59589</v>
      </c>
      <c r="EJ120" s="39">
        <f>SUM($AZ120,$BA120:CL120)-SUM($EU120:GG120)</f>
        <v>-61589</v>
      </c>
      <c r="EK120" s="39">
        <f>SUM($AZ120,$BA120:CM120)-SUM($EU120:GH120)</f>
        <v>-63589</v>
      </c>
      <c r="EL120" s="39">
        <f>SUM($AZ120,$BA120:CN120)-SUM($EU120:GI120)</f>
        <v>-65589</v>
      </c>
      <c r="EM120" s="39">
        <f>SUM($AZ120,$BA120:CO120)-SUM($EU120:GJ120)</f>
        <v>-67589</v>
      </c>
      <c r="EN120" s="39">
        <f>SUM($AZ120,$BA120:CP120)-SUM($EU120:GK120)</f>
        <v>-67589</v>
      </c>
      <c r="EO120" s="39">
        <f>SUM($AZ120,$BA120:CQ120)-SUM($EU120:GL120)</f>
        <v>-67589</v>
      </c>
      <c r="EP120" s="39">
        <f>SUM($AZ120,$BA120:CR120)-SUM($EU120:GM120)</f>
        <v>-67589</v>
      </c>
      <c r="EQ120" s="39">
        <f>SUM($AZ120,$BA120:CS120)-SUM($EU120:GN120)</f>
        <v>-67589</v>
      </c>
      <c r="ER120" s="39"/>
      <c r="ES120" s="39"/>
      <c r="ET120" s="39"/>
      <c r="EU120" s="39"/>
      <c r="EV120" s="39"/>
      <c r="EW120" s="39"/>
      <c r="EX120" s="39"/>
      <c r="EY120" s="39"/>
      <c r="EZ120" s="39"/>
      <c r="FA120" s="39">
        <f t="array" ref="FA120">SUMPRODUCT($K120:$AG120,TRANSPOSE(FA$5:FA$27))</f>
        <v>460</v>
      </c>
      <c r="FB120" s="39">
        <f t="array" ref="FB120">SUMPRODUCT($K120:$AG120,TRANSPOSE(FB$5:FB$27))</f>
        <v>1798</v>
      </c>
      <c r="FC120" s="39">
        <f t="array" ref="FC120">SUMPRODUCT($K120:$AG120,TRANSPOSE(FC$5:FC$27))</f>
        <v>2331</v>
      </c>
      <c r="FD120" s="39">
        <f t="array" ref="FD120">SUMPRODUCT($K120:$AG120,TRANSPOSE(FD$5:FD$27))</f>
        <v>2000</v>
      </c>
      <c r="FE120" s="39">
        <f t="array" ref="FE120">SUMPRODUCT($K120:$AG120,TRANSPOSE(FE$5:FE$27))</f>
        <v>2000</v>
      </c>
      <c r="FF120" s="39">
        <f t="array" ref="FF120">SUMPRODUCT($K120:$AG120,TRANSPOSE(FF$5:FF$27))</f>
        <v>2000</v>
      </c>
      <c r="FG120" s="39">
        <f t="array" ref="FG120">SUMPRODUCT($K120:$AG120,TRANSPOSE(FG$5:FG$27))</f>
        <v>2000</v>
      </c>
      <c r="FH120" s="39">
        <f t="array" ref="FH120">SUMPRODUCT($K120:$AG120,TRANSPOSE(FH$5:FH$27))</f>
        <v>2000</v>
      </c>
      <c r="FI120" s="39">
        <f t="array" ref="FI120">SUMPRODUCT($K120:$AG120,TRANSPOSE(FI$5:FI$27))</f>
        <v>2000</v>
      </c>
      <c r="FJ120" s="39">
        <f t="array" ref="FJ120">SUMPRODUCT($K120:$AG120,TRANSPOSE(FJ$5:FJ$27))</f>
        <v>2000</v>
      </c>
      <c r="FK120" s="39">
        <f t="array" ref="FK120">SUMPRODUCT($K120:$AG120,TRANSPOSE(FK$5:FK$27))</f>
        <v>2000</v>
      </c>
      <c r="FL120" s="39">
        <f t="array" ref="FL120">SUMPRODUCT($K120:$AG120,TRANSPOSE(FL$5:FL$27))</f>
        <v>2000</v>
      </c>
      <c r="FM120" s="39">
        <f t="array" ref="FM120">SUMPRODUCT($K120:$AG120,TRANSPOSE(FM$5:FM$27))</f>
        <v>2000</v>
      </c>
      <c r="FN120" s="39">
        <f t="array" ref="FN120">SUMPRODUCT($K120:$AG120,TRANSPOSE(FN$5:FN$27))</f>
        <v>2000</v>
      </c>
      <c r="FO120" s="39">
        <f t="array" ref="FO120">SUMPRODUCT($K120:$AG120,TRANSPOSE(FO$5:FO$27))</f>
        <v>2000</v>
      </c>
      <c r="FP120" s="39">
        <f t="array" ref="FP120">SUMPRODUCT($K120:$AG120,TRANSPOSE(FP$5:FP$27))</f>
        <v>2000</v>
      </c>
      <c r="FQ120" s="39">
        <f t="array" ref="FQ120">SUMPRODUCT($K120:$AG120,TRANSPOSE(FQ$5:FQ$27))</f>
        <v>2000</v>
      </c>
      <c r="FR120" s="39">
        <f t="array" ref="FR120">SUMPRODUCT($K120:$AG120,TRANSPOSE(FR$5:FR$27))</f>
        <v>2000</v>
      </c>
      <c r="FS120" s="39">
        <f t="array" ref="FS120">SUMPRODUCT($K120:$AG120,TRANSPOSE(FS$5:FS$27))</f>
        <v>2000</v>
      </c>
      <c r="FT120" s="39">
        <f t="array" ref="FT120">SUMPRODUCT($K120:$AG120,TRANSPOSE(FT$5:FT$27))</f>
        <v>2000</v>
      </c>
      <c r="FU120" s="39">
        <f t="array" ref="FU120">SUMPRODUCT($K120:$AG120,TRANSPOSE(FU$5:FU$27))</f>
        <v>2000</v>
      </c>
      <c r="FV120" s="39">
        <f t="array" ref="FV120">SUMPRODUCT($K120:$AG120,TRANSPOSE(FV$5:FV$27))</f>
        <v>2000</v>
      </c>
      <c r="FW120" s="39">
        <f t="array" ref="FW120">SUMPRODUCT($K120:$AG120,TRANSPOSE(FW$5:FW$27))</f>
        <v>2000</v>
      </c>
      <c r="FX120" s="39">
        <f t="array" ref="FX120">SUMPRODUCT($K120:$AG120,TRANSPOSE(FX$5:FX$27))</f>
        <v>2000</v>
      </c>
      <c r="FY120" s="39">
        <f t="array" ref="FY120">SUMPRODUCT($K120:$AG120,TRANSPOSE(FY$5:FY$27))</f>
        <v>2000</v>
      </c>
      <c r="FZ120" s="39">
        <f t="array" ref="FZ120">SUMPRODUCT($K120:$AG120,TRANSPOSE(FZ$5:FZ$27))</f>
        <v>2000</v>
      </c>
      <c r="GA120" s="39">
        <f t="array" ref="GA120">SUMPRODUCT($K120:$AG120,TRANSPOSE(GA$5:GA$27))</f>
        <v>2000</v>
      </c>
      <c r="GB120" s="39">
        <f t="array" ref="GB120">SUMPRODUCT($K120:$AG120,TRANSPOSE(GB$5:GB$27))</f>
        <v>2000</v>
      </c>
      <c r="GC120" s="39">
        <f t="array" ref="GC120">SUMPRODUCT($K120:$AG120,TRANSPOSE(GC$5:GC$27))</f>
        <v>2000</v>
      </c>
      <c r="GD120" s="39">
        <f t="array" ref="GD120">SUMPRODUCT($K120:$AG120,TRANSPOSE(GD$5:GD$27))</f>
        <v>2000</v>
      </c>
      <c r="GE120" s="39">
        <f t="array" ref="GE120">SUMPRODUCT($K120:$AG120,TRANSPOSE(GE$5:GE$27))</f>
        <v>2000</v>
      </c>
      <c r="GF120" s="39">
        <f t="array" ref="GF120">SUMPRODUCT($K120:$AG120,TRANSPOSE(GF$5:GF$27))</f>
        <v>2000</v>
      </c>
      <c r="GG120" s="39">
        <f t="array" ref="GG120">SUMPRODUCT($K120:$AG120,TRANSPOSE(GG$5:GG$27))</f>
        <v>2000</v>
      </c>
      <c r="GH120" s="39">
        <f t="array" ref="GH120">SUMPRODUCT($K120:$AG120,TRANSPOSE(GH$5:GH$27))</f>
        <v>2000</v>
      </c>
      <c r="GI120" s="39">
        <f t="array" ref="GI120">SUMPRODUCT($K120:$AG120,TRANSPOSE(GI$5:GI$27))</f>
        <v>2000</v>
      </c>
      <c r="GJ120" s="39">
        <f t="array" ref="GJ120">SUMPRODUCT($K120:$AG120,TRANSPOSE(GJ$5:GJ$27))</f>
        <v>2000</v>
      </c>
      <c r="GK120" s="39">
        <f t="array" ref="GK120">SUMPRODUCT($K120:$AG120,TRANSPOSE(GK$5:GK$27))</f>
        <v>0</v>
      </c>
      <c r="GL120" s="39">
        <f t="array" ref="GL120">SUMPRODUCT($K120:$AG120,TRANSPOSE(GL$5:GL$27))</f>
        <v>0</v>
      </c>
      <c r="GM120" s="39">
        <f t="array" ref="GM120">SUMPRODUCT($K120:$AG120,TRANSPOSE(GM$5:GM$27))</f>
        <v>0</v>
      </c>
      <c r="GN120" s="39">
        <f t="array" ref="GN120">SUMPRODUCT($K120:$AG120,TRANSPOSE(GN$5:GN$27))</f>
        <v>0</v>
      </c>
      <c r="GO120" s="39"/>
      <c r="GP120" s="39"/>
      <c r="GQ120" s="39"/>
      <c r="GR120" s="39"/>
      <c r="GS120" s="39"/>
      <c r="GT120" s="39"/>
      <c r="GU120" s="39"/>
      <c r="GV120" s="39"/>
      <c r="GW120" s="39"/>
      <c r="GX120" s="39"/>
      <c r="GY120" s="39"/>
      <c r="GZ120" s="39"/>
      <c r="HA120" s="39"/>
      <c r="HB120" s="39"/>
      <c r="HC120" s="39"/>
      <c r="HD120" s="39"/>
      <c r="HE120" s="39"/>
      <c r="HF120" s="39"/>
      <c r="HG120" s="39"/>
      <c r="HH120" s="39"/>
      <c r="HI120" s="39"/>
      <c r="HJ120" s="39"/>
      <c r="HK120" s="39"/>
      <c r="HL120" s="39"/>
      <c r="HM120" s="39"/>
      <c r="HN120" s="39"/>
      <c r="HO120" s="39"/>
      <c r="HP120" s="39"/>
      <c r="HQ120" s="39"/>
      <c r="HR120" s="39"/>
      <c r="HS120" s="39"/>
      <c r="HT120" s="39"/>
      <c r="HU120" s="39"/>
      <c r="HV120" s="39"/>
      <c r="HW120" s="39"/>
      <c r="HX120" s="39"/>
      <c r="HY120" s="39"/>
      <c r="HZ120" s="39"/>
      <c r="IA120" s="39"/>
      <c r="IB120" s="39"/>
      <c r="IC120" s="39"/>
      <c r="ID120" s="39"/>
      <c r="IE120" s="39"/>
      <c r="IF120" s="39"/>
      <c r="IG120" s="39"/>
      <c r="IH120" s="39"/>
      <c r="II120" s="39"/>
      <c r="IJ120" s="39"/>
      <c r="IK120" s="39"/>
      <c r="IL120" s="39"/>
      <c r="IM120" s="39"/>
      <c r="IN120" s="39"/>
      <c r="IO120" s="39"/>
      <c r="IP120" s="39"/>
      <c r="IQ120" s="39"/>
      <c r="IR120" s="39"/>
      <c r="IS120" s="39"/>
      <c r="IT120" s="39"/>
      <c r="IU120" s="39"/>
      <c r="IV120" s="93" t="str">
        <f>AM120</f>
        <v>Masterite</v>
      </c>
      <c r="IW120" s="100" t="str">
        <f>C120</f>
        <v>980-0064-005</v>
      </c>
      <c r="IX120" s="93" t="str">
        <f t="shared" si="168"/>
        <v>DCX-CHOL Entr. Inc</v>
      </c>
      <c r="IY120" s="111">
        <f>AP120</f>
        <v>1.25</v>
      </c>
      <c r="IZ120" s="112" t="str">
        <f t="shared" si="164"/>
        <v>USD</v>
      </c>
      <c r="JA120" s="104" t="e">
        <f ca="1">_xlfn.XLOOKUP(IZ120,IZ$21:IZ$24,JA$21:JA$24,0)</f>
        <v>#NAME?</v>
      </c>
      <c r="JB120" s="104" t="e">
        <f t="shared" ca="1" si="129"/>
        <v>#NAME?</v>
      </c>
      <c r="JC120" s="113">
        <f>AJ120</f>
        <v>1</v>
      </c>
      <c r="JD120" s="113">
        <f>AJ120</f>
        <v>1</v>
      </c>
      <c r="JE120" s="100">
        <v>100</v>
      </c>
      <c r="JF120" s="113" t="e">
        <f>MAX(JD120,CEILING(#REF!+JE120,JC120))</f>
        <v>#REF!</v>
      </c>
      <c r="JG120" s="114" t="e">
        <f t="shared" ca="1" si="130"/>
        <v>#REF!</v>
      </c>
      <c r="JH120" s="113" t="e">
        <f>JF120-#REF!</f>
        <v>#REF!</v>
      </c>
      <c r="JI120" s="114" t="e">
        <f t="shared" ca="1" si="131"/>
        <v>#REF!</v>
      </c>
      <c r="JJ120" s="115">
        <v>45523</v>
      </c>
      <c r="JK120" s="114" t="s">
        <v>114</v>
      </c>
      <c r="JL120" s="114" t="s">
        <v>21</v>
      </c>
      <c r="JM120" s="100" t="s">
        <v>128</v>
      </c>
      <c r="JN120" s="100" t="s">
        <v>129</v>
      </c>
      <c r="JO120" s="102" t="e">
        <f t="array" aca="1" ref="JO120" ca="1">SUMPRODUCT(#REF!,TRANSPOSE(JO$19:JO$22))</f>
        <v>#REF!</v>
      </c>
      <c r="JP120" s="102" t="e">
        <f t="array" aca="1" ref="JP120" ca="1">SUMPRODUCT(#REF!,TRANSPOSE(JP$19:JP$22))</f>
        <v>#REF!</v>
      </c>
      <c r="JQ120" s="102" t="e">
        <f t="array" aca="1" ref="JQ120" ca="1">SUMPRODUCT(#REF!,TRANSPOSE(JQ$19:JQ$22))</f>
        <v>#REF!</v>
      </c>
      <c r="JR120" s="102" t="e">
        <f t="array" aca="1" ref="JR120" ca="1">SUMPRODUCT(#REF!,TRANSPOSE(JR$19:JR$22))</f>
        <v>#REF!</v>
      </c>
      <c r="JS120" s="102" t="e">
        <f t="array" aca="1" ref="JS120" ca="1">SUMPRODUCT(#REF!,TRANSPOSE(JS$19:JS$22))</f>
        <v>#REF!</v>
      </c>
      <c r="JT120" s="102" t="e">
        <f t="array" aca="1" ref="JT120" ca="1">SUMPRODUCT(#REF!,TRANSPOSE(JT$19:JT$22))</f>
        <v>#REF!</v>
      </c>
      <c r="JU120" s="102" t="e">
        <f t="array" aca="1" ref="JU120" ca="1">SUMPRODUCT(#REF!,TRANSPOSE(JU$19:JU$22))</f>
        <v>#REF!</v>
      </c>
      <c r="JV120" s="102" t="e">
        <f t="array" aca="1" ref="JV120" ca="1">SUMPRODUCT(#REF!,TRANSPOSE(JV$19:JV$22))</f>
        <v>#REF!</v>
      </c>
      <c r="JW120" s="102" t="e">
        <f t="array" aca="1" ref="JW120" ca="1">SUMPRODUCT(#REF!,TRANSPOSE(JW$19:JW$22))</f>
        <v>#REF!</v>
      </c>
      <c r="JX120" s="102" t="e">
        <f t="array" aca="1" ref="JX120" ca="1">SUMPRODUCT(#REF!,TRANSPOSE(JX$19:JX$22))</f>
        <v>#REF!</v>
      </c>
      <c r="JY120" s="102" t="e">
        <f t="array" aca="1" ref="JY120" ca="1">SUMPRODUCT(#REF!,TRANSPOSE(JY$19:JY$22))</f>
        <v>#REF!</v>
      </c>
      <c r="JZ120" s="102" t="e">
        <f t="array" aca="1" ref="JZ120" ca="1">SUMPRODUCT(#REF!,TRANSPOSE(JZ$19:JZ$22))</f>
        <v>#REF!</v>
      </c>
      <c r="KA120" s="102" t="e">
        <f t="array" aca="1" ref="KA120" ca="1">SUMPRODUCT(#REF!,TRANSPOSE(KA$19:KA$22))</f>
        <v>#REF!</v>
      </c>
      <c r="KB120" s="116"/>
      <c r="KC120" s="102" t="e">
        <f t="shared" ca="1" si="132"/>
        <v>#REF!</v>
      </c>
      <c r="KD120" s="117" t="e">
        <f ca="1">CEILING(SUM($JO120:JP120)-SUM($KC120:KC120),$JC120)</f>
        <v>#REF!</v>
      </c>
      <c r="KE120" s="117" t="e">
        <f ca="1">CEILING(SUM($JO120:JQ120)-SUM($KC120:KD120),$JC120)</f>
        <v>#REF!</v>
      </c>
      <c r="KF120" s="117" t="e">
        <f ca="1">CEILING(SUM($JO120:JR120)-SUM($KC120:KE120),$JC120)</f>
        <v>#REF!</v>
      </c>
      <c r="KG120" s="117" t="e">
        <f ca="1">CEILING(SUM($JO120:JS120)-SUM($KC120:KF120),$JC120)</f>
        <v>#REF!</v>
      </c>
      <c r="KH120" s="117" t="e">
        <f ca="1">CEILING(SUM($JO120:JT120)-SUM($KC120:KG120),$JC120)</f>
        <v>#REF!</v>
      </c>
      <c r="KI120" s="117" t="e">
        <f ca="1">CEILING(SUM($JO120:JU120)-SUM($KC120:KH120),$JC120)</f>
        <v>#REF!</v>
      </c>
      <c r="KJ120" s="117" t="e">
        <f ca="1">CEILING(SUM($JO120:JV120)-SUM($KC120:KI120),$JC120)</f>
        <v>#REF!</v>
      </c>
      <c r="KK120" s="117" t="e">
        <f ca="1">CEILING(SUM($JO120:JW120)-SUM($KC120:KJ120),$JC120)</f>
        <v>#REF!</v>
      </c>
      <c r="KL120" s="117" t="e">
        <f ca="1">CEILING(SUM($JO120:JX120)-SUM($KC120:KK120),$JC120)</f>
        <v>#REF!</v>
      </c>
      <c r="KM120" s="117" t="e">
        <f ca="1">CEILING(SUM($JO120:JY120)-SUM($KC120:KL120),$JC120)</f>
        <v>#REF!</v>
      </c>
      <c r="KN120" s="117" t="e">
        <f t="shared" ca="1" si="133"/>
        <v>#REF!</v>
      </c>
      <c r="KO120" s="117" t="e">
        <f t="shared" ca="1" si="134"/>
        <v>#REF!</v>
      </c>
      <c r="KP120" s="116"/>
      <c r="KQ120" s="119" t="e">
        <f t="shared" ca="1" si="135"/>
        <v>#REF!</v>
      </c>
      <c r="KR120" s="119" t="e">
        <f t="shared" ca="1" si="136"/>
        <v>#REF!</v>
      </c>
      <c r="KS120" s="119" t="e">
        <f t="shared" ca="1" si="137"/>
        <v>#REF!</v>
      </c>
      <c r="KT120" s="119" t="e">
        <f t="shared" ca="1" si="138"/>
        <v>#REF!</v>
      </c>
      <c r="KU120" s="119" t="e">
        <f t="shared" ca="1" si="139"/>
        <v>#REF!</v>
      </c>
      <c r="KV120" s="119" t="e">
        <f t="shared" ca="1" si="140"/>
        <v>#REF!</v>
      </c>
      <c r="KW120" s="119" t="e">
        <f t="shared" ca="1" si="141"/>
        <v>#REF!</v>
      </c>
      <c r="KX120" s="119" t="e">
        <f t="shared" ca="1" si="142"/>
        <v>#REF!</v>
      </c>
      <c r="KY120" s="119" t="e">
        <f t="shared" ca="1" si="143"/>
        <v>#REF!</v>
      </c>
      <c r="KZ120" s="119" t="e">
        <f t="shared" ca="1" si="144"/>
        <v>#REF!</v>
      </c>
      <c r="LA120" s="119" t="e">
        <f t="shared" ca="1" si="145"/>
        <v>#REF!</v>
      </c>
      <c r="LB120" s="119" t="e">
        <f t="shared" ca="1" si="146"/>
        <v>#REF!</v>
      </c>
      <c r="LC120" s="119" t="e">
        <f t="shared" ca="1" si="147"/>
        <v>#REF!</v>
      </c>
      <c r="LD120" s="119" t="e">
        <f t="shared" ca="1" si="148"/>
        <v>#REF!</v>
      </c>
      <c r="LE120" s="116">
        <v>4</v>
      </c>
      <c r="LF120" s="102" t="e">
        <f ca="1">SUM(KC120:KE120)</f>
        <v>#REF!</v>
      </c>
      <c r="LG120" s="102"/>
      <c r="LH120" s="102"/>
      <c r="LI120" s="102" t="e">
        <f ca="1">SUM(KF120:KH120)</f>
        <v>#REF!</v>
      </c>
      <c r="LJ120" s="102"/>
      <c r="LK120" s="102"/>
      <c r="LL120" s="102" t="e">
        <f ca="1">SUM(KI120:KK120)</f>
        <v>#REF!</v>
      </c>
      <c r="LM120" s="102"/>
      <c r="LN120" s="102"/>
      <c r="LO120" s="102" t="e">
        <f ca="1">SUM(KL120:KO120)</f>
        <v>#REF!</v>
      </c>
      <c r="LP120" s="102"/>
      <c r="LQ120" s="102"/>
      <c r="LR120" s="102" t="e">
        <f ca="1">KO120</f>
        <v>#REF!</v>
      </c>
      <c r="LS120" s="102"/>
      <c r="LT120" s="119" t="e">
        <f t="shared" ca="1" si="149"/>
        <v>#REF!</v>
      </c>
      <c r="LU120" s="119" t="e">
        <f t="shared" ca="1" si="150"/>
        <v>#NAME?</v>
      </c>
      <c r="LV120" s="119" t="e">
        <f t="shared" ca="1" si="151"/>
        <v>#NAME?</v>
      </c>
      <c r="LW120" s="119" t="e">
        <f t="shared" ca="1" si="152"/>
        <v>#REF!</v>
      </c>
      <c r="LX120" s="119" t="e">
        <f t="shared" ca="1" si="153"/>
        <v>#NAME?</v>
      </c>
      <c r="LY120" s="119" t="e">
        <f t="shared" ca="1" si="154"/>
        <v>#NAME?</v>
      </c>
      <c r="LZ120" s="119" t="e">
        <f t="shared" ca="1" si="155"/>
        <v>#REF!</v>
      </c>
      <c r="MA120" s="119" t="e">
        <f t="shared" ca="1" si="156"/>
        <v>#NAME?</v>
      </c>
      <c r="MB120" s="119" t="e">
        <f t="shared" ca="1" si="157"/>
        <v>#NAME?</v>
      </c>
      <c r="MC120" s="119" t="e">
        <f t="shared" ca="1" si="158"/>
        <v>#REF!</v>
      </c>
      <c r="MD120" s="119" t="e">
        <f t="shared" ca="1" si="159"/>
        <v>#NAME?</v>
      </c>
      <c r="ME120" s="119" t="e">
        <f t="shared" ca="1" si="160"/>
        <v>#NAME?</v>
      </c>
      <c r="MF120" s="119" t="e">
        <f t="shared" ca="1" si="161"/>
        <v>#REF!</v>
      </c>
      <c r="MG120" s="119" t="e">
        <f t="shared" ca="1" si="162"/>
        <v>#REF!</v>
      </c>
      <c r="MH120" s="120" t="s">
        <v>526</v>
      </c>
      <c r="MI120" s="100" t="s">
        <v>130</v>
      </c>
      <c r="MJ120" s="121">
        <v>45523</v>
      </c>
      <c r="MK120" s="100" t="s">
        <v>131</v>
      </c>
      <c r="ML120" s="100" t="s">
        <v>131</v>
      </c>
      <c r="MM120" s="100" t="s">
        <v>131</v>
      </c>
      <c r="MN120" s="100"/>
      <c r="MO120" s="100"/>
    </row>
    <row r="121" spans="1:353" ht="14.25" x14ac:dyDescent="0.2">
      <c r="A121" s="39">
        <v>116</v>
      </c>
      <c r="B121" s="39" t="s">
        <v>529</v>
      </c>
      <c r="C121" s="54" t="s">
        <v>530</v>
      </c>
      <c r="D121" s="39" t="s">
        <v>121</v>
      </c>
      <c r="E121" s="39">
        <v>409331534</v>
      </c>
      <c r="F121" s="99" t="s">
        <v>531</v>
      </c>
      <c r="G121" s="39"/>
      <c r="H121" s="39" t="s">
        <v>112</v>
      </c>
      <c r="I121" s="39">
        <v>2</v>
      </c>
      <c r="J121" s="39">
        <v>4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2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2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f t="shared" si="125"/>
        <v>4</v>
      </c>
      <c r="AI121" s="39">
        <f t="shared" si="163"/>
        <v>71622</v>
      </c>
      <c r="AJ121" s="55">
        <v>700</v>
      </c>
      <c r="AK121" s="39"/>
      <c r="AL121" s="40" t="s">
        <v>146</v>
      </c>
      <c r="AM121" s="39" t="s">
        <v>147</v>
      </c>
      <c r="AN121" s="39"/>
      <c r="AO121" s="39"/>
      <c r="AP121" s="56">
        <v>0.13500000000000001</v>
      </c>
      <c r="AQ121" s="56" t="s">
        <v>8</v>
      </c>
      <c r="AR121" s="39" t="s">
        <v>148</v>
      </c>
      <c r="AS121" s="39" t="s">
        <v>149</v>
      </c>
      <c r="AT121" s="39"/>
      <c r="AU121" s="39" t="s">
        <v>150</v>
      </c>
      <c r="AV121" s="39" t="str">
        <f t="shared" si="126"/>
        <v>P0025</v>
      </c>
      <c r="AW121" s="76" t="e">
        <f t="shared" ca="1" si="127"/>
        <v>#NAME?</v>
      </c>
      <c r="AX121" s="39">
        <v>7</v>
      </c>
      <c r="AY121" s="73" t="e">
        <f t="shared" si="128"/>
        <v>#REF!</v>
      </c>
      <c r="AZ121" s="39"/>
      <c r="BA121" s="39"/>
      <c r="BB121" s="39"/>
      <c r="BC121" s="39"/>
      <c r="BD121" s="39"/>
      <c r="BE121" s="39">
        <v>71400</v>
      </c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>
        <f>SUM($AZ121,$BA121:BF121)-SUM($EU121:FA121)</f>
        <v>70840</v>
      </c>
      <c r="DE121" s="39">
        <f>SUM($AZ121,$BA121:BG121)-SUM($EU121:FB121)</f>
        <v>68440</v>
      </c>
      <c r="DF121" s="39">
        <f>SUM($AZ121,$BA121:BH121)-SUM($EU121:FC121)</f>
        <v>65778</v>
      </c>
      <c r="DG121" s="39">
        <f>SUM($AZ121,$BA121:BI121)-SUM($EU121:FD121)</f>
        <v>63778</v>
      </c>
      <c r="DH121" s="39">
        <f>SUM($AZ121,$BA121:BJ121)-SUM($EU121:FE121)</f>
        <v>61778</v>
      </c>
      <c r="DI121" s="39">
        <f>SUM($AZ121,$BA121:BK121)-SUM($EU121:FF121)</f>
        <v>59778</v>
      </c>
      <c r="DJ121" s="39">
        <f>SUM($AZ121,$BA121:BL121)-SUM($EU121:FG121)</f>
        <v>57778</v>
      </c>
      <c r="DK121" s="39">
        <f>SUM($AZ121,$BA121:BM121)-SUM($EU121:FH121)</f>
        <v>55778</v>
      </c>
      <c r="DL121" s="39">
        <f>SUM($AZ121,$BA121:BN121)-SUM($EU121:FI121)</f>
        <v>53778</v>
      </c>
      <c r="DM121" s="39">
        <f>SUM($AZ121,$BA121:BO121)-SUM($EU121:FJ121)</f>
        <v>51778</v>
      </c>
      <c r="DN121" s="39">
        <f>SUM($AZ121,$BA121:BP121)-SUM($EU121:FK121)</f>
        <v>49778</v>
      </c>
      <c r="DO121" s="39">
        <f>SUM($AZ121,$BA121:BQ121)-SUM($EU121:FL121)</f>
        <v>47778</v>
      </c>
      <c r="DP121" s="39">
        <f>SUM($AZ121,$BA121:BR121)-SUM($EU121:FM121)</f>
        <v>45778</v>
      </c>
      <c r="DQ121" s="39">
        <f>SUM($AZ121,$BA121:BS121)-SUM($EU121:FN121)</f>
        <v>43778</v>
      </c>
      <c r="DR121" s="39">
        <f>SUM($AZ121,$BA121:BT121)-SUM($EU121:FO121)</f>
        <v>41778</v>
      </c>
      <c r="DS121" s="39">
        <f>SUM($AZ121,$BA121:BU121)-SUM($EU121:FP121)</f>
        <v>39778</v>
      </c>
      <c r="DT121" s="39">
        <f>SUM($AZ121,$BA121:BV121)-SUM($EU121:FQ121)</f>
        <v>37778</v>
      </c>
      <c r="DU121" s="39">
        <f>SUM($AZ121,$BA121:BW121)-SUM($EU121:FR121)</f>
        <v>35778</v>
      </c>
      <c r="DV121" s="39">
        <f>SUM($AZ121,$BA121:BX121)-SUM($EU121:FS121)</f>
        <v>33778</v>
      </c>
      <c r="DW121" s="39">
        <f>SUM($AZ121,$BA121:BY121)-SUM($EU121:FT121)</f>
        <v>31778</v>
      </c>
      <c r="DX121" s="39">
        <f>SUM($AZ121,$BA121:BZ121)-SUM($EU121:FU121)</f>
        <v>29778</v>
      </c>
      <c r="DY121" s="39">
        <f>SUM($AZ121,$BA121:CA121)-SUM($EU121:FV121)</f>
        <v>27778</v>
      </c>
      <c r="DZ121" s="39">
        <f>SUM($AZ121,$BA121:CB121)-SUM($EU121:FW121)</f>
        <v>25778</v>
      </c>
      <c r="EA121" s="39">
        <f>SUM($AZ121,$BA121:CC121)-SUM($EU121:FX121)</f>
        <v>23778</v>
      </c>
      <c r="EB121" s="39">
        <f>SUM($AZ121,$BA121:CD121)-SUM($EU121:FY121)</f>
        <v>21778</v>
      </c>
      <c r="EC121" s="39">
        <f>SUM($AZ121,$BA121:CE121)-SUM($EU121:FZ121)</f>
        <v>19778</v>
      </c>
      <c r="ED121" s="39">
        <f>SUM($AZ121,$BA121:CF121)-SUM($EU121:GA121)</f>
        <v>17778</v>
      </c>
      <c r="EE121" s="39">
        <f>SUM($AZ121,$BA121:CG121)-SUM($EU121:GB121)</f>
        <v>15778</v>
      </c>
      <c r="EF121" s="39">
        <f>SUM($AZ121,$BA121:CH121)-SUM($EU121:GC121)</f>
        <v>13778</v>
      </c>
      <c r="EG121" s="39">
        <f>SUM($AZ121,$BA121:CI121)-SUM($EU121:GD121)</f>
        <v>11778</v>
      </c>
      <c r="EH121" s="39">
        <f>SUM($AZ121,$BA121:CJ121)-SUM($EU121:GE121)</f>
        <v>9778</v>
      </c>
      <c r="EI121" s="39">
        <f>SUM($AZ121,$BA121:CK121)-SUM($EU121:GF121)</f>
        <v>7778</v>
      </c>
      <c r="EJ121" s="39">
        <f>SUM($AZ121,$BA121:CL121)-SUM($EU121:GG121)</f>
        <v>5778</v>
      </c>
      <c r="EK121" s="39">
        <f>SUM($AZ121,$BA121:CM121)-SUM($EU121:GH121)</f>
        <v>3778</v>
      </c>
      <c r="EL121" s="39">
        <f>SUM($AZ121,$BA121:CN121)-SUM($EU121:GI121)</f>
        <v>1778</v>
      </c>
      <c r="EM121" s="39">
        <f>SUM($AZ121,$BA121:CO121)-SUM($EU121:GJ121)</f>
        <v>-222</v>
      </c>
      <c r="EN121" s="39">
        <f>SUM($AZ121,$BA121:CP121)-SUM($EU121:GK121)</f>
        <v>-222</v>
      </c>
      <c r="EO121" s="39">
        <f>SUM($AZ121,$BA121:CQ121)-SUM($EU121:GL121)</f>
        <v>-222</v>
      </c>
      <c r="EP121" s="39">
        <f>SUM($AZ121,$BA121:CR121)-SUM($EU121:GM121)</f>
        <v>-222</v>
      </c>
      <c r="EQ121" s="39">
        <f>SUM($AZ121,$BA121:CS121)-SUM($EU121:GN121)</f>
        <v>-222</v>
      </c>
      <c r="ER121" s="39"/>
      <c r="ES121" s="39"/>
      <c r="ET121" s="39"/>
      <c r="EU121" s="39"/>
      <c r="EV121" s="39"/>
      <c r="EW121" s="39"/>
      <c r="EX121" s="39"/>
      <c r="EY121" s="39"/>
      <c r="EZ121" s="39"/>
      <c r="FA121" s="39">
        <f t="array" ref="FA121">SUMPRODUCT($K121:$AG121,TRANSPOSE(FA$5:FA$27))</f>
        <v>560</v>
      </c>
      <c r="FB121" s="39">
        <f t="array" ref="FB121">SUMPRODUCT($K121:$AG121,TRANSPOSE(FB$5:FB$27))</f>
        <v>2400</v>
      </c>
      <c r="FC121" s="39">
        <f t="array" ref="FC121">SUMPRODUCT($K121:$AG121,TRANSPOSE(FC$5:FC$27))</f>
        <v>2662</v>
      </c>
      <c r="FD121" s="39">
        <f t="array" ref="FD121">SUMPRODUCT($K121:$AG121,TRANSPOSE(FD$5:FD$27))</f>
        <v>2000</v>
      </c>
      <c r="FE121" s="39">
        <f t="array" ref="FE121">SUMPRODUCT($K121:$AG121,TRANSPOSE(FE$5:FE$27))</f>
        <v>2000</v>
      </c>
      <c r="FF121" s="39">
        <f t="array" ref="FF121">SUMPRODUCT($K121:$AG121,TRANSPOSE(FF$5:FF$27))</f>
        <v>2000</v>
      </c>
      <c r="FG121" s="39">
        <f t="array" ref="FG121">SUMPRODUCT($K121:$AG121,TRANSPOSE(FG$5:FG$27))</f>
        <v>2000</v>
      </c>
      <c r="FH121" s="39">
        <f t="array" ref="FH121">SUMPRODUCT($K121:$AG121,TRANSPOSE(FH$5:FH$27))</f>
        <v>2000</v>
      </c>
      <c r="FI121" s="39">
        <f t="array" ref="FI121">SUMPRODUCT($K121:$AG121,TRANSPOSE(FI$5:FI$27))</f>
        <v>2000</v>
      </c>
      <c r="FJ121" s="39">
        <f t="array" ref="FJ121">SUMPRODUCT($K121:$AG121,TRANSPOSE(FJ$5:FJ$27))</f>
        <v>2000</v>
      </c>
      <c r="FK121" s="39">
        <f t="array" ref="FK121">SUMPRODUCT($K121:$AG121,TRANSPOSE(FK$5:FK$27))</f>
        <v>2000</v>
      </c>
      <c r="FL121" s="39">
        <f t="array" ref="FL121">SUMPRODUCT($K121:$AG121,TRANSPOSE(FL$5:FL$27))</f>
        <v>2000</v>
      </c>
      <c r="FM121" s="39">
        <f t="array" ref="FM121">SUMPRODUCT($K121:$AG121,TRANSPOSE(FM$5:FM$27))</f>
        <v>2000</v>
      </c>
      <c r="FN121" s="39">
        <f t="array" ref="FN121">SUMPRODUCT($K121:$AG121,TRANSPOSE(FN$5:FN$27))</f>
        <v>2000</v>
      </c>
      <c r="FO121" s="39">
        <f t="array" ref="FO121">SUMPRODUCT($K121:$AG121,TRANSPOSE(FO$5:FO$27))</f>
        <v>2000</v>
      </c>
      <c r="FP121" s="39">
        <f t="array" ref="FP121">SUMPRODUCT($K121:$AG121,TRANSPOSE(FP$5:FP$27))</f>
        <v>2000</v>
      </c>
      <c r="FQ121" s="39">
        <f t="array" ref="FQ121">SUMPRODUCT($K121:$AG121,TRANSPOSE(FQ$5:FQ$27))</f>
        <v>2000</v>
      </c>
      <c r="FR121" s="39">
        <f t="array" ref="FR121">SUMPRODUCT($K121:$AG121,TRANSPOSE(FR$5:FR$27))</f>
        <v>2000</v>
      </c>
      <c r="FS121" s="39">
        <f t="array" ref="FS121">SUMPRODUCT($K121:$AG121,TRANSPOSE(FS$5:FS$27))</f>
        <v>2000</v>
      </c>
      <c r="FT121" s="39">
        <f t="array" ref="FT121">SUMPRODUCT($K121:$AG121,TRANSPOSE(FT$5:FT$27))</f>
        <v>2000</v>
      </c>
      <c r="FU121" s="39">
        <f t="array" ref="FU121">SUMPRODUCT($K121:$AG121,TRANSPOSE(FU$5:FU$27))</f>
        <v>2000</v>
      </c>
      <c r="FV121" s="39">
        <f t="array" ref="FV121">SUMPRODUCT($K121:$AG121,TRANSPOSE(FV$5:FV$27))</f>
        <v>2000</v>
      </c>
      <c r="FW121" s="39">
        <f t="array" ref="FW121">SUMPRODUCT($K121:$AG121,TRANSPOSE(FW$5:FW$27))</f>
        <v>2000</v>
      </c>
      <c r="FX121" s="39">
        <f t="array" ref="FX121">SUMPRODUCT($K121:$AG121,TRANSPOSE(FX$5:FX$27))</f>
        <v>2000</v>
      </c>
      <c r="FY121" s="39">
        <f t="array" ref="FY121">SUMPRODUCT($K121:$AG121,TRANSPOSE(FY$5:FY$27))</f>
        <v>2000</v>
      </c>
      <c r="FZ121" s="39">
        <f t="array" ref="FZ121">SUMPRODUCT($K121:$AG121,TRANSPOSE(FZ$5:FZ$27))</f>
        <v>2000</v>
      </c>
      <c r="GA121" s="39">
        <f t="array" ref="GA121">SUMPRODUCT($K121:$AG121,TRANSPOSE(GA$5:GA$27))</f>
        <v>2000</v>
      </c>
      <c r="GB121" s="39">
        <f t="array" ref="GB121">SUMPRODUCT($K121:$AG121,TRANSPOSE(GB$5:GB$27))</f>
        <v>2000</v>
      </c>
      <c r="GC121" s="39">
        <f t="array" ref="GC121">SUMPRODUCT($K121:$AG121,TRANSPOSE(GC$5:GC$27))</f>
        <v>2000</v>
      </c>
      <c r="GD121" s="39">
        <f t="array" ref="GD121">SUMPRODUCT($K121:$AG121,TRANSPOSE(GD$5:GD$27))</f>
        <v>2000</v>
      </c>
      <c r="GE121" s="39">
        <f t="array" ref="GE121">SUMPRODUCT($K121:$AG121,TRANSPOSE(GE$5:GE$27))</f>
        <v>2000</v>
      </c>
      <c r="GF121" s="39">
        <f t="array" ref="GF121">SUMPRODUCT($K121:$AG121,TRANSPOSE(GF$5:GF$27))</f>
        <v>2000</v>
      </c>
      <c r="GG121" s="39">
        <f t="array" ref="GG121">SUMPRODUCT($K121:$AG121,TRANSPOSE(GG$5:GG$27))</f>
        <v>2000</v>
      </c>
      <c r="GH121" s="39">
        <f t="array" ref="GH121">SUMPRODUCT($K121:$AG121,TRANSPOSE(GH$5:GH$27))</f>
        <v>2000</v>
      </c>
      <c r="GI121" s="39">
        <f t="array" ref="GI121">SUMPRODUCT($K121:$AG121,TRANSPOSE(GI$5:GI$27))</f>
        <v>2000</v>
      </c>
      <c r="GJ121" s="39">
        <f t="array" ref="GJ121">SUMPRODUCT($K121:$AG121,TRANSPOSE(GJ$5:GJ$27))</f>
        <v>2000</v>
      </c>
      <c r="GK121" s="39">
        <f t="array" ref="GK121">SUMPRODUCT($K121:$AG121,TRANSPOSE(GK$5:GK$27))</f>
        <v>0</v>
      </c>
      <c r="GL121" s="39">
        <f t="array" ref="GL121">SUMPRODUCT($K121:$AG121,TRANSPOSE(GL$5:GL$27))</f>
        <v>0</v>
      </c>
      <c r="GM121" s="39">
        <f t="array" ref="GM121">SUMPRODUCT($K121:$AG121,TRANSPOSE(GM$5:GM$27))</f>
        <v>0</v>
      </c>
      <c r="GN121" s="39">
        <f t="array" ref="GN121">SUMPRODUCT($K121:$AG121,TRANSPOSE(GN$5:GN$27))</f>
        <v>0</v>
      </c>
      <c r="GO121" s="39"/>
      <c r="GP121" s="39"/>
      <c r="GQ121" s="39"/>
      <c r="GR121" s="39"/>
      <c r="GS121" s="39"/>
      <c r="GT121" s="39"/>
      <c r="GU121" s="39"/>
      <c r="GV121" s="39"/>
      <c r="GW121" s="39"/>
      <c r="GX121" s="39"/>
      <c r="GY121" s="39"/>
      <c r="GZ121" s="39"/>
      <c r="HA121" s="39"/>
      <c r="HB121" s="39"/>
      <c r="HC121" s="39"/>
      <c r="HD121" s="39"/>
      <c r="HE121" s="39"/>
      <c r="HF121" s="39"/>
      <c r="HG121" s="39"/>
      <c r="HH121" s="39"/>
      <c r="HI121" s="39"/>
      <c r="HJ121" s="39"/>
      <c r="HK121" s="39"/>
      <c r="HL121" s="39"/>
      <c r="HM121" s="39"/>
      <c r="HN121" s="39"/>
      <c r="HO121" s="39"/>
      <c r="HP121" s="39"/>
      <c r="HQ121" s="39"/>
      <c r="HR121" s="39"/>
      <c r="HS121" s="39"/>
      <c r="HT121" s="39"/>
      <c r="HU121" s="39"/>
      <c r="HV121" s="39"/>
      <c r="HW121" s="39"/>
      <c r="HX121" s="39"/>
      <c r="HY121" s="39"/>
      <c r="HZ121" s="39"/>
      <c r="IA121" s="39"/>
      <c r="IB121" s="39"/>
      <c r="IC121" s="39"/>
      <c r="ID121" s="39"/>
      <c r="IE121" s="39"/>
      <c r="IF121" s="39"/>
      <c r="IG121" s="39"/>
      <c r="IH121" s="39"/>
      <c r="II121" s="39"/>
      <c r="IJ121" s="39"/>
      <c r="IK121" s="39"/>
      <c r="IL121" s="39"/>
      <c r="IM121" s="39"/>
      <c r="IN121" s="39"/>
      <c r="IO121" s="39"/>
      <c r="IP121" s="39"/>
      <c r="IQ121" s="39"/>
      <c r="IR121" s="39"/>
      <c r="IS121" s="39"/>
      <c r="IT121" s="39"/>
      <c r="IU121" s="39"/>
      <c r="IV121" s="93" t="s">
        <v>151</v>
      </c>
      <c r="IW121" s="100" t="str">
        <f>C121</f>
        <v>A04TGLC</v>
      </c>
      <c r="IX121" s="93" t="str">
        <f t="shared" si="168"/>
        <v>COILCRAFT INC.</v>
      </c>
      <c r="IY121" s="111">
        <f>AP121</f>
        <v>0.13500000000000001</v>
      </c>
      <c r="IZ121" s="112" t="str">
        <f t="shared" si="164"/>
        <v>USD</v>
      </c>
      <c r="JA121" s="104" t="e">
        <f ca="1">_xlfn.XLOOKUP(IZ121,IZ$21:IZ$24,JA$21:JA$24,0)</f>
        <v>#NAME?</v>
      </c>
      <c r="JB121" s="104" t="e">
        <f t="shared" ca="1" si="129"/>
        <v>#NAME?</v>
      </c>
      <c r="JC121" s="113">
        <f>AJ121</f>
        <v>700</v>
      </c>
      <c r="JD121" s="113">
        <v>5600</v>
      </c>
      <c r="JE121" s="100"/>
      <c r="JF121" s="113" t="e">
        <f>MAX(JD121,CEILING(#REF!+JE121,JC121))</f>
        <v>#REF!</v>
      </c>
      <c r="JG121" s="114" t="e">
        <f t="shared" ca="1" si="130"/>
        <v>#REF!</v>
      </c>
      <c r="JH121" s="113" t="e">
        <f>JF121-#REF!</f>
        <v>#REF!</v>
      </c>
      <c r="JI121" s="114" t="e">
        <f t="shared" ca="1" si="131"/>
        <v>#REF!</v>
      </c>
      <c r="JJ121" s="115">
        <v>45523</v>
      </c>
      <c r="JK121" s="114" t="s">
        <v>114</v>
      </c>
      <c r="JL121" s="114" t="s">
        <v>21</v>
      </c>
      <c r="JM121" s="100" t="s">
        <v>128</v>
      </c>
      <c r="JN121" s="100" t="s">
        <v>129</v>
      </c>
      <c r="JO121" s="102" t="e">
        <f t="array" aca="1" ref="JO121" ca="1">SUMPRODUCT(#REF!,TRANSPOSE(JO$19:JO$22))</f>
        <v>#REF!</v>
      </c>
      <c r="JP121" s="102" t="e">
        <f t="array" aca="1" ref="JP121" ca="1">SUMPRODUCT(#REF!,TRANSPOSE(JP$19:JP$22))</f>
        <v>#REF!</v>
      </c>
      <c r="JQ121" s="102" t="e">
        <f t="array" aca="1" ref="JQ121" ca="1">SUMPRODUCT(#REF!,TRANSPOSE(JQ$19:JQ$22))</f>
        <v>#REF!</v>
      </c>
      <c r="JR121" s="102" t="e">
        <f t="array" aca="1" ref="JR121" ca="1">SUMPRODUCT(#REF!,TRANSPOSE(JR$19:JR$22))</f>
        <v>#REF!</v>
      </c>
      <c r="JS121" s="102" t="e">
        <f t="array" aca="1" ref="JS121" ca="1">SUMPRODUCT(#REF!,TRANSPOSE(JS$19:JS$22))</f>
        <v>#REF!</v>
      </c>
      <c r="JT121" s="102" t="e">
        <f t="array" aca="1" ref="JT121" ca="1">SUMPRODUCT(#REF!,TRANSPOSE(JT$19:JT$22))</f>
        <v>#REF!</v>
      </c>
      <c r="JU121" s="102" t="e">
        <f t="array" aca="1" ref="JU121" ca="1">SUMPRODUCT(#REF!,TRANSPOSE(JU$19:JU$22))</f>
        <v>#REF!</v>
      </c>
      <c r="JV121" s="102" t="e">
        <f t="array" aca="1" ref="JV121" ca="1">SUMPRODUCT(#REF!,TRANSPOSE(JV$19:JV$22))</f>
        <v>#REF!</v>
      </c>
      <c r="JW121" s="102" t="e">
        <f t="array" aca="1" ref="JW121" ca="1">SUMPRODUCT(#REF!,TRANSPOSE(JW$19:JW$22))</f>
        <v>#REF!</v>
      </c>
      <c r="JX121" s="102" t="e">
        <f t="array" aca="1" ref="JX121" ca="1">SUMPRODUCT(#REF!,TRANSPOSE(JX$19:JX$22))</f>
        <v>#REF!</v>
      </c>
      <c r="JY121" s="102" t="e">
        <f t="array" aca="1" ref="JY121" ca="1">SUMPRODUCT(#REF!,TRANSPOSE(JY$19:JY$22))</f>
        <v>#REF!</v>
      </c>
      <c r="JZ121" s="102" t="e">
        <f t="array" aca="1" ref="JZ121" ca="1">SUMPRODUCT(#REF!,TRANSPOSE(JZ$19:JZ$22))</f>
        <v>#REF!</v>
      </c>
      <c r="KA121" s="102" t="e">
        <f t="array" aca="1" ref="KA121" ca="1">SUMPRODUCT(#REF!,TRANSPOSE(KA$19:KA$22))</f>
        <v>#REF!</v>
      </c>
      <c r="KB121" s="116"/>
      <c r="KC121" s="102" t="e">
        <f t="shared" ca="1" si="132"/>
        <v>#REF!</v>
      </c>
      <c r="KD121" s="117" t="e">
        <f ca="1">CEILING(SUM($JO121:JP121)-SUM($KC121:KC121),$JC121)</f>
        <v>#REF!</v>
      </c>
      <c r="KE121" s="117" t="e">
        <f ca="1">CEILING(SUM($JO121:JQ121)-SUM($KC121:KD121),$JC121)</f>
        <v>#REF!</v>
      </c>
      <c r="KF121" s="117" t="e">
        <f ca="1">CEILING(SUM($JO121:JR121)-SUM($KC121:KE121),$JC121)</f>
        <v>#REF!</v>
      </c>
      <c r="KG121" s="117" t="e">
        <f ca="1">CEILING(SUM($JO121:JS121)-SUM($KC121:KF121),$JC121)</f>
        <v>#REF!</v>
      </c>
      <c r="KH121" s="117" t="e">
        <f ca="1">CEILING(SUM($JO121:JT121)-SUM($KC121:KG121),$JC121)</f>
        <v>#REF!</v>
      </c>
      <c r="KI121" s="117" t="e">
        <f ca="1">CEILING(SUM($JO121:JU121)-SUM($KC121:KH121),$JC121)</f>
        <v>#REF!</v>
      </c>
      <c r="KJ121" s="117" t="e">
        <f ca="1">CEILING(SUM($JO121:JV121)-SUM($KC121:KI121),$JC121)</f>
        <v>#REF!</v>
      </c>
      <c r="KK121" s="117" t="e">
        <f ca="1">CEILING(SUM($JO121:JW121)-SUM($KC121:KJ121),$JC121)</f>
        <v>#REF!</v>
      </c>
      <c r="KL121" s="117" t="e">
        <f ca="1">CEILING(SUM($JO121:JX121)-SUM($KC121:KK121),$JC121)</f>
        <v>#REF!</v>
      </c>
      <c r="KM121" s="117" t="e">
        <f ca="1">CEILING(SUM($JO121:JY121)-SUM($KC121:KL121),$JC121)</f>
        <v>#REF!</v>
      </c>
      <c r="KN121" s="117" t="e">
        <f t="shared" ca="1" si="133"/>
        <v>#REF!</v>
      </c>
      <c r="KO121" s="117" t="e">
        <f t="shared" ca="1" si="134"/>
        <v>#REF!</v>
      </c>
      <c r="KP121" s="116"/>
      <c r="KQ121" s="119" t="e">
        <f t="shared" ca="1" si="135"/>
        <v>#REF!</v>
      </c>
      <c r="KR121" s="119" t="e">
        <f t="shared" ca="1" si="136"/>
        <v>#REF!</v>
      </c>
      <c r="KS121" s="119" t="e">
        <f t="shared" ca="1" si="137"/>
        <v>#REF!</v>
      </c>
      <c r="KT121" s="119" t="e">
        <f t="shared" ca="1" si="138"/>
        <v>#REF!</v>
      </c>
      <c r="KU121" s="119" t="e">
        <f t="shared" ca="1" si="139"/>
        <v>#REF!</v>
      </c>
      <c r="KV121" s="119" t="e">
        <f t="shared" ca="1" si="140"/>
        <v>#REF!</v>
      </c>
      <c r="KW121" s="119" t="e">
        <f t="shared" ca="1" si="141"/>
        <v>#REF!</v>
      </c>
      <c r="KX121" s="119" t="e">
        <f t="shared" ca="1" si="142"/>
        <v>#REF!</v>
      </c>
      <c r="KY121" s="119" t="e">
        <f t="shared" ca="1" si="143"/>
        <v>#REF!</v>
      </c>
      <c r="KZ121" s="119" t="e">
        <f t="shared" ca="1" si="144"/>
        <v>#REF!</v>
      </c>
      <c r="LA121" s="119" t="e">
        <f t="shared" ca="1" si="145"/>
        <v>#REF!</v>
      </c>
      <c r="LB121" s="119" t="e">
        <f t="shared" ca="1" si="146"/>
        <v>#REF!</v>
      </c>
      <c r="LC121" s="119" t="e">
        <f t="shared" ca="1" si="147"/>
        <v>#REF!</v>
      </c>
      <c r="LD121" s="119" t="e">
        <f t="shared" ca="1" si="148"/>
        <v>#REF!</v>
      </c>
      <c r="LE121" s="116">
        <v>1</v>
      </c>
      <c r="LF121" s="102" t="e">
        <f ca="1">SUM(KC121:KO121)</f>
        <v>#REF!</v>
      </c>
      <c r="LG121" s="102"/>
      <c r="LH121" s="102"/>
      <c r="LI121" s="102"/>
      <c r="LJ121" s="102"/>
      <c r="LK121" s="102"/>
      <c r="LL121" s="102"/>
      <c r="LM121" s="102"/>
      <c r="LN121" s="102"/>
      <c r="LO121" s="102"/>
      <c r="LP121" s="102"/>
      <c r="LQ121" s="102"/>
      <c r="LR121" s="102" t="e">
        <f ca="1">KO121</f>
        <v>#REF!</v>
      </c>
      <c r="LS121" s="102"/>
      <c r="LT121" s="119" t="e">
        <f t="shared" ca="1" si="149"/>
        <v>#REF!</v>
      </c>
      <c r="LU121" s="119" t="e">
        <f t="shared" ca="1" si="150"/>
        <v>#NAME?</v>
      </c>
      <c r="LV121" s="119" t="e">
        <f t="shared" ca="1" si="151"/>
        <v>#NAME?</v>
      </c>
      <c r="LW121" s="119" t="e">
        <f t="shared" ca="1" si="152"/>
        <v>#NAME?</v>
      </c>
      <c r="LX121" s="119" t="e">
        <f t="shared" ca="1" si="153"/>
        <v>#NAME?</v>
      </c>
      <c r="LY121" s="119" t="e">
        <f t="shared" ca="1" si="154"/>
        <v>#NAME?</v>
      </c>
      <c r="LZ121" s="119" t="e">
        <f t="shared" ca="1" si="155"/>
        <v>#NAME?</v>
      </c>
      <c r="MA121" s="119" t="e">
        <f t="shared" ca="1" si="156"/>
        <v>#NAME?</v>
      </c>
      <c r="MB121" s="119" t="e">
        <f t="shared" ca="1" si="157"/>
        <v>#NAME?</v>
      </c>
      <c r="MC121" s="119" t="e">
        <f t="shared" ca="1" si="158"/>
        <v>#NAME?</v>
      </c>
      <c r="MD121" s="119" t="e">
        <f t="shared" ca="1" si="159"/>
        <v>#NAME?</v>
      </c>
      <c r="ME121" s="119" t="e">
        <f t="shared" ca="1" si="160"/>
        <v>#NAME?</v>
      </c>
      <c r="MF121" s="119" t="e">
        <f t="shared" ca="1" si="161"/>
        <v>#REF!</v>
      </c>
      <c r="MG121" s="119" t="e">
        <f t="shared" ca="1" si="162"/>
        <v>#REF!</v>
      </c>
      <c r="MH121" s="120" t="s">
        <v>529</v>
      </c>
      <c r="MI121" s="100" t="s">
        <v>152</v>
      </c>
      <c r="MJ121" s="121">
        <v>45526</v>
      </c>
      <c r="MK121" s="100" t="s">
        <v>131</v>
      </c>
      <c r="ML121" s="100" t="s">
        <v>131</v>
      </c>
      <c r="MM121" s="100" t="s">
        <v>131</v>
      </c>
      <c r="MN121" s="100"/>
      <c r="MO121" s="100" t="s">
        <v>153</v>
      </c>
    </row>
    <row r="122" spans="1:353" ht="14.25" x14ac:dyDescent="0.2">
      <c r="A122" s="39">
        <v>117</v>
      </c>
      <c r="B122" s="39" t="s">
        <v>532</v>
      </c>
      <c r="C122" s="54" t="s">
        <v>533</v>
      </c>
      <c r="D122" s="39" t="s">
        <v>121</v>
      </c>
      <c r="E122" s="39" t="s">
        <v>534</v>
      </c>
      <c r="F122" s="99" t="s">
        <v>535</v>
      </c>
      <c r="G122" s="39"/>
      <c r="H122" s="39" t="s">
        <v>536</v>
      </c>
      <c r="I122" s="39">
        <v>2</v>
      </c>
      <c r="J122" s="39">
        <v>2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1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1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f t="shared" si="125"/>
        <v>2</v>
      </c>
      <c r="AI122" s="39">
        <f t="shared" si="163"/>
        <v>35811</v>
      </c>
      <c r="AJ122" s="55">
        <v>1</v>
      </c>
      <c r="AK122" s="39"/>
      <c r="AL122" s="39" t="s">
        <v>537</v>
      </c>
      <c r="AM122" s="39" t="s">
        <v>511</v>
      </c>
      <c r="AN122" s="39"/>
      <c r="AO122" s="39"/>
      <c r="AP122" s="56">
        <v>0.91</v>
      </c>
      <c r="AQ122" s="56" t="s">
        <v>8</v>
      </c>
      <c r="AR122" s="39" t="s">
        <v>538</v>
      </c>
      <c r="AS122" s="59" t="s">
        <v>513</v>
      </c>
      <c r="AT122" s="57" t="s">
        <v>539</v>
      </c>
      <c r="AU122" s="39" t="s">
        <v>540</v>
      </c>
      <c r="AV122" s="39" t="str">
        <f t="shared" si="126"/>
        <v>P0028</v>
      </c>
      <c r="AW122" s="76" t="e">
        <f t="shared" ca="1" si="127"/>
        <v>#NAME?</v>
      </c>
      <c r="AX122" s="39"/>
      <c r="AY122" s="73" t="e">
        <f t="shared" si="128"/>
        <v>#REF!</v>
      </c>
      <c r="AZ122" s="39"/>
      <c r="BA122" s="39"/>
      <c r="BB122" s="39"/>
      <c r="BC122" s="39"/>
      <c r="BD122" s="39"/>
      <c r="BE122" s="39">
        <v>35500</v>
      </c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>
        <f>SUM($AZ122,$BA122:BF122)-SUM($EU122:FA122)</f>
        <v>35220</v>
      </c>
      <c r="DE122" s="39">
        <f>SUM($AZ122,$BA122:BG122)-SUM($EU122:FB122)</f>
        <v>34020</v>
      </c>
      <c r="DF122" s="39">
        <f>SUM($AZ122,$BA122:BH122)-SUM($EU122:FC122)</f>
        <v>32689</v>
      </c>
      <c r="DG122" s="39">
        <f>SUM($AZ122,$BA122:BI122)-SUM($EU122:FD122)</f>
        <v>31689</v>
      </c>
      <c r="DH122" s="39">
        <f>SUM($AZ122,$BA122:BJ122)-SUM($EU122:FE122)</f>
        <v>30689</v>
      </c>
      <c r="DI122" s="39">
        <f>SUM($AZ122,$BA122:BK122)-SUM($EU122:FF122)</f>
        <v>29689</v>
      </c>
      <c r="DJ122" s="39">
        <f>SUM($AZ122,$BA122:BL122)-SUM($EU122:FG122)</f>
        <v>28689</v>
      </c>
      <c r="DK122" s="39">
        <f>SUM($AZ122,$BA122:BM122)-SUM($EU122:FH122)</f>
        <v>27689</v>
      </c>
      <c r="DL122" s="39">
        <f>SUM($AZ122,$BA122:BN122)-SUM($EU122:FI122)</f>
        <v>26689</v>
      </c>
      <c r="DM122" s="39">
        <f>SUM($AZ122,$BA122:BO122)-SUM($EU122:FJ122)</f>
        <v>25689</v>
      </c>
      <c r="DN122" s="39">
        <f>SUM($AZ122,$BA122:BP122)-SUM($EU122:FK122)</f>
        <v>24689</v>
      </c>
      <c r="DO122" s="39">
        <f>SUM($AZ122,$BA122:BQ122)-SUM($EU122:FL122)</f>
        <v>23689</v>
      </c>
      <c r="DP122" s="39">
        <f>SUM($AZ122,$BA122:BR122)-SUM($EU122:FM122)</f>
        <v>22689</v>
      </c>
      <c r="DQ122" s="39">
        <f>SUM($AZ122,$BA122:BS122)-SUM($EU122:FN122)</f>
        <v>21689</v>
      </c>
      <c r="DR122" s="39">
        <f>SUM($AZ122,$BA122:BT122)-SUM($EU122:FO122)</f>
        <v>20689</v>
      </c>
      <c r="DS122" s="39">
        <f>SUM($AZ122,$BA122:BU122)-SUM($EU122:FP122)</f>
        <v>19689</v>
      </c>
      <c r="DT122" s="39">
        <f>SUM($AZ122,$BA122:BV122)-SUM($EU122:FQ122)</f>
        <v>18689</v>
      </c>
      <c r="DU122" s="39">
        <f>SUM($AZ122,$BA122:BW122)-SUM($EU122:FR122)</f>
        <v>17689</v>
      </c>
      <c r="DV122" s="39">
        <f>SUM($AZ122,$BA122:BX122)-SUM($EU122:FS122)</f>
        <v>16689</v>
      </c>
      <c r="DW122" s="39">
        <f>SUM($AZ122,$BA122:BY122)-SUM($EU122:FT122)</f>
        <v>15689</v>
      </c>
      <c r="DX122" s="39">
        <f>SUM($AZ122,$BA122:BZ122)-SUM($EU122:FU122)</f>
        <v>14689</v>
      </c>
      <c r="DY122" s="39">
        <f>SUM($AZ122,$BA122:CA122)-SUM($EU122:FV122)</f>
        <v>13689</v>
      </c>
      <c r="DZ122" s="39">
        <f>SUM($AZ122,$BA122:CB122)-SUM($EU122:FW122)</f>
        <v>12689</v>
      </c>
      <c r="EA122" s="39">
        <f>SUM($AZ122,$BA122:CC122)-SUM($EU122:FX122)</f>
        <v>11689</v>
      </c>
      <c r="EB122" s="39">
        <f>SUM($AZ122,$BA122:CD122)-SUM($EU122:FY122)</f>
        <v>10689</v>
      </c>
      <c r="EC122" s="39">
        <f>SUM($AZ122,$BA122:CE122)-SUM($EU122:FZ122)</f>
        <v>9689</v>
      </c>
      <c r="ED122" s="39">
        <f>SUM($AZ122,$BA122:CF122)-SUM($EU122:GA122)</f>
        <v>8689</v>
      </c>
      <c r="EE122" s="39">
        <f>SUM($AZ122,$BA122:CG122)-SUM($EU122:GB122)</f>
        <v>7689</v>
      </c>
      <c r="EF122" s="39">
        <f>SUM($AZ122,$BA122:CH122)-SUM($EU122:GC122)</f>
        <v>6689</v>
      </c>
      <c r="EG122" s="39">
        <f>SUM($AZ122,$BA122:CI122)-SUM($EU122:GD122)</f>
        <v>5689</v>
      </c>
      <c r="EH122" s="39">
        <f>SUM($AZ122,$BA122:CJ122)-SUM($EU122:GE122)</f>
        <v>4689</v>
      </c>
      <c r="EI122" s="39">
        <f>SUM($AZ122,$BA122:CK122)-SUM($EU122:GF122)</f>
        <v>3689</v>
      </c>
      <c r="EJ122" s="39">
        <f>SUM($AZ122,$BA122:CL122)-SUM($EU122:GG122)</f>
        <v>2689</v>
      </c>
      <c r="EK122" s="39">
        <f>SUM($AZ122,$BA122:CM122)-SUM($EU122:GH122)</f>
        <v>1689</v>
      </c>
      <c r="EL122" s="39">
        <f>SUM($AZ122,$BA122:CN122)-SUM($EU122:GI122)</f>
        <v>689</v>
      </c>
      <c r="EM122" s="39">
        <f>SUM($AZ122,$BA122:CO122)-SUM($EU122:GJ122)</f>
        <v>-311</v>
      </c>
      <c r="EN122" s="39">
        <f>SUM($AZ122,$BA122:CP122)-SUM($EU122:GK122)</f>
        <v>-311</v>
      </c>
      <c r="EO122" s="39">
        <f>SUM($AZ122,$BA122:CQ122)-SUM($EU122:GL122)</f>
        <v>-311</v>
      </c>
      <c r="EP122" s="39">
        <f>SUM($AZ122,$BA122:CR122)-SUM($EU122:GM122)</f>
        <v>-311</v>
      </c>
      <c r="EQ122" s="39">
        <f>SUM($AZ122,$BA122:CS122)-SUM($EU122:GN122)</f>
        <v>-311</v>
      </c>
      <c r="ER122" s="39"/>
      <c r="ES122" s="39"/>
      <c r="ET122" s="39"/>
      <c r="EU122" s="39"/>
      <c r="EV122" s="39"/>
      <c r="EW122" s="39"/>
      <c r="EX122" s="39"/>
      <c r="EY122" s="39"/>
      <c r="EZ122" s="39"/>
      <c r="FA122" s="39">
        <f t="array" ref="FA122">SUMPRODUCT($K122:$AG122,TRANSPOSE(FA$5:FA$27))</f>
        <v>280</v>
      </c>
      <c r="FB122" s="39">
        <f t="array" ref="FB122">SUMPRODUCT($K122:$AG122,TRANSPOSE(FB$5:FB$27))</f>
        <v>1200</v>
      </c>
      <c r="FC122" s="39">
        <f t="array" ref="FC122">SUMPRODUCT($K122:$AG122,TRANSPOSE(FC$5:FC$27))</f>
        <v>1331</v>
      </c>
      <c r="FD122" s="39">
        <f t="array" ref="FD122">SUMPRODUCT($K122:$AG122,TRANSPOSE(FD$5:FD$27))</f>
        <v>1000</v>
      </c>
      <c r="FE122" s="39">
        <f t="array" ref="FE122">SUMPRODUCT($K122:$AG122,TRANSPOSE(FE$5:FE$27))</f>
        <v>1000</v>
      </c>
      <c r="FF122" s="39">
        <f t="array" ref="FF122">SUMPRODUCT($K122:$AG122,TRANSPOSE(FF$5:FF$27))</f>
        <v>1000</v>
      </c>
      <c r="FG122" s="39">
        <f t="array" ref="FG122">SUMPRODUCT($K122:$AG122,TRANSPOSE(FG$5:FG$27))</f>
        <v>1000</v>
      </c>
      <c r="FH122" s="39">
        <f t="array" ref="FH122">SUMPRODUCT($K122:$AG122,TRANSPOSE(FH$5:FH$27))</f>
        <v>1000</v>
      </c>
      <c r="FI122" s="39">
        <f t="array" ref="FI122">SUMPRODUCT($K122:$AG122,TRANSPOSE(FI$5:FI$27))</f>
        <v>1000</v>
      </c>
      <c r="FJ122" s="39">
        <f t="array" ref="FJ122">SUMPRODUCT($K122:$AG122,TRANSPOSE(FJ$5:FJ$27))</f>
        <v>1000</v>
      </c>
      <c r="FK122" s="39">
        <f t="array" ref="FK122">SUMPRODUCT($K122:$AG122,TRANSPOSE(FK$5:FK$27))</f>
        <v>1000</v>
      </c>
      <c r="FL122" s="39">
        <f t="array" ref="FL122">SUMPRODUCT($K122:$AG122,TRANSPOSE(FL$5:FL$27))</f>
        <v>1000</v>
      </c>
      <c r="FM122" s="39">
        <f t="array" ref="FM122">SUMPRODUCT($K122:$AG122,TRANSPOSE(FM$5:FM$27))</f>
        <v>1000</v>
      </c>
      <c r="FN122" s="39">
        <f t="array" ref="FN122">SUMPRODUCT($K122:$AG122,TRANSPOSE(FN$5:FN$27))</f>
        <v>1000</v>
      </c>
      <c r="FO122" s="39">
        <f t="array" ref="FO122">SUMPRODUCT($K122:$AG122,TRANSPOSE(FO$5:FO$27))</f>
        <v>1000</v>
      </c>
      <c r="FP122" s="39">
        <f t="array" ref="FP122">SUMPRODUCT($K122:$AG122,TRANSPOSE(FP$5:FP$27))</f>
        <v>1000</v>
      </c>
      <c r="FQ122" s="39">
        <f t="array" ref="FQ122">SUMPRODUCT($K122:$AG122,TRANSPOSE(FQ$5:FQ$27))</f>
        <v>1000</v>
      </c>
      <c r="FR122" s="39">
        <f t="array" ref="FR122">SUMPRODUCT($K122:$AG122,TRANSPOSE(FR$5:FR$27))</f>
        <v>1000</v>
      </c>
      <c r="FS122" s="39">
        <f t="array" ref="FS122">SUMPRODUCT($K122:$AG122,TRANSPOSE(FS$5:FS$27))</f>
        <v>1000</v>
      </c>
      <c r="FT122" s="39">
        <f t="array" ref="FT122">SUMPRODUCT($K122:$AG122,TRANSPOSE(FT$5:FT$27))</f>
        <v>1000</v>
      </c>
      <c r="FU122" s="39">
        <f t="array" ref="FU122">SUMPRODUCT($K122:$AG122,TRANSPOSE(FU$5:FU$27))</f>
        <v>1000</v>
      </c>
      <c r="FV122" s="39">
        <f t="array" ref="FV122">SUMPRODUCT($K122:$AG122,TRANSPOSE(FV$5:FV$27))</f>
        <v>1000</v>
      </c>
      <c r="FW122" s="39">
        <f t="array" ref="FW122">SUMPRODUCT($K122:$AG122,TRANSPOSE(FW$5:FW$27))</f>
        <v>1000</v>
      </c>
      <c r="FX122" s="39">
        <f t="array" ref="FX122">SUMPRODUCT($K122:$AG122,TRANSPOSE(FX$5:FX$27))</f>
        <v>1000</v>
      </c>
      <c r="FY122" s="39">
        <f t="array" ref="FY122">SUMPRODUCT($K122:$AG122,TRANSPOSE(FY$5:FY$27))</f>
        <v>1000</v>
      </c>
      <c r="FZ122" s="39">
        <f t="array" ref="FZ122">SUMPRODUCT($K122:$AG122,TRANSPOSE(FZ$5:FZ$27))</f>
        <v>1000</v>
      </c>
      <c r="GA122" s="39">
        <f t="array" ref="GA122">SUMPRODUCT($K122:$AG122,TRANSPOSE(GA$5:GA$27))</f>
        <v>1000</v>
      </c>
      <c r="GB122" s="39">
        <f t="array" ref="GB122">SUMPRODUCT($K122:$AG122,TRANSPOSE(GB$5:GB$27))</f>
        <v>1000</v>
      </c>
      <c r="GC122" s="39">
        <f t="array" ref="GC122">SUMPRODUCT($K122:$AG122,TRANSPOSE(GC$5:GC$27))</f>
        <v>1000</v>
      </c>
      <c r="GD122" s="39">
        <f t="array" ref="GD122">SUMPRODUCT($K122:$AG122,TRANSPOSE(GD$5:GD$27))</f>
        <v>1000</v>
      </c>
      <c r="GE122" s="39">
        <f t="array" ref="GE122">SUMPRODUCT($K122:$AG122,TRANSPOSE(GE$5:GE$27))</f>
        <v>1000</v>
      </c>
      <c r="GF122" s="39">
        <f t="array" ref="GF122">SUMPRODUCT($K122:$AG122,TRANSPOSE(GF$5:GF$27))</f>
        <v>1000</v>
      </c>
      <c r="GG122" s="39">
        <f t="array" ref="GG122">SUMPRODUCT($K122:$AG122,TRANSPOSE(GG$5:GG$27))</f>
        <v>1000</v>
      </c>
      <c r="GH122" s="39">
        <f t="array" ref="GH122">SUMPRODUCT($K122:$AG122,TRANSPOSE(GH$5:GH$27))</f>
        <v>1000</v>
      </c>
      <c r="GI122" s="39">
        <f t="array" ref="GI122">SUMPRODUCT($K122:$AG122,TRANSPOSE(GI$5:GI$27))</f>
        <v>1000</v>
      </c>
      <c r="GJ122" s="39">
        <f t="array" ref="GJ122">SUMPRODUCT($K122:$AG122,TRANSPOSE(GJ$5:GJ$27))</f>
        <v>1000</v>
      </c>
      <c r="GK122" s="39">
        <f t="array" ref="GK122">SUMPRODUCT($K122:$AG122,TRANSPOSE(GK$5:GK$27))</f>
        <v>0</v>
      </c>
      <c r="GL122" s="39">
        <f t="array" ref="GL122">SUMPRODUCT($K122:$AG122,TRANSPOSE(GL$5:GL$27))</f>
        <v>0</v>
      </c>
      <c r="GM122" s="39">
        <f t="array" ref="GM122">SUMPRODUCT($K122:$AG122,TRANSPOSE(GM$5:GM$27))</f>
        <v>0</v>
      </c>
      <c r="GN122" s="39">
        <f t="array" ref="GN122">SUMPRODUCT($K122:$AG122,TRANSPOSE(GN$5:GN$27))</f>
        <v>0</v>
      </c>
      <c r="GO122" s="39"/>
      <c r="GP122" s="39"/>
      <c r="GQ122" s="39"/>
      <c r="GR122" s="39"/>
      <c r="GS122" s="39"/>
      <c r="GT122" s="39"/>
      <c r="GU122" s="39"/>
      <c r="GV122" s="39"/>
      <c r="GW122" s="39"/>
      <c r="GX122" s="39"/>
      <c r="GY122" s="39"/>
      <c r="GZ122" s="39"/>
      <c r="HA122" s="39"/>
      <c r="HB122" s="39"/>
      <c r="HC122" s="39"/>
      <c r="HD122" s="39"/>
      <c r="HE122" s="39"/>
      <c r="HF122" s="39"/>
      <c r="HG122" s="39"/>
      <c r="HH122" s="39"/>
      <c r="HI122" s="39"/>
      <c r="HJ122" s="39"/>
      <c r="HK122" s="39"/>
      <c r="HL122" s="39"/>
      <c r="HM122" s="39"/>
      <c r="HN122" s="39"/>
      <c r="HO122" s="39"/>
      <c r="HP122" s="39"/>
      <c r="HQ122" s="39"/>
      <c r="HR122" s="39"/>
      <c r="HS122" s="39"/>
      <c r="HT122" s="39"/>
      <c r="HU122" s="39"/>
      <c r="HV122" s="39"/>
      <c r="HW122" s="39"/>
      <c r="HX122" s="39"/>
      <c r="HY122" s="39"/>
      <c r="HZ122" s="39"/>
      <c r="IA122" s="39"/>
      <c r="IB122" s="39"/>
      <c r="IC122" s="39"/>
      <c r="ID122" s="39"/>
      <c r="IE122" s="39"/>
      <c r="IF122" s="39"/>
      <c r="IG122" s="39"/>
      <c r="IH122" s="39"/>
      <c r="II122" s="39"/>
      <c r="IJ122" s="39"/>
      <c r="IK122" s="39"/>
      <c r="IL122" s="39"/>
      <c r="IM122" s="39"/>
      <c r="IN122" s="39"/>
      <c r="IO122" s="39"/>
      <c r="IP122" s="39"/>
      <c r="IQ122" s="39"/>
      <c r="IR122" s="39"/>
      <c r="IS122" s="39"/>
      <c r="IT122" s="39"/>
      <c r="IU122" s="39"/>
      <c r="IV122" s="93" t="str">
        <f>AM122</f>
        <v>ELBATECH</v>
      </c>
      <c r="IW122" s="100" t="str">
        <f>C122</f>
        <v>A2015AC-58</v>
      </c>
      <c r="IX122" s="93" t="str">
        <f t="shared" si="168"/>
        <v>RIT SOKHNUT ELECTRONICA LTD</v>
      </c>
      <c r="IY122" s="111">
        <v>0.93700000000000006</v>
      </c>
      <c r="IZ122" s="112" t="str">
        <f t="shared" si="164"/>
        <v>USD</v>
      </c>
      <c r="JA122" s="104" t="e">
        <f ca="1">_xlfn.XLOOKUP(IZ122,IZ$21:IZ$24,JA$21:JA$24,0)</f>
        <v>#NAME?</v>
      </c>
      <c r="JB122" s="104" t="e">
        <f t="shared" ca="1" si="129"/>
        <v>#NAME?</v>
      </c>
      <c r="JC122" s="113">
        <f>AJ122</f>
        <v>1</v>
      </c>
      <c r="JD122" s="113">
        <f>AJ122</f>
        <v>1</v>
      </c>
      <c r="JE122" s="100">
        <v>20</v>
      </c>
      <c r="JF122" s="113" t="e">
        <f>MAX(JD122,CEILING(#REF!+JE122,JC122))</f>
        <v>#REF!</v>
      </c>
      <c r="JG122" s="114" t="e">
        <f t="shared" ca="1" si="130"/>
        <v>#REF!</v>
      </c>
      <c r="JH122" s="113" t="e">
        <f>JF122-#REF!</f>
        <v>#REF!</v>
      </c>
      <c r="JI122" s="114" t="e">
        <f t="shared" ca="1" si="131"/>
        <v>#REF!</v>
      </c>
      <c r="JJ122" s="115">
        <v>45523</v>
      </c>
      <c r="JK122" s="114" t="s">
        <v>114</v>
      </c>
      <c r="JL122" s="114" t="s">
        <v>21</v>
      </c>
      <c r="JM122" s="100" t="s">
        <v>128</v>
      </c>
      <c r="JN122" s="100" t="s">
        <v>129</v>
      </c>
      <c r="JO122" s="102" t="e">
        <f t="array" aca="1" ref="JO122" ca="1">SUMPRODUCT(#REF!,TRANSPOSE(JO$19:JO$22))</f>
        <v>#REF!</v>
      </c>
      <c r="JP122" s="102" t="e">
        <f t="array" aca="1" ref="JP122" ca="1">SUMPRODUCT(#REF!,TRANSPOSE(JP$19:JP$22))</f>
        <v>#REF!</v>
      </c>
      <c r="JQ122" s="102" t="e">
        <f t="array" aca="1" ref="JQ122" ca="1">SUMPRODUCT(#REF!,TRANSPOSE(JQ$19:JQ$22))</f>
        <v>#REF!</v>
      </c>
      <c r="JR122" s="102" t="e">
        <f t="array" aca="1" ref="JR122" ca="1">SUMPRODUCT(#REF!,TRANSPOSE(JR$19:JR$22))</f>
        <v>#REF!</v>
      </c>
      <c r="JS122" s="102" t="e">
        <f t="array" aca="1" ref="JS122" ca="1">SUMPRODUCT(#REF!,TRANSPOSE(JS$19:JS$22))</f>
        <v>#REF!</v>
      </c>
      <c r="JT122" s="102" t="e">
        <f t="array" aca="1" ref="JT122" ca="1">SUMPRODUCT(#REF!,TRANSPOSE(JT$19:JT$22))</f>
        <v>#REF!</v>
      </c>
      <c r="JU122" s="102" t="e">
        <f t="array" aca="1" ref="JU122" ca="1">SUMPRODUCT(#REF!,TRANSPOSE(JU$19:JU$22))</f>
        <v>#REF!</v>
      </c>
      <c r="JV122" s="102" t="e">
        <f t="array" aca="1" ref="JV122" ca="1">SUMPRODUCT(#REF!,TRANSPOSE(JV$19:JV$22))</f>
        <v>#REF!</v>
      </c>
      <c r="JW122" s="102" t="e">
        <f t="array" aca="1" ref="JW122" ca="1">SUMPRODUCT(#REF!,TRANSPOSE(JW$19:JW$22))</f>
        <v>#REF!</v>
      </c>
      <c r="JX122" s="102" t="e">
        <f t="array" aca="1" ref="JX122" ca="1">SUMPRODUCT(#REF!,TRANSPOSE(JX$19:JX$22))</f>
        <v>#REF!</v>
      </c>
      <c r="JY122" s="102" t="e">
        <f t="array" aca="1" ref="JY122" ca="1">SUMPRODUCT(#REF!,TRANSPOSE(JY$19:JY$22))</f>
        <v>#REF!</v>
      </c>
      <c r="JZ122" s="102" t="e">
        <f t="array" aca="1" ref="JZ122" ca="1">SUMPRODUCT(#REF!,TRANSPOSE(JZ$19:JZ$22))</f>
        <v>#REF!</v>
      </c>
      <c r="KA122" s="102" t="e">
        <f t="array" aca="1" ref="KA122" ca="1">SUMPRODUCT(#REF!,TRANSPOSE(KA$19:KA$22))</f>
        <v>#REF!</v>
      </c>
      <c r="KB122" s="116"/>
      <c r="KC122" s="102" t="e">
        <f t="shared" ca="1" si="132"/>
        <v>#REF!</v>
      </c>
      <c r="KD122" s="117" t="e">
        <f ca="1">CEILING(SUM($JO122:JP122)-SUM($KC122:KC122),$JC122)</f>
        <v>#REF!</v>
      </c>
      <c r="KE122" s="117" t="e">
        <f ca="1">CEILING(SUM($JO122:JQ122)-SUM($KC122:KD122),$JC122)</f>
        <v>#REF!</v>
      </c>
      <c r="KF122" s="117" t="e">
        <f ca="1">CEILING(SUM($JO122:JR122)-SUM($KC122:KE122),$JC122)</f>
        <v>#REF!</v>
      </c>
      <c r="KG122" s="117" t="e">
        <f ca="1">CEILING(SUM($JO122:JS122)-SUM($KC122:KF122),$JC122)</f>
        <v>#REF!</v>
      </c>
      <c r="KH122" s="117" t="e">
        <f ca="1">CEILING(SUM($JO122:JT122)-SUM($KC122:KG122),$JC122)</f>
        <v>#REF!</v>
      </c>
      <c r="KI122" s="117" t="e">
        <f ca="1">CEILING(SUM($JO122:JU122)-SUM($KC122:KH122),$JC122)</f>
        <v>#REF!</v>
      </c>
      <c r="KJ122" s="117" t="e">
        <f ca="1">CEILING(SUM($JO122:JV122)-SUM($KC122:KI122),$JC122)</f>
        <v>#REF!</v>
      </c>
      <c r="KK122" s="117" t="e">
        <f ca="1">CEILING(SUM($JO122:JW122)-SUM($KC122:KJ122),$JC122)</f>
        <v>#REF!</v>
      </c>
      <c r="KL122" s="117" t="e">
        <f ca="1">CEILING(SUM($JO122:JX122)-SUM($KC122:KK122),$JC122)</f>
        <v>#REF!</v>
      </c>
      <c r="KM122" s="117" t="e">
        <f ca="1">CEILING(SUM($JO122:JY122)-SUM($KC122:KL122),$JC122)</f>
        <v>#REF!</v>
      </c>
      <c r="KN122" s="117" t="e">
        <f t="shared" ca="1" si="133"/>
        <v>#REF!</v>
      </c>
      <c r="KO122" s="117" t="e">
        <f t="shared" ca="1" si="134"/>
        <v>#REF!</v>
      </c>
      <c r="KP122" s="116"/>
      <c r="KQ122" s="119" t="e">
        <f t="shared" ca="1" si="135"/>
        <v>#REF!</v>
      </c>
      <c r="KR122" s="119" t="e">
        <f t="shared" ca="1" si="136"/>
        <v>#REF!</v>
      </c>
      <c r="KS122" s="119" t="e">
        <f t="shared" ca="1" si="137"/>
        <v>#REF!</v>
      </c>
      <c r="KT122" s="119" t="e">
        <f t="shared" ca="1" si="138"/>
        <v>#REF!</v>
      </c>
      <c r="KU122" s="119" t="e">
        <f t="shared" ca="1" si="139"/>
        <v>#REF!</v>
      </c>
      <c r="KV122" s="119" t="e">
        <f t="shared" ca="1" si="140"/>
        <v>#REF!</v>
      </c>
      <c r="KW122" s="119" t="e">
        <f t="shared" ca="1" si="141"/>
        <v>#REF!</v>
      </c>
      <c r="KX122" s="119" t="e">
        <f t="shared" ca="1" si="142"/>
        <v>#REF!</v>
      </c>
      <c r="KY122" s="119" t="e">
        <f t="shared" ca="1" si="143"/>
        <v>#REF!</v>
      </c>
      <c r="KZ122" s="119" t="e">
        <f t="shared" ca="1" si="144"/>
        <v>#REF!</v>
      </c>
      <c r="LA122" s="119" t="e">
        <f t="shared" ca="1" si="145"/>
        <v>#REF!</v>
      </c>
      <c r="LB122" s="119" t="e">
        <f t="shared" ca="1" si="146"/>
        <v>#REF!</v>
      </c>
      <c r="LC122" s="119" t="e">
        <f t="shared" ca="1" si="147"/>
        <v>#REF!</v>
      </c>
      <c r="LD122" s="119" t="e">
        <f t="shared" ca="1" si="148"/>
        <v>#REF!</v>
      </c>
      <c r="LE122" s="116">
        <v>2</v>
      </c>
      <c r="LF122" s="102" t="e">
        <f ca="1">SUM(KC122:KH122)</f>
        <v>#REF!</v>
      </c>
      <c r="LG122" s="102"/>
      <c r="LH122" s="102"/>
      <c r="LI122" s="102"/>
      <c r="LJ122" s="102"/>
      <c r="LK122" s="102"/>
      <c r="LL122" s="102" t="e">
        <f ca="1">SUM(KI122:KO122)</f>
        <v>#REF!</v>
      </c>
      <c r="LM122" s="102"/>
      <c r="LN122" s="102"/>
      <c r="LO122" s="102"/>
      <c r="LP122" s="102"/>
      <c r="LQ122" s="102"/>
      <c r="LR122" s="102"/>
      <c r="LS122" s="102"/>
      <c r="LT122" s="119" t="e">
        <f t="shared" ca="1" si="149"/>
        <v>#REF!</v>
      </c>
      <c r="LU122" s="119" t="e">
        <f t="shared" ca="1" si="150"/>
        <v>#NAME?</v>
      </c>
      <c r="LV122" s="119" t="e">
        <f t="shared" ca="1" si="151"/>
        <v>#NAME?</v>
      </c>
      <c r="LW122" s="119" t="e">
        <f t="shared" ca="1" si="152"/>
        <v>#NAME?</v>
      </c>
      <c r="LX122" s="119" t="e">
        <f t="shared" ca="1" si="153"/>
        <v>#NAME?</v>
      </c>
      <c r="LY122" s="119" t="e">
        <f t="shared" ca="1" si="154"/>
        <v>#NAME?</v>
      </c>
      <c r="LZ122" s="119" t="e">
        <f t="shared" ca="1" si="155"/>
        <v>#REF!</v>
      </c>
      <c r="MA122" s="119" t="e">
        <f t="shared" ca="1" si="156"/>
        <v>#NAME?</v>
      </c>
      <c r="MB122" s="119" t="e">
        <f t="shared" ca="1" si="157"/>
        <v>#NAME?</v>
      </c>
      <c r="MC122" s="119" t="e">
        <f t="shared" ca="1" si="158"/>
        <v>#NAME?</v>
      </c>
      <c r="MD122" s="119" t="e">
        <f t="shared" ca="1" si="159"/>
        <v>#NAME?</v>
      </c>
      <c r="ME122" s="119" t="e">
        <f t="shared" ca="1" si="160"/>
        <v>#NAME?</v>
      </c>
      <c r="MF122" s="119" t="e">
        <f t="shared" ca="1" si="161"/>
        <v>#NAME?</v>
      </c>
      <c r="MG122" s="119" t="e">
        <f t="shared" ca="1" si="162"/>
        <v>#REF!</v>
      </c>
      <c r="MH122" s="120" t="s">
        <v>532</v>
      </c>
      <c r="MI122" s="100" t="s">
        <v>515</v>
      </c>
      <c r="MJ122" s="121">
        <v>45526</v>
      </c>
      <c r="MK122" s="100" t="s">
        <v>131</v>
      </c>
      <c r="ML122" s="100"/>
      <c r="MM122" s="100" t="s">
        <v>131</v>
      </c>
      <c r="MN122" s="100"/>
      <c r="MO122" s="100" t="s">
        <v>516</v>
      </c>
    </row>
    <row r="123" spans="1:353" ht="14.25" x14ac:dyDescent="0.2">
      <c r="A123" s="39">
        <v>118</v>
      </c>
      <c r="B123" s="39" t="s">
        <v>541</v>
      </c>
      <c r="C123" s="54" t="s">
        <v>542</v>
      </c>
      <c r="D123" s="39" t="s">
        <v>121</v>
      </c>
      <c r="E123" s="39">
        <v>401349548</v>
      </c>
      <c r="F123" s="99" t="s">
        <v>543</v>
      </c>
      <c r="G123" s="39">
        <v>421403401</v>
      </c>
      <c r="H123" s="39" t="s">
        <v>112</v>
      </c>
      <c r="I123" s="39">
        <v>2</v>
      </c>
      <c r="J123" s="39">
        <v>6</v>
      </c>
      <c r="K123" s="39">
        <v>0</v>
      </c>
      <c r="L123" s="39">
        <v>0</v>
      </c>
      <c r="M123" s="39">
        <v>0</v>
      </c>
      <c r="N123" s="39">
        <v>0</v>
      </c>
      <c r="O123" s="39">
        <v>2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2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2</v>
      </c>
      <c r="AH123" s="39">
        <f t="shared" si="125"/>
        <v>4</v>
      </c>
      <c r="AI123" s="39">
        <f t="shared" si="163"/>
        <v>141178</v>
      </c>
      <c r="AJ123" s="55">
        <v>1000</v>
      </c>
      <c r="AK123" s="39"/>
      <c r="AL123" s="39" t="s">
        <v>544</v>
      </c>
      <c r="AM123" s="39" t="s">
        <v>511</v>
      </c>
      <c r="AN123" s="39"/>
      <c r="AO123" s="39"/>
      <c r="AP123" s="56">
        <v>3.0693999999999999</v>
      </c>
      <c r="AQ123" s="56" t="s">
        <v>8</v>
      </c>
      <c r="AR123" s="39" t="s">
        <v>512</v>
      </c>
      <c r="AS123" s="39" t="s">
        <v>513</v>
      </c>
      <c r="AT123" s="39"/>
      <c r="AU123" s="39" t="s">
        <v>514</v>
      </c>
      <c r="AV123" s="39" t="str">
        <f t="shared" si="126"/>
        <v>P0028</v>
      </c>
      <c r="AW123" s="76" t="e">
        <f t="shared" ca="1" si="127"/>
        <v>#NAME?</v>
      </c>
      <c r="AX123" s="39"/>
      <c r="AY123" s="73" t="e">
        <f t="shared" si="128"/>
        <v>#REF!</v>
      </c>
      <c r="AZ123" s="39"/>
      <c r="BA123" s="39"/>
      <c r="BB123" s="39"/>
      <c r="BC123" s="39"/>
      <c r="BD123" s="39">
        <v>25000</v>
      </c>
      <c r="BE123" s="39"/>
      <c r="BF123" s="39"/>
      <c r="BG123" s="39"/>
      <c r="BH123" s="39"/>
      <c r="BI123" s="39"/>
      <c r="BJ123" s="39"/>
      <c r="BK123" s="39"/>
      <c r="BL123" s="39">
        <v>24000</v>
      </c>
      <c r="BM123" s="39"/>
      <c r="BN123" s="39"/>
      <c r="BO123" s="39"/>
      <c r="BP123" s="39"/>
      <c r="BQ123" s="39"/>
      <c r="BR123" s="39">
        <v>24000</v>
      </c>
      <c r="BS123" s="39"/>
      <c r="BT123" s="39"/>
      <c r="BU123" s="39"/>
      <c r="BV123" s="39"/>
      <c r="BW123" s="39"/>
      <c r="BX123" s="39">
        <v>25000</v>
      </c>
      <c r="BY123" s="39"/>
      <c r="BZ123" s="39"/>
      <c r="CA123" s="39"/>
      <c r="CB123" s="39"/>
      <c r="CC123" s="39"/>
      <c r="CD123" s="39">
        <v>24000</v>
      </c>
      <c r="CE123" s="39"/>
      <c r="CF123" s="39"/>
      <c r="CG123" s="39"/>
      <c r="CH123" s="39"/>
      <c r="CI123" s="39"/>
      <c r="CJ123" s="39">
        <v>20000</v>
      </c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>
        <f>SUM($AZ123,$BA123:BF123)-SUM($EU123:FA123)</f>
        <v>24080</v>
      </c>
      <c r="DE123" s="39">
        <f>SUM($AZ123,$BA123:BG123)-SUM($EU123:FB123)</f>
        <v>20484</v>
      </c>
      <c r="DF123" s="39">
        <f>SUM($AZ123,$BA123:BH123)-SUM($EU123:FC123)</f>
        <v>15822</v>
      </c>
      <c r="DG123" s="39">
        <f>SUM($AZ123,$BA123:BI123)-SUM($EU123:FD123)</f>
        <v>11822</v>
      </c>
      <c r="DH123" s="39">
        <f>SUM($AZ123,$BA123:BJ123)-SUM($EU123:FE123)</f>
        <v>7822</v>
      </c>
      <c r="DI123" s="39">
        <f>SUM($AZ123,$BA123:BK123)-SUM($EU123:FF123)</f>
        <v>3822</v>
      </c>
      <c r="DJ123" s="39">
        <f>SUM($AZ123,$BA123:BL123)-SUM($EU123:FG123)</f>
        <v>23822</v>
      </c>
      <c r="DK123" s="39">
        <f>SUM($AZ123,$BA123:BM123)-SUM($EU123:FH123)</f>
        <v>19822</v>
      </c>
      <c r="DL123" s="39">
        <f>SUM($AZ123,$BA123:BN123)-SUM($EU123:FI123)</f>
        <v>15822</v>
      </c>
      <c r="DM123" s="39">
        <f>SUM($AZ123,$BA123:BO123)-SUM($EU123:FJ123)</f>
        <v>11822</v>
      </c>
      <c r="DN123" s="39">
        <f>SUM($AZ123,$BA123:BP123)-SUM($EU123:FK123)</f>
        <v>7822</v>
      </c>
      <c r="DO123" s="39">
        <f>SUM($AZ123,$BA123:BQ123)-SUM($EU123:FL123)</f>
        <v>3822</v>
      </c>
      <c r="DP123" s="39">
        <f>SUM($AZ123,$BA123:BR123)-SUM($EU123:FM123)</f>
        <v>23822</v>
      </c>
      <c r="DQ123" s="39">
        <f>SUM($AZ123,$BA123:BS123)-SUM($EU123:FN123)</f>
        <v>19822</v>
      </c>
      <c r="DR123" s="39">
        <f>SUM($AZ123,$BA123:BT123)-SUM($EU123:FO123)</f>
        <v>15822</v>
      </c>
      <c r="DS123" s="39">
        <f>SUM($AZ123,$BA123:BU123)-SUM($EU123:FP123)</f>
        <v>11822</v>
      </c>
      <c r="DT123" s="39">
        <f>SUM($AZ123,$BA123:BV123)-SUM($EU123:FQ123)</f>
        <v>7822</v>
      </c>
      <c r="DU123" s="39">
        <f>SUM($AZ123,$BA123:BW123)-SUM($EU123:FR123)</f>
        <v>3822</v>
      </c>
      <c r="DV123" s="39">
        <f>SUM($AZ123,$BA123:BX123)-SUM($EU123:FS123)</f>
        <v>24822</v>
      </c>
      <c r="DW123" s="39">
        <f>SUM($AZ123,$BA123:BY123)-SUM($EU123:FT123)</f>
        <v>20822</v>
      </c>
      <c r="DX123" s="39">
        <f>SUM($AZ123,$BA123:BZ123)-SUM($EU123:FU123)</f>
        <v>16822</v>
      </c>
      <c r="DY123" s="39">
        <f>SUM($AZ123,$BA123:CA123)-SUM($EU123:FV123)</f>
        <v>12822</v>
      </c>
      <c r="DZ123" s="39">
        <f>SUM($AZ123,$BA123:CB123)-SUM($EU123:FW123)</f>
        <v>8822</v>
      </c>
      <c r="EA123" s="39">
        <f>SUM($AZ123,$BA123:CC123)-SUM($EU123:FX123)</f>
        <v>4822</v>
      </c>
      <c r="EB123" s="39">
        <f>SUM($AZ123,$BA123:CD123)-SUM($EU123:FY123)</f>
        <v>24822</v>
      </c>
      <c r="EC123" s="39">
        <f>SUM($AZ123,$BA123:CE123)-SUM($EU123:FZ123)</f>
        <v>20822</v>
      </c>
      <c r="ED123" s="39">
        <f>SUM($AZ123,$BA123:CF123)-SUM($EU123:GA123)</f>
        <v>16822</v>
      </c>
      <c r="EE123" s="39">
        <f>SUM($AZ123,$BA123:CG123)-SUM($EU123:GB123)</f>
        <v>12822</v>
      </c>
      <c r="EF123" s="39">
        <f>SUM($AZ123,$BA123:CH123)-SUM($EU123:GC123)</f>
        <v>8822</v>
      </c>
      <c r="EG123" s="39">
        <f>SUM($AZ123,$BA123:CI123)-SUM($EU123:GD123)</f>
        <v>4822</v>
      </c>
      <c r="EH123" s="39">
        <f>SUM($AZ123,$BA123:CJ123)-SUM($EU123:GE123)</f>
        <v>20822</v>
      </c>
      <c r="EI123" s="39">
        <f>SUM($AZ123,$BA123:CK123)-SUM($EU123:GF123)</f>
        <v>16822</v>
      </c>
      <c r="EJ123" s="39">
        <f>SUM($AZ123,$BA123:CL123)-SUM($EU123:GG123)</f>
        <v>12822</v>
      </c>
      <c r="EK123" s="39">
        <f>SUM($AZ123,$BA123:CM123)-SUM($EU123:GH123)</f>
        <v>8822</v>
      </c>
      <c r="EL123" s="39">
        <f>SUM($AZ123,$BA123:CN123)-SUM($EU123:GI123)</f>
        <v>4822</v>
      </c>
      <c r="EM123" s="39">
        <f>SUM($AZ123,$BA123:CO123)-SUM($EU123:GJ123)</f>
        <v>822</v>
      </c>
      <c r="EN123" s="39">
        <f>SUM($AZ123,$BA123:CP123)-SUM($EU123:GK123)</f>
        <v>822</v>
      </c>
      <c r="EO123" s="39">
        <f>SUM($AZ123,$BA123:CQ123)-SUM($EU123:GL123)</f>
        <v>822</v>
      </c>
      <c r="EP123" s="39">
        <f>SUM($AZ123,$BA123:CR123)-SUM($EU123:GM123)</f>
        <v>822</v>
      </c>
      <c r="EQ123" s="39">
        <f>SUM($AZ123,$BA123:CS123)-SUM($EU123:GN123)</f>
        <v>822</v>
      </c>
      <c r="ER123" s="39"/>
      <c r="ES123" s="39"/>
      <c r="ET123" s="39"/>
      <c r="EU123" s="39"/>
      <c r="EV123" s="39"/>
      <c r="EW123" s="39"/>
      <c r="EX123" s="39"/>
      <c r="EY123" s="39"/>
      <c r="EZ123" s="39"/>
      <c r="FA123" s="39">
        <f t="array" ref="FA123">SUMPRODUCT($K123:$AG123,TRANSPOSE(FA$5:FA$27))</f>
        <v>920</v>
      </c>
      <c r="FB123" s="39">
        <f t="array" ref="FB123">SUMPRODUCT($K123:$AG123,TRANSPOSE(FB$5:FB$27))</f>
        <v>3596</v>
      </c>
      <c r="FC123" s="39">
        <f t="array" ref="FC123">SUMPRODUCT($K123:$AG123,TRANSPOSE(FC$5:FC$27))</f>
        <v>4662</v>
      </c>
      <c r="FD123" s="39">
        <f t="array" ref="FD123">SUMPRODUCT($K123:$AG123,TRANSPOSE(FD$5:FD$27))</f>
        <v>4000</v>
      </c>
      <c r="FE123" s="39">
        <f t="array" ref="FE123">SUMPRODUCT($K123:$AG123,TRANSPOSE(FE$5:FE$27))</f>
        <v>4000</v>
      </c>
      <c r="FF123" s="39">
        <f t="array" ref="FF123">SUMPRODUCT($K123:$AG123,TRANSPOSE(FF$5:FF$27))</f>
        <v>4000</v>
      </c>
      <c r="FG123" s="39">
        <f t="array" ref="FG123">SUMPRODUCT($K123:$AG123,TRANSPOSE(FG$5:FG$27))</f>
        <v>4000</v>
      </c>
      <c r="FH123" s="39">
        <f t="array" ref="FH123">SUMPRODUCT($K123:$AG123,TRANSPOSE(FH$5:FH$27))</f>
        <v>4000</v>
      </c>
      <c r="FI123" s="39">
        <f t="array" ref="FI123">SUMPRODUCT($K123:$AG123,TRANSPOSE(FI$5:FI$27))</f>
        <v>4000</v>
      </c>
      <c r="FJ123" s="39">
        <f t="array" ref="FJ123">SUMPRODUCT($K123:$AG123,TRANSPOSE(FJ$5:FJ$27))</f>
        <v>4000</v>
      </c>
      <c r="FK123" s="39">
        <f t="array" ref="FK123">SUMPRODUCT($K123:$AG123,TRANSPOSE(FK$5:FK$27))</f>
        <v>4000</v>
      </c>
      <c r="FL123" s="39">
        <f t="array" ref="FL123">SUMPRODUCT($K123:$AG123,TRANSPOSE(FL$5:FL$27))</f>
        <v>4000</v>
      </c>
      <c r="FM123" s="39">
        <f t="array" ref="FM123">SUMPRODUCT($K123:$AG123,TRANSPOSE(FM$5:FM$27))</f>
        <v>4000</v>
      </c>
      <c r="FN123" s="39">
        <f t="array" ref="FN123">SUMPRODUCT($K123:$AG123,TRANSPOSE(FN$5:FN$27))</f>
        <v>4000</v>
      </c>
      <c r="FO123" s="39">
        <f t="array" ref="FO123">SUMPRODUCT($K123:$AG123,TRANSPOSE(FO$5:FO$27))</f>
        <v>4000</v>
      </c>
      <c r="FP123" s="39">
        <f t="array" ref="FP123">SUMPRODUCT($K123:$AG123,TRANSPOSE(FP$5:FP$27))</f>
        <v>4000</v>
      </c>
      <c r="FQ123" s="39">
        <f t="array" ref="FQ123">SUMPRODUCT($K123:$AG123,TRANSPOSE(FQ$5:FQ$27))</f>
        <v>4000</v>
      </c>
      <c r="FR123" s="39">
        <f t="array" ref="FR123">SUMPRODUCT($K123:$AG123,TRANSPOSE(FR$5:FR$27))</f>
        <v>4000</v>
      </c>
      <c r="FS123" s="39">
        <f t="array" ref="FS123">SUMPRODUCT($K123:$AG123,TRANSPOSE(FS$5:FS$27))</f>
        <v>4000</v>
      </c>
      <c r="FT123" s="39">
        <f t="array" ref="FT123">SUMPRODUCT($K123:$AG123,TRANSPOSE(FT$5:FT$27))</f>
        <v>4000</v>
      </c>
      <c r="FU123" s="39">
        <f t="array" ref="FU123">SUMPRODUCT($K123:$AG123,TRANSPOSE(FU$5:FU$27))</f>
        <v>4000</v>
      </c>
      <c r="FV123" s="39">
        <f t="array" ref="FV123">SUMPRODUCT($K123:$AG123,TRANSPOSE(FV$5:FV$27))</f>
        <v>4000</v>
      </c>
      <c r="FW123" s="39">
        <f t="array" ref="FW123">SUMPRODUCT($K123:$AG123,TRANSPOSE(FW$5:FW$27))</f>
        <v>4000</v>
      </c>
      <c r="FX123" s="39">
        <f t="array" ref="FX123">SUMPRODUCT($K123:$AG123,TRANSPOSE(FX$5:FX$27))</f>
        <v>4000</v>
      </c>
      <c r="FY123" s="39">
        <f t="array" ref="FY123">SUMPRODUCT($K123:$AG123,TRANSPOSE(FY$5:FY$27))</f>
        <v>4000</v>
      </c>
      <c r="FZ123" s="39">
        <f t="array" ref="FZ123">SUMPRODUCT($K123:$AG123,TRANSPOSE(FZ$5:FZ$27))</f>
        <v>4000</v>
      </c>
      <c r="GA123" s="39">
        <f t="array" ref="GA123">SUMPRODUCT($K123:$AG123,TRANSPOSE(GA$5:GA$27))</f>
        <v>4000</v>
      </c>
      <c r="GB123" s="39">
        <f t="array" ref="GB123">SUMPRODUCT($K123:$AG123,TRANSPOSE(GB$5:GB$27))</f>
        <v>4000</v>
      </c>
      <c r="GC123" s="39">
        <f t="array" ref="GC123">SUMPRODUCT($K123:$AG123,TRANSPOSE(GC$5:GC$27))</f>
        <v>4000</v>
      </c>
      <c r="GD123" s="39">
        <f t="array" ref="GD123">SUMPRODUCT($K123:$AG123,TRANSPOSE(GD$5:GD$27))</f>
        <v>4000</v>
      </c>
      <c r="GE123" s="39">
        <f t="array" ref="GE123">SUMPRODUCT($K123:$AG123,TRANSPOSE(GE$5:GE$27))</f>
        <v>4000</v>
      </c>
      <c r="GF123" s="39">
        <f t="array" ref="GF123">SUMPRODUCT($K123:$AG123,TRANSPOSE(GF$5:GF$27))</f>
        <v>4000</v>
      </c>
      <c r="GG123" s="39">
        <f t="array" ref="GG123">SUMPRODUCT($K123:$AG123,TRANSPOSE(GG$5:GG$27))</f>
        <v>4000</v>
      </c>
      <c r="GH123" s="39">
        <f t="array" ref="GH123">SUMPRODUCT($K123:$AG123,TRANSPOSE(GH$5:GH$27))</f>
        <v>4000</v>
      </c>
      <c r="GI123" s="39">
        <f t="array" ref="GI123">SUMPRODUCT($K123:$AG123,TRANSPOSE(GI$5:GI$27))</f>
        <v>4000</v>
      </c>
      <c r="GJ123" s="39">
        <f t="array" ref="GJ123">SUMPRODUCT($K123:$AG123,TRANSPOSE(GJ$5:GJ$27))</f>
        <v>4000</v>
      </c>
      <c r="GK123" s="39">
        <f t="array" ref="GK123">SUMPRODUCT($K123:$AG123,TRANSPOSE(GK$5:GK$27))</f>
        <v>0</v>
      </c>
      <c r="GL123" s="39">
        <f t="array" ref="GL123">SUMPRODUCT($K123:$AG123,TRANSPOSE(GL$5:GL$27))</f>
        <v>0</v>
      </c>
      <c r="GM123" s="39">
        <f t="array" ref="GM123">SUMPRODUCT($K123:$AG123,TRANSPOSE(GM$5:GM$27))</f>
        <v>0</v>
      </c>
      <c r="GN123" s="39">
        <f t="array" ref="GN123">SUMPRODUCT($K123:$AG123,TRANSPOSE(GN$5:GN$27))</f>
        <v>0</v>
      </c>
      <c r="GO123" s="39"/>
      <c r="GP123" s="39"/>
      <c r="GQ123" s="39"/>
      <c r="GR123" s="39"/>
      <c r="GS123" s="39"/>
      <c r="GT123" s="39"/>
      <c r="GU123" s="39"/>
      <c r="GV123" s="39"/>
      <c r="GW123" s="39"/>
      <c r="GX123" s="39"/>
      <c r="GY123" s="39"/>
      <c r="GZ123" s="39"/>
      <c r="HA123" s="39"/>
      <c r="HB123" s="39"/>
      <c r="HC123" s="39"/>
      <c r="HD123" s="39"/>
      <c r="HE123" s="39"/>
      <c r="HF123" s="39"/>
      <c r="HG123" s="39"/>
      <c r="HH123" s="39"/>
      <c r="HI123" s="39"/>
      <c r="HJ123" s="39"/>
      <c r="HK123" s="39"/>
      <c r="HL123" s="39"/>
      <c r="HM123" s="39"/>
      <c r="HN123" s="39"/>
      <c r="HO123" s="39"/>
      <c r="HP123" s="39"/>
      <c r="HQ123" s="39"/>
      <c r="HR123" s="39"/>
      <c r="HS123" s="39"/>
      <c r="HT123" s="39"/>
      <c r="HU123" s="39"/>
      <c r="HV123" s="39"/>
      <c r="HW123" s="39"/>
      <c r="HX123" s="39"/>
      <c r="HY123" s="39"/>
      <c r="HZ123" s="39"/>
      <c r="IA123" s="39"/>
      <c r="IB123" s="39"/>
      <c r="IC123" s="39"/>
      <c r="ID123" s="39"/>
      <c r="IE123" s="39"/>
      <c r="IF123" s="39"/>
      <c r="IG123" s="39"/>
      <c r="IH123" s="39"/>
      <c r="II123" s="39"/>
      <c r="IJ123" s="39"/>
      <c r="IK123" s="39"/>
      <c r="IL123" s="39"/>
      <c r="IM123" s="39"/>
      <c r="IN123" s="39"/>
      <c r="IO123" s="39"/>
      <c r="IP123" s="39"/>
      <c r="IQ123" s="39"/>
      <c r="IR123" s="39"/>
      <c r="IS123" s="39"/>
      <c r="IT123" s="39"/>
      <c r="IU123" s="39"/>
      <c r="IV123" s="93" t="str">
        <f>AM123</f>
        <v>ELBATECH</v>
      </c>
      <c r="IW123" s="100" t="str">
        <f>C123</f>
        <v>AD7928BRUZ-REEL7</v>
      </c>
      <c r="IX123" s="93" t="str">
        <f t="shared" si="168"/>
        <v>ANALOG DEVICES</v>
      </c>
      <c r="IY123" s="111">
        <f t="shared" ref="IY123:IY134" si="171">AP123</f>
        <v>3.0693999999999999</v>
      </c>
      <c r="IZ123" s="112" t="str">
        <f t="shared" si="164"/>
        <v>USD</v>
      </c>
      <c r="JA123" s="104" t="e">
        <f ca="1">_xlfn.XLOOKUP(IZ123,IZ$21:IZ$24,JA$21:JA$24,0)</f>
        <v>#NAME?</v>
      </c>
      <c r="JB123" s="104" t="e">
        <f t="shared" ca="1" si="129"/>
        <v>#NAME?</v>
      </c>
      <c r="JC123" s="113">
        <f>AJ123</f>
        <v>1000</v>
      </c>
      <c r="JD123" s="113">
        <f>AJ123</f>
        <v>1000</v>
      </c>
      <c r="JE123" s="100"/>
      <c r="JF123" s="113" t="e">
        <f>MAX(JD123,CEILING(#REF!+JE123,JC123))</f>
        <v>#REF!</v>
      </c>
      <c r="JG123" s="114" t="e">
        <f t="shared" ca="1" si="130"/>
        <v>#REF!</v>
      </c>
      <c r="JH123" s="113" t="e">
        <f>JF123-#REF!</f>
        <v>#REF!</v>
      </c>
      <c r="JI123" s="114" t="e">
        <f t="shared" ca="1" si="131"/>
        <v>#REF!</v>
      </c>
      <c r="JJ123" s="115">
        <v>45523</v>
      </c>
      <c r="JK123" s="114" t="s">
        <v>114</v>
      </c>
      <c r="JL123" s="114" t="s">
        <v>21</v>
      </c>
      <c r="JM123" s="100" t="s">
        <v>128</v>
      </c>
      <c r="JN123" s="100" t="s">
        <v>129</v>
      </c>
      <c r="JO123" s="102" t="e">
        <f t="array" aca="1" ref="JO123" ca="1">SUMPRODUCT(#REF!,TRANSPOSE(JO$19:JO$22))</f>
        <v>#REF!</v>
      </c>
      <c r="JP123" s="102" t="e">
        <f t="array" aca="1" ref="JP123" ca="1">SUMPRODUCT(#REF!,TRANSPOSE(JP$19:JP$22))</f>
        <v>#REF!</v>
      </c>
      <c r="JQ123" s="102" t="e">
        <f t="array" aca="1" ref="JQ123" ca="1">SUMPRODUCT(#REF!,TRANSPOSE(JQ$19:JQ$22))</f>
        <v>#REF!</v>
      </c>
      <c r="JR123" s="102" t="e">
        <f t="array" aca="1" ref="JR123" ca="1">SUMPRODUCT(#REF!,TRANSPOSE(JR$19:JR$22))</f>
        <v>#REF!</v>
      </c>
      <c r="JS123" s="102" t="e">
        <f t="array" aca="1" ref="JS123" ca="1">SUMPRODUCT(#REF!,TRANSPOSE(JS$19:JS$22))</f>
        <v>#REF!</v>
      </c>
      <c r="JT123" s="102" t="e">
        <f t="array" aca="1" ref="JT123" ca="1">SUMPRODUCT(#REF!,TRANSPOSE(JT$19:JT$22))</f>
        <v>#REF!</v>
      </c>
      <c r="JU123" s="102" t="e">
        <f t="array" aca="1" ref="JU123" ca="1">SUMPRODUCT(#REF!,TRANSPOSE(JU$19:JU$22))</f>
        <v>#REF!</v>
      </c>
      <c r="JV123" s="102" t="e">
        <f t="array" aca="1" ref="JV123" ca="1">SUMPRODUCT(#REF!,TRANSPOSE(JV$19:JV$22))</f>
        <v>#REF!</v>
      </c>
      <c r="JW123" s="102" t="e">
        <f t="array" aca="1" ref="JW123" ca="1">SUMPRODUCT(#REF!,TRANSPOSE(JW$19:JW$22))</f>
        <v>#REF!</v>
      </c>
      <c r="JX123" s="102" t="e">
        <f t="array" aca="1" ref="JX123" ca="1">SUMPRODUCT(#REF!,TRANSPOSE(JX$19:JX$22))</f>
        <v>#REF!</v>
      </c>
      <c r="JY123" s="102" t="e">
        <f t="array" aca="1" ref="JY123" ca="1">SUMPRODUCT(#REF!,TRANSPOSE(JY$19:JY$22))</f>
        <v>#REF!</v>
      </c>
      <c r="JZ123" s="102" t="e">
        <f t="array" aca="1" ref="JZ123" ca="1">SUMPRODUCT(#REF!,TRANSPOSE(JZ$19:JZ$22))</f>
        <v>#REF!</v>
      </c>
      <c r="KA123" s="102" t="e">
        <f t="array" aca="1" ref="KA123" ca="1">SUMPRODUCT(#REF!,TRANSPOSE(KA$19:KA$22))</f>
        <v>#REF!</v>
      </c>
      <c r="KB123" s="116"/>
      <c r="KC123" s="102" t="e">
        <f t="shared" ca="1" si="132"/>
        <v>#REF!</v>
      </c>
      <c r="KD123" s="117" t="e">
        <f ca="1">CEILING(SUM($JO123:JP123)-SUM($KC123:KC123),$JC123)</f>
        <v>#REF!</v>
      </c>
      <c r="KE123" s="117" t="e">
        <f ca="1">CEILING(SUM($JO123:JQ123)-SUM($KC123:KD123),$JC123)</f>
        <v>#REF!</v>
      </c>
      <c r="KF123" s="117" t="e">
        <f ca="1">CEILING(SUM($JO123:JR123)-SUM($KC123:KE123),$JC123)</f>
        <v>#REF!</v>
      </c>
      <c r="KG123" s="117" t="e">
        <f ca="1">CEILING(SUM($JO123:JS123)-SUM($KC123:KF123),$JC123)</f>
        <v>#REF!</v>
      </c>
      <c r="KH123" s="117" t="e">
        <f ca="1">CEILING(SUM($JO123:JT123)-SUM($KC123:KG123),$JC123)</f>
        <v>#REF!</v>
      </c>
      <c r="KI123" s="117" t="e">
        <f ca="1">CEILING(SUM($JO123:JU123)-SUM($KC123:KH123),$JC123)</f>
        <v>#REF!</v>
      </c>
      <c r="KJ123" s="117" t="e">
        <f ca="1">CEILING(SUM($JO123:JV123)-SUM($KC123:KI123),$JC123)</f>
        <v>#REF!</v>
      </c>
      <c r="KK123" s="117" t="e">
        <f ca="1">CEILING(SUM($JO123:JW123)-SUM($KC123:KJ123),$JC123)</f>
        <v>#REF!</v>
      </c>
      <c r="KL123" s="117" t="e">
        <f ca="1">CEILING(SUM($JO123:JX123)-SUM($KC123:KK123),$JC123)</f>
        <v>#REF!</v>
      </c>
      <c r="KM123" s="117" t="e">
        <f ca="1">CEILING(SUM($JO123:JY123)-SUM($KC123:KL123),$JC123)</f>
        <v>#REF!</v>
      </c>
      <c r="KN123" s="117" t="e">
        <f t="shared" ca="1" si="133"/>
        <v>#REF!</v>
      </c>
      <c r="KO123" s="117" t="e">
        <f t="shared" ca="1" si="134"/>
        <v>#REF!</v>
      </c>
      <c r="KP123" s="116"/>
      <c r="KQ123" s="119" t="e">
        <f t="shared" ca="1" si="135"/>
        <v>#REF!</v>
      </c>
      <c r="KR123" s="119" t="e">
        <f t="shared" ca="1" si="136"/>
        <v>#REF!</v>
      </c>
      <c r="KS123" s="119" t="e">
        <f t="shared" ca="1" si="137"/>
        <v>#REF!</v>
      </c>
      <c r="KT123" s="119" t="e">
        <f t="shared" ca="1" si="138"/>
        <v>#REF!</v>
      </c>
      <c r="KU123" s="119" t="e">
        <f t="shared" ca="1" si="139"/>
        <v>#REF!</v>
      </c>
      <c r="KV123" s="119" t="e">
        <f t="shared" ca="1" si="140"/>
        <v>#REF!</v>
      </c>
      <c r="KW123" s="119" t="e">
        <f t="shared" ca="1" si="141"/>
        <v>#REF!</v>
      </c>
      <c r="KX123" s="119" t="e">
        <f t="shared" ca="1" si="142"/>
        <v>#REF!</v>
      </c>
      <c r="KY123" s="119" t="e">
        <f t="shared" ca="1" si="143"/>
        <v>#REF!</v>
      </c>
      <c r="KZ123" s="119" t="e">
        <f t="shared" ca="1" si="144"/>
        <v>#REF!</v>
      </c>
      <c r="LA123" s="119" t="e">
        <f t="shared" ca="1" si="145"/>
        <v>#REF!</v>
      </c>
      <c r="LB123" s="119" t="e">
        <f t="shared" ca="1" si="146"/>
        <v>#REF!</v>
      </c>
      <c r="LC123" s="119" t="e">
        <f t="shared" ca="1" si="147"/>
        <v>#REF!</v>
      </c>
      <c r="LD123" s="119" t="e">
        <f t="shared" ca="1" si="148"/>
        <v>#REF!</v>
      </c>
      <c r="LE123" s="116">
        <v>6</v>
      </c>
      <c r="LF123" s="102" t="e">
        <f ca="1">SUM(KC123:KD123)</f>
        <v>#REF!</v>
      </c>
      <c r="LG123" s="102"/>
      <c r="LH123" s="102" t="e">
        <f ca="1">SUM(KE123:KF123)</f>
        <v>#REF!</v>
      </c>
      <c r="LI123" s="102"/>
      <c r="LJ123" s="102" t="e">
        <f ca="1">SUM(KG123:KH123)</f>
        <v>#REF!</v>
      </c>
      <c r="LK123" s="102"/>
      <c r="LL123" s="102" t="e">
        <f ca="1">SUM(KI123:KJ123)</f>
        <v>#REF!</v>
      </c>
      <c r="LM123" s="102"/>
      <c r="LN123" s="102" t="e">
        <f ca="1">SUM(KK123:KL123)</f>
        <v>#REF!</v>
      </c>
      <c r="LO123" s="102"/>
      <c r="LP123" s="102" t="e">
        <f ca="1">SUM(KM123:KO123)</f>
        <v>#REF!</v>
      </c>
      <c r="LQ123" s="102"/>
      <c r="LR123" s="102" t="e">
        <f ca="1">KO123</f>
        <v>#REF!</v>
      </c>
      <c r="LS123" s="102"/>
      <c r="LT123" s="119" t="e">
        <f t="shared" ca="1" si="149"/>
        <v>#REF!</v>
      </c>
      <c r="LU123" s="119" t="e">
        <f t="shared" ca="1" si="150"/>
        <v>#NAME?</v>
      </c>
      <c r="LV123" s="119" t="e">
        <f t="shared" ca="1" si="151"/>
        <v>#REF!</v>
      </c>
      <c r="LW123" s="119" t="e">
        <f t="shared" ca="1" si="152"/>
        <v>#NAME?</v>
      </c>
      <c r="LX123" s="119" t="e">
        <f t="shared" ca="1" si="153"/>
        <v>#REF!</v>
      </c>
      <c r="LY123" s="119" t="e">
        <f t="shared" ca="1" si="154"/>
        <v>#NAME?</v>
      </c>
      <c r="LZ123" s="119" t="e">
        <f t="shared" ca="1" si="155"/>
        <v>#REF!</v>
      </c>
      <c r="MA123" s="119" t="e">
        <f t="shared" ca="1" si="156"/>
        <v>#NAME?</v>
      </c>
      <c r="MB123" s="119" t="e">
        <f t="shared" ca="1" si="157"/>
        <v>#REF!</v>
      </c>
      <c r="MC123" s="119" t="e">
        <f t="shared" ca="1" si="158"/>
        <v>#NAME?</v>
      </c>
      <c r="MD123" s="119" t="e">
        <f t="shared" ca="1" si="159"/>
        <v>#REF!</v>
      </c>
      <c r="ME123" s="119" t="e">
        <f t="shared" ca="1" si="160"/>
        <v>#NAME?</v>
      </c>
      <c r="MF123" s="119" t="e">
        <f t="shared" ca="1" si="161"/>
        <v>#REF!</v>
      </c>
      <c r="MG123" s="119" t="e">
        <f t="shared" ca="1" si="162"/>
        <v>#REF!</v>
      </c>
      <c r="MH123" s="120" t="s">
        <v>541</v>
      </c>
      <c r="MI123" s="100" t="s">
        <v>515</v>
      </c>
      <c r="MJ123" s="121">
        <v>45526</v>
      </c>
      <c r="MK123" s="100" t="s">
        <v>131</v>
      </c>
      <c r="ML123" s="100"/>
      <c r="MM123" s="100" t="s">
        <v>131</v>
      </c>
      <c r="MN123" s="100"/>
      <c r="MO123" s="100" t="s">
        <v>516</v>
      </c>
    </row>
    <row r="124" spans="1:353" ht="14.25" x14ac:dyDescent="0.2">
      <c r="A124" s="39">
        <v>119</v>
      </c>
      <c r="B124" s="39" t="s">
        <v>545</v>
      </c>
      <c r="C124" s="54" t="s">
        <v>546</v>
      </c>
      <c r="D124" s="39" t="s">
        <v>121</v>
      </c>
      <c r="E124" s="39">
        <v>400687676</v>
      </c>
      <c r="F124" s="99" t="s">
        <v>547</v>
      </c>
      <c r="G124" s="39">
        <v>400481628</v>
      </c>
      <c r="H124" s="39" t="s">
        <v>112</v>
      </c>
      <c r="I124" s="39">
        <v>2</v>
      </c>
      <c r="J124" s="39">
        <v>6</v>
      </c>
      <c r="K124" s="39">
        <v>0</v>
      </c>
      <c r="L124" s="39">
        <v>0</v>
      </c>
      <c r="M124" s="39">
        <v>0</v>
      </c>
      <c r="N124" s="39">
        <v>0</v>
      </c>
      <c r="O124" s="39">
        <v>2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2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2</v>
      </c>
      <c r="AH124" s="39">
        <f t="shared" si="125"/>
        <v>4</v>
      </c>
      <c r="AI124" s="39">
        <f t="shared" si="163"/>
        <v>141178</v>
      </c>
      <c r="AJ124" s="55">
        <v>500</v>
      </c>
      <c r="AK124" s="39"/>
      <c r="AL124" s="39" t="s">
        <v>544</v>
      </c>
      <c r="AM124" s="39" t="s">
        <v>511</v>
      </c>
      <c r="AN124" s="39"/>
      <c r="AO124" s="39"/>
      <c r="AP124" s="56">
        <v>1.6583000000000001</v>
      </c>
      <c r="AQ124" s="56" t="s">
        <v>8</v>
      </c>
      <c r="AR124" s="39" t="s">
        <v>512</v>
      </c>
      <c r="AS124" s="39" t="s">
        <v>513</v>
      </c>
      <c r="AT124" s="39"/>
      <c r="AU124" s="39" t="s">
        <v>514</v>
      </c>
      <c r="AV124" s="39" t="str">
        <f t="shared" si="126"/>
        <v>P0028</v>
      </c>
      <c r="AW124" s="76" t="e">
        <f t="shared" ca="1" si="127"/>
        <v>#NAME?</v>
      </c>
      <c r="AX124" s="39"/>
      <c r="AY124" s="73" t="e">
        <f t="shared" si="128"/>
        <v>#REF!</v>
      </c>
      <c r="AZ124" s="39"/>
      <c r="BA124" s="39"/>
      <c r="BB124" s="39"/>
      <c r="BC124" s="39"/>
      <c r="BD124" s="39"/>
      <c r="BE124" s="39">
        <v>24750</v>
      </c>
      <c r="BF124" s="39"/>
      <c r="BG124" s="39"/>
      <c r="BH124" s="39"/>
      <c r="BI124" s="39"/>
      <c r="BJ124" s="39"/>
      <c r="BK124" s="39"/>
      <c r="BL124" s="39">
        <v>24000</v>
      </c>
      <c r="BM124" s="39"/>
      <c r="BN124" s="39"/>
      <c r="BO124" s="39"/>
      <c r="BP124" s="39"/>
      <c r="BQ124" s="39"/>
      <c r="BR124" s="39">
        <v>24750</v>
      </c>
      <c r="BS124" s="39"/>
      <c r="BT124" s="39"/>
      <c r="BU124" s="39"/>
      <c r="BV124" s="39"/>
      <c r="BW124" s="39"/>
      <c r="BX124" s="39">
        <v>24000</v>
      </c>
      <c r="BY124" s="39"/>
      <c r="BZ124" s="39"/>
      <c r="CA124" s="39"/>
      <c r="CB124" s="39"/>
      <c r="CC124" s="39"/>
      <c r="CD124" s="39">
        <v>24000</v>
      </c>
      <c r="CE124" s="39"/>
      <c r="CF124" s="39"/>
      <c r="CG124" s="39"/>
      <c r="CH124" s="39"/>
      <c r="CI124" s="39"/>
      <c r="CJ124" s="39">
        <v>20250</v>
      </c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>
        <f>SUM($AZ124,$BA124:BF124)-SUM($EU124:FA124)</f>
        <v>23830</v>
      </c>
      <c r="DE124" s="39">
        <f>SUM($AZ124,$BA124:BG124)-SUM($EU124:FB124)</f>
        <v>20234</v>
      </c>
      <c r="DF124" s="39">
        <f>SUM($AZ124,$BA124:BH124)-SUM($EU124:FC124)</f>
        <v>15572</v>
      </c>
      <c r="DG124" s="39">
        <f>SUM($AZ124,$BA124:BI124)-SUM($EU124:FD124)</f>
        <v>11572</v>
      </c>
      <c r="DH124" s="39">
        <f>SUM($AZ124,$BA124:BJ124)-SUM($EU124:FE124)</f>
        <v>7572</v>
      </c>
      <c r="DI124" s="39">
        <f>SUM($AZ124,$BA124:BK124)-SUM($EU124:FF124)</f>
        <v>3572</v>
      </c>
      <c r="DJ124" s="39">
        <f>SUM($AZ124,$BA124:BL124)-SUM($EU124:FG124)</f>
        <v>23572</v>
      </c>
      <c r="DK124" s="39">
        <f>SUM($AZ124,$BA124:BM124)-SUM($EU124:FH124)</f>
        <v>19572</v>
      </c>
      <c r="DL124" s="39">
        <f>SUM($AZ124,$BA124:BN124)-SUM($EU124:FI124)</f>
        <v>15572</v>
      </c>
      <c r="DM124" s="39">
        <f>SUM($AZ124,$BA124:BO124)-SUM($EU124:FJ124)</f>
        <v>11572</v>
      </c>
      <c r="DN124" s="39">
        <f>SUM($AZ124,$BA124:BP124)-SUM($EU124:FK124)</f>
        <v>7572</v>
      </c>
      <c r="DO124" s="39">
        <f>SUM($AZ124,$BA124:BQ124)-SUM($EU124:FL124)</f>
        <v>3572</v>
      </c>
      <c r="DP124" s="39">
        <f>SUM($AZ124,$BA124:BR124)-SUM($EU124:FM124)</f>
        <v>24322</v>
      </c>
      <c r="DQ124" s="39">
        <f>SUM($AZ124,$BA124:BS124)-SUM($EU124:FN124)</f>
        <v>20322</v>
      </c>
      <c r="DR124" s="39">
        <f>SUM($AZ124,$BA124:BT124)-SUM($EU124:FO124)</f>
        <v>16322</v>
      </c>
      <c r="DS124" s="39">
        <f>SUM($AZ124,$BA124:BU124)-SUM($EU124:FP124)</f>
        <v>12322</v>
      </c>
      <c r="DT124" s="39">
        <f>SUM($AZ124,$BA124:BV124)-SUM($EU124:FQ124)</f>
        <v>8322</v>
      </c>
      <c r="DU124" s="39">
        <f>SUM($AZ124,$BA124:BW124)-SUM($EU124:FR124)</f>
        <v>4322</v>
      </c>
      <c r="DV124" s="39">
        <f>SUM($AZ124,$BA124:BX124)-SUM($EU124:FS124)</f>
        <v>24322</v>
      </c>
      <c r="DW124" s="39">
        <f>SUM($AZ124,$BA124:BY124)-SUM($EU124:FT124)</f>
        <v>20322</v>
      </c>
      <c r="DX124" s="39">
        <f>SUM($AZ124,$BA124:BZ124)-SUM($EU124:FU124)</f>
        <v>16322</v>
      </c>
      <c r="DY124" s="39">
        <f>SUM($AZ124,$BA124:CA124)-SUM($EU124:FV124)</f>
        <v>12322</v>
      </c>
      <c r="DZ124" s="39">
        <f>SUM($AZ124,$BA124:CB124)-SUM($EU124:FW124)</f>
        <v>8322</v>
      </c>
      <c r="EA124" s="39">
        <f>SUM($AZ124,$BA124:CC124)-SUM($EU124:FX124)</f>
        <v>4322</v>
      </c>
      <c r="EB124" s="39">
        <f>SUM($AZ124,$BA124:CD124)-SUM($EU124:FY124)</f>
        <v>24322</v>
      </c>
      <c r="EC124" s="39">
        <f>SUM($AZ124,$BA124:CE124)-SUM($EU124:FZ124)</f>
        <v>20322</v>
      </c>
      <c r="ED124" s="39">
        <f>SUM($AZ124,$BA124:CF124)-SUM($EU124:GA124)</f>
        <v>16322</v>
      </c>
      <c r="EE124" s="39">
        <f>SUM($AZ124,$BA124:CG124)-SUM($EU124:GB124)</f>
        <v>12322</v>
      </c>
      <c r="EF124" s="39">
        <f>SUM($AZ124,$BA124:CH124)-SUM($EU124:GC124)</f>
        <v>8322</v>
      </c>
      <c r="EG124" s="39">
        <f>SUM($AZ124,$BA124:CI124)-SUM($EU124:GD124)</f>
        <v>4322</v>
      </c>
      <c r="EH124" s="39">
        <f>SUM($AZ124,$BA124:CJ124)-SUM($EU124:GE124)</f>
        <v>20572</v>
      </c>
      <c r="EI124" s="39">
        <f>SUM($AZ124,$BA124:CK124)-SUM($EU124:GF124)</f>
        <v>16572</v>
      </c>
      <c r="EJ124" s="39">
        <f>SUM($AZ124,$BA124:CL124)-SUM($EU124:GG124)</f>
        <v>12572</v>
      </c>
      <c r="EK124" s="39">
        <f>SUM($AZ124,$BA124:CM124)-SUM($EU124:GH124)</f>
        <v>8572</v>
      </c>
      <c r="EL124" s="39">
        <f>SUM($AZ124,$BA124:CN124)-SUM($EU124:GI124)</f>
        <v>4572</v>
      </c>
      <c r="EM124" s="39">
        <f>SUM($AZ124,$BA124:CO124)-SUM($EU124:GJ124)</f>
        <v>572</v>
      </c>
      <c r="EN124" s="39">
        <f>SUM($AZ124,$BA124:CP124)-SUM($EU124:GK124)</f>
        <v>572</v>
      </c>
      <c r="EO124" s="39">
        <f>SUM($AZ124,$BA124:CQ124)-SUM($EU124:GL124)</f>
        <v>572</v>
      </c>
      <c r="EP124" s="39">
        <f>SUM($AZ124,$BA124:CR124)-SUM($EU124:GM124)</f>
        <v>572</v>
      </c>
      <c r="EQ124" s="39">
        <f>SUM($AZ124,$BA124:CS124)-SUM($EU124:GN124)</f>
        <v>572</v>
      </c>
      <c r="ER124" s="39"/>
      <c r="ES124" s="39"/>
      <c r="ET124" s="39"/>
      <c r="EU124" s="39"/>
      <c r="EV124" s="39"/>
      <c r="EW124" s="39"/>
      <c r="EX124" s="39"/>
      <c r="EY124" s="39"/>
      <c r="EZ124" s="39"/>
      <c r="FA124" s="39">
        <f t="array" ref="FA124">SUMPRODUCT($K124:$AG124,TRANSPOSE(FA$5:FA$27))</f>
        <v>920</v>
      </c>
      <c r="FB124" s="39">
        <f t="array" ref="FB124">SUMPRODUCT($K124:$AG124,TRANSPOSE(FB$5:FB$27))</f>
        <v>3596</v>
      </c>
      <c r="FC124" s="39">
        <f t="array" ref="FC124">SUMPRODUCT($K124:$AG124,TRANSPOSE(FC$5:FC$27))</f>
        <v>4662</v>
      </c>
      <c r="FD124" s="39">
        <f t="array" ref="FD124">SUMPRODUCT($K124:$AG124,TRANSPOSE(FD$5:FD$27))</f>
        <v>4000</v>
      </c>
      <c r="FE124" s="39">
        <f t="array" ref="FE124">SUMPRODUCT($K124:$AG124,TRANSPOSE(FE$5:FE$27))</f>
        <v>4000</v>
      </c>
      <c r="FF124" s="39">
        <f t="array" ref="FF124">SUMPRODUCT($K124:$AG124,TRANSPOSE(FF$5:FF$27))</f>
        <v>4000</v>
      </c>
      <c r="FG124" s="39">
        <f t="array" ref="FG124">SUMPRODUCT($K124:$AG124,TRANSPOSE(FG$5:FG$27))</f>
        <v>4000</v>
      </c>
      <c r="FH124" s="39">
        <f t="array" ref="FH124">SUMPRODUCT($K124:$AG124,TRANSPOSE(FH$5:FH$27))</f>
        <v>4000</v>
      </c>
      <c r="FI124" s="39">
        <f t="array" ref="FI124">SUMPRODUCT($K124:$AG124,TRANSPOSE(FI$5:FI$27))</f>
        <v>4000</v>
      </c>
      <c r="FJ124" s="39">
        <f t="array" ref="FJ124">SUMPRODUCT($K124:$AG124,TRANSPOSE(FJ$5:FJ$27))</f>
        <v>4000</v>
      </c>
      <c r="FK124" s="39">
        <f t="array" ref="FK124">SUMPRODUCT($K124:$AG124,TRANSPOSE(FK$5:FK$27))</f>
        <v>4000</v>
      </c>
      <c r="FL124" s="39">
        <f t="array" ref="FL124">SUMPRODUCT($K124:$AG124,TRANSPOSE(FL$5:FL$27))</f>
        <v>4000</v>
      </c>
      <c r="FM124" s="39">
        <f t="array" ref="FM124">SUMPRODUCT($K124:$AG124,TRANSPOSE(FM$5:FM$27))</f>
        <v>4000</v>
      </c>
      <c r="FN124" s="39">
        <f t="array" ref="FN124">SUMPRODUCT($K124:$AG124,TRANSPOSE(FN$5:FN$27))</f>
        <v>4000</v>
      </c>
      <c r="FO124" s="39">
        <f t="array" ref="FO124">SUMPRODUCT($K124:$AG124,TRANSPOSE(FO$5:FO$27))</f>
        <v>4000</v>
      </c>
      <c r="FP124" s="39">
        <f t="array" ref="FP124">SUMPRODUCT($K124:$AG124,TRANSPOSE(FP$5:FP$27))</f>
        <v>4000</v>
      </c>
      <c r="FQ124" s="39">
        <f t="array" ref="FQ124">SUMPRODUCT($K124:$AG124,TRANSPOSE(FQ$5:FQ$27))</f>
        <v>4000</v>
      </c>
      <c r="FR124" s="39">
        <f t="array" ref="FR124">SUMPRODUCT($K124:$AG124,TRANSPOSE(FR$5:FR$27))</f>
        <v>4000</v>
      </c>
      <c r="FS124" s="39">
        <f t="array" ref="FS124">SUMPRODUCT($K124:$AG124,TRANSPOSE(FS$5:FS$27))</f>
        <v>4000</v>
      </c>
      <c r="FT124" s="39">
        <f t="array" ref="FT124">SUMPRODUCT($K124:$AG124,TRANSPOSE(FT$5:FT$27))</f>
        <v>4000</v>
      </c>
      <c r="FU124" s="39">
        <f t="array" ref="FU124">SUMPRODUCT($K124:$AG124,TRANSPOSE(FU$5:FU$27))</f>
        <v>4000</v>
      </c>
      <c r="FV124" s="39">
        <f t="array" ref="FV124">SUMPRODUCT($K124:$AG124,TRANSPOSE(FV$5:FV$27))</f>
        <v>4000</v>
      </c>
      <c r="FW124" s="39">
        <f t="array" ref="FW124">SUMPRODUCT($K124:$AG124,TRANSPOSE(FW$5:FW$27))</f>
        <v>4000</v>
      </c>
      <c r="FX124" s="39">
        <f t="array" ref="FX124">SUMPRODUCT($K124:$AG124,TRANSPOSE(FX$5:FX$27))</f>
        <v>4000</v>
      </c>
      <c r="FY124" s="39">
        <f t="array" ref="FY124">SUMPRODUCT($K124:$AG124,TRANSPOSE(FY$5:FY$27))</f>
        <v>4000</v>
      </c>
      <c r="FZ124" s="39">
        <f t="array" ref="FZ124">SUMPRODUCT($K124:$AG124,TRANSPOSE(FZ$5:FZ$27))</f>
        <v>4000</v>
      </c>
      <c r="GA124" s="39">
        <f t="array" ref="GA124">SUMPRODUCT($K124:$AG124,TRANSPOSE(GA$5:GA$27))</f>
        <v>4000</v>
      </c>
      <c r="GB124" s="39">
        <f t="array" ref="GB124">SUMPRODUCT($K124:$AG124,TRANSPOSE(GB$5:GB$27))</f>
        <v>4000</v>
      </c>
      <c r="GC124" s="39">
        <f t="array" ref="GC124">SUMPRODUCT($K124:$AG124,TRANSPOSE(GC$5:GC$27))</f>
        <v>4000</v>
      </c>
      <c r="GD124" s="39">
        <f t="array" ref="GD124">SUMPRODUCT($K124:$AG124,TRANSPOSE(GD$5:GD$27))</f>
        <v>4000</v>
      </c>
      <c r="GE124" s="39">
        <f t="array" ref="GE124">SUMPRODUCT($K124:$AG124,TRANSPOSE(GE$5:GE$27))</f>
        <v>4000</v>
      </c>
      <c r="GF124" s="39">
        <f t="array" ref="GF124">SUMPRODUCT($K124:$AG124,TRANSPOSE(GF$5:GF$27))</f>
        <v>4000</v>
      </c>
      <c r="GG124" s="39">
        <f t="array" ref="GG124">SUMPRODUCT($K124:$AG124,TRANSPOSE(GG$5:GG$27))</f>
        <v>4000</v>
      </c>
      <c r="GH124" s="39">
        <f t="array" ref="GH124">SUMPRODUCT($K124:$AG124,TRANSPOSE(GH$5:GH$27))</f>
        <v>4000</v>
      </c>
      <c r="GI124" s="39">
        <f t="array" ref="GI124">SUMPRODUCT($K124:$AG124,TRANSPOSE(GI$5:GI$27))</f>
        <v>4000</v>
      </c>
      <c r="GJ124" s="39">
        <f t="array" ref="GJ124">SUMPRODUCT($K124:$AG124,TRANSPOSE(GJ$5:GJ$27))</f>
        <v>4000</v>
      </c>
      <c r="GK124" s="39">
        <f t="array" ref="GK124">SUMPRODUCT($K124:$AG124,TRANSPOSE(GK$5:GK$27))</f>
        <v>0</v>
      </c>
      <c r="GL124" s="39">
        <f t="array" ref="GL124">SUMPRODUCT($K124:$AG124,TRANSPOSE(GL$5:GL$27))</f>
        <v>0</v>
      </c>
      <c r="GM124" s="39">
        <f t="array" ref="GM124">SUMPRODUCT($K124:$AG124,TRANSPOSE(GM$5:GM$27))</f>
        <v>0</v>
      </c>
      <c r="GN124" s="39">
        <f t="array" ref="GN124">SUMPRODUCT($K124:$AG124,TRANSPOSE(GN$5:GN$27))</f>
        <v>0</v>
      </c>
      <c r="GO124" s="39"/>
      <c r="GP124" s="39"/>
      <c r="GQ124" s="39"/>
      <c r="GR124" s="39"/>
      <c r="GS124" s="39"/>
      <c r="GT124" s="39"/>
      <c r="GU124" s="39"/>
      <c r="GV124" s="39"/>
      <c r="GW124" s="39"/>
      <c r="GX124" s="39"/>
      <c r="GY124" s="39"/>
      <c r="GZ124" s="39"/>
      <c r="HA124" s="39"/>
      <c r="HB124" s="39"/>
      <c r="HC124" s="39"/>
      <c r="HD124" s="39"/>
      <c r="HE124" s="39"/>
      <c r="HF124" s="39"/>
      <c r="HG124" s="39"/>
      <c r="HH124" s="39"/>
      <c r="HI124" s="39"/>
      <c r="HJ124" s="39"/>
      <c r="HK124" s="39"/>
      <c r="HL124" s="39"/>
      <c r="HM124" s="39"/>
      <c r="HN124" s="39"/>
      <c r="HO124" s="39"/>
      <c r="HP124" s="39"/>
      <c r="HQ124" s="39"/>
      <c r="HR124" s="39"/>
      <c r="HS124" s="39"/>
      <c r="HT124" s="39"/>
      <c r="HU124" s="39"/>
      <c r="HV124" s="39"/>
      <c r="HW124" s="39"/>
      <c r="HX124" s="39"/>
      <c r="HY124" s="39"/>
      <c r="HZ124" s="39"/>
      <c r="IA124" s="39"/>
      <c r="IB124" s="39"/>
      <c r="IC124" s="39"/>
      <c r="ID124" s="39"/>
      <c r="IE124" s="39"/>
      <c r="IF124" s="39"/>
      <c r="IG124" s="39"/>
      <c r="IH124" s="39"/>
      <c r="II124" s="39"/>
      <c r="IJ124" s="39"/>
      <c r="IK124" s="39"/>
      <c r="IL124" s="39"/>
      <c r="IM124" s="39"/>
      <c r="IN124" s="39"/>
      <c r="IO124" s="39"/>
      <c r="IP124" s="39"/>
      <c r="IQ124" s="39"/>
      <c r="IR124" s="39"/>
      <c r="IS124" s="39"/>
      <c r="IT124" s="39"/>
      <c r="IU124" s="39"/>
      <c r="IV124" s="93" t="str">
        <f>AM124</f>
        <v>ELBATECH</v>
      </c>
      <c r="IW124" s="100" t="s">
        <v>548</v>
      </c>
      <c r="IX124" s="93" t="str">
        <f t="shared" si="168"/>
        <v>ANALOG DEVICES</v>
      </c>
      <c r="IY124" s="111">
        <f t="shared" si="171"/>
        <v>1.6583000000000001</v>
      </c>
      <c r="IZ124" s="112" t="str">
        <f t="shared" si="164"/>
        <v>USD</v>
      </c>
      <c r="JA124" s="104" t="e">
        <f ca="1">_xlfn.XLOOKUP(IZ124,IZ$21:IZ$24,JA$21:JA$24,0)</f>
        <v>#NAME?</v>
      </c>
      <c r="JB124" s="104" t="e">
        <f t="shared" ca="1" si="129"/>
        <v>#NAME?</v>
      </c>
      <c r="JC124" s="113">
        <v>750</v>
      </c>
      <c r="JD124" s="113">
        <v>750</v>
      </c>
      <c r="JE124" s="100"/>
      <c r="JF124" s="113" t="e">
        <f>MAX(JD124,CEILING(#REF!+JE124,JC124))</f>
        <v>#REF!</v>
      </c>
      <c r="JG124" s="114" t="e">
        <f t="shared" ca="1" si="130"/>
        <v>#REF!</v>
      </c>
      <c r="JH124" s="113" t="e">
        <f>JF124-#REF!</f>
        <v>#REF!</v>
      </c>
      <c r="JI124" s="114" t="e">
        <f t="shared" ca="1" si="131"/>
        <v>#REF!</v>
      </c>
      <c r="JJ124" s="115">
        <v>45523</v>
      </c>
      <c r="JK124" s="114" t="s">
        <v>114</v>
      </c>
      <c r="JL124" s="114" t="s">
        <v>21</v>
      </c>
      <c r="JM124" s="100" t="s">
        <v>128</v>
      </c>
      <c r="JN124" s="100" t="s">
        <v>129</v>
      </c>
      <c r="JO124" s="102" t="e">
        <f t="array" aca="1" ref="JO124" ca="1">SUMPRODUCT(#REF!,TRANSPOSE(JO$19:JO$22))</f>
        <v>#REF!</v>
      </c>
      <c r="JP124" s="102" t="e">
        <f t="array" aca="1" ref="JP124" ca="1">SUMPRODUCT(#REF!,TRANSPOSE(JP$19:JP$22))</f>
        <v>#REF!</v>
      </c>
      <c r="JQ124" s="102" t="e">
        <f t="array" aca="1" ref="JQ124" ca="1">SUMPRODUCT(#REF!,TRANSPOSE(JQ$19:JQ$22))</f>
        <v>#REF!</v>
      </c>
      <c r="JR124" s="102" t="e">
        <f t="array" aca="1" ref="JR124" ca="1">SUMPRODUCT(#REF!,TRANSPOSE(JR$19:JR$22))</f>
        <v>#REF!</v>
      </c>
      <c r="JS124" s="102" t="e">
        <f t="array" aca="1" ref="JS124" ca="1">SUMPRODUCT(#REF!,TRANSPOSE(JS$19:JS$22))</f>
        <v>#REF!</v>
      </c>
      <c r="JT124" s="102" t="e">
        <f t="array" aca="1" ref="JT124" ca="1">SUMPRODUCT(#REF!,TRANSPOSE(JT$19:JT$22))</f>
        <v>#REF!</v>
      </c>
      <c r="JU124" s="102" t="e">
        <f t="array" aca="1" ref="JU124" ca="1">SUMPRODUCT(#REF!,TRANSPOSE(JU$19:JU$22))</f>
        <v>#REF!</v>
      </c>
      <c r="JV124" s="102" t="e">
        <f t="array" aca="1" ref="JV124" ca="1">SUMPRODUCT(#REF!,TRANSPOSE(JV$19:JV$22))</f>
        <v>#REF!</v>
      </c>
      <c r="JW124" s="102" t="e">
        <f t="array" aca="1" ref="JW124" ca="1">SUMPRODUCT(#REF!,TRANSPOSE(JW$19:JW$22))</f>
        <v>#REF!</v>
      </c>
      <c r="JX124" s="102" t="e">
        <f t="array" aca="1" ref="JX124" ca="1">SUMPRODUCT(#REF!,TRANSPOSE(JX$19:JX$22))</f>
        <v>#REF!</v>
      </c>
      <c r="JY124" s="102" t="e">
        <f t="array" aca="1" ref="JY124" ca="1">SUMPRODUCT(#REF!,TRANSPOSE(JY$19:JY$22))</f>
        <v>#REF!</v>
      </c>
      <c r="JZ124" s="102" t="e">
        <f t="array" aca="1" ref="JZ124" ca="1">SUMPRODUCT(#REF!,TRANSPOSE(JZ$19:JZ$22))</f>
        <v>#REF!</v>
      </c>
      <c r="KA124" s="102" t="e">
        <f t="array" aca="1" ref="KA124" ca="1">SUMPRODUCT(#REF!,TRANSPOSE(KA$19:KA$22))</f>
        <v>#REF!</v>
      </c>
      <c r="KB124" s="116"/>
      <c r="KC124" s="102" t="e">
        <f t="shared" ca="1" si="132"/>
        <v>#REF!</v>
      </c>
      <c r="KD124" s="117" t="e">
        <f ca="1">CEILING(SUM($JO124:JP124)-SUM($KC124:KC124),$JC124)</f>
        <v>#REF!</v>
      </c>
      <c r="KE124" s="117" t="e">
        <f ca="1">CEILING(SUM($JO124:JQ124)-SUM($KC124:KD124),$JC124)</f>
        <v>#REF!</v>
      </c>
      <c r="KF124" s="117" t="e">
        <f ca="1">CEILING(SUM($JO124:JR124)-SUM($KC124:KE124),$JC124)</f>
        <v>#REF!</v>
      </c>
      <c r="KG124" s="117" t="e">
        <f ca="1">CEILING(SUM($JO124:JS124)-SUM($KC124:KF124),$JC124)</f>
        <v>#REF!</v>
      </c>
      <c r="KH124" s="117" t="e">
        <f ca="1">CEILING(SUM($JO124:JT124)-SUM($KC124:KG124),$JC124)</f>
        <v>#REF!</v>
      </c>
      <c r="KI124" s="117" t="e">
        <f ca="1">CEILING(SUM($JO124:JU124)-SUM($KC124:KH124),$JC124)</f>
        <v>#REF!</v>
      </c>
      <c r="KJ124" s="117" t="e">
        <f ca="1">CEILING(SUM($JO124:JV124)-SUM($KC124:KI124),$JC124)</f>
        <v>#REF!</v>
      </c>
      <c r="KK124" s="117" t="e">
        <f ca="1">CEILING(SUM($JO124:JW124)-SUM($KC124:KJ124),$JC124)</f>
        <v>#REF!</v>
      </c>
      <c r="KL124" s="117" t="e">
        <f ca="1">CEILING(SUM($JO124:JX124)-SUM($KC124:KK124),$JC124)</f>
        <v>#REF!</v>
      </c>
      <c r="KM124" s="117" t="e">
        <f ca="1">CEILING(SUM($JO124:JY124)-SUM($KC124:KL124),$JC124)</f>
        <v>#REF!</v>
      </c>
      <c r="KN124" s="117" t="e">
        <f t="shared" ca="1" si="133"/>
        <v>#REF!</v>
      </c>
      <c r="KO124" s="117" t="e">
        <f t="shared" ca="1" si="134"/>
        <v>#REF!</v>
      </c>
      <c r="KP124" s="116"/>
      <c r="KQ124" s="119" t="e">
        <f t="shared" ca="1" si="135"/>
        <v>#REF!</v>
      </c>
      <c r="KR124" s="119" t="e">
        <f t="shared" ca="1" si="136"/>
        <v>#REF!</v>
      </c>
      <c r="KS124" s="119" t="e">
        <f t="shared" ca="1" si="137"/>
        <v>#REF!</v>
      </c>
      <c r="KT124" s="119" t="e">
        <f t="shared" ca="1" si="138"/>
        <v>#REF!</v>
      </c>
      <c r="KU124" s="119" t="e">
        <f t="shared" ca="1" si="139"/>
        <v>#REF!</v>
      </c>
      <c r="KV124" s="119" t="e">
        <f t="shared" ca="1" si="140"/>
        <v>#REF!</v>
      </c>
      <c r="KW124" s="119" t="e">
        <f t="shared" ca="1" si="141"/>
        <v>#REF!</v>
      </c>
      <c r="KX124" s="119" t="e">
        <f t="shared" ca="1" si="142"/>
        <v>#REF!</v>
      </c>
      <c r="KY124" s="119" t="e">
        <f t="shared" ca="1" si="143"/>
        <v>#REF!</v>
      </c>
      <c r="KZ124" s="119" t="e">
        <f t="shared" ca="1" si="144"/>
        <v>#REF!</v>
      </c>
      <c r="LA124" s="119" t="e">
        <f t="shared" ca="1" si="145"/>
        <v>#REF!</v>
      </c>
      <c r="LB124" s="119" t="e">
        <f t="shared" ca="1" si="146"/>
        <v>#REF!</v>
      </c>
      <c r="LC124" s="119" t="e">
        <f t="shared" ca="1" si="147"/>
        <v>#REF!</v>
      </c>
      <c r="LD124" s="119" t="e">
        <f t="shared" ca="1" si="148"/>
        <v>#REF!</v>
      </c>
      <c r="LE124" s="116">
        <v>6</v>
      </c>
      <c r="LF124" s="102" t="e">
        <f ca="1">SUM(KC124:KD124)</f>
        <v>#REF!</v>
      </c>
      <c r="LG124" s="102"/>
      <c r="LH124" s="102" t="e">
        <f ca="1">SUM(KE124:KF124)</f>
        <v>#REF!</v>
      </c>
      <c r="LI124" s="102"/>
      <c r="LJ124" s="102" t="e">
        <f ca="1">SUM(KG124:KH124)</f>
        <v>#REF!</v>
      </c>
      <c r="LK124" s="102"/>
      <c r="LL124" s="102" t="e">
        <f ca="1">SUM(KI124:KJ124)</f>
        <v>#REF!</v>
      </c>
      <c r="LM124" s="102"/>
      <c r="LN124" s="102" t="e">
        <f ca="1">SUM(KK124:KL124)</f>
        <v>#REF!</v>
      </c>
      <c r="LO124" s="102"/>
      <c r="LP124" s="102" t="e">
        <f ca="1">SUM(KM124:KO124)</f>
        <v>#REF!</v>
      </c>
      <c r="LQ124" s="102"/>
      <c r="LR124" s="102" t="e">
        <f ca="1">KO124</f>
        <v>#REF!</v>
      </c>
      <c r="LS124" s="102"/>
      <c r="LT124" s="119" t="e">
        <f t="shared" ca="1" si="149"/>
        <v>#REF!</v>
      </c>
      <c r="LU124" s="119" t="e">
        <f t="shared" ca="1" si="150"/>
        <v>#NAME?</v>
      </c>
      <c r="LV124" s="119" t="e">
        <f t="shared" ca="1" si="151"/>
        <v>#REF!</v>
      </c>
      <c r="LW124" s="119" t="e">
        <f t="shared" ca="1" si="152"/>
        <v>#NAME?</v>
      </c>
      <c r="LX124" s="119" t="e">
        <f t="shared" ca="1" si="153"/>
        <v>#REF!</v>
      </c>
      <c r="LY124" s="119" t="e">
        <f t="shared" ca="1" si="154"/>
        <v>#NAME?</v>
      </c>
      <c r="LZ124" s="119" t="e">
        <f t="shared" ca="1" si="155"/>
        <v>#REF!</v>
      </c>
      <c r="MA124" s="119" t="e">
        <f t="shared" ca="1" si="156"/>
        <v>#NAME?</v>
      </c>
      <c r="MB124" s="119" t="e">
        <f t="shared" ca="1" si="157"/>
        <v>#REF!</v>
      </c>
      <c r="MC124" s="119" t="e">
        <f t="shared" ca="1" si="158"/>
        <v>#NAME?</v>
      </c>
      <c r="MD124" s="119" t="e">
        <f t="shared" ca="1" si="159"/>
        <v>#REF!</v>
      </c>
      <c r="ME124" s="119" t="e">
        <f t="shared" ca="1" si="160"/>
        <v>#NAME?</v>
      </c>
      <c r="MF124" s="119" t="e">
        <f t="shared" ca="1" si="161"/>
        <v>#REF!</v>
      </c>
      <c r="MG124" s="119" t="e">
        <f t="shared" ca="1" si="162"/>
        <v>#REF!</v>
      </c>
      <c r="MH124" s="120" t="s">
        <v>545</v>
      </c>
      <c r="MI124" s="100" t="s">
        <v>515</v>
      </c>
      <c r="MJ124" s="121">
        <v>45526</v>
      </c>
      <c r="MK124" s="100" t="s">
        <v>131</v>
      </c>
      <c r="ML124" s="100"/>
      <c r="MM124" s="100" t="s">
        <v>131</v>
      </c>
      <c r="MN124" s="100"/>
      <c r="MO124" s="100" t="s">
        <v>516</v>
      </c>
    </row>
    <row r="125" spans="1:353" ht="14.25" x14ac:dyDescent="0.2">
      <c r="A125" s="39">
        <v>120</v>
      </c>
      <c r="B125" s="39" t="s">
        <v>549</v>
      </c>
      <c r="C125" s="54" t="s">
        <v>550</v>
      </c>
      <c r="D125" s="39" t="s">
        <v>121</v>
      </c>
      <c r="E125" s="39">
        <v>414282400</v>
      </c>
      <c r="F125" s="99" t="s">
        <v>551</v>
      </c>
      <c r="G125" s="39">
        <v>414290600</v>
      </c>
      <c r="H125" s="39" t="s">
        <v>112</v>
      </c>
      <c r="I125" s="39">
        <v>2</v>
      </c>
      <c r="J125" s="39">
        <v>9</v>
      </c>
      <c r="K125" s="39">
        <v>0</v>
      </c>
      <c r="L125" s="39">
        <v>0</v>
      </c>
      <c r="M125" s="39">
        <v>0</v>
      </c>
      <c r="N125" s="39">
        <v>0</v>
      </c>
      <c r="O125" s="39">
        <v>3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3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3</v>
      </c>
      <c r="AH125" s="39">
        <f t="shared" si="125"/>
        <v>6</v>
      </c>
      <c r="AI125" s="39">
        <f t="shared" si="163"/>
        <v>211767</v>
      </c>
      <c r="AJ125" s="55">
        <v>500</v>
      </c>
      <c r="AK125" s="39"/>
      <c r="AL125" s="39" t="s">
        <v>544</v>
      </c>
      <c r="AM125" s="39" t="s">
        <v>511</v>
      </c>
      <c r="AN125" s="39"/>
      <c r="AO125" s="39"/>
      <c r="AP125" s="56">
        <v>4.5011000000000001</v>
      </c>
      <c r="AQ125" s="56" t="s">
        <v>8</v>
      </c>
      <c r="AR125" s="39" t="s">
        <v>512</v>
      </c>
      <c r="AS125" s="39" t="s">
        <v>513</v>
      </c>
      <c r="AT125" s="39"/>
      <c r="AU125" s="39" t="s">
        <v>514</v>
      </c>
      <c r="AV125" s="39" t="str">
        <f t="shared" si="126"/>
        <v>P0028</v>
      </c>
      <c r="AW125" s="76" t="e">
        <f t="shared" ca="1" si="127"/>
        <v>#NAME?</v>
      </c>
      <c r="AX125" s="39"/>
      <c r="AY125" s="73" t="e">
        <f t="shared" si="128"/>
        <v>#REF!</v>
      </c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>
        <v>15500</v>
      </c>
      <c r="CE125" s="39"/>
      <c r="CF125" s="39"/>
      <c r="CG125" s="39">
        <v>18000</v>
      </c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>
        <f>SUM($AZ125,$BA125:BF125)-SUM($EU125:FA125)</f>
        <v>-1380</v>
      </c>
      <c r="DE125" s="39">
        <f>SUM($AZ125,$BA125:BG125)-SUM($EU125:FB125)</f>
        <v>-6774</v>
      </c>
      <c r="DF125" s="39">
        <f>SUM($AZ125,$BA125:BH125)-SUM($EU125:FC125)</f>
        <v>-13767</v>
      </c>
      <c r="DG125" s="39">
        <f>SUM($AZ125,$BA125:BI125)-SUM($EU125:FD125)</f>
        <v>-19767</v>
      </c>
      <c r="DH125" s="39">
        <f>SUM($AZ125,$BA125:BJ125)-SUM($EU125:FE125)</f>
        <v>-25767</v>
      </c>
      <c r="DI125" s="39">
        <f>SUM($AZ125,$BA125:BK125)-SUM($EU125:FF125)</f>
        <v>-31767</v>
      </c>
      <c r="DJ125" s="39">
        <f>SUM($AZ125,$BA125:BL125)-SUM($EU125:FG125)</f>
        <v>-37767</v>
      </c>
      <c r="DK125" s="39">
        <f>SUM($AZ125,$BA125:BM125)-SUM($EU125:FH125)</f>
        <v>-43767</v>
      </c>
      <c r="DL125" s="39">
        <f>SUM($AZ125,$BA125:BN125)-SUM($EU125:FI125)</f>
        <v>-49767</v>
      </c>
      <c r="DM125" s="39">
        <f>SUM($AZ125,$BA125:BO125)-SUM($EU125:FJ125)</f>
        <v>-55767</v>
      </c>
      <c r="DN125" s="39">
        <f>SUM($AZ125,$BA125:BP125)-SUM($EU125:FK125)</f>
        <v>-61767</v>
      </c>
      <c r="DO125" s="39">
        <f>SUM($AZ125,$BA125:BQ125)-SUM($EU125:FL125)</f>
        <v>-67767</v>
      </c>
      <c r="DP125" s="39">
        <f>SUM($AZ125,$BA125:BR125)-SUM($EU125:FM125)</f>
        <v>-73767</v>
      </c>
      <c r="DQ125" s="39">
        <f>SUM($AZ125,$BA125:BS125)-SUM($EU125:FN125)</f>
        <v>-79767</v>
      </c>
      <c r="DR125" s="39">
        <f>SUM($AZ125,$BA125:BT125)-SUM($EU125:FO125)</f>
        <v>-85767</v>
      </c>
      <c r="DS125" s="39">
        <f>SUM($AZ125,$BA125:BU125)-SUM($EU125:FP125)</f>
        <v>-91767</v>
      </c>
      <c r="DT125" s="39">
        <f>SUM($AZ125,$BA125:BV125)-SUM($EU125:FQ125)</f>
        <v>-97767</v>
      </c>
      <c r="DU125" s="39">
        <f>SUM($AZ125,$BA125:BW125)-SUM($EU125:FR125)</f>
        <v>-103767</v>
      </c>
      <c r="DV125" s="39">
        <f>SUM($AZ125,$BA125:BX125)-SUM($EU125:FS125)</f>
        <v>-109767</v>
      </c>
      <c r="DW125" s="39">
        <f>SUM($AZ125,$BA125:BY125)-SUM($EU125:FT125)</f>
        <v>-115767</v>
      </c>
      <c r="DX125" s="39">
        <f>SUM($AZ125,$BA125:BZ125)-SUM($EU125:FU125)</f>
        <v>-121767</v>
      </c>
      <c r="DY125" s="39">
        <f>SUM($AZ125,$BA125:CA125)-SUM($EU125:FV125)</f>
        <v>-127767</v>
      </c>
      <c r="DZ125" s="39">
        <f>SUM($AZ125,$BA125:CB125)-SUM($EU125:FW125)</f>
        <v>-133767</v>
      </c>
      <c r="EA125" s="39">
        <f>SUM($AZ125,$BA125:CC125)-SUM($EU125:FX125)</f>
        <v>-139767</v>
      </c>
      <c r="EB125" s="39">
        <f>SUM($AZ125,$BA125:CD125)-SUM($EU125:FY125)</f>
        <v>-130267</v>
      </c>
      <c r="EC125" s="39">
        <f>SUM($AZ125,$BA125:CE125)-SUM($EU125:FZ125)</f>
        <v>-136267</v>
      </c>
      <c r="ED125" s="39">
        <f>SUM($AZ125,$BA125:CF125)-SUM($EU125:GA125)</f>
        <v>-142267</v>
      </c>
      <c r="EE125" s="39">
        <f>SUM($AZ125,$BA125:CG125)-SUM($EU125:GB125)</f>
        <v>-130267</v>
      </c>
      <c r="EF125" s="39">
        <f>SUM($AZ125,$BA125:CH125)-SUM($EU125:GC125)</f>
        <v>-136267</v>
      </c>
      <c r="EG125" s="39">
        <f>SUM($AZ125,$BA125:CI125)-SUM($EU125:GD125)</f>
        <v>-142267</v>
      </c>
      <c r="EH125" s="39">
        <f>SUM($AZ125,$BA125:CJ125)-SUM($EU125:GE125)</f>
        <v>-148267</v>
      </c>
      <c r="EI125" s="39">
        <f>SUM($AZ125,$BA125:CK125)-SUM($EU125:GF125)</f>
        <v>-154267</v>
      </c>
      <c r="EJ125" s="39">
        <f>SUM($AZ125,$BA125:CL125)-SUM($EU125:GG125)</f>
        <v>-160267</v>
      </c>
      <c r="EK125" s="39">
        <f>SUM($AZ125,$BA125:CM125)-SUM($EU125:GH125)</f>
        <v>-166267</v>
      </c>
      <c r="EL125" s="39">
        <f>SUM($AZ125,$BA125:CN125)-SUM($EU125:GI125)</f>
        <v>-172267</v>
      </c>
      <c r="EM125" s="39">
        <f>SUM($AZ125,$BA125:CO125)-SUM($EU125:GJ125)</f>
        <v>-178267</v>
      </c>
      <c r="EN125" s="39">
        <f>SUM($AZ125,$BA125:CP125)-SUM($EU125:GK125)</f>
        <v>-178267</v>
      </c>
      <c r="EO125" s="39">
        <f>SUM($AZ125,$BA125:CQ125)-SUM($EU125:GL125)</f>
        <v>-178267</v>
      </c>
      <c r="EP125" s="39">
        <f>SUM($AZ125,$BA125:CR125)-SUM($EU125:GM125)</f>
        <v>-178267</v>
      </c>
      <c r="EQ125" s="39">
        <f>SUM($AZ125,$BA125:CS125)-SUM($EU125:GN125)</f>
        <v>-178267</v>
      </c>
      <c r="ER125" s="39"/>
      <c r="ES125" s="39"/>
      <c r="ET125" s="39"/>
      <c r="EU125" s="39"/>
      <c r="EV125" s="39"/>
      <c r="EW125" s="39"/>
      <c r="EX125" s="39"/>
      <c r="EY125" s="39"/>
      <c r="EZ125" s="39"/>
      <c r="FA125" s="39">
        <f t="array" ref="FA125">SUMPRODUCT($K125:$AG125,TRANSPOSE(FA$5:FA$27))</f>
        <v>1380</v>
      </c>
      <c r="FB125" s="39">
        <f t="array" ref="FB125">SUMPRODUCT($K125:$AG125,TRANSPOSE(FB$5:FB$27))</f>
        <v>5394</v>
      </c>
      <c r="FC125" s="39">
        <f t="array" ref="FC125">SUMPRODUCT($K125:$AG125,TRANSPOSE(FC$5:FC$27))</f>
        <v>6993</v>
      </c>
      <c r="FD125" s="39">
        <f t="array" ref="FD125">SUMPRODUCT($K125:$AG125,TRANSPOSE(FD$5:FD$27))</f>
        <v>6000</v>
      </c>
      <c r="FE125" s="39">
        <f t="array" ref="FE125">SUMPRODUCT($K125:$AG125,TRANSPOSE(FE$5:FE$27))</f>
        <v>6000</v>
      </c>
      <c r="FF125" s="39">
        <f t="array" ref="FF125">SUMPRODUCT($K125:$AG125,TRANSPOSE(FF$5:FF$27))</f>
        <v>6000</v>
      </c>
      <c r="FG125" s="39">
        <f t="array" ref="FG125">SUMPRODUCT($K125:$AG125,TRANSPOSE(FG$5:FG$27))</f>
        <v>6000</v>
      </c>
      <c r="FH125" s="39">
        <f t="array" ref="FH125">SUMPRODUCT($K125:$AG125,TRANSPOSE(FH$5:FH$27))</f>
        <v>6000</v>
      </c>
      <c r="FI125" s="39">
        <f t="array" ref="FI125">SUMPRODUCT($K125:$AG125,TRANSPOSE(FI$5:FI$27))</f>
        <v>6000</v>
      </c>
      <c r="FJ125" s="39">
        <f t="array" ref="FJ125">SUMPRODUCT($K125:$AG125,TRANSPOSE(FJ$5:FJ$27))</f>
        <v>6000</v>
      </c>
      <c r="FK125" s="39">
        <f t="array" ref="FK125">SUMPRODUCT($K125:$AG125,TRANSPOSE(FK$5:FK$27))</f>
        <v>6000</v>
      </c>
      <c r="FL125" s="39">
        <f t="array" ref="FL125">SUMPRODUCT($K125:$AG125,TRANSPOSE(FL$5:FL$27))</f>
        <v>6000</v>
      </c>
      <c r="FM125" s="39">
        <f t="array" ref="FM125">SUMPRODUCT($K125:$AG125,TRANSPOSE(FM$5:FM$27))</f>
        <v>6000</v>
      </c>
      <c r="FN125" s="39">
        <f t="array" ref="FN125">SUMPRODUCT($K125:$AG125,TRANSPOSE(FN$5:FN$27))</f>
        <v>6000</v>
      </c>
      <c r="FO125" s="39">
        <f t="array" ref="FO125">SUMPRODUCT($K125:$AG125,TRANSPOSE(FO$5:FO$27))</f>
        <v>6000</v>
      </c>
      <c r="FP125" s="39">
        <f t="array" ref="FP125">SUMPRODUCT($K125:$AG125,TRANSPOSE(FP$5:FP$27))</f>
        <v>6000</v>
      </c>
      <c r="FQ125" s="39">
        <f t="array" ref="FQ125">SUMPRODUCT($K125:$AG125,TRANSPOSE(FQ$5:FQ$27))</f>
        <v>6000</v>
      </c>
      <c r="FR125" s="39">
        <f t="array" ref="FR125">SUMPRODUCT($K125:$AG125,TRANSPOSE(FR$5:FR$27))</f>
        <v>6000</v>
      </c>
      <c r="FS125" s="39">
        <f t="array" ref="FS125">SUMPRODUCT($K125:$AG125,TRANSPOSE(FS$5:FS$27))</f>
        <v>6000</v>
      </c>
      <c r="FT125" s="39">
        <f t="array" ref="FT125">SUMPRODUCT($K125:$AG125,TRANSPOSE(FT$5:FT$27))</f>
        <v>6000</v>
      </c>
      <c r="FU125" s="39">
        <f t="array" ref="FU125">SUMPRODUCT($K125:$AG125,TRANSPOSE(FU$5:FU$27))</f>
        <v>6000</v>
      </c>
      <c r="FV125" s="39">
        <f t="array" ref="FV125">SUMPRODUCT($K125:$AG125,TRANSPOSE(FV$5:FV$27))</f>
        <v>6000</v>
      </c>
      <c r="FW125" s="39">
        <f t="array" ref="FW125">SUMPRODUCT($K125:$AG125,TRANSPOSE(FW$5:FW$27))</f>
        <v>6000</v>
      </c>
      <c r="FX125" s="39">
        <f t="array" ref="FX125">SUMPRODUCT($K125:$AG125,TRANSPOSE(FX$5:FX$27))</f>
        <v>6000</v>
      </c>
      <c r="FY125" s="39">
        <f t="array" ref="FY125">SUMPRODUCT($K125:$AG125,TRANSPOSE(FY$5:FY$27))</f>
        <v>6000</v>
      </c>
      <c r="FZ125" s="39">
        <f t="array" ref="FZ125">SUMPRODUCT($K125:$AG125,TRANSPOSE(FZ$5:FZ$27))</f>
        <v>6000</v>
      </c>
      <c r="GA125" s="39">
        <f t="array" ref="GA125">SUMPRODUCT($K125:$AG125,TRANSPOSE(GA$5:GA$27))</f>
        <v>6000</v>
      </c>
      <c r="GB125" s="39">
        <f t="array" ref="GB125">SUMPRODUCT($K125:$AG125,TRANSPOSE(GB$5:GB$27))</f>
        <v>6000</v>
      </c>
      <c r="GC125" s="39">
        <f t="array" ref="GC125">SUMPRODUCT($K125:$AG125,TRANSPOSE(GC$5:GC$27))</f>
        <v>6000</v>
      </c>
      <c r="GD125" s="39">
        <f t="array" ref="GD125">SUMPRODUCT($K125:$AG125,TRANSPOSE(GD$5:GD$27))</f>
        <v>6000</v>
      </c>
      <c r="GE125" s="39">
        <f t="array" ref="GE125">SUMPRODUCT($K125:$AG125,TRANSPOSE(GE$5:GE$27))</f>
        <v>6000</v>
      </c>
      <c r="GF125" s="39">
        <f t="array" ref="GF125">SUMPRODUCT($K125:$AG125,TRANSPOSE(GF$5:GF$27))</f>
        <v>6000</v>
      </c>
      <c r="GG125" s="39">
        <f t="array" ref="GG125">SUMPRODUCT($K125:$AG125,TRANSPOSE(GG$5:GG$27))</f>
        <v>6000</v>
      </c>
      <c r="GH125" s="39">
        <f t="array" ref="GH125">SUMPRODUCT($K125:$AG125,TRANSPOSE(GH$5:GH$27))</f>
        <v>6000</v>
      </c>
      <c r="GI125" s="39">
        <f t="array" ref="GI125">SUMPRODUCT($K125:$AG125,TRANSPOSE(GI$5:GI$27))</f>
        <v>6000</v>
      </c>
      <c r="GJ125" s="39">
        <f t="array" ref="GJ125">SUMPRODUCT($K125:$AG125,TRANSPOSE(GJ$5:GJ$27))</f>
        <v>6000</v>
      </c>
      <c r="GK125" s="39">
        <f t="array" ref="GK125">SUMPRODUCT($K125:$AG125,TRANSPOSE(GK$5:GK$27))</f>
        <v>0</v>
      </c>
      <c r="GL125" s="39">
        <f t="array" ref="GL125">SUMPRODUCT($K125:$AG125,TRANSPOSE(GL$5:GL$27))</f>
        <v>0</v>
      </c>
      <c r="GM125" s="39">
        <f t="array" ref="GM125">SUMPRODUCT($K125:$AG125,TRANSPOSE(GM$5:GM$27))</f>
        <v>0</v>
      </c>
      <c r="GN125" s="39">
        <f t="array" ref="GN125">SUMPRODUCT($K125:$AG125,TRANSPOSE(GN$5:GN$27))</f>
        <v>0</v>
      </c>
      <c r="GO125" s="39"/>
      <c r="GP125" s="39"/>
      <c r="GQ125" s="39"/>
      <c r="GR125" s="39"/>
      <c r="GS125" s="39"/>
      <c r="GT125" s="39"/>
      <c r="GU125" s="39"/>
      <c r="GV125" s="39"/>
      <c r="GW125" s="39"/>
      <c r="GX125" s="39"/>
      <c r="GY125" s="39"/>
      <c r="GZ125" s="39"/>
      <c r="HA125" s="39"/>
      <c r="HB125" s="39"/>
      <c r="HC125" s="39"/>
      <c r="HD125" s="39"/>
      <c r="HE125" s="39"/>
      <c r="HF125" s="39"/>
      <c r="HG125" s="39"/>
      <c r="HH125" s="39"/>
      <c r="HI125" s="39"/>
      <c r="HJ125" s="39"/>
      <c r="HK125" s="39"/>
      <c r="HL125" s="39"/>
      <c r="HM125" s="39"/>
      <c r="HN125" s="39"/>
      <c r="HO125" s="39"/>
      <c r="HP125" s="39"/>
      <c r="HQ125" s="39"/>
      <c r="HR125" s="39"/>
      <c r="HS125" s="39"/>
      <c r="HT125" s="39"/>
      <c r="HU125" s="39"/>
      <c r="HV125" s="39"/>
      <c r="HW125" s="39"/>
      <c r="HX125" s="39"/>
      <c r="HY125" s="39"/>
      <c r="HZ125" s="39"/>
      <c r="IA125" s="39"/>
      <c r="IB125" s="39"/>
      <c r="IC125" s="39"/>
      <c r="ID125" s="39"/>
      <c r="IE125" s="39"/>
      <c r="IF125" s="39"/>
      <c r="IG125" s="39"/>
      <c r="IH125" s="39"/>
      <c r="II125" s="39"/>
      <c r="IJ125" s="39"/>
      <c r="IK125" s="39"/>
      <c r="IL125" s="39"/>
      <c r="IM125" s="39"/>
      <c r="IN125" s="39"/>
      <c r="IO125" s="39"/>
      <c r="IP125" s="39"/>
      <c r="IQ125" s="39"/>
      <c r="IR125" s="39"/>
      <c r="IS125" s="39"/>
      <c r="IT125" s="39"/>
      <c r="IU125" s="39"/>
      <c r="IV125" s="93" t="str">
        <f>AM125</f>
        <v>ELBATECH</v>
      </c>
      <c r="IW125" s="100" t="str">
        <f>C125</f>
        <v>ADN4650BRSZ-RL7</v>
      </c>
      <c r="IX125" s="93" t="str">
        <f t="shared" si="168"/>
        <v>ANALOG DEVICES</v>
      </c>
      <c r="IY125" s="111">
        <f t="shared" si="171"/>
        <v>4.5011000000000001</v>
      </c>
      <c r="IZ125" s="112" t="str">
        <f t="shared" si="164"/>
        <v>USD</v>
      </c>
      <c r="JA125" s="104" t="e">
        <f ca="1">_xlfn.XLOOKUP(IZ125,IZ$21:IZ$24,JA$21:JA$24,0)</f>
        <v>#NAME?</v>
      </c>
      <c r="JB125" s="104" t="e">
        <f t="shared" ca="1" si="129"/>
        <v>#NAME?</v>
      </c>
      <c r="JC125" s="113">
        <f>AJ125</f>
        <v>500</v>
      </c>
      <c r="JD125" s="113">
        <f>AJ125</f>
        <v>500</v>
      </c>
      <c r="JE125" s="100"/>
      <c r="JF125" s="113" t="e">
        <f>MAX(JD125,CEILING(#REF!+JE125,JC125))</f>
        <v>#REF!</v>
      </c>
      <c r="JG125" s="114" t="e">
        <f t="shared" ca="1" si="130"/>
        <v>#REF!</v>
      </c>
      <c r="JH125" s="113" t="e">
        <f>JF125-#REF!</f>
        <v>#REF!</v>
      </c>
      <c r="JI125" s="114" t="e">
        <f t="shared" ca="1" si="131"/>
        <v>#REF!</v>
      </c>
      <c r="JJ125" s="115">
        <v>45523</v>
      </c>
      <c r="JK125" s="114" t="s">
        <v>114</v>
      </c>
      <c r="JL125" s="114" t="s">
        <v>21</v>
      </c>
      <c r="JM125" s="100" t="s">
        <v>128</v>
      </c>
      <c r="JN125" s="100" t="s">
        <v>129</v>
      </c>
      <c r="JO125" s="102" t="e">
        <f t="array" aca="1" ref="JO125" ca="1">SUMPRODUCT(#REF!,TRANSPOSE(JO$19:JO$22))</f>
        <v>#REF!</v>
      </c>
      <c r="JP125" s="102" t="e">
        <f t="array" aca="1" ref="JP125" ca="1">SUMPRODUCT(#REF!,TRANSPOSE(JP$19:JP$22))</f>
        <v>#REF!</v>
      </c>
      <c r="JQ125" s="102" t="e">
        <f t="array" aca="1" ref="JQ125" ca="1">SUMPRODUCT(#REF!,TRANSPOSE(JQ$19:JQ$22))</f>
        <v>#REF!</v>
      </c>
      <c r="JR125" s="102" t="e">
        <f t="array" aca="1" ref="JR125" ca="1">SUMPRODUCT(#REF!,TRANSPOSE(JR$19:JR$22))</f>
        <v>#REF!</v>
      </c>
      <c r="JS125" s="102" t="e">
        <f t="array" aca="1" ref="JS125" ca="1">SUMPRODUCT(#REF!,TRANSPOSE(JS$19:JS$22))</f>
        <v>#REF!</v>
      </c>
      <c r="JT125" s="102" t="e">
        <f t="array" aca="1" ref="JT125" ca="1">SUMPRODUCT(#REF!,TRANSPOSE(JT$19:JT$22))</f>
        <v>#REF!</v>
      </c>
      <c r="JU125" s="102" t="e">
        <f t="array" aca="1" ref="JU125" ca="1">SUMPRODUCT(#REF!,TRANSPOSE(JU$19:JU$22))</f>
        <v>#REF!</v>
      </c>
      <c r="JV125" s="102" t="e">
        <f t="array" aca="1" ref="JV125" ca="1">SUMPRODUCT(#REF!,TRANSPOSE(JV$19:JV$22))</f>
        <v>#REF!</v>
      </c>
      <c r="JW125" s="102" t="e">
        <f t="array" aca="1" ref="JW125" ca="1">SUMPRODUCT(#REF!,TRANSPOSE(JW$19:JW$22))</f>
        <v>#REF!</v>
      </c>
      <c r="JX125" s="102" t="e">
        <f t="array" aca="1" ref="JX125" ca="1">SUMPRODUCT(#REF!,TRANSPOSE(JX$19:JX$22))</f>
        <v>#REF!</v>
      </c>
      <c r="JY125" s="102" t="e">
        <f t="array" aca="1" ref="JY125" ca="1">SUMPRODUCT(#REF!,TRANSPOSE(JY$19:JY$22))</f>
        <v>#REF!</v>
      </c>
      <c r="JZ125" s="102" t="e">
        <f t="array" aca="1" ref="JZ125" ca="1">SUMPRODUCT(#REF!,TRANSPOSE(JZ$19:JZ$22))</f>
        <v>#REF!</v>
      </c>
      <c r="KA125" s="102" t="e">
        <f t="array" aca="1" ref="KA125" ca="1">SUMPRODUCT(#REF!,TRANSPOSE(KA$19:KA$22))</f>
        <v>#REF!</v>
      </c>
      <c r="KB125" s="116"/>
      <c r="KC125" s="102" t="e">
        <f t="shared" ca="1" si="132"/>
        <v>#REF!</v>
      </c>
      <c r="KD125" s="117" t="e">
        <f ca="1">CEILING(SUM($JO125:JP125)-SUM($KC125:KC125),$JC125)</f>
        <v>#REF!</v>
      </c>
      <c r="KE125" s="117" t="e">
        <f ca="1">CEILING(SUM($JO125:JQ125)-SUM($KC125:KD125),$JC125)</f>
        <v>#REF!</v>
      </c>
      <c r="KF125" s="117" t="e">
        <f ca="1">CEILING(SUM($JO125:JR125)-SUM($KC125:KE125),$JC125)</f>
        <v>#REF!</v>
      </c>
      <c r="KG125" s="117" t="e">
        <f ca="1">CEILING(SUM($JO125:JS125)-SUM($KC125:KF125),$JC125)</f>
        <v>#REF!</v>
      </c>
      <c r="KH125" s="117" t="e">
        <f ca="1">CEILING(SUM($JO125:JT125)-SUM($KC125:KG125),$JC125)</f>
        <v>#REF!</v>
      </c>
      <c r="KI125" s="117" t="e">
        <f ca="1">CEILING(SUM($JO125:JU125)-SUM($KC125:KH125),$JC125)</f>
        <v>#REF!</v>
      </c>
      <c r="KJ125" s="117" t="e">
        <f ca="1">CEILING(SUM($JO125:JV125)-SUM($KC125:KI125),$JC125)</f>
        <v>#REF!</v>
      </c>
      <c r="KK125" s="117" t="e">
        <f ca="1">CEILING(SUM($JO125:JW125)-SUM($KC125:KJ125),$JC125)</f>
        <v>#REF!</v>
      </c>
      <c r="KL125" s="117" t="e">
        <f ca="1">CEILING(SUM($JO125:JX125)-SUM($KC125:KK125),$JC125)</f>
        <v>#REF!</v>
      </c>
      <c r="KM125" s="117" t="e">
        <f ca="1">CEILING(SUM($JO125:JY125)-SUM($KC125:KL125),$JC125)</f>
        <v>#REF!</v>
      </c>
      <c r="KN125" s="117" t="e">
        <f t="shared" ca="1" si="133"/>
        <v>#REF!</v>
      </c>
      <c r="KO125" s="117" t="e">
        <f t="shared" ca="1" si="134"/>
        <v>#REF!</v>
      </c>
      <c r="KP125" s="116"/>
      <c r="KQ125" s="119" t="e">
        <f t="shared" ca="1" si="135"/>
        <v>#REF!</v>
      </c>
      <c r="KR125" s="119" t="e">
        <f t="shared" ca="1" si="136"/>
        <v>#REF!</v>
      </c>
      <c r="KS125" s="119" t="e">
        <f t="shared" ca="1" si="137"/>
        <v>#REF!</v>
      </c>
      <c r="KT125" s="119" t="e">
        <f t="shared" ca="1" si="138"/>
        <v>#REF!</v>
      </c>
      <c r="KU125" s="119" t="e">
        <f t="shared" ca="1" si="139"/>
        <v>#REF!</v>
      </c>
      <c r="KV125" s="119" t="e">
        <f t="shared" ca="1" si="140"/>
        <v>#REF!</v>
      </c>
      <c r="KW125" s="119" t="e">
        <f t="shared" ca="1" si="141"/>
        <v>#REF!</v>
      </c>
      <c r="KX125" s="119" t="e">
        <f t="shared" ca="1" si="142"/>
        <v>#REF!</v>
      </c>
      <c r="KY125" s="119" t="e">
        <f t="shared" ca="1" si="143"/>
        <v>#REF!</v>
      </c>
      <c r="KZ125" s="119" t="e">
        <f t="shared" ca="1" si="144"/>
        <v>#REF!</v>
      </c>
      <c r="LA125" s="119" t="e">
        <f t="shared" ca="1" si="145"/>
        <v>#REF!</v>
      </c>
      <c r="LB125" s="119" t="e">
        <f t="shared" ca="1" si="146"/>
        <v>#REF!</v>
      </c>
      <c r="LC125" s="119" t="e">
        <f t="shared" ca="1" si="147"/>
        <v>#REF!</v>
      </c>
      <c r="LD125" s="119" t="e">
        <f t="shared" ca="1" si="148"/>
        <v>#REF!</v>
      </c>
      <c r="LE125" s="116">
        <v>12</v>
      </c>
      <c r="LF125" s="102" t="e">
        <f t="shared" ref="LF125:LQ125" ca="1" si="172">KC125</f>
        <v>#REF!</v>
      </c>
      <c r="LG125" s="102" t="e">
        <f t="shared" ca="1" si="172"/>
        <v>#REF!</v>
      </c>
      <c r="LH125" s="102" t="e">
        <f t="shared" ca="1" si="172"/>
        <v>#REF!</v>
      </c>
      <c r="LI125" s="102" t="e">
        <f t="shared" ca="1" si="172"/>
        <v>#REF!</v>
      </c>
      <c r="LJ125" s="102" t="e">
        <f t="shared" ca="1" si="172"/>
        <v>#REF!</v>
      </c>
      <c r="LK125" s="102" t="e">
        <f t="shared" ca="1" si="172"/>
        <v>#REF!</v>
      </c>
      <c r="LL125" s="102" t="e">
        <f t="shared" ca="1" si="172"/>
        <v>#REF!</v>
      </c>
      <c r="LM125" s="102" t="e">
        <f t="shared" ca="1" si="172"/>
        <v>#REF!</v>
      </c>
      <c r="LN125" s="102" t="e">
        <f t="shared" ca="1" si="172"/>
        <v>#REF!</v>
      </c>
      <c r="LO125" s="102" t="e">
        <f t="shared" ca="1" si="172"/>
        <v>#REF!</v>
      </c>
      <c r="LP125" s="102" t="e">
        <f t="shared" ca="1" si="172"/>
        <v>#REF!</v>
      </c>
      <c r="LQ125" s="102" t="e">
        <f t="shared" ca="1" si="172"/>
        <v>#REF!</v>
      </c>
      <c r="LR125" s="102" t="e">
        <f ca="1">KO125</f>
        <v>#REF!</v>
      </c>
      <c r="LS125" s="102"/>
      <c r="LT125" s="119" t="e">
        <f t="shared" ca="1" si="149"/>
        <v>#REF!</v>
      </c>
      <c r="LU125" s="119" t="e">
        <f t="shared" ca="1" si="150"/>
        <v>#REF!</v>
      </c>
      <c r="LV125" s="119" t="e">
        <f t="shared" ca="1" si="151"/>
        <v>#REF!</v>
      </c>
      <c r="LW125" s="119" t="e">
        <f t="shared" ca="1" si="152"/>
        <v>#REF!</v>
      </c>
      <c r="LX125" s="119" t="e">
        <f t="shared" ca="1" si="153"/>
        <v>#REF!</v>
      </c>
      <c r="LY125" s="119" t="e">
        <f t="shared" ca="1" si="154"/>
        <v>#REF!</v>
      </c>
      <c r="LZ125" s="119" t="e">
        <f t="shared" ca="1" si="155"/>
        <v>#REF!</v>
      </c>
      <c r="MA125" s="119" t="e">
        <f t="shared" ca="1" si="156"/>
        <v>#REF!</v>
      </c>
      <c r="MB125" s="119" t="e">
        <f t="shared" ca="1" si="157"/>
        <v>#REF!</v>
      </c>
      <c r="MC125" s="119" t="e">
        <f t="shared" ca="1" si="158"/>
        <v>#REF!</v>
      </c>
      <c r="MD125" s="119" t="e">
        <f t="shared" ca="1" si="159"/>
        <v>#REF!</v>
      </c>
      <c r="ME125" s="119" t="e">
        <f t="shared" ca="1" si="160"/>
        <v>#REF!</v>
      </c>
      <c r="MF125" s="119" t="e">
        <f t="shared" ca="1" si="161"/>
        <v>#REF!</v>
      </c>
      <c r="MG125" s="119" t="e">
        <f t="shared" ca="1" si="162"/>
        <v>#REF!</v>
      </c>
      <c r="MH125" s="120" t="s">
        <v>549</v>
      </c>
      <c r="MI125" s="100" t="s">
        <v>515</v>
      </c>
      <c r="MJ125" s="121">
        <v>45526</v>
      </c>
      <c r="MK125" s="100" t="s">
        <v>131</v>
      </c>
      <c r="ML125" s="100"/>
      <c r="MM125" s="100" t="s">
        <v>131</v>
      </c>
      <c r="MN125" s="100"/>
      <c r="MO125" s="100" t="s">
        <v>516</v>
      </c>
    </row>
    <row r="126" spans="1:353" ht="14.25" x14ac:dyDescent="0.2">
      <c r="A126" s="39">
        <v>121</v>
      </c>
      <c r="B126" s="39" t="s">
        <v>552</v>
      </c>
      <c r="C126" s="54" t="s">
        <v>553</v>
      </c>
      <c r="D126" s="39" t="s">
        <v>121</v>
      </c>
      <c r="E126" s="39">
        <v>403834728</v>
      </c>
      <c r="F126" s="99" t="s">
        <v>554</v>
      </c>
      <c r="G126" s="39">
        <v>417983163</v>
      </c>
      <c r="H126" s="39" t="s">
        <v>112</v>
      </c>
      <c r="I126" s="39">
        <v>2</v>
      </c>
      <c r="J126" s="39">
        <v>2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1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1</v>
      </c>
      <c r="AD126" s="39">
        <v>0</v>
      </c>
      <c r="AE126" s="39">
        <v>0</v>
      </c>
      <c r="AF126" s="39">
        <v>0</v>
      </c>
      <c r="AG126" s="39">
        <v>0</v>
      </c>
      <c r="AH126" s="39">
        <f t="shared" si="125"/>
        <v>1</v>
      </c>
      <c r="AI126" s="39">
        <f t="shared" si="163"/>
        <v>35811</v>
      </c>
      <c r="AJ126" s="55">
        <v>500</v>
      </c>
      <c r="AK126" s="39" t="s">
        <v>555</v>
      </c>
      <c r="AL126" s="39" t="s">
        <v>172</v>
      </c>
      <c r="AM126" s="39" t="s">
        <v>32</v>
      </c>
      <c r="AN126" s="39"/>
      <c r="AO126" s="39"/>
      <c r="AP126" s="56"/>
      <c r="AQ126" s="56" t="s">
        <v>8</v>
      </c>
      <c r="AR126" s="39"/>
      <c r="AS126" s="39"/>
      <c r="AT126" s="39"/>
      <c r="AU126" s="39"/>
      <c r="AV126" s="39">
        <f t="shared" si="126"/>
        <v>0</v>
      </c>
      <c r="AW126" s="76" t="e">
        <f t="shared" ca="1" si="127"/>
        <v>#NAME?</v>
      </c>
      <c r="AX126" s="39"/>
      <c r="AY126" s="73" t="e">
        <f t="shared" si="128"/>
        <v>#REF!</v>
      </c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>
        <f>SUM($AZ126,$BA126:BF126)-SUM($EU126:FA126)</f>
        <v>-280</v>
      </c>
      <c r="DE126" s="39">
        <f>SUM($AZ126,$BA126:BG126)-SUM($EU126:FB126)</f>
        <v>-1480</v>
      </c>
      <c r="DF126" s="39">
        <f>SUM($AZ126,$BA126:BH126)-SUM($EU126:FC126)</f>
        <v>-2811</v>
      </c>
      <c r="DG126" s="39">
        <f>SUM($AZ126,$BA126:BI126)-SUM($EU126:FD126)</f>
        <v>-3811</v>
      </c>
      <c r="DH126" s="39">
        <f>SUM($AZ126,$BA126:BJ126)-SUM($EU126:FE126)</f>
        <v>-4811</v>
      </c>
      <c r="DI126" s="39">
        <f>SUM($AZ126,$BA126:BK126)-SUM($EU126:FF126)</f>
        <v>-5811</v>
      </c>
      <c r="DJ126" s="39">
        <f>SUM($AZ126,$BA126:BL126)-SUM($EU126:FG126)</f>
        <v>-6811</v>
      </c>
      <c r="DK126" s="39">
        <f>SUM($AZ126,$BA126:BM126)-SUM($EU126:FH126)</f>
        <v>-7811</v>
      </c>
      <c r="DL126" s="39">
        <f>SUM($AZ126,$BA126:BN126)-SUM($EU126:FI126)</f>
        <v>-8811</v>
      </c>
      <c r="DM126" s="39">
        <f>SUM($AZ126,$BA126:BO126)-SUM($EU126:FJ126)</f>
        <v>-9811</v>
      </c>
      <c r="DN126" s="39">
        <f>SUM($AZ126,$BA126:BP126)-SUM($EU126:FK126)</f>
        <v>-10811</v>
      </c>
      <c r="DO126" s="39">
        <f>SUM($AZ126,$BA126:BQ126)-SUM($EU126:FL126)</f>
        <v>-11811</v>
      </c>
      <c r="DP126" s="39">
        <f>SUM($AZ126,$BA126:BR126)-SUM($EU126:FM126)</f>
        <v>-12811</v>
      </c>
      <c r="DQ126" s="39">
        <f>SUM($AZ126,$BA126:BS126)-SUM($EU126:FN126)</f>
        <v>-13811</v>
      </c>
      <c r="DR126" s="39">
        <f>SUM($AZ126,$BA126:BT126)-SUM($EU126:FO126)</f>
        <v>-14811</v>
      </c>
      <c r="DS126" s="39">
        <f>SUM($AZ126,$BA126:BU126)-SUM($EU126:FP126)</f>
        <v>-15811</v>
      </c>
      <c r="DT126" s="39">
        <f>SUM($AZ126,$BA126:BV126)-SUM($EU126:FQ126)</f>
        <v>-16811</v>
      </c>
      <c r="DU126" s="39">
        <f>SUM($AZ126,$BA126:BW126)-SUM($EU126:FR126)</f>
        <v>-17811</v>
      </c>
      <c r="DV126" s="39">
        <f>SUM($AZ126,$BA126:BX126)-SUM($EU126:FS126)</f>
        <v>-18811</v>
      </c>
      <c r="DW126" s="39">
        <f>SUM($AZ126,$BA126:BY126)-SUM($EU126:FT126)</f>
        <v>-19811</v>
      </c>
      <c r="DX126" s="39">
        <f>SUM($AZ126,$BA126:BZ126)-SUM($EU126:FU126)</f>
        <v>-20811</v>
      </c>
      <c r="DY126" s="39">
        <f>SUM($AZ126,$BA126:CA126)-SUM($EU126:FV126)</f>
        <v>-21811</v>
      </c>
      <c r="DZ126" s="39">
        <f>SUM($AZ126,$BA126:CB126)-SUM($EU126:FW126)</f>
        <v>-22811</v>
      </c>
      <c r="EA126" s="39">
        <f>SUM($AZ126,$BA126:CC126)-SUM($EU126:FX126)</f>
        <v>-23811</v>
      </c>
      <c r="EB126" s="39">
        <f>SUM($AZ126,$BA126:CD126)-SUM($EU126:FY126)</f>
        <v>-24811</v>
      </c>
      <c r="EC126" s="39">
        <f>SUM($AZ126,$BA126:CE126)-SUM($EU126:FZ126)</f>
        <v>-25811</v>
      </c>
      <c r="ED126" s="39">
        <f>SUM($AZ126,$BA126:CF126)-SUM($EU126:GA126)</f>
        <v>-26811</v>
      </c>
      <c r="EE126" s="39">
        <f>SUM($AZ126,$BA126:CG126)-SUM($EU126:GB126)</f>
        <v>-27811</v>
      </c>
      <c r="EF126" s="39">
        <f>SUM($AZ126,$BA126:CH126)-SUM($EU126:GC126)</f>
        <v>-28811</v>
      </c>
      <c r="EG126" s="39">
        <f>SUM($AZ126,$BA126:CI126)-SUM($EU126:GD126)</f>
        <v>-29811</v>
      </c>
      <c r="EH126" s="39">
        <f>SUM($AZ126,$BA126:CJ126)-SUM($EU126:GE126)</f>
        <v>-30811</v>
      </c>
      <c r="EI126" s="39">
        <f>SUM($AZ126,$BA126:CK126)-SUM($EU126:GF126)</f>
        <v>-31811</v>
      </c>
      <c r="EJ126" s="39">
        <f>SUM($AZ126,$BA126:CL126)-SUM($EU126:GG126)</f>
        <v>-32811</v>
      </c>
      <c r="EK126" s="39">
        <f>SUM($AZ126,$BA126:CM126)-SUM($EU126:GH126)</f>
        <v>-33811</v>
      </c>
      <c r="EL126" s="39">
        <f>SUM($AZ126,$BA126:CN126)-SUM($EU126:GI126)</f>
        <v>-34811</v>
      </c>
      <c r="EM126" s="39">
        <f>SUM($AZ126,$BA126:CO126)-SUM($EU126:GJ126)</f>
        <v>-35811</v>
      </c>
      <c r="EN126" s="39">
        <f>SUM($AZ126,$BA126:CP126)-SUM($EU126:GK126)</f>
        <v>-35811</v>
      </c>
      <c r="EO126" s="39">
        <f>SUM($AZ126,$BA126:CQ126)-SUM($EU126:GL126)</f>
        <v>-35811</v>
      </c>
      <c r="EP126" s="39">
        <f>SUM($AZ126,$BA126:CR126)-SUM($EU126:GM126)</f>
        <v>-35811</v>
      </c>
      <c r="EQ126" s="39">
        <f>SUM($AZ126,$BA126:CS126)-SUM($EU126:GN126)</f>
        <v>-35811</v>
      </c>
      <c r="ER126" s="39"/>
      <c r="ES126" s="39"/>
      <c r="ET126" s="39"/>
      <c r="EU126" s="39"/>
      <c r="EV126" s="39"/>
      <c r="EW126" s="39"/>
      <c r="EX126" s="39"/>
      <c r="EY126" s="39"/>
      <c r="EZ126" s="39"/>
      <c r="FA126" s="39">
        <f t="array" ref="FA126">SUMPRODUCT($K126:$AG126,TRANSPOSE(FA$5:FA$27))</f>
        <v>280</v>
      </c>
      <c r="FB126" s="39">
        <f t="array" ref="FB126">SUMPRODUCT($K126:$AG126,TRANSPOSE(FB$5:FB$27))</f>
        <v>1200</v>
      </c>
      <c r="FC126" s="39">
        <f t="array" ref="FC126">SUMPRODUCT($K126:$AG126,TRANSPOSE(FC$5:FC$27))</f>
        <v>1331</v>
      </c>
      <c r="FD126" s="39">
        <f t="array" ref="FD126">SUMPRODUCT($K126:$AG126,TRANSPOSE(FD$5:FD$27))</f>
        <v>1000</v>
      </c>
      <c r="FE126" s="39">
        <f t="array" ref="FE126">SUMPRODUCT($K126:$AG126,TRANSPOSE(FE$5:FE$27))</f>
        <v>1000</v>
      </c>
      <c r="FF126" s="39">
        <f t="array" ref="FF126">SUMPRODUCT($K126:$AG126,TRANSPOSE(FF$5:FF$27))</f>
        <v>1000</v>
      </c>
      <c r="FG126" s="39">
        <f t="array" ref="FG126">SUMPRODUCT($K126:$AG126,TRANSPOSE(FG$5:FG$27))</f>
        <v>1000</v>
      </c>
      <c r="FH126" s="39">
        <f t="array" ref="FH126">SUMPRODUCT($K126:$AG126,TRANSPOSE(FH$5:FH$27))</f>
        <v>1000</v>
      </c>
      <c r="FI126" s="39">
        <f t="array" ref="FI126">SUMPRODUCT($K126:$AG126,TRANSPOSE(FI$5:FI$27))</f>
        <v>1000</v>
      </c>
      <c r="FJ126" s="39">
        <f t="array" ref="FJ126">SUMPRODUCT($K126:$AG126,TRANSPOSE(FJ$5:FJ$27))</f>
        <v>1000</v>
      </c>
      <c r="FK126" s="39">
        <f t="array" ref="FK126">SUMPRODUCT($K126:$AG126,TRANSPOSE(FK$5:FK$27))</f>
        <v>1000</v>
      </c>
      <c r="FL126" s="39">
        <f t="array" ref="FL126">SUMPRODUCT($K126:$AG126,TRANSPOSE(FL$5:FL$27))</f>
        <v>1000</v>
      </c>
      <c r="FM126" s="39">
        <f t="array" ref="FM126">SUMPRODUCT($K126:$AG126,TRANSPOSE(FM$5:FM$27))</f>
        <v>1000</v>
      </c>
      <c r="FN126" s="39">
        <f t="array" ref="FN126">SUMPRODUCT($K126:$AG126,TRANSPOSE(FN$5:FN$27))</f>
        <v>1000</v>
      </c>
      <c r="FO126" s="39">
        <f t="array" ref="FO126">SUMPRODUCT($K126:$AG126,TRANSPOSE(FO$5:FO$27))</f>
        <v>1000</v>
      </c>
      <c r="FP126" s="39">
        <f t="array" ref="FP126">SUMPRODUCT($K126:$AG126,TRANSPOSE(FP$5:FP$27))</f>
        <v>1000</v>
      </c>
      <c r="FQ126" s="39">
        <f t="array" ref="FQ126">SUMPRODUCT($K126:$AG126,TRANSPOSE(FQ$5:FQ$27))</f>
        <v>1000</v>
      </c>
      <c r="FR126" s="39">
        <f t="array" ref="FR126">SUMPRODUCT($K126:$AG126,TRANSPOSE(FR$5:FR$27))</f>
        <v>1000</v>
      </c>
      <c r="FS126" s="39">
        <f t="array" ref="FS126">SUMPRODUCT($K126:$AG126,TRANSPOSE(FS$5:FS$27))</f>
        <v>1000</v>
      </c>
      <c r="FT126" s="39">
        <f t="array" ref="FT126">SUMPRODUCT($K126:$AG126,TRANSPOSE(FT$5:FT$27))</f>
        <v>1000</v>
      </c>
      <c r="FU126" s="39">
        <f t="array" ref="FU126">SUMPRODUCT($K126:$AG126,TRANSPOSE(FU$5:FU$27))</f>
        <v>1000</v>
      </c>
      <c r="FV126" s="39">
        <f t="array" ref="FV126">SUMPRODUCT($K126:$AG126,TRANSPOSE(FV$5:FV$27))</f>
        <v>1000</v>
      </c>
      <c r="FW126" s="39">
        <f t="array" ref="FW126">SUMPRODUCT($K126:$AG126,TRANSPOSE(FW$5:FW$27))</f>
        <v>1000</v>
      </c>
      <c r="FX126" s="39">
        <f t="array" ref="FX126">SUMPRODUCT($K126:$AG126,TRANSPOSE(FX$5:FX$27))</f>
        <v>1000</v>
      </c>
      <c r="FY126" s="39">
        <f t="array" ref="FY126">SUMPRODUCT($K126:$AG126,TRANSPOSE(FY$5:FY$27))</f>
        <v>1000</v>
      </c>
      <c r="FZ126" s="39">
        <f t="array" ref="FZ126">SUMPRODUCT($K126:$AG126,TRANSPOSE(FZ$5:FZ$27))</f>
        <v>1000</v>
      </c>
      <c r="GA126" s="39">
        <f t="array" ref="GA126">SUMPRODUCT($K126:$AG126,TRANSPOSE(GA$5:GA$27))</f>
        <v>1000</v>
      </c>
      <c r="GB126" s="39">
        <f t="array" ref="GB126">SUMPRODUCT($K126:$AG126,TRANSPOSE(GB$5:GB$27))</f>
        <v>1000</v>
      </c>
      <c r="GC126" s="39">
        <f t="array" ref="GC126">SUMPRODUCT($K126:$AG126,TRANSPOSE(GC$5:GC$27))</f>
        <v>1000</v>
      </c>
      <c r="GD126" s="39">
        <f t="array" ref="GD126">SUMPRODUCT($K126:$AG126,TRANSPOSE(GD$5:GD$27))</f>
        <v>1000</v>
      </c>
      <c r="GE126" s="39">
        <f t="array" ref="GE126">SUMPRODUCT($K126:$AG126,TRANSPOSE(GE$5:GE$27))</f>
        <v>1000</v>
      </c>
      <c r="GF126" s="39">
        <f t="array" ref="GF126">SUMPRODUCT($K126:$AG126,TRANSPOSE(GF$5:GF$27))</f>
        <v>1000</v>
      </c>
      <c r="GG126" s="39">
        <f t="array" ref="GG126">SUMPRODUCT($K126:$AG126,TRANSPOSE(GG$5:GG$27))</f>
        <v>1000</v>
      </c>
      <c r="GH126" s="39">
        <f t="array" ref="GH126">SUMPRODUCT($K126:$AG126,TRANSPOSE(GH$5:GH$27))</f>
        <v>1000</v>
      </c>
      <c r="GI126" s="39">
        <f t="array" ref="GI126">SUMPRODUCT($K126:$AG126,TRANSPOSE(GI$5:GI$27))</f>
        <v>1000</v>
      </c>
      <c r="GJ126" s="39">
        <f t="array" ref="GJ126">SUMPRODUCT($K126:$AG126,TRANSPOSE(GJ$5:GJ$27))</f>
        <v>1000</v>
      </c>
      <c r="GK126" s="39">
        <f t="array" ref="GK126">SUMPRODUCT($K126:$AG126,TRANSPOSE(GK$5:GK$27))</f>
        <v>0</v>
      </c>
      <c r="GL126" s="39">
        <f t="array" ref="GL126">SUMPRODUCT($K126:$AG126,TRANSPOSE(GL$5:GL$27))</f>
        <v>0</v>
      </c>
      <c r="GM126" s="39">
        <f t="array" ref="GM126">SUMPRODUCT($K126:$AG126,TRANSPOSE(GM$5:GM$27))</f>
        <v>0</v>
      </c>
      <c r="GN126" s="39">
        <f t="array" ref="GN126">SUMPRODUCT($K126:$AG126,TRANSPOSE(GN$5:GN$27))</f>
        <v>0</v>
      </c>
      <c r="GO126" s="39"/>
      <c r="GP126" s="39"/>
      <c r="GQ126" s="39"/>
      <c r="GR126" s="39"/>
      <c r="GS126" s="39"/>
      <c r="GT126" s="39"/>
      <c r="GU126" s="39"/>
      <c r="GV126" s="39"/>
      <c r="GW126" s="39"/>
      <c r="GX126" s="39"/>
      <c r="GY126" s="39"/>
      <c r="GZ126" s="39"/>
      <c r="HA126" s="39"/>
      <c r="HB126" s="39"/>
      <c r="HC126" s="39"/>
      <c r="HD126" s="39"/>
      <c r="HE126" s="39"/>
      <c r="HF126" s="39"/>
      <c r="HG126" s="39"/>
      <c r="HH126" s="39"/>
      <c r="HI126" s="39"/>
      <c r="HJ126" s="39"/>
      <c r="HK126" s="39"/>
      <c r="HL126" s="39"/>
      <c r="HM126" s="39"/>
      <c r="HN126" s="39"/>
      <c r="HO126" s="39"/>
      <c r="HP126" s="39"/>
      <c r="HQ126" s="39"/>
      <c r="HR126" s="39"/>
      <c r="HS126" s="39"/>
      <c r="HT126" s="39"/>
      <c r="HU126" s="39"/>
      <c r="HV126" s="39"/>
      <c r="HW126" s="39"/>
      <c r="HX126" s="39"/>
      <c r="HY126" s="39"/>
      <c r="HZ126" s="39"/>
      <c r="IA126" s="39"/>
      <c r="IB126" s="39"/>
      <c r="IC126" s="39"/>
      <c r="ID126" s="39"/>
      <c r="IE126" s="39"/>
      <c r="IF126" s="39"/>
      <c r="IG126" s="39"/>
      <c r="IH126" s="39"/>
      <c r="II126" s="39"/>
      <c r="IJ126" s="39"/>
      <c r="IK126" s="39"/>
      <c r="IL126" s="39"/>
      <c r="IM126" s="39"/>
      <c r="IN126" s="39"/>
      <c r="IO126" s="39"/>
      <c r="IP126" s="39"/>
      <c r="IQ126" s="39"/>
      <c r="IR126" s="39"/>
      <c r="IS126" s="39"/>
      <c r="IT126" s="39"/>
      <c r="IU126" s="39"/>
      <c r="IV126" s="93" t="s">
        <v>13</v>
      </c>
      <c r="IW126" s="100" t="str">
        <f>C126</f>
        <v>AQ12EM1R2BAJME/500V</v>
      </c>
      <c r="IX126" s="93" t="str">
        <f t="shared" si="168"/>
        <v>AMERICAN TECHNICAL CERAMICS DIV. OF</v>
      </c>
      <c r="IY126" s="111">
        <f t="shared" si="171"/>
        <v>0</v>
      </c>
      <c r="IZ126" s="112" t="str">
        <f t="shared" si="164"/>
        <v>USD</v>
      </c>
      <c r="JA126" s="104" t="e">
        <f ca="1">_xlfn.XLOOKUP(IZ126,IZ$21:IZ$24,JA$21:JA$24,0)</f>
        <v>#NAME?</v>
      </c>
      <c r="JB126" s="104" t="e">
        <f t="shared" ca="1" si="129"/>
        <v>#NAME?</v>
      </c>
      <c r="JC126" s="113">
        <f>AJ126</f>
        <v>500</v>
      </c>
      <c r="JD126" s="113">
        <f>AJ126</f>
        <v>500</v>
      </c>
      <c r="JE126" s="100"/>
      <c r="JF126" s="113" t="e">
        <f>MAX(JD126,CEILING(#REF!+JE126,JC126))</f>
        <v>#REF!</v>
      </c>
      <c r="JG126" s="114" t="e">
        <f t="shared" ca="1" si="130"/>
        <v>#REF!</v>
      </c>
      <c r="JH126" s="113" t="e">
        <f>JF126-#REF!</f>
        <v>#REF!</v>
      </c>
      <c r="JI126" s="114" t="e">
        <f t="shared" ca="1" si="131"/>
        <v>#REF!</v>
      </c>
      <c r="JJ126" s="115">
        <v>45526</v>
      </c>
      <c r="JK126" s="114" t="s">
        <v>114</v>
      </c>
      <c r="JL126" s="114" t="s">
        <v>13</v>
      </c>
      <c r="JM126" s="100"/>
      <c r="JN126" s="100"/>
      <c r="JO126" s="102" t="e">
        <f t="array" aca="1" ref="JO126" ca="1">SUMPRODUCT(#REF!,TRANSPOSE(JO$19:JO$22))</f>
        <v>#REF!</v>
      </c>
      <c r="JP126" s="102" t="e">
        <f t="array" aca="1" ref="JP126" ca="1">SUMPRODUCT(#REF!,TRANSPOSE(JP$19:JP$22))</f>
        <v>#REF!</v>
      </c>
      <c r="JQ126" s="102" t="e">
        <f t="array" aca="1" ref="JQ126" ca="1">SUMPRODUCT(#REF!,TRANSPOSE(JQ$19:JQ$22))</f>
        <v>#REF!</v>
      </c>
      <c r="JR126" s="102" t="e">
        <f t="array" aca="1" ref="JR126" ca="1">SUMPRODUCT(#REF!,TRANSPOSE(JR$19:JR$22))</f>
        <v>#REF!</v>
      </c>
      <c r="JS126" s="102" t="e">
        <f t="array" aca="1" ref="JS126" ca="1">SUMPRODUCT(#REF!,TRANSPOSE(JS$19:JS$22))</f>
        <v>#REF!</v>
      </c>
      <c r="JT126" s="102" t="e">
        <f t="array" aca="1" ref="JT126" ca="1">SUMPRODUCT(#REF!,TRANSPOSE(JT$19:JT$22))</f>
        <v>#REF!</v>
      </c>
      <c r="JU126" s="102" t="e">
        <f t="array" aca="1" ref="JU126" ca="1">SUMPRODUCT(#REF!,TRANSPOSE(JU$19:JU$22))</f>
        <v>#REF!</v>
      </c>
      <c r="JV126" s="102" t="e">
        <f t="array" aca="1" ref="JV126" ca="1">SUMPRODUCT(#REF!,TRANSPOSE(JV$19:JV$22))</f>
        <v>#REF!</v>
      </c>
      <c r="JW126" s="102" t="e">
        <f t="array" aca="1" ref="JW126" ca="1">SUMPRODUCT(#REF!,TRANSPOSE(JW$19:JW$22))</f>
        <v>#REF!</v>
      </c>
      <c r="JX126" s="102" t="e">
        <f t="array" aca="1" ref="JX126" ca="1">SUMPRODUCT(#REF!,TRANSPOSE(JX$19:JX$22))</f>
        <v>#REF!</v>
      </c>
      <c r="JY126" s="102" t="e">
        <f t="array" aca="1" ref="JY126" ca="1">SUMPRODUCT(#REF!,TRANSPOSE(JY$19:JY$22))</f>
        <v>#REF!</v>
      </c>
      <c r="JZ126" s="102" t="e">
        <f t="array" aca="1" ref="JZ126" ca="1">SUMPRODUCT(#REF!,TRANSPOSE(JZ$19:JZ$22))</f>
        <v>#REF!</v>
      </c>
      <c r="KA126" s="102" t="e">
        <f t="array" aca="1" ref="KA126" ca="1">SUMPRODUCT(#REF!,TRANSPOSE(KA$19:KA$22))</f>
        <v>#REF!</v>
      </c>
      <c r="KB126" s="116"/>
      <c r="KC126" s="102" t="e">
        <f t="shared" ca="1" si="132"/>
        <v>#REF!</v>
      </c>
      <c r="KD126" s="117" t="e">
        <f ca="1">CEILING(SUM($JO126:JP126)-SUM($KC126:KC126),$JC126)</f>
        <v>#REF!</v>
      </c>
      <c r="KE126" s="117" t="e">
        <f ca="1">CEILING(SUM($JO126:JQ126)-SUM($KC126:KD126),$JC126)</f>
        <v>#REF!</v>
      </c>
      <c r="KF126" s="117" t="e">
        <f ca="1">CEILING(SUM($JO126:JR126)-SUM($KC126:KE126),$JC126)</f>
        <v>#REF!</v>
      </c>
      <c r="KG126" s="117" t="e">
        <f ca="1">CEILING(SUM($JO126:JS126)-SUM($KC126:KF126),$JC126)</f>
        <v>#REF!</v>
      </c>
      <c r="KH126" s="117" t="e">
        <f ca="1">CEILING(SUM($JO126:JT126)-SUM($KC126:KG126),$JC126)</f>
        <v>#REF!</v>
      </c>
      <c r="KI126" s="117" t="e">
        <f ca="1">CEILING(SUM($JO126:JU126)-SUM($KC126:KH126),$JC126)</f>
        <v>#REF!</v>
      </c>
      <c r="KJ126" s="117" t="e">
        <f ca="1">CEILING(SUM($JO126:JV126)-SUM($KC126:KI126),$JC126)</f>
        <v>#REF!</v>
      </c>
      <c r="KK126" s="117" t="e">
        <f ca="1">CEILING(SUM($JO126:JW126)-SUM($KC126:KJ126),$JC126)</f>
        <v>#REF!</v>
      </c>
      <c r="KL126" s="117" t="e">
        <f ca="1">CEILING(SUM($JO126:JX126)-SUM($KC126:KK126),$JC126)</f>
        <v>#REF!</v>
      </c>
      <c r="KM126" s="117" t="e">
        <f ca="1">CEILING(SUM($JO126:JY126)-SUM($KC126:KL126),$JC126)</f>
        <v>#REF!</v>
      </c>
      <c r="KN126" s="117" t="e">
        <f t="shared" ca="1" si="133"/>
        <v>#REF!</v>
      </c>
      <c r="KO126" s="117" t="e">
        <f t="shared" ca="1" si="134"/>
        <v>#REF!</v>
      </c>
      <c r="KP126" s="116"/>
      <c r="KQ126" s="119" t="e">
        <f t="shared" ca="1" si="135"/>
        <v>#REF!</v>
      </c>
      <c r="KR126" s="119" t="e">
        <f t="shared" ca="1" si="136"/>
        <v>#REF!</v>
      </c>
      <c r="KS126" s="119" t="e">
        <f t="shared" ca="1" si="137"/>
        <v>#REF!</v>
      </c>
      <c r="KT126" s="119" t="e">
        <f t="shared" ca="1" si="138"/>
        <v>#REF!</v>
      </c>
      <c r="KU126" s="119" t="e">
        <f t="shared" ca="1" si="139"/>
        <v>#REF!</v>
      </c>
      <c r="KV126" s="119" t="e">
        <f t="shared" ca="1" si="140"/>
        <v>#REF!</v>
      </c>
      <c r="KW126" s="119" t="e">
        <f t="shared" ca="1" si="141"/>
        <v>#REF!</v>
      </c>
      <c r="KX126" s="119" t="e">
        <f t="shared" ca="1" si="142"/>
        <v>#REF!</v>
      </c>
      <c r="KY126" s="119" t="e">
        <f t="shared" ca="1" si="143"/>
        <v>#REF!</v>
      </c>
      <c r="KZ126" s="119" t="e">
        <f t="shared" ca="1" si="144"/>
        <v>#REF!</v>
      </c>
      <c r="LA126" s="119" t="e">
        <f t="shared" ca="1" si="145"/>
        <v>#REF!</v>
      </c>
      <c r="LB126" s="119" t="e">
        <f t="shared" ca="1" si="146"/>
        <v>#REF!</v>
      </c>
      <c r="LC126" s="119" t="e">
        <f t="shared" ca="1" si="147"/>
        <v>#REF!</v>
      </c>
      <c r="LD126" s="119" t="e">
        <f t="shared" ca="1" si="148"/>
        <v>#REF!</v>
      </c>
      <c r="LE126" s="116"/>
      <c r="LF126" s="102"/>
      <c r="LG126" s="102"/>
      <c r="LH126" s="102"/>
      <c r="LI126" s="102"/>
      <c r="LJ126" s="102"/>
      <c r="LK126" s="102"/>
      <c r="LL126" s="102"/>
      <c r="LM126" s="102"/>
      <c r="LN126" s="102"/>
      <c r="LO126" s="102"/>
      <c r="LP126" s="102"/>
      <c r="LQ126" s="102"/>
      <c r="LR126" s="102" t="e">
        <f t="shared" ref="LR126:LR134" ca="1" si="173">KO126</f>
        <v>#REF!</v>
      </c>
      <c r="LS126" s="102"/>
      <c r="LT126" s="119" t="e">
        <f t="shared" ca="1" si="149"/>
        <v>#NAME?</v>
      </c>
      <c r="LU126" s="119" t="e">
        <f t="shared" ca="1" si="150"/>
        <v>#NAME?</v>
      </c>
      <c r="LV126" s="119" t="e">
        <f t="shared" ca="1" si="151"/>
        <v>#NAME?</v>
      </c>
      <c r="LW126" s="119" t="e">
        <f t="shared" ca="1" si="152"/>
        <v>#NAME?</v>
      </c>
      <c r="LX126" s="119" t="e">
        <f t="shared" ca="1" si="153"/>
        <v>#NAME?</v>
      </c>
      <c r="LY126" s="119" t="e">
        <f t="shared" ca="1" si="154"/>
        <v>#NAME?</v>
      </c>
      <c r="LZ126" s="119" t="e">
        <f t="shared" ca="1" si="155"/>
        <v>#NAME?</v>
      </c>
      <c r="MA126" s="119" t="e">
        <f t="shared" ca="1" si="156"/>
        <v>#NAME?</v>
      </c>
      <c r="MB126" s="119" t="e">
        <f t="shared" ca="1" si="157"/>
        <v>#NAME?</v>
      </c>
      <c r="MC126" s="119" t="e">
        <f t="shared" ca="1" si="158"/>
        <v>#NAME?</v>
      </c>
      <c r="MD126" s="119" t="e">
        <f t="shared" ca="1" si="159"/>
        <v>#NAME?</v>
      </c>
      <c r="ME126" s="119" t="e">
        <f t="shared" ca="1" si="160"/>
        <v>#NAME?</v>
      </c>
      <c r="MF126" s="119" t="e">
        <f t="shared" ca="1" si="161"/>
        <v>#REF!</v>
      </c>
      <c r="MG126" s="119" t="e">
        <f t="shared" ca="1" si="162"/>
        <v>#NAME?</v>
      </c>
      <c r="MH126" s="120" t="s">
        <v>552</v>
      </c>
      <c r="MI126" s="100"/>
      <c r="MJ126" s="121"/>
      <c r="MK126" s="100"/>
      <c r="ML126" s="100"/>
      <c r="MM126" s="100"/>
      <c r="MN126" s="100"/>
      <c r="MO126" s="100"/>
    </row>
    <row r="127" spans="1:353" ht="14.25" x14ac:dyDescent="0.2">
      <c r="A127" s="39">
        <v>122</v>
      </c>
      <c r="B127" s="39" t="s">
        <v>556</v>
      </c>
      <c r="C127" s="54" t="s">
        <v>557</v>
      </c>
      <c r="D127" s="39" t="s">
        <v>121</v>
      </c>
      <c r="E127" s="39">
        <v>403834737</v>
      </c>
      <c r="F127" s="99" t="s">
        <v>558</v>
      </c>
      <c r="G127" s="39">
        <v>424270795</v>
      </c>
      <c r="H127" s="39" t="s">
        <v>112</v>
      </c>
      <c r="I127" s="39">
        <v>2</v>
      </c>
      <c r="J127" s="39">
        <v>2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1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1</v>
      </c>
      <c r="AD127" s="39">
        <v>0</v>
      </c>
      <c r="AE127" s="39">
        <v>0</v>
      </c>
      <c r="AF127" s="39">
        <v>0</v>
      </c>
      <c r="AG127" s="39">
        <v>0</v>
      </c>
      <c r="AH127" s="39">
        <f t="shared" si="125"/>
        <v>1</v>
      </c>
      <c r="AI127" s="39">
        <f t="shared" si="163"/>
        <v>35811</v>
      </c>
      <c r="AJ127" s="55">
        <v>500</v>
      </c>
      <c r="AK127" s="39" t="s">
        <v>555</v>
      </c>
      <c r="AL127" s="39" t="s">
        <v>172</v>
      </c>
      <c r="AM127" s="39" t="s">
        <v>32</v>
      </c>
      <c r="AN127" s="39"/>
      <c r="AO127" s="39"/>
      <c r="AP127" s="56"/>
      <c r="AQ127" s="56"/>
      <c r="AR127" s="39"/>
      <c r="AS127" s="39"/>
      <c r="AT127" s="39"/>
      <c r="AU127" s="39"/>
      <c r="AV127" s="39">
        <f t="shared" si="126"/>
        <v>0</v>
      </c>
      <c r="AW127" s="76" t="e">
        <f t="shared" ca="1" si="127"/>
        <v>#NAME?</v>
      </c>
      <c r="AX127" s="39"/>
      <c r="AY127" s="73" t="e">
        <f t="shared" si="128"/>
        <v>#REF!</v>
      </c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>
        <f>SUM($AZ127,$BA127:BF127)-SUM($EU127:FA127)</f>
        <v>-280</v>
      </c>
      <c r="DE127" s="39">
        <f>SUM($AZ127,$BA127:BG127)-SUM($EU127:FB127)</f>
        <v>-1480</v>
      </c>
      <c r="DF127" s="39">
        <f>SUM($AZ127,$BA127:BH127)-SUM($EU127:FC127)</f>
        <v>-2811</v>
      </c>
      <c r="DG127" s="39">
        <f>SUM($AZ127,$BA127:BI127)-SUM($EU127:FD127)</f>
        <v>-3811</v>
      </c>
      <c r="DH127" s="39">
        <f>SUM($AZ127,$BA127:BJ127)-SUM($EU127:FE127)</f>
        <v>-4811</v>
      </c>
      <c r="DI127" s="39">
        <f>SUM($AZ127,$BA127:BK127)-SUM($EU127:FF127)</f>
        <v>-5811</v>
      </c>
      <c r="DJ127" s="39">
        <f>SUM($AZ127,$BA127:BL127)-SUM($EU127:FG127)</f>
        <v>-6811</v>
      </c>
      <c r="DK127" s="39">
        <f>SUM($AZ127,$BA127:BM127)-SUM($EU127:FH127)</f>
        <v>-7811</v>
      </c>
      <c r="DL127" s="39">
        <f>SUM($AZ127,$BA127:BN127)-SUM($EU127:FI127)</f>
        <v>-8811</v>
      </c>
      <c r="DM127" s="39">
        <f>SUM($AZ127,$BA127:BO127)-SUM($EU127:FJ127)</f>
        <v>-9811</v>
      </c>
      <c r="DN127" s="39">
        <f>SUM($AZ127,$BA127:BP127)-SUM($EU127:FK127)</f>
        <v>-10811</v>
      </c>
      <c r="DO127" s="39">
        <f>SUM($AZ127,$BA127:BQ127)-SUM($EU127:FL127)</f>
        <v>-11811</v>
      </c>
      <c r="DP127" s="39">
        <f>SUM($AZ127,$BA127:BR127)-SUM($EU127:FM127)</f>
        <v>-12811</v>
      </c>
      <c r="DQ127" s="39">
        <f>SUM($AZ127,$BA127:BS127)-SUM($EU127:FN127)</f>
        <v>-13811</v>
      </c>
      <c r="DR127" s="39">
        <f>SUM($AZ127,$BA127:BT127)-SUM($EU127:FO127)</f>
        <v>-14811</v>
      </c>
      <c r="DS127" s="39">
        <f>SUM($AZ127,$BA127:BU127)-SUM($EU127:FP127)</f>
        <v>-15811</v>
      </c>
      <c r="DT127" s="39">
        <f>SUM($AZ127,$BA127:BV127)-SUM($EU127:FQ127)</f>
        <v>-16811</v>
      </c>
      <c r="DU127" s="39">
        <f>SUM($AZ127,$BA127:BW127)-SUM($EU127:FR127)</f>
        <v>-17811</v>
      </c>
      <c r="DV127" s="39">
        <f>SUM($AZ127,$BA127:BX127)-SUM($EU127:FS127)</f>
        <v>-18811</v>
      </c>
      <c r="DW127" s="39">
        <f>SUM($AZ127,$BA127:BY127)-SUM($EU127:FT127)</f>
        <v>-19811</v>
      </c>
      <c r="DX127" s="39">
        <f>SUM($AZ127,$BA127:BZ127)-SUM($EU127:FU127)</f>
        <v>-20811</v>
      </c>
      <c r="DY127" s="39">
        <f>SUM($AZ127,$BA127:CA127)-SUM($EU127:FV127)</f>
        <v>-21811</v>
      </c>
      <c r="DZ127" s="39">
        <f>SUM($AZ127,$BA127:CB127)-SUM($EU127:FW127)</f>
        <v>-22811</v>
      </c>
      <c r="EA127" s="39">
        <f>SUM($AZ127,$BA127:CC127)-SUM($EU127:FX127)</f>
        <v>-23811</v>
      </c>
      <c r="EB127" s="39">
        <f>SUM($AZ127,$BA127:CD127)-SUM($EU127:FY127)</f>
        <v>-24811</v>
      </c>
      <c r="EC127" s="39">
        <f>SUM($AZ127,$BA127:CE127)-SUM($EU127:FZ127)</f>
        <v>-25811</v>
      </c>
      <c r="ED127" s="39">
        <f>SUM($AZ127,$BA127:CF127)-SUM($EU127:GA127)</f>
        <v>-26811</v>
      </c>
      <c r="EE127" s="39">
        <f>SUM($AZ127,$BA127:CG127)-SUM($EU127:GB127)</f>
        <v>-27811</v>
      </c>
      <c r="EF127" s="39">
        <f>SUM($AZ127,$BA127:CH127)-SUM($EU127:GC127)</f>
        <v>-28811</v>
      </c>
      <c r="EG127" s="39">
        <f>SUM($AZ127,$BA127:CI127)-SUM($EU127:GD127)</f>
        <v>-29811</v>
      </c>
      <c r="EH127" s="39">
        <f>SUM($AZ127,$BA127:CJ127)-SUM($EU127:GE127)</f>
        <v>-30811</v>
      </c>
      <c r="EI127" s="39">
        <f>SUM($AZ127,$BA127:CK127)-SUM($EU127:GF127)</f>
        <v>-31811</v>
      </c>
      <c r="EJ127" s="39">
        <f>SUM($AZ127,$BA127:CL127)-SUM($EU127:GG127)</f>
        <v>-32811</v>
      </c>
      <c r="EK127" s="39">
        <f>SUM($AZ127,$BA127:CM127)-SUM($EU127:GH127)</f>
        <v>-33811</v>
      </c>
      <c r="EL127" s="39">
        <f>SUM($AZ127,$BA127:CN127)-SUM($EU127:GI127)</f>
        <v>-34811</v>
      </c>
      <c r="EM127" s="39">
        <f>SUM($AZ127,$BA127:CO127)-SUM($EU127:GJ127)</f>
        <v>-35811</v>
      </c>
      <c r="EN127" s="39">
        <f>SUM($AZ127,$BA127:CP127)-SUM($EU127:GK127)</f>
        <v>-35811</v>
      </c>
      <c r="EO127" s="39">
        <f>SUM($AZ127,$BA127:CQ127)-SUM($EU127:GL127)</f>
        <v>-35811</v>
      </c>
      <c r="EP127" s="39">
        <f>SUM($AZ127,$BA127:CR127)-SUM($EU127:GM127)</f>
        <v>-35811</v>
      </c>
      <c r="EQ127" s="39">
        <f>SUM($AZ127,$BA127:CS127)-SUM($EU127:GN127)</f>
        <v>-35811</v>
      </c>
      <c r="ER127" s="39"/>
      <c r="ES127" s="39"/>
      <c r="ET127" s="39"/>
      <c r="EU127" s="39"/>
      <c r="EV127" s="39"/>
      <c r="EW127" s="39"/>
      <c r="EX127" s="39"/>
      <c r="EY127" s="39"/>
      <c r="EZ127" s="39"/>
      <c r="FA127" s="39">
        <f t="array" ref="FA127">SUMPRODUCT($K127:$AG127,TRANSPOSE(FA$5:FA$27))</f>
        <v>280</v>
      </c>
      <c r="FB127" s="39">
        <f t="array" ref="FB127">SUMPRODUCT($K127:$AG127,TRANSPOSE(FB$5:FB$27))</f>
        <v>1200</v>
      </c>
      <c r="FC127" s="39">
        <f t="array" ref="FC127">SUMPRODUCT($K127:$AG127,TRANSPOSE(FC$5:FC$27))</f>
        <v>1331</v>
      </c>
      <c r="FD127" s="39">
        <f t="array" ref="FD127">SUMPRODUCT($K127:$AG127,TRANSPOSE(FD$5:FD$27))</f>
        <v>1000</v>
      </c>
      <c r="FE127" s="39">
        <f t="array" ref="FE127">SUMPRODUCT($K127:$AG127,TRANSPOSE(FE$5:FE$27))</f>
        <v>1000</v>
      </c>
      <c r="FF127" s="39">
        <f t="array" ref="FF127">SUMPRODUCT($K127:$AG127,TRANSPOSE(FF$5:FF$27))</f>
        <v>1000</v>
      </c>
      <c r="FG127" s="39">
        <f t="array" ref="FG127">SUMPRODUCT($K127:$AG127,TRANSPOSE(FG$5:FG$27))</f>
        <v>1000</v>
      </c>
      <c r="FH127" s="39">
        <f t="array" ref="FH127">SUMPRODUCT($K127:$AG127,TRANSPOSE(FH$5:FH$27))</f>
        <v>1000</v>
      </c>
      <c r="FI127" s="39">
        <f t="array" ref="FI127">SUMPRODUCT($K127:$AG127,TRANSPOSE(FI$5:FI$27))</f>
        <v>1000</v>
      </c>
      <c r="FJ127" s="39">
        <f t="array" ref="FJ127">SUMPRODUCT($K127:$AG127,TRANSPOSE(FJ$5:FJ$27))</f>
        <v>1000</v>
      </c>
      <c r="FK127" s="39">
        <f t="array" ref="FK127">SUMPRODUCT($K127:$AG127,TRANSPOSE(FK$5:FK$27))</f>
        <v>1000</v>
      </c>
      <c r="FL127" s="39">
        <f t="array" ref="FL127">SUMPRODUCT($K127:$AG127,TRANSPOSE(FL$5:FL$27))</f>
        <v>1000</v>
      </c>
      <c r="FM127" s="39">
        <f t="array" ref="FM127">SUMPRODUCT($K127:$AG127,TRANSPOSE(FM$5:FM$27))</f>
        <v>1000</v>
      </c>
      <c r="FN127" s="39">
        <f t="array" ref="FN127">SUMPRODUCT($K127:$AG127,TRANSPOSE(FN$5:FN$27))</f>
        <v>1000</v>
      </c>
      <c r="FO127" s="39">
        <f t="array" ref="FO127">SUMPRODUCT($K127:$AG127,TRANSPOSE(FO$5:FO$27))</f>
        <v>1000</v>
      </c>
      <c r="FP127" s="39">
        <f t="array" ref="FP127">SUMPRODUCT($K127:$AG127,TRANSPOSE(FP$5:FP$27))</f>
        <v>1000</v>
      </c>
      <c r="FQ127" s="39">
        <f t="array" ref="FQ127">SUMPRODUCT($K127:$AG127,TRANSPOSE(FQ$5:FQ$27))</f>
        <v>1000</v>
      </c>
      <c r="FR127" s="39">
        <f t="array" ref="FR127">SUMPRODUCT($K127:$AG127,TRANSPOSE(FR$5:FR$27))</f>
        <v>1000</v>
      </c>
      <c r="FS127" s="39">
        <f t="array" ref="FS127">SUMPRODUCT($K127:$AG127,TRANSPOSE(FS$5:FS$27))</f>
        <v>1000</v>
      </c>
      <c r="FT127" s="39">
        <f t="array" ref="FT127">SUMPRODUCT($K127:$AG127,TRANSPOSE(FT$5:FT$27))</f>
        <v>1000</v>
      </c>
      <c r="FU127" s="39">
        <f t="array" ref="FU127">SUMPRODUCT($K127:$AG127,TRANSPOSE(FU$5:FU$27))</f>
        <v>1000</v>
      </c>
      <c r="FV127" s="39">
        <f t="array" ref="FV127">SUMPRODUCT($K127:$AG127,TRANSPOSE(FV$5:FV$27))</f>
        <v>1000</v>
      </c>
      <c r="FW127" s="39">
        <f t="array" ref="FW127">SUMPRODUCT($K127:$AG127,TRANSPOSE(FW$5:FW$27))</f>
        <v>1000</v>
      </c>
      <c r="FX127" s="39">
        <f t="array" ref="FX127">SUMPRODUCT($K127:$AG127,TRANSPOSE(FX$5:FX$27))</f>
        <v>1000</v>
      </c>
      <c r="FY127" s="39">
        <f t="array" ref="FY127">SUMPRODUCT($K127:$AG127,TRANSPOSE(FY$5:FY$27))</f>
        <v>1000</v>
      </c>
      <c r="FZ127" s="39">
        <f t="array" ref="FZ127">SUMPRODUCT($K127:$AG127,TRANSPOSE(FZ$5:FZ$27))</f>
        <v>1000</v>
      </c>
      <c r="GA127" s="39">
        <f t="array" ref="GA127">SUMPRODUCT($K127:$AG127,TRANSPOSE(GA$5:GA$27))</f>
        <v>1000</v>
      </c>
      <c r="GB127" s="39">
        <f t="array" ref="GB127">SUMPRODUCT($K127:$AG127,TRANSPOSE(GB$5:GB$27))</f>
        <v>1000</v>
      </c>
      <c r="GC127" s="39">
        <f t="array" ref="GC127">SUMPRODUCT($K127:$AG127,TRANSPOSE(GC$5:GC$27))</f>
        <v>1000</v>
      </c>
      <c r="GD127" s="39">
        <f t="array" ref="GD127">SUMPRODUCT($K127:$AG127,TRANSPOSE(GD$5:GD$27))</f>
        <v>1000</v>
      </c>
      <c r="GE127" s="39">
        <f t="array" ref="GE127">SUMPRODUCT($K127:$AG127,TRANSPOSE(GE$5:GE$27))</f>
        <v>1000</v>
      </c>
      <c r="GF127" s="39">
        <f t="array" ref="GF127">SUMPRODUCT($K127:$AG127,TRANSPOSE(GF$5:GF$27))</f>
        <v>1000</v>
      </c>
      <c r="GG127" s="39">
        <f t="array" ref="GG127">SUMPRODUCT($K127:$AG127,TRANSPOSE(GG$5:GG$27))</f>
        <v>1000</v>
      </c>
      <c r="GH127" s="39">
        <f t="array" ref="GH127">SUMPRODUCT($K127:$AG127,TRANSPOSE(GH$5:GH$27))</f>
        <v>1000</v>
      </c>
      <c r="GI127" s="39">
        <f t="array" ref="GI127">SUMPRODUCT($K127:$AG127,TRANSPOSE(GI$5:GI$27))</f>
        <v>1000</v>
      </c>
      <c r="GJ127" s="39">
        <f t="array" ref="GJ127">SUMPRODUCT($K127:$AG127,TRANSPOSE(GJ$5:GJ$27))</f>
        <v>1000</v>
      </c>
      <c r="GK127" s="39">
        <f t="array" ref="GK127">SUMPRODUCT($K127:$AG127,TRANSPOSE(GK$5:GK$27))</f>
        <v>0</v>
      </c>
      <c r="GL127" s="39">
        <f t="array" ref="GL127">SUMPRODUCT($K127:$AG127,TRANSPOSE(GL$5:GL$27))</f>
        <v>0</v>
      </c>
      <c r="GM127" s="39">
        <f t="array" ref="GM127">SUMPRODUCT($K127:$AG127,TRANSPOSE(GM$5:GM$27))</f>
        <v>0</v>
      </c>
      <c r="GN127" s="39">
        <f t="array" ref="GN127">SUMPRODUCT($K127:$AG127,TRANSPOSE(GN$5:GN$27))</f>
        <v>0</v>
      </c>
      <c r="GO127" s="39"/>
      <c r="GP127" s="39"/>
      <c r="GQ127" s="39"/>
      <c r="GR127" s="39"/>
      <c r="GS127" s="39"/>
      <c r="GT127" s="39"/>
      <c r="GU127" s="39"/>
      <c r="GV127" s="39"/>
      <c r="GW127" s="39"/>
      <c r="GX127" s="39"/>
      <c r="GY127" s="39"/>
      <c r="GZ127" s="39"/>
      <c r="HA127" s="39"/>
      <c r="HB127" s="39"/>
      <c r="HC127" s="39"/>
      <c r="HD127" s="39"/>
      <c r="HE127" s="39"/>
      <c r="HF127" s="39"/>
      <c r="HG127" s="39"/>
      <c r="HH127" s="39"/>
      <c r="HI127" s="39"/>
      <c r="HJ127" s="39"/>
      <c r="HK127" s="39"/>
      <c r="HL127" s="39"/>
      <c r="HM127" s="39"/>
      <c r="HN127" s="39"/>
      <c r="HO127" s="39"/>
      <c r="HP127" s="39"/>
      <c r="HQ127" s="39"/>
      <c r="HR127" s="39"/>
      <c r="HS127" s="39"/>
      <c r="HT127" s="39"/>
      <c r="HU127" s="39"/>
      <c r="HV127" s="39"/>
      <c r="HW127" s="39"/>
      <c r="HX127" s="39"/>
      <c r="HY127" s="39"/>
      <c r="HZ127" s="39"/>
      <c r="IA127" s="39"/>
      <c r="IB127" s="39"/>
      <c r="IC127" s="39"/>
      <c r="ID127" s="39"/>
      <c r="IE127" s="39"/>
      <c r="IF127" s="39"/>
      <c r="IG127" s="39"/>
      <c r="IH127" s="39"/>
      <c r="II127" s="39"/>
      <c r="IJ127" s="39"/>
      <c r="IK127" s="39"/>
      <c r="IL127" s="39"/>
      <c r="IM127" s="39"/>
      <c r="IN127" s="39"/>
      <c r="IO127" s="39"/>
      <c r="IP127" s="39"/>
      <c r="IQ127" s="39"/>
      <c r="IR127" s="39"/>
      <c r="IS127" s="39"/>
      <c r="IT127" s="39"/>
      <c r="IU127" s="39"/>
      <c r="IV127" s="93" t="s">
        <v>13</v>
      </c>
      <c r="IW127" s="100" t="str">
        <f>C127</f>
        <v>AQ12EM1R3BAJME/500V</v>
      </c>
      <c r="IX127" s="93" t="str">
        <f t="shared" si="168"/>
        <v>AMERICAN TECHNICAL CERAMICS DIV. OF</v>
      </c>
      <c r="IY127" s="111">
        <f t="shared" si="171"/>
        <v>0</v>
      </c>
      <c r="IZ127" s="112">
        <f t="shared" si="164"/>
        <v>0</v>
      </c>
      <c r="JA127" s="104" t="e">
        <f ca="1">_xlfn.XLOOKUP(IZ127,IZ$21:IZ$24,JA$21:JA$24,0)</f>
        <v>#NAME?</v>
      </c>
      <c r="JB127" s="104" t="e">
        <f t="shared" ca="1" si="129"/>
        <v>#NAME?</v>
      </c>
      <c r="JC127" s="113">
        <f>AJ127</f>
        <v>500</v>
      </c>
      <c r="JD127" s="113">
        <f>AJ127</f>
        <v>500</v>
      </c>
      <c r="JE127" s="100"/>
      <c r="JF127" s="113" t="e">
        <f>MAX(JD127,CEILING(#REF!+JE127,JC127))</f>
        <v>#REF!</v>
      </c>
      <c r="JG127" s="114" t="e">
        <f t="shared" ca="1" si="130"/>
        <v>#REF!</v>
      </c>
      <c r="JH127" s="113" t="e">
        <f>JF127-#REF!</f>
        <v>#REF!</v>
      </c>
      <c r="JI127" s="114" t="e">
        <f t="shared" ca="1" si="131"/>
        <v>#REF!</v>
      </c>
      <c r="JJ127" s="115">
        <v>45526</v>
      </c>
      <c r="JK127" s="114" t="s">
        <v>114</v>
      </c>
      <c r="JL127" s="114" t="s">
        <v>13</v>
      </c>
      <c r="JM127" s="100"/>
      <c r="JN127" s="100"/>
      <c r="JO127" s="102" t="e">
        <f t="array" aca="1" ref="JO127" ca="1">SUMPRODUCT(#REF!,TRANSPOSE(JO$19:JO$22))</f>
        <v>#REF!</v>
      </c>
      <c r="JP127" s="102" t="e">
        <f t="array" aca="1" ref="JP127" ca="1">SUMPRODUCT(#REF!,TRANSPOSE(JP$19:JP$22))</f>
        <v>#REF!</v>
      </c>
      <c r="JQ127" s="102" t="e">
        <f t="array" aca="1" ref="JQ127" ca="1">SUMPRODUCT(#REF!,TRANSPOSE(JQ$19:JQ$22))</f>
        <v>#REF!</v>
      </c>
      <c r="JR127" s="102" t="e">
        <f t="array" aca="1" ref="JR127" ca="1">SUMPRODUCT(#REF!,TRANSPOSE(JR$19:JR$22))</f>
        <v>#REF!</v>
      </c>
      <c r="JS127" s="102" t="e">
        <f t="array" aca="1" ref="JS127" ca="1">SUMPRODUCT(#REF!,TRANSPOSE(JS$19:JS$22))</f>
        <v>#REF!</v>
      </c>
      <c r="JT127" s="102" t="e">
        <f t="array" aca="1" ref="JT127" ca="1">SUMPRODUCT(#REF!,TRANSPOSE(JT$19:JT$22))</f>
        <v>#REF!</v>
      </c>
      <c r="JU127" s="102" t="e">
        <f t="array" aca="1" ref="JU127" ca="1">SUMPRODUCT(#REF!,TRANSPOSE(JU$19:JU$22))</f>
        <v>#REF!</v>
      </c>
      <c r="JV127" s="102" t="e">
        <f t="array" aca="1" ref="JV127" ca="1">SUMPRODUCT(#REF!,TRANSPOSE(JV$19:JV$22))</f>
        <v>#REF!</v>
      </c>
      <c r="JW127" s="102" t="e">
        <f t="array" aca="1" ref="JW127" ca="1">SUMPRODUCT(#REF!,TRANSPOSE(JW$19:JW$22))</f>
        <v>#REF!</v>
      </c>
      <c r="JX127" s="102" t="e">
        <f t="array" aca="1" ref="JX127" ca="1">SUMPRODUCT(#REF!,TRANSPOSE(JX$19:JX$22))</f>
        <v>#REF!</v>
      </c>
      <c r="JY127" s="102" t="e">
        <f t="array" aca="1" ref="JY127" ca="1">SUMPRODUCT(#REF!,TRANSPOSE(JY$19:JY$22))</f>
        <v>#REF!</v>
      </c>
      <c r="JZ127" s="102" t="e">
        <f t="array" aca="1" ref="JZ127" ca="1">SUMPRODUCT(#REF!,TRANSPOSE(JZ$19:JZ$22))</f>
        <v>#REF!</v>
      </c>
      <c r="KA127" s="102" t="e">
        <f t="array" aca="1" ref="KA127" ca="1">SUMPRODUCT(#REF!,TRANSPOSE(KA$19:KA$22))</f>
        <v>#REF!</v>
      </c>
      <c r="KB127" s="116"/>
      <c r="KC127" s="102" t="e">
        <f t="shared" ca="1" si="132"/>
        <v>#REF!</v>
      </c>
      <c r="KD127" s="117" t="e">
        <f ca="1">CEILING(SUM($JO127:JP127)-SUM($KC127:KC127),$JC127)</f>
        <v>#REF!</v>
      </c>
      <c r="KE127" s="117" t="e">
        <f ca="1">CEILING(SUM($JO127:JQ127)-SUM($KC127:KD127),$JC127)</f>
        <v>#REF!</v>
      </c>
      <c r="KF127" s="117" t="e">
        <f ca="1">CEILING(SUM($JO127:JR127)-SUM($KC127:KE127),$JC127)</f>
        <v>#REF!</v>
      </c>
      <c r="KG127" s="117" t="e">
        <f ca="1">CEILING(SUM($JO127:JS127)-SUM($KC127:KF127),$JC127)</f>
        <v>#REF!</v>
      </c>
      <c r="KH127" s="117" t="e">
        <f ca="1">CEILING(SUM($JO127:JT127)-SUM($KC127:KG127),$JC127)</f>
        <v>#REF!</v>
      </c>
      <c r="KI127" s="117" t="e">
        <f ca="1">CEILING(SUM($JO127:JU127)-SUM($KC127:KH127),$JC127)</f>
        <v>#REF!</v>
      </c>
      <c r="KJ127" s="117" t="e">
        <f ca="1">CEILING(SUM($JO127:JV127)-SUM($KC127:KI127),$JC127)</f>
        <v>#REF!</v>
      </c>
      <c r="KK127" s="117" t="e">
        <f ca="1">CEILING(SUM($JO127:JW127)-SUM($KC127:KJ127),$JC127)</f>
        <v>#REF!</v>
      </c>
      <c r="KL127" s="117" t="e">
        <f ca="1">CEILING(SUM($JO127:JX127)-SUM($KC127:KK127),$JC127)</f>
        <v>#REF!</v>
      </c>
      <c r="KM127" s="117" t="e">
        <f ca="1">CEILING(SUM($JO127:JY127)-SUM($KC127:KL127),$JC127)</f>
        <v>#REF!</v>
      </c>
      <c r="KN127" s="117" t="e">
        <f t="shared" ca="1" si="133"/>
        <v>#REF!</v>
      </c>
      <c r="KO127" s="117" t="e">
        <f t="shared" ca="1" si="134"/>
        <v>#REF!</v>
      </c>
      <c r="KP127" s="116"/>
      <c r="KQ127" s="119" t="e">
        <f t="shared" ca="1" si="135"/>
        <v>#REF!</v>
      </c>
      <c r="KR127" s="119" t="e">
        <f t="shared" ca="1" si="136"/>
        <v>#REF!</v>
      </c>
      <c r="KS127" s="119" t="e">
        <f t="shared" ca="1" si="137"/>
        <v>#REF!</v>
      </c>
      <c r="KT127" s="119" t="e">
        <f t="shared" ca="1" si="138"/>
        <v>#REF!</v>
      </c>
      <c r="KU127" s="119" t="e">
        <f t="shared" ca="1" si="139"/>
        <v>#REF!</v>
      </c>
      <c r="KV127" s="119" t="e">
        <f t="shared" ca="1" si="140"/>
        <v>#REF!</v>
      </c>
      <c r="KW127" s="119" t="e">
        <f t="shared" ca="1" si="141"/>
        <v>#REF!</v>
      </c>
      <c r="KX127" s="119" t="e">
        <f t="shared" ca="1" si="142"/>
        <v>#REF!</v>
      </c>
      <c r="KY127" s="119" t="e">
        <f t="shared" ca="1" si="143"/>
        <v>#REF!</v>
      </c>
      <c r="KZ127" s="119" t="e">
        <f t="shared" ca="1" si="144"/>
        <v>#REF!</v>
      </c>
      <c r="LA127" s="119" t="e">
        <f t="shared" ca="1" si="145"/>
        <v>#REF!</v>
      </c>
      <c r="LB127" s="119" t="e">
        <f t="shared" ca="1" si="146"/>
        <v>#REF!</v>
      </c>
      <c r="LC127" s="119" t="e">
        <f t="shared" ca="1" si="147"/>
        <v>#REF!</v>
      </c>
      <c r="LD127" s="119" t="e">
        <f t="shared" ca="1" si="148"/>
        <v>#REF!</v>
      </c>
      <c r="LE127" s="116"/>
      <c r="LF127" s="102"/>
      <c r="LG127" s="102"/>
      <c r="LH127" s="102"/>
      <c r="LI127" s="102"/>
      <c r="LJ127" s="102"/>
      <c r="LK127" s="102"/>
      <c r="LL127" s="102"/>
      <c r="LM127" s="102"/>
      <c r="LN127" s="102"/>
      <c r="LO127" s="102"/>
      <c r="LP127" s="102"/>
      <c r="LQ127" s="102"/>
      <c r="LR127" s="102" t="e">
        <f t="shared" ca="1" si="173"/>
        <v>#REF!</v>
      </c>
      <c r="LS127" s="102"/>
      <c r="LT127" s="119" t="e">
        <f t="shared" ca="1" si="149"/>
        <v>#NAME?</v>
      </c>
      <c r="LU127" s="119" t="e">
        <f t="shared" ca="1" si="150"/>
        <v>#NAME?</v>
      </c>
      <c r="LV127" s="119" t="e">
        <f t="shared" ca="1" si="151"/>
        <v>#NAME?</v>
      </c>
      <c r="LW127" s="119" t="e">
        <f t="shared" ca="1" si="152"/>
        <v>#NAME?</v>
      </c>
      <c r="LX127" s="119" t="e">
        <f t="shared" ca="1" si="153"/>
        <v>#NAME?</v>
      </c>
      <c r="LY127" s="119" t="e">
        <f t="shared" ca="1" si="154"/>
        <v>#NAME?</v>
      </c>
      <c r="LZ127" s="119" t="e">
        <f t="shared" ca="1" si="155"/>
        <v>#NAME?</v>
      </c>
      <c r="MA127" s="119" t="e">
        <f t="shared" ca="1" si="156"/>
        <v>#NAME?</v>
      </c>
      <c r="MB127" s="119" t="e">
        <f t="shared" ca="1" si="157"/>
        <v>#NAME?</v>
      </c>
      <c r="MC127" s="119" t="e">
        <f t="shared" ca="1" si="158"/>
        <v>#NAME?</v>
      </c>
      <c r="MD127" s="119" t="e">
        <f t="shared" ca="1" si="159"/>
        <v>#NAME?</v>
      </c>
      <c r="ME127" s="119" t="e">
        <f t="shared" ca="1" si="160"/>
        <v>#NAME?</v>
      </c>
      <c r="MF127" s="119" t="e">
        <f t="shared" ca="1" si="161"/>
        <v>#REF!</v>
      </c>
      <c r="MG127" s="119" t="e">
        <f t="shared" ca="1" si="162"/>
        <v>#NAME?</v>
      </c>
      <c r="MH127" s="120" t="s">
        <v>556</v>
      </c>
      <c r="MI127" s="100"/>
      <c r="MJ127" s="121"/>
      <c r="MK127" s="100"/>
      <c r="ML127" s="100"/>
      <c r="MM127" s="100"/>
      <c r="MN127" s="100"/>
      <c r="MO127" s="100"/>
    </row>
    <row r="128" spans="1:353" ht="14.25" x14ac:dyDescent="0.2">
      <c r="A128" s="39">
        <v>123</v>
      </c>
      <c r="B128" s="39" t="s">
        <v>559</v>
      </c>
      <c r="C128" s="54" t="s">
        <v>560</v>
      </c>
      <c r="D128" s="39" t="s">
        <v>121</v>
      </c>
      <c r="E128" s="39">
        <v>403834743</v>
      </c>
      <c r="F128" s="99" t="s">
        <v>561</v>
      </c>
      <c r="G128" s="39">
        <v>424270748</v>
      </c>
      <c r="H128" s="39" t="s">
        <v>112</v>
      </c>
      <c r="I128" s="39">
        <v>1</v>
      </c>
      <c r="J128" s="39">
        <v>2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1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1</v>
      </c>
      <c r="AD128" s="39">
        <v>0</v>
      </c>
      <c r="AE128" s="39">
        <v>0</v>
      </c>
      <c r="AF128" s="39">
        <v>0</v>
      </c>
      <c r="AG128" s="39">
        <v>0</v>
      </c>
      <c r="AH128" s="39">
        <f t="shared" si="125"/>
        <v>1</v>
      </c>
      <c r="AI128" s="39">
        <f t="shared" si="163"/>
        <v>35811</v>
      </c>
      <c r="AJ128" s="55">
        <v>500</v>
      </c>
      <c r="AK128" s="39" t="s">
        <v>555</v>
      </c>
      <c r="AL128" s="39" t="s">
        <v>172</v>
      </c>
      <c r="AM128" s="39" t="s">
        <v>32</v>
      </c>
      <c r="AN128" s="39"/>
      <c r="AO128" s="39"/>
      <c r="AP128" s="56"/>
      <c r="AQ128" s="56"/>
      <c r="AR128" s="39"/>
      <c r="AS128" s="39"/>
      <c r="AT128" s="39"/>
      <c r="AU128" s="39"/>
      <c r="AV128" s="39">
        <f t="shared" si="126"/>
        <v>0</v>
      </c>
      <c r="AW128" s="76" t="e">
        <f t="shared" ca="1" si="127"/>
        <v>#NAME?</v>
      </c>
      <c r="AX128" s="39"/>
      <c r="AY128" s="73" t="e">
        <f t="shared" si="128"/>
        <v>#REF!</v>
      </c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>
        <f>SUM($AZ128,$BA128:BF128)-SUM($EU128:FA128)</f>
        <v>-280</v>
      </c>
      <c r="DE128" s="39">
        <f>SUM($AZ128,$BA128:BG128)-SUM($EU128:FB128)</f>
        <v>-1480</v>
      </c>
      <c r="DF128" s="39">
        <f>SUM($AZ128,$BA128:BH128)-SUM($EU128:FC128)</f>
        <v>-2811</v>
      </c>
      <c r="DG128" s="39">
        <f>SUM($AZ128,$BA128:BI128)-SUM($EU128:FD128)</f>
        <v>-3811</v>
      </c>
      <c r="DH128" s="39">
        <f>SUM($AZ128,$BA128:BJ128)-SUM($EU128:FE128)</f>
        <v>-4811</v>
      </c>
      <c r="DI128" s="39">
        <f>SUM($AZ128,$BA128:BK128)-SUM($EU128:FF128)</f>
        <v>-5811</v>
      </c>
      <c r="DJ128" s="39">
        <f>SUM($AZ128,$BA128:BL128)-SUM($EU128:FG128)</f>
        <v>-6811</v>
      </c>
      <c r="DK128" s="39">
        <f>SUM($AZ128,$BA128:BM128)-SUM($EU128:FH128)</f>
        <v>-7811</v>
      </c>
      <c r="DL128" s="39">
        <f>SUM($AZ128,$BA128:BN128)-SUM($EU128:FI128)</f>
        <v>-8811</v>
      </c>
      <c r="DM128" s="39">
        <f>SUM($AZ128,$BA128:BO128)-SUM($EU128:FJ128)</f>
        <v>-9811</v>
      </c>
      <c r="DN128" s="39">
        <f>SUM($AZ128,$BA128:BP128)-SUM($EU128:FK128)</f>
        <v>-10811</v>
      </c>
      <c r="DO128" s="39">
        <f>SUM($AZ128,$BA128:BQ128)-SUM($EU128:FL128)</f>
        <v>-11811</v>
      </c>
      <c r="DP128" s="39">
        <f>SUM($AZ128,$BA128:BR128)-SUM($EU128:FM128)</f>
        <v>-12811</v>
      </c>
      <c r="DQ128" s="39">
        <f>SUM($AZ128,$BA128:BS128)-SUM($EU128:FN128)</f>
        <v>-13811</v>
      </c>
      <c r="DR128" s="39">
        <f>SUM($AZ128,$BA128:BT128)-SUM($EU128:FO128)</f>
        <v>-14811</v>
      </c>
      <c r="DS128" s="39">
        <f>SUM($AZ128,$BA128:BU128)-SUM($EU128:FP128)</f>
        <v>-15811</v>
      </c>
      <c r="DT128" s="39">
        <f>SUM($AZ128,$BA128:BV128)-SUM($EU128:FQ128)</f>
        <v>-16811</v>
      </c>
      <c r="DU128" s="39">
        <f>SUM($AZ128,$BA128:BW128)-SUM($EU128:FR128)</f>
        <v>-17811</v>
      </c>
      <c r="DV128" s="39">
        <f>SUM($AZ128,$BA128:BX128)-SUM($EU128:FS128)</f>
        <v>-18811</v>
      </c>
      <c r="DW128" s="39">
        <f>SUM($AZ128,$BA128:BY128)-SUM($EU128:FT128)</f>
        <v>-19811</v>
      </c>
      <c r="DX128" s="39">
        <f>SUM($AZ128,$BA128:BZ128)-SUM($EU128:FU128)</f>
        <v>-20811</v>
      </c>
      <c r="DY128" s="39">
        <f>SUM($AZ128,$BA128:CA128)-SUM($EU128:FV128)</f>
        <v>-21811</v>
      </c>
      <c r="DZ128" s="39">
        <f>SUM($AZ128,$BA128:CB128)-SUM($EU128:FW128)</f>
        <v>-22811</v>
      </c>
      <c r="EA128" s="39">
        <f>SUM($AZ128,$BA128:CC128)-SUM($EU128:FX128)</f>
        <v>-23811</v>
      </c>
      <c r="EB128" s="39">
        <f>SUM($AZ128,$BA128:CD128)-SUM($EU128:FY128)</f>
        <v>-24811</v>
      </c>
      <c r="EC128" s="39">
        <f>SUM($AZ128,$BA128:CE128)-SUM($EU128:FZ128)</f>
        <v>-25811</v>
      </c>
      <c r="ED128" s="39">
        <f>SUM($AZ128,$BA128:CF128)-SUM($EU128:GA128)</f>
        <v>-26811</v>
      </c>
      <c r="EE128" s="39">
        <f>SUM($AZ128,$BA128:CG128)-SUM($EU128:GB128)</f>
        <v>-27811</v>
      </c>
      <c r="EF128" s="39">
        <f>SUM($AZ128,$BA128:CH128)-SUM($EU128:GC128)</f>
        <v>-28811</v>
      </c>
      <c r="EG128" s="39">
        <f>SUM($AZ128,$BA128:CI128)-SUM($EU128:GD128)</f>
        <v>-29811</v>
      </c>
      <c r="EH128" s="39">
        <f>SUM($AZ128,$BA128:CJ128)-SUM($EU128:GE128)</f>
        <v>-30811</v>
      </c>
      <c r="EI128" s="39">
        <f>SUM($AZ128,$BA128:CK128)-SUM($EU128:GF128)</f>
        <v>-31811</v>
      </c>
      <c r="EJ128" s="39">
        <f>SUM($AZ128,$BA128:CL128)-SUM($EU128:GG128)</f>
        <v>-32811</v>
      </c>
      <c r="EK128" s="39">
        <f>SUM($AZ128,$BA128:CM128)-SUM($EU128:GH128)</f>
        <v>-33811</v>
      </c>
      <c r="EL128" s="39">
        <f>SUM($AZ128,$BA128:CN128)-SUM($EU128:GI128)</f>
        <v>-34811</v>
      </c>
      <c r="EM128" s="39">
        <f>SUM($AZ128,$BA128:CO128)-SUM($EU128:GJ128)</f>
        <v>-35811</v>
      </c>
      <c r="EN128" s="39">
        <f>SUM($AZ128,$BA128:CP128)-SUM($EU128:GK128)</f>
        <v>-35811</v>
      </c>
      <c r="EO128" s="39">
        <f>SUM($AZ128,$BA128:CQ128)-SUM($EU128:GL128)</f>
        <v>-35811</v>
      </c>
      <c r="EP128" s="39">
        <f>SUM($AZ128,$BA128:CR128)-SUM($EU128:GM128)</f>
        <v>-35811</v>
      </c>
      <c r="EQ128" s="39">
        <f>SUM($AZ128,$BA128:CS128)-SUM($EU128:GN128)</f>
        <v>-35811</v>
      </c>
      <c r="ER128" s="39"/>
      <c r="ES128" s="39"/>
      <c r="ET128" s="39"/>
      <c r="EU128" s="39"/>
      <c r="EV128" s="39"/>
      <c r="EW128" s="39"/>
      <c r="EX128" s="39"/>
      <c r="EY128" s="39"/>
      <c r="EZ128" s="39"/>
      <c r="FA128" s="39">
        <f t="array" ref="FA128">SUMPRODUCT($K128:$AG128,TRANSPOSE(FA$5:FA$27))</f>
        <v>280</v>
      </c>
      <c r="FB128" s="39">
        <f t="array" ref="FB128">SUMPRODUCT($K128:$AG128,TRANSPOSE(FB$5:FB$27))</f>
        <v>1200</v>
      </c>
      <c r="FC128" s="39">
        <f t="array" ref="FC128">SUMPRODUCT($K128:$AG128,TRANSPOSE(FC$5:FC$27))</f>
        <v>1331</v>
      </c>
      <c r="FD128" s="39">
        <f t="array" ref="FD128">SUMPRODUCT($K128:$AG128,TRANSPOSE(FD$5:FD$27))</f>
        <v>1000</v>
      </c>
      <c r="FE128" s="39">
        <f t="array" ref="FE128">SUMPRODUCT($K128:$AG128,TRANSPOSE(FE$5:FE$27))</f>
        <v>1000</v>
      </c>
      <c r="FF128" s="39">
        <f t="array" ref="FF128">SUMPRODUCT($K128:$AG128,TRANSPOSE(FF$5:FF$27))</f>
        <v>1000</v>
      </c>
      <c r="FG128" s="39">
        <f t="array" ref="FG128">SUMPRODUCT($K128:$AG128,TRANSPOSE(FG$5:FG$27))</f>
        <v>1000</v>
      </c>
      <c r="FH128" s="39">
        <f t="array" ref="FH128">SUMPRODUCT($K128:$AG128,TRANSPOSE(FH$5:FH$27))</f>
        <v>1000</v>
      </c>
      <c r="FI128" s="39">
        <f t="array" ref="FI128">SUMPRODUCT($K128:$AG128,TRANSPOSE(FI$5:FI$27))</f>
        <v>1000</v>
      </c>
      <c r="FJ128" s="39">
        <f t="array" ref="FJ128">SUMPRODUCT($K128:$AG128,TRANSPOSE(FJ$5:FJ$27))</f>
        <v>1000</v>
      </c>
      <c r="FK128" s="39">
        <f t="array" ref="FK128">SUMPRODUCT($K128:$AG128,TRANSPOSE(FK$5:FK$27))</f>
        <v>1000</v>
      </c>
      <c r="FL128" s="39">
        <f t="array" ref="FL128">SUMPRODUCT($K128:$AG128,TRANSPOSE(FL$5:FL$27))</f>
        <v>1000</v>
      </c>
      <c r="FM128" s="39">
        <f t="array" ref="FM128">SUMPRODUCT($K128:$AG128,TRANSPOSE(FM$5:FM$27))</f>
        <v>1000</v>
      </c>
      <c r="FN128" s="39">
        <f t="array" ref="FN128">SUMPRODUCT($K128:$AG128,TRANSPOSE(FN$5:FN$27))</f>
        <v>1000</v>
      </c>
      <c r="FO128" s="39">
        <f t="array" ref="FO128">SUMPRODUCT($K128:$AG128,TRANSPOSE(FO$5:FO$27))</f>
        <v>1000</v>
      </c>
      <c r="FP128" s="39">
        <f t="array" ref="FP128">SUMPRODUCT($K128:$AG128,TRANSPOSE(FP$5:FP$27))</f>
        <v>1000</v>
      </c>
      <c r="FQ128" s="39">
        <f t="array" ref="FQ128">SUMPRODUCT($K128:$AG128,TRANSPOSE(FQ$5:FQ$27))</f>
        <v>1000</v>
      </c>
      <c r="FR128" s="39">
        <f t="array" ref="FR128">SUMPRODUCT($K128:$AG128,TRANSPOSE(FR$5:FR$27))</f>
        <v>1000</v>
      </c>
      <c r="FS128" s="39">
        <f t="array" ref="FS128">SUMPRODUCT($K128:$AG128,TRANSPOSE(FS$5:FS$27))</f>
        <v>1000</v>
      </c>
      <c r="FT128" s="39">
        <f t="array" ref="FT128">SUMPRODUCT($K128:$AG128,TRANSPOSE(FT$5:FT$27))</f>
        <v>1000</v>
      </c>
      <c r="FU128" s="39">
        <f t="array" ref="FU128">SUMPRODUCT($K128:$AG128,TRANSPOSE(FU$5:FU$27))</f>
        <v>1000</v>
      </c>
      <c r="FV128" s="39">
        <f t="array" ref="FV128">SUMPRODUCT($K128:$AG128,TRANSPOSE(FV$5:FV$27))</f>
        <v>1000</v>
      </c>
      <c r="FW128" s="39">
        <f t="array" ref="FW128">SUMPRODUCT($K128:$AG128,TRANSPOSE(FW$5:FW$27))</f>
        <v>1000</v>
      </c>
      <c r="FX128" s="39">
        <f t="array" ref="FX128">SUMPRODUCT($K128:$AG128,TRANSPOSE(FX$5:FX$27))</f>
        <v>1000</v>
      </c>
      <c r="FY128" s="39">
        <f t="array" ref="FY128">SUMPRODUCT($K128:$AG128,TRANSPOSE(FY$5:FY$27))</f>
        <v>1000</v>
      </c>
      <c r="FZ128" s="39">
        <f t="array" ref="FZ128">SUMPRODUCT($K128:$AG128,TRANSPOSE(FZ$5:FZ$27))</f>
        <v>1000</v>
      </c>
      <c r="GA128" s="39">
        <f t="array" ref="GA128">SUMPRODUCT($K128:$AG128,TRANSPOSE(GA$5:GA$27))</f>
        <v>1000</v>
      </c>
      <c r="GB128" s="39">
        <f t="array" ref="GB128">SUMPRODUCT($K128:$AG128,TRANSPOSE(GB$5:GB$27))</f>
        <v>1000</v>
      </c>
      <c r="GC128" s="39">
        <f t="array" ref="GC128">SUMPRODUCT($K128:$AG128,TRANSPOSE(GC$5:GC$27))</f>
        <v>1000</v>
      </c>
      <c r="GD128" s="39">
        <f t="array" ref="GD128">SUMPRODUCT($K128:$AG128,TRANSPOSE(GD$5:GD$27))</f>
        <v>1000</v>
      </c>
      <c r="GE128" s="39">
        <f t="array" ref="GE128">SUMPRODUCT($K128:$AG128,TRANSPOSE(GE$5:GE$27))</f>
        <v>1000</v>
      </c>
      <c r="GF128" s="39">
        <f t="array" ref="GF128">SUMPRODUCT($K128:$AG128,TRANSPOSE(GF$5:GF$27))</f>
        <v>1000</v>
      </c>
      <c r="GG128" s="39">
        <f t="array" ref="GG128">SUMPRODUCT($K128:$AG128,TRANSPOSE(GG$5:GG$27))</f>
        <v>1000</v>
      </c>
      <c r="GH128" s="39">
        <f t="array" ref="GH128">SUMPRODUCT($K128:$AG128,TRANSPOSE(GH$5:GH$27))</f>
        <v>1000</v>
      </c>
      <c r="GI128" s="39">
        <f t="array" ref="GI128">SUMPRODUCT($K128:$AG128,TRANSPOSE(GI$5:GI$27))</f>
        <v>1000</v>
      </c>
      <c r="GJ128" s="39">
        <f t="array" ref="GJ128">SUMPRODUCT($K128:$AG128,TRANSPOSE(GJ$5:GJ$27))</f>
        <v>1000</v>
      </c>
      <c r="GK128" s="39">
        <f t="array" ref="GK128">SUMPRODUCT($K128:$AG128,TRANSPOSE(GK$5:GK$27))</f>
        <v>0</v>
      </c>
      <c r="GL128" s="39">
        <f t="array" ref="GL128">SUMPRODUCT($K128:$AG128,TRANSPOSE(GL$5:GL$27))</f>
        <v>0</v>
      </c>
      <c r="GM128" s="39">
        <f t="array" ref="GM128">SUMPRODUCT($K128:$AG128,TRANSPOSE(GM$5:GM$27))</f>
        <v>0</v>
      </c>
      <c r="GN128" s="39">
        <f t="array" ref="GN128">SUMPRODUCT($K128:$AG128,TRANSPOSE(GN$5:GN$27))</f>
        <v>0</v>
      </c>
      <c r="GO128" s="39"/>
      <c r="GP128" s="39"/>
      <c r="GQ128" s="39"/>
      <c r="GR128" s="39"/>
      <c r="GS128" s="39"/>
      <c r="GT128" s="39"/>
      <c r="GU128" s="39"/>
      <c r="GV128" s="39"/>
      <c r="GW128" s="39"/>
      <c r="GX128" s="39"/>
      <c r="GY128" s="39"/>
      <c r="GZ128" s="39"/>
      <c r="HA128" s="39"/>
      <c r="HB128" s="39"/>
      <c r="HC128" s="39"/>
      <c r="HD128" s="39"/>
      <c r="HE128" s="39"/>
      <c r="HF128" s="39"/>
      <c r="HG128" s="39"/>
      <c r="HH128" s="39"/>
      <c r="HI128" s="39"/>
      <c r="HJ128" s="39"/>
      <c r="HK128" s="39"/>
      <c r="HL128" s="39"/>
      <c r="HM128" s="39"/>
      <c r="HN128" s="39"/>
      <c r="HO128" s="39"/>
      <c r="HP128" s="39"/>
      <c r="HQ128" s="39"/>
      <c r="HR128" s="39"/>
      <c r="HS128" s="39"/>
      <c r="HT128" s="39"/>
      <c r="HU128" s="39"/>
      <c r="HV128" s="39"/>
      <c r="HW128" s="39"/>
      <c r="HX128" s="39"/>
      <c r="HY128" s="39"/>
      <c r="HZ128" s="39"/>
      <c r="IA128" s="39"/>
      <c r="IB128" s="39"/>
      <c r="IC128" s="39"/>
      <c r="ID128" s="39"/>
      <c r="IE128" s="39"/>
      <c r="IF128" s="39"/>
      <c r="IG128" s="39"/>
      <c r="IH128" s="39"/>
      <c r="II128" s="39"/>
      <c r="IJ128" s="39"/>
      <c r="IK128" s="39"/>
      <c r="IL128" s="39"/>
      <c r="IM128" s="39"/>
      <c r="IN128" s="39"/>
      <c r="IO128" s="39"/>
      <c r="IP128" s="39"/>
      <c r="IQ128" s="39"/>
      <c r="IR128" s="39"/>
      <c r="IS128" s="39"/>
      <c r="IT128" s="39"/>
      <c r="IU128" s="39"/>
      <c r="IV128" s="93" t="s">
        <v>13</v>
      </c>
      <c r="IW128" s="100" t="str">
        <f>C128</f>
        <v>AQ12EM1R4BAJME/500V</v>
      </c>
      <c r="IX128" s="93" t="str">
        <f t="shared" si="168"/>
        <v>AMERICAN TECHNICAL CERAMICS DIV. OF</v>
      </c>
      <c r="IY128" s="111">
        <f t="shared" si="171"/>
        <v>0</v>
      </c>
      <c r="IZ128" s="112">
        <f t="shared" si="164"/>
        <v>0</v>
      </c>
      <c r="JA128" s="104" t="e">
        <f ca="1">_xlfn.XLOOKUP(IZ128,IZ$21:IZ$24,JA$21:JA$24,0)</f>
        <v>#NAME?</v>
      </c>
      <c r="JB128" s="104" t="e">
        <f t="shared" ca="1" si="129"/>
        <v>#NAME?</v>
      </c>
      <c r="JC128" s="113">
        <f>AJ128</f>
        <v>500</v>
      </c>
      <c r="JD128" s="113">
        <f>AJ128</f>
        <v>500</v>
      </c>
      <c r="JE128" s="100"/>
      <c r="JF128" s="113" t="e">
        <f>MAX(JD128,CEILING(#REF!+JE128,JC128))</f>
        <v>#REF!</v>
      </c>
      <c r="JG128" s="114" t="e">
        <f t="shared" ca="1" si="130"/>
        <v>#REF!</v>
      </c>
      <c r="JH128" s="113" t="e">
        <f>JF128-#REF!</f>
        <v>#REF!</v>
      </c>
      <c r="JI128" s="114" t="e">
        <f t="shared" ca="1" si="131"/>
        <v>#REF!</v>
      </c>
      <c r="JJ128" s="115">
        <v>45526</v>
      </c>
      <c r="JK128" s="114" t="s">
        <v>114</v>
      </c>
      <c r="JL128" s="114" t="s">
        <v>13</v>
      </c>
      <c r="JM128" s="100"/>
      <c r="JN128" s="100"/>
      <c r="JO128" s="102" t="e">
        <f t="array" aca="1" ref="JO128" ca="1">SUMPRODUCT(#REF!,TRANSPOSE(JO$19:JO$22))</f>
        <v>#REF!</v>
      </c>
      <c r="JP128" s="102" t="e">
        <f t="array" aca="1" ref="JP128" ca="1">SUMPRODUCT(#REF!,TRANSPOSE(JP$19:JP$22))</f>
        <v>#REF!</v>
      </c>
      <c r="JQ128" s="102" t="e">
        <f t="array" aca="1" ref="JQ128" ca="1">SUMPRODUCT(#REF!,TRANSPOSE(JQ$19:JQ$22))</f>
        <v>#REF!</v>
      </c>
      <c r="JR128" s="102" t="e">
        <f t="array" aca="1" ref="JR128" ca="1">SUMPRODUCT(#REF!,TRANSPOSE(JR$19:JR$22))</f>
        <v>#REF!</v>
      </c>
      <c r="JS128" s="102" t="e">
        <f t="array" aca="1" ref="JS128" ca="1">SUMPRODUCT(#REF!,TRANSPOSE(JS$19:JS$22))</f>
        <v>#REF!</v>
      </c>
      <c r="JT128" s="102" t="e">
        <f t="array" aca="1" ref="JT128" ca="1">SUMPRODUCT(#REF!,TRANSPOSE(JT$19:JT$22))</f>
        <v>#REF!</v>
      </c>
      <c r="JU128" s="102" t="e">
        <f t="array" aca="1" ref="JU128" ca="1">SUMPRODUCT(#REF!,TRANSPOSE(JU$19:JU$22))</f>
        <v>#REF!</v>
      </c>
      <c r="JV128" s="102" t="e">
        <f t="array" aca="1" ref="JV128" ca="1">SUMPRODUCT(#REF!,TRANSPOSE(JV$19:JV$22))</f>
        <v>#REF!</v>
      </c>
      <c r="JW128" s="102" t="e">
        <f t="array" aca="1" ref="JW128" ca="1">SUMPRODUCT(#REF!,TRANSPOSE(JW$19:JW$22))</f>
        <v>#REF!</v>
      </c>
      <c r="JX128" s="102" t="e">
        <f t="array" aca="1" ref="JX128" ca="1">SUMPRODUCT(#REF!,TRANSPOSE(JX$19:JX$22))</f>
        <v>#REF!</v>
      </c>
      <c r="JY128" s="102" t="e">
        <f t="array" aca="1" ref="JY128" ca="1">SUMPRODUCT(#REF!,TRANSPOSE(JY$19:JY$22))</f>
        <v>#REF!</v>
      </c>
      <c r="JZ128" s="102" t="e">
        <f t="array" aca="1" ref="JZ128" ca="1">SUMPRODUCT(#REF!,TRANSPOSE(JZ$19:JZ$22))</f>
        <v>#REF!</v>
      </c>
      <c r="KA128" s="102" t="e">
        <f t="array" aca="1" ref="KA128" ca="1">SUMPRODUCT(#REF!,TRANSPOSE(KA$19:KA$22))</f>
        <v>#REF!</v>
      </c>
      <c r="KB128" s="116"/>
      <c r="KC128" s="102" t="e">
        <f t="shared" ca="1" si="132"/>
        <v>#REF!</v>
      </c>
      <c r="KD128" s="117" t="e">
        <f ca="1">CEILING(SUM($JO128:JP128)-SUM($KC128:KC128),$JC128)</f>
        <v>#REF!</v>
      </c>
      <c r="KE128" s="117" t="e">
        <f ca="1">CEILING(SUM($JO128:JQ128)-SUM($KC128:KD128),$JC128)</f>
        <v>#REF!</v>
      </c>
      <c r="KF128" s="117" t="e">
        <f ca="1">CEILING(SUM($JO128:JR128)-SUM($KC128:KE128),$JC128)</f>
        <v>#REF!</v>
      </c>
      <c r="KG128" s="117" t="e">
        <f ca="1">CEILING(SUM($JO128:JS128)-SUM($KC128:KF128),$JC128)</f>
        <v>#REF!</v>
      </c>
      <c r="KH128" s="117" t="e">
        <f ca="1">CEILING(SUM($JO128:JT128)-SUM($KC128:KG128),$JC128)</f>
        <v>#REF!</v>
      </c>
      <c r="KI128" s="117" t="e">
        <f ca="1">CEILING(SUM($JO128:JU128)-SUM($KC128:KH128),$JC128)</f>
        <v>#REF!</v>
      </c>
      <c r="KJ128" s="117" t="e">
        <f ca="1">CEILING(SUM($JO128:JV128)-SUM($KC128:KI128),$JC128)</f>
        <v>#REF!</v>
      </c>
      <c r="KK128" s="117" t="e">
        <f ca="1">CEILING(SUM($JO128:JW128)-SUM($KC128:KJ128),$JC128)</f>
        <v>#REF!</v>
      </c>
      <c r="KL128" s="117" t="e">
        <f ca="1">CEILING(SUM($JO128:JX128)-SUM($KC128:KK128),$JC128)</f>
        <v>#REF!</v>
      </c>
      <c r="KM128" s="117" t="e">
        <f ca="1">CEILING(SUM($JO128:JY128)-SUM($KC128:KL128),$JC128)</f>
        <v>#REF!</v>
      </c>
      <c r="KN128" s="117" t="e">
        <f t="shared" ca="1" si="133"/>
        <v>#REF!</v>
      </c>
      <c r="KO128" s="117" t="e">
        <f t="shared" ca="1" si="134"/>
        <v>#REF!</v>
      </c>
      <c r="KP128" s="116"/>
      <c r="KQ128" s="119" t="e">
        <f t="shared" ca="1" si="135"/>
        <v>#REF!</v>
      </c>
      <c r="KR128" s="119" t="e">
        <f t="shared" ca="1" si="136"/>
        <v>#REF!</v>
      </c>
      <c r="KS128" s="119" t="e">
        <f t="shared" ca="1" si="137"/>
        <v>#REF!</v>
      </c>
      <c r="KT128" s="119" t="e">
        <f t="shared" ca="1" si="138"/>
        <v>#REF!</v>
      </c>
      <c r="KU128" s="119" t="e">
        <f t="shared" ca="1" si="139"/>
        <v>#REF!</v>
      </c>
      <c r="KV128" s="119" t="e">
        <f t="shared" ca="1" si="140"/>
        <v>#REF!</v>
      </c>
      <c r="KW128" s="119" t="e">
        <f t="shared" ca="1" si="141"/>
        <v>#REF!</v>
      </c>
      <c r="KX128" s="119" t="e">
        <f t="shared" ca="1" si="142"/>
        <v>#REF!</v>
      </c>
      <c r="KY128" s="119" t="e">
        <f t="shared" ca="1" si="143"/>
        <v>#REF!</v>
      </c>
      <c r="KZ128" s="119" t="e">
        <f t="shared" ca="1" si="144"/>
        <v>#REF!</v>
      </c>
      <c r="LA128" s="119" t="e">
        <f t="shared" ca="1" si="145"/>
        <v>#REF!</v>
      </c>
      <c r="LB128" s="119" t="e">
        <f t="shared" ca="1" si="146"/>
        <v>#REF!</v>
      </c>
      <c r="LC128" s="119" t="e">
        <f t="shared" ca="1" si="147"/>
        <v>#REF!</v>
      </c>
      <c r="LD128" s="119" t="e">
        <f t="shared" ca="1" si="148"/>
        <v>#REF!</v>
      </c>
      <c r="LE128" s="116"/>
      <c r="LF128" s="102"/>
      <c r="LG128" s="102"/>
      <c r="LH128" s="102"/>
      <c r="LI128" s="102"/>
      <c r="LJ128" s="102"/>
      <c r="LK128" s="102"/>
      <c r="LL128" s="102"/>
      <c r="LM128" s="102"/>
      <c r="LN128" s="102"/>
      <c r="LO128" s="102"/>
      <c r="LP128" s="102"/>
      <c r="LQ128" s="102"/>
      <c r="LR128" s="102" t="e">
        <f t="shared" ca="1" si="173"/>
        <v>#REF!</v>
      </c>
      <c r="LS128" s="102"/>
      <c r="LT128" s="119" t="e">
        <f t="shared" ca="1" si="149"/>
        <v>#NAME?</v>
      </c>
      <c r="LU128" s="119" t="e">
        <f t="shared" ca="1" si="150"/>
        <v>#NAME?</v>
      </c>
      <c r="LV128" s="119" t="e">
        <f t="shared" ca="1" si="151"/>
        <v>#NAME?</v>
      </c>
      <c r="LW128" s="119" t="e">
        <f t="shared" ca="1" si="152"/>
        <v>#NAME?</v>
      </c>
      <c r="LX128" s="119" t="e">
        <f t="shared" ca="1" si="153"/>
        <v>#NAME?</v>
      </c>
      <c r="LY128" s="119" t="e">
        <f t="shared" ca="1" si="154"/>
        <v>#NAME?</v>
      </c>
      <c r="LZ128" s="119" t="e">
        <f t="shared" ca="1" si="155"/>
        <v>#NAME?</v>
      </c>
      <c r="MA128" s="119" t="e">
        <f t="shared" ca="1" si="156"/>
        <v>#NAME?</v>
      </c>
      <c r="MB128" s="119" t="e">
        <f t="shared" ca="1" si="157"/>
        <v>#NAME?</v>
      </c>
      <c r="MC128" s="119" t="e">
        <f t="shared" ca="1" si="158"/>
        <v>#NAME?</v>
      </c>
      <c r="MD128" s="119" t="e">
        <f t="shared" ca="1" si="159"/>
        <v>#NAME?</v>
      </c>
      <c r="ME128" s="119" t="e">
        <f t="shared" ca="1" si="160"/>
        <v>#NAME?</v>
      </c>
      <c r="MF128" s="119" t="e">
        <f t="shared" ca="1" si="161"/>
        <v>#REF!</v>
      </c>
      <c r="MG128" s="119" t="e">
        <f t="shared" ca="1" si="162"/>
        <v>#NAME?</v>
      </c>
      <c r="MH128" s="120" t="s">
        <v>559</v>
      </c>
      <c r="MI128" s="100"/>
      <c r="MJ128" s="121"/>
      <c r="MK128" s="100"/>
      <c r="ML128" s="100"/>
      <c r="MM128" s="100"/>
      <c r="MN128" s="100"/>
      <c r="MO128" s="100"/>
    </row>
    <row r="129" spans="1:353" ht="14.25" x14ac:dyDescent="0.2">
      <c r="A129" s="39">
        <v>124</v>
      </c>
      <c r="B129" s="39" t="s">
        <v>562</v>
      </c>
      <c r="C129" s="54" t="s">
        <v>563</v>
      </c>
      <c r="D129" s="39" t="s">
        <v>121</v>
      </c>
      <c r="E129" s="39">
        <v>403834732</v>
      </c>
      <c r="F129" s="99" t="s">
        <v>564</v>
      </c>
      <c r="G129" s="39">
        <v>424270790</v>
      </c>
      <c r="H129" s="39" t="s">
        <v>112</v>
      </c>
      <c r="I129" s="39">
        <v>2</v>
      </c>
      <c r="J129" s="39">
        <v>2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1</v>
      </c>
      <c r="U129" s="39">
        <v>0</v>
      </c>
      <c r="V129" s="39">
        <v>0</v>
      </c>
      <c r="W129" s="39">
        <v>0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1</v>
      </c>
      <c r="AD129" s="39">
        <v>0</v>
      </c>
      <c r="AE129" s="39">
        <v>0</v>
      </c>
      <c r="AF129" s="39">
        <v>0</v>
      </c>
      <c r="AG129" s="39">
        <v>0</v>
      </c>
      <c r="AH129" s="39">
        <f t="shared" si="125"/>
        <v>1</v>
      </c>
      <c r="AI129" s="39">
        <f t="shared" si="163"/>
        <v>35811</v>
      </c>
      <c r="AJ129" s="55">
        <v>500</v>
      </c>
      <c r="AK129" s="39" t="s">
        <v>555</v>
      </c>
      <c r="AL129" s="39" t="s">
        <v>172</v>
      </c>
      <c r="AM129" s="39" t="s">
        <v>32</v>
      </c>
      <c r="AN129" s="39"/>
      <c r="AO129" s="39"/>
      <c r="AP129" s="56"/>
      <c r="AQ129" s="56"/>
      <c r="AR129" s="39"/>
      <c r="AS129" s="39"/>
      <c r="AT129" s="39"/>
      <c r="AU129" s="39"/>
      <c r="AV129" s="39">
        <f t="shared" si="126"/>
        <v>0</v>
      </c>
      <c r="AW129" s="76" t="e">
        <f t="shared" ca="1" si="127"/>
        <v>#NAME?</v>
      </c>
      <c r="AX129" s="39"/>
      <c r="AY129" s="73" t="e">
        <f t="shared" si="128"/>
        <v>#REF!</v>
      </c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>
        <f>SUM($AZ129,$BA129:BF129)-SUM($EU129:FA129)</f>
        <v>-280</v>
      </c>
      <c r="DE129" s="39">
        <f>SUM($AZ129,$BA129:BG129)-SUM($EU129:FB129)</f>
        <v>-1480</v>
      </c>
      <c r="DF129" s="39">
        <f>SUM($AZ129,$BA129:BH129)-SUM($EU129:FC129)</f>
        <v>-2811</v>
      </c>
      <c r="DG129" s="39">
        <f>SUM($AZ129,$BA129:BI129)-SUM($EU129:FD129)</f>
        <v>-3811</v>
      </c>
      <c r="DH129" s="39">
        <f>SUM($AZ129,$BA129:BJ129)-SUM($EU129:FE129)</f>
        <v>-4811</v>
      </c>
      <c r="DI129" s="39">
        <f>SUM($AZ129,$BA129:BK129)-SUM($EU129:FF129)</f>
        <v>-5811</v>
      </c>
      <c r="DJ129" s="39">
        <f>SUM($AZ129,$BA129:BL129)-SUM($EU129:FG129)</f>
        <v>-6811</v>
      </c>
      <c r="DK129" s="39">
        <f>SUM($AZ129,$BA129:BM129)-SUM($EU129:FH129)</f>
        <v>-7811</v>
      </c>
      <c r="DL129" s="39">
        <f>SUM($AZ129,$BA129:BN129)-SUM($EU129:FI129)</f>
        <v>-8811</v>
      </c>
      <c r="DM129" s="39">
        <f>SUM($AZ129,$BA129:BO129)-SUM($EU129:FJ129)</f>
        <v>-9811</v>
      </c>
      <c r="DN129" s="39">
        <f>SUM($AZ129,$BA129:BP129)-SUM($EU129:FK129)</f>
        <v>-10811</v>
      </c>
      <c r="DO129" s="39">
        <f>SUM($AZ129,$BA129:BQ129)-SUM($EU129:FL129)</f>
        <v>-11811</v>
      </c>
      <c r="DP129" s="39">
        <f>SUM($AZ129,$BA129:BR129)-SUM($EU129:FM129)</f>
        <v>-12811</v>
      </c>
      <c r="DQ129" s="39">
        <f>SUM($AZ129,$BA129:BS129)-SUM($EU129:FN129)</f>
        <v>-13811</v>
      </c>
      <c r="DR129" s="39">
        <f>SUM($AZ129,$BA129:BT129)-SUM($EU129:FO129)</f>
        <v>-14811</v>
      </c>
      <c r="DS129" s="39">
        <f>SUM($AZ129,$BA129:BU129)-SUM($EU129:FP129)</f>
        <v>-15811</v>
      </c>
      <c r="DT129" s="39">
        <f>SUM($AZ129,$BA129:BV129)-SUM($EU129:FQ129)</f>
        <v>-16811</v>
      </c>
      <c r="DU129" s="39">
        <f>SUM($AZ129,$BA129:BW129)-SUM($EU129:FR129)</f>
        <v>-17811</v>
      </c>
      <c r="DV129" s="39">
        <f>SUM($AZ129,$BA129:BX129)-SUM($EU129:FS129)</f>
        <v>-18811</v>
      </c>
      <c r="DW129" s="39">
        <f>SUM($AZ129,$BA129:BY129)-SUM($EU129:FT129)</f>
        <v>-19811</v>
      </c>
      <c r="DX129" s="39">
        <f>SUM($AZ129,$BA129:BZ129)-SUM($EU129:FU129)</f>
        <v>-20811</v>
      </c>
      <c r="DY129" s="39">
        <f>SUM($AZ129,$BA129:CA129)-SUM($EU129:FV129)</f>
        <v>-21811</v>
      </c>
      <c r="DZ129" s="39">
        <f>SUM($AZ129,$BA129:CB129)-SUM($EU129:FW129)</f>
        <v>-22811</v>
      </c>
      <c r="EA129" s="39">
        <f>SUM($AZ129,$BA129:CC129)-SUM($EU129:FX129)</f>
        <v>-23811</v>
      </c>
      <c r="EB129" s="39">
        <f>SUM($AZ129,$BA129:CD129)-SUM($EU129:FY129)</f>
        <v>-24811</v>
      </c>
      <c r="EC129" s="39">
        <f>SUM($AZ129,$BA129:CE129)-SUM($EU129:FZ129)</f>
        <v>-25811</v>
      </c>
      <c r="ED129" s="39">
        <f>SUM($AZ129,$BA129:CF129)-SUM($EU129:GA129)</f>
        <v>-26811</v>
      </c>
      <c r="EE129" s="39">
        <f>SUM($AZ129,$BA129:CG129)-SUM($EU129:GB129)</f>
        <v>-27811</v>
      </c>
      <c r="EF129" s="39">
        <f>SUM($AZ129,$BA129:CH129)-SUM($EU129:GC129)</f>
        <v>-28811</v>
      </c>
      <c r="EG129" s="39">
        <f>SUM($AZ129,$BA129:CI129)-SUM($EU129:GD129)</f>
        <v>-29811</v>
      </c>
      <c r="EH129" s="39">
        <f>SUM($AZ129,$BA129:CJ129)-SUM($EU129:GE129)</f>
        <v>-30811</v>
      </c>
      <c r="EI129" s="39">
        <f>SUM($AZ129,$BA129:CK129)-SUM($EU129:GF129)</f>
        <v>-31811</v>
      </c>
      <c r="EJ129" s="39">
        <f>SUM($AZ129,$BA129:CL129)-SUM($EU129:GG129)</f>
        <v>-32811</v>
      </c>
      <c r="EK129" s="39">
        <f>SUM($AZ129,$BA129:CM129)-SUM($EU129:GH129)</f>
        <v>-33811</v>
      </c>
      <c r="EL129" s="39">
        <f>SUM($AZ129,$BA129:CN129)-SUM($EU129:GI129)</f>
        <v>-34811</v>
      </c>
      <c r="EM129" s="39">
        <f>SUM($AZ129,$BA129:CO129)-SUM($EU129:GJ129)</f>
        <v>-35811</v>
      </c>
      <c r="EN129" s="39">
        <f>SUM($AZ129,$BA129:CP129)-SUM($EU129:GK129)</f>
        <v>-35811</v>
      </c>
      <c r="EO129" s="39">
        <f>SUM($AZ129,$BA129:CQ129)-SUM($EU129:GL129)</f>
        <v>-35811</v>
      </c>
      <c r="EP129" s="39">
        <f>SUM($AZ129,$BA129:CR129)-SUM($EU129:GM129)</f>
        <v>-35811</v>
      </c>
      <c r="EQ129" s="39">
        <f>SUM($AZ129,$BA129:CS129)-SUM($EU129:GN129)</f>
        <v>-35811</v>
      </c>
      <c r="ER129" s="39"/>
      <c r="ES129" s="39"/>
      <c r="ET129" s="39"/>
      <c r="EU129" s="39"/>
      <c r="EV129" s="39"/>
      <c r="EW129" s="39"/>
      <c r="EX129" s="39"/>
      <c r="EY129" s="39"/>
      <c r="EZ129" s="39"/>
      <c r="FA129" s="39">
        <f t="array" ref="FA129">SUMPRODUCT($K129:$AG129,TRANSPOSE(FA$5:FA$27))</f>
        <v>280</v>
      </c>
      <c r="FB129" s="39">
        <f t="array" ref="FB129">SUMPRODUCT($K129:$AG129,TRANSPOSE(FB$5:FB$27))</f>
        <v>1200</v>
      </c>
      <c r="FC129" s="39">
        <f t="array" ref="FC129">SUMPRODUCT($K129:$AG129,TRANSPOSE(FC$5:FC$27))</f>
        <v>1331</v>
      </c>
      <c r="FD129" s="39">
        <f t="array" ref="FD129">SUMPRODUCT($K129:$AG129,TRANSPOSE(FD$5:FD$27))</f>
        <v>1000</v>
      </c>
      <c r="FE129" s="39">
        <f t="array" ref="FE129">SUMPRODUCT($K129:$AG129,TRANSPOSE(FE$5:FE$27))</f>
        <v>1000</v>
      </c>
      <c r="FF129" s="39">
        <f t="array" ref="FF129">SUMPRODUCT($K129:$AG129,TRANSPOSE(FF$5:FF$27))</f>
        <v>1000</v>
      </c>
      <c r="FG129" s="39">
        <f t="array" ref="FG129">SUMPRODUCT($K129:$AG129,TRANSPOSE(FG$5:FG$27))</f>
        <v>1000</v>
      </c>
      <c r="FH129" s="39">
        <f t="array" ref="FH129">SUMPRODUCT($K129:$AG129,TRANSPOSE(FH$5:FH$27))</f>
        <v>1000</v>
      </c>
      <c r="FI129" s="39">
        <f t="array" ref="FI129">SUMPRODUCT($K129:$AG129,TRANSPOSE(FI$5:FI$27))</f>
        <v>1000</v>
      </c>
      <c r="FJ129" s="39">
        <f t="array" ref="FJ129">SUMPRODUCT($K129:$AG129,TRANSPOSE(FJ$5:FJ$27))</f>
        <v>1000</v>
      </c>
      <c r="FK129" s="39">
        <f t="array" ref="FK129">SUMPRODUCT($K129:$AG129,TRANSPOSE(FK$5:FK$27))</f>
        <v>1000</v>
      </c>
      <c r="FL129" s="39">
        <f t="array" ref="FL129">SUMPRODUCT($K129:$AG129,TRANSPOSE(FL$5:FL$27))</f>
        <v>1000</v>
      </c>
      <c r="FM129" s="39">
        <f t="array" ref="FM129">SUMPRODUCT($K129:$AG129,TRANSPOSE(FM$5:FM$27))</f>
        <v>1000</v>
      </c>
      <c r="FN129" s="39">
        <f t="array" ref="FN129">SUMPRODUCT($K129:$AG129,TRANSPOSE(FN$5:FN$27))</f>
        <v>1000</v>
      </c>
      <c r="FO129" s="39">
        <f t="array" ref="FO129">SUMPRODUCT($K129:$AG129,TRANSPOSE(FO$5:FO$27))</f>
        <v>1000</v>
      </c>
      <c r="FP129" s="39">
        <f t="array" ref="FP129">SUMPRODUCT($K129:$AG129,TRANSPOSE(FP$5:FP$27))</f>
        <v>1000</v>
      </c>
      <c r="FQ129" s="39">
        <f t="array" ref="FQ129">SUMPRODUCT($K129:$AG129,TRANSPOSE(FQ$5:FQ$27))</f>
        <v>1000</v>
      </c>
      <c r="FR129" s="39">
        <f t="array" ref="FR129">SUMPRODUCT($K129:$AG129,TRANSPOSE(FR$5:FR$27))</f>
        <v>1000</v>
      </c>
      <c r="FS129" s="39">
        <f t="array" ref="FS129">SUMPRODUCT($K129:$AG129,TRANSPOSE(FS$5:FS$27))</f>
        <v>1000</v>
      </c>
      <c r="FT129" s="39">
        <f t="array" ref="FT129">SUMPRODUCT($K129:$AG129,TRANSPOSE(FT$5:FT$27))</f>
        <v>1000</v>
      </c>
      <c r="FU129" s="39">
        <f t="array" ref="FU129">SUMPRODUCT($K129:$AG129,TRANSPOSE(FU$5:FU$27))</f>
        <v>1000</v>
      </c>
      <c r="FV129" s="39">
        <f t="array" ref="FV129">SUMPRODUCT($K129:$AG129,TRANSPOSE(FV$5:FV$27))</f>
        <v>1000</v>
      </c>
      <c r="FW129" s="39">
        <f t="array" ref="FW129">SUMPRODUCT($K129:$AG129,TRANSPOSE(FW$5:FW$27))</f>
        <v>1000</v>
      </c>
      <c r="FX129" s="39">
        <f t="array" ref="FX129">SUMPRODUCT($K129:$AG129,TRANSPOSE(FX$5:FX$27))</f>
        <v>1000</v>
      </c>
      <c r="FY129" s="39">
        <f t="array" ref="FY129">SUMPRODUCT($K129:$AG129,TRANSPOSE(FY$5:FY$27))</f>
        <v>1000</v>
      </c>
      <c r="FZ129" s="39">
        <f t="array" ref="FZ129">SUMPRODUCT($K129:$AG129,TRANSPOSE(FZ$5:FZ$27))</f>
        <v>1000</v>
      </c>
      <c r="GA129" s="39">
        <f t="array" ref="GA129">SUMPRODUCT($K129:$AG129,TRANSPOSE(GA$5:GA$27))</f>
        <v>1000</v>
      </c>
      <c r="GB129" s="39">
        <f t="array" ref="GB129">SUMPRODUCT($K129:$AG129,TRANSPOSE(GB$5:GB$27))</f>
        <v>1000</v>
      </c>
      <c r="GC129" s="39">
        <f t="array" ref="GC129">SUMPRODUCT($K129:$AG129,TRANSPOSE(GC$5:GC$27))</f>
        <v>1000</v>
      </c>
      <c r="GD129" s="39">
        <f t="array" ref="GD129">SUMPRODUCT($K129:$AG129,TRANSPOSE(GD$5:GD$27))</f>
        <v>1000</v>
      </c>
      <c r="GE129" s="39">
        <f t="array" ref="GE129">SUMPRODUCT($K129:$AG129,TRANSPOSE(GE$5:GE$27))</f>
        <v>1000</v>
      </c>
      <c r="GF129" s="39">
        <f t="array" ref="GF129">SUMPRODUCT($K129:$AG129,TRANSPOSE(GF$5:GF$27))</f>
        <v>1000</v>
      </c>
      <c r="GG129" s="39">
        <f t="array" ref="GG129">SUMPRODUCT($K129:$AG129,TRANSPOSE(GG$5:GG$27))</f>
        <v>1000</v>
      </c>
      <c r="GH129" s="39">
        <f t="array" ref="GH129">SUMPRODUCT($K129:$AG129,TRANSPOSE(GH$5:GH$27))</f>
        <v>1000</v>
      </c>
      <c r="GI129" s="39">
        <f t="array" ref="GI129">SUMPRODUCT($K129:$AG129,TRANSPOSE(GI$5:GI$27))</f>
        <v>1000</v>
      </c>
      <c r="GJ129" s="39">
        <f t="array" ref="GJ129">SUMPRODUCT($K129:$AG129,TRANSPOSE(GJ$5:GJ$27))</f>
        <v>1000</v>
      </c>
      <c r="GK129" s="39">
        <f t="array" ref="GK129">SUMPRODUCT($K129:$AG129,TRANSPOSE(GK$5:GK$27))</f>
        <v>0</v>
      </c>
      <c r="GL129" s="39">
        <f t="array" ref="GL129">SUMPRODUCT($K129:$AG129,TRANSPOSE(GL$5:GL$27))</f>
        <v>0</v>
      </c>
      <c r="GM129" s="39">
        <f t="array" ref="GM129">SUMPRODUCT($K129:$AG129,TRANSPOSE(GM$5:GM$27))</f>
        <v>0</v>
      </c>
      <c r="GN129" s="39">
        <f t="array" ref="GN129">SUMPRODUCT($K129:$AG129,TRANSPOSE(GN$5:GN$27))</f>
        <v>0</v>
      </c>
      <c r="GO129" s="39"/>
      <c r="GP129" s="39"/>
      <c r="GQ129" s="39"/>
      <c r="GR129" s="39"/>
      <c r="GS129" s="39"/>
      <c r="GT129" s="39"/>
      <c r="GU129" s="39"/>
      <c r="GV129" s="39"/>
      <c r="GW129" s="39"/>
      <c r="GX129" s="39"/>
      <c r="GY129" s="39"/>
      <c r="GZ129" s="39"/>
      <c r="HA129" s="39"/>
      <c r="HB129" s="39"/>
      <c r="HC129" s="39"/>
      <c r="HD129" s="39"/>
      <c r="HE129" s="39"/>
      <c r="HF129" s="39"/>
      <c r="HG129" s="39"/>
      <c r="HH129" s="39"/>
      <c r="HI129" s="39"/>
      <c r="HJ129" s="39"/>
      <c r="HK129" s="39"/>
      <c r="HL129" s="39"/>
      <c r="HM129" s="39"/>
      <c r="HN129" s="39"/>
      <c r="HO129" s="39"/>
      <c r="HP129" s="39"/>
      <c r="HQ129" s="39"/>
      <c r="HR129" s="39"/>
      <c r="HS129" s="39"/>
      <c r="HT129" s="39"/>
      <c r="HU129" s="39"/>
      <c r="HV129" s="39"/>
      <c r="HW129" s="39"/>
      <c r="HX129" s="39"/>
      <c r="HY129" s="39"/>
      <c r="HZ129" s="39"/>
      <c r="IA129" s="39"/>
      <c r="IB129" s="39"/>
      <c r="IC129" s="39"/>
      <c r="ID129" s="39"/>
      <c r="IE129" s="39"/>
      <c r="IF129" s="39"/>
      <c r="IG129" s="39"/>
      <c r="IH129" s="39"/>
      <c r="II129" s="39"/>
      <c r="IJ129" s="39"/>
      <c r="IK129" s="39"/>
      <c r="IL129" s="39"/>
      <c r="IM129" s="39"/>
      <c r="IN129" s="39"/>
      <c r="IO129" s="39"/>
      <c r="IP129" s="39"/>
      <c r="IQ129" s="39"/>
      <c r="IR129" s="39"/>
      <c r="IS129" s="39"/>
      <c r="IT129" s="39"/>
      <c r="IU129" s="39"/>
      <c r="IV129" s="93" t="s">
        <v>13</v>
      </c>
      <c r="IW129" s="100" t="str">
        <f>C129</f>
        <v>AQ12EM1R5BAJME/500V</v>
      </c>
      <c r="IX129" s="93" t="str">
        <f t="shared" si="168"/>
        <v>AMERICAN TECHNICAL CERAMICS DIV. OF</v>
      </c>
      <c r="IY129" s="111">
        <f t="shared" si="171"/>
        <v>0</v>
      </c>
      <c r="IZ129" s="112">
        <f t="shared" ref="IZ129:IZ140" si="174">AQ129</f>
        <v>0</v>
      </c>
      <c r="JA129" s="104" t="e">
        <f ca="1">_xlfn.XLOOKUP(IZ129,IZ$21:IZ$24,JA$21:JA$24,0)</f>
        <v>#NAME?</v>
      </c>
      <c r="JB129" s="104" t="e">
        <f t="shared" ca="1" si="129"/>
        <v>#NAME?</v>
      </c>
      <c r="JC129" s="113">
        <f>AJ129</f>
        <v>500</v>
      </c>
      <c r="JD129" s="113">
        <f>AJ129</f>
        <v>500</v>
      </c>
      <c r="JE129" s="100"/>
      <c r="JF129" s="113" t="e">
        <f>MAX(JD129,CEILING(#REF!+JE129,JC129))</f>
        <v>#REF!</v>
      </c>
      <c r="JG129" s="114" t="e">
        <f t="shared" ca="1" si="130"/>
        <v>#REF!</v>
      </c>
      <c r="JH129" s="113" t="e">
        <f>JF129-#REF!</f>
        <v>#REF!</v>
      </c>
      <c r="JI129" s="114" t="e">
        <f t="shared" ca="1" si="131"/>
        <v>#REF!</v>
      </c>
      <c r="JJ129" s="115">
        <v>45526</v>
      </c>
      <c r="JK129" s="114" t="s">
        <v>114</v>
      </c>
      <c r="JL129" s="114" t="s">
        <v>13</v>
      </c>
      <c r="JM129" s="100"/>
      <c r="JN129" s="100"/>
      <c r="JO129" s="102" t="e">
        <f t="array" aca="1" ref="JO129" ca="1">SUMPRODUCT(#REF!,TRANSPOSE(JO$19:JO$22))</f>
        <v>#REF!</v>
      </c>
      <c r="JP129" s="102" t="e">
        <f t="array" aca="1" ref="JP129" ca="1">SUMPRODUCT(#REF!,TRANSPOSE(JP$19:JP$22))</f>
        <v>#REF!</v>
      </c>
      <c r="JQ129" s="102" t="e">
        <f t="array" aca="1" ref="JQ129" ca="1">SUMPRODUCT(#REF!,TRANSPOSE(JQ$19:JQ$22))</f>
        <v>#REF!</v>
      </c>
      <c r="JR129" s="102" t="e">
        <f t="array" aca="1" ref="JR129" ca="1">SUMPRODUCT(#REF!,TRANSPOSE(JR$19:JR$22))</f>
        <v>#REF!</v>
      </c>
      <c r="JS129" s="102" t="e">
        <f t="array" aca="1" ref="JS129" ca="1">SUMPRODUCT(#REF!,TRANSPOSE(JS$19:JS$22))</f>
        <v>#REF!</v>
      </c>
      <c r="JT129" s="102" t="e">
        <f t="array" aca="1" ref="JT129" ca="1">SUMPRODUCT(#REF!,TRANSPOSE(JT$19:JT$22))</f>
        <v>#REF!</v>
      </c>
      <c r="JU129" s="102" t="e">
        <f t="array" aca="1" ref="JU129" ca="1">SUMPRODUCT(#REF!,TRANSPOSE(JU$19:JU$22))</f>
        <v>#REF!</v>
      </c>
      <c r="JV129" s="102" t="e">
        <f t="array" aca="1" ref="JV129" ca="1">SUMPRODUCT(#REF!,TRANSPOSE(JV$19:JV$22))</f>
        <v>#REF!</v>
      </c>
      <c r="JW129" s="102" t="e">
        <f t="array" aca="1" ref="JW129" ca="1">SUMPRODUCT(#REF!,TRANSPOSE(JW$19:JW$22))</f>
        <v>#REF!</v>
      </c>
      <c r="JX129" s="102" t="e">
        <f t="array" aca="1" ref="JX129" ca="1">SUMPRODUCT(#REF!,TRANSPOSE(JX$19:JX$22))</f>
        <v>#REF!</v>
      </c>
      <c r="JY129" s="102" t="e">
        <f t="array" aca="1" ref="JY129" ca="1">SUMPRODUCT(#REF!,TRANSPOSE(JY$19:JY$22))</f>
        <v>#REF!</v>
      </c>
      <c r="JZ129" s="102" t="e">
        <f t="array" aca="1" ref="JZ129" ca="1">SUMPRODUCT(#REF!,TRANSPOSE(JZ$19:JZ$22))</f>
        <v>#REF!</v>
      </c>
      <c r="KA129" s="102" t="e">
        <f t="array" aca="1" ref="KA129" ca="1">SUMPRODUCT(#REF!,TRANSPOSE(KA$19:KA$22))</f>
        <v>#REF!</v>
      </c>
      <c r="KB129" s="116"/>
      <c r="KC129" s="102" t="e">
        <f t="shared" ca="1" si="132"/>
        <v>#REF!</v>
      </c>
      <c r="KD129" s="117" t="e">
        <f ca="1">CEILING(SUM($JO129:JP129)-SUM($KC129:KC129),$JC129)</f>
        <v>#REF!</v>
      </c>
      <c r="KE129" s="117" t="e">
        <f ca="1">CEILING(SUM($JO129:JQ129)-SUM($KC129:KD129),$JC129)</f>
        <v>#REF!</v>
      </c>
      <c r="KF129" s="117" t="e">
        <f ca="1">CEILING(SUM($JO129:JR129)-SUM($KC129:KE129),$JC129)</f>
        <v>#REF!</v>
      </c>
      <c r="KG129" s="117" t="e">
        <f ca="1">CEILING(SUM($JO129:JS129)-SUM($KC129:KF129),$JC129)</f>
        <v>#REF!</v>
      </c>
      <c r="KH129" s="117" t="e">
        <f ca="1">CEILING(SUM($JO129:JT129)-SUM($KC129:KG129),$JC129)</f>
        <v>#REF!</v>
      </c>
      <c r="KI129" s="117" t="e">
        <f ca="1">CEILING(SUM($JO129:JU129)-SUM($KC129:KH129),$JC129)</f>
        <v>#REF!</v>
      </c>
      <c r="KJ129" s="117" t="e">
        <f ca="1">CEILING(SUM($JO129:JV129)-SUM($KC129:KI129),$JC129)</f>
        <v>#REF!</v>
      </c>
      <c r="KK129" s="117" t="e">
        <f ca="1">CEILING(SUM($JO129:JW129)-SUM($KC129:KJ129),$JC129)</f>
        <v>#REF!</v>
      </c>
      <c r="KL129" s="117" t="e">
        <f ca="1">CEILING(SUM($JO129:JX129)-SUM($KC129:KK129),$JC129)</f>
        <v>#REF!</v>
      </c>
      <c r="KM129" s="117" t="e">
        <f ca="1">CEILING(SUM($JO129:JY129)-SUM($KC129:KL129),$JC129)</f>
        <v>#REF!</v>
      </c>
      <c r="KN129" s="117" t="e">
        <f t="shared" ca="1" si="133"/>
        <v>#REF!</v>
      </c>
      <c r="KO129" s="117" t="e">
        <f t="shared" ca="1" si="134"/>
        <v>#REF!</v>
      </c>
      <c r="KP129" s="116"/>
      <c r="KQ129" s="119" t="e">
        <f t="shared" ca="1" si="135"/>
        <v>#REF!</v>
      </c>
      <c r="KR129" s="119" t="e">
        <f t="shared" ca="1" si="136"/>
        <v>#REF!</v>
      </c>
      <c r="KS129" s="119" t="e">
        <f t="shared" ca="1" si="137"/>
        <v>#REF!</v>
      </c>
      <c r="KT129" s="119" t="e">
        <f t="shared" ca="1" si="138"/>
        <v>#REF!</v>
      </c>
      <c r="KU129" s="119" t="e">
        <f t="shared" ca="1" si="139"/>
        <v>#REF!</v>
      </c>
      <c r="KV129" s="119" t="e">
        <f t="shared" ca="1" si="140"/>
        <v>#REF!</v>
      </c>
      <c r="KW129" s="119" t="e">
        <f t="shared" ca="1" si="141"/>
        <v>#REF!</v>
      </c>
      <c r="KX129" s="119" t="e">
        <f t="shared" ca="1" si="142"/>
        <v>#REF!</v>
      </c>
      <c r="KY129" s="119" t="e">
        <f t="shared" ca="1" si="143"/>
        <v>#REF!</v>
      </c>
      <c r="KZ129" s="119" t="e">
        <f t="shared" ca="1" si="144"/>
        <v>#REF!</v>
      </c>
      <c r="LA129" s="119" t="e">
        <f t="shared" ca="1" si="145"/>
        <v>#REF!</v>
      </c>
      <c r="LB129" s="119" t="e">
        <f t="shared" ca="1" si="146"/>
        <v>#REF!</v>
      </c>
      <c r="LC129" s="119" t="e">
        <f t="shared" ca="1" si="147"/>
        <v>#REF!</v>
      </c>
      <c r="LD129" s="119" t="e">
        <f t="shared" ca="1" si="148"/>
        <v>#REF!</v>
      </c>
      <c r="LE129" s="116"/>
      <c r="LF129" s="102"/>
      <c r="LG129" s="102"/>
      <c r="LH129" s="102"/>
      <c r="LI129" s="102"/>
      <c r="LJ129" s="102"/>
      <c r="LK129" s="102"/>
      <c r="LL129" s="102"/>
      <c r="LM129" s="102"/>
      <c r="LN129" s="102"/>
      <c r="LO129" s="102"/>
      <c r="LP129" s="102"/>
      <c r="LQ129" s="102"/>
      <c r="LR129" s="102" t="e">
        <f t="shared" ca="1" si="173"/>
        <v>#REF!</v>
      </c>
      <c r="LS129" s="102"/>
      <c r="LT129" s="119" t="e">
        <f t="shared" ca="1" si="149"/>
        <v>#NAME?</v>
      </c>
      <c r="LU129" s="119" t="e">
        <f t="shared" ca="1" si="150"/>
        <v>#NAME?</v>
      </c>
      <c r="LV129" s="119" t="e">
        <f t="shared" ca="1" si="151"/>
        <v>#NAME?</v>
      </c>
      <c r="LW129" s="119" t="e">
        <f t="shared" ca="1" si="152"/>
        <v>#NAME?</v>
      </c>
      <c r="LX129" s="119" t="e">
        <f t="shared" ca="1" si="153"/>
        <v>#NAME?</v>
      </c>
      <c r="LY129" s="119" t="e">
        <f t="shared" ca="1" si="154"/>
        <v>#NAME?</v>
      </c>
      <c r="LZ129" s="119" t="e">
        <f t="shared" ca="1" si="155"/>
        <v>#NAME?</v>
      </c>
      <c r="MA129" s="119" t="e">
        <f t="shared" ca="1" si="156"/>
        <v>#NAME?</v>
      </c>
      <c r="MB129" s="119" t="e">
        <f t="shared" ca="1" si="157"/>
        <v>#NAME?</v>
      </c>
      <c r="MC129" s="119" t="e">
        <f t="shared" ca="1" si="158"/>
        <v>#NAME?</v>
      </c>
      <c r="MD129" s="119" t="e">
        <f t="shared" ca="1" si="159"/>
        <v>#NAME?</v>
      </c>
      <c r="ME129" s="119" t="e">
        <f t="shared" ca="1" si="160"/>
        <v>#NAME?</v>
      </c>
      <c r="MF129" s="119" t="e">
        <f t="shared" ca="1" si="161"/>
        <v>#REF!</v>
      </c>
      <c r="MG129" s="119" t="e">
        <f t="shared" ca="1" si="162"/>
        <v>#NAME?</v>
      </c>
      <c r="MH129" s="120" t="s">
        <v>562</v>
      </c>
      <c r="MI129" s="100"/>
      <c r="MJ129" s="121"/>
      <c r="MK129" s="100"/>
      <c r="ML129" s="100"/>
      <c r="MM129" s="100"/>
      <c r="MN129" s="100"/>
      <c r="MO129" s="100"/>
    </row>
    <row r="130" spans="1:353" ht="14.25" x14ac:dyDescent="0.2">
      <c r="A130" s="39">
        <v>125</v>
      </c>
      <c r="B130" s="39" t="s">
        <v>565</v>
      </c>
      <c r="C130" s="54" t="s">
        <v>566</v>
      </c>
      <c r="D130" s="39" t="s">
        <v>121</v>
      </c>
      <c r="E130" s="39">
        <v>403834713</v>
      </c>
      <c r="F130" s="99" t="s">
        <v>567</v>
      </c>
      <c r="G130" s="39">
        <v>417983164</v>
      </c>
      <c r="H130" s="39" t="s">
        <v>112</v>
      </c>
      <c r="I130" s="39">
        <v>2</v>
      </c>
      <c r="J130" s="39">
        <v>2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T130" s="39">
        <v>1</v>
      </c>
      <c r="U130" s="39">
        <v>0</v>
      </c>
      <c r="V130" s="39">
        <v>0</v>
      </c>
      <c r="W130" s="39">
        <v>0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1</v>
      </c>
      <c r="AD130" s="39">
        <v>0</v>
      </c>
      <c r="AE130" s="39">
        <v>0</v>
      </c>
      <c r="AF130" s="39">
        <v>0</v>
      </c>
      <c r="AG130" s="39">
        <v>0</v>
      </c>
      <c r="AH130" s="39">
        <f t="shared" si="125"/>
        <v>1</v>
      </c>
      <c r="AI130" s="39">
        <f t="shared" si="163"/>
        <v>35811</v>
      </c>
      <c r="AJ130" s="55">
        <v>500</v>
      </c>
      <c r="AK130" s="39" t="s">
        <v>555</v>
      </c>
      <c r="AL130" s="39" t="s">
        <v>172</v>
      </c>
      <c r="AM130" s="39" t="s">
        <v>32</v>
      </c>
      <c r="AN130" s="39"/>
      <c r="AO130" s="39"/>
      <c r="AP130" s="56"/>
      <c r="AQ130" s="56"/>
      <c r="AR130" s="39"/>
      <c r="AS130" s="39"/>
      <c r="AT130" s="39"/>
      <c r="AU130" s="39"/>
      <c r="AV130" s="39">
        <f t="shared" si="126"/>
        <v>0</v>
      </c>
      <c r="AW130" s="76" t="e">
        <f t="shared" ca="1" si="127"/>
        <v>#NAME?</v>
      </c>
      <c r="AX130" s="39"/>
      <c r="AY130" s="73" t="e">
        <f t="shared" si="128"/>
        <v>#REF!</v>
      </c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>
        <f>SUM($AZ130,$BA130:BF130)-SUM($EU130:FA130)</f>
        <v>-280</v>
      </c>
      <c r="DE130" s="39">
        <f>SUM($AZ130,$BA130:BG130)-SUM($EU130:FB130)</f>
        <v>-1480</v>
      </c>
      <c r="DF130" s="39">
        <f>SUM($AZ130,$BA130:BH130)-SUM($EU130:FC130)</f>
        <v>-2811</v>
      </c>
      <c r="DG130" s="39">
        <f>SUM($AZ130,$BA130:BI130)-SUM($EU130:FD130)</f>
        <v>-3811</v>
      </c>
      <c r="DH130" s="39">
        <f>SUM($AZ130,$BA130:BJ130)-SUM($EU130:FE130)</f>
        <v>-4811</v>
      </c>
      <c r="DI130" s="39">
        <f>SUM($AZ130,$BA130:BK130)-SUM($EU130:FF130)</f>
        <v>-5811</v>
      </c>
      <c r="DJ130" s="39">
        <f>SUM($AZ130,$BA130:BL130)-SUM($EU130:FG130)</f>
        <v>-6811</v>
      </c>
      <c r="DK130" s="39">
        <f>SUM($AZ130,$BA130:BM130)-SUM($EU130:FH130)</f>
        <v>-7811</v>
      </c>
      <c r="DL130" s="39">
        <f>SUM($AZ130,$BA130:BN130)-SUM($EU130:FI130)</f>
        <v>-8811</v>
      </c>
      <c r="DM130" s="39">
        <f>SUM($AZ130,$BA130:BO130)-SUM($EU130:FJ130)</f>
        <v>-9811</v>
      </c>
      <c r="DN130" s="39">
        <f>SUM($AZ130,$BA130:BP130)-SUM($EU130:FK130)</f>
        <v>-10811</v>
      </c>
      <c r="DO130" s="39">
        <f>SUM($AZ130,$BA130:BQ130)-SUM($EU130:FL130)</f>
        <v>-11811</v>
      </c>
      <c r="DP130" s="39">
        <f>SUM($AZ130,$BA130:BR130)-SUM($EU130:FM130)</f>
        <v>-12811</v>
      </c>
      <c r="DQ130" s="39">
        <f>SUM($AZ130,$BA130:BS130)-SUM($EU130:FN130)</f>
        <v>-13811</v>
      </c>
      <c r="DR130" s="39">
        <f>SUM($AZ130,$BA130:BT130)-SUM($EU130:FO130)</f>
        <v>-14811</v>
      </c>
      <c r="DS130" s="39">
        <f>SUM($AZ130,$BA130:BU130)-SUM($EU130:FP130)</f>
        <v>-15811</v>
      </c>
      <c r="DT130" s="39">
        <f>SUM($AZ130,$BA130:BV130)-SUM($EU130:FQ130)</f>
        <v>-16811</v>
      </c>
      <c r="DU130" s="39">
        <f>SUM($AZ130,$BA130:BW130)-SUM($EU130:FR130)</f>
        <v>-17811</v>
      </c>
      <c r="DV130" s="39">
        <f>SUM($AZ130,$BA130:BX130)-SUM($EU130:FS130)</f>
        <v>-18811</v>
      </c>
      <c r="DW130" s="39">
        <f>SUM($AZ130,$BA130:BY130)-SUM($EU130:FT130)</f>
        <v>-19811</v>
      </c>
      <c r="DX130" s="39">
        <f>SUM($AZ130,$BA130:BZ130)-SUM($EU130:FU130)</f>
        <v>-20811</v>
      </c>
      <c r="DY130" s="39">
        <f>SUM($AZ130,$BA130:CA130)-SUM($EU130:FV130)</f>
        <v>-21811</v>
      </c>
      <c r="DZ130" s="39">
        <f>SUM($AZ130,$BA130:CB130)-SUM($EU130:FW130)</f>
        <v>-22811</v>
      </c>
      <c r="EA130" s="39">
        <f>SUM($AZ130,$BA130:CC130)-SUM($EU130:FX130)</f>
        <v>-23811</v>
      </c>
      <c r="EB130" s="39">
        <f>SUM($AZ130,$BA130:CD130)-SUM($EU130:FY130)</f>
        <v>-24811</v>
      </c>
      <c r="EC130" s="39">
        <f>SUM($AZ130,$BA130:CE130)-SUM($EU130:FZ130)</f>
        <v>-25811</v>
      </c>
      <c r="ED130" s="39">
        <f>SUM($AZ130,$BA130:CF130)-SUM($EU130:GA130)</f>
        <v>-26811</v>
      </c>
      <c r="EE130" s="39">
        <f>SUM($AZ130,$BA130:CG130)-SUM($EU130:GB130)</f>
        <v>-27811</v>
      </c>
      <c r="EF130" s="39">
        <f>SUM($AZ130,$BA130:CH130)-SUM($EU130:GC130)</f>
        <v>-28811</v>
      </c>
      <c r="EG130" s="39">
        <f>SUM($AZ130,$BA130:CI130)-SUM($EU130:GD130)</f>
        <v>-29811</v>
      </c>
      <c r="EH130" s="39">
        <f>SUM($AZ130,$BA130:CJ130)-SUM($EU130:GE130)</f>
        <v>-30811</v>
      </c>
      <c r="EI130" s="39">
        <f>SUM($AZ130,$BA130:CK130)-SUM($EU130:GF130)</f>
        <v>-31811</v>
      </c>
      <c r="EJ130" s="39">
        <f>SUM($AZ130,$BA130:CL130)-SUM($EU130:GG130)</f>
        <v>-32811</v>
      </c>
      <c r="EK130" s="39">
        <f>SUM($AZ130,$BA130:CM130)-SUM($EU130:GH130)</f>
        <v>-33811</v>
      </c>
      <c r="EL130" s="39">
        <f>SUM($AZ130,$BA130:CN130)-SUM($EU130:GI130)</f>
        <v>-34811</v>
      </c>
      <c r="EM130" s="39">
        <f>SUM($AZ130,$BA130:CO130)-SUM($EU130:GJ130)</f>
        <v>-35811</v>
      </c>
      <c r="EN130" s="39">
        <f>SUM($AZ130,$BA130:CP130)-SUM($EU130:GK130)</f>
        <v>-35811</v>
      </c>
      <c r="EO130" s="39">
        <f>SUM($AZ130,$BA130:CQ130)-SUM($EU130:GL130)</f>
        <v>-35811</v>
      </c>
      <c r="EP130" s="39">
        <f>SUM($AZ130,$BA130:CR130)-SUM($EU130:GM130)</f>
        <v>-35811</v>
      </c>
      <c r="EQ130" s="39">
        <f>SUM($AZ130,$BA130:CS130)-SUM($EU130:GN130)</f>
        <v>-35811</v>
      </c>
      <c r="ER130" s="39"/>
      <c r="ES130" s="39"/>
      <c r="ET130" s="39"/>
      <c r="EU130" s="39"/>
      <c r="EV130" s="39"/>
      <c r="EW130" s="39"/>
      <c r="EX130" s="39"/>
      <c r="EY130" s="39"/>
      <c r="EZ130" s="39"/>
      <c r="FA130" s="39">
        <f t="array" ref="FA130">SUMPRODUCT($K130:$AG130,TRANSPOSE(FA$5:FA$27))</f>
        <v>280</v>
      </c>
      <c r="FB130" s="39">
        <f t="array" ref="FB130">SUMPRODUCT($K130:$AG130,TRANSPOSE(FB$5:FB$27))</f>
        <v>1200</v>
      </c>
      <c r="FC130" s="39">
        <f t="array" ref="FC130">SUMPRODUCT($K130:$AG130,TRANSPOSE(FC$5:FC$27))</f>
        <v>1331</v>
      </c>
      <c r="FD130" s="39">
        <f t="array" ref="FD130">SUMPRODUCT($K130:$AG130,TRANSPOSE(FD$5:FD$27))</f>
        <v>1000</v>
      </c>
      <c r="FE130" s="39">
        <f t="array" ref="FE130">SUMPRODUCT($K130:$AG130,TRANSPOSE(FE$5:FE$27))</f>
        <v>1000</v>
      </c>
      <c r="FF130" s="39">
        <f t="array" ref="FF130">SUMPRODUCT($K130:$AG130,TRANSPOSE(FF$5:FF$27))</f>
        <v>1000</v>
      </c>
      <c r="FG130" s="39">
        <f t="array" ref="FG130">SUMPRODUCT($K130:$AG130,TRANSPOSE(FG$5:FG$27))</f>
        <v>1000</v>
      </c>
      <c r="FH130" s="39">
        <f t="array" ref="FH130">SUMPRODUCT($K130:$AG130,TRANSPOSE(FH$5:FH$27))</f>
        <v>1000</v>
      </c>
      <c r="FI130" s="39">
        <f t="array" ref="FI130">SUMPRODUCT($K130:$AG130,TRANSPOSE(FI$5:FI$27))</f>
        <v>1000</v>
      </c>
      <c r="FJ130" s="39">
        <f t="array" ref="FJ130">SUMPRODUCT($K130:$AG130,TRANSPOSE(FJ$5:FJ$27))</f>
        <v>1000</v>
      </c>
      <c r="FK130" s="39">
        <f t="array" ref="FK130">SUMPRODUCT($K130:$AG130,TRANSPOSE(FK$5:FK$27))</f>
        <v>1000</v>
      </c>
      <c r="FL130" s="39">
        <f t="array" ref="FL130">SUMPRODUCT($K130:$AG130,TRANSPOSE(FL$5:FL$27))</f>
        <v>1000</v>
      </c>
      <c r="FM130" s="39">
        <f t="array" ref="FM130">SUMPRODUCT($K130:$AG130,TRANSPOSE(FM$5:FM$27))</f>
        <v>1000</v>
      </c>
      <c r="FN130" s="39">
        <f t="array" ref="FN130">SUMPRODUCT($K130:$AG130,TRANSPOSE(FN$5:FN$27))</f>
        <v>1000</v>
      </c>
      <c r="FO130" s="39">
        <f t="array" ref="FO130">SUMPRODUCT($K130:$AG130,TRANSPOSE(FO$5:FO$27))</f>
        <v>1000</v>
      </c>
      <c r="FP130" s="39">
        <f t="array" ref="FP130">SUMPRODUCT($K130:$AG130,TRANSPOSE(FP$5:FP$27))</f>
        <v>1000</v>
      </c>
      <c r="FQ130" s="39">
        <f t="array" ref="FQ130">SUMPRODUCT($K130:$AG130,TRANSPOSE(FQ$5:FQ$27))</f>
        <v>1000</v>
      </c>
      <c r="FR130" s="39">
        <f t="array" ref="FR130">SUMPRODUCT($K130:$AG130,TRANSPOSE(FR$5:FR$27))</f>
        <v>1000</v>
      </c>
      <c r="FS130" s="39">
        <f t="array" ref="FS130">SUMPRODUCT($K130:$AG130,TRANSPOSE(FS$5:FS$27))</f>
        <v>1000</v>
      </c>
      <c r="FT130" s="39">
        <f t="array" ref="FT130">SUMPRODUCT($K130:$AG130,TRANSPOSE(FT$5:FT$27))</f>
        <v>1000</v>
      </c>
      <c r="FU130" s="39">
        <f t="array" ref="FU130">SUMPRODUCT($K130:$AG130,TRANSPOSE(FU$5:FU$27))</f>
        <v>1000</v>
      </c>
      <c r="FV130" s="39">
        <f t="array" ref="FV130">SUMPRODUCT($K130:$AG130,TRANSPOSE(FV$5:FV$27))</f>
        <v>1000</v>
      </c>
      <c r="FW130" s="39">
        <f t="array" ref="FW130">SUMPRODUCT($K130:$AG130,TRANSPOSE(FW$5:FW$27))</f>
        <v>1000</v>
      </c>
      <c r="FX130" s="39">
        <f t="array" ref="FX130">SUMPRODUCT($K130:$AG130,TRANSPOSE(FX$5:FX$27))</f>
        <v>1000</v>
      </c>
      <c r="FY130" s="39">
        <f t="array" ref="FY130">SUMPRODUCT($K130:$AG130,TRANSPOSE(FY$5:FY$27))</f>
        <v>1000</v>
      </c>
      <c r="FZ130" s="39">
        <f t="array" ref="FZ130">SUMPRODUCT($K130:$AG130,TRANSPOSE(FZ$5:FZ$27))</f>
        <v>1000</v>
      </c>
      <c r="GA130" s="39">
        <f t="array" ref="GA130">SUMPRODUCT($K130:$AG130,TRANSPOSE(GA$5:GA$27))</f>
        <v>1000</v>
      </c>
      <c r="GB130" s="39">
        <f t="array" ref="GB130">SUMPRODUCT($K130:$AG130,TRANSPOSE(GB$5:GB$27))</f>
        <v>1000</v>
      </c>
      <c r="GC130" s="39">
        <f t="array" ref="GC130">SUMPRODUCT($K130:$AG130,TRANSPOSE(GC$5:GC$27))</f>
        <v>1000</v>
      </c>
      <c r="GD130" s="39">
        <f t="array" ref="GD130">SUMPRODUCT($K130:$AG130,TRANSPOSE(GD$5:GD$27))</f>
        <v>1000</v>
      </c>
      <c r="GE130" s="39">
        <f t="array" ref="GE130">SUMPRODUCT($K130:$AG130,TRANSPOSE(GE$5:GE$27))</f>
        <v>1000</v>
      </c>
      <c r="GF130" s="39">
        <f t="array" ref="GF130">SUMPRODUCT($K130:$AG130,TRANSPOSE(GF$5:GF$27))</f>
        <v>1000</v>
      </c>
      <c r="GG130" s="39">
        <f t="array" ref="GG130">SUMPRODUCT($K130:$AG130,TRANSPOSE(GG$5:GG$27))</f>
        <v>1000</v>
      </c>
      <c r="GH130" s="39">
        <f t="array" ref="GH130">SUMPRODUCT($K130:$AG130,TRANSPOSE(GH$5:GH$27))</f>
        <v>1000</v>
      </c>
      <c r="GI130" s="39">
        <f t="array" ref="GI130">SUMPRODUCT($K130:$AG130,TRANSPOSE(GI$5:GI$27))</f>
        <v>1000</v>
      </c>
      <c r="GJ130" s="39">
        <f t="array" ref="GJ130">SUMPRODUCT($K130:$AG130,TRANSPOSE(GJ$5:GJ$27))</f>
        <v>1000</v>
      </c>
      <c r="GK130" s="39">
        <f t="array" ref="GK130">SUMPRODUCT($K130:$AG130,TRANSPOSE(GK$5:GK$27))</f>
        <v>0</v>
      </c>
      <c r="GL130" s="39">
        <f t="array" ref="GL130">SUMPRODUCT($K130:$AG130,TRANSPOSE(GL$5:GL$27))</f>
        <v>0</v>
      </c>
      <c r="GM130" s="39">
        <f t="array" ref="GM130">SUMPRODUCT($K130:$AG130,TRANSPOSE(GM$5:GM$27))</f>
        <v>0</v>
      </c>
      <c r="GN130" s="39">
        <f t="array" ref="GN130">SUMPRODUCT($K130:$AG130,TRANSPOSE(GN$5:GN$27))</f>
        <v>0</v>
      </c>
      <c r="GO130" s="39"/>
      <c r="GP130" s="39"/>
      <c r="GQ130" s="39"/>
      <c r="GR130" s="39"/>
      <c r="GS130" s="39"/>
      <c r="GT130" s="39"/>
      <c r="GU130" s="39"/>
      <c r="GV130" s="39"/>
      <c r="GW130" s="39"/>
      <c r="GX130" s="39"/>
      <c r="GY130" s="39"/>
      <c r="GZ130" s="39"/>
      <c r="HA130" s="39"/>
      <c r="HB130" s="39"/>
      <c r="HC130" s="39"/>
      <c r="HD130" s="39"/>
      <c r="HE130" s="39"/>
      <c r="HF130" s="39"/>
      <c r="HG130" s="39"/>
      <c r="HH130" s="39"/>
      <c r="HI130" s="39"/>
      <c r="HJ130" s="39"/>
      <c r="HK130" s="39"/>
      <c r="HL130" s="39"/>
      <c r="HM130" s="39"/>
      <c r="HN130" s="39"/>
      <c r="HO130" s="39"/>
      <c r="HP130" s="39"/>
      <c r="HQ130" s="39"/>
      <c r="HR130" s="39"/>
      <c r="HS130" s="39"/>
      <c r="HT130" s="39"/>
      <c r="HU130" s="39"/>
      <c r="HV130" s="39"/>
      <c r="HW130" s="39"/>
      <c r="HX130" s="39"/>
      <c r="HY130" s="39"/>
      <c r="HZ130" s="39"/>
      <c r="IA130" s="39"/>
      <c r="IB130" s="39"/>
      <c r="IC130" s="39"/>
      <c r="ID130" s="39"/>
      <c r="IE130" s="39"/>
      <c r="IF130" s="39"/>
      <c r="IG130" s="39"/>
      <c r="IH130" s="39"/>
      <c r="II130" s="39"/>
      <c r="IJ130" s="39"/>
      <c r="IK130" s="39"/>
      <c r="IL130" s="39"/>
      <c r="IM130" s="39"/>
      <c r="IN130" s="39"/>
      <c r="IO130" s="39"/>
      <c r="IP130" s="39"/>
      <c r="IQ130" s="39"/>
      <c r="IR130" s="39"/>
      <c r="IS130" s="39"/>
      <c r="IT130" s="39"/>
      <c r="IU130" s="39"/>
      <c r="IV130" s="93" t="s">
        <v>13</v>
      </c>
      <c r="IW130" s="100" t="str">
        <f>C130</f>
        <v>AQ12EM1R6BAJME/500V</v>
      </c>
      <c r="IX130" s="93" t="str">
        <f t="shared" si="168"/>
        <v>AMERICAN TECHNICAL CERAMICS DIV. OF</v>
      </c>
      <c r="IY130" s="111">
        <f t="shared" si="171"/>
        <v>0</v>
      </c>
      <c r="IZ130" s="112">
        <f t="shared" si="174"/>
        <v>0</v>
      </c>
      <c r="JA130" s="104" t="e">
        <f ca="1">_xlfn.XLOOKUP(IZ130,IZ$21:IZ$24,JA$21:JA$24,0)</f>
        <v>#NAME?</v>
      </c>
      <c r="JB130" s="104" t="e">
        <f t="shared" ca="1" si="129"/>
        <v>#NAME?</v>
      </c>
      <c r="JC130" s="113">
        <f>AJ130</f>
        <v>500</v>
      </c>
      <c r="JD130" s="113">
        <f>AJ130</f>
        <v>500</v>
      </c>
      <c r="JE130" s="100"/>
      <c r="JF130" s="113" t="e">
        <f>MAX(JD130,CEILING(#REF!+JE130,JC130))</f>
        <v>#REF!</v>
      </c>
      <c r="JG130" s="114" t="e">
        <f t="shared" ca="1" si="130"/>
        <v>#REF!</v>
      </c>
      <c r="JH130" s="113" t="e">
        <f>JF130-#REF!</f>
        <v>#REF!</v>
      </c>
      <c r="JI130" s="114" t="e">
        <f t="shared" ca="1" si="131"/>
        <v>#REF!</v>
      </c>
      <c r="JJ130" s="115">
        <v>45526</v>
      </c>
      <c r="JK130" s="114" t="s">
        <v>114</v>
      </c>
      <c r="JL130" s="114" t="s">
        <v>13</v>
      </c>
      <c r="JM130" s="100"/>
      <c r="JN130" s="100"/>
      <c r="JO130" s="102" t="e">
        <f t="array" aca="1" ref="JO130" ca="1">SUMPRODUCT(#REF!,TRANSPOSE(JO$19:JO$22))</f>
        <v>#REF!</v>
      </c>
      <c r="JP130" s="102" t="e">
        <f t="array" aca="1" ref="JP130" ca="1">SUMPRODUCT(#REF!,TRANSPOSE(JP$19:JP$22))</f>
        <v>#REF!</v>
      </c>
      <c r="JQ130" s="102" t="e">
        <f t="array" aca="1" ref="JQ130" ca="1">SUMPRODUCT(#REF!,TRANSPOSE(JQ$19:JQ$22))</f>
        <v>#REF!</v>
      </c>
      <c r="JR130" s="102" t="e">
        <f t="array" aca="1" ref="JR130" ca="1">SUMPRODUCT(#REF!,TRANSPOSE(JR$19:JR$22))</f>
        <v>#REF!</v>
      </c>
      <c r="JS130" s="102" t="e">
        <f t="array" aca="1" ref="JS130" ca="1">SUMPRODUCT(#REF!,TRANSPOSE(JS$19:JS$22))</f>
        <v>#REF!</v>
      </c>
      <c r="JT130" s="102" t="e">
        <f t="array" aca="1" ref="JT130" ca="1">SUMPRODUCT(#REF!,TRANSPOSE(JT$19:JT$22))</f>
        <v>#REF!</v>
      </c>
      <c r="JU130" s="102" t="e">
        <f t="array" aca="1" ref="JU130" ca="1">SUMPRODUCT(#REF!,TRANSPOSE(JU$19:JU$22))</f>
        <v>#REF!</v>
      </c>
      <c r="JV130" s="102" t="e">
        <f t="array" aca="1" ref="JV130" ca="1">SUMPRODUCT(#REF!,TRANSPOSE(JV$19:JV$22))</f>
        <v>#REF!</v>
      </c>
      <c r="JW130" s="102" t="e">
        <f t="array" aca="1" ref="JW130" ca="1">SUMPRODUCT(#REF!,TRANSPOSE(JW$19:JW$22))</f>
        <v>#REF!</v>
      </c>
      <c r="JX130" s="102" t="e">
        <f t="array" aca="1" ref="JX130" ca="1">SUMPRODUCT(#REF!,TRANSPOSE(JX$19:JX$22))</f>
        <v>#REF!</v>
      </c>
      <c r="JY130" s="102" t="e">
        <f t="array" aca="1" ref="JY130" ca="1">SUMPRODUCT(#REF!,TRANSPOSE(JY$19:JY$22))</f>
        <v>#REF!</v>
      </c>
      <c r="JZ130" s="102" t="e">
        <f t="array" aca="1" ref="JZ130" ca="1">SUMPRODUCT(#REF!,TRANSPOSE(JZ$19:JZ$22))</f>
        <v>#REF!</v>
      </c>
      <c r="KA130" s="102" t="e">
        <f t="array" aca="1" ref="KA130" ca="1">SUMPRODUCT(#REF!,TRANSPOSE(KA$19:KA$22))</f>
        <v>#REF!</v>
      </c>
      <c r="KB130" s="116"/>
      <c r="KC130" s="102" t="e">
        <f t="shared" ca="1" si="132"/>
        <v>#REF!</v>
      </c>
      <c r="KD130" s="117" t="e">
        <f ca="1">CEILING(SUM($JO130:JP130)-SUM($KC130:KC130),$JC130)</f>
        <v>#REF!</v>
      </c>
      <c r="KE130" s="117" t="e">
        <f ca="1">CEILING(SUM($JO130:JQ130)-SUM($KC130:KD130),$JC130)</f>
        <v>#REF!</v>
      </c>
      <c r="KF130" s="117" t="e">
        <f ca="1">CEILING(SUM($JO130:JR130)-SUM($KC130:KE130),$JC130)</f>
        <v>#REF!</v>
      </c>
      <c r="KG130" s="117" t="e">
        <f ca="1">CEILING(SUM($JO130:JS130)-SUM($KC130:KF130),$JC130)</f>
        <v>#REF!</v>
      </c>
      <c r="KH130" s="117" t="e">
        <f ca="1">CEILING(SUM($JO130:JT130)-SUM($KC130:KG130),$JC130)</f>
        <v>#REF!</v>
      </c>
      <c r="KI130" s="117" t="e">
        <f ca="1">CEILING(SUM($JO130:JU130)-SUM($KC130:KH130),$JC130)</f>
        <v>#REF!</v>
      </c>
      <c r="KJ130" s="117" t="e">
        <f ca="1">CEILING(SUM($JO130:JV130)-SUM($KC130:KI130),$JC130)</f>
        <v>#REF!</v>
      </c>
      <c r="KK130" s="117" t="e">
        <f ca="1">CEILING(SUM($JO130:JW130)-SUM($KC130:KJ130),$JC130)</f>
        <v>#REF!</v>
      </c>
      <c r="KL130" s="117" t="e">
        <f ca="1">CEILING(SUM($JO130:JX130)-SUM($KC130:KK130),$JC130)</f>
        <v>#REF!</v>
      </c>
      <c r="KM130" s="117" t="e">
        <f ca="1">CEILING(SUM($JO130:JY130)-SUM($KC130:KL130),$JC130)</f>
        <v>#REF!</v>
      </c>
      <c r="KN130" s="117" t="e">
        <f t="shared" ca="1" si="133"/>
        <v>#REF!</v>
      </c>
      <c r="KO130" s="117" t="e">
        <f t="shared" ca="1" si="134"/>
        <v>#REF!</v>
      </c>
      <c r="KP130" s="116"/>
      <c r="KQ130" s="119" t="e">
        <f t="shared" ca="1" si="135"/>
        <v>#REF!</v>
      </c>
      <c r="KR130" s="119" t="e">
        <f t="shared" ca="1" si="136"/>
        <v>#REF!</v>
      </c>
      <c r="KS130" s="119" t="e">
        <f t="shared" ca="1" si="137"/>
        <v>#REF!</v>
      </c>
      <c r="KT130" s="119" t="e">
        <f t="shared" ca="1" si="138"/>
        <v>#REF!</v>
      </c>
      <c r="KU130" s="119" t="e">
        <f t="shared" ca="1" si="139"/>
        <v>#REF!</v>
      </c>
      <c r="KV130" s="119" t="e">
        <f t="shared" ca="1" si="140"/>
        <v>#REF!</v>
      </c>
      <c r="KW130" s="119" t="e">
        <f t="shared" ca="1" si="141"/>
        <v>#REF!</v>
      </c>
      <c r="KX130" s="119" t="e">
        <f t="shared" ca="1" si="142"/>
        <v>#REF!</v>
      </c>
      <c r="KY130" s="119" t="e">
        <f t="shared" ca="1" si="143"/>
        <v>#REF!</v>
      </c>
      <c r="KZ130" s="119" t="e">
        <f t="shared" ca="1" si="144"/>
        <v>#REF!</v>
      </c>
      <c r="LA130" s="119" t="e">
        <f t="shared" ca="1" si="145"/>
        <v>#REF!</v>
      </c>
      <c r="LB130" s="119" t="e">
        <f t="shared" ca="1" si="146"/>
        <v>#REF!</v>
      </c>
      <c r="LC130" s="119" t="e">
        <f t="shared" ca="1" si="147"/>
        <v>#REF!</v>
      </c>
      <c r="LD130" s="119" t="e">
        <f t="shared" ca="1" si="148"/>
        <v>#REF!</v>
      </c>
      <c r="LE130" s="116"/>
      <c r="LF130" s="102"/>
      <c r="LG130" s="102"/>
      <c r="LH130" s="102"/>
      <c r="LI130" s="102"/>
      <c r="LJ130" s="102"/>
      <c r="LK130" s="102"/>
      <c r="LL130" s="102"/>
      <c r="LM130" s="102"/>
      <c r="LN130" s="102"/>
      <c r="LO130" s="102"/>
      <c r="LP130" s="102"/>
      <c r="LQ130" s="102"/>
      <c r="LR130" s="102" t="e">
        <f t="shared" ca="1" si="173"/>
        <v>#REF!</v>
      </c>
      <c r="LS130" s="102"/>
      <c r="LT130" s="119" t="e">
        <f t="shared" ca="1" si="149"/>
        <v>#NAME?</v>
      </c>
      <c r="LU130" s="119" t="e">
        <f t="shared" ca="1" si="150"/>
        <v>#NAME?</v>
      </c>
      <c r="LV130" s="119" t="e">
        <f t="shared" ca="1" si="151"/>
        <v>#NAME?</v>
      </c>
      <c r="LW130" s="119" t="e">
        <f t="shared" ca="1" si="152"/>
        <v>#NAME?</v>
      </c>
      <c r="LX130" s="119" t="e">
        <f t="shared" ca="1" si="153"/>
        <v>#NAME?</v>
      </c>
      <c r="LY130" s="119" t="e">
        <f t="shared" ca="1" si="154"/>
        <v>#NAME?</v>
      </c>
      <c r="LZ130" s="119" t="e">
        <f t="shared" ca="1" si="155"/>
        <v>#NAME?</v>
      </c>
      <c r="MA130" s="119" t="e">
        <f t="shared" ca="1" si="156"/>
        <v>#NAME?</v>
      </c>
      <c r="MB130" s="119" t="e">
        <f t="shared" ca="1" si="157"/>
        <v>#NAME?</v>
      </c>
      <c r="MC130" s="119" t="e">
        <f t="shared" ca="1" si="158"/>
        <v>#NAME?</v>
      </c>
      <c r="MD130" s="119" t="e">
        <f t="shared" ca="1" si="159"/>
        <v>#NAME?</v>
      </c>
      <c r="ME130" s="119" t="e">
        <f t="shared" ca="1" si="160"/>
        <v>#NAME?</v>
      </c>
      <c r="MF130" s="119" t="e">
        <f t="shared" ca="1" si="161"/>
        <v>#REF!</v>
      </c>
      <c r="MG130" s="119" t="e">
        <f t="shared" ca="1" si="162"/>
        <v>#NAME?</v>
      </c>
      <c r="MH130" s="120" t="s">
        <v>565</v>
      </c>
      <c r="MI130" s="100"/>
      <c r="MJ130" s="121"/>
      <c r="MK130" s="100"/>
      <c r="ML130" s="100"/>
      <c r="MM130" s="100"/>
      <c r="MN130" s="100"/>
      <c r="MO130" s="100"/>
    </row>
    <row r="131" spans="1:353" ht="14.25" x14ac:dyDescent="0.2">
      <c r="A131" s="39">
        <v>126</v>
      </c>
      <c r="B131" s="39" t="s">
        <v>568</v>
      </c>
      <c r="C131" s="54" t="s">
        <v>569</v>
      </c>
      <c r="D131" s="39" t="s">
        <v>121</v>
      </c>
      <c r="E131" s="39">
        <v>410810011</v>
      </c>
      <c r="F131" s="99" t="s">
        <v>570</v>
      </c>
      <c r="G131" s="39"/>
      <c r="H131" s="39" t="s">
        <v>112</v>
      </c>
      <c r="I131" s="39">
        <v>1</v>
      </c>
      <c r="J131" s="39">
        <v>3</v>
      </c>
      <c r="K131" s="39">
        <v>0</v>
      </c>
      <c r="L131" s="39">
        <v>0</v>
      </c>
      <c r="M131" s="39">
        <v>0</v>
      </c>
      <c r="N131" s="39">
        <v>0</v>
      </c>
      <c r="O131" s="39">
        <v>1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1</v>
      </c>
      <c r="Y131" s="39">
        <v>0</v>
      </c>
      <c r="Z131" s="39">
        <v>0</v>
      </c>
      <c r="AA131" s="39">
        <v>0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1</v>
      </c>
      <c r="AH131" s="39">
        <f t="shared" si="125"/>
        <v>2</v>
      </c>
      <c r="AI131" s="39">
        <f t="shared" si="163"/>
        <v>70589</v>
      </c>
      <c r="AJ131" s="55">
        <v>150</v>
      </c>
      <c r="AK131" s="39"/>
      <c r="AL131" s="39" t="s">
        <v>571</v>
      </c>
      <c r="AM131" s="39" t="s">
        <v>571</v>
      </c>
      <c r="AN131" s="39"/>
      <c r="AO131" s="39"/>
      <c r="AP131" s="56">
        <v>7.58</v>
      </c>
      <c r="AQ131" s="56" t="s">
        <v>8</v>
      </c>
      <c r="AR131" s="39" t="s">
        <v>572</v>
      </c>
      <c r="AS131" s="39" t="s">
        <v>573</v>
      </c>
      <c r="AT131" s="39"/>
      <c r="AU131" s="39" t="s">
        <v>574</v>
      </c>
      <c r="AV131" s="39" t="str">
        <f t="shared" si="126"/>
        <v>P0016</v>
      </c>
      <c r="AW131" s="76" t="e">
        <f t="shared" ca="1" si="127"/>
        <v>#NAME?</v>
      </c>
      <c r="AX131" s="39">
        <v>26</v>
      </c>
      <c r="AY131" s="73" t="e">
        <f t="shared" si="128"/>
        <v>#REF!</v>
      </c>
      <c r="AZ131" s="39"/>
      <c r="BA131" s="39"/>
      <c r="BB131" s="39"/>
      <c r="BC131" s="39"/>
      <c r="BD131" s="39"/>
      <c r="BE131" s="39">
        <v>6150</v>
      </c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>
        <f>SUM($AZ131,$BA131:BF131)-SUM($EU131:FA131)</f>
        <v>5690</v>
      </c>
      <c r="DE131" s="39">
        <f>SUM($AZ131,$BA131:BG131)-SUM($EU131:FB131)</f>
        <v>3892</v>
      </c>
      <c r="DF131" s="39">
        <f>SUM($AZ131,$BA131:BH131)-SUM($EU131:FC131)</f>
        <v>1561</v>
      </c>
      <c r="DG131" s="39">
        <f>SUM($AZ131,$BA131:BI131)-SUM($EU131:FD131)</f>
        <v>-439</v>
      </c>
      <c r="DH131" s="39">
        <f>SUM($AZ131,$BA131:BJ131)-SUM($EU131:FE131)</f>
        <v>-2439</v>
      </c>
      <c r="DI131" s="39">
        <f>SUM($AZ131,$BA131:BK131)-SUM($EU131:FF131)</f>
        <v>-4439</v>
      </c>
      <c r="DJ131" s="39">
        <f>SUM($AZ131,$BA131:BL131)-SUM($EU131:FG131)</f>
        <v>-6439</v>
      </c>
      <c r="DK131" s="39">
        <f>SUM($AZ131,$BA131:BM131)-SUM($EU131:FH131)</f>
        <v>-8439</v>
      </c>
      <c r="DL131" s="39">
        <f>SUM($AZ131,$BA131:BN131)-SUM($EU131:FI131)</f>
        <v>-10439</v>
      </c>
      <c r="DM131" s="39">
        <f>SUM($AZ131,$BA131:BO131)-SUM($EU131:FJ131)</f>
        <v>-12439</v>
      </c>
      <c r="DN131" s="39">
        <f>SUM($AZ131,$BA131:BP131)-SUM($EU131:FK131)</f>
        <v>-14439</v>
      </c>
      <c r="DO131" s="39">
        <f>SUM($AZ131,$BA131:BQ131)-SUM($EU131:FL131)</f>
        <v>-16439</v>
      </c>
      <c r="DP131" s="39">
        <f>SUM($AZ131,$BA131:BR131)-SUM($EU131:FM131)</f>
        <v>-18439</v>
      </c>
      <c r="DQ131" s="39">
        <f>SUM($AZ131,$BA131:BS131)-SUM($EU131:FN131)</f>
        <v>-20439</v>
      </c>
      <c r="DR131" s="39">
        <f>SUM($AZ131,$BA131:BT131)-SUM($EU131:FO131)</f>
        <v>-22439</v>
      </c>
      <c r="DS131" s="39">
        <f>SUM($AZ131,$BA131:BU131)-SUM($EU131:FP131)</f>
        <v>-24439</v>
      </c>
      <c r="DT131" s="39">
        <f>SUM($AZ131,$BA131:BV131)-SUM($EU131:FQ131)</f>
        <v>-26439</v>
      </c>
      <c r="DU131" s="39">
        <f>SUM($AZ131,$BA131:BW131)-SUM($EU131:FR131)</f>
        <v>-28439</v>
      </c>
      <c r="DV131" s="39">
        <f>SUM($AZ131,$BA131:BX131)-SUM($EU131:FS131)</f>
        <v>-30439</v>
      </c>
      <c r="DW131" s="39">
        <f>SUM($AZ131,$BA131:BY131)-SUM($EU131:FT131)</f>
        <v>-32439</v>
      </c>
      <c r="DX131" s="39">
        <f>SUM($AZ131,$BA131:BZ131)-SUM($EU131:FU131)</f>
        <v>-34439</v>
      </c>
      <c r="DY131" s="39">
        <f>SUM($AZ131,$BA131:CA131)-SUM($EU131:FV131)</f>
        <v>-36439</v>
      </c>
      <c r="DZ131" s="39">
        <f>SUM($AZ131,$BA131:CB131)-SUM($EU131:FW131)</f>
        <v>-38439</v>
      </c>
      <c r="EA131" s="39">
        <f>SUM($AZ131,$BA131:CC131)-SUM($EU131:FX131)</f>
        <v>-40439</v>
      </c>
      <c r="EB131" s="39">
        <f>SUM($AZ131,$BA131:CD131)-SUM($EU131:FY131)</f>
        <v>-42439</v>
      </c>
      <c r="EC131" s="39">
        <f>SUM($AZ131,$BA131:CE131)-SUM($EU131:FZ131)</f>
        <v>-44439</v>
      </c>
      <c r="ED131" s="39">
        <f>SUM($AZ131,$BA131:CF131)-SUM($EU131:GA131)</f>
        <v>-46439</v>
      </c>
      <c r="EE131" s="39">
        <f>SUM($AZ131,$BA131:CG131)-SUM($EU131:GB131)</f>
        <v>-48439</v>
      </c>
      <c r="EF131" s="39">
        <f>SUM($AZ131,$BA131:CH131)-SUM($EU131:GC131)</f>
        <v>-50439</v>
      </c>
      <c r="EG131" s="39">
        <f>SUM($AZ131,$BA131:CI131)-SUM($EU131:GD131)</f>
        <v>-52439</v>
      </c>
      <c r="EH131" s="39">
        <f>SUM($AZ131,$BA131:CJ131)-SUM($EU131:GE131)</f>
        <v>-54439</v>
      </c>
      <c r="EI131" s="39">
        <f>SUM($AZ131,$BA131:CK131)-SUM($EU131:GF131)</f>
        <v>-56439</v>
      </c>
      <c r="EJ131" s="39">
        <f>SUM($AZ131,$BA131:CL131)-SUM($EU131:GG131)</f>
        <v>-58439</v>
      </c>
      <c r="EK131" s="39">
        <f>SUM($AZ131,$BA131:CM131)-SUM($EU131:GH131)</f>
        <v>-60439</v>
      </c>
      <c r="EL131" s="39">
        <f>SUM($AZ131,$BA131:CN131)-SUM($EU131:GI131)</f>
        <v>-62439</v>
      </c>
      <c r="EM131" s="39">
        <f>SUM($AZ131,$BA131:CO131)-SUM($EU131:GJ131)</f>
        <v>-64439</v>
      </c>
      <c r="EN131" s="39">
        <f>SUM($AZ131,$BA131:CP131)-SUM($EU131:GK131)</f>
        <v>-64439</v>
      </c>
      <c r="EO131" s="39">
        <f>SUM($AZ131,$BA131:CQ131)-SUM($EU131:GL131)</f>
        <v>-64439</v>
      </c>
      <c r="EP131" s="39">
        <f>SUM($AZ131,$BA131:CR131)-SUM($EU131:GM131)</f>
        <v>-64439</v>
      </c>
      <c r="EQ131" s="39">
        <f>SUM($AZ131,$BA131:CS131)-SUM($EU131:GN131)</f>
        <v>-64439</v>
      </c>
      <c r="ER131" s="39"/>
      <c r="ES131" s="39"/>
      <c r="ET131" s="39"/>
      <c r="EU131" s="39"/>
      <c r="EV131" s="39"/>
      <c r="EW131" s="39"/>
      <c r="EX131" s="39"/>
      <c r="EY131" s="39"/>
      <c r="EZ131" s="39"/>
      <c r="FA131" s="39">
        <f t="array" ref="FA131">SUMPRODUCT($K131:$AG131,TRANSPOSE(FA$5:FA$27))</f>
        <v>460</v>
      </c>
      <c r="FB131" s="39">
        <f t="array" ref="FB131">SUMPRODUCT($K131:$AG131,TRANSPOSE(FB$5:FB$27))</f>
        <v>1798</v>
      </c>
      <c r="FC131" s="39">
        <f t="array" ref="FC131">SUMPRODUCT($K131:$AG131,TRANSPOSE(FC$5:FC$27))</f>
        <v>2331</v>
      </c>
      <c r="FD131" s="39">
        <f t="array" ref="FD131">SUMPRODUCT($K131:$AG131,TRANSPOSE(FD$5:FD$27))</f>
        <v>2000</v>
      </c>
      <c r="FE131" s="39">
        <f t="array" ref="FE131">SUMPRODUCT($K131:$AG131,TRANSPOSE(FE$5:FE$27))</f>
        <v>2000</v>
      </c>
      <c r="FF131" s="39">
        <f t="array" ref="FF131">SUMPRODUCT($K131:$AG131,TRANSPOSE(FF$5:FF$27))</f>
        <v>2000</v>
      </c>
      <c r="FG131" s="39">
        <f t="array" ref="FG131">SUMPRODUCT($K131:$AG131,TRANSPOSE(FG$5:FG$27))</f>
        <v>2000</v>
      </c>
      <c r="FH131" s="39">
        <f t="array" ref="FH131">SUMPRODUCT($K131:$AG131,TRANSPOSE(FH$5:FH$27))</f>
        <v>2000</v>
      </c>
      <c r="FI131" s="39">
        <f t="array" ref="FI131">SUMPRODUCT($K131:$AG131,TRANSPOSE(FI$5:FI$27))</f>
        <v>2000</v>
      </c>
      <c r="FJ131" s="39">
        <f t="array" ref="FJ131">SUMPRODUCT($K131:$AG131,TRANSPOSE(FJ$5:FJ$27))</f>
        <v>2000</v>
      </c>
      <c r="FK131" s="39">
        <f t="array" ref="FK131">SUMPRODUCT($K131:$AG131,TRANSPOSE(FK$5:FK$27))</f>
        <v>2000</v>
      </c>
      <c r="FL131" s="39">
        <f t="array" ref="FL131">SUMPRODUCT($K131:$AG131,TRANSPOSE(FL$5:FL$27))</f>
        <v>2000</v>
      </c>
      <c r="FM131" s="39">
        <f t="array" ref="FM131">SUMPRODUCT($K131:$AG131,TRANSPOSE(FM$5:FM$27))</f>
        <v>2000</v>
      </c>
      <c r="FN131" s="39">
        <f t="array" ref="FN131">SUMPRODUCT($K131:$AG131,TRANSPOSE(FN$5:FN$27))</f>
        <v>2000</v>
      </c>
      <c r="FO131" s="39">
        <f t="array" ref="FO131">SUMPRODUCT($K131:$AG131,TRANSPOSE(FO$5:FO$27))</f>
        <v>2000</v>
      </c>
      <c r="FP131" s="39">
        <f t="array" ref="FP131">SUMPRODUCT($K131:$AG131,TRANSPOSE(FP$5:FP$27))</f>
        <v>2000</v>
      </c>
      <c r="FQ131" s="39">
        <f t="array" ref="FQ131">SUMPRODUCT($K131:$AG131,TRANSPOSE(FQ$5:FQ$27))</f>
        <v>2000</v>
      </c>
      <c r="FR131" s="39">
        <f t="array" ref="FR131">SUMPRODUCT($K131:$AG131,TRANSPOSE(FR$5:FR$27))</f>
        <v>2000</v>
      </c>
      <c r="FS131" s="39">
        <f t="array" ref="FS131">SUMPRODUCT($K131:$AG131,TRANSPOSE(FS$5:FS$27))</f>
        <v>2000</v>
      </c>
      <c r="FT131" s="39">
        <f t="array" ref="FT131">SUMPRODUCT($K131:$AG131,TRANSPOSE(FT$5:FT$27))</f>
        <v>2000</v>
      </c>
      <c r="FU131" s="39">
        <f t="array" ref="FU131">SUMPRODUCT($K131:$AG131,TRANSPOSE(FU$5:FU$27))</f>
        <v>2000</v>
      </c>
      <c r="FV131" s="39">
        <f t="array" ref="FV131">SUMPRODUCT($K131:$AG131,TRANSPOSE(FV$5:FV$27))</f>
        <v>2000</v>
      </c>
      <c r="FW131" s="39">
        <f t="array" ref="FW131">SUMPRODUCT($K131:$AG131,TRANSPOSE(FW$5:FW$27))</f>
        <v>2000</v>
      </c>
      <c r="FX131" s="39">
        <f t="array" ref="FX131">SUMPRODUCT($K131:$AG131,TRANSPOSE(FX$5:FX$27))</f>
        <v>2000</v>
      </c>
      <c r="FY131" s="39">
        <f t="array" ref="FY131">SUMPRODUCT($K131:$AG131,TRANSPOSE(FY$5:FY$27))</f>
        <v>2000</v>
      </c>
      <c r="FZ131" s="39">
        <f t="array" ref="FZ131">SUMPRODUCT($K131:$AG131,TRANSPOSE(FZ$5:FZ$27))</f>
        <v>2000</v>
      </c>
      <c r="GA131" s="39">
        <f t="array" ref="GA131">SUMPRODUCT($K131:$AG131,TRANSPOSE(GA$5:GA$27))</f>
        <v>2000</v>
      </c>
      <c r="GB131" s="39">
        <f t="array" ref="GB131">SUMPRODUCT($K131:$AG131,TRANSPOSE(GB$5:GB$27))</f>
        <v>2000</v>
      </c>
      <c r="GC131" s="39">
        <f t="array" ref="GC131">SUMPRODUCT($K131:$AG131,TRANSPOSE(GC$5:GC$27))</f>
        <v>2000</v>
      </c>
      <c r="GD131" s="39">
        <f t="array" ref="GD131">SUMPRODUCT($K131:$AG131,TRANSPOSE(GD$5:GD$27))</f>
        <v>2000</v>
      </c>
      <c r="GE131" s="39">
        <f t="array" ref="GE131">SUMPRODUCT($K131:$AG131,TRANSPOSE(GE$5:GE$27))</f>
        <v>2000</v>
      </c>
      <c r="GF131" s="39">
        <f t="array" ref="GF131">SUMPRODUCT($K131:$AG131,TRANSPOSE(GF$5:GF$27))</f>
        <v>2000</v>
      </c>
      <c r="GG131" s="39">
        <f t="array" ref="GG131">SUMPRODUCT($K131:$AG131,TRANSPOSE(GG$5:GG$27))</f>
        <v>2000</v>
      </c>
      <c r="GH131" s="39">
        <f t="array" ref="GH131">SUMPRODUCT($K131:$AG131,TRANSPOSE(GH$5:GH$27))</f>
        <v>2000</v>
      </c>
      <c r="GI131" s="39">
        <f t="array" ref="GI131">SUMPRODUCT($K131:$AG131,TRANSPOSE(GI$5:GI$27))</f>
        <v>2000</v>
      </c>
      <c r="GJ131" s="39">
        <f t="array" ref="GJ131">SUMPRODUCT($K131:$AG131,TRANSPOSE(GJ$5:GJ$27))</f>
        <v>2000</v>
      </c>
      <c r="GK131" s="39">
        <f t="array" ref="GK131">SUMPRODUCT($K131:$AG131,TRANSPOSE(GK$5:GK$27))</f>
        <v>0</v>
      </c>
      <c r="GL131" s="39">
        <f t="array" ref="GL131">SUMPRODUCT($K131:$AG131,TRANSPOSE(GL$5:GL$27))</f>
        <v>0</v>
      </c>
      <c r="GM131" s="39">
        <f t="array" ref="GM131">SUMPRODUCT($K131:$AG131,TRANSPOSE(GM$5:GM$27))</f>
        <v>0</v>
      </c>
      <c r="GN131" s="39">
        <f t="array" ref="GN131">SUMPRODUCT($K131:$AG131,TRANSPOSE(GN$5:GN$27))</f>
        <v>0</v>
      </c>
      <c r="GO131" s="39"/>
      <c r="GP131" s="39"/>
      <c r="GQ131" s="39"/>
      <c r="GR131" s="39"/>
      <c r="GS131" s="39"/>
      <c r="GT131" s="39"/>
      <c r="GU131" s="39"/>
      <c r="GV131" s="39"/>
      <c r="GW131" s="39"/>
      <c r="GX131" s="39"/>
      <c r="GY131" s="39"/>
      <c r="GZ131" s="39"/>
      <c r="HA131" s="39"/>
      <c r="HB131" s="39"/>
      <c r="HC131" s="39"/>
      <c r="HD131" s="39"/>
      <c r="HE131" s="39"/>
      <c r="HF131" s="39"/>
      <c r="HG131" s="39"/>
      <c r="HH131" s="39"/>
      <c r="HI131" s="39"/>
      <c r="HJ131" s="39"/>
      <c r="HK131" s="39"/>
      <c r="HL131" s="39"/>
      <c r="HM131" s="39"/>
      <c r="HN131" s="39"/>
      <c r="HO131" s="39"/>
      <c r="HP131" s="39"/>
      <c r="HQ131" s="39"/>
      <c r="HR131" s="39"/>
      <c r="HS131" s="39"/>
      <c r="HT131" s="39"/>
      <c r="HU131" s="39"/>
      <c r="HV131" s="39"/>
      <c r="HW131" s="39"/>
      <c r="HX131" s="39"/>
      <c r="HY131" s="39"/>
      <c r="HZ131" s="39"/>
      <c r="IA131" s="39"/>
      <c r="IB131" s="39"/>
      <c r="IC131" s="39"/>
      <c r="ID131" s="39"/>
      <c r="IE131" s="39"/>
      <c r="IF131" s="39"/>
      <c r="IG131" s="39"/>
      <c r="IH131" s="39"/>
      <c r="II131" s="39"/>
      <c r="IJ131" s="39"/>
      <c r="IK131" s="39"/>
      <c r="IL131" s="39"/>
      <c r="IM131" s="39"/>
      <c r="IN131" s="39"/>
      <c r="IO131" s="39"/>
      <c r="IP131" s="39"/>
      <c r="IQ131" s="39"/>
      <c r="IR131" s="39"/>
      <c r="IS131" s="39"/>
      <c r="IT131" s="39"/>
      <c r="IU131" s="39"/>
      <c r="IV131" s="93" t="str">
        <f>AM131</f>
        <v>SAMTEC</v>
      </c>
      <c r="IW131" s="100" t="str">
        <f>C131</f>
        <v>ASP-200323-01</v>
      </c>
      <c r="IX131" s="93" t="str">
        <f t="shared" si="168"/>
        <v>SAMTEC</v>
      </c>
      <c r="IY131" s="111">
        <f t="shared" si="171"/>
        <v>7.58</v>
      </c>
      <c r="IZ131" s="112" t="str">
        <f t="shared" si="174"/>
        <v>USD</v>
      </c>
      <c r="JA131" s="104" t="e">
        <f ca="1">_xlfn.XLOOKUP(IZ131,IZ$21:IZ$24,JA$21:JA$24,0)</f>
        <v>#NAME?</v>
      </c>
      <c r="JB131" s="104" t="e">
        <f t="shared" ca="1" si="129"/>
        <v>#NAME?</v>
      </c>
      <c r="JC131" s="113">
        <f>AJ131</f>
        <v>150</v>
      </c>
      <c r="JD131" s="113">
        <f>AJ131</f>
        <v>150</v>
      </c>
      <c r="JE131" s="100"/>
      <c r="JF131" s="113" t="e">
        <f>MAX(JD131,CEILING(#REF!+JE131,JC131))</f>
        <v>#REF!</v>
      </c>
      <c r="JG131" s="114" t="e">
        <f t="shared" ca="1" si="130"/>
        <v>#REF!</v>
      </c>
      <c r="JH131" s="113" t="e">
        <f>JF131-#REF!</f>
        <v>#REF!</v>
      </c>
      <c r="JI131" s="114" t="e">
        <f t="shared" ca="1" si="131"/>
        <v>#REF!</v>
      </c>
      <c r="JJ131" s="115">
        <v>45523</v>
      </c>
      <c r="JK131" s="114" t="s">
        <v>114</v>
      </c>
      <c r="JL131" s="114" t="s">
        <v>21</v>
      </c>
      <c r="JM131" s="100" t="s">
        <v>128</v>
      </c>
      <c r="JN131" s="100" t="s">
        <v>129</v>
      </c>
      <c r="JO131" s="102" t="e">
        <f t="array" aca="1" ref="JO131" ca="1">SUMPRODUCT(#REF!,TRANSPOSE(JO$19:JO$22))</f>
        <v>#REF!</v>
      </c>
      <c r="JP131" s="102" t="e">
        <f t="array" aca="1" ref="JP131" ca="1">SUMPRODUCT(#REF!,TRANSPOSE(JP$19:JP$22))</f>
        <v>#REF!</v>
      </c>
      <c r="JQ131" s="102" t="e">
        <f t="array" aca="1" ref="JQ131" ca="1">SUMPRODUCT(#REF!,TRANSPOSE(JQ$19:JQ$22))</f>
        <v>#REF!</v>
      </c>
      <c r="JR131" s="102" t="e">
        <f t="array" aca="1" ref="JR131" ca="1">SUMPRODUCT(#REF!,TRANSPOSE(JR$19:JR$22))</f>
        <v>#REF!</v>
      </c>
      <c r="JS131" s="102" t="e">
        <f t="array" aca="1" ref="JS131" ca="1">SUMPRODUCT(#REF!,TRANSPOSE(JS$19:JS$22))</f>
        <v>#REF!</v>
      </c>
      <c r="JT131" s="102" t="e">
        <f t="array" aca="1" ref="JT131" ca="1">SUMPRODUCT(#REF!,TRANSPOSE(JT$19:JT$22))</f>
        <v>#REF!</v>
      </c>
      <c r="JU131" s="102" t="e">
        <f t="array" aca="1" ref="JU131" ca="1">SUMPRODUCT(#REF!,TRANSPOSE(JU$19:JU$22))</f>
        <v>#REF!</v>
      </c>
      <c r="JV131" s="102" t="e">
        <f t="array" aca="1" ref="JV131" ca="1">SUMPRODUCT(#REF!,TRANSPOSE(JV$19:JV$22))</f>
        <v>#REF!</v>
      </c>
      <c r="JW131" s="102" t="e">
        <f t="array" aca="1" ref="JW131" ca="1">SUMPRODUCT(#REF!,TRANSPOSE(JW$19:JW$22))</f>
        <v>#REF!</v>
      </c>
      <c r="JX131" s="102" t="e">
        <f t="array" aca="1" ref="JX131" ca="1">SUMPRODUCT(#REF!,TRANSPOSE(JX$19:JX$22))</f>
        <v>#REF!</v>
      </c>
      <c r="JY131" s="102" t="e">
        <f t="array" aca="1" ref="JY131" ca="1">SUMPRODUCT(#REF!,TRANSPOSE(JY$19:JY$22))</f>
        <v>#REF!</v>
      </c>
      <c r="JZ131" s="102" t="e">
        <f t="array" aca="1" ref="JZ131" ca="1">SUMPRODUCT(#REF!,TRANSPOSE(JZ$19:JZ$22))</f>
        <v>#REF!</v>
      </c>
      <c r="KA131" s="102" t="e">
        <f t="array" aca="1" ref="KA131" ca="1">SUMPRODUCT(#REF!,TRANSPOSE(KA$19:KA$22))</f>
        <v>#REF!</v>
      </c>
      <c r="KB131" s="116"/>
      <c r="KC131" s="102" t="e">
        <f t="shared" ca="1" si="132"/>
        <v>#REF!</v>
      </c>
      <c r="KD131" s="117" t="e">
        <f ca="1">CEILING(SUM($JO131:JP131)-SUM($KC131:KC131),$JC131)</f>
        <v>#REF!</v>
      </c>
      <c r="KE131" s="117" t="e">
        <f ca="1">CEILING(SUM($JO131:JQ131)-SUM($KC131:KD131),$JC131)</f>
        <v>#REF!</v>
      </c>
      <c r="KF131" s="117" t="e">
        <f ca="1">CEILING(SUM($JO131:JR131)-SUM($KC131:KE131),$JC131)</f>
        <v>#REF!</v>
      </c>
      <c r="KG131" s="117" t="e">
        <f ca="1">CEILING(SUM($JO131:JS131)-SUM($KC131:KF131),$JC131)</f>
        <v>#REF!</v>
      </c>
      <c r="KH131" s="117" t="e">
        <f ca="1">CEILING(SUM($JO131:JT131)-SUM($KC131:KG131),$JC131)</f>
        <v>#REF!</v>
      </c>
      <c r="KI131" s="117" t="e">
        <f ca="1">CEILING(SUM($JO131:JU131)-SUM($KC131:KH131),$JC131)</f>
        <v>#REF!</v>
      </c>
      <c r="KJ131" s="117" t="e">
        <f ca="1">CEILING(SUM($JO131:JV131)-SUM($KC131:KI131),$JC131)</f>
        <v>#REF!</v>
      </c>
      <c r="KK131" s="117" t="e">
        <f ca="1">CEILING(SUM($JO131:JW131)-SUM($KC131:KJ131),$JC131)</f>
        <v>#REF!</v>
      </c>
      <c r="KL131" s="117" t="e">
        <f ca="1">CEILING(SUM($JO131:JX131)-SUM($KC131:KK131),$JC131)</f>
        <v>#REF!</v>
      </c>
      <c r="KM131" s="117" t="e">
        <f ca="1">CEILING(SUM($JO131:JY131)-SUM($KC131:KL131),$JC131)</f>
        <v>#REF!</v>
      </c>
      <c r="KN131" s="117" t="e">
        <f t="shared" ca="1" si="133"/>
        <v>#REF!</v>
      </c>
      <c r="KO131" s="117" t="e">
        <f t="shared" ca="1" si="134"/>
        <v>#REF!</v>
      </c>
      <c r="KP131" s="116"/>
      <c r="KQ131" s="119" t="e">
        <f t="shared" ca="1" si="135"/>
        <v>#REF!</v>
      </c>
      <c r="KR131" s="119" t="e">
        <f t="shared" ca="1" si="136"/>
        <v>#REF!</v>
      </c>
      <c r="KS131" s="119" t="e">
        <f t="shared" ca="1" si="137"/>
        <v>#REF!</v>
      </c>
      <c r="KT131" s="119" t="e">
        <f t="shared" ca="1" si="138"/>
        <v>#REF!</v>
      </c>
      <c r="KU131" s="119" t="e">
        <f t="shared" ca="1" si="139"/>
        <v>#REF!</v>
      </c>
      <c r="KV131" s="119" t="e">
        <f t="shared" ca="1" si="140"/>
        <v>#REF!</v>
      </c>
      <c r="KW131" s="119" t="e">
        <f t="shared" ca="1" si="141"/>
        <v>#REF!</v>
      </c>
      <c r="KX131" s="119" t="e">
        <f t="shared" ca="1" si="142"/>
        <v>#REF!</v>
      </c>
      <c r="KY131" s="119" t="e">
        <f t="shared" ca="1" si="143"/>
        <v>#REF!</v>
      </c>
      <c r="KZ131" s="119" t="e">
        <f t="shared" ca="1" si="144"/>
        <v>#REF!</v>
      </c>
      <c r="LA131" s="119" t="e">
        <f t="shared" ca="1" si="145"/>
        <v>#REF!</v>
      </c>
      <c r="LB131" s="119" t="e">
        <f t="shared" ca="1" si="146"/>
        <v>#REF!</v>
      </c>
      <c r="LC131" s="119" t="e">
        <f t="shared" ca="1" si="147"/>
        <v>#REF!</v>
      </c>
      <c r="LD131" s="119" t="e">
        <f t="shared" ca="1" si="148"/>
        <v>#REF!</v>
      </c>
      <c r="LE131" s="116">
        <v>12</v>
      </c>
      <c r="LF131" s="102" t="e">
        <f t="shared" ref="LF131:LR131" ca="1" si="175">KC131</f>
        <v>#REF!</v>
      </c>
      <c r="LG131" s="102" t="e">
        <f t="shared" ca="1" si="175"/>
        <v>#REF!</v>
      </c>
      <c r="LH131" s="102" t="e">
        <f t="shared" ca="1" si="175"/>
        <v>#REF!</v>
      </c>
      <c r="LI131" s="102" t="e">
        <f t="shared" ca="1" si="175"/>
        <v>#REF!</v>
      </c>
      <c r="LJ131" s="102" t="e">
        <f t="shared" ca="1" si="175"/>
        <v>#REF!</v>
      </c>
      <c r="LK131" s="102" t="e">
        <f t="shared" ca="1" si="175"/>
        <v>#REF!</v>
      </c>
      <c r="LL131" s="102" t="e">
        <f t="shared" ca="1" si="175"/>
        <v>#REF!</v>
      </c>
      <c r="LM131" s="102" t="e">
        <f t="shared" ca="1" si="175"/>
        <v>#REF!</v>
      </c>
      <c r="LN131" s="102" t="e">
        <f t="shared" ca="1" si="175"/>
        <v>#REF!</v>
      </c>
      <c r="LO131" s="102" t="e">
        <f t="shared" ca="1" si="175"/>
        <v>#REF!</v>
      </c>
      <c r="LP131" s="102" t="e">
        <f t="shared" ca="1" si="175"/>
        <v>#REF!</v>
      </c>
      <c r="LQ131" s="102" t="e">
        <f t="shared" ca="1" si="175"/>
        <v>#REF!</v>
      </c>
      <c r="LR131" s="102" t="e">
        <f t="shared" ca="1" si="175"/>
        <v>#REF!</v>
      </c>
      <c r="LS131" s="102"/>
      <c r="LT131" s="119" t="e">
        <f t="shared" ca="1" si="149"/>
        <v>#REF!</v>
      </c>
      <c r="LU131" s="119" t="e">
        <f t="shared" ca="1" si="150"/>
        <v>#REF!</v>
      </c>
      <c r="LV131" s="119" t="e">
        <f t="shared" ca="1" si="151"/>
        <v>#REF!</v>
      </c>
      <c r="LW131" s="119" t="e">
        <f t="shared" ca="1" si="152"/>
        <v>#REF!</v>
      </c>
      <c r="LX131" s="119" t="e">
        <f t="shared" ca="1" si="153"/>
        <v>#REF!</v>
      </c>
      <c r="LY131" s="119" t="e">
        <f t="shared" ca="1" si="154"/>
        <v>#REF!</v>
      </c>
      <c r="LZ131" s="119" t="e">
        <f t="shared" ca="1" si="155"/>
        <v>#REF!</v>
      </c>
      <c r="MA131" s="119" t="e">
        <f t="shared" ca="1" si="156"/>
        <v>#REF!</v>
      </c>
      <c r="MB131" s="119" t="e">
        <f t="shared" ca="1" si="157"/>
        <v>#REF!</v>
      </c>
      <c r="MC131" s="119" t="e">
        <f t="shared" ca="1" si="158"/>
        <v>#REF!</v>
      </c>
      <c r="MD131" s="119" t="e">
        <f t="shared" ca="1" si="159"/>
        <v>#REF!</v>
      </c>
      <c r="ME131" s="119" t="e">
        <f t="shared" ca="1" si="160"/>
        <v>#REF!</v>
      </c>
      <c r="MF131" s="119" t="e">
        <f t="shared" ca="1" si="161"/>
        <v>#REF!</v>
      </c>
      <c r="MG131" s="119" t="e">
        <f t="shared" ca="1" si="162"/>
        <v>#REF!</v>
      </c>
      <c r="MH131" s="120" t="s">
        <v>568</v>
      </c>
      <c r="MI131" s="100" t="s">
        <v>575</v>
      </c>
      <c r="MJ131" s="121">
        <v>45525</v>
      </c>
      <c r="MK131" s="100" t="s">
        <v>131</v>
      </c>
      <c r="ML131" s="100" t="s">
        <v>131</v>
      </c>
      <c r="MM131" s="100" t="s">
        <v>131</v>
      </c>
      <c r="MN131" s="100"/>
      <c r="MO131" s="100" t="s">
        <v>175</v>
      </c>
    </row>
    <row r="132" spans="1:353" ht="14.25" x14ac:dyDescent="0.2">
      <c r="A132" s="39">
        <v>127</v>
      </c>
      <c r="B132" s="39" t="s">
        <v>576</v>
      </c>
      <c r="C132" s="54" t="s">
        <v>577</v>
      </c>
      <c r="D132" s="39" t="s">
        <v>121</v>
      </c>
      <c r="E132" s="39">
        <v>415416207</v>
      </c>
      <c r="F132" s="99" t="s">
        <v>578</v>
      </c>
      <c r="G132" s="39"/>
      <c r="H132" s="39" t="s">
        <v>112</v>
      </c>
      <c r="I132" s="39">
        <v>2</v>
      </c>
      <c r="J132" s="39">
        <v>4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2</v>
      </c>
      <c r="T132" s="39">
        <v>0</v>
      </c>
      <c r="U132" s="39">
        <v>0</v>
      </c>
      <c r="V132" s="39">
        <v>0</v>
      </c>
      <c r="W132" s="39">
        <v>0</v>
      </c>
      <c r="X132" s="39">
        <v>0</v>
      </c>
      <c r="Y132" s="39">
        <v>0</v>
      </c>
      <c r="Z132" s="39">
        <v>0</v>
      </c>
      <c r="AA132" s="39">
        <v>0</v>
      </c>
      <c r="AB132" s="39">
        <v>2</v>
      </c>
      <c r="AC132" s="39">
        <v>0</v>
      </c>
      <c r="AD132" s="39">
        <v>0</v>
      </c>
      <c r="AE132" s="39">
        <v>0</v>
      </c>
      <c r="AF132" s="39">
        <v>0</v>
      </c>
      <c r="AG132" s="39">
        <v>0</v>
      </c>
      <c r="AH132" s="39">
        <f t="shared" si="125"/>
        <v>4</v>
      </c>
      <c r="AI132" s="39">
        <f t="shared" si="163"/>
        <v>71622</v>
      </c>
      <c r="AJ132" s="55">
        <v>2000</v>
      </c>
      <c r="AK132" s="39"/>
      <c r="AL132" s="39" t="s">
        <v>172</v>
      </c>
      <c r="AM132" s="39" t="s">
        <v>136</v>
      </c>
      <c r="AN132" s="39"/>
      <c r="AO132" s="39"/>
      <c r="AP132" s="56">
        <v>0.18</v>
      </c>
      <c r="AQ132" s="56" t="s">
        <v>8</v>
      </c>
      <c r="AR132" s="39" t="s">
        <v>137</v>
      </c>
      <c r="AS132" s="39" t="s">
        <v>138</v>
      </c>
      <c r="AT132" s="39"/>
      <c r="AU132" s="39" t="s">
        <v>139</v>
      </c>
      <c r="AV132" s="39" t="str">
        <f t="shared" si="126"/>
        <v>P0023</v>
      </c>
      <c r="AW132" s="76" t="e">
        <f t="shared" ca="1" si="127"/>
        <v>#NAME?</v>
      </c>
      <c r="AX132" s="39">
        <v>18</v>
      </c>
      <c r="AY132" s="73" t="e">
        <f t="shared" si="128"/>
        <v>#REF!</v>
      </c>
      <c r="AZ132" s="39"/>
      <c r="BA132" s="39"/>
      <c r="BB132" s="39"/>
      <c r="BC132" s="39"/>
      <c r="BD132" s="39"/>
      <c r="BE132" s="39"/>
      <c r="BF132" s="39"/>
      <c r="BG132" s="39">
        <v>72000</v>
      </c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>
        <f>SUM($AZ132,$BA132:BF132)-SUM($EU132:FA132)</f>
        <v>-560</v>
      </c>
      <c r="DE132" s="39">
        <f>SUM($AZ132,$BA132:BG132)-SUM($EU132:FB132)</f>
        <v>69040</v>
      </c>
      <c r="DF132" s="39">
        <f>SUM($AZ132,$BA132:BH132)-SUM($EU132:FC132)</f>
        <v>66378</v>
      </c>
      <c r="DG132" s="39">
        <f>SUM($AZ132,$BA132:BI132)-SUM($EU132:FD132)</f>
        <v>64378</v>
      </c>
      <c r="DH132" s="39">
        <f>SUM($AZ132,$BA132:BJ132)-SUM($EU132:FE132)</f>
        <v>62378</v>
      </c>
      <c r="DI132" s="39">
        <f>SUM($AZ132,$BA132:BK132)-SUM($EU132:FF132)</f>
        <v>60378</v>
      </c>
      <c r="DJ132" s="39">
        <f>SUM($AZ132,$BA132:BL132)-SUM($EU132:FG132)</f>
        <v>58378</v>
      </c>
      <c r="DK132" s="39">
        <f>SUM($AZ132,$BA132:BM132)-SUM($EU132:FH132)</f>
        <v>56378</v>
      </c>
      <c r="DL132" s="39">
        <f>SUM($AZ132,$BA132:BN132)-SUM($EU132:FI132)</f>
        <v>54378</v>
      </c>
      <c r="DM132" s="39">
        <f>SUM($AZ132,$BA132:BO132)-SUM($EU132:FJ132)</f>
        <v>52378</v>
      </c>
      <c r="DN132" s="39">
        <f>SUM($AZ132,$BA132:BP132)-SUM($EU132:FK132)</f>
        <v>50378</v>
      </c>
      <c r="DO132" s="39">
        <f>SUM($AZ132,$BA132:BQ132)-SUM($EU132:FL132)</f>
        <v>48378</v>
      </c>
      <c r="DP132" s="39">
        <f>SUM($AZ132,$BA132:BR132)-SUM($EU132:FM132)</f>
        <v>46378</v>
      </c>
      <c r="DQ132" s="39">
        <f>SUM($AZ132,$BA132:BS132)-SUM($EU132:FN132)</f>
        <v>44378</v>
      </c>
      <c r="DR132" s="39">
        <f>SUM($AZ132,$BA132:BT132)-SUM($EU132:FO132)</f>
        <v>42378</v>
      </c>
      <c r="DS132" s="39">
        <f>SUM($AZ132,$BA132:BU132)-SUM($EU132:FP132)</f>
        <v>40378</v>
      </c>
      <c r="DT132" s="39">
        <f>SUM($AZ132,$BA132:BV132)-SUM($EU132:FQ132)</f>
        <v>38378</v>
      </c>
      <c r="DU132" s="39">
        <f>SUM($AZ132,$BA132:BW132)-SUM($EU132:FR132)</f>
        <v>36378</v>
      </c>
      <c r="DV132" s="39">
        <f>SUM($AZ132,$BA132:BX132)-SUM($EU132:FS132)</f>
        <v>34378</v>
      </c>
      <c r="DW132" s="39">
        <f>SUM($AZ132,$BA132:BY132)-SUM($EU132:FT132)</f>
        <v>32378</v>
      </c>
      <c r="DX132" s="39">
        <f>SUM($AZ132,$BA132:BZ132)-SUM($EU132:FU132)</f>
        <v>30378</v>
      </c>
      <c r="DY132" s="39">
        <f>SUM($AZ132,$BA132:CA132)-SUM($EU132:FV132)</f>
        <v>28378</v>
      </c>
      <c r="DZ132" s="39">
        <f>SUM($AZ132,$BA132:CB132)-SUM($EU132:FW132)</f>
        <v>26378</v>
      </c>
      <c r="EA132" s="39">
        <f>SUM($AZ132,$BA132:CC132)-SUM($EU132:FX132)</f>
        <v>24378</v>
      </c>
      <c r="EB132" s="39">
        <f>SUM($AZ132,$BA132:CD132)-SUM($EU132:FY132)</f>
        <v>22378</v>
      </c>
      <c r="EC132" s="39">
        <f>SUM($AZ132,$BA132:CE132)-SUM($EU132:FZ132)</f>
        <v>20378</v>
      </c>
      <c r="ED132" s="39">
        <f>SUM($AZ132,$BA132:CF132)-SUM($EU132:GA132)</f>
        <v>18378</v>
      </c>
      <c r="EE132" s="39">
        <f>SUM($AZ132,$BA132:CG132)-SUM($EU132:GB132)</f>
        <v>16378</v>
      </c>
      <c r="EF132" s="39">
        <f>SUM($AZ132,$BA132:CH132)-SUM($EU132:GC132)</f>
        <v>14378</v>
      </c>
      <c r="EG132" s="39">
        <f>SUM($AZ132,$BA132:CI132)-SUM($EU132:GD132)</f>
        <v>12378</v>
      </c>
      <c r="EH132" s="39">
        <f>SUM($AZ132,$BA132:CJ132)-SUM($EU132:GE132)</f>
        <v>10378</v>
      </c>
      <c r="EI132" s="39">
        <f>SUM($AZ132,$BA132:CK132)-SUM($EU132:GF132)</f>
        <v>8378</v>
      </c>
      <c r="EJ132" s="39">
        <f>SUM($AZ132,$BA132:CL132)-SUM($EU132:GG132)</f>
        <v>6378</v>
      </c>
      <c r="EK132" s="39">
        <f>SUM($AZ132,$BA132:CM132)-SUM($EU132:GH132)</f>
        <v>4378</v>
      </c>
      <c r="EL132" s="39">
        <f>SUM($AZ132,$BA132:CN132)-SUM($EU132:GI132)</f>
        <v>2378</v>
      </c>
      <c r="EM132" s="39">
        <f>SUM($AZ132,$BA132:CO132)-SUM($EU132:GJ132)</f>
        <v>378</v>
      </c>
      <c r="EN132" s="39">
        <f>SUM($AZ132,$BA132:CP132)-SUM($EU132:GK132)</f>
        <v>378</v>
      </c>
      <c r="EO132" s="39">
        <f>SUM($AZ132,$BA132:CQ132)-SUM($EU132:GL132)</f>
        <v>378</v>
      </c>
      <c r="EP132" s="39">
        <f>SUM($AZ132,$BA132:CR132)-SUM($EU132:GM132)</f>
        <v>378</v>
      </c>
      <c r="EQ132" s="39">
        <f>SUM($AZ132,$BA132:CS132)-SUM($EU132:GN132)</f>
        <v>378</v>
      </c>
      <c r="ER132" s="39"/>
      <c r="ES132" s="39"/>
      <c r="ET132" s="39"/>
      <c r="EU132" s="39"/>
      <c r="EV132" s="39"/>
      <c r="EW132" s="39"/>
      <c r="EX132" s="39"/>
      <c r="EY132" s="39"/>
      <c r="EZ132" s="39"/>
      <c r="FA132" s="39">
        <f t="array" ref="FA132">SUMPRODUCT($K132:$AG132,TRANSPOSE(FA$5:FA$27))</f>
        <v>560</v>
      </c>
      <c r="FB132" s="39">
        <f t="array" ref="FB132">SUMPRODUCT($K132:$AG132,TRANSPOSE(FB$5:FB$27))</f>
        <v>2400</v>
      </c>
      <c r="FC132" s="39">
        <f t="array" ref="FC132">SUMPRODUCT($K132:$AG132,TRANSPOSE(FC$5:FC$27))</f>
        <v>2662</v>
      </c>
      <c r="FD132" s="39">
        <f t="array" ref="FD132">SUMPRODUCT($K132:$AG132,TRANSPOSE(FD$5:FD$27))</f>
        <v>2000</v>
      </c>
      <c r="FE132" s="39">
        <f t="array" ref="FE132">SUMPRODUCT($K132:$AG132,TRANSPOSE(FE$5:FE$27))</f>
        <v>2000</v>
      </c>
      <c r="FF132" s="39">
        <f t="array" ref="FF132">SUMPRODUCT($K132:$AG132,TRANSPOSE(FF$5:FF$27))</f>
        <v>2000</v>
      </c>
      <c r="FG132" s="39">
        <f t="array" ref="FG132">SUMPRODUCT($K132:$AG132,TRANSPOSE(FG$5:FG$27))</f>
        <v>2000</v>
      </c>
      <c r="FH132" s="39">
        <f t="array" ref="FH132">SUMPRODUCT($K132:$AG132,TRANSPOSE(FH$5:FH$27))</f>
        <v>2000</v>
      </c>
      <c r="FI132" s="39">
        <f t="array" ref="FI132">SUMPRODUCT($K132:$AG132,TRANSPOSE(FI$5:FI$27))</f>
        <v>2000</v>
      </c>
      <c r="FJ132" s="39">
        <f t="array" ref="FJ132">SUMPRODUCT($K132:$AG132,TRANSPOSE(FJ$5:FJ$27))</f>
        <v>2000</v>
      </c>
      <c r="FK132" s="39">
        <f t="array" ref="FK132">SUMPRODUCT($K132:$AG132,TRANSPOSE(FK$5:FK$27))</f>
        <v>2000</v>
      </c>
      <c r="FL132" s="39">
        <f t="array" ref="FL132">SUMPRODUCT($K132:$AG132,TRANSPOSE(FL$5:FL$27))</f>
        <v>2000</v>
      </c>
      <c r="FM132" s="39">
        <f t="array" ref="FM132">SUMPRODUCT($K132:$AG132,TRANSPOSE(FM$5:FM$27))</f>
        <v>2000</v>
      </c>
      <c r="FN132" s="39">
        <f t="array" ref="FN132">SUMPRODUCT($K132:$AG132,TRANSPOSE(FN$5:FN$27))</f>
        <v>2000</v>
      </c>
      <c r="FO132" s="39">
        <f t="array" ref="FO132">SUMPRODUCT($K132:$AG132,TRANSPOSE(FO$5:FO$27))</f>
        <v>2000</v>
      </c>
      <c r="FP132" s="39">
        <f t="array" ref="FP132">SUMPRODUCT($K132:$AG132,TRANSPOSE(FP$5:FP$27))</f>
        <v>2000</v>
      </c>
      <c r="FQ132" s="39">
        <f t="array" ref="FQ132">SUMPRODUCT($K132:$AG132,TRANSPOSE(FQ$5:FQ$27))</f>
        <v>2000</v>
      </c>
      <c r="FR132" s="39">
        <f t="array" ref="FR132">SUMPRODUCT($K132:$AG132,TRANSPOSE(FR$5:FR$27))</f>
        <v>2000</v>
      </c>
      <c r="FS132" s="39">
        <f t="array" ref="FS132">SUMPRODUCT($K132:$AG132,TRANSPOSE(FS$5:FS$27))</f>
        <v>2000</v>
      </c>
      <c r="FT132" s="39">
        <f t="array" ref="FT132">SUMPRODUCT($K132:$AG132,TRANSPOSE(FT$5:FT$27))</f>
        <v>2000</v>
      </c>
      <c r="FU132" s="39">
        <f t="array" ref="FU132">SUMPRODUCT($K132:$AG132,TRANSPOSE(FU$5:FU$27))</f>
        <v>2000</v>
      </c>
      <c r="FV132" s="39">
        <f t="array" ref="FV132">SUMPRODUCT($K132:$AG132,TRANSPOSE(FV$5:FV$27))</f>
        <v>2000</v>
      </c>
      <c r="FW132" s="39">
        <f t="array" ref="FW132">SUMPRODUCT($K132:$AG132,TRANSPOSE(FW$5:FW$27))</f>
        <v>2000</v>
      </c>
      <c r="FX132" s="39">
        <f t="array" ref="FX132">SUMPRODUCT($K132:$AG132,TRANSPOSE(FX$5:FX$27))</f>
        <v>2000</v>
      </c>
      <c r="FY132" s="39">
        <f t="array" ref="FY132">SUMPRODUCT($K132:$AG132,TRANSPOSE(FY$5:FY$27))</f>
        <v>2000</v>
      </c>
      <c r="FZ132" s="39">
        <f t="array" ref="FZ132">SUMPRODUCT($K132:$AG132,TRANSPOSE(FZ$5:FZ$27))</f>
        <v>2000</v>
      </c>
      <c r="GA132" s="39">
        <f t="array" ref="GA132">SUMPRODUCT($K132:$AG132,TRANSPOSE(GA$5:GA$27))</f>
        <v>2000</v>
      </c>
      <c r="GB132" s="39">
        <f t="array" ref="GB132">SUMPRODUCT($K132:$AG132,TRANSPOSE(GB$5:GB$27))</f>
        <v>2000</v>
      </c>
      <c r="GC132" s="39">
        <f t="array" ref="GC132">SUMPRODUCT($K132:$AG132,TRANSPOSE(GC$5:GC$27))</f>
        <v>2000</v>
      </c>
      <c r="GD132" s="39">
        <f t="array" ref="GD132">SUMPRODUCT($K132:$AG132,TRANSPOSE(GD$5:GD$27))</f>
        <v>2000</v>
      </c>
      <c r="GE132" s="39">
        <f t="array" ref="GE132">SUMPRODUCT($K132:$AG132,TRANSPOSE(GE$5:GE$27))</f>
        <v>2000</v>
      </c>
      <c r="GF132" s="39">
        <f t="array" ref="GF132">SUMPRODUCT($K132:$AG132,TRANSPOSE(GF$5:GF$27))</f>
        <v>2000</v>
      </c>
      <c r="GG132" s="39">
        <f t="array" ref="GG132">SUMPRODUCT($K132:$AG132,TRANSPOSE(GG$5:GG$27))</f>
        <v>2000</v>
      </c>
      <c r="GH132" s="39">
        <f t="array" ref="GH132">SUMPRODUCT($K132:$AG132,TRANSPOSE(GH$5:GH$27))</f>
        <v>2000</v>
      </c>
      <c r="GI132" s="39">
        <f t="array" ref="GI132">SUMPRODUCT($K132:$AG132,TRANSPOSE(GI$5:GI$27))</f>
        <v>2000</v>
      </c>
      <c r="GJ132" s="39">
        <f t="array" ref="GJ132">SUMPRODUCT($K132:$AG132,TRANSPOSE(GJ$5:GJ$27))</f>
        <v>2000</v>
      </c>
      <c r="GK132" s="39">
        <f t="array" ref="GK132">SUMPRODUCT($K132:$AG132,TRANSPOSE(GK$5:GK$27))</f>
        <v>0</v>
      </c>
      <c r="GL132" s="39">
        <f t="array" ref="GL132">SUMPRODUCT($K132:$AG132,TRANSPOSE(GL$5:GL$27))</f>
        <v>0</v>
      </c>
      <c r="GM132" s="39">
        <f t="array" ref="GM132">SUMPRODUCT($K132:$AG132,TRANSPOSE(GM$5:GM$27))</f>
        <v>0</v>
      </c>
      <c r="GN132" s="39">
        <f t="array" ref="GN132">SUMPRODUCT($K132:$AG132,TRANSPOSE(GN$5:GN$27))</f>
        <v>0</v>
      </c>
      <c r="GO132" s="39"/>
      <c r="GP132" s="39"/>
      <c r="GQ132" s="39"/>
      <c r="GR132" s="39"/>
      <c r="GS132" s="39"/>
      <c r="GT132" s="39"/>
      <c r="GU132" s="39"/>
      <c r="GV132" s="39"/>
      <c r="GW132" s="39"/>
      <c r="GX132" s="39"/>
      <c r="GY132" s="39"/>
      <c r="GZ132" s="39"/>
      <c r="HA132" s="39"/>
      <c r="HB132" s="39"/>
      <c r="HC132" s="39"/>
      <c r="HD132" s="39"/>
      <c r="HE132" s="39"/>
      <c r="HF132" s="39"/>
      <c r="HG132" s="39"/>
      <c r="HH132" s="39"/>
      <c r="HI132" s="39"/>
      <c r="HJ132" s="39"/>
      <c r="HK132" s="39"/>
      <c r="HL132" s="39"/>
      <c r="HM132" s="39"/>
      <c r="HN132" s="39"/>
      <c r="HO132" s="39"/>
      <c r="HP132" s="39"/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93" t="str">
        <f>AM132</f>
        <v>SHIRTECH</v>
      </c>
      <c r="IW132" s="100" t="str">
        <f>C132</f>
        <v>ATC600S4R7BW250XTV</v>
      </c>
      <c r="IX132" s="93" t="str">
        <f t="shared" si="168"/>
        <v>AMERICAN TECHNICAL CERAMICS DIV. OF</v>
      </c>
      <c r="IY132" s="111">
        <f t="shared" si="171"/>
        <v>0.18</v>
      </c>
      <c r="IZ132" s="112" t="str">
        <f t="shared" si="174"/>
        <v>USD</v>
      </c>
      <c r="JA132" s="104" t="e">
        <f ca="1">_xlfn.XLOOKUP(IZ132,IZ$21:IZ$24,JA$21:JA$24,0)</f>
        <v>#NAME?</v>
      </c>
      <c r="JB132" s="104" t="e">
        <f t="shared" ca="1" si="129"/>
        <v>#NAME?</v>
      </c>
      <c r="JC132" s="113">
        <f>AJ132</f>
        <v>2000</v>
      </c>
      <c r="JD132" s="113">
        <f>AJ132</f>
        <v>2000</v>
      </c>
      <c r="JE132" s="100"/>
      <c r="JF132" s="113" t="e">
        <f>MAX(JD132,CEILING(#REF!+JE132,JC132))</f>
        <v>#REF!</v>
      </c>
      <c r="JG132" s="114" t="e">
        <f t="shared" ca="1" si="130"/>
        <v>#REF!</v>
      </c>
      <c r="JH132" s="113" t="e">
        <f>JF132-#REF!</f>
        <v>#REF!</v>
      </c>
      <c r="JI132" s="114" t="e">
        <f t="shared" ca="1" si="131"/>
        <v>#REF!</v>
      </c>
      <c r="JJ132" s="115">
        <v>45523</v>
      </c>
      <c r="JK132" s="114" t="s">
        <v>114</v>
      </c>
      <c r="JL132" s="114" t="s">
        <v>21</v>
      </c>
      <c r="JM132" s="100" t="s">
        <v>128</v>
      </c>
      <c r="JN132" s="100" t="s">
        <v>129</v>
      </c>
      <c r="JO132" s="102" t="e">
        <f t="array" aca="1" ref="JO132" ca="1">SUMPRODUCT(#REF!,TRANSPOSE(JO$19:JO$22))</f>
        <v>#REF!</v>
      </c>
      <c r="JP132" s="102" t="e">
        <f t="array" aca="1" ref="JP132" ca="1">SUMPRODUCT(#REF!,TRANSPOSE(JP$19:JP$22))</f>
        <v>#REF!</v>
      </c>
      <c r="JQ132" s="102" t="e">
        <f t="array" aca="1" ref="JQ132" ca="1">SUMPRODUCT(#REF!,TRANSPOSE(JQ$19:JQ$22))</f>
        <v>#REF!</v>
      </c>
      <c r="JR132" s="102" t="e">
        <f t="array" aca="1" ref="JR132" ca="1">SUMPRODUCT(#REF!,TRANSPOSE(JR$19:JR$22))</f>
        <v>#REF!</v>
      </c>
      <c r="JS132" s="102" t="e">
        <f t="array" aca="1" ref="JS132" ca="1">SUMPRODUCT(#REF!,TRANSPOSE(JS$19:JS$22))</f>
        <v>#REF!</v>
      </c>
      <c r="JT132" s="102" t="e">
        <f t="array" aca="1" ref="JT132" ca="1">SUMPRODUCT(#REF!,TRANSPOSE(JT$19:JT$22))</f>
        <v>#REF!</v>
      </c>
      <c r="JU132" s="102" t="e">
        <f t="array" aca="1" ref="JU132" ca="1">SUMPRODUCT(#REF!,TRANSPOSE(JU$19:JU$22))</f>
        <v>#REF!</v>
      </c>
      <c r="JV132" s="102" t="e">
        <f t="array" aca="1" ref="JV132" ca="1">SUMPRODUCT(#REF!,TRANSPOSE(JV$19:JV$22))</f>
        <v>#REF!</v>
      </c>
      <c r="JW132" s="102" t="e">
        <f t="array" aca="1" ref="JW132" ca="1">SUMPRODUCT(#REF!,TRANSPOSE(JW$19:JW$22))</f>
        <v>#REF!</v>
      </c>
      <c r="JX132" s="102" t="e">
        <f t="array" aca="1" ref="JX132" ca="1">SUMPRODUCT(#REF!,TRANSPOSE(JX$19:JX$22))</f>
        <v>#REF!</v>
      </c>
      <c r="JY132" s="102" t="e">
        <f t="array" aca="1" ref="JY132" ca="1">SUMPRODUCT(#REF!,TRANSPOSE(JY$19:JY$22))</f>
        <v>#REF!</v>
      </c>
      <c r="JZ132" s="102" t="e">
        <f t="array" aca="1" ref="JZ132" ca="1">SUMPRODUCT(#REF!,TRANSPOSE(JZ$19:JZ$22))</f>
        <v>#REF!</v>
      </c>
      <c r="KA132" s="102" t="e">
        <f t="array" aca="1" ref="KA132" ca="1">SUMPRODUCT(#REF!,TRANSPOSE(KA$19:KA$22))</f>
        <v>#REF!</v>
      </c>
      <c r="KB132" s="116"/>
      <c r="KC132" s="102" t="e">
        <f t="shared" ca="1" si="132"/>
        <v>#REF!</v>
      </c>
      <c r="KD132" s="117" t="e">
        <f ca="1">CEILING(SUM($JO132:JP132)-SUM($KC132:KC132),$JC132)</f>
        <v>#REF!</v>
      </c>
      <c r="KE132" s="117" t="e">
        <f ca="1">CEILING(SUM($JO132:JQ132)-SUM($KC132:KD132),$JC132)</f>
        <v>#REF!</v>
      </c>
      <c r="KF132" s="117" t="e">
        <f ca="1">CEILING(SUM($JO132:JR132)-SUM($KC132:KE132),$JC132)</f>
        <v>#REF!</v>
      </c>
      <c r="KG132" s="117" t="e">
        <f ca="1">CEILING(SUM($JO132:JS132)-SUM($KC132:KF132),$JC132)</f>
        <v>#REF!</v>
      </c>
      <c r="KH132" s="117" t="e">
        <f ca="1">CEILING(SUM($JO132:JT132)-SUM($KC132:KG132),$JC132)</f>
        <v>#REF!</v>
      </c>
      <c r="KI132" s="117" t="e">
        <f ca="1">CEILING(SUM($JO132:JU132)-SUM($KC132:KH132),$JC132)</f>
        <v>#REF!</v>
      </c>
      <c r="KJ132" s="117" t="e">
        <f ca="1">CEILING(SUM($JO132:JV132)-SUM($KC132:KI132),$JC132)</f>
        <v>#REF!</v>
      </c>
      <c r="KK132" s="117" t="e">
        <f ca="1">CEILING(SUM($JO132:JW132)-SUM($KC132:KJ132),$JC132)</f>
        <v>#REF!</v>
      </c>
      <c r="KL132" s="117" t="e">
        <f ca="1">CEILING(SUM($JO132:JX132)-SUM($KC132:KK132),$JC132)</f>
        <v>#REF!</v>
      </c>
      <c r="KM132" s="117" t="e">
        <f ca="1">CEILING(SUM($JO132:JY132)-SUM($KC132:KL132),$JC132)</f>
        <v>#REF!</v>
      </c>
      <c r="KN132" s="117" t="e">
        <f t="shared" ca="1" si="133"/>
        <v>#REF!</v>
      </c>
      <c r="KO132" s="117" t="e">
        <f t="shared" ca="1" si="134"/>
        <v>#REF!</v>
      </c>
      <c r="KP132" s="116"/>
      <c r="KQ132" s="119" t="e">
        <f t="shared" ca="1" si="135"/>
        <v>#REF!</v>
      </c>
      <c r="KR132" s="119" t="e">
        <f t="shared" ca="1" si="136"/>
        <v>#REF!</v>
      </c>
      <c r="KS132" s="119" t="e">
        <f t="shared" ca="1" si="137"/>
        <v>#REF!</v>
      </c>
      <c r="KT132" s="119" t="e">
        <f t="shared" ca="1" si="138"/>
        <v>#REF!</v>
      </c>
      <c r="KU132" s="119" t="e">
        <f t="shared" ca="1" si="139"/>
        <v>#REF!</v>
      </c>
      <c r="KV132" s="119" t="e">
        <f t="shared" ca="1" si="140"/>
        <v>#REF!</v>
      </c>
      <c r="KW132" s="119" t="e">
        <f t="shared" ca="1" si="141"/>
        <v>#REF!</v>
      </c>
      <c r="KX132" s="119" t="e">
        <f t="shared" ca="1" si="142"/>
        <v>#REF!</v>
      </c>
      <c r="KY132" s="119" t="e">
        <f t="shared" ca="1" si="143"/>
        <v>#REF!</v>
      </c>
      <c r="KZ132" s="119" t="e">
        <f t="shared" ca="1" si="144"/>
        <v>#REF!</v>
      </c>
      <c r="LA132" s="119" t="e">
        <f t="shared" ca="1" si="145"/>
        <v>#REF!</v>
      </c>
      <c r="LB132" s="119" t="e">
        <f t="shared" ca="1" si="146"/>
        <v>#REF!</v>
      </c>
      <c r="LC132" s="119" t="e">
        <f t="shared" ca="1" si="147"/>
        <v>#REF!</v>
      </c>
      <c r="LD132" s="119" t="e">
        <f t="shared" ca="1" si="148"/>
        <v>#REF!</v>
      </c>
      <c r="LE132" s="116">
        <v>1</v>
      </c>
      <c r="LF132" s="102" t="e">
        <f ca="1">SUM(KC132:KO132)</f>
        <v>#REF!</v>
      </c>
      <c r="LG132" s="102"/>
      <c r="LH132" s="102"/>
      <c r="LI132" s="102"/>
      <c r="LJ132" s="102"/>
      <c r="LK132" s="102"/>
      <c r="LL132" s="102"/>
      <c r="LM132" s="102"/>
      <c r="LN132" s="102"/>
      <c r="LO132" s="102"/>
      <c r="LP132" s="102"/>
      <c r="LQ132" s="102"/>
      <c r="LR132" s="102" t="e">
        <f t="shared" ca="1" si="173"/>
        <v>#REF!</v>
      </c>
      <c r="LS132" s="102"/>
      <c r="LT132" s="119" t="e">
        <f t="shared" ca="1" si="149"/>
        <v>#REF!</v>
      </c>
      <c r="LU132" s="119" t="e">
        <f t="shared" ca="1" si="150"/>
        <v>#NAME?</v>
      </c>
      <c r="LV132" s="119" t="e">
        <f t="shared" ca="1" si="151"/>
        <v>#NAME?</v>
      </c>
      <c r="LW132" s="119" t="e">
        <f t="shared" ca="1" si="152"/>
        <v>#NAME?</v>
      </c>
      <c r="LX132" s="119" t="e">
        <f t="shared" ca="1" si="153"/>
        <v>#NAME?</v>
      </c>
      <c r="LY132" s="119" t="e">
        <f t="shared" ca="1" si="154"/>
        <v>#NAME?</v>
      </c>
      <c r="LZ132" s="119" t="e">
        <f t="shared" ca="1" si="155"/>
        <v>#NAME?</v>
      </c>
      <c r="MA132" s="119" t="e">
        <f t="shared" ca="1" si="156"/>
        <v>#NAME?</v>
      </c>
      <c r="MB132" s="119" t="e">
        <f t="shared" ca="1" si="157"/>
        <v>#NAME?</v>
      </c>
      <c r="MC132" s="119" t="e">
        <f t="shared" ca="1" si="158"/>
        <v>#NAME?</v>
      </c>
      <c r="MD132" s="119" t="e">
        <f t="shared" ca="1" si="159"/>
        <v>#NAME?</v>
      </c>
      <c r="ME132" s="119" t="e">
        <f t="shared" ca="1" si="160"/>
        <v>#NAME?</v>
      </c>
      <c r="MF132" s="119" t="e">
        <f t="shared" ca="1" si="161"/>
        <v>#REF!</v>
      </c>
      <c r="MG132" s="119" t="e">
        <f t="shared" ca="1" si="162"/>
        <v>#REF!</v>
      </c>
      <c r="MH132" s="120" t="s">
        <v>576</v>
      </c>
      <c r="MI132" s="100" t="s">
        <v>173</v>
      </c>
      <c r="MJ132" s="121">
        <v>45526</v>
      </c>
      <c r="MK132" s="100" t="s">
        <v>131</v>
      </c>
      <c r="ML132" s="100"/>
      <c r="MM132" s="100" t="s">
        <v>131</v>
      </c>
      <c r="MN132" s="100"/>
      <c r="MO132" s="100" t="s">
        <v>175</v>
      </c>
    </row>
    <row r="133" spans="1:353" ht="14.25" x14ac:dyDescent="0.2">
      <c r="A133" s="39">
        <v>128</v>
      </c>
      <c r="B133" s="39" t="s">
        <v>579</v>
      </c>
      <c r="C133" s="54" t="s">
        <v>580</v>
      </c>
      <c r="D133" s="39" t="s">
        <v>121</v>
      </c>
      <c r="E133" s="39" t="s">
        <v>581</v>
      </c>
      <c r="F133" s="99" t="s">
        <v>582</v>
      </c>
      <c r="G133" s="39"/>
      <c r="H133" s="39" t="s">
        <v>491</v>
      </c>
      <c r="I133" s="39">
        <v>2</v>
      </c>
      <c r="J133" s="39">
        <v>0.02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0.01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0.01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f t="shared" si="125"/>
        <v>0.02</v>
      </c>
      <c r="AI133" s="39">
        <f t="shared" si="163"/>
        <v>358.11</v>
      </c>
      <c r="AJ133" s="55">
        <v>1</v>
      </c>
      <c r="AK133" s="39"/>
      <c r="AL133" s="39" t="s">
        <v>492</v>
      </c>
      <c r="AM133" s="39" t="s">
        <v>493</v>
      </c>
      <c r="AN133" s="39"/>
      <c r="AO133" s="39"/>
      <c r="AP133" s="56">
        <v>2.4500000000000002</v>
      </c>
      <c r="AQ133" s="56" t="s">
        <v>8</v>
      </c>
      <c r="AR133" s="39" t="s">
        <v>494</v>
      </c>
      <c r="AS133" s="60" t="s">
        <v>495</v>
      </c>
      <c r="AT133" s="39"/>
      <c r="AU133" s="39" t="s">
        <v>496</v>
      </c>
      <c r="AV133" s="39" t="str">
        <f t="shared" si="126"/>
        <v>P0029</v>
      </c>
      <c r="AW133" s="76" t="e">
        <f t="shared" ca="1" si="127"/>
        <v>#NAME?</v>
      </c>
      <c r="AX133" s="39">
        <v>6</v>
      </c>
      <c r="AY133" s="73" t="e">
        <f t="shared" si="128"/>
        <v>#REF!</v>
      </c>
      <c r="AZ133" s="39"/>
      <c r="BA133" s="39"/>
      <c r="BB133" s="39"/>
      <c r="BC133" s="39"/>
      <c r="BD133" s="39"/>
      <c r="BE133" s="39">
        <v>400</v>
      </c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>
        <f>SUM($AZ133,$BA133:BF133)-SUM($EU133:FA133)</f>
        <v>397.2</v>
      </c>
      <c r="DE133" s="39">
        <f>SUM($AZ133,$BA133:BG133)-SUM($EU133:FB133)</f>
        <v>385.2</v>
      </c>
      <c r="DF133" s="39">
        <f>SUM($AZ133,$BA133:BH133)-SUM($EU133:FC133)</f>
        <v>371.89</v>
      </c>
      <c r="DG133" s="39">
        <f>SUM($AZ133,$BA133:BI133)-SUM($EU133:FD133)</f>
        <v>361.89</v>
      </c>
      <c r="DH133" s="39">
        <f>SUM($AZ133,$BA133:BJ133)-SUM($EU133:FE133)</f>
        <v>351.89</v>
      </c>
      <c r="DI133" s="39">
        <f>SUM($AZ133,$BA133:BK133)-SUM($EU133:FF133)</f>
        <v>341.89</v>
      </c>
      <c r="DJ133" s="39">
        <f>SUM($AZ133,$BA133:BL133)-SUM($EU133:FG133)</f>
        <v>331.89</v>
      </c>
      <c r="DK133" s="39">
        <f>SUM($AZ133,$BA133:BM133)-SUM($EU133:FH133)</f>
        <v>321.89</v>
      </c>
      <c r="DL133" s="39">
        <f>SUM($AZ133,$BA133:BN133)-SUM($EU133:FI133)</f>
        <v>311.89</v>
      </c>
      <c r="DM133" s="39">
        <f>SUM($AZ133,$BA133:BO133)-SUM($EU133:FJ133)</f>
        <v>301.89</v>
      </c>
      <c r="DN133" s="39">
        <f>SUM($AZ133,$BA133:BP133)-SUM($EU133:FK133)</f>
        <v>291.89</v>
      </c>
      <c r="DO133" s="39">
        <f>SUM($AZ133,$BA133:BQ133)-SUM($EU133:FL133)</f>
        <v>281.89</v>
      </c>
      <c r="DP133" s="39">
        <f>SUM($AZ133,$BA133:BR133)-SUM($EU133:FM133)</f>
        <v>271.89</v>
      </c>
      <c r="DQ133" s="39">
        <f>SUM($AZ133,$BA133:BS133)-SUM($EU133:FN133)</f>
        <v>261.89</v>
      </c>
      <c r="DR133" s="39">
        <f>SUM($AZ133,$BA133:BT133)-SUM($EU133:FO133)</f>
        <v>251.89</v>
      </c>
      <c r="DS133" s="39">
        <f>SUM($AZ133,$BA133:BU133)-SUM($EU133:FP133)</f>
        <v>241.89</v>
      </c>
      <c r="DT133" s="39">
        <f>SUM($AZ133,$BA133:BV133)-SUM($EU133:FQ133)</f>
        <v>231.89</v>
      </c>
      <c r="DU133" s="39">
        <f>SUM($AZ133,$BA133:BW133)-SUM($EU133:FR133)</f>
        <v>221.89</v>
      </c>
      <c r="DV133" s="39">
        <f>SUM($AZ133,$BA133:BX133)-SUM($EU133:FS133)</f>
        <v>211.89</v>
      </c>
      <c r="DW133" s="39">
        <f>SUM($AZ133,$BA133:BY133)-SUM($EU133:FT133)</f>
        <v>201.89</v>
      </c>
      <c r="DX133" s="39">
        <f>SUM($AZ133,$BA133:BZ133)-SUM($EU133:FU133)</f>
        <v>191.89</v>
      </c>
      <c r="DY133" s="39">
        <f>SUM($AZ133,$BA133:CA133)-SUM($EU133:FV133)</f>
        <v>181.89</v>
      </c>
      <c r="DZ133" s="39">
        <f>SUM($AZ133,$BA133:CB133)-SUM($EU133:FW133)</f>
        <v>171.89</v>
      </c>
      <c r="EA133" s="39">
        <f>SUM($AZ133,$BA133:CC133)-SUM($EU133:FX133)</f>
        <v>161.88999999999999</v>
      </c>
      <c r="EB133" s="39">
        <f>SUM($AZ133,$BA133:CD133)-SUM($EU133:FY133)</f>
        <v>151.88999999999999</v>
      </c>
      <c r="EC133" s="39">
        <f>SUM($AZ133,$BA133:CE133)-SUM($EU133:FZ133)</f>
        <v>141.88999999999999</v>
      </c>
      <c r="ED133" s="39">
        <f>SUM($AZ133,$BA133:CF133)-SUM($EU133:GA133)</f>
        <v>131.88999999999999</v>
      </c>
      <c r="EE133" s="39">
        <f>SUM($AZ133,$BA133:CG133)-SUM($EU133:GB133)</f>
        <v>121.88999999999999</v>
      </c>
      <c r="EF133" s="39">
        <f>SUM($AZ133,$BA133:CH133)-SUM($EU133:GC133)</f>
        <v>111.88999999999999</v>
      </c>
      <c r="EG133" s="39">
        <f>SUM($AZ133,$BA133:CI133)-SUM($EU133:GD133)</f>
        <v>101.88999999999999</v>
      </c>
      <c r="EH133" s="39">
        <f>SUM($AZ133,$BA133:CJ133)-SUM($EU133:GE133)</f>
        <v>91.889999999999986</v>
      </c>
      <c r="EI133" s="39">
        <f>SUM($AZ133,$BA133:CK133)-SUM($EU133:GF133)</f>
        <v>81.889999999999986</v>
      </c>
      <c r="EJ133" s="39">
        <f>SUM($AZ133,$BA133:CL133)-SUM($EU133:GG133)</f>
        <v>71.889999999999986</v>
      </c>
      <c r="EK133" s="39">
        <f>SUM($AZ133,$BA133:CM133)-SUM($EU133:GH133)</f>
        <v>61.889999999999986</v>
      </c>
      <c r="EL133" s="39">
        <f>SUM($AZ133,$BA133:CN133)-SUM($EU133:GI133)</f>
        <v>51.889999999999986</v>
      </c>
      <c r="EM133" s="39">
        <f>SUM($AZ133,$BA133:CO133)-SUM($EU133:GJ133)</f>
        <v>41.889999999999986</v>
      </c>
      <c r="EN133" s="39">
        <f>SUM($AZ133,$BA133:CP133)-SUM($EU133:GK133)</f>
        <v>41.889999999999986</v>
      </c>
      <c r="EO133" s="39">
        <f>SUM($AZ133,$BA133:CQ133)-SUM($EU133:GL133)</f>
        <v>41.889999999999986</v>
      </c>
      <c r="EP133" s="39">
        <f>SUM($AZ133,$BA133:CR133)-SUM($EU133:GM133)</f>
        <v>41.889999999999986</v>
      </c>
      <c r="EQ133" s="39">
        <f>SUM($AZ133,$BA133:CS133)-SUM($EU133:GN133)</f>
        <v>41.889999999999986</v>
      </c>
      <c r="ER133" s="39"/>
      <c r="ES133" s="39"/>
      <c r="ET133" s="39"/>
      <c r="EU133" s="39"/>
      <c r="EV133" s="39"/>
      <c r="EW133" s="39"/>
      <c r="EX133" s="39"/>
      <c r="EY133" s="39"/>
      <c r="EZ133" s="39"/>
      <c r="FA133" s="39">
        <f t="array" ref="FA133">SUMPRODUCT($K133:$AG133,TRANSPOSE(FA$5:FA$27))</f>
        <v>2.8</v>
      </c>
      <c r="FB133" s="39">
        <f t="array" ref="FB133">SUMPRODUCT($K133:$AG133,TRANSPOSE(FB$5:FB$27))</f>
        <v>12</v>
      </c>
      <c r="FC133" s="39">
        <f t="array" ref="FC133">SUMPRODUCT($K133:$AG133,TRANSPOSE(FC$5:FC$27))</f>
        <v>13.31</v>
      </c>
      <c r="FD133" s="39">
        <f t="array" ref="FD133">SUMPRODUCT($K133:$AG133,TRANSPOSE(FD$5:FD$27))</f>
        <v>10</v>
      </c>
      <c r="FE133" s="39">
        <f t="array" ref="FE133">SUMPRODUCT($K133:$AG133,TRANSPOSE(FE$5:FE$27))</f>
        <v>10</v>
      </c>
      <c r="FF133" s="39">
        <f t="array" ref="FF133">SUMPRODUCT($K133:$AG133,TRANSPOSE(FF$5:FF$27))</f>
        <v>10</v>
      </c>
      <c r="FG133" s="39">
        <f t="array" ref="FG133">SUMPRODUCT($K133:$AG133,TRANSPOSE(FG$5:FG$27))</f>
        <v>10</v>
      </c>
      <c r="FH133" s="39">
        <f t="array" ref="FH133">SUMPRODUCT($K133:$AG133,TRANSPOSE(FH$5:FH$27))</f>
        <v>10</v>
      </c>
      <c r="FI133" s="39">
        <f t="array" ref="FI133">SUMPRODUCT($K133:$AG133,TRANSPOSE(FI$5:FI$27))</f>
        <v>10</v>
      </c>
      <c r="FJ133" s="39">
        <f t="array" ref="FJ133">SUMPRODUCT($K133:$AG133,TRANSPOSE(FJ$5:FJ$27))</f>
        <v>10</v>
      </c>
      <c r="FK133" s="39">
        <f t="array" ref="FK133">SUMPRODUCT($K133:$AG133,TRANSPOSE(FK$5:FK$27))</f>
        <v>10</v>
      </c>
      <c r="FL133" s="39">
        <f t="array" ref="FL133">SUMPRODUCT($K133:$AG133,TRANSPOSE(FL$5:FL$27))</f>
        <v>10</v>
      </c>
      <c r="FM133" s="39">
        <f t="array" ref="FM133">SUMPRODUCT($K133:$AG133,TRANSPOSE(FM$5:FM$27))</f>
        <v>10</v>
      </c>
      <c r="FN133" s="39">
        <f t="array" ref="FN133">SUMPRODUCT($K133:$AG133,TRANSPOSE(FN$5:FN$27))</f>
        <v>10</v>
      </c>
      <c r="FO133" s="39">
        <f t="array" ref="FO133">SUMPRODUCT($K133:$AG133,TRANSPOSE(FO$5:FO$27))</f>
        <v>10</v>
      </c>
      <c r="FP133" s="39">
        <f t="array" ref="FP133">SUMPRODUCT($K133:$AG133,TRANSPOSE(FP$5:FP$27))</f>
        <v>10</v>
      </c>
      <c r="FQ133" s="39">
        <f t="array" ref="FQ133">SUMPRODUCT($K133:$AG133,TRANSPOSE(FQ$5:FQ$27))</f>
        <v>10</v>
      </c>
      <c r="FR133" s="39">
        <f t="array" ref="FR133">SUMPRODUCT($K133:$AG133,TRANSPOSE(FR$5:FR$27))</f>
        <v>10</v>
      </c>
      <c r="FS133" s="39">
        <f t="array" ref="FS133">SUMPRODUCT($K133:$AG133,TRANSPOSE(FS$5:FS$27))</f>
        <v>10</v>
      </c>
      <c r="FT133" s="39">
        <f t="array" ref="FT133">SUMPRODUCT($K133:$AG133,TRANSPOSE(FT$5:FT$27))</f>
        <v>10</v>
      </c>
      <c r="FU133" s="39">
        <f t="array" ref="FU133">SUMPRODUCT($K133:$AG133,TRANSPOSE(FU$5:FU$27))</f>
        <v>10</v>
      </c>
      <c r="FV133" s="39">
        <f t="array" ref="FV133">SUMPRODUCT($K133:$AG133,TRANSPOSE(FV$5:FV$27))</f>
        <v>10</v>
      </c>
      <c r="FW133" s="39">
        <f t="array" ref="FW133">SUMPRODUCT($K133:$AG133,TRANSPOSE(FW$5:FW$27))</f>
        <v>10</v>
      </c>
      <c r="FX133" s="39">
        <f t="array" ref="FX133">SUMPRODUCT($K133:$AG133,TRANSPOSE(FX$5:FX$27))</f>
        <v>10</v>
      </c>
      <c r="FY133" s="39">
        <f t="array" ref="FY133">SUMPRODUCT($K133:$AG133,TRANSPOSE(FY$5:FY$27))</f>
        <v>10</v>
      </c>
      <c r="FZ133" s="39">
        <f t="array" ref="FZ133">SUMPRODUCT($K133:$AG133,TRANSPOSE(FZ$5:FZ$27))</f>
        <v>10</v>
      </c>
      <c r="GA133" s="39">
        <f t="array" ref="GA133">SUMPRODUCT($K133:$AG133,TRANSPOSE(GA$5:GA$27))</f>
        <v>10</v>
      </c>
      <c r="GB133" s="39">
        <f t="array" ref="GB133">SUMPRODUCT($K133:$AG133,TRANSPOSE(GB$5:GB$27))</f>
        <v>10</v>
      </c>
      <c r="GC133" s="39">
        <f t="array" ref="GC133">SUMPRODUCT($K133:$AG133,TRANSPOSE(GC$5:GC$27))</f>
        <v>10</v>
      </c>
      <c r="GD133" s="39">
        <f t="array" ref="GD133">SUMPRODUCT($K133:$AG133,TRANSPOSE(GD$5:GD$27))</f>
        <v>10</v>
      </c>
      <c r="GE133" s="39">
        <f t="array" ref="GE133">SUMPRODUCT($K133:$AG133,TRANSPOSE(GE$5:GE$27))</f>
        <v>10</v>
      </c>
      <c r="GF133" s="39">
        <f t="array" ref="GF133">SUMPRODUCT($K133:$AG133,TRANSPOSE(GF$5:GF$27))</f>
        <v>10</v>
      </c>
      <c r="GG133" s="39">
        <f t="array" ref="GG133">SUMPRODUCT($K133:$AG133,TRANSPOSE(GG$5:GG$27))</f>
        <v>10</v>
      </c>
      <c r="GH133" s="39">
        <f t="array" ref="GH133">SUMPRODUCT($K133:$AG133,TRANSPOSE(GH$5:GH$27))</f>
        <v>10</v>
      </c>
      <c r="GI133" s="39">
        <f t="array" ref="GI133">SUMPRODUCT($K133:$AG133,TRANSPOSE(GI$5:GI$27))</f>
        <v>10</v>
      </c>
      <c r="GJ133" s="39">
        <f t="array" ref="GJ133">SUMPRODUCT($K133:$AG133,TRANSPOSE(GJ$5:GJ$27))</f>
        <v>10</v>
      </c>
      <c r="GK133" s="39">
        <f t="array" ref="GK133">SUMPRODUCT($K133:$AG133,TRANSPOSE(GK$5:GK$27))</f>
        <v>0</v>
      </c>
      <c r="GL133" s="39">
        <f t="array" ref="GL133">SUMPRODUCT($K133:$AG133,TRANSPOSE(GL$5:GL$27))</f>
        <v>0</v>
      </c>
      <c r="GM133" s="39">
        <f t="array" ref="GM133">SUMPRODUCT($K133:$AG133,TRANSPOSE(GM$5:GM$27))</f>
        <v>0</v>
      </c>
      <c r="GN133" s="39">
        <f t="array" ref="GN133">SUMPRODUCT($K133:$AG133,TRANSPOSE(GN$5:GN$27))</f>
        <v>0</v>
      </c>
      <c r="GO133" s="39"/>
      <c r="GP133" s="39"/>
      <c r="GQ133" s="39"/>
      <c r="GR133" s="39"/>
      <c r="GS133" s="39"/>
      <c r="GT133" s="39"/>
      <c r="GU133" s="39"/>
      <c r="GV133" s="39"/>
      <c r="GW133" s="39"/>
      <c r="GX133" s="39"/>
      <c r="GY133" s="39"/>
      <c r="GZ133" s="39"/>
      <c r="HA133" s="39"/>
      <c r="HB133" s="39"/>
      <c r="HC133" s="39"/>
      <c r="HD133" s="39"/>
      <c r="HE133" s="39"/>
      <c r="HF133" s="39"/>
      <c r="HG133" s="39"/>
      <c r="HH133" s="39"/>
      <c r="HI133" s="39"/>
      <c r="HJ133" s="39"/>
      <c r="HK133" s="39"/>
      <c r="HL133" s="39"/>
      <c r="HM133" s="39"/>
      <c r="HN133" s="39"/>
      <c r="HO133" s="39"/>
      <c r="HP133" s="39"/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93" t="str">
        <f>AM133</f>
        <v>RAY-Q</v>
      </c>
      <c r="IW133" s="100" t="str">
        <f>C133</f>
        <v>ATUM 4/1-0</v>
      </c>
      <c r="IX133" s="93" t="str">
        <f t="shared" si="168"/>
        <v>TE CONNECTIVITY LTD</v>
      </c>
      <c r="IY133" s="111">
        <f t="shared" si="171"/>
        <v>2.4500000000000002</v>
      </c>
      <c r="IZ133" s="112" t="str">
        <f t="shared" si="174"/>
        <v>USD</v>
      </c>
      <c r="JA133" s="104" t="e">
        <f ca="1">_xlfn.XLOOKUP(IZ133,IZ$21:IZ$24,JA$21:JA$24,0)</f>
        <v>#NAME?</v>
      </c>
      <c r="JB133" s="104" t="e">
        <f t="shared" ca="1" si="129"/>
        <v>#NAME?</v>
      </c>
      <c r="JC133" s="113">
        <f>AJ133</f>
        <v>1</v>
      </c>
      <c r="JD133" s="113">
        <f>AJ133</f>
        <v>1</v>
      </c>
      <c r="JE133" s="100">
        <v>45</v>
      </c>
      <c r="JF133" s="113" t="e">
        <f>MAX(JD133,CEILING(#REF!+JE133,JC133))</f>
        <v>#REF!</v>
      </c>
      <c r="JG133" s="114" t="e">
        <f t="shared" ca="1" si="130"/>
        <v>#REF!</v>
      </c>
      <c r="JH133" s="113" t="e">
        <f>JF133-#REF!</f>
        <v>#REF!</v>
      </c>
      <c r="JI133" s="114" t="e">
        <f t="shared" ca="1" si="131"/>
        <v>#REF!</v>
      </c>
      <c r="JJ133" s="115">
        <v>45523</v>
      </c>
      <c r="JK133" s="114" t="s">
        <v>114</v>
      </c>
      <c r="JL133" s="114" t="s">
        <v>21</v>
      </c>
      <c r="JM133" s="100" t="s">
        <v>128</v>
      </c>
      <c r="JN133" s="100" t="s">
        <v>129</v>
      </c>
      <c r="JO133" s="102" t="e">
        <f t="array" aca="1" ref="JO133" ca="1">SUMPRODUCT(#REF!,TRANSPOSE(JO$19:JO$22))</f>
        <v>#REF!</v>
      </c>
      <c r="JP133" s="102" t="e">
        <f t="array" aca="1" ref="JP133" ca="1">SUMPRODUCT(#REF!,TRANSPOSE(JP$19:JP$22))</f>
        <v>#REF!</v>
      </c>
      <c r="JQ133" s="102" t="e">
        <f t="array" aca="1" ref="JQ133" ca="1">SUMPRODUCT(#REF!,TRANSPOSE(JQ$19:JQ$22))</f>
        <v>#REF!</v>
      </c>
      <c r="JR133" s="102" t="e">
        <f t="array" aca="1" ref="JR133" ca="1">SUMPRODUCT(#REF!,TRANSPOSE(JR$19:JR$22))</f>
        <v>#REF!</v>
      </c>
      <c r="JS133" s="102" t="e">
        <f t="array" aca="1" ref="JS133" ca="1">SUMPRODUCT(#REF!,TRANSPOSE(JS$19:JS$22))</f>
        <v>#REF!</v>
      </c>
      <c r="JT133" s="102" t="e">
        <f t="array" aca="1" ref="JT133" ca="1">SUMPRODUCT(#REF!,TRANSPOSE(JT$19:JT$22))</f>
        <v>#REF!</v>
      </c>
      <c r="JU133" s="102" t="e">
        <f t="array" aca="1" ref="JU133" ca="1">SUMPRODUCT(#REF!,TRANSPOSE(JU$19:JU$22))</f>
        <v>#REF!</v>
      </c>
      <c r="JV133" s="102" t="e">
        <f t="array" aca="1" ref="JV133" ca="1">SUMPRODUCT(#REF!,TRANSPOSE(JV$19:JV$22))</f>
        <v>#REF!</v>
      </c>
      <c r="JW133" s="102" t="e">
        <f t="array" aca="1" ref="JW133" ca="1">SUMPRODUCT(#REF!,TRANSPOSE(JW$19:JW$22))</f>
        <v>#REF!</v>
      </c>
      <c r="JX133" s="102" t="e">
        <f t="array" aca="1" ref="JX133" ca="1">SUMPRODUCT(#REF!,TRANSPOSE(JX$19:JX$22))</f>
        <v>#REF!</v>
      </c>
      <c r="JY133" s="102" t="e">
        <f t="array" aca="1" ref="JY133" ca="1">SUMPRODUCT(#REF!,TRANSPOSE(JY$19:JY$22))</f>
        <v>#REF!</v>
      </c>
      <c r="JZ133" s="102" t="e">
        <f t="array" aca="1" ref="JZ133" ca="1">SUMPRODUCT(#REF!,TRANSPOSE(JZ$19:JZ$22))</f>
        <v>#REF!</v>
      </c>
      <c r="KA133" s="102" t="e">
        <f t="array" aca="1" ref="KA133" ca="1">SUMPRODUCT(#REF!,TRANSPOSE(KA$19:KA$22))</f>
        <v>#REF!</v>
      </c>
      <c r="KB133" s="116"/>
      <c r="KC133" s="102" t="e">
        <f t="shared" ca="1" si="132"/>
        <v>#REF!</v>
      </c>
      <c r="KD133" s="117" t="e">
        <f ca="1">CEILING(SUM($JO133:JP133)-SUM($KC133:KC133),$JC133)</f>
        <v>#REF!</v>
      </c>
      <c r="KE133" s="117" t="e">
        <f ca="1">CEILING(SUM($JO133:JQ133)-SUM($KC133:KD133),$JC133)</f>
        <v>#REF!</v>
      </c>
      <c r="KF133" s="117" t="e">
        <f ca="1">CEILING(SUM($JO133:JR133)-SUM($KC133:KE133),$JC133)</f>
        <v>#REF!</v>
      </c>
      <c r="KG133" s="117" t="e">
        <f ca="1">CEILING(SUM($JO133:JS133)-SUM($KC133:KF133),$JC133)</f>
        <v>#REF!</v>
      </c>
      <c r="KH133" s="117" t="e">
        <f ca="1">CEILING(SUM($JO133:JT133)-SUM($KC133:KG133),$JC133)</f>
        <v>#REF!</v>
      </c>
      <c r="KI133" s="117" t="e">
        <f ca="1">CEILING(SUM($JO133:JU133)-SUM($KC133:KH133),$JC133)</f>
        <v>#REF!</v>
      </c>
      <c r="KJ133" s="117" t="e">
        <f ca="1">CEILING(SUM($JO133:JV133)-SUM($KC133:KI133),$JC133)</f>
        <v>#REF!</v>
      </c>
      <c r="KK133" s="117" t="e">
        <f ca="1">CEILING(SUM($JO133:JW133)-SUM($KC133:KJ133),$JC133)</f>
        <v>#REF!</v>
      </c>
      <c r="KL133" s="117" t="e">
        <f ca="1">CEILING(SUM($JO133:JX133)-SUM($KC133:KK133),$JC133)</f>
        <v>#REF!</v>
      </c>
      <c r="KM133" s="117" t="e">
        <f ca="1">CEILING(SUM($JO133:JY133)-SUM($KC133:KL133),$JC133)</f>
        <v>#REF!</v>
      </c>
      <c r="KN133" s="117" t="e">
        <f t="shared" ca="1" si="133"/>
        <v>#REF!</v>
      </c>
      <c r="KO133" s="117" t="e">
        <f t="shared" ca="1" si="134"/>
        <v>#REF!</v>
      </c>
      <c r="KP133" s="116"/>
      <c r="KQ133" s="119" t="e">
        <f t="shared" ca="1" si="135"/>
        <v>#REF!</v>
      </c>
      <c r="KR133" s="119" t="e">
        <f t="shared" ca="1" si="136"/>
        <v>#REF!</v>
      </c>
      <c r="KS133" s="119" t="e">
        <f t="shared" ca="1" si="137"/>
        <v>#REF!</v>
      </c>
      <c r="KT133" s="119" t="e">
        <f t="shared" ca="1" si="138"/>
        <v>#REF!</v>
      </c>
      <c r="KU133" s="119" t="e">
        <f t="shared" ca="1" si="139"/>
        <v>#REF!</v>
      </c>
      <c r="KV133" s="119" t="e">
        <f t="shared" ca="1" si="140"/>
        <v>#REF!</v>
      </c>
      <c r="KW133" s="119" t="e">
        <f t="shared" ca="1" si="141"/>
        <v>#REF!</v>
      </c>
      <c r="KX133" s="119" t="e">
        <f t="shared" ca="1" si="142"/>
        <v>#REF!</v>
      </c>
      <c r="KY133" s="119" t="e">
        <f t="shared" ca="1" si="143"/>
        <v>#REF!</v>
      </c>
      <c r="KZ133" s="119" t="e">
        <f t="shared" ca="1" si="144"/>
        <v>#REF!</v>
      </c>
      <c r="LA133" s="119" t="e">
        <f t="shared" ca="1" si="145"/>
        <v>#REF!</v>
      </c>
      <c r="LB133" s="119" t="e">
        <f t="shared" ca="1" si="146"/>
        <v>#REF!</v>
      </c>
      <c r="LC133" s="119" t="e">
        <f t="shared" ca="1" si="147"/>
        <v>#REF!</v>
      </c>
      <c r="LD133" s="119" t="e">
        <f t="shared" ca="1" si="148"/>
        <v>#REF!</v>
      </c>
      <c r="LE133" s="116">
        <v>1</v>
      </c>
      <c r="LF133" s="102" t="e">
        <f ca="1">SUM(KC133:KO133)</f>
        <v>#REF!</v>
      </c>
      <c r="LG133" s="102"/>
      <c r="LH133" s="102"/>
      <c r="LI133" s="102"/>
      <c r="LJ133" s="102"/>
      <c r="LK133" s="102"/>
      <c r="LL133" s="102"/>
      <c r="LM133" s="102"/>
      <c r="LN133" s="102"/>
      <c r="LO133" s="102"/>
      <c r="LP133" s="102"/>
      <c r="LQ133" s="102"/>
      <c r="LR133" s="102" t="e">
        <f t="shared" ca="1" si="173"/>
        <v>#REF!</v>
      </c>
      <c r="LS133" s="102"/>
      <c r="LT133" s="119" t="e">
        <f t="shared" ca="1" si="149"/>
        <v>#REF!</v>
      </c>
      <c r="LU133" s="119" t="e">
        <f t="shared" ca="1" si="150"/>
        <v>#NAME?</v>
      </c>
      <c r="LV133" s="119" t="e">
        <f t="shared" ca="1" si="151"/>
        <v>#NAME?</v>
      </c>
      <c r="LW133" s="119" t="e">
        <f t="shared" ca="1" si="152"/>
        <v>#NAME?</v>
      </c>
      <c r="LX133" s="119" t="e">
        <f t="shared" ca="1" si="153"/>
        <v>#NAME?</v>
      </c>
      <c r="LY133" s="119" t="e">
        <f t="shared" ca="1" si="154"/>
        <v>#NAME?</v>
      </c>
      <c r="LZ133" s="119" t="e">
        <f t="shared" ca="1" si="155"/>
        <v>#NAME?</v>
      </c>
      <c r="MA133" s="119" t="e">
        <f t="shared" ca="1" si="156"/>
        <v>#NAME?</v>
      </c>
      <c r="MB133" s="119" t="e">
        <f t="shared" ca="1" si="157"/>
        <v>#NAME?</v>
      </c>
      <c r="MC133" s="119" t="e">
        <f t="shared" ca="1" si="158"/>
        <v>#NAME?</v>
      </c>
      <c r="MD133" s="119" t="e">
        <f t="shared" ca="1" si="159"/>
        <v>#NAME?</v>
      </c>
      <c r="ME133" s="119" t="e">
        <f t="shared" ca="1" si="160"/>
        <v>#NAME?</v>
      </c>
      <c r="MF133" s="119" t="e">
        <f t="shared" ca="1" si="161"/>
        <v>#REF!</v>
      </c>
      <c r="MG133" s="119" t="e">
        <f t="shared" ca="1" si="162"/>
        <v>#REF!</v>
      </c>
      <c r="MH133" s="120" t="s">
        <v>579</v>
      </c>
      <c r="MI133" s="100" t="s">
        <v>497</v>
      </c>
      <c r="MJ133" s="121">
        <v>45575</v>
      </c>
      <c r="MK133" s="100" t="s">
        <v>131</v>
      </c>
      <c r="ML133" s="100" t="s">
        <v>131</v>
      </c>
      <c r="MM133" s="100" t="s">
        <v>131</v>
      </c>
      <c r="MN133" s="100"/>
      <c r="MO133" s="100" t="s">
        <v>498</v>
      </c>
    </row>
    <row r="134" spans="1:353" ht="14.25" x14ac:dyDescent="0.2">
      <c r="A134" s="39">
        <v>129</v>
      </c>
      <c r="B134" s="39" t="s">
        <v>583</v>
      </c>
      <c r="C134" s="54" t="s">
        <v>584</v>
      </c>
      <c r="D134" s="39" t="s">
        <v>121</v>
      </c>
      <c r="E134" s="39">
        <v>400589051</v>
      </c>
      <c r="F134" s="99" t="s">
        <v>585</v>
      </c>
      <c r="G134" s="39" t="s">
        <v>199</v>
      </c>
      <c r="H134" s="39" t="s">
        <v>199</v>
      </c>
      <c r="I134" s="39">
        <v>2</v>
      </c>
      <c r="J134" s="39" t="s">
        <v>200</v>
      </c>
      <c r="K134" s="39">
        <v>0.05</v>
      </c>
      <c r="L134" s="39">
        <v>0</v>
      </c>
      <c r="M134" s="39">
        <v>0</v>
      </c>
      <c r="N134" s="39">
        <v>0</v>
      </c>
      <c r="O134" s="39">
        <v>0</v>
      </c>
      <c r="P134" s="39">
        <v>0.05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0.05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f t="shared" si="125"/>
        <v>0.15000000000000002</v>
      </c>
      <c r="AI134" s="39">
        <f t="shared" si="163"/>
        <v>3529.4500000000003</v>
      </c>
      <c r="AJ134" s="55">
        <v>50</v>
      </c>
      <c r="AK134" s="39"/>
      <c r="AL134" s="39" t="s">
        <v>586</v>
      </c>
      <c r="AM134" s="39" t="s">
        <v>587</v>
      </c>
      <c r="AN134" s="39"/>
      <c r="AO134" s="39"/>
      <c r="AP134" s="56">
        <v>2.74</v>
      </c>
      <c r="AQ134" s="56" t="s">
        <v>8</v>
      </c>
      <c r="AR134" s="39" t="s">
        <v>588</v>
      </c>
      <c r="AS134" s="39" t="s">
        <v>589</v>
      </c>
      <c r="AT134" s="39"/>
      <c r="AU134" s="39" t="s">
        <v>590</v>
      </c>
      <c r="AV134" s="39" t="str">
        <f t="shared" si="126"/>
        <v>P0046</v>
      </c>
      <c r="AW134" s="76" t="e">
        <f t="shared" ca="1" si="127"/>
        <v>#NAME?</v>
      </c>
      <c r="AX134" s="39"/>
      <c r="AY134" s="73" t="e">
        <f t="shared" si="128"/>
        <v>#REF!</v>
      </c>
      <c r="AZ134" s="39"/>
      <c r="BA134" s="39"/>
      <c r="BB134" s="39"/>
      <c r="BC134" s="39"/>
      <c r="BD134" s="39"/>
      <c r="BE134" s="39"/>
      <c r="BF134" s="39"/>
      <c r="BG134" s="39">
        <v>1000</v>
      </c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>
        <f>SUM($AZ134,$BA134:BF134)-SUM($EU134:FA134)</f>
        <v>-23</v>
      </c>
      <c r="DE134" s="39">
        <f>SUM($AZ134,$BA134:BG134)-SUM($EU134:FB134)</f>
        <v>887.1</v>
      </c>
      <c r="DF134" s="39">
        <f>SUM($AZ134,$BA134:BH134)-SUM($EU134:FC134)</f>
        <v>770.55</v>
      </c>
      <c r="DG134" s="39">
        <f>SUM($AZ134,$BA134:BI134)-SUM($EU134:FD134)</f>
        <v>670.55</v>
      </c>
      <c r="DH134" s="39">
        <f>SUM($AZ134,$BA134:BJ134)-SUM($EU134:FE134)</f>
        <v>570.54999999999995</v>
      </c>
      <c r="DI134" s="39">
        <f>SUM($AZ134,$BA134:BK134)-SUM($EU134:FF134)</f>
        <v>470.54999999999995</v>
      </c>
      <c r="DJ134" s="39">
        <f>SUM($AZ134,$BA134:BL134)-SUM($EU134:FG134)</f>
        <v>370.54999999999995</v>
      </c>
      <c r="DK134" s="39">
        <f>SUM($AZ134,$BA134:BM134)-SUM($EU134:FH134)</f>
        <v>270.54999999999995</v>
      </c>
      <c r="DL134" s="39">
        <f>SUM($AZ134,$BA134:BN134)-SUM($EU134:FI134)</f>
        <v>170.54999999999995</v>
      </c>
      <c r="DM134" s="39">
        <f>SUM($AZ134,$BA134:BO134)-SUM($EU134:FJ134)</f>
        <v>70.549999999999955</v>
      </c>
      <c r="DN134" s="39">
        <f>SUM($AZ134,$BA134:BP134)-SUM($EU134:FK134)</f>
        <v>-29.450000000000045</v>
      </c>
      <c r="DO134" s="39">
        <f>SUM($AZ134,$BA134:BQ134)-SUM($EU134:FL134)</f>
        <v>-129.45000000000005</v>
      </c>
      <c r="DP134" s="39">
        <f>SUM($AZ134,$BA134:BR134)-SUM($EU134:FM134)</f>
        <v>-229.45000000000005</v>
      </c>
      <c r="DQ134" s="39">
        <f>SUM($AZ134,$BA134:BS134)-SUM($EU134:FN134)</f>
        <v>-329.45000000000005</v>
      </c>
      <c r="DR134" s="39">
        <f>SUM($AZ134,$BA134:BT134)-SUM($EU134:FO134)</f>
        <v>-429.45000000000005</v>
      </c>
      <c r="DS134" s="39">
        <f>SUM($AZ134,$BA134:BU134)-SUM($EU134:FP134)</f>
        <v>-529.45000000000005</v>
      </c>
      <c r="DT134" s="39">
        <f>SUM($AZ134,$BA134:BV134)-SUM($EU134:FQ134)</f>
        <v>-629.45000000000005</v>
      </c>
      <c r="DU134" s="39">
        <f>SUM($AZ134,$BA134:BW134)-SUM($EU134:FR134)</f>
        <v>-729.45</v>
      </c>
      <c r="DV134" s="39">
        <f>SUM($AZ134,$BA134:BX134)-SUM($EU134:FS134)</f>
        <v>-829.45</v>
      </c>
      <c r="DW134" s="39">
        <f>SUM($AZ134,$BA134:BY134)-SUM($EU134:FT134)</f>
        <v>-929.45</v>
      </c>
      <c r="DX134" s="39">
        <f>SUM($AZ134,$BA134:BZ134)-SUM($EU134:FU134)</f>
        <v>-1029.45</v>
      </c>
      <c r="DY134" s="39">
        <f>SUM($AZ134,$BA134:CA134)-SUM($EU134:FV134)</f>
        <v>-1129.4499999999998</v>
      </c>
      <c r="DZ134" s="39">
        <f>SUM($AZ134,$BA134:CB134)-SUM($EU134:FW134)</f>
        <v>-1229.4499999999998</v>
      </c>
      <c r="EA134" s="39">
        <f>SUM($AZ134,$BA134:CC134)-SUM($EU134:FX134)</f>
        <v>-1329.4499999999998</v>
      </c>
      <c r="EB134" s="39">
        <f>SUM($AZ134,$BA134:CD134)-SUM($EU134:FY134)</f>
        <v>-1429.4499999999998</v>
      </c>
      <c r="EC134" s="39">
        <f>SUM($AZ134,$BA134:CE134)-SUM($EU134:FZ134)</f>
        <v>-1529.4499999999998</v>
      </c>
      <c r="ED134" s="39">
        <f>SUM($AZ134,$BA134:CF134)-SUM($EU134:GA134)</f>
        <v>-1629.4499999999998</v>
      </c>
      <c r="EE134" s="39">
        <f>SUM($AZ134,$BA134:CG134)-SUM($EU134:GB134)</f>
        <v>-1729.4499999999998</v>
      </c>
      <c r="EF134" s="39">
        <f>SUM($AZ134,$BA134:CH134)-SUM($EU134:GC134)</f>
        <v>-1829.4499999999998</v>
      </c>
      <c r="EG134" s="39">
        <f>SUM($AZ134,$BA134:CI134)-SUM($EU134:GD134)</f>
        <v>-1929.4499999999998</v>
      </c>
      <c r="EH134" s="39">
        <f>SUM($AZ134,$BA134:CJ134)-SUM($EU134:GE134)</f>
        <v>-2029.4499999999998</v>
      </c>
      <c r="EI134" s="39">
        <f>SUM($AZ134,$BA134:CK134)-SUM($EU134:GF134)</f>
        <v>-2129.4499999999998</v>
      </c>
      <c r="EJ134" s="39">
        <f>SUM($AZ134,$BA134:CL134)-SUM($EU134:GG134)</f>
        <v>-2229.4499999999998</v>
      </c>
      <c r="EK134" s="39">
        <f>SUM($AZ134,$BA134:CM134)-SUM($EU134:GH134)</f>
        <v>-2329.4499999999998</v>
      </c>
      <c r="EL134" s="39">
        <f>SUM($AZ134,$BA134:CN134)-SUM($EU134:GI134)</f>
        <v>-2429.4499999999998</v>
      </c>
      <c r="EM134" s="39">
        <f>SUM($AZ134,$BA134:CO134)-SUM($EU134:GJ134)</f>
        <v>-2529.4499999999998</v>
      </c>
      <c r="EN134" s="39">
        <f>SUM($AZ134,$BA134:CP134)-SUM($EU134:GK134)</f>
        <v>-2529.4499999999998</v>
      </c>
      <c r="EO134" s="39">
        <f>SUM($AZ134,$BA134:CQ134)-SUM($EU134:GL134)</f>
        <v>-2529.4499999999998</v>
      </c>
      <c r="EP134" s="39">
        <f>SUM($AZ134,$BA134:CR134)-SUM($EU134:GM134)</f>
        <v>-2529.4499999999998</v>
      </c>
      <c r="EQ134" s="39">
        <f>SUM($AZ134,$BA134:CS134)-SUM($EU134:GN134)</f>
        <v>-2529.4499999999998</v>
      </c>
      <c r="ER134" s="39"/>
      <c r="ES134" s="39"/>
      <c r="ET134" s="39"/>
      <c r="EU134" s="39"/>
      <c r="EV134" s="39"/>
      <c r="EW134" s="39"/>
      <c r="EX134" s="39"/>
      <c r="EY134" s="39"/>
      <c r="EZ134" s="39"/>
      <c r="FA134" s="39">
        <f t="array" ref="FA134">SUMPRODUCT($K134:$AG134,TRANSPOSE(FA$5:FA$27))</f>
        <v>23</v>
      </c>
      <c r="FB134" s="39">
        <f t="array" ref="FB134">SUMPRODUCT($K134:$AG134,TRANSPOSE(FB$5:FB$27))</f>
        <v>89.9</v>
      </c>
      <c r="FC134" s="39">
        <f t="array" ref="FC134">SUMPRODUCT($K134:$AG134,TRANSPOSE(FC$5:FC$27))</f>
        <v>116.55</v>
      </c>
      <c r="FD134" s="39">
        <f t="array" ref="FD134">SUMPRODUCT($K134:$AG134,TRANSPOSE(FD$5:FD$27))</f>
        <v>100</v>
      </c>
      <c r="FE134" s="39">
        <f t="array" ref="FE134">SUMPRODUCT($K134:$AG134,TRANSPOSE(FE$5:FE$27))</f>
        <v>100</v>
      </c>
      <c r="FF134" s="39">
        <f t="array" ref="FF134">SUMPRODUCT($K134:$AG134,TRANSPOSE(FF$5:FF$27))</f>
        <v>100</v>
      </c>
      <c r="FG134" s="39">
        <f t="array" ref="FG134">SUMPRODUCT($K134:$AG134,TRANSPOSE(FG$5:FG$27))</f>
        <v>100</v>
      </c>
      <c r="FH134" s="39">
        <f t="array" ref="FH134">SUMPRODUCT($K134:$AG134,TRANSPOSE(FH$5:FH$27))</f>
        <v>100</v>
      </c>
      <c r="FI134" s="39">
        <f t="array" ref="FI134">SUMPRODUCT($K134:$AG134,TRANSPOSE(FI$5:FI$27))</f>
        <v>100</v>
      </c>
      <c r="FJ134" s="39">
        <f t="array" ref="FJ134">SUMPRODUCT($K134:$AG134,TRANSPOSE(FJ$5:FJ$27))</f>
        <v>100</v>
      </c>
      <c r="FK134" s="39">
        <f t="array" ref="FK134">SUMPRODUCT($K134:$AG134,TRANSPOSE(FK$5:FK$27))</f>
        <v>100</v>
      </c>
      <c r="FL134" s="39">
        <f t="array" ref="FL134">SUMPRODUCT($K134:$AG134,TRANSPOSE(FL$5:FL$27))</f>
        <v>100</v>
      </c>
      <c r="FM134" s="39">
        <f t="array" ref="FM134">SUMPRODUCT($K134:$AG134,TRANSPOSE(FM$5:FM$27))</f>
        <v>100</v>
      </c>
      <c r="FN134" s="39">
        <f t="array" ref="FN134">SUMPRODUCT($K134:$AG134,TRANSPOSE(FN$5:FN$27))</f>
        <v>100</v>
      </c>
      <c r="FO134" s="39">
        <f t="array" ref="FO134">SUMPRODUCT($K134:$AG134,TRANSPOSE(FO$5:FO$27))</f>
        <v>100</v>
      </c>
      <c r="FP134" s="39">
        <f t="array" ref="FP134">SUMPRODUCT($K134:$AG134,TRANSPOSE(FP$5:FP$27))</f>
        <v>100</v>
      </c>
      <c r="FQ134" s="39">
        <f t="array" ref="FQ134">SUMPRODUCT($K134:$AG134,TRANSPOSE(FQ$5:FQ$27))</f>
        <v>100</v>
      </c>
      <c r="FR134" s="39">
        <f t="array" ref="FR134">SUMPRODUCT($K134:$AG134,TRANSPOSE(FR$5:FR$27))</f>
        <v>100</v>
      </c>
      <c r="FS134" s="39">
        <f t="array" ref="FS134">SUMPRODUCT($K134:$AG134,TRANSPOSE(FS$5:FS$27))</f>
        <v>100</v>
      </c>
      <c r="FT134" s="39">
        <f t="array" ref="FT134">SUMPRODUCT($K134:$AG134,TRANSPOSE(FT$5:FT$27))</f>
        <v>100</v>
      </c>
      <c r="FU134" s="39">
        <f t="array" ref="FU134">SUMPRODUCT($K134:$AG134,TRANSPOSE(FU$5:FU$27))</f>
        <v>100</v>
      </c>
      <c r="FV134" s="39">
        <f t="array" ref="FV134">SUMPRODUCT($K134:$AG134,TRANSPOSE(FV$5:FV$27))</f>
        <v>100</v>
      </c>
      <c r="FW134" s="39">
        <f t="array" ref="FW134">SUMPRODUCT($K134:$AG134,TRANSPOSE(FW$5:FW$27))</f>
        <v>100</v>
      </c>
      <c r="FX134" s="39">
        <f t="array" ref="FX134">SUMPRODUCT($K134:$AG134,TRANSPOSE(FX$5:FX$27))</f>
        <v>100</v>
      </c>
      <c r="FY134" s="39">
        <f t="array" ref="FY134">SUMPRODUCT($K134:$AG134,TRANSPOSE(FY$5:FY$27))</f>
        <v>100</v>
      </c>
      <c r="FZ134" s="39">
        <f t="array" ref="FZ134">SUMPRODUCT($K134:$AG134,TRANSPOSE(FZ$5:FZ$27))</f>
        <v>100</v>
      </c>
      <c r="GA134" s="39">
        <f t="array" ref="GA134">SUMPRODUCT($K134:$AG134,TRANSPOSE(GA$5:GA$27))</f>
        <v>100</v>
      </c>
      <c r="GB134" s="39">
        <f t="array" ref="GB134">SUMPRODUCT($K134:$AG134,TRANSPOSE(GB$5:GB$27))</f>
        <v>100</v>
      </c>
      <c r="GC134" s="39">
        <f t="array" ref="GC134">SUMPRODUCT($K134:$AG134,TRANSPOSE(GC$5:GC$27))</f>
        <v>100</v>
      </c>
      <c r="GD134" s="39">
        <f t="array" ref="GD134">SUMPRODUCT($K134:$AG134,TRANSPOSE(GD$5:GD$27))</f>
        <v>100</v>
      </c>
      <c r="GE134" s="39">
        <f t="array" ref="GE134">SUMPRODUCT($K134:$AG134,TRANSPOSE(GE$5:GE$27))</f>
        <v>100</v>
      </c>
      <c r="GF134" s="39">
        <f t="array" ref="GF134">SUMPRODUCT($K134:$AG134,TRANSPOSE(GF$5:GF$27))</f>
        <v>100</v>
      </c>
      <c r="GG134" s="39">
        <f t="array" ref="GG134">SUMPRODUCT($K134:$AG134,TRANSPOSE(GG$5:GG$27))</f>
        <v>100</v>
      </c>
      <c r="GH134" s="39">
        <f t="array" ref="GH134">SUMPRODUCT($K134:$AG134,TRANSPOSE(GH$5:GH$27))</f>
        <v>100</v>
      </c>
      <c r="GI134" s="39">
        <f t="array" ref="GI134">SUMPRODUCT($K134:$AG134,TRANSPOSE(GI$5:GI$27))</f>
        <v>100</v>
      </c>
      <c r="GJ134" s="39">
        <f t="array" ref="GJ134">SUMPRODUCT($K134:$AG134,TRANSPOSE(GJ$5:GJ$27))</f>
        <v>100</v>
      </c>
      <c r="GK134" s="39">
        <f t="array" ref="GK134">SUMPRODUCT($K134:$AG134,TRANSPOSE(GK$5:GK$27))</f>
        <v>0</v>
      </c>
      <c r="GL134" s="39">
        <f t="array" ref="GL134">SUMPRODUCT($K134:$AG134,TRANSPOSE(GL$5:GL$27))</f>
        <v>0</v>
      </c>
      <c r="GM134" s="39">
        <f t="array" ref="GM134">SUMPRODUCT($K134:$AG134,TRANSPOSE(GM$5:GM$27))</f>
        <v>0</v>
      </c>
      <c r="GN134" s="39">
        <f t="array" ref="GN134">SUMPRODUCT($K134:$AG134,TRANSPOSE(GN$5:GN$27))</f>
        <v>0</v>
      </c>
      <c r="GO134" s="39"/>
      <c r="GP134" s="39"/>
      <c r="GQ134" s="39"/>
      <c r="GR134" s="39"/>
      <c r="GS134" s="39"/>
      <c r="GT134" s="39"/>
      <c r="GU134" s="39"/>
      <c r="GV134" s="39"/>
      <c r="GW134" s="39"/>
      <c r="GX134" s="39"/>
      <c r="GY134" s="39"/>
      <c r="GZ134" s="39"/>
      <c r="HA134" s="39"/>
      <c r="HB134" s="39"/>
      <c r="HC134" s="39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93" t="s">
        <v>591</v>
      </c>
      <c r="IW134" s="100" t="str">
        <f>C134</f>
        <v>AVERY MPI 3041</v>
      </c>
      <c r="IX134" s="93" t="str">
        <f t="shared" si="168"/>
        <v>AVERY DENNISON</v>
      </c>
      <c r="IY134" s="111">
        <f t="shared" si="171"/>
        <v>2.74</v>
      </c>
      <c r="IZ134" s="112" t="str">
        <f t="shared" si="174"/>
        <v>USD</v>
      </c>
      <c r="JA134" s="104" t="e">
        <f ca="1">_xlfn.XLOOKUP(IZ134,IZ$21:IZ$24,JA$21:JA$24,0)</f>
        <v>#NAME?</v>
      </c>
      <c r="JB134" s="104" t="e">
        <f t="shared" ca="1" si="129"/>
        <v>#NAME?</v>
      </c>
      <c r="JC134" s="113">
        <f>AJ134</f>
        <v>50</v>
      </c>
      <c r="JD134" s="113">
        <f>AJ134</f>
        <v>50</v>
      </c>
      <c r="JE134" s="100"/>
      <c r="JF134" s="113" t="e">
        <f>MAX(JD134,CEILING(#REF!+JE134,JC134))</f>
        <v>#REF!</v>
      </c>
      <c r="JG134" s="114" t="e">
        <f t="shared" ca="1" si="130"/>
        <v>#REF!</v>
      </c>
      <c r="JH134" s="113" t="e">
        <f>JF134-#REF!</f>
        <v>#REF!</v>
      </c>
      <c r="JI134" s="114" t="e">
        <f t="shared" ca="1" si="131"/>
        <v>#REF!</v>
      </c>
      <c r="JJ134" s="115">
        <v>45523</v>
      </c>
      <c r="JK134" s="114" t="s">
        <v>114</v>
      </c>
      <c r="JL134" s="114" t="s">
        <v>207</v>
      </c>
      <c r="JM134" s="100" t="s">
        <v>128</v>
      </c>
      <c r="JN134" s="100" t="s">
        <v>129</v>
      </c>
      <c r="JO134" s="102" t="e">
        <f t="array" aca="1" ref="JO134" ca="1">SUMPRODUCT(#REF!,TRANSPOSE(JO$19:JO$22))</f>
        <v>#REF!</v>
      </c>
      <c r="JP134" s="102" t="e">
        <f t="array" aca="1" ref="JP134" ca="1">SUMPRODUCT(#REF!,TRANSPOSE(JP$19:JP$22))</f>
        <v>#REF!</v>
      </c>
      <c r="JQ134" s="102" t="e">
        <f t="array" aca="1" ref="JQ134" ca="1">SUMPRODUCT(#REF!,TRANSPOSE(JQ$19:JQ$22))</f>
        <v>#REF!</v>
      </c>
      <c r="JR134" s="102" t="e">
        <f t="array" aca="1" ref="JR134" ca="1">SUMPRODUCT(#REF!,TRANSPOSE(JR$19:JR$22))</f>
        <v>#REF!</v>
      </c>
      <c r="JS134" s="102" t="e">
        <f t="array" aca="1" ref="JS134" ca="1">SUMPRODUCT(#REF!,TRANSPOSE(JS$19:JS$22))</f>
        <v>#REF!</v>
      </c>
      <c r="JT134" s="102" t="e">
        <f t="array" aca="1" ref="JT134" ca="1">SUMPRODUCT(#REF!,TRANSPOSE(JT$19:JT$22))</f>
        <v>#REF!</v>
      </c>
      <c r="JU134" s="102" t="e">
        <f t="array" aca="1" ref="JU134" ca="1">SUMPRODUCT(#REF!,TRANSPOSE(JU$19:JU$22))</f>
        <v>#REF!</v>
      </c>
      <c r="JV134" s="102" t="e">
        <f t="array" aca="1" ref="JV134" ca="1">SUMPRODUCT(#REF!,TRANSPOSE(JV$19:JV$22))</f>
        <v>#REF!</v>
      </c>
      <c r="JW134" s="102" t="e">
        <f t="array" aca="1" ref="JW134" ca="1">SUMPRODUCT(#REF!,TRANSPOSE(JW$19:JW$22))</f>
        <v>#REF!</v>
      </c>
      <c r="JX134" s="102" t="e">
        <f t="array" aca="1" ref="JX134" ca="1">SUMPRODUCT(#REF!,TRANSPOSE(JX$19:JX$22))</f>
        <v>#REF!</v>
      </c>
      <c r="JY134" s="102" t="e">
        <f t="array" aca="1" ref="JY134" ca="1">SUMPRODUCT(#REF!,TRANSPOSE(JY$19:JY$22))</f>
        <v>#REF!</v>
      </c>
      <c r="JZ134" s="102" t="e">
        <f t="array" aca="1" ref="JZ134" ca="1">SUMPRODUCT(#REF!,TRANSPOSE(JZ$19:JZ$22))</f>
        <v>#REF!</v>
      </c>
      <c r="KA134" s="102" t="e">
        <f t="array" aca="1" ref="KA134" ca="1">SUMPRODUCT(#REF!,TRANSPOSE(KA$19:KA$22))</f>
        <v>#REF!</v>
      </c>
      <c r="KB134" s="116"/>
      <c r="KC134" s="102" t="e">
        <f t="shared" ca="1" si="132"/>
        <v>#REF!</v>
      </c>
      <c r="KD134" s="117" t="e">
        <f ca="1">CEILING(SUM($JO134:JP134)-SUM($KC134:KC134),$JC134)</f>
        <v>#REF!</v>
      </c>
      <c r="KE134" s="117" t="e">
        <f ca="1">CEILING(SUM($JO134:JQ134)-SUM($KC134:KD134),$JC134)</f>
        <v>#REF!</v>
      </c>
      <c r="KF134" s="117" t="e">
        <f ca="1">CEILING(SUM($JO134:JR134)-SUM($KC134:KE134),$JC134)</f>
        <v>#REF!</v>
      </c>
      <c r="KG134" s="117" t="e">
        <f ca="1">CEILING(SUM($JO134:JS134)-SUM($KC134:KF134),$JC134)</f>
        <v>#REF!</v>
      </c>
      <c r="KH134" s="117" t="e">
        <f ca="1">CEILING(SUM($JO134:JT134)-SUM($KC134:KG134),$JC134)</f>
        <v>#REF!</v>
      </c>
      <c r="KI134" s="117" t="e">
        <f ca="1">CEILING(SUM($JO134:JU134)-SUM($KC134:KH134),$JC134)</f>
        <v>#REF!</v>
      </c>
      <c r="KJ134" s="117" t="e">
        <f ca="1">CEILING(SUM($JO134:JV134)-SUM($KC134:KI134),$JC134)</f>
        <v>#REF!</v>
      </c>
      <c r="KK134" s="117" t="e">
        <f ca="1">CEILING(SUM($JO134:JW134)-SUM($KC134:KJ134),$JC134)</f>
        <v>#REF!</v>
      </c>
      <c r="KL134" s="117" t="e">
        <f ca="1">CEILING(SUM($JO134:JX134)-SUM($KC134:KK134),$JC134)</f>
        <v>#REF!</v>
      </c>
      <c r="KM134" s="117" t="e">
        <f ca="1">CEILING(SUM($JO134:JY134)-SUM($KC134:KL134),$JC134)</f>
        <v>#REF!</v>
      </c>
      <c r="KN134" s="117" t="e">
        <f t="shared" ca="1" si="133"/>
        <v>#REF!</v>
      </c>
      <c r="KO134" s="117" t="e">
        <f t="shared" ca="1" si="134"/>
        <v>#REF!</v>
      </c>
      <c r="KP134" s="116"/>
      <c r="KQ134" s="119" t="e">
        <f t="shared" ca="1" si="135"/>
        <v>#REF!</v>
      </c>
      <c r="KR134" s="119" t="e">
        <f t="shared" ca="1" si="136"/>
        <v>#REF!</v>
      </c>
      <c r="KS134" s="119" t="e">
        <f t="shared" ca="1" si="137"/>
        <v>#REF!</v>
      </c>
      <c r="KT134" s="119" t="e">
        <f t="shared" ca="1" si="138"/>
        <v>#REF!</v>
      </c>
      <c r="KU134" s="119" t="e">
        <f t="shared" ca="1" si="139"/>
        <v>#REF!</v>
      </c>
      <c r="KV134" s="119" t="e">
        <f t="shared" ca="1" si="140"/>
        <v>#REF!</v>
      </c>
      <c r="KW134" s="119" t="e">
        <f t="shared" ca="1" si="141"/>
        <v>#REF!</v>
      </c>
      <c r="KX134" s="119" t="e">
        <f t="shared" ca="1" si="142"/>
        <v>#REF!</v>
      </c>
      <c r="KY134" s="119" t="e">
        <f t="shared" ca="1" si="143"/>
        <v>#REF!</v>
      </c>
      <c r="KZ134" s="119" t="e">
        <f t="shared" ca="1" si="144"/>
        <v>#REF!</v>
      </c>
      <c r="LA134" s="119" t="e">
        <f t="shared" ca="1" si="145"/>
        <v>#REF!</v>
      </c>
      <c r="LB134" s="119" t="e">
        <f t="shared" ca="1" si="146"/>
        <v>#REF!</v>
      </c>
      <c r="LC134" s="119" t="e">
        <f t="shared" ca="1" si="147"/>
        <v>#REF!</v>
      </c>
      <c r="LD134" s="119" t="e">
        <f t="shared" ca="1" si="148"/>
        <v>#REF!</v>
      </c>
      <c r="LE134" s="116">
        <v>1</v>
      </c>
      <c r="LF134" s="102" t="e">
        <f ca="1">SUM(KC134:KO134)</f>
        <v>#REF!</v>
      </c>
      <c r="LG134" s="102"/>
      <c r="LH134" s="102"/>
      <c r="LI134" s="102"/>
      <c r="LJ134" s="102"/>
      <c r="LK134" s="102"/>
      <c r="LL134" s="102"/>
      <c r="LM134" s="102"/>
      <c r="LN134" s="102"/>
      <c r="LO134" s="102"/>
      <c r="LP134" s="102"/>
      <c r="LQ134" s="102"/>
      <c r="LR134" s="102" t="e">
        <f t="shared" ca="1" si="173"/>
        <v>#REF!</v>
      </c>
      <c r="LS134" s="102"/>
      <c r="LT134" s="119" t="e">
        <f t="shared" ca="1" si="149"/>
        <v>#REF!</v>
      </c>
      <c r="LU134" s="119" t="e">
        <f t="shared" ca="1" si="150"/>
        <v>#NAME?</v>
      </c>
      <c r="LV134" s="119" t="e">
        <f t="shared" ca="1" si="151"/>
        <v>#NAME?</v>
      </c>
      <c r="LW134" s="119" t="e">
        <f t="shared" ca="1" si="152"/>
        <v>#NAME?</v>
      </c>
      <c r="LX134" s="119" t="e">
        <f t="shared" ca="1" si="153"/>
        <v>#NAME?</v>
      </c>
      <c r="LY134" s="119" t="e">
        <f t="shared" ca="1" si="154"/>
        <v>#NAME?</v>
      </c>
      <c r="LZ134" s="119" t="e">
        <f t="shared" ca="1" si="155"/>
        <v>#NAME?</v>
      </c>
      <c r="MA134" s="119" t="e">
        <f t="shared" ca="1" si="156"/>
        <v>#NAME?</v>
      </c>
      <c r="MB134" s="119" t="e">
        <f t="shared" ca="1" si="157"/>
        <v>#NAME?</v>
      </c>
      <c r="MC134" s="119" t="e">
        <f t="shared" ca="1" si="158"/>
        <v>#NAME?</v>
      </c>
      <c r="MD134" s="119" t="e">
        <f t="shared" ca="1" si="159"/>
        <v>#NAME?</v>
      </c>
      <c r="ME134" s="119" t="e">
        <f t="shared" ca="1" si="160"/>
        <v>#NAME?</v>
      </c>
      <c r="MF134" s="119" t="e">
        <f t="shared" ca="1" si="161"/>
        <v>#REF!</v>
      </c>
      <c r="MG134" s="119" t="e">
        <f t="shared" ca="1" si="162"/>
        <v>#REF!</v>
      </c>
      <c r="MH134" s="120" t="s">
        <v>583</v>
      </c>
      <c r="MI134" s="100" t="s">
        <v>592</v>
      </c>
      <c r="MJ134" s="121">
        <v>45551</v>
      </c>
      <c r="MK134" s="100" t="s">
        <v>131</v>
      </c>
      <c r="ML134" s="100" t="s">
        <v>131</v>
      </c>
      <c r="MM134" s="100" t="s">
        <v>131</v>
      </c>
      <c r="MN134" s="100"/>
      <c r="MO134" s="100" t="s">
        <v>593</v>
      </c>
    </row>
    <row r="135" spans="1:353" ht="14.25" x14ac:dyDescent="0.2">
      <c r="A135" s="39">
        <v>130</v>
      </c>
      <c r="B135" s="39" t="s">
        <v>594</v>
      </c>
      <c r="C135" s="54" t="s">
        <v>595</v>
      </c>
      <c r="D135" s="39" t="s">
        <v>596</v>
      </c>
      <c r="E135" s="39">
        <v>405928170</v>
      </c>
      <c r="F135" s="99" t="s">
        <v>597</v>
      </c>
      <c r="G135" s="39"/>
      <c r="H135" s="39" t="s">
        <v>112</v>
      </c>
      <c r="I135" s="39">
        <v>2</v>
      </c>
      <c r="J135" s="39">
        <v>6</v>
      </c>
      <c r="K135" s="39">
        <v>0</v>
      </c>
      <c r="L135" s="39">
        <v>0</v>
      </c>
      <c r="M135" s="39">
        <v>0</v>
      </c>
      <c r="N135" s="39">
        <v>2</v>
      </c>
      <c r="O135" s="39">
        <v>0</v>
      </c>
      <c r="P135" s="39">
        <v>0</v>
      </c>
      <c r="Q135" s="39">
        <v>0</v>
      </c>
      <c r="R135" s="39">
        <v>0</v>
      </c>
      <c r="S135" s="39">
        <v>2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2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f t="shared" si="125"/>
        <v>6</v>
      </c>
      <c r="AI135" s="39">
        <f t="shared" si="163"/>
        <v>141178</v>
      </c>
      <c r="AJ135" s="55">
        <v>3000</v>
      </c>
      <c r="AK135" s="39"/>
      <c r="AL135" s="40" t="s">
        <v>598</v>
      </c>
      <c r="AM135" s="39" t="s">
        <v>599</v>
      </c>
      <c r="AN135" s="39"/>
      <c r="AO135" s="39"/>
      <c r="AP135" s="56">
        <v>1.94</v>
      </c>
      <c r="AQ135" s="56" t="s">
        <v>8</v>
      </c>
      <c r="AR135" s="39" t="s">
        <v>600</v>
      </c>
      <c r="AS135" s="39" t="s">
        <v>601</v>
      </c>
      <c r="AT135" s="39"/>
      <c r="AU135" s="39" t="s">
        <v>602</v>
      </c>
      <c r="AV135" s="39" t="str">
        <f t="shared" si="126"/>
        <v>P0009</v>
      </c>
      <c r="AW135" s="76" t="e">
        <f t="shared" ca="1" si="127"/>
        <v>#NAME?</v>
      </c>
      <c r="AX135" s="39" t="s">
        <v>603</v>
      </c>
      <c r="AY135" s="73" t="e">
        <f t="shared" si="128"/>
        <v>#REF!</v>
      </c>
      <c r="AZ135" s="39"/>
      <c r="BA135" s="39"/>
      <c r="BB135" s="39"/>
      <c r="BC135" s="39"/>
      <c r="BD135" s="39"/>
      <c r="BE135" s="39"/>
      <c r="BF135" s="39"/>
      <c r="BG135" s="39">
        <v>27000</v>
      </c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>
        <f>SUM($AZ135,$BA135:BF135)-SUM($EU135:FA135)</f>
        <v>-920</v>
      </c>
      <c r="DE135" s="39">
        <f>SUM($AZ135,$BA135:BG135)-SUM($EU135:FB135)</f>
        <v>22484</v>
      </c>
      <c r="DF135" s="39">
        <f>SUM($AZ135,$BA135:BH135)-SUM($EU135:FC135)</f>
        <v>17822</v>
      </c>
      <c r="DG135" s="39">
        <f>SUM($AZ135,$BA135:BI135)-SUM($EU135:FD135)</f>
        <v>13822</v>
      </c>
      <c r="DH135" s="39">
        <f>SUM($AZ135,$BA135:BJ135)-SUM($EU135:FE135)</f>
        <v>9822</v>
      </c>
      <c r="DI135" s="39">
        <f>SUM($AZ135,$BA135:BK135)-SUM($EU135:FF135)</f>
        <v>5822</v>
      </c>
      <c r="DJ135" s="39">
        <f>SUM($AZ135,$BA135:BL135)-SUM($EU135:FG135)</f>
        <v>1822</v>
      </c>
      <c r="DK135" s="39">
        <f>SUM($AZ135,$BA135:BM135)-SUM($EU135:FH135)</f>
        <v>-2178</v>
      </c>
      <c r="DL135" s="39">
        <f>SUM($AZ135,$BA135:BN135)-SUM($EU135:FI135)</f>
        <v>-6178</v>
      </c>
      <c r="DM135" s="39">
        <f>SUM($AZ135,$BA135:BO135)-SUM($EU135:FJ135)</f>
        <v>-10178</v>
      </c>
      <c r="DN135" s="39">
        <f>SUM($AZ135,$BA135:BP135)-SUM($EU135:FK135)</f>
        <v>-14178</v>
      </c>
      <c r="DO135" s="39">
        <f>SUM($AZ135,$BA135:BQ135)-SUM($EU135:FL135)</f>
        <v>-18178</v>
      </c>
      <c r="DP135" s="39">
        <f>SUM($AZ135,$BA135:BR135)-SUM($EU135:FM135)</f>
        <v>-22178</v>
      </c>
      <c r="DQ135" s="39">
        <f>SUM($AZ135,$BA135:BS135)-SUM($EU135:FN135)</f>
        <v>-26178</v>
      </c>
      <c r="DR135" s="39">
        <f>SUM($AZ135,$BA135:BT135)-SUM($EU135:FO135)</f>
        <v>-30178</v>
      </c>
      <c r="DS135" s="39">
        <f>SUM($AZ135,$BA135:BU135)-SUM($EU135:FP135)</f>
        <v>-34178</v>
      </c>
      <c r="DT135" s="39">
        <f>SUM($AZ135,$BA135:BV135)-SUM($EU135:FQ135)</f>
        <v>-38178</v>
      </c>
      <c r="DU135" s="39">
        <f>SUM($AZ135,$BA135:BW135)-SUM($EU135:FR135)</f>
        <v>-42178</v>
      </c>
      <c r="DV135" s="39">
        <f>SUM($AZ135,$BA135:BX135)-SUM($EU135:FS135)</f>
        <v>-46178</v>
      </c>
      <c r="DW135" s="39">
        <f>SUM($AZ135,$BA135:BY135)-SUM($EU135:FT135)</f>
        <v>-50178</v>
      </c>
      <c r="DX135" s="39">
        <f>SUM($AZ135,$BA135:BZ135)-SUM($EU135:FU135)</f>
        <v>-54178</v>
      </c>
      <c r="DY135" s="39">
        <f>SUM($AZ135,$BA135:CA135)-SUM($EU135:FV135)</f>
        <v>-58178</v>
      </c>
      <c r="DZ135" s="39">
        <f>SUM($AZ135,$BA135:CB135)-SUM($EU135:FW135)</f>
        <v>-62178</v>
      </c>
      <c r="EA135" s="39">
        <f>SUM($AZ135,$BA135:CC135)-SUM($EU135:FX135)</f>
        <v>-66178</v>
      </c>
      <c r="EB135" s="39">
        <f>SUM($AZ135,$BA135:CD135)-SUM($EU135:FY135)</f>
        <v>-70178</v>
      </c>
      <c r="EC135" s="39">
        <f>SUM($AZ135,$BA135:CE135)-SUM($EU135:FZ135)</f>
        <v>-74178</v>
      </c>
      <c r="ED135" s="39">
        <f>SUM($AZ135,$BA135:CF135)-SUM($EU135:GA135)</f>
        <v>-78178</v>
      </c>
      <c r="EE135" s="39">
        <f>SUM($AZ135,$BA135:CG135)-SUM($EU135:GB135)</f>
        <v>-82178</v>
      </c>
      <c r="EF135" s="39">
        <f>SUM($AZ135,$BA135:CH135)-SUM($EU135:GC135)</f>
        <v>-86178</v>
      </c>
      <c r="EG135" s="39">
        <f>SUM($AZ135,$BA135:CI135)-SUM($EU135:GD135)</f>
        <v>-90178</v>
      </c>
      <c r="EH135" s="39">
        <f>SUM($AZ135,$BA135:CJ135)-SUM($EU135:GE135)</f>
        <v>-94178</v>
      </c>
      <c r="EI135" s="39">
        <f>SUM($AZ135,$BA135:CK135)-SUM($EU135:GF135)</f>
        <v>-98178</v>
      </c>
      <c r="EJ135" s="39">
        <f>SUM($AZ135,$BA135:CL135)-SUM($EU135:GG135)</f>
        <v>-102178</v>
      </c>
      <c r="EK135" s="39">
        <f>SUM($AZ135,$BA135:CM135)-SUM($EU135:GH135)</f>
        <v>-106178</v>
      </c>
      <c r="EL135" s="39">
        <f>SUM($AZ135,$BA135:CN135)-SUM($EU135:GI135)</f>
        <v>-110178</v>
      </c>
      <c r="EM135" s="39">
        <f>SUM($AZ135,$BA135:CO135)-SUM($EU135:GJ135)</f>
        <v>-114178</v>
      </c>
      <c r="EN135" s="39">
        <f>SUM($AZ135,$BA135:CP135)-SUM($EU135:GK135)</f>
        <v>-114178</v>
      </c>
      <c r="EO135" s="39">
        <f>SUM($AZ135,$BA135:CQ135)-SUM($EU135:GL135)</f>
        <v>-114178</v>
      </c>
      <c r="EP135" s="39">
        <f>SUM($AZ135,$BA135:CR135)-SUM($EU135:GM135)</f>
        <v>-114178</v>
      </c>
      <c r="EQ135" s="39">
        <f>SUM($AZ135,$BA135:CS135)-SUM($EU135:GN135)</f>
        <v>-114178</v>
      </c>
      <c r="ER135" s="39"/>
      <c r="ES135" s="39"/>
      <c r="ET135" s="39"/>
      <c r="EU135" s="39"/>
      <c r="EV135" s="39"/>
      <c r="EW135" s="39"/>
      <c r="EX135" s="39"/>
      <c r="EY135" s="39"/>
      <c r="EZ135" s="39"/>
      <c r="FA135" s="39">
        <f t="array" ref="FA135">SUMPRODUCT($K135:$AG135,TRANSPOSE(FA$5:FA$27))</f>
        <v>920</v>
      </c>
      <c r="FB135" s="39">
        <f t="array" ref="FB135">SUMPRODUCT($K135:$AG135,TRANSPOSE(FB$5:FB$27))</f>
        <v>3596</v>
      </c>
      <c r="FC135" s="39">
        <f t="array" ref="FC135">SUMPRODUCT($K135:$AG135,TRANSPOSE(FC$5:FC$27))</f>
        <v>4662</v>
      </c>
      <c r="FD135" s="39">
        <f t="array" ref="FD135">SUMPRODUCT($K135:$AG135,TRANSPOSE(FD$5:FD$27))</f>
        <v>4000</v>
      </c>
      <c r="FE135" s="39">
        <f t="array" ref="FE135">SUMPRODUCT($K135:$AG135,TRANSPOSE(FE$5:FE$27))</f>
        <v>4000</v>
      </c>
      <c r="FF135" s="39">
        <f t="array" ref="FF135">SUMPRODUCT($K135:$AG135,TRANSPOSE(FF$5:FF$27))</f>
        <v>4000</v>
      </c>
      <c r="FG135" s="39">
        <f t="array" ref="FG135">SUMPRODUCT($K135:$AG135,TRANSPOSE(FG$5:FG$27))</f>
        <v>4000</v>
      </c>
      <c r="FH135" s="39">
        <f t="array" ref="FH135">SUMPRODUCT($K135:$AG135,TRANSPOSE(FH$5:FH$27))</f>
        <v>4000</v>
      </c>
      <c r="FI135" s="39">
        <f t="array" ref="FI135">SUMPRODUCT($K135:$AG135,TRANSPOSE(FI$5:FI$27))</f>
        <v>4000</v>
      </c>
      <c r="FJ135" s="39">
        <f t="array" ref="FJ135">SUMPRODUCT($K135:$AG135,TRANSPOSE(FJ$5:FJ$27))</f>
        <v>4000</v>
      </c>
      <c r="FK135" s="39">
        <f t="array" ref="FK135">SUMPRODUCT($K135:$AG135,TRANSPOSE(FK$5:FK$27))</f>
        <v>4000</v>
      </c>
      <c r="FL135" s="39">
        <f t="array" ref="FL135">SUMPRODUCT($K135:$AG135,TRANSPOSE(FL$5:FL$27))</f>
        <v>4000</v>
      </c>
      <c r="FM135" s="39">
        <f t="array" ref="FM135">SUMPRODUCT($K135:$AG135,TRANSPOSE(FM$5:FM$27))</f>
        <v>4000</v>
      </c>
      <c r="FN135" s="39">
        <f t="array" ref="FN135">SUMPRODUCT($K135:$AG135,TRANSPOSE(FN$5:FN$27))</f>
        <v>4000</v>
      </c>
      <c r="FO135" s="39">
        <f t="array" ref="FO135">SUMPRODUCT($K135:$AG135,TRANSPOSE(FO$5:FO$27))</f>
        <v>4000</v>
      </c>
      <c r="FP135" s="39">
        <f t="array" ref="FP135">SUMPRODUCT($K135:$AG135,TRANSPOSE(FP$5:FP$27))</f>
        <v>4000</v>
      </c>
      <c r="FQ135" s="39">
        <f t="array" ref="FQ135">SUMPRODUCT($K135:$AG135,TRANSPOSE(FQ$5:FQ$27))</f>
        <v>4000</v>
      </c>
      <c r="FR135" s="39">
        <f t="array" ref="FR135">SUMPRODUCT($K135:$AG135,TRANSPOSE(FR$5:FR$27))</f>
        <v>4000</v>
      </c>
      <c r="FS135" s="39">
        <f t="array" ref="FS135">SUMPRODUCT($K135:$AG135,TRANSPOSE(FS$5:FS$27))</f>
        <v>4000</v>
      </c>
      <c r="FT135" s="39">
        <f t="array" ref="FT135">SUMPRODUCT($K135:$AG135,TRANSPOSE(FT$5:FT$27))</f>
        <v>4000</v>
      </c>
      <c r="FU135" s="39">
        <f t="array" ref="FU135">SUMPRODUCT($K135:$AG135,TRANSPOSE(FU$5:FU$27))</f>
        <v>4000</v>
      </c>
      <c r="FV135" s="39">
        <f t="array" ref="FV135">SUMPRODUCT($K135:$AG135,TRANSPOSE(FV$5:FV$27))</f>
        <v>4000</v>
      </c>
      <c r="FW135" s="39">
        <f t="array" ref="FW135">SUMPRODUCT($K135:$AG135,TRANSPOSE(FW$5:FW$27))</f>
        <v>4000</v>
      </c>
      <c r="FX135" s="39">
        <f t="array" ref="FX135">SUMPRODUCT($K135:$AG135,TRANSPOSE(FX$5:FX$27))</f>
        <v>4000</v>
      </c>
      <c r="FY135" s="39">
        <f t="array" ref="FY135">SUMPRODUCT($K135:$AG135,TRANSPOSE(FY$5:FY$27))</f>
        <v>4000</v>
      </c>
      <c r="FZ135" s="39">
        <f t="array" ref="FZ135">SUMPRODUCT($K135:$AG135,TRANSPOSE(FZ$5:FZ$27))</f>
        <v>4000</v>
      </c>
      <c r="GA135" s="39">
        <f t="array" ref="GA135">SUMPRODUCT($K135:$AG135,TRANSPOSE(GA$5:GA$27))</f>
        <v>4000</v>
      </c>
      <c r="GB135" s="39">
        <f t="array" ref="GB135">SUMPRODUCT($K135:$AG135,TRANSPOSE(GB$5:GB$27))</f>
        <v>4000</v>
      </c>
      <c r="GC135" s="39">
        <f t="array" ref="GC135">SUMPRODUCT($K135:$AG135,TRANSPOSE(GC$5:GC$27))</f>
        <v>4000</v>
      </c>
      <c r="GD135" s="39">
        <f t="array" ref="GD135">SUMPRODUCT($K135:$AG135,TRANSPOSE(GD$5:GD$27))</f>
        <v>4000</v>
      </c>
      <c r="GE135" s="39">
        <f t="array" ref="GE135">SUMPRODUCT($K135:$AG135,TRANSPOSE(GE$5:GE$27))</f>
        <v>4000</v>
      </c>
      <c r="GF135" s="39">
        <f t="array" ref="GF135">SUMPRODUCT($K135:$AG135,TRANSPOSE(GF$5:GF$27))</f>
        <v>4000</v>
      </c>
      <c r="GG135" s="39">
        <f t="array" ref="GG135">SUMPRODUCT($K135:$AG135,TRANSPOSE(GG$5:GG$27))</f>
        <v>4000</v>
      </c>
      <c r="GH135" s="39">
        <f t="array" ref="GH135">SUMPRODUCT($K135:$AG135,TRANSPOSE(GH$5:GH$27))</f>
        <v>4000</v>
      </c>
      <c r="GI135" s="39">
        <f t="array" ref="GI135">SUMPRODUCT($K135:$AG135,TRANSPOSE(GI$5:GI$27))</f>
        <v>4000</v>
      </c>
      <c r="GJ135" s="39">
        <f t="array" ref="GJ135">SUMPRODUCT($K135:$AG135,TRANSPOSE(GJ$5:GJ$27))</f>
        <v>4000</v>
      </c>
      <c r="GK135" s="39">
        <f t="array" ref="GK135">SUMPRODUCT($K135:$AG135,TRANSPOSE(GK$5:GK$27))</f>
        <v>0</v>
      </c>
      <c r="GL135" s="39">
        <f t="array" ref="GL135">SUMPRODUCT($K135:$AG135,TRANSPOSE(GL$5:GL$27))</f>
        <v>0</v>
      </c>
      <c r="GM135" s="39">
        <f t="array" ref="GM135">SUMPRODUCT($K135:$AG135,TRANSPOSE(GM$5:GM$27))</f>
        <v>0</v>
      </c>
      <c r="GN135" s="39">
        <f t="array" ref="GN135">SUMPRODUCT($K135:$AG135,TRANSPOSE(GN$5:GN$27))</f>
        <v>0</v>
      </c>
      <c r="GO135" s="39"/>
      <c r="GP135" s="39"/>
      <c r="GQ135" s="39"/>
      <c r="GR135" s="39"/>
      <c r="GS135" s="39"/>
      <c r="GT135" s="39"/>
      <c r="GU135" s="39"/>
      <c r="GV135" s="39"/>
      <c r="GW135" s="39"/>
      <c r="GX135" s="39"/>
      <c r="GY135" s="39"/>
      <c r="GZ135" s="39"/>
      <c r="HA135" s="39"/>
      <c r="HB135" s="39"/>
      <c r="HC135" s="39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93" t="str">
        <f>AM135</f>
        <v>MCDI LTD</v>
      </c>
      <c r="IW135" s="100" t="str">
        <f>C135</f>
        <v>BFCN-3115+</v>
      </c>
      <c r="IX135" s="93" t="str">
        <f t="shared" si="168"/>
        <v>MINI-CIRCUITS LABORATORY</v>
      </c>
      <c r="IY135" s="111">
        <v>2.42</v>
      </c>
      <c r="IZ135" s="112" t="str">
        <f t="shared" si="174"/>
        <v>USD</v>
      </c>
      <c r="JA135" s="104" t="e">
        <f ca="1">_xlfn.XLOOKUP(IZ135,IZ$21:IZ$24,JA$21:JA$24,0)</f>
        <v>#NAME?</v>
      </c>
      <c r="JB135" s="104" t="e">
        <f t="shared" ca="1" si="129"/>
        <v>#NAME?</v>
      </c>
      <c r="JC135" s="113">
        <f>AJ135</f>
        <v>3000</v>
      </c>
      <c r="JD135" s="113">
        <f>AJ135</f>
        <v>3000</v>
      </c>
      <c r="JE135" s="100"/>
      <c r="JF135" s="113" t="e">
        <f>MAX(JD135,CEILING(#REF!+JE135,JC135))</f>
        <v>#REF!</v>
      </c>
      <c r="JG135" s="114" t="e">
        <f t="shared" ca="1" si="130"/>
        <v>#REF!</v>
      </c>
      <c r="JH135" s="113" t="e">
        <f>JF135-#REF!</f>
        <v>#REF!</v>
      </c>
      <c r="JI135" s="114" t="e">
        <f t="shared" ca="1" si="131"/>
        <v>#REF!</v>
      </c>
      <c r="JJ135" s="115">
        <v>45523</v>
      </c>
      <c r="JK135" s="114" t="s">
        <v>114</v>
      </c>
      <c r="JL135" s="114" t="s">
        <v>440</v>
      </c>
      <c r="JM135" s="100" t="s">
        <v>128</v>
      </c>
      <c r="JN135" s="100" t="s">
        <v>129</v>
      </c>
      <c r="JO135" s="102" t="e">
        <f t="array" aca="1" ref="JO135" ca="1">SUMPRODUCT(#REF!,TRANSPOSE(JO$19:JO$22))</f>
        <v>#REF!</v>
      </c>
      <c r="JP135" s="102" t="e">
        <f t="array" aca="1" ref="JP135" ca="1">SUMPRODUCT(#REF!,TRANSPOSE(JP$19:JP$22))</f>
        <v>#REF!</v>
      </c>
      <c r="JQ135" s="102" t="e">
        <f t="array" aca="1" ref="JQ135" ca="1">SUMPRODUCT(#REF!,TRANSPOSE(JQ$19:JQ$22))</f>
        <v>#REF!</v>
      </c>
      <c r="JR135" s="102" t="e">
        <f t="array" aca="1" ref="JR135" ca="1">SUMPRODUCT(#REF!,TRANSPOSE(JR$19:JR$22))</f>
        <v>#REF!</v>
      </c>
      <c r="JS135" s="102" t="e">
        <f t="array" aca="1" ref="JS135" ca="1">SUMPRODUCT(#REF!,TRANSPOSE(JS$19:JS$22))</f>
        <v>#REF!</v>
      </c>
      <c r="JT135" s="102" t="e">
        <f t="array" aca="1" ref="JT135" ca="1">SUMPRODUCT(#REF!,TRANSPOSE(JT$19:JT$22))</f>
        <v>#REF!</v>
      </c>
      <c r="JU135" s="102" t="e">
        <f t="array" aca="1" ref="JU135" ca="1">SUMPRODUCT(#REF!,TRANSPOSE(JU$19:JU$22))</f>
        <v>#REF!</v>
      </c>
      <c r="JV135" s="102" t="e">
        <f t="array" aca="1" ref="JV135" ca="1">SUMPRODUCT(#REF!,TRANSPOSE(JV$19:JV$22))</f>
        <v>#REF!</v>
      </c>
      <c r="JW135" s="102" t="e">
        <f t="array" aca="1" ref="JW135" ca="1">SUMPRODUCT(#REF!,TRANSPOSE(JW$19:JW$22))</f>
        <v>#REF!</v>
      </c>
      <c r="JX135" s="102" t="e">
        <f t="array" aca="1" ref="JX135" ca="1">SUMPRODUCT(#REF!,TRANSPOSE(JX$19:JX$22))</f>
        <v>#REF!</v>
      </c>
      <c r="JY135" s="102" t="e">
        <f t="array" aca="1" ref="JY135" ca="1">SUMPRODUCT(#REF!,TRANSPOSE(JY$19:JY$22))</f>
        <v>#REF!</v>
      </c>
      <c r="JZ135" s="102" t="e">
        <f t="array" aca="1" ref="JZ135" ca="1">SUMPRODUCT(#REF!,TRANSPOSE(JZ$19:JZ$22))</f>
        <v>#REF!</v>
      </c>
      <c r="KA135" s="102" t="e">
        <f t="array" aca="1" ref="KA135" ca="1">SUMPRODUCT(#REF!,TRANSPOSE(KA$19:KA$22))</f>
        <v>#REF!</v>
      </c>
      <c r="KB135" s="116"/>
      <c r="KC135" s="102" t="e">
        <f t="shared" ca="1" si="132"/>
        <v>#REF!</v>
      </c>
      <c r="KD135" s="117" t="e">
        <f ca="1">CEILING(SUM($JO135:JP135)-SUM($KC135:KC135),$JC135)</f>
        <v>#REF!</v>
      </c>
      <c r="KE135" s="117" t="e">
        <f ca="1">CEILING(SUM($JO135:JQ135)-SUM($KC135:KD135),$JC135)</f>
        <v>#REF!</v>
      </c>
      <c r="KF135" s="117" t="e">
        <f ca="1">CEILING(SUM($JO135:JR135)-SUM($KC135:KE135),$JC135)</f>
        <v>#REF!</v>
      </c>
      <c r="KG135" s="117" t="e">
        <f ca="1">CEILING(SUM($JO135:JS135)-SUM($KC135:KF135),$JC135)</f>
        <v>#REF!</v>
      </c>
      <c r="KH135" s="117" t="e">
        <f ca="1">CEILING(SUM($JO135:JT135)-SUM($KC135:KG135),$JC135)</f>
        <v>#REF!</v>
      </c>
      <c r="KI135" s="117" t="e">
        <f ca="1">CEILING(SUM($JO135:JU135)-SUM($KC135:KH135),$JC135)</f>
        <v>#REF!</v>
      </c>
      <c r="KJ135" s="117" t="e">
        <f ca="1">CEILING(SUM($JO135:JV135)-SUM($KC135:KI135),$JC135)</f>
        <v>#REF!</v>
      </c>
      <c r="KK135" s="117" t="e">
        <f ca="1">CEILING(SUM($JO135:JW135)-SUM($KC135:KJ135),$JC135)</f>
        <v>#REF!</v>
      </c>
      <c r="KL135" s="117" t="e">
        <f ca="1">CEILING(SUM($JO135:JX135)-SUM($KC135:KK135),$JC135)</f>
        <v>#REF!</v>
      </c>
      <c r="KM135" s="117" t="e">
        <f ca="1">CEILING(SUM($JO135:JY135)-SUM($KC135:KL135),$JC135)</f>
        <v>#REF!</v>
      </c>
      <c r="KN135" s="117" t="e">
        <f t="shared" ca="1" si="133"/>
        <v>#REF!</v>
      </c>
      <c r="KO135" s="117" t="e">
        <f t="shared" ca="1" si="134"/>
        <v>#REF!</v>
      </c>
      <c r="KP135" s="116"/>
      <c r="KQ135" s="119" t="e">
        <f t="shared" ca="1" si="135"/>
        <v>#REF!</v>
      </c>
      <c r="KR135" s="119" t="e">
        <f t="shared" ca="1" si="136"/>
        <v>#REF!</v>
      </c>
      <c r="KS135" s="119" t="e">
        <f t="shared" ca="1" si="137"/>
        <v>#REF!</v>
      </c>
      <c r="KT135" s="119" t="e">
        <f t="shared" ca="1" si="138"/>
        <v>#REF!</v>
      </c>
      <c r="KU135" s="119" t="e">
        <f t="shared" ca="1" si="139"/>
        <v>#REF!</v>
      </c>
      <c r="KV135" s="119" t="e">
        <f t="shared" ca="1" si="140"/>
        <v>#REF!</v>
      </c>
      <c r="KW135" s="119" t="e">
        <f t="shared" ca="1" si="141"/>
        <v>#REF!</v>
      </c>
      <c r="KX135" s="119" t="e">
        <f t="shared" ca="1" si="142"/>
        <v>#REF!</v>
      </c>
      <c r="KY135" s="119" t="e">
        <f t="shared" ca="1" si="143"/>
        <v>#REF!</v>
      </c>
      <c r="KZ135" s="119" t="e">
        <f t="shared" ca="1" si="144"/>
        <v>#REF!</v>
      </c>
      <c r="LA135" s="119" t="e">
        <f t="shared" ca="1" si="145"/>
        <v>#REF!</v>
      </c>
      <c r="LB135" s="119" t="e">
        <f t="shared" ca="1" si="146"/>
        <v>#REF!</v>
      </c>
      <c r="LC135" s="119" t="e">
        <f t="shared" ca="1" si="147"/>
        <v>#REF!</v>
      </c>
      <c r="LD135" s="119" t="e">
        <f t="shared" ca="1" si="148"/>
        <v>#REF!</v>
      </c>
      <c r="LE135" s="116">
        <v>6</v>
      </c>
      <c r="LF135" s="102" t="e">
        <f ca="1">SUM(KC135:KD135)</f>
        <v>#REF!</v>
      </c>
      <c r="LG135" s="102"/>
      <c r="LH135" s="102" t="e">
        <f ca="1">SUM(KE135:KF135)</f>
        <v>#REF!</v>
      </c>
      <c r="LI135" s="102"/>
      <c r="LJ135" s="102" t="e">
        <f ca="1">SUM(KG135:KH135)</f>
        <v>#REF!</v>
      </c>
      <c r="LK135" s="102"/>
      <c r="LL135" s="102" t="e">
        <f ca="1">SUM(KI135:KJ135)</f>
        <v>#REF!</v>
      </c>
      <c r="LM135" s="102"/>
      <c r="LN135" s="102" t="e">
        <f ca="1">SUM(KK135:KL135)</f>
        <v>#REF!</v>
      </c>
      <c r="LO135" s="102"/>
      <c r="LP135" s="102" t="e">
        <f ca="1">SUM(KM135:KO135)</f>
        <v>#REF!</v>
      </c>
      <c r="LQ135" s="102"/>
      <c r="LR135" s="102" t="e">
        <f ca="1">KO135</f>
        <v>#REF!</v>
      </c>
      <c r="LS135" s="102"/>
      <c r="LT135" s="119" t="e">
        <f t="shared" ca="1" si="149"/>
        <v>#REF!</v>
      </c>
      <c r="LU135" s="119" t="e">
        <f t="shared" ca="1" si="150"/>
        <v>#NAME?</v>
      </c>
      <c r="LV135" s="119" t="e">
        <f t="shared" ca="1" si="151"/>
        <v>#REF!</v>
      </c>
      <c r="LW135" s="119" t="e">
        <f t="shared" ca="1" si="152"/>
        <v>#NAME?</v>
      </c>
      <c r="LX135" s="119" t="e">
        <f t="shared" ca="1" si="153"/>
        <v>#REF!</v>
      </c>
      <c r="LY135" s="119" t="e">
        <f t="shared" ca="1" si="154"/>
        <v>#NAME?</v>
      </c>
      <c r="LZ135" s="119" t="e">
        <f t="shared" ca="1" si="155"/>
        <v>#REF!</v>
      </c>
      <c r="MA135" s="119" t="e">
        <f t="shared" ca="1" si="156"/>
        <v>#NAME?</v>
      </c>
      <c r="MB135" s="119" t="e">
        <f t="shared" ca="1" si="157"/>
        <v>#REF!</v>
      </c>
      <c r="MC135" s="119" t="e">
        <f t="shared" ca="1" si="158"/>
        <v>#NAME?</v>
      </c>
      <c r="MD135" s="119" t="e">
        <f t="shared" ca="1" si="159"/>
        <v>#REF!</v>
      </c>
      <c r="ME135" s="119" t="e">
        <f t="shared" ca="1" si="160"/>
        <v>#NAME?</v>
      </c>
      <c r="MF135" s="119" t="e">
        <f t="shared" ca="1" si="161"/>
        <v>#REF!</v>
      </c>
      <c r="MG135" s="119" t="e">
        <f t="shared" ca="1" si="162"/>
        <v>#REF!</v>
      </c>
      <c r="MH135" s="120" t="s">
        <v>594</v>
      </c>
      <c r="MI135" s="100" t="s">
        <v>604</v>
      </c>
      <c r="MJ135" s="121">
        <v>45518</v>
      </c>
      <c r="MK135" s="100" t="s">
        <v>131</v>
      </c>
      <c r="ML135" s="100" t="s">
        <v>131</v>
      </c>
      <c r="MM135" s="100" t="s">
        <v>131</v>
      </c>
      <c r="MN135" s="100"/>
      <c r="MO135" s="100" t="s">
        <v>321</v>
      </c>
    </row>
    <row r="136" spans="1:353" ht="14.25" x14ac:dyDescent="0.2">
      <c r="A136" s="39">
        <v>131</v>
      </c>
      <c r="B136" s="39" t="s">
        <v>605</v>
      </c>
      <c r="C136" s="54" t="s">
        <v>606</v>
      </c>
      <c r="D136" s="39" t="s">
        <v>121</v>
      </c>
      <c r="E136" s="39">
        <v>400112300</v>
      </c>
      <c r="F136" s="99" t="s">
        <v>607</v>
      </c>
      <c r="G136" s="39"/>
      <c r="H136" s="39" t="s">
        <v>112</v>
      </c>
      <c r="I136" s="39">
        <v>2</v>
      </c>
      <c r="J136" s="39">
        <v>48</v>
      </c>
      <c r="K136" s="39">
        <v>0</v>
      </c>
      <c r="L136" s="39">
        <v>0</v>
      </c>
      <c r="M136" s="39">
        <v>0</v>
      </c>
      <c r="N136" s="39">
        <v>2</v>
      </c>
      <c r="O136" s="39">
        <v>14</v>
      </c>
      <c r="P136" s="39">
        <v>0</v>
      </c>
      <c r="Q136" s="39">
        <v>0</v>
      </c>
      <c r="R136" s="39">
        <v>0</v>
      </c>
      <c r="S136" s="39">
        <v>2</v>
      </c>
      <c r="T136" s="39">
        <v>0</v>
      </c>
      <c r="U136" s="39">
        <v>0</v>
      </c>
      <c r="V136" s="39">
        <v>0</v>
      </c>
      <c r="W136" s="39">
        <v>0</v>
      </c>
      <c r="X136" s="39">
        <v>14</v>
      </c>
      <c r="Y136" s="39">
        <v>0</v>
      </c>
      <c r="Z136" s="39">
        <v>0</v>
      </c>
      <c r="AA136" s="39">
        <v>0</v>
      </c>
      <c r="AB136" s="39">
        <v>2</v>
      </c>
      <c r="AC136" s="39">
        <v>0</v>
      </c>
      <c r="AD136" s="39">
        <v>0</v>
      </c>
      <c r="AE136" s="39">
        <v>0</v>
      </c>
      <c r="AF136" s="39">
        <v>0</v>
      </c>
      <c r="AG136" s="39">
        <v>14</v>
      </c>
      <c r="AH136" s="39">
        <f t="shared" si="125"/>
        <v>34</v>
      </c>
      <c r="AI136" s="39">
        <f t="shared" si="163"/>
        <v>1129424</v>
      </c>
      <c r="AJ136" s="55">
        <v>10000</v>
      </c>
      <c r="AK136" s="39"/>
      <c r="AL136" s="39" t="s">
        <v>608</v>
      </c>
      <c r="AM136" s="39" t="s">
        <v>609</v>
      </c>
      <c r="AN136" s="39"/>
      <c r="AO136" s="39"/>
      <c r="AP136" s="56">
        <v>8.0000000000000002E-3</v>
      </c>
      <c r="AQ136" s="56" t="s">
        <v>8</v>
      </c>
      <c r="AR136" s="39" t="s">
        <v>610</v>
      </c>
      <c r="AS136" s="39" t="s">
        <v>611</v>
      </c>
      <c r="AT136" s="58" t="s">
        <v>612</v>
      </c>
      <c r="AU136" s="39" t="s">
        <v>613</v>
      </c>
      <c r="AV136" s="39" t="str">
        <f t="shared" si="126"/>
        <v>P0020</v>
      </c>
      <c r="AW136" s="76" t="e">
        <f t="shared" ca="1" si="127"/>
        <v>#NAME?</v>
      </c>
      <c r="AX136" s="39">
        <v>15</v>
      </c>
      <c r="AY136" s="73" t="e">
        <f t="shared" si="128"/>
        <v>#REF!</v>
      </c>
      <c r="AZ136" s="39"/>
      <c r="BA136" s="39"/>
      <c r="BB136" s="39"/>
      <c r="BC136" s="39"/>
      <c r="BD136" s="73">
        <v>1140000</v>
      </c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>
        <f>SUM($AZ136,$BA136:BF136)-SUM($EU136:FA136)</f>
        <v>1132640</v>
      </c>
      <c r="DE136" s="39">
        <f>SUM($AZ136,$BA136:BG136)-SUM($EU136:FB136)</f>
        <v>1103872</v>
      </c>
      <c r="DF136" s="39">
        <f>SUM($AZ136,$BA136:BH136)-SUM($EU136:FC136)</f>
        <v>1066576</v>
      </c>
      <c r="DG136" s="39">
        <f>SUM($AZ136,$BA136:BI136)-SUM($EU136:FD136)</f>
        <v>1034576</v>
      </c>
      <c r="DH136" s="39">
        <f>SUM($AZ136,$BA136:BJ136)-SUM($EU136:FE136)</f>
        <v>1002576</v>
      </c>
      <c r="DI136" s="39">
        <f>SUM($AZ136,$BA136:BK136)-SUM($EU136:FF136)</f>
        <v>970576</v>
      </c>
      <c r="DJ136" s="39">
        <f>SUM($AZ136,$BA136:BL136)-SUM($EU136:FG136)</f>
        <v>938576</v>
      </c>
      <c r="DK136" s="39">
        <f>SUM($AZ136,$BA136:BM136)-SUM($EU136:FH136)</f>
        <v>906576</v>
      </c>
      <c r="DL136" s="39">
        <f>SUM($AZ136,$BA136:BN136)-SUM($EU136:FI136)</f>
        <v>874576</v>
      </c>
      <c r="DM136" s="39">
        <f>SUM($AZ136,$BA136:BO136)-SUM($EU136:FJ136)</f>
        <v>842576</v>
      </c>
      <c r="DN136" s="39">
        <f>SUM($AZ136,$BA136:BP136)-SUM($EU136:FK136)</f>
        <v>810576</v>
      </c>
      <c r="DO136" s="39">
        <f>SUM($AZ136,$BA136:BQ136)-SUM($EU136:FL136)</f>
        <v>778576</v>
      </c>
      <c r="DP136" s="39">
        <f>SUM($AZ136,$BA136:BR136)-SUM($EU136:FM136)</f>
        <v>746576</v>
      </c>
      <c r="DQ136" s="39">
        <f>SUM($AZ136,$BA136:BS136)-SUM($EU136:FN136)</f>
        <v>714576</v>
      </c>
      <c r="DR136" s="39">
        <f>SUM($AZ136,$BA136:BT136)-SUM($EU136:FO136)</f>
        <v>682576</v>
      </c>
      <c r="DS136" s="39">
        <f>SUM($AZ136,$BA136:BU136)-SUM($EU136:FP136)</f>
        <v>650576</v>
      </c>
      <c r="DT136" s="39">
        <f>SUM($AZ136,$BA136:BV136)-SUM($EU136:FQ136)</f>
        <v>618576</v>
      </c>
      <c r="DU136" s="39">
        <f>SUM($AZ136,$BA136:BW136)-SUM($EU136:FR136)</f>
        <v>586576</v>
      </c>
      <c r="DV136" s="39">
        <f>SUM($AZ136,$BA136:BX136)-SUM($EU136:FS136)</f>
        <v>554576</v>
      </c>
      <c r="DW136" s="39">
        <f>SUM($AZ136,$BA136:BY136)-SUM($EU136:FT136)</f>
        <v>522576</v>
      </c>
      <c r="DX136" s="39">
        <f>SUM($AZ136,$BA136:BZ136)-SUM($EU136:FU136)</f>
        <v>490576</v>
      </c>
      <c r="DY136" s="39">
        <f>SUM($AZ136,$BA136:CA136)-SUM($EU136:FV136)</f>
        <v>458576</v>
      </c>
      <c r="DZ136" s="39">
        <f>SUM($AZ136,$BA136:CB136)-SUM($EU136:FW136)</f>
        <v>426576</v>
      </c>
      <c r="EA136" s="39">
        <f>SUM($AZ136,$BA136:CC136)-SUM($EU136:FX136)</f>
        <v>394576</v>
      </c>
      <c r="EB136" s="39">
        <f>SUM($AZ136,$BA136:CD136)-SUM($EU136:FY136)</f>
        <v>362576</v>
      </c>
      <c r="EC136" s="39">
        <f>SUM($AZ136,$BA136:CE136)-SUM($EU136:FZ136)</f>
        <v>330576</v>
      </c>
      <c r="ED136" s="39">
        <f>SUM($AZ136,$BA136:CF136)-SUM($EU136:GA136)</f>
        <v>298576</v>
      </c>
      <c r="EE136" s="39">
        <f>SUM($AZ136,$BA136:CG136)-SUM($EU136:GB136)</f>
        <v>266576</v>
      </c>
      <c r="EF136" s="39">
        <f>SUM($AZ136,$BA136:CH136)-SUM($EU136:GC136)</f>
        <v>234576</v>
      </c>
      <c r="EG136" s="39">
        <f>SUM($AZ136,$BA136:CI136)-SUM($EU136:GD136)</f>
        <v>202576</v>
      </c>
      <c r="EH136" s="39">
        <f>SUM($AZ136,$BA136:CJ136)-SUM($EU136:GE136)</f>
        <v>170576</v>
      </c>
      <c r="EI136" s="39">
        <f>SUM($AZ136,$BA136:CK136)-SUM($EU136:GF136)</f>
        <v>138576</v>
      </c>
      <c r="EJ136" s="39">
        <f>SUM($AZ136,$BA136:CL136)-SUM($EU136:GG136)</f>
        <v>106576</v>
      </c>
      <c r="EK136" s="39">
        <f>SUM($AZ136,$BA136:CM136)-SUM($EU136:GH136)</f>
        <v>74576</v>
      </c>
      <c r="EL136" s="39">
        <f>SUM($AZ136,$BA136:CN136)-SUM($EU136:GI136)</f>
        <v>42576</v>
      </c>
      <c r="EM136" s="39">
        <f>SUM($AZ136,$BA136:CO136)-SUM($EU136:GJ136)</f>
        <v>10576</v>
      </c>
      <c r="EN136" s="39">
        <f>SUM($AZ136,$BA136:CP136)-SUM($EU136:GK136)</f>
        <v>10576</v>
      </c>
      <c r="EO136" s="39">
        <f>SUM($AZ136,$BA136:CQ136)-SUM($EU136:GL136)</f>
        <v>10576</v>
      </c>
      <c r="EP136" s="39">
        <f>SUM($AZ136,$BA136:CR136)-SUM($EU136:GM136)</f>
        <v>10576</v>
      </c>
      <c r="EQ136" s="39">
        <f>SUM($AZ136,$BA136:CS136)-SUM($EU136:GN136)</f>
        <v>10576</v>
      </c>
      <c r="ER136" s="39"/>
      <c r="ES136" s="39"/>
      <c r="ET136" s="39"/>
      <c r="EU136" s="39"/>
      <c r="EV136" s="39"/>
      <c r="EW136" s="39"/>
      <c r="EX136" s="39"/>
      <c r="EY136" s="39"/>
      <c r="EZ136" s="39"/>
      <c r="FA136" s="39">
        <f t="array" ref="FA136">SUMPRODUCT($K136:$AG136,TRANSPOSE(FA$5:FA$27))</f>
        <v>7360</v>
      </c>
      <c r="FB136" s="39">
        <f t="array" ref="FB136">SUMPRODUCT($K136:$AG136,TRANSPOSE(FB$5:FB$27))</f>
        <v>28768</v>
      </c>
      <c r="FC136" s="39">
        <f t="array" ref="FC136">SUMPRODUCT($K136:$AG136,TRANSPOSE(FC$5:FC$27))</f>
        <v>37296</v>
      </c>
      <c r="FD136" s="39">
        <f t="array" ref="FD136">SUMPRODUCT($K136:$AG136,TRANSPOSE(FD$5:FD$27))</f>
        <v>32000</v>
      </c>
      <c r="FE136" s="39">
        <f t="array" ref="FE136">SUMPRODUCT($K136:$AG136,TRANSPOSE(FE$5:FE$27))</f>
        <v>32000</v>
      </c>
      <c r="FF136" s="39">
        <f t="array" ref="FF136">SUMPRODUCT($K136:$AG136,TRANSPOSE(FF$5:FF$27))</f>
        <v>32000</v>
      </c>
      <c r="FG136" s="39">
        <f t="array" ref="FG136">SUMPRODUCT($K136:$AG136,TRANSPOSE(FG$5:FG$27))</f>
        <v>32000</v>
      </c>
      <c r="FH136" s="39">
        <f t="array" ref="FH136">SUMPRODUCT($K136:$AG136,TRANSPOSE(FH$5:FH$27))</f>
        <v>32000</v>
      </c>
      <c r="FI136" s="39">
        <f t="array" ref="FI136">SUMPRODUCT($K136:$AG136,TRANSPOSE(FI$5:FI$27))</f>
        <v>32000</v>
      </c>
      <c r="FJ136" s="39">
        <f t="array" ref="FJ136">SUMPRODUCT($K136:$AG136,TRANSPOSE(FJ$5:FJ$27))</f>
        <v>32000</v>
      </c>
      <c r="FK136" s="39">
        <f t="array" ref="FK136">SUMPRODUCT($K136:$AG136,TRANSPOSE(FK$5:FK$27))</f>
        <v>32000</v>
      </c>
      <c r="FL136" s="39">
        <f t="array" ref="FL136">SUMPRODUCT($K136:$AG136,TRANSPOSE(FL$5:FL$27))</f>
        <v>32000</v>
      </c>
      <c r="FM136" s="39">
        <f t="array" ref="FM136">SUMPRODUCT($K136:$AG136,TRANSPOSE(FM$5:FM$27))</f>
        <v>32000</v>
      </c>
      <c r="FN136" s="39">
        <f t="array" ref="FN136">SUMPRODUCT($K136:$AG136,TRANSPOSE(FN$5:FN$27))</f>
        <v>32000</v>
      </c>
      <c r="FO136" s="39">
        <f t="array" ref="FO136">SUMPRODUCT($K136:$AG136,TRANSPOSE(FO$5:FO$27))</f>
        <v>32000</v>
      </c>
      <c r="FP136" s="39">
        <f t="array" ref="FP136">SUMPRODUCT($K136:$AG136,TRANSPOSE(FP$5:FP$27))</f>
        <v>32000</v>
      </c>
      <c r="FQ136" s="39">
        <f t="array" ref="FQ136">SUMPRODUCT($K136:$AG136,TRANSPOSE(FQ$5:FQ$27))</f>
        <v>32000</v>
      </c>
      <c r="FR136" s="39">
        <f t="array" ref="FR136">SUMPRODUCT($K136:$AG136,TRANSPOSE(FR$5:FR$27))</f>
        <v>32000</v>
      </c>
      <c r="FS136" s="39">
        <f t="array" ref="FS136">SUMPRODUCT($K136:$AG136,TRANSPOSE(FS$5:FS$27))</f>
        <v>32000</v>
      </c>
      <c r="FT136" s="39">
        <f t="array" ref="FT136">SUMPRODUCT($K136:$AG136,TRANSPOSE(FT$5:FT$27))</f>
        <v>32000</v>
      </c>
      <c r="FU136" s="39">
        <f t="array" ref="FU136">SUMPRODUCT($K136:$AG136,TRANSPOSE(FU$5:FU$27))</f>
        <v>32000</v>
      </c>
      <c r="FV136" s="39">
        <f t="array" ref="FV136">SUMPRODUCT($K136:$AG136,TRANSPOSE(FV$5:FV$27))</f>
        <v>32000</v>
      </c>
      <c r="FW136" s="39">
        <f t="array" ref="FW136">SUMPRODUCT($K136:$AG136,TRANSPOSE(FW$5:FW$27))</f>
        <v>32000</v>
      </c>
      <c r="FX136" s="39">
        <f t="array" ref="FX136">SUMPRODUCT($K136:$AG136,TRANSPOSE(FX$5:FX$27))</f>
        <v>32000</v>
      </c>
      <c r="FY136" s="39">
        <f t="array" ref="FY136">SUMPRODUCT($K136:$AG136,TRANSPOSE(FY$5:FY$27))</f>
        <v>32000</v>
      </c>
      <c r="FZ136" s="39">
        <f t="array" ref="FZ136">SUMPRODUCT($K136:$AG136,TRANSPOSE(FZ$5:FZ$27))</f>
        <v>32000</v>
      </c>
      <c r="GA136" s="39">
        <f t="array" ref="GA136">SUMPRODUCT($K136:$AG136,TRANSPOSE(GA$5:GA$27))</f>
        <v>32000</v>
      </c>
      <c r="GB136" s="39">
        <f t="array" ref="GB136">SUMPRODUCT($K136:$AG136,TRANSPOSE(GB$5:GB$27))</f>
        <v>32000</v>
      </c>
      <c r="GC136" s="39">
        <f t="array" ref="GC136">SUMPRODUCT($K136:$AG136,TRANSPOSE(GC$5:GC$27))</f>
        <v>32000</v>
      </c>
      <c r="GD136" s="39">
        <f t="array" ref="GD136">SUMPRODUCT($K136:$AG136,TRANSPOSE(GD$5:GD$27))</f>
        <v>32000</v>
      </c>
      <c r="GE136" s="39">
        <f t="array" ref="GE136">SUMPRODUCT($K136:$AG136,TRANSPOSE(GE$5:GE$27))</f>
        <v>32000</v>
      </c>
      <c r="GF136" s="39">
        <f t="array" ref="GF136">SUMPRODUCT($K136:$AG136,TRANSPOSE(GF$5:GF$27))</f>
        <v>32000</v>
      </c>
      <c r="GG136" s="39">
        <f t="array" ref="GG136">SUMPRODUCT($K136:$AG136,TRANSPOSE(GG$5:GG$27))</f>
        <v>32000</v>
      </c>
      <c r="GH136" s="39">
        <f t="array" ref="GH136">SUMPRODUCT($K136:$AG136,TRANSPOSE(GH$5:GH$27))</f>
        <v>32000</v>
      </c>
      <c r="GI136" s="39">
        <f t="array" ref="GI136">SUMPRODUCT($K136:$AG136,TRANSPOSE(GI$5:GI$27))</f>
        <v>32000</v>
      </c>
      <c r="GJ136" s="39">
        <f t="array" ref="GJ136">SUMPRODUCT($K136:$AG136,TRANSPOSE(GJ$5:GJ$27))</f>
        <v>32000</v>
      </c>
      <c r="GK136" s="39">
        <f t="array" ref="GK136">SUMPRODUCT($K136:$AG136,TRANSPOSE(GK$5:GK$27))</f>
        <v>0</v>
      </c>
      <c r="GL136" s="39">
        <f t="array" ref="GL136">SUMPRODUCT($K136:$AG136,TRANSPOSE(GL$5:GL$27))</f>
        <v>0</v>
      </c>
      <c r="GM136" s="39">
        <f t="array" ref="GM136">SUMPRODUCT($K136:$AG136,TRANSPOSE(GM$5:GM$27))</f>
        <v>0</v>
      </c>
      <c r="GN136" s="39">
        <f t="array" ref="GN136">SUMPRODUCT($K136:$AG136,TRANSPOSE(GN$5:GN$27))</f>
        <v>0</v>
      </c>
      <c r="GO136" s="39"/>
      <c r="GP136" s="39"/>
      <c r="GQ136" s="39"/>
      <c r="GR136" s="39"/>
      <c r="GS136" s="39"/>
      <c r="GT136" s="39"/>
      <c r="GU136" s="39"/>
      <c r="GV136" s="39"/>
      <c r="GW136" s="39"/>
      <c r="GX136" s="39"/>
      <c r="GY136" s="39"/>
      <c r="GZ136" s="39"/>
      <c r="HA136" s="39"/>
      <c r="HB136" s="39"/>
      <c r="HC136" s="39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93" t="str">
        <f>AM136</f>
        <v>STG</v>
      </c>
      <c r="IW136" s="100" t="str">
        <f>C136</f>
        <v>BLM18SG260TN1D</v>
      </c>
      <c r="IX136" s="93" t="str">
        <f t="shared" si="168"/>
        <v>MURATA MANUFACTURING CO. LTD</v>
      </c>
      <c r="IY136" s="111">
        <f>AP136</f>
        <v>8.0000000000000002E-3</v>
      </c>
      <c r="IZ136" s="112" t="str">
        <f t="shared" si="174"/>
        <v>USD</v>
      </c>
      <c r="JA136" s="104" t="e">
        <f ca="1">_xlfn.XLOOKUP(IZ136,IZ$21:IZ$24,JA$21:JA$24,0)</f>
        <v>#NAME?</v>
      </c>
      <c r="JB136" s="104" t="e">
        <f t="shared" ca="1" si="129"/>
        <v>#NAME?</v>
      </c>
      <c r="JC136" s="113">
        <f>AJ136</f>
        <v>10000</v>
      </c>
      <c r="JD136" s="113">
        <f>AJ136</f>
        <v>10000</v>
      </c>
      <c r="JE136" s="100"/>
      <c r="JF136" s="113" t="e">
        <f>MAX(JD136,CEILING(#REF!+JE136,JC136))</f>
        <v>#REF!</v>
      </c>
      <c r="JG136" s="114" t="e">
        <f t="shared" ca="1" si="130"/>
        <v>#REF!</v>
      </c>
      <c r="JH136" s="113" t="e">
        <f>JF136-#REF!</f>
        <v>#REF!</v>
      </c>
      <c r="JI136" s="114" t="e">
        <f t="shared" ca="1" si="131"/>
        <v>#REF!</v>
      </c>
      <c r="JJ136" s="115">
        <v>45523</v>
      </c>
      <c r="JK136" s="114" t="s">
        <v>114</v>
      </c>
      <c r="JL136" s="114" t="s">
        <v>21</v>
      </c>
      <c r="JM136" s="100" t="s">
        <v>128</v>
      </c>
      <c r="JN136" s="100" t="s">
        <v>129</v>
      </c>
      <c r="JO136" s="102" t="e">
        <f t="array" aca="1" ref="JO136" ca="1">SUMPRODUCT(#REF!,TRANSPOSE(JO$19:JO$22))</f>
        <v>#REF!</v>
      </c>
      <c r="JP136" s="102" t="e">
        <f t="array" aca="1" ref="JP136" ca="1">SUMPRODUCT(#REF!,TRANSPOSE(JP$19:JP$22))</f>
        <v>#REF!</v>
      </c>
      <c r="JQ136" s="102" t="e">
        <f t="array" aca="1" ref="JQ136" ca="1">SUMPRODUCT(#REF!,TRANSPOSE(JQ$19:JQ$22))</f>
        <v>#REF!</v>
      </c>
      <c r="JR136" s="102" t="e">
        <f t="array" aca="1" ref="JR136" ca="1">SUMPRODUCT(#REF!,TRANSPOSE(JR$19:JR$22))</f>
        <v>#REF!</v>
      </c>
      <c r="JS136" s="102" t="e">
        <f t="array" aca="1" ref="JS136" ca="1">SUMPRODUCT(#REF!,TRANSPOSE(JS$19:JS$22))</f>
        <v>#REF!</v>
      </c>
      <c r="JT136" s="102" t="e">
        <f t="array" aca="1" ref="JT136" ca="1">SUMPRODUCT(#REF!,TRANSPOSE(JT$19:JT$22))</f>
        <v>#REF!</v>
      </c>
      <c r="JU136" s="102" t="e">
        <f t="array" aca="1" ref="JU136" ca="1">SUMPRODUCT(#REF!,TRANSPOSE(JU$19:JU$22))</f>
        <v>#REF!</v>
      </c>
      <c r="JV136" s="102" t="e">
        <f t="array" aca="1" ref="JV136" ca="1">SUMPRODUCT(#REF!,TRANSPOSE(JV$19:JV$22))</f>
        <v>#REF!</v>
      </c>
      <c r="JW136" s="102" t="e">
        <f t="array" aca="1" ref="JW136" ca="1">SUMPRODUCT(#REF!,TRANSPOSE(JW$19:JW$22))</f>
        <v>#REF!</v>
      </c>
      <c r="JX136" s="102" t="e">
        <f t="array" aca="1" ref="JX136" ca="1">SUMPRODUCT(#REF!,TRANSPOSE(JX$19:JX$22))</f>
        <v>#REF!</v>
      </c>
      <c r="JY136" s="102" t="e">
        <f t="array" aca="1" ref="JY136" ca="1">SUMPRODUCT(#REF!,TRANSPOSE(JY$19:JY$22))</f>
        <v>#REF!</v>
      </c>
      <c r="JZ136" s="102" t="e">
        <f t="array" aca="1" ref="JZ136" ca="1">SUMPRODUCT(#REF!,TRANSPOSE(JZ$19:JZ$22))</f>
        <v>#REF!</v>
      </c>
      <c r="KA136" s="102" t="e">
        <f t="array" aca="1" ref="KA136" ca="1">SUMPRODUCT(#REF!,TRANSPOSE(KA$19:KA$22))</f>
        <v>#REF!</v>
      </c>
      <c r="KB136" s="116"/>
      <c r="KC136" s="102" t="e">
        <f t="shared" ca="1" si="132"/>
        <v>#REF!</v>
      </c>
      <c r="KD136" s="117" t="e">
        <f ca="1">CEILING(SUM($JO136:JP136)-SUM($KC136:KC136),$JC136)</f>
        <v>#REF!</v>
      </c>
      <c r="KE136" s="117" t="e">
        <f ca="1">CEILING(SUM($JO136:JQ136)-SUM($KC136:KD136),$JC136)</f>
        <v>#REF!</v>
      </c>
      <c r="KF136" s="117" t="e">
        <f ca="1">CEILING(SUM($JO136:JR136)-SUM($KC136:KE136),$JC136)</f>
        <v>#REF!</v>
      </c>
      <c r="KG136" s="117" t="e">
        <f ca="1">CEILING(SUM($JO136:JS136)-SUM($KC136:KF136),$JC136)</f>
        <v>#REF!</v>
      </c>
      <c r="KH136" s="117" t="e">
        <f ca="1">CEILING(SUM($JO136:JT136)-SUM($KC136:KG136),$JC136)</f>
        <v>#REF!</v>
      </c>
      <c r="KI136" s="117" t="e">
        <f ca="1">CEILING(SUM($JO136:JU136)-SUM($KC136:KH136),$JC136)</f>
        <v>#REF!</v>
      </c>
      <c r="KJ136" s="117" t="e">
        <f ca="1">CEILING(SUM($JO136:JV136)-SUM($KC136:KI136),$JC136)</f>
        <v>#REF!</v>
      </c>
      <c r="KK136" s="117" t="e">
        <f ca="1">CEILING(SUM($JO136:JW136)-SUM($KC136:KJ136),$JC136)</f>
        <v>#REF!</v>
      </c>
      <c r="KL136" s="117" t="e">
        <f ca="1">CEILING(SUM($JO136:JX136)-SUM($KC136:KK136),$JC136)</f>
        <v>#REF!</v>
      </c>
      <c r="KM136" s="117" t="e">
        <f ca="1">CEILING(SUM($JO136:JY136)-SUM($KC136:KL136),$JC136)</f>
        <v>#REF!</v>
      </c>
      <c r="KN136" s="117" t="e">
        <f t="shared" ca="1" si="133"/>
        <v>#REF!</v>
      </c>
      <c r="KO136" s="117" t="e">
        <f t="shared" ca="1" si="134"/>
        <v>#REF!</v>
      </c>
      <c r="KP136" s="116"/>
      <c r="KQ136" s="119" t="e">
        <f t="shared" ca="1" si="135"/>
        <v>#REF!</v>
      </c>
      <c r="KR136" s="119" t="e">
        <f t="shared" ca="1" si="136"/>
        <v>#REF!</v>
      </c>
      <c r="KS136" s="119" t="e">
        <f t="shared" ca="1" si="137"/>
        <v>#REF!</v>
      </c>
      <c r="KT136" s="119" t="e">
        <f t="shared" ca="1" si="138"/>
        <v>#REF!</v>
      </c>
      <c r="KU136" s="119" t="e">
        <f t="shared" ca="1" si="139"/>
        <v>#REF!</v>
      </c>
      <c r="KV136" s="119" t="e">
        <f t="shared" ca="1" si="140"/>
        <v>#REF!</v>
      </c>
      <c r="KW136" s="119" t="e">
        <f t="shared" ca="1" si="141"/>
        <v>#REF!</v>
      </c>
      <c r="KX136" s="119" t="e">
        <f t="shared" ca="1" si="142"/>
        <v>#REF!</v>
      </c>
      <c r="KY136" s="119" t="e">
        <f t="shared" ca="1" si="143"/>
        <v>#REF!</v>
      </c>
      <c r="KZ136" s="119" t="e">
        <f t="shared" ca="1" si="144"/>
        <v>#REF!</v>
      </c>
      <c r="LA136" s="119" t="e">
        <f t="shared" ca="1" si="145"/>
        <v>#REF!</v>
      </c>
      <c r="LB136" s="119" t="e">
        <f t="shared" ca="1" si="146"/>
        <v>#REF!</v>
      </c>
      <c r="LC136" s="119" t="e">
        <f t="shared" ca="1" si="147"/>
        <v>#REF!</v>
      </c>
      <c r="LD136" s="119" t="e">
        <f t="shared" ca="1" si="148"/>
        <v>#REF!</v>
      </c>
      <c r="LE136" s="116">
        <v>1</v>
      </c>
      <c r="LF136" s="102" t="e">
        <f ca="1">SUM(KC136:KO136)</f>
        <v>#REF!</v>
      </c>
      <c r="LG136" s="102"/>
      <c r="LH136" s="102"/>
      <c r="LI136" s="102"/>
      <c r="LJ136" s="102"/>
      <c r="LK136" s="102"/>
      <c r="LL136" s="102"/>
      <c r="LM136" s="102"/>
      <c r="LN136" s="102"/>
      <c r="LO136" s="102"/>
      <c r="LP136" s="102"/>
      <c r="LQ136" s="102"/>
      <c r="LR136" s="102" t="e">
        <f ca="1">KO136</f>
        <v>#REF!</v>
      </c>
      <c r="LS136" s="102"/>
      <c r="LT136" s="119" t="e">
        <f t="shared" ca="1" si="149"/>
        <v>#REF!</v>
      </c>
      <c r="LU136" s="119" t="e">
        <f t="shared" ca="1" si="150"/>
        <v>#NAME?</v>
      </c>
      <c r="LV136" s="119" t="e">
        <f t="shared" ca="1" si="151"/>
        <v>#NAME?</v>
      </c>
      <c r="LW136" s="119" t="e">
        <f t="shared" ca="1" si="152"/>
        <v>#NAME?</v>
      </c>
      <c r="LX136" s="119" t="e">
        <f t="shared" ca="1" si="153"/>
        <v>#NAME?</v>
      </c>
      <c r="LY136" s="119" t="e">
        <f t="shared" ca="1" si="154"/>
        <v>#NAME?</v>
      </c>
      <c r="LZ136" s="119" t="e">
        <f t="shared" ca="1" si="155"/>
        <v>#NAME?</v>
      </c>
      <c r="MA136" s="119" t="e">
        <f t="shared" ca="1" si="156"/>
        <v>#NAME?</v>
      </c>
      <c r="MB136" s="119" t="e">
        <f t="shared" ca="1" si="157"/>
        <v>#NAME?</v>
      </c>
      <c r="MC136" s="119" t="e">
        <f t="shared" ca="1" si="158"/>
        <v>#NAME?</v>
      </c>
      <c r="MD136" s="119" t="e">
        <f t="shared" ca="1" si="159"/>
        <v>#NAME?</v>
      </c>
      <c r="ME136" s="119" t="e">
        <f t="shared" ca="1" si="160"/>
        <v>#NAME?</v>
      </c>
      <c r="MF136" s="119" t="e">
        <f t="shared" ca="1" si="161"/>
        <v>#REF!</v>
      </c>
      <c r="MG136" s="119" t="e">
        <f t="shared" ca="1" si="162"/>
        <v>#REF!</v>
      </c>
      <c r="MH136" s="120" t="s">
        <v>605</v>
      </c>
      <c r="MI136" s="100" t="s">
        <v>614</v>
      </c>
      <c r="MJ136" s="121">
        <v>45525</v>
      </c>
      <c r="MK136" s="100" t="s">
        <v>131</v>
      </c>
      <c r="ML136" s="100"/>
      <c r="MM136" s="100" t="s">
        <v>131</v>
      </c>
      <c r="MN136" s="100"/>
      <c r="MO136" s="100" t="s">
        <v>165</v>
      </c>
    </row>
    <row r="137" spans="1:353" ht="14.25" x14ac:dyDescent="0.2">
      <c r="A137" s="39">
        <v>132</v>
      </c>
      <c r="B137" s="39" t="s">
        <v>615</v>
      </c>
      <c r="C137" s="54" t="s">
        <v>616</v>
      </c>
      <c r="D137" s="39" t="s">
        <v>121</v>
      </c>
      <c r="E137" s="39" t="s">
        <v>617</v>
      </c>
      <c r="F137" s="99" t="s">
        <v>618</v>
      </c>
      <c r="G137" s="39"/>
      <c r="H137" s="39" t="s">
        <v>112</v>
      </c>
      <c r="I137" s="39">
        <v>2</v>
      </c>
      <c r="J137" s="39">
        <v>66</v>
      </c>
      <c r="K137" s="39">
        <v>0</v>
      </c>
      <c r="L137" s="39">
        <v>0</v>
      </c>
      <c r="M137" s="39">
        <v>0</v>
      </c>
      <c r="N137" s="39">
        <v>0</v>
      </c>
      <c r="O137" s="39">
        <v>22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22</v>
      </c>
      <c r="Y137" s="39">
        <v>0</v>
      </c>
      <c r="Z137" s="39">
        <v>0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22</v>
      </c>
      <c r="AH137" s="39">
        <f t="shared" si="125"/>
        <v>44</v>
      </c>
      <c r="AI137" s="39">
        <f t="shared" si="163"/>
        <v>1552958</v>
      </c>
      <c r="AJ137" s="55">
        <v>3000</v>
      </c>
      <c r="AK137" s="39"/>
      <c r="AL137" s="39" t="s">
        <v>608</v>
      </c>
      <c r="AM137" s="39" t="s">
        <v>609</v>
      </c>
      <c r="AN137" s="39"/>
      <c r="AO137" s="39"/>
      <c r="AP137" s="56">
        <v>3.1E-2</v>
      </c>
      <c r="AQ137" s="56" t="s">
        <v>8</v>
      </c>
      <c r="AR137" s="39" t="s">
        <v>610</v>
      </c>
      <c r="AS137" s="39" t="s">
        <v>611</v>
      </c>
      <c r="AT137" s="39"/>
      <c r="AU137" s="39" t="s">
        <v>613</v>
      </c>
      <c r="AV137" s="39" t="str">
        <f t="shared" si="126"/>
        <v>P0020</v>
      </c>
      <c r="AW137" s="76" t="e">
        <f t="shared" ca="1" si="127"/>
        <v>#NAME?</v>
      </c>
      <c r="AX137" s="39">
        <v>15</v>
      </c>
      <c r="AY137" s="73" t="e">
        <f t="shared" si="128"/>
        <v>#REF!</v>
      </c>
      <c r="AZ137" s="39"/>
      <c r="BA137" s="39"/>
      <c r="BB137" s="39"/>
      <c r="BC137" s="39"/>
      <c r="BD137" s="39"/>
      <c r="BE137" s="80">
        <v>801000</v>
      </c>
      <c r="BF137" s="39"/>
      <c r="BG137" s="39"/>
      <c r="BH137" s="39"/>
      <c r="BI137" s="39"/>
      <c r="BJ137" s="39"/>
      <c r="BK137" s="39"/>
      <c r="BL137" s="80">
        <v>756000</v>
      </c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>
        <f>SUM($AZ137,$BA137:BF137)-SUM($EU137:FA137)</f>
        <v>790880</v>
      </c>
      <c r="DE137" s="39">
        <f>SUM($AZ137,$BA137:BG137)-SUM($EU137:FB137)</f>
        <v>751324</v>
      </c>
      <c r="DF137" s="39">
        <f>SUM($AZ137,$BA137:BH137)-SUM($EU137:FC137)</f>
        <v>700042</v>
      </c>
      <c r="DG137" s="39">
        <f>SUM($AZ137,$BA137:BI137)-SUM($EU137:FD137)</f>
        <v>656042</v>
      </c>
      <c r="DH137" s="39">
        <f>SUM($AZ137,$BA137:BJ137)-SUM($EU137:FE137)</f>
        <v>612042</v>
      </c>
      <c r="DI137" s="39">
        <f>SUM($AZ137,$BA137:BK137)-SUM($EU137:FF137)</f>
        <v>568042</v>
      </c>
      <c r="DJ137" s="39">
        <f>SUM($AZ137,$BA137:BL137)-SUM($EU137:FG137)</f>
        <v>1280042</v>
      </c>
      <c r="DK137" s="39">
        <f>SUM($AZ137,$BA137:BM137)-SUM($EU137:FH137)</f>
        <v>1236042</v>
      </c>
      <c r="DL137" s="39">
        <f>SUM($AZ137,$BA137:BN137)-SUM($EU137:FI137)</f>
        <v>1192042</v>
      </c>
      <c r="DM137" s="39">
        <f>SUM($AZ137,$BA137:BO137)-SUM($EU137:FJ137)</f>
        <v>1148042</v>
      </c>
      <c r="DN137" s="39">
        <f>SUM($AZ137,$BA137:BP137)-SUM($EU137:FK137)</f>
        <v>1104042</v>
      </c>
      <c r="DO137" s="39">
        <f>SUM($AZ137,$BA137:BQ137)-SUM($EU137:FL137)</f>
        <v>1060042</v>
      </c>
      <c r="DP137" s="39">
        <f>SUM($AZ137,$BA137:BR137)-SUM($EU137:FM137)</f>
        <v>1016042</v>
      </c>
      <c r="DQ137" s="39">
        <f>SUM($AZ137,$BA137:BS137)-SUM($EU137:FN137)</f>
        <v>972042</v>
      </c>
      <c r="DR137" s="39">
        <f>SUM($AZ137,$BA137:BT137)-SUM($EU137:FO137)</f>
        <v>928042</v>
      </c>
      <c r="DS137" s="39">
        <f>SUM($AZ137,$BA137:BU137)-SUM($EU137:FP137)</f>
        <v>884042</v>
      </c>
      <c r="DT137" s="39">
        <f>SUM($AZ137,$BA137:BV137)-SUM($EU137:FQ137)</f>
        <v>840042</v>
      </c>
      <c r="DU137" s="39">
        <f>SUM($AZ137,$BA137:BW137)-SUM($EU137:FR137)</f>
        <v>796042</v>
      </c>
      <c r="DV137" s="39">
        <f>SUM($AZ137,$BA137:BX137)-SUM($EU137:FS137)</f>
        <v>752042</v>
      </c>
      <c r="DW137" s="39">
        <f>SUM($AZ137,$BA137:BY137)-SUM($EU137:FT137)</f>
        <v>708042</v>
      </c>
      <c r="DX137" s="39">
        <f>SUM($AZ137,$BA137:BZ137)-SUM($EU137:FU137)</f>
        <v>664042</v>
      </c>
      <c r="DY137" s="39">
        <f>SUM($AZ137,$BA137:CA137)-SUM($EU137:FV137)</f>
        <v>620042</v>
      </c>
      <c r="DZ137" s="39">
        <f>SUM($AZ137,$BA137:CB137)-SUM($EU137:FW137)</f>
        <v>576042</v>
      </c>
      <c r="EA137" s="39">
        <f>SUM($AZ137,$BA137:CC137)-SUM($EU137:FX137)</f>
        <v>532042</v>
      </c>
      <c r="EB137" s="39">
        <f>SUM($AZ137,$BA137:CD137)-SUM($EU137:FY137)</f>
        <v>488042</v>
      </c>
      <c r="EC137" s="39">
        <f>SUM($AZ137,$BA137:CE137)-SUM($EU137:FZ137)</f>
        <v>444042</v>
      </c>
      <c r="ED137" s="39">
        <f>SUM($AZ137,$BA137:CF137)-SUM($EU137:GA137)</f>
        <v>400042</v>
      </c>
      <c r="EE137" s="39">
        <f>SUM($AZ137,$BA137:CG137)-SUM($EU137:GB137)</f>
        <v>356042</v>
      </c>
      <c r="EF137" s="39">
        <f>SUM($AZ137,$BA137:CH137)-SUM($EU137:GC137)</f>
        <v>312042</v>
      </c>
      <c r="EG137" s="39">
        <f>SUM($AZ137,$BA137:CI137)-SUM($EU137:GD137)</f>
        <v>268042</v>
      </c>
      <c r="EH137" s="39">
        <f>SUM($AZ137,$BA137:CJ137)-SUM($EU137:GE137)</f>
        <v>224042</v>
      </c>
      <c r="EI137" s="39">
        <f>SUM($AZ137,$BA137:CK137)-SUM($EU137:GF137)</f>
        <v>180042</v>
      </c>
      <c r="EJ137" s="39">
        <f>SUM($AZ137,$BA137:CL137)-SUM($EU137:GG137)</f>
        <v>136042</v>
      </c>
      <c r="EK137" s="39">
        <f>SUM($AZ137,$BA137:CM137)-SUM($EU137:GH137)</f>
        <v>92042</v>
      </c>
      <c r="EL137" s="39">
        <f>SUM($AZ137,$BA137:CN137)-SUM($EU137:GI137)</f>
        <v>48042</v>
      </c>
      <c r="EM137" s="39">
        <f>SUM($AZ137,$BA137:CO137)-SUM($EU137:GJ137)</f>
        <v>4042</v>
      </c>
      <c r="EN137" s="39">
        <f>SUM($AZ137,$BA137:CP137)-SUM($EU137:GK137)</f>
        <v>4042</v>
      </c>
      <c r="EO137" s="39">
        <f>SUM($AZ137,$BA137:CQ137)-SUM($EU137:GL137)</f>
        <v>4042</v>
      </c>
      <c r="EP137" s="39">
        <f>SUM($AZ137,$BA137:CR137)-SUM($EU137:GM137)</f>
        <v>4042</v>
      </c>
      <c r="EQ137" s="39">
        <f>SUM($AZ137,$BA137:CS137)-SUM($EU137:GN137)</f>
        <v>4042</v>
      </c>
      <c r="ER137" s="39"/>
      <c r="ES137" s="39"/>
      <c r="ET137" s="39"/>
      <c r="EU137" s="39"/>
      <c r="EV137" s="39"/>
      <c r="EW137" s="39"/>
      <c r="EX137" s="39"/>
      <c r="EY137" s="39"/>
      <c r="EZ137" s="39"/>
      <c r="FA137" s="39">
        <f t="array" ref="FA137">SUMPRODUCT($K137:$AG137,TRANSPOSE(FA$5:FA$27))</f>
        <v>10120</v>
      </c>
      <c r="FB137" s="39">
        <f t="array" ref="FB137">SUMPRODUCT($K137:$AG137,TRANSPOSE(FB$5:FB$27))</f>
        <v>39556</v>
      </c>
      <c r="FC137" s="39">
        <f t="array" ref="FC137">SUMPRODUCT($K137:$AG137,TRANSPOSE(FC$5:FC$27))</f>
        <v>51282</v>
      </c>
      <c r="FD137" s="39">
        <f t="array" ref="FD137">SUMPRODUCT($K137:$AG137,TRANSPOSE(FD$5:FD$27))</f>
        <v>44000</v>
      </c>
      <c r="FE137" s="39">
        <f t="array" ref="FE137">SUMPRODUCT($K137:$AG137,TRANSPOSE(FE$5:FE$27))</f>
        <v>44000</v>
      </c>
      <c r="FF137" s="39">
        <f t="array" ref="FF137">SUMPRODUCT($K137:$AG137,TRANSPOSE(FF$5:FF$27))</f>
        <v>44000</v>
      </c>
      <c r="FG137" s="39">
        <f t="array" ref="FG137">SUMPRODUCT($K137:$AG137,TRANSPOSE(FG$5:FG$27))</f>
        <v>44000</v>
      </c>
      <c r="FH137" s="39">
        <f t="array" ref="FH137">SUMPRODUCT($K137:$AG137,TRANSPOSE(FH$5:FH$27))</f>
        <v>44000</v>
      </c>
      <c r="FI137" s="39">
        <f t="array" ref="FI137">SUMPRODUCT($K137:$AG137,TRANSPOSE(FI$5:FI$27))</f>
        <v>44000</v>
      </c>
      <c r="FJ137" s="39">
        <f t="array" ref="FJ137">SUMPRODUCT($K137:$AG137,TRANSPOSE(FJ$5:FJ$27))</f>
        <v>44000</v>
      </c>
      <c r="FK137" s="39">
        <f t="array" ref="FK137">SUMPRODUCT($K137:$AG137,TRANSPOSE(FK$5:FK$27))</f>
        <v>44000</v>
      </c>
      <c r="FL137" s="39">
        <f t="array" ref="FL137">SUMPRODUCT($K137:$AG137,TRANSPOSE(FL$5:FL$27))</f>
        <v>44000</v>
      </c>
      <c r="FM137" s="39">
        <f t="array" ref="FM137">SUMPRODUCT($K137:$AG137,TRANSPOSE(FM$5:FM$27))</f>
        <v>44000</v>
      </c>
      <c r="FN137" s="39">
        <f t="array" ref="FN137">SUMPRODUCT($K137:$AG137,TRANSPOSE(FN$5:FN$27))</f>
        <v>44000</v>
      </c>
      <c r="FO137" s="39">
        <f t="array" ref="FO137">SUMPRODUCT($K137:$AG137,TRANSPOSE(FO$5:FO$27))</f>
        <v>44000</v>
      </c>
      <c r="FP137" s="39">
        <f t="array" ref="FP137">SUMPRODUCT($K137:$AG137,TRANSPOSE(FP$5:FP$27))</f>
        <v>44000</v>
      </c>
      <c r="FQ137" s="39">
        <f t="array" ref="FQ137">SUMPRODUCT($K137:$AG137,TRANSPOSE(FQ$5:FQ$27))</f>
        <v>44000</v>
      </c>
      <c r="FR137" s="39">
        <f t="array" ref="FR137">SUMPRODUCT($K137:$AG137,TRANSPOSE(FR$5:FR$27))</f>
        <v>44000</v>
      </c>
      <c r="FS137" s="39">
        <f t="array" ref="FS137">SUMPRODUCT($K137:$AG137,TRANSPOSE(FS$5:FS$27))</f>
        <v>44000</v>
      </c>
      <c r="FT137" s="39">
        <f t="array" ref="FT137">SUMPRODUCT($K137:$AG137,TRANSPOSE(FT$5:FT$27))</f>
        <v>44000</v>
      </c>
      <c r="FU137" s="39">
        <f t="array" ref="FU137">SUMPRODUCT($K137:$AG137,TRANSPOSE(FU$5:FU$27))</f>
        <v>44000</v>
      </c>
      <c r="FV137" s="39">
        <f t="array" ref="FV137">SUMPRODUCT($K137:$AG137,TRANSPOSE(FV$5:FV$27))</f>
        <v>44000</v>
      </c>
      <c r="FW137" s="39">
        <f t="array" ref="FW137">SUMPRODUCT($K137:$AG137,TRANSPOSE(FW$5:FW$27))</f>
        <v>44000</v>
      </c>
      <c r="FX137" s="39">
        <f t="array" ref="FX137">SUMPRODUCT($K137:$AG137,TRANSPOSE(FX$5:FX$27))</f>
        <v>44000</v>
      </c>
      <c r="FY137" s="39">
        <f t="array" ref="FY137">SUMPRODUCT($K137:$AG137,TRANSPOSE(FY$5:FY$27))</f>
        <v>44000</v>
      </c>
      <c r="FZ137" s="39">
        <f t="array" ref="FZ137">SUMPRODUCT($K137:$AG137,TRANSPOSE(FZ$5:FZ$27))</f>
        <v>44000</v>
      </c>
      <c r="GA137" s="39">
        <f t="array" ref="GA137">SUMPRODUCT($K137:$AG137,TRANSPOSE(GA$5:GA$27))</f>
        <v>44000</v>
      </c>
      <c r="GB137" s="39">
        <f t="array" ref="GB137">SUMPRODUCT($K137:$AG137,TRANSPOSE(GB$5:GB$27))</f>
        <v>44000</v>
      </c>
      <c r="GC137" s="39">
        <f t="array" ref="GC137">SUMPRODUCT($K137:$AG137,TRANSPOSE(GC$5:GC$27))</f>
        <v>44000</v>
      </c>
      <c r="GD137" s="39">
        <f t="array" ref="GD137">SUMPRODUCT($K137:$AG137,TRANSPOSE(GD$5:GD$27))</f>
        <v>44000</v>
      </c>
      <c r="GE137" s="39">
        <f t="array" ref="GE137">SUMPRODUCT($K137:$AG137,TRANSPOSE(GE$5:GE$27))</f>
        <v>44000</v>
      </c>
      <c r="GF137" s="39">
        <f t="array" ref="GF137">SUMPRODUCT($K137:$AG137,TRANSPOSE(GF$5:GF$27))</f>
        <v>44000</v>
      </c>
      <c r="GG137" s="39">
        <f t="array" ref="GG137">SUMPRODUCT($K137:$AG137,TRANSPOSE(GG$5:GG$27))</f>
        <v>44000</v>
      </c>
      <c r="GH137" s="39">
        <f t="array" ref="GH137">SUMPRODUCT($K137:$AG137,TRANSPOSE(GH$5:GH$27))</f>
        <v>44000</v>
      </c>
      <c r="GI137" s="39">
        <f t="array" ref="GI137">SUMPRODUCT($K137:$AG137,TRANSPOSE(GI$5:GI$27))</f>
        <v>44000</v>
      </c>
      <c r="GJ137" s="39">
        <f t="array" ref="GJ137">SUMPRODUCT($K137:$AG137,TRANSPOSE(GJ$5:GJ$27))</f>
        <v>44000</v>
      </c>
      <c r="GK137" s="39">
        <f t="array" ref="GK137">SUMPRODUCT($K137:$AG137,TRANSPOSE(GK$5:GK$27))</f>
        <v>0</v>
      </c>
      <c r="GL137" s="39">
        <f t="array" ref="GL137">SUMPRODUCT($K137:$AG137,TRANSPOSE(GL$5:GL$27))</f>
        <v>0</v>
      </c>
      <c r="GM137" s="39">
        <f t="array" ref="GM137">SUMPRODUCT($K137:$AG137,TRANSPOSE(GM$5:GM$27))</f>
        <v>0</v>
      </c>
      <c r="GN137" s="39">
        <f t="array" ref="GN137">SUMPRODUCT($K137:$AG137,TRANSPOSE(GN$5:GN$27))</f>
        <v>0</v>
      </c>
      <c r="GO137" s="39"/>
      <c r="GP137" s="39"/>
      <c r="GQ137" s="39"/>
      <c r="GR137" s="39"/>
      <c r="GS137" s="39"/>
      <c r="GT137" s="39"/>
      <c r="GU137" s="39"/>
      <c r="GV137" s="39"/>
      <c r="GW137" s="39"/>
      <c r="GX137" s="39"/>
      <c r="GY137" s="39"/>
      <c r="GZ137" s="39"/>
      <c r="HA137" s="39"/>
      <c r="HB137" s="39"/>
      <c r="HC137" s="39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93" t="str">
        <f>AM137</f>
        <v>STG</v>
      </c>
      <c r="IW137" s="100" t="str">
        <f>C137</f>
        <v>BLM31PG500SN1L</v>
      </c>
      <c r="IX137" s="93" t="str">
        <f t="shared" si="168"/>
        <v>MURATA MANUFACTURING CO. LTD</v>
      </c>
      <c r="IY137" s="111">
        <f>AP137</f>
        <v>3.1E-2</v>
      </c>
      <c r="IZ137" s="112" t="str">
        <f t="shared" si="174"/>
        <v>USD</v>
      </c>
      <c r="JA137" s="104" t="e">
        <f ca="1">_xlfn.XLOOKUP(IZ137,IZ$21:IZ$24,JA$21:JA$24,0)</f>
        <v>#NAME?</v>
      </c>
      <c r="JB137" s="104" t="e">
        <f t="shared" ca="1" si="129"/>
        <v>#NAME?</v>
      </c>
      <c r="JC137" s="113">
        <f>AJ137</f>
        <v>3000</v>
      </c>
      <c r="JD137" s="113">
        <f>AJ137</f>
        <v>3000</v>
      </c>
      <c r="JE137" s="100"/>
      <c r="JF137" s="113" t="e">
        <f>MAX(JD137,CEILING(#REF!+JE137,JC137))</f>
        <v>#REF!</v>
      </c>
      <c r="JG137" s="114" t="e">
        <f t="shared" ca="1" si="130"/>
        <v>#REF!</v>
      </c>
      <c r="JH137" s="113" t="e">
        <f>JF137-#REF!</f>
        <v>#REF!</v>
      </c>
      <c r="JI137" s="114" t="e">
        <f t="shared" ca="1" si="131"/>
        <v>#REF!</v>
      </c>
      <c r="JJ137" s="115">
        <v>45523</v>
      </c>
      <c r="JK137" s="114" t="s">
        <v>114</v>
      </c>
      <c r="JL137" s="114" t="s">
        <v>21</v>
      </c>
      <c r="JM137" s="100" t="s">
        <v>128</v>
      </c>
      <c r="JN137" s="100" t="s">
        <v>129</v>
      </c>
      <c r="JO137" s="102" t="e">
        <f t="array" aca="1" ref="JO137" ca="1">SUMPRODUCT(#REF!,TRANSPOSE(JO$19:JO$22))</f>
        <v>#REF!</v>
      </c>
      <c r="JP137" s="102" t="e">
        <f t="array" aca="1" ref="JP137" ca="1">SUMPRODUCT(#REF!,TRANSPOSE(JP$19:JP$22))</f>
        <v>#REF!</v>
      </c>
      <c r="JQ137" s="102" t="e">
        <f t="array" aca="1" ref="JQ137" ca="1">SUMPRODUCT(#REF!,TRANSPOSE(JQ$19:JQ$22))</f>
        <v>#REF!</v>
      </c>
      <c r="JR137" s="102" t="e">
        <f t="array" aca="1" ref="JR137" ca="1">SUMPRODUCT(#REF!,TRANSPOSE(JR$19:JR$22))</f>
        <v>#REF!</v>
      </c>
      <c r="JS137" s="102" t="e">
        <f t="array" aca="1" ref="JS137" ca="1">SUMPRODUCT(#REF!,TRANSPOSE(JS$19:JS$22))</f>
        <v>#REF!</v>
      </c>
      <c r="JT137" s="102" t="e">
        <f t="array" aca="1" ref="JT137" ca="1">SUMPRODUCT(#REF!,TRANSPOSE(JT$19:JT$22))</f>
        <v>#REF!</v>
      </c>
      <c r="JU137" s="102" t="e">
        <f t="array" aca="1" ref="JU137" ca="1">SUMPRODUCT(#REF!,TRANSPOSE(JU$19:JU$22))</f>
        <v>#REF!</v>
      </c>
      <c r="JV137" s="102" t="e">
        <f t="array" aca="1" ref="JV137" ca="1">SUMPRODUCT(#REF!,TRANSPOSE(JV$19:JV$22))</f>
        <v>#REF!</v>
      </c>
      <c r="JW137" s="102" t="e">
        <f t="array" aca="1" ref="JW137" ca="1">SUMPRODUCT(#REF!,TRANSPOSE(JW$19:JW$22))</f>
        <v>#REF!</v>
      </c>
      <c r="JX137" s="102" t="e">
        <f t="array" aca="1" ref="JX137" ca="1">SUMPRODUCT(#REF!,TRANSPOSE(JX$19:JX$22))</f>
        <v>#REF!</v>
      </c>
      <c r="JY137" s="102" t="e">
        <f t="array" aca="1" ref="JY137" ca="1">SUMPRODUCT(#REF!,TRANSPOSE(JY$19:JY$22))</f>
        <v>#REF!</v>
      </c>
      <c r="JZ137" s="102" t="e">
        <f t="array" aca="1" ref="JZ137" ca="1">SUMPRODUCT(#REF!,TRANSPOSE(JZ$19:JZ$22))</f>
        <v>#REF!</v>
      </c>
      <c r="KA137" s="102" t="e">
        <f t="array" aca="1" ref="KA137" ca="1">SUMPRODUCT(#REF!,TRANSPOSE(KA$19:KA$22))</f>
        <v>#REF!</v>
      </c>
      <c r="KB137" s="116"/>
      <c r="KC137" s="102" t="e">
        <f t="shared" ca="1" si="132"/>
        <v>#REF!</v>
      </c>
      <c r="KD137" s="117" t="e">
        <f ca="1">CEILING(SUM($JO137:JP137)-SUM($KC137:KC137),$JC137)</f>
        <v>#REF!</v>
      </c>
      <c r="KE137" s="117" t="e">
        <f ca="1">CEILING(SUM($JO137:JQ137)-SUM($KC137:KD137),$JC137)</f>
        <v>#REF!</v>
      </c>
      <c r="KF137" s="117" t="e">
        <f ca="1">CEILING(SUM($JO137:JR137)-SUM($KC137:KE137),$JC137)</f>
        <v>#REF!</v>
      </c>
      <c r="KG137" s="117" t="e">
        <f ca="1">CEILING(SUM($JO137:JS137)-SUM($KC137:KF137),$JC137)</f>
        <v>#REF!</v>
      </c>
      <c r="KH137" s="117" t="e">
        <f ca="1">CEILING(SUM($JO137:JT137)-SUM($KC137:KG137),$JC137)</f>
        <v>#REF!</v>
      </c>
      <c r="KI137" s="117" t="e">
        <f ca="1">CEILING(SUM($JO137:JU137)-SUM($KC137:KH137),$JC137)</f>
        <v>#REF!</v>
      </c>
      <c r="KJ137" s="117" t="e">
        <f ca="1">CEILING(SUM($JO137:JV137)-SUM($KC137:KI137),$JC137)</f>
        <v>#REF!</v>
      </c>
      <c r="KK137" s="117" t="e">
        <f ca="1">CEILING(SUM($JO137:JW137)-SUM($KC137:KJ137),$JC137)</f>
        <v>#REF!</v>
      </c>
      <c r="KL137" s="117" t="e">
        <f ca="1">CEILING(SUM($JO137:JX137)-SUM($KC137:KK137),$JC137)</f>
        <v>#REF!</v>
      </c>
      <c r="KM137" s="117" t="e">
        <f ca="1">CEILING(SUM($JO137:JY137)-SUM($KC137:KL137),$JC137)</f>
        <v>#REF!</v>
      </c>
      <c r="KN137" s="117" t="e">
        <f t="shared" ca="1" si="133"/>
        <v>#REF!</v>
      </c>
      <c r="KO137" s="117" t="e">
        <f t="shared" ca="1" si="134"/>
        <v>#REF!</v>
      </c>
      <c r="KP137" s="116"/>
      <c r="KQ137" s="119" t="e">
        <f t="shared" ca="1" si="135"/>
        <v>#REF!</v>
      </c>
      <c r="KR137" s="119" t="e">
        <f t="shared" ca="1" si="136"/>
        <v>#REF!</v>
      </c>
      <c r="KS137" s="119" t="e">
        <f t="shared" ca="1" si="137"/>
        <v>#REF!</v>
      </c>
      <c r="KT137" s="119" t="e">
        <f t="shared" ca="1" si="138"/>
        <v>#REF!</v>
      </c>
      <c r="KU137" s="119" t="e">
        <f t="shared" ca="1" si="139"/>
        <v>#REF!</v>
      </c>
      <c r="KV137" s="119" t="e">
        <f t="shared" ca="1" si="140"/>
        <v>#REF!</v>
      </c>
      <c r="KW137" s="119" t="e">
        <f t="shared" ca="1" si="141"/>
        <v>#REF!</v>
      </c>
      <c r="KX137" s="119" t="e">
        <f t="shared" ca="1" si="142"/>
        <v>#REF!</v>
      </c>
      <c r="KY137" s="119" t="e">
        <f t="shared" ca="1" si="143"/>
        <v>#REF!</v>
      </c>
      <c r="KZ137" s="119" t="e">
        <f t="shared" ca="1" si="144"/>
        <v>#REF!</v>
      </c>
      <c r="LA137" s="119" t="e">
        <f t="shared" ca="1" si="145"/>
        <v>#REF!</v>
      </c>
      <c r="LB137" s="119" t="e">
        <f t="shared" ca="1" si="146"/>
        <v>#REF!</v>
      </c>
      <c r="LC137" s="119" t="e">
        <f t="shared" ca="1" si="147"/>
        <v>#REF!</v>
      </c>
      <c r="LD137" s="119" t="e">
        <f t="shared" ca="1" si="148"/>
        <v>#REF!</v>
      </c>
      <c r="LE137" s="116">
        <v>2</v>
      </c>
      <c r="LF137" s="102" t="e">
        <f ca="1">SUM(KC137:KH137)</f>
        <v>#REF!</v>
      </c>
      <c r="LG137" s="102"/>
      <c r="LH137" s="102"/>
      <c r="LI137" s="102"/>
      <c r="LJ137" s="102"/>
      <c r="LK137" s="102"/>
      <c r="LL137" s="102" t="e">
        <f ca="1">SUM(KI137:KO137)</f>
        <v>#REF!</v>
      </c>
      <c r="LM137" s="102"/>
      <c r="LN137" s="102"/>
      <c r="LO137" s="102"/>
      <c r="LP137" s="102"/>
      <c r="LQ137" s="102"/>
      <c r="LR137" s="102"/>
      <c r="LS137" s="102"/>
      <c r="LT137" s="119" t="e">
        <f t="shared" ca="1" si="149"/>
        <v>#REF!</v>
      </c>
      <c r="LU137" s="119" t="e">
        <f t="shared" ca="1" si="150"/>
        <v>#NAME?</v>
      </c>
      <c r="LV137" s="119" t="e">
        <f t="shared" ca="1" si="151"/>
        <v>#NAME?</v>
      </c>
      <c r="LW137" s="119" t="e">
        <f t="shared" ca="1" si="152"/>
        <v>#NAME?</v>
      </c>
      <c r="LX137" s="119" t="e">
        <f t="shared" ca="1" si="153"/>
        <v>#NAME?</v>
      </c>
      <c r="LY137" s="119" t="e">
        <f t="shared" ca="1" si="154"/>
        <v>#NAME?</v>
      </c>
      <c r="LZ137" s="119" t="e">
        <f t="shared" ca="1" si="155"/>
        <v>#REF!</v>
      </c>
      <c r="MA137" s="119" t="e">
        <f t="shared" ca="1" si="156"/>
        <v>#NAME?</v>
      </c>
      <c r="MB137" s="119" t="e">
        <f t="shared" ca="1" si="157"/>
        <v>#NAME?</v>
      </c>
      <c r="MC137" s="119" t="e">
        <f t="shared" ca="1" si="158"/>
        <v>#NAME?</v>
      </c>
      <c r="MD137" s="119" t="e">
        <f t="shared" ca="1" si="159"/>
        <v>#NAME?</v>
      </c>
      <c r="ME137" s="119" t="e">
        <f t="shared" ca="1" si="160"/>
        <v>#NAME?</v>
      </c>
      <c r="MF137" s="119" t="e">
        <f t="shared" ca="1" si="161"/>
        <v>#NAME?</v>
      </c>
      <c r="MG137" s="119" t="e">
        <f t="shared" ca="1" si="162"/>
        <v>#REF!</v>
      </c>
      <c r="MH137" s="120" t="s">
        <v>615</v>
      </c>
      <c r="MI137" s="100" t="s">
        <v>614</v>
      </c>
      <c r="MJ137" s="121">
        <v>45525</v>
      </c>
      <c r="MK137" s="100" t="s">
        <v>131</v>
      </c>
      <c r="ML137" s="100"/>
      <c r="MM137" s="100" t="s">
        <v>131</v>
      </c>
      <c r="MN137" s="100"/>
      <c r="MO137" s="100" t="s">
        <v>165</v>
      </c>
    </row>
    <row r="138" spans="1:353" ht="14.25" x14ac:dyDescent="0.2">
      <c r="A138" s="39">
        <v>133</v>
      </c>
      <c r="B138" s="39" t="s">
        <v>619</v>
      </c>
      <c r="C138" s="54" t="s">
        <v>620</v>
      </c>
      <c r="D138" s="39" t="s">
        <v>121</v>
      </c>
      <c r="E138" s="39">
        <v>400536577</v>
      </c>
      <c r="F138" s="99" t="s">
        <v>621</v>
      </c>
      <c r="G138" s="39">
        <v>400326574</v>
      </c>
      <c r="H138" s="39" t="s">
        <v>112</v>
      </c>
      <c r="I138" s="39">
        <v>2</v>
      </c>
      <c r="J138" s="39">
        <v>22</v>
      </c>
      <c r="K138" s="39">
        <v>0</v>
      </c>
      <c r="L138" s="39">
        <v>0</v>
      </c>
      <c r="M138" s="39">
        <v>0</v>
      </c>
      <c r="N138" s="39">
        <v>6</v>
      </c>
      <c r="O138" s="39">
        <v>0</v>
      </c>
      <c r="P138" s="39">
        <v>0</v>
      </c>
      <c r="Q138" s="39">
        <v>0</v>
      </c>
      <c r="R138" s="39">
        <v>0</v>
      </c>
      <c r="S138" s="39">
        <v>8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8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f t="shared" si="125"/>
        <v>22</v>
      </c>
      <c r="AI138" s="39">
        <f t="shared" si="163"/>
        <v>495156</v>
      </c>
      <c r="AJ138" s="55">
        <v>10000</v>
      </c>
      <c r="AK138" s="39"/>
      <c r="AL138" s="39" t="s">
        <v>622</v>
      </c>
      <c r="AM138" s="39" t="s">
        <v>623</v>
      </c>
      <c r="AN138" s="39"/>
      <c r="AO138" s="39" t="s">
        <v>163</v>
      </c>
      <c r="AP138" s="56">
        <v>3.3999999999999998E-3</v>
      </c>
      <c r="AQ138" s="56" t="s">
        <v>8</v>
      </c>
      <c r="AR138" s="39"/>
      <c r="AS138" s="39"/>
      <c r="AT138" s="57" t="s">
        <v>623</v>
      </c>
      <c r="AU138" s="39"/>
      <c r="AV138" s="39" t="str">
        <f t="shared" si="126"/>
        <v>P0038</v>
      </c>
      <c r="AW138" s="76" t="e">
        <f t="shared" ca="1" si="127"/>
        <v>#NAME?</v>
      </c>
      <c r="AX138" s="73">
        <v>14</v>
      </c>
      <c r="AY138" s="73" t="e">
        <f t="shared" si="128"/>
        <v>#REF!</v>
      </c>
      <c r="AZ138" s="39"/>
      <c r="BA138" s="39"/>
      <c r="BB138" s="39"/>
      <c r="BC138" s="39"/>
      <c r="BE138" s="39">
        <v>500000</v>
      </c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>
        <f>SUM($AZ138,$BA138:BF138)-SUM($EU138:FA138)</f>
        <v>496680</v>
      </c>
      <c r="DE138" s="39">
        <f>SUM($AZ138,$BA138:BG138)-SUM($EU138:FB138)</f>
        <v>483492</v>
      </c>
      <c r="DF138" s="39">
        <f>SUM($AZ138,$BA138:BH138)-SUM($EU138:FC138)</f>
        <v>466844</v>
      </c>
      <c r="DG138" s="39">
        <f>SUM($AZ138,$BA138:BI138)-SUM($EU138:FD138)</f>
        <v>452844</v>
      </c>
      <c r="DH138" s="39">
        <f>SUM($AZ138,$BA138:BJ138)-SUM($EU138:FE138)</f>
        <v>438844</v>
      </c>
      <c r="DI138" s="39">
        <f>SUM($AZ138,$BA138:BK138)-SUM($EU138:FF138)</f>
        <v>424844</v>
      </c>
      <c r="DJ138" s="39">
        <f>SUM($AZ138,$BA138:BL138)-SUM($EU138:FG138)</f>
        <v>410844</v>
      </c>
      <c r="DK138" s="39">
        <f>SUM($AZ138,$BA138:BM138)-SUM($EU138:FH138)</f>
        <v>396844</v>
      </c>
      <c r="DL138" s="39">
        <f>SUM($AZ138,$BA138:BN138)-SUM($EU138:FI138)</f>
        <v>382844</v>
      </c>
      <c r="DM138" s="39">
        <f>SUM($AZ138,$BA138:BO138)-SUM($EU138:FJ138)</f>
        <v>368844</v>
      </c>
      <c r="DN138" s="39">
        <f>SUM($AZ138,$BA138:BP138)-SUM($EU138:FK138)</f>
        <v>354844</v>
      </c>
      <c r="DO138" s="39">
        <f>SUM($AZ138,$BA138:BQ138)-SUM($EU138:FL138)</f>
        <v>340844</v>
      </c>
      <c r="DP138" s="39">
        <f>SUM($AZ138,$BA138:BR138)-SUM($EU138:FM138)</f>
        <v>326844</v>
      </c>
      <c r="DQ138" s="39">
        <f>SUM($AZ138,$BA138:BS138)-SUM($EU138:FN138)</f>
        <v>312844</v>
      </c>
      <c r="DR138" s="39">
        <f>SUM($AZ138,$BA138:BT138)-SUM($EU138:FO138)</f>
        <v>298844</v>
      </c>
      <c r="DS138" s="39">
        <f>SUM($AZ138,$BA138:BU138)-SUM($EU138:FP138)</f>
        <v>284844</v>
      </c>
      <c r="DT138" s="39">
        <f>SUM($AZ138,$BA138:BV138)-SUM($EU138:FQ138)</f>
        <v>270844</v>
      </c>
      <c r="DU138" s="39">
        <f>SUM($AZ138,$BA138:BW138)-SUM($EU138:FR138)</f>
        <v>256844</v>
      </c>
      <c r="DV138" s="39">
        <f>SUM($AZ138,$BA138:BX138)-SUM($EU138:FS138)</f>
        <v>242844</v>
      </c>
      <c r="DW138" s="39">
        <f>SUM($AZ138,$BA138:BY138)-SUM($EU138:FT138)</f>
        <v>228844</v>
      </c>
      <c r="DX138" s="39">
        <f>SUM($AZ138,$BA138:BZ138)-SUM($EU138:FU138)</f>
        <v>214844</v>
      </c>
      <c r="DY138" s="39">
        <f>SUM($AZ138,$BA138:CA138)-SUM($EU138:FV138)</f>
        <v>200844</v>
      </c>
      <c r="DZ138" s="39">
        <f>SUM($AZ138,$BA138:CB138)-SUM($EU138:FW138)</f>
        <v>186844</v>
      </c>
      <c r="EA138" s="39">
        <f>SUM($AZ138,$BA138:CC138)-SUM($EU138:FX138)</f>
        <v>172844</v>
      </c>
      <c r="EB138" s="39">
        <f>SUM($AZ138,$BA138:CD138)-SUM($EU138:FY138)</f>
        <v>158844</v>
      </c>
      <c r="EC138" s="39">
        <f>SUM($AZ138,$BA138:CE138)-SUM($EU138:FZ138)</f>
        <v>144844</v>
      </c>
      <c r="ED138" s="39">
        <f>SUM($AZ138,$BA138:CF138)-SUM($EU138:GA138)</f>
        <v>130844</v>
      </c>
      <c r="EE138" s="39">
        <f>SUM($AZ138,$BA138:CG138)-SUM($EU138:GB138)</f>
        <v>116844</v>
      </c>
      <c r="EF138" s="39">
        <f>SUM($AZ138,$BA138:CH138)-SUM($EU138:GC138)</f>
        <v>102844</v>
      </c>
      <c r="EG138" s="39">
        <f>SUM($AZ138,$BA138:CI138)-SUM($EU138:GD138)</f>
        <v>88844</v>
      </c>
      <c r="EH138" s="39">
        <f>SUM($AZ138,$BA138:CJ138)-SUM($EU138:GE138)</f>
        <v>74844</v>
      </c>
      <c r="EI138" s="39">
        <f>SUM($AZ138,$BA138:CK138)-SUM($EU138:GF138)</f>
        <v>60844</v>
      </c>
      <c r="EJ138" s="39">
        <f>SUM($AZ138,$BA138:CL138)-SUM($EU138:GG138)</f>
        <v>46844</v>
      </c>
      <c r="EK138" s="39">
        <f>SUM($AZ138,$BA138:CM138)-SUM($EU138:GH138)</f>
        <v>32844</v>
      </c>
      <c r="EL138" s="39">
        <f>SUM($AZ138,$BA138:CN138)-SUM($EU138:GI138)</f>
        <v>18844</v>
      </c>
      <c r="EM138" s="39">
        <f>SUM($AZ138,$BA138:CO138)-SUM($EU138:GJ138)</f>
        <v>4844</v>
      </c>
      <c r="EN138" s="39">
        <f>SUM($AZ138,$BA138:CP138)-SUM($EU138:GK138)</f>
        <v>4844</v>
      </c>
      <c r="EO138" s="39">
        <f>SUM($AZ138,$BA138:CQ138)-SUM($EU138:GL138)</f>
        <v>4844</v>
      </c>
      <c r="EP138" s="39">
        <f>SUM($AZ138,$BA138:CR138)-SUM($EU138:GM138)</f>
        <v>4844</v>
      </c>
      <c r="EQ138" s="39">
        <f>SUM($AZ138,$BA138:CS138)-SUM($EU138:GN138)</f>
        <v>4844</v>
      </c>
      <c r="ER138" s="39"/>
      <c r="ES138" s="39"/>
      <c r="ET138" s="39"/>
      <c r="EU138" s="39"/>
      <c r="EV138" s="39"/>
      <c r="EW138" s="39"/>
      <c r="EX138" s="39"/>
      <c r="EY138" s="39"/>
      <c r="EZ138" s="39"/>
      <c r="FA138" s="39">
        <f t="array" ref="FA138">SUMPRODUCT($K138:$AG138,TRANSPOSE(FA$5:FA$27))</f>
        <v>3320</v>
      </c>
      <c r="FB138" s="39">
        <f t="array" ref="FB138">SUMPRODUCT($K138:$AG138,TRANSPOSE(FB$5:FB$27))</f>
        <v>13188</v>
      </c>
      <c r="FC138" s="39">
        <f t="array" ref="FC138">SUMPRODUCT($K138:$AG138,TRANSPOSE(FC$5:FC$27))</f>
        <v>16648</v>
      </c>
      <c r="FD138" s="39">
        <f t="array" ref="FD138">SUMPRODUCT($K138:$AG138,TRANSPOSE(FD$5:FD$27))</f>
        <v>14000</v>
      </c>
      <c r="FE138" s="39">
        <f t="array" ref="FE138">SUMPRODUCT($K138:$AG138,TRANSPOSE(FE$5:FE$27))</f>
        <v>14000</v>
      </c>
      <c r="FF138" s="39">
        <f t="array" ref="FF138">SUMPRODUCT($K138:$AG138,TRANSPOSE(FF$5:FF$27))</f>
        <v>14000</v>
      </c>
      <c r="FG138" s="39">
        <f t="array" ref="FG138">SUMPRODUCT($K138:$AG138,TRANSPOSE(FG$5:FG$27))</f>
        <v>14000</v>
      </c>
      <c r="FH138" s="39">
        <f t="array" ref="FH138">SUMPRODUCT($K138:$AG138,TRANSPOSE(FH$5:FH$27))</f>
        <v>14000</v>
      </c>
      <c r="FI138" s="39">
        <f t="array" ref="FI138">SUMPRODUCT($K138:$AG138,TRANSPOSE(FI$5:FI$27))</f>
        <v>14000</v>
      </c>
      <c r="FJ138" s="39">
        <f t="array" ref="FJ138">SUMPRODUCT($K138:$AG138,TRANSPOSE(FJ$5:FJ$27))</f>
        <v>14000</v>
      </c>
      <c r="FK138" s="39">
        <f t="array" ref="FK138">SUMPRODUCT($K138:$AG138,TRANSPOSE(FK$5:FK$27))</f>
        <v>14000</v>
      </c>
      <c r="FL138" s="39">
        <f t="array" ref="FL138">SUMPRODUCT($K138:$AG138,TRANSPOSE(FL$5:FL$27))</f>
        <v>14000</v>
      </c>
      <c r="FM138" s="39">
        <f t="array" ref="FM138">SUMPRODUCT($K138:$AG138,TRANSPOSE(FM$5:FM$27))</f>
        <v>14000</v>
      </c>
      <c r="FN138" s="39">
        <f t="array" ref="FN138">SUMPRODUCT($K138:$AG138,TRANSPOSE(FN$5:FN$27))</f>
        <v>14000</v>
      </c>
      <c r="FO138" s="39">
        <f t="array" ref="FO138">SUMPRODUCT($K138:$AG138,TRANSPOSE(FO$5:FO$27))</f>
        <v>14000</v>
      </c>
      <c r="FP138" s="39">
        <f t="array" ref="FP138">SUMPRODUCT($K138:$AG138,TRANSPOSE(FP$5:FP$27))</f>
        <v>14000</v>
      </c>
      <c r="FQ138" s="39">
        <f t="array" ref="FQ138">SUMPRODUCT($K138:$AG138,TRANSPOSE(FQ$5:FQ$27))</f>
        <v>14000</v>
      </c>
      <c r="FR138" s="39">
        <f t="array" ref="FR138">SUMPRODUCT($K138:$AG138,TRANSPOSE(FR$5:FR$27))</f>
        <v>14000</v>
      </c>
      <c r="FS138" s="39">
        <f t="array" ref="FS138">SUMPRODUCT($K138:$AG138,TRANSPOSE(FS$5:FS$27))</f>
        <v>14000</v>
      </c>
      <c r="FT138" s="39">
        <f t="array" ref="FT138">SUMPRODUCT($K138:$AG138,TRANSPOSE(FT$5:FT$27))</f>
        <v>14000</v>
      </c>
      <c r="FU138" s="39">
        <f t="array" ref="FU138">SUMPRODUCT($K138:$AG138,TRANSPOSE(FU$5:FU$27))</f>
        <v>14000</v>
      </c>
      <c r="FV138" s="39">
        <f t="array" ref="FV138">SUMPRODUCT($K138:$AG138,TRANSPOSE(FV$5:FV$27))</f>
        <v>14000</v>
      </c>
      <c r="FW138" s="39">
        <f t="array" ref="FW138">SUMPRODUCT($K138:$AG138,TRANSPOSE(FW$5:FW$27))</f>
        <v>14000</v>
      </c>
      <c r="FX138" s="39">
        <f t="array" ref="FX138">SUMPRODUCT($K138:$AG138,TRANSPOSE(FX$5:FX$27))</f>
        <v>14000</v>
      </c>
      <c r="FY138" s="39">
        <f t="array" ref="FY138">SUMPRODUCT($K138:$AG138,TRANSPOSE(FY$5:FY$27))</f>
        <v>14000</v>
      </c>
      <c r="FZ138" s="39">
        <f t="array" ref="FZ138">SUMPRODUCT($K138:$AG138,TRANSPOSE(FZ$5:FZ$27))</f>
        <v>14000</v>
      </c>
      <c r="GA138" s="39">
        <f t="array" ref="GA138">SUMPRODUCT($K138:$AG138,TRANSPOSE(GA$5:GA$27))</f>
        <v>14000</v>
      </c>
      <c r="GB138" s="39">
        <f t="array" ref="GB138">SUMPRODUCT($K138:$AG138,TRANSPOSE(GB$5:GB$27))</f>
        <v>14000</v>
      </c>
      <c r="GC138" s="39">
        <f t="array" ref="GC138">SUMPRODUCT($K138:$AG138,TRANSPOSE(GC$5:GC$27))</f>
        <v>14000</v>
      </c>
      <c r="GD138" s="39">
        <f t="array" ref="GD138">SUMPRODUCT($K138:$AG138,TRANSPOSE(GD$5:GD$27))</f>
        <v>14000</v>
      </c>
      <c r="GE138" s="39">
        <f t="array" ref="GE138">SUMPRODUCT($K138:$AG138,TRANSPOSE(GE$5:GE$27))</f>
        <v>14000</v>
      </c>
      <c r="GF138" s="39">
        <f t="array" ref="GF138">SUMPRODUCT($K138:$AG138,TRANSPOSE(GF$5:GF$27))</f>
        <v>14000</v>
      </c>
      <c r="GG138" s="39">
        <f t="array" ref="GG138">SUMPRODUCT($K138:$AG138,TRANSPOSE(GG$5:GG$27))</f>
        <v>14000</v>
      </c>
      <c r="GH138" s="39">
        <f t="array" ref="GH138">SUMPRODUCT($K138:$AG138,TRANSPOSE(GH$5:GH$27))</f>
        <v>14000</v>
      </c>
      <c r="GI138" s="39">
        <f t="array" ref="GI138">SUMPRODUCT($K138:$AG138,TRANSPOSE(GI$5:GI$27))</f>
        <v>14000</v>
      </c>
      <c r="GJ138" s="39">
        <f t="array" ref="GJ138">SUMPRODUCT($K138:$AG138,TRANSPOSE(GJ$5:GJ$27))</f>
        <v>14000</v>
      </c>
      <c r="GK138" s="39">
        <f t="array" ref="GK138">SUMPRODUCT($K138:$AG138,TRANSPOSE(GK$5:GK$27))</f>
        <v>0</v>
      </c>
      <c r="GL138" s="39">
        <f t="array" ref="GL138">SUMPRODUCT($K138:$AG138,TRANSPOSE(GL$5:GL$27))</f>
        <v>0</v>
      </c>
      <c r="GM138" s="39">
        <f t="array" ref="GM138">SUMPRODUCT($K138:$AG138,TRANSPOSE(GM$5:GM$27))</f>
        <v>0</v>
      </c>
      <c r="GN138" s="39">
        <f t="array" ref="GN138">SUMPRODUCT($K138:$AG138,TRANSPOSE(GN$5:GN$27))</f>
        <v>0</v>
      </c>
      <c r="GO138" s="39"/>
      <c r="GP138" s="39"/>
      <c r="GQ138" s="39"/>
      <c r="GR138" s="39"/>
      <c r="GS138" s="39"/>
      <c r="GT138" s="39"/>
      <c r="GU138" s="39"/>
      <c r="GV138" s="39"/>
      <c r="GW138" s="39"/>
      <c r="GX138" s="39"/>
      <c r="GY138" s="39"/>
      <c r="GZ138" s="39"/>
      <c r="HA138" s="39"/>
      <c r="HB138" s="39"/>
      <c r="HC138" s="39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93" t="s">
        <v>624</v>
      </c>
      <c r="IW138" s="100" t="str">
        <f>C138</f>
        <v>C0402C101J3GACTU</v>
      </c>
      <c r="IX138" s="93" t="str">
        <f t="shared" si="168"/>
        <v>KEMET ELECTRONICS S A</v>
      </c>
      <c r="IY138" s="111">
        <v>2.3999999999999998E-3</v>
      </c>
      <c r="IZ138" s="112" t="str">
        <f t="shared" si="174"/>
        <v>USD</v>
      </c>
      <c r="JA138" s="104" t="e">
        <f ca="1">_xlfn.XLOOKUP(IZ138,IZ$21:IZ$24,JA$21:JA$24,0)</f>
        <v>#NAME?</v>
      </c>
      <c r="JB138" s="104" t="e">
        <f t="shared" ca="1" si="129"/>
        <v>#NAME?</v>
      </c>
      <c r="JC138" s="113">
        <f>AJ138</f>
        <v>10000</v>
      </c>
      <c r="JD138" s="113">
        <f>AJ138</f>
        <v>10000</v>
      </c>
      <c r="JE138" s="100"/>
      <c r="JF138" s="113" t="e">
        <f>MAX(JD138,CEILING(#REF!+JE138,JC138))</f>
        <v>#REF!</v>
      </c>
      <c r="JG138" s="114" t="e">
        <f t="shared" ca="1" si="130"/>
        <v>#REF!</v>
      </c>
      <c r="JH138" s="113" t="e">
        <f>JF138-#REF!</f>
        <v>#REF!</v>
      </c>
      <c r="JI138" s="114" t="e">
        <f t="shared" ca="1" si="131"/>
        <v>#REF!</v>
      </c>
      <c r="JJ138" s="115">
        <v>45523</v>
      </c>
      <c r="JK138" s="114" t="s">
        <v>114</v>
      </c>
      <c r="JL138" s="114" t="s">
        <v>21</v>
      </c>
      <c r="JM138" s="100" t="s">
        <v>128</v>
      </c>
      <c r="JN138" s="100" t="s">
        <v>129</v>
      </c>
      <c r="JO138" s="102" t="e">
        <f t="array" aca="1" ref="JO138" ca="1">SUMPRODUCT(#REF!,TRANSPOSE(JO$19:JO$22))</f>
        <v>#REF!</v>
      </c>
      <c r="JP138" s="102" t="e">
        <f t="array" aca="1" ref="JP138" ca="1">SUMPRODUCT(#REF!,TRANSPOSE(JP$19:JP$22))</f>
        <v>#REF!</v>
      </c>
      <c r="JQ138" s="102" t="e">
        <f t="array" aca="1" ref="JQ138" ca="1">SUMPRODUCT(#REF!,TRANSPOSE(JQ$19:JQ$22))</f>
        <v>#REF!</v>
      </c>
      <c r="JR138" s="102" t="e">
        <f t="array" aca="1" ref="JR138" ca="1">SUMPRODUCT(#REF!,TRANSPOSE(JR$19:JR$22))</f>
        <v>#REF!</v>
      </c>
      <c r="JS138" s="102" t="e">
        <f t="array" aca="1" ref="JS138" ca="1">SUMPRODUCT(#REF!,TRANSPOSE(JS$19:JS$22))</f>
        <v>#REF!</v>
      </c>
      <c r="JT138" s="102" t="e">
        <f t="array" aca="1" ref="JT138" ca="1">SUMPRODUCT(#REF!,TRANSPOSE(JT$19:JT$22))</f>
        <v>#REF!</v>
      </c>
      <c r="JU138" s="102" t="e">
        <f t="array" aca="1" ref="JU138" ca="1">SUMPRODUCT(#REF!,TRANSPOSE(JU$19:JU$22))</f>
        <v>#REF!</v>
      </c>
      <c r="JV138" s="102" t="e">
        <f t="array" aca="1" ref="JV138" ca="1">SUMPRODUCT(#REF!,TRANSPOSE(JV$19:JV$22))</f>
        <v>#REF!</v>
      </c>
      <c r="JW138" s="102" t="e">
        <f t="array" aca="1" ref="JW138" ca="1">SUMPRODUCT(#REF!,TRANSPOSE(JW$19:JW$22))</f>
        <v>#REF!</v>
      </c>
      <c r="JX138" s="102" t="e">
        <f t="array" aca="1" ref="JX138" ca="1">SUMPRODUCT(#REF!,TRANSPOSE(JX$19:JX$22))</f>
        <v>#REF!</v>
      </c>
      <c r="JY138" s="102" t="e">
        <f t="array" aca="1" ref="JY138" ca="1">SUMPRODUCT(#REF!,TRANSPOSE(JY$19:JY$22))</f>
        <v>#REF!</v>
      </c>
      <c r="JZ138" s="102" t="e">
        <f t="array" aca="1" ref="JZ138" ca="1">SUMPRODUCT(#REF!,TRANSPOSE(JZ$19:JZ$22))</f>
        <v>#REF!</v>
      </c>
      <c r="KA138" s="102" t="e">
        <f t="array" aca="1" ref="KA138" ca="1">SUMPRODUCT(#REF!,TRANSPOSE(KA$19:KA$22))</f>
        <v>#REF!</v>
      </c>
      <c r="KB138" s="116"/>
      <c r="KC138" s="102" t="e">
        <f t="shared" ca="1" si="132"/>
        <v>#REF!</v>
      </c>
      <c r="KD138" s="117" t="e">
        <f ca="1">CEILING(SUM($JO138:JP138)-SUM($KC138:KC138),$JC138)</f>
        <v>#REF!</v>
      </c>
      <c r="KE138" s="117" t="e">
        <f ca="1">CEILING(SUM($JO138:JQ138)-SUM($KC138:KD138),$JC138)</f>
        <v>#REF!</v>
      </c>
      <c r="KF138" s="117" t="e">
        <f ca="1">CEILING(SUM($JO138:JR138)-SUM($KC138:KE138),$JC138)</f>
        <v>#REF!</v>
      </c>
      <c r="KG138" s="117" t="e">
        <f ca="1">CEILING(SUM($JO138:JS138)-SUM($KC138:KF138),$JC138)</f>
        <v>#REF!</v>
      </c>
      <c r="KH138" s="117" t="e">
        <f ca="1">CEILING(SUM($JO138:JT138)-SUM($KC138:KG138),$JC138)</f>
        <v>#REF!</v>
      </c>
      <c r="KI138" s="117" t="e">
        <f ca="1">CEILING(SUM($JO138:JU138)-SUM($KC138:KH138),$JC138)</f>
        <v>#REF!</v>
      </c>
      <c r="KJ138" s="117" t="e">
        <f ca="1">CEILING(SUM($JO138:JV138)-SUM($KC138:KI138),$JC138)</f>
        <v>#REF!</v>
      </c>
      <c r="KK138" s="117" t="e">
        <f ca="1">CEILING(SUM($JO138:JW138)-SUM($KC138:KJ138),$JC138)</f>
        <v>#REF!</v>
      </c>
      <c r="KL138" s="117" t="e">
        <f ca="1">CEILING(SUM($JO138:JX138)-SUM($KC138:KK138),$JC138)</f>
        <v>#REF!</v>
      </c>
      <c r="KM138" s="117" t="e">
        <f ca="1">CEILING(SUM($JO138:JY138)-SUM($KC138:KL138),$JC138)</f>
        <v>#REF!</v>
      </c>
      <c r="KN138" s="117" t="e">
        <f t="shared" ca="1" si="133"/>
        <v>#REF!</v>
      </c>
      <c r="KO138" s="117" t="e">
        <f t="shared" ca="1" si="134"/>
        <v>#REF!</v>
      </c>
      <c r="KP138" s="116"/>
      <c r="KQ138" s="119" t="e">
        <f t="shared" ca="1" si="135"/>
        <v>#REF!</v>
      </c>
      <c r="KR138" s="119" t="e">
        <f t="shared" ca="1" si="136"/>
        <v>#REF!</v>
      </c>
      <c r="KS138" s="119" t="e">
        <f t="shared" ca="1" si="137"/>
        <v>#REF!</v>
      </c>
      <c r="KT138" s="119" t="e">
        <f t="shared" ca="1" si="138"/>
        <v>#REF!</v>
      </c>
      <c r="KU138" s="119" t="e">
        <f t="shared" ca="1" si="139"/>
        <v>#REF!</v>
      </c>
      <c r="KV138" s="119" t="e">
        <f t="shared" ca="1" si="140"/>
        <v>#REF!</v>
      </c>
      <c r="KW138" s="119" t="e">
        <f t="shared" ca="1" si="141"/>
        <v>#REF!</v>
      </c>
      <c r="KX138" s="119" t="e">
        <f t="shared" ca="1" si="142"/>
        <v>#REF!</v>
      </c>
      <c r="KY138" s="119" t="e">
        <f t="shared" ca="1" si="143"/>
        <v>#REF!</v>
      </c>
      <c r="KZ138" s="119" t="e">
        <f t="shared" ca="1" si="144"/>
        <v>#REF!</v>
      </c>
      <c r="LA138" s="119" t="e">
        <f t="shared" ca="1" si="145"/>
        <v>#REF!</v>
      </c>
      <c r="LB138" s="119" t="e">
        <f t="shared" ca="1" si="146"/>
        <v>#REF!</v>
      </c>
      <c r="LC138" s="119" t="e">
        <f t="shared" ca="1" si="147"/>
        <v>#REF!</v>
      </c>
      <c r="LD138" s="119" t="e">
        <f t="shared" ca="1" si="148"/>
        <v>#REF!</v>
      </c>
      <c r="LE138" s="116">
        <v>1</v>
      </c>
      <c r="LF138" s="102" t="e">
        <f ca="1">SUM(KC138:KO138)</f>
        <v>#REF!</v>
      </c>
      <c r="LG138" s="102"/>
      <c r="LH138" s="102"/>
      <c r="LI138" s="102"/>
      <c r="LJ138" s="102"/>
      <c r="LK138" s="102"/>
      <c r="LL138" s="102"/>
      <c r="LM138" s="102"/>
      <c r="LN138" s="102"/>
      <c r="LO138" s="102"/>
      <c r="LP138" s="102"/>
      <c r="LQ138" s="102"/>
      <c r="LR138" s="102" t="e">
        <f t="shared" ref="LR138:LR140" ca="1" si="176">KO138</f>
        <v>#REF!</v>
      </c>
      <c r="LS138" s="102"/>
      <c r="LT138" s="119" t="e">
        <f t="shared" ca="1" si="149"/>
        <v>#REF!</v>
      </c>
      <c r="LU138" s="119" t="e">
        <f t="shared" ca="1" si="150"/>
        <v>#NAME?</v>
      </c>
      <c r="LV138" s="119" t="e">
        <f t="shared" ca="1" si="151"/>
        <v>#NAME?</v>
      </c>
      <c r="LW138" s="119" t="e">
        <f t="shared" ca="1" si="152"/>
        <v>#NAME?</v>
      </c>
      <c r="LX138" s="119" t="e">
        <f t="shared" ca="1" si="153"/>
        <v>#NAME?</v>
      </c>
      <c r="LY138" s="119" t="e">
        <f t="shared" ca="1" si="154"/>
        <v>#NAME?</v>
      </c>
      <c r="LZ138" s="119" t="e">
        <f t="shared" ca="1" si="155"/>
        <v>#NAME?</v>
      </c>
      <c r="MA138" s="119" t="e">
        <f t="shared" ca="1" si="156"/>
        <v>#NAME?</v>
      </c>
      <c r="MB138" s="119" t="e">
        <f t="shared" ca="1" si="157"/>
        <v>#NAME?</v>
      </c>
      <c r="MC138" s="119" t="e">
        <f t="shared" ca="1" si="158"/>
        <v>#NAME?</v>
      </c>
      <c r="MD138" s="119" t="e">
        <f t="shared" ca="1" si="159"/>
        <v>#NAME?</v>
      </c>
      <c r="ME138" s="119" t="e">
        <f t="shared" ca="1" si="160"/>
        <v>#NAME?</v>
      </c>
      <c r="MF138" s="119" t="e">
        <f t="shared" ca="1" si="161"/>
        <v>#REF!</v>
      </c>
      <c r="MG138" s="119" t="e">
        <f t="shared" ca="1" si="162"/>
        <v>#REF!</v>
      </c>
      <c r="MH138" s="120" t="s">
        <v>619</v>
      </c>
      <c r="MI138" s="100" t="s">
        <v>625</v>
      </c>
      <c r="MJ138" s="121">
        <v>45534</v>
      </c>
      <c r="MK138" s="100" t="s">
        <v>131</v>
      </c>
      <c r="ML138" s="100"/>
      <c r="MM138" s="100" t="s">
        <v>131</v>
      </c>
      <c r="MN138" s="100"/>
      <c r="MO138" s="100" t="s">
        <v>626</v>
      </c>
    </row>
    <row r="139" spans="1:353" ht="14.25" x14ac:dyDescent="0.2">
      <c r="A139" s="39">
        <v>134</v>
      </c>
      <c r="B139" s="39" t="s">
        <v>627</v>
      </c>
      <c r="C139" s="54" t="s">
        <v>628</v>
      </c>
      <c r="D139" s="39" t="s">
        <v>121</v>
      </c>
      <c r="E139" s="39">
        <v>400984937</v>
      </c>
      <c r="F139" s="99" t="s">
        <v>629</v>
      </c>
      <c r="G139" s="39">
        <v>400326577</v>
      </c>
      <c r="H139" s="39" t="s">
        <v>112</v>
      </c>
      <c r="I139" s="39">
        <v>2</v>
      </c>
      <c r="J139" s="39">
        <v>30</v>
      </c>
      <c r="K139" s="39">
        <v>0</v>
      </c>
      <c r="L139" s="39">
        <v>0</v>
      </c>
      <c r="M139" s="39">
        <v>0</v>
      </c>
      <c r="N139" s="39">
        <v>0</v>
      </c>
      <c r="O139" s="39">
        <v>2</v>
      </c>
      <c r="P139" s="39">
        <v>0</v>
      </c>
      <c r="Q139" s="39">
        <v>0</v>
      </c>
      <c r="R139" s="39">
        <v>0</v>
      </c>
      <c r="S139" s="39">
        <v>12</v>
      </c>
      <c r="T139" s="39">
        <v>0</v>
      </c>
      <c r="U139" s="39">
        <v>0</v>
      </c>
      <c r="V139" s="39">
        <v>0</v>
      </c>
      <c r="W139" s="39">
        <v>0</v>
      </c>
      <c r="X139" s="39">
        <v>2</v>
      </c>
      <c r="Y139" s="39">
        <v>0</v>
      </c>
      <c r="Z139" s="39">
        <v>0</v>
      </c>
      <c r="AA139" s="39">
        <v>0</v>
      </c>
      <c r="AB139" s="39">
        <v>12</v>
      </c>
      <c r="AC139" s="39">
        <v>0</v>
      </c>
      <c r="AD139" s="39">
        <v>0</v>
      </c>
      <c r="AE139" s="39">
        <v>0</v>
      </c>
      <c r="AF139" s="39">
        <v>0</v>
      </c>
      <c r="AG139" s="39">
        <v>2</v>
      </c>
      <c r="AH139" s="39">
        <f t="shared" si="125"/>
        <v>28</v>
      </c>
      <c r="AI139" s="39">
        <f t="shared" si="163"/>
        <v>570910</v>
      </c>
      <c r="AJ139" s="55">
        <v>10000</v>
      </c>
      <c r="AK139" s="39"/>
      <c r="AL139" s="39" t="s">
        <v>622</v>
      </c>
      <c r="AM139" s="39" t="s">
        <v>623</v>
      </c>
      <c r="AN139" s="39"/>
      <c r="AO139" s="39" t="s">
        <v>163</v>
      </c>
      <c r="AP139" s="56">
        <v>2.2000000000000001E-3</v>
      </c>
      <c r="AQ139" s="56" t="s">
        <v>8</v>
      </c>
      <c r="AR139" s="39"/>
      <c r="AS139" s="39"/>
      <c r="AT139" s="57" t="s">
        <v>623</v>
      </c>
      <c r="AU139" s="39"/>
      <c r="AV139" s="39" t="str">
        <f t="shared" si="126"/>
        <v>P0038</v>
      </c>
      <c r="AW139" s="76" t="e">
        <f t="shared" ca="1" si="127"/>
        <v>#NAME?</v>
      </c>
      <c r="AX139" s="73">
        <v>14</v>
      </c>
      <c r="AY139" s="73" t="e">
        <f t="shared" si="128"/>
        <v>#REF!</v>
      </c>
      <c r="AZ139" s="39"/>
      <c r="BA139" s="39"/>
      <c r="BB139" s="39"/>
      <c r="BC139" s="39"/>
      <c r="BD139" s="80">
        <v>280000</v>
      </c>
      <c r="BE139" s="39">
        <v>290000</v>
      </c>
      <c r="BF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>
        <f>SUM($AZ139,$BA139:BF139)-SUM($EU139:FA139)</f>
        <v>565720</v>
      </c>
      <c r="DE139" s="39">
        <f>SUM($AZ139,$BA139:BG139)-SUM($EU139:FB139)</f>
        <v>547724</v>
      </c>
      <c r="DF139" s="39">
        <f>SUM($AZ139,$BA139:BH139)-SUM($EU139:FC139)</f>
        <v>527090</v>
      </c>
      <c r="DG139" s="39">
        <f>SUM($AZ139,$BA139:BI139)-SUM($EU139:FD139)</f>
        <v>511090</v>
      </c>
      <c r="DH139" s="39">
        <f>SUM($AZ139,$BA139:BJ139)-SUM($EU139:FE139)</f>
        <v>495090</v>
      </c>
      <c r="DI139" s="39">
        <f>SUM($AZ139,$BA139:BK139)-SUM($EU139:FF139)</f>
        <v>479090</v>
      </c>
      <c r="DJ139" s="39">
        <f>SUM($AZ139,$BA139:BL139)-SUM($EU139:FG139)</f>
        <v>463090</v>
      </c>
      <c r="DK139" s="39">
        <f>SUM($AZ139,$BA139:BM139)-SUM($EU139:FH139)</f>
        <v>447090</v>
      </c>
      <c r="DL139" s="39">
        <f>SUM($AZ139,$BA139:BN139)-SUM($EU139:FI139)</f>
        <v>431090</v>
      </c>
      <c r="DM139" s="39">
        <f>SUM($AZ139,$BA139:BO139)-SUM($EU139:FJ139)</f>
        <v>415090</v>
      </c>
      <c r="DN139" s="39">
        <f>SUM($AZ139,$BA139:BP139)-SUM($EU139:FK139)</f>
        <v>399090</v>
      </c>
      <c r="DO139" s="39">
        <f>SUM($AZ139,$BA139:BQ139)-SUM($EU139:FL139)</f>
        <v>383090</v>
      </c>
      <c r="DP139" s="39">
        <f>SUM($AZ139,$BA139:BR139)-SUM($EU139:FM139)</f>
        <v>367090</v>
      </c>
      <c r="DQ139" s="39">
        <f>SUM($AZ139,$BA139:BS139)-SUM($EU139:FN139)</f>
        <v>351090</v>
      </c>
      <c r="DR139" s="39">
        <f>SUM($AZ139,$BA139:BT139)-SUM($EU139:FO139)</f>
        <v>335090</v>
      </c>
      <c r="DS139" s="39">
        <f>SUM($AZ139,$BA139:BU139)-SUM($EU139:FP139)</f>
        <v>319090</v>
      </c>
      <c r="DT139" s="39">
        <f>SUM($AZ139,$BA139:BV139)-SUM($EU139:FQ139)</f>
        <v>303090</v>
      </c>
      <c r="DU139" s="39">
        <f>SUM($AZ139,$BA139:BW139)-SUM($EU139:FR139)</f>
        <v>287090</v>
      </c>
      <c r="DV139" s="39">
        <f>SUM($AZ139,$BA139:BX139)-SUM($EU139:FS139)</f>
        <v>271090</v>
      </c>
      <c r="DW139" s="39">
        <f>SUM($AZ139,$BA139:BY139)-SUM($EU139:FT139)</f>
        <v>255090</v>
      </c>
      <c r="DX139" s="39">
        <f>SUM($AZ139,$BA139:BZ139)-SUM($EU139:FU139)</f>
        <v>239090</v>
      </c>
      <c r="DY139" s="39">
        <f>SUM($AZ139,$BA139:CA139)-SUM($EU139:FV139)</f>
        <v>223090</v>
      </c>
      <c r="DZ139" s="39">
        <f>SUM($AZ139,$BA139:CB139)-SUM($EU139:FW139)</f>
        <v>207090</v>
      </c>
      <c r="EA139" s="39">
        <f>SUM($AZ139,$BA139:CC139)-SUM($EU139:FX139)</f>
        <v>191090</v>
      </c>
      <c r="EB139" s="39">
        <f>SUM($AZ139,$BA139:CD139)-SUM($EU139:FY139)</f>
        <v>175090</v>
      </c>
      <c r="EC139" s="39">
        <f>SUM($AZ139,$BA139:CE139)-SUM($EU139:FZ139)</f>
        <v>159090</v>
      </c>
      <c r="ED139" s="39">
        <f>SUM($AZ139,$BA139:CF139)-SUM($EU139:GA139)</f>
        <v>143090</v>
      </c>
      <c r="EE139" s="39">
        <f>SUM($AZ139,$BA139:CG139)-SUM($EU139:GB139)</f>
        <v>127090</v>
      </c>
      <c r="EF139" s="39">
        <f>SUM($AZ139,$BA139:CH139)-SUM($EU139:GC139)</f>
        <v>111090</v>
      </c>
      <c r="EG139" s="39">
        <f>SUM($AZ139,$BA139:CI139)-SUM($EU139:GD139)</f>
        <v>95090</v>
      </c>
      <c r="EH139" s="39">
        <f>SUM($AZ139,$BA139:CJ139)-SUM($EU139:GE139)</f>
        <v>79090</v>
      </c>
      <c r="EI139" s="39">
        <f>SUM($AZ139,$BA139:CK139)-SUM($EU139:GF139)</f>
        <v>63090</v>
      </c>
      <c r="EJ139" s="39">
        <f>SUM($AZ139,$BA139:CL139)-SUM($EU139:GG139)</f>
        <v>47090</v>
      </c>
      <c r="EK139" s="39">
        <f>SUM($AZ139,$BA139:CM139)-SUM($EU139:GH139)</f>
        <v>31090</v>
      </c>
      <c r="EL139" s="39">
        <f>SUM($AZ139,$BA139:CN139)-SUM($EU139:GI139)</f>
        <v>15090</v>
      </c>
      <c r="EM139" s="39">
        <f>SUM($AZ139,$BA139:CO139)-SUM($EU139:GJ139)</f>
        <v>-910</v>
      </c>
      <c r="EN139" s="39">
        <f>SUM($AZ139,$BA139:CP139)-SUM($EU139:GK139)</f>
        <v>-910</v>
      </c>
      <c r="EO139" s="39">
        <f>SUM($AZ139,$BA139:CQ139)-SUM($EU139:GL139)</f>
        <v>-910</v>
      </c>
      <c r="EP139" s="39">
        <f>SUM($AZ139,$BA139:CR139)-SUM($EU139:GM139)</f>
        <v>-910</v>
      </c>
      <c r="EQ139" s="39">
        <f>SUM($AZ139,$BA139:CS139)-SUM($EU139:GN139)</f>
        <v>-910</v>
      </c>
      <c r="ER139" s="39"/>
      <c r="ES139" s="39"/>
      <c r="ET139" s="39"/>
      <c r="EU139" s="39"/>
      <c r="EV139" s="39"/>
      <c r="EW139" s="39"/>
      <c r="EX139" s="39"/>
      <c r="EY139" s="39"/>
      <c r="EZ139" s="39"/>
      <c r="FA139" s="39">
        <f t="array" ref="FA139">SUMPRODUCT($K139:$AG139,TRANSPOSE(FA$5:FA$27))</f>
        <v>4280</v>
      </c>
      <c r="FB139" s="39">
        <f t="array" ref="FB139">SUMPRODUCT($K139:$AG139,TRANSPOSE(FB$5:FB$27))</f>
        <v>17996</v>
      </c>
      <c r="FC139" s="39">
        <f t="array" ref="FC139">SUMPRODUCT($K139:$AG139,TRANSPOSE(FC$5:FC$27))</f>
        <v>20634</v>
      </c>
      <c r="FD139" s="39">
        <f t="array" ref="FD139">SUMPRODUCT($K139:$AG139,TRANSPOSE(FD$5:FD$27))</f>
        <v>16000</v>
      </c>
      <c r="FE139" s="39">
        <f t="array" ref="FE139">SUMPRODUCT($K139:$AG139,TRANSPOSE(FE$5:FE$27))</f>
        <v>16000</v>
      </c>
      <c r="FF139" s="39">
        <f t="array" ref="FF139">SUMPRODUCT($K139:$AG139,TRANSPOSE(FF$5:FF$27))</f>
        <v>16000</v>
      </c>
      <c r="FG139" s="39">
        <f t="array" ref="FG139">SUMPRODUCT($K139:$AG139,TRANSPOSE(FG$5:FG$27))</f>
        <v>16000</v>
      </c>
      <c r="FH139" s="39">
        <f t="array" ref="FH139">SUMPRODUCT($K139:$AG139,TRANSPOSE(FH$5:FH$27))</f>
        <v>16000</v>
      </c>
      <c r="FI139" s="39">
        <f t="array" ref="FI139">SUMPRODUCT($K139:$AG139,TRANSPOSE(FI$5:FI$27))</f>
        <v>16000</v>
      </c>
      <c r="FJ139" s="39">
        <f t="array" ref="FJ139">SUMPRODUCT($K139:$AG139,TRANSPOSE(FJ$5:FJ$27))</f>
        <v>16000</v>
      </c>
      <c r="FK139" s="39">
        <f t="array" ref="FK139">SUMPRODUCT($K139:$AG139,TRANSPOSE(FK$5:FK$27))</f>
        <v>16000</v>
      </c>
      <c r="FL139" s="39">
        <f t="array" ref="FL139">SUMPRODUCT($K139:$AG139,TRANSPOSE(FL$5:FL$27))</f>
        <v>16000</v>
      </c>
      <c r="FM139" s="39">
        <f t="array" ref="FM139">SUMPRODUCT($K139:$AG139,TRANSPOSE(FM$5:FM$27))</f>
        <v>16000</v>
      </c>
      <c r="FN139" s="39">
        <f t="array" ref="FN139">SUMPRODUCT($K139:$AG139,TRANSPOSE(FN$5:FN$27))</f>
        <v>16000</v>
      </c>
      <c r="FO139" s="39">
        <f t="array" ref="FO139">SUMPRODUCT($K139:$AG139,TRANSPOSE(FO$5:FO$27))</f>
        <v>16000</v>
      </c>
      <c r="FP139" s="39">
        <f t="array" ref="FP139">SUMPRODUCT($K139:$AG139,TRANSPOSE(FP$5:FP$27))</f>
        <v>16000</v>
      </c>
      <c r="FQ139" s="39">
        <f t="array" ref="FQ139">SUMPRODUCT($K139:$AG139,TRANSPOSE(FQ$5:FQ$27))</f>
        <v>16000</v>
      </c>
      <c r="FR139" s="39">
        <f t="array" ref="FR139">SUMPRODUCT($K139:$AG139,TRANSPOSE(FR$5:FR$27))</f>
        <v>16000</v>
      </c>
      <c r="FS139" s="39">
        <f t="array" ref="FS139">SUMPRODUCT($K139:$AG139,TRANSPOSE(FS$5:FS$27))</f>
        <v>16000</v>
      </c>
      <c r="FT139" s="39">
        <f t="array" ref="FT139">SUMPRODUCT($K139:$AG139,TRANSPOSE(FT$5:FT$27))</f>
        <v>16000</v>
      </c>
      <c r="FU139" s="39">
        <f t="array" ref="FU139">SUMPRODUCT($K139:$AG139,TRANSPOSE(FU$5:FU$27))</f>
        <v>16000</v>
      </c>
      <c r="FV139" s="39">
        <f t="array" ref="FV139">SUMPRODUCT($K139:$AG139,TRANSPOSE(FV$5:FV$27))</f>
        <v>16000</v>
      </c>
      <c r="FW139" s="39">
        <f t="array" ref="FW139">SUMPRODUCT($K139:$AG139,TRANSPOSE(FW$5:FW$27))</f>
        <v>16000</v>
      </c>
      <c r="FX139" s="39">
        <f t="array" ref="FX139">SUMPRODUCT($K139:$AG139,TRANSPOSE(FX$5:FX$27))</f>
        <v>16000</v>
      </c>
      <c r="FY139" s="39">
        <f t="array" ref="FY139">SUMPRODUCT($K139:$AG139,TRANSPOSE(FY$5:FY$27))</f>
        <v>16000</v>
      </c>
      <c r="FZ139" s="39">
        <f t="array" ref="FZ139">SUMPRODUCT($K139:$AG139,TRANSPOSE(FZ$5:FZ$27))</f>
        <v>16000</v>
      </c>
      <c r="GA139" s="39">
        <f t="array" ref="GA139">SUMPRODUCT($K139:$AG139,TRANSPOSE(GA$5:GA$27))</f>
        <v>16000</v>
      </c>
      <c r="GB139" s="39">
        <f t="array" ref="GB139">SUMPRODUCT($K139:$AG139,TRANSPOSE(GB$5:GB$27))</f>
        <v>16000</v>
      </c>
      <c r="GC139" s="39">
        <f t="array" ref="GC139">SUMPRODUCT($K139:$AG139,TRANSPOSE(GC$5:GC$27))</f>
        <v>16000</v>
      </c>
      <c r="GD139" s="39">
        <f t="array" ref="GD139">SUMPRODUCT($K139:$AG139,TRANSPOSE(GD$5:GD$27))</f>
        <v>16000</v>
      </c>
      <c r="GE139" s="39">
        <f t="array" ref="GE139">SUMPRODUCT($K139:$AG139,TRANSPOSE(GE$5:GE$27))</f>
        <v>16000</v>
      </c>
      <c r="GF139" s="39">
        <f t="array" ref="GF139">SUMPRODUCT($K139:$AG139,TRANSPOSE(GF$5:GF$27))</f>
        <v>16000</v>
      </c>
      <c r="GG139" s="39">
        <f t="array" ref="GG139">SUMPRODUCT($K139:$AG139,TRANSPOSE(GG$5:GG$27))</f>
        <v>16000</v>
      </c>
      <c r="GH139" s="39">
        <f t="array" ref="GH139">SUMPRODUCT($K139:$AG139,TRANSPOSE(GH$5:GH$27))</f>
        <v>16000</v>
      </c>
      <c r="GI139" s="39">
        <f t="array" ref="GI139">SUMPRODUCT($K139:$AG139,TRANSPOSE(GI$5:GI$27))</f>
        <v>16000</v>
      </c>
      <c r="GJ139" s="39">
        <f t="array" ref="GJ139">SUMPRODUCT($K139:$AG139,TRANSPOSE(GJ$5:GJ$27))</f>
        <v>16000</v>
      </c>
      <c r="GK139" s="39">
        <f t="array" ref="GK139">SUMPRODUCT($K139:$AG139,TRANSPOSE(GK$5:GK$27))</f>
        <v>0</v>
      </c>
      <c r="GL139" s="39">
        <f t="array" ref="GL139">SUMPRODUCT($K139:$AG139,TRANSPOSE(GL$5:GL$27))</f>
        <v>0</v>
      </c>
      <c r="GM139" s="39">
        <f t="array" ref="GM139">SUMPRODUCT($K139:$AG139,TRANSPOSE(GM$5:GM$27))</f>
        <v>0</v>
      </c>
      <c r="GN139" s="39">
        <f t="array" ref="GN139">SUMPRODUCT($K139:$AG139,TRANSPOSE(GN$5:GN$27))</f>
        <v>0</v>
      </c>
      <c r="GO139" s="39"/>
      <c r="GP139" s="39"/>
      <c r="GQ139" s="39"/>
      <c r="GR139" s="39"/>
      <c r="GS139" s="39"/>
      <c r="GT139" s="39"/>
      <c r="GU139" s="39"/>
      <c r="GV139" s="39"/>
      <c r="GW139" s="39"/>
      <c r="GX139" s="39"/>
      <c r="GY139" s="39"/>
      <c r="GZ139" s="39"/>
      <c r="HA139" s="39"/>
      <c r="HB139" s="39"/>
      <c r="HC139" s="39"/>
      <c r="HD139" s="39"/>
      <c r="HE139" s="39"/>
      <c r="HF139" s="39"/>
      <c r="HG139" s="39"/>
      <c r="HH139" s="39"/>
      <c r="HI139" s="39"/>
      <c r="HJ139" s="39"/>
      <c r="HK139" s="39"/>
      <c r="HL139" s="39"/>
      <c r="HM139" s="39"/>
      <c r="HN139" s="39"/>
      <c r="HO139" s="39"/>
      <c r="HP139" s="39"/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39"/>
      <c r="IV139" s="93" t="s">
        <v>624</v>
      </c>
      <c r="IW139" s="100" t="str">
        <f>C139</f>
        <v>C0402C102K5RAC7867</v>
      </c>
      <c r="IX139" s="93" t="str">
        <f t="shared" si="168"/>
        <v>KEMET ELECTRONICS S A</v>
      </c>
      <c r="IY139" s="111">
        <v>1.8E-3</v>
      </c>
      <c r="IZ139" s="112" t="str">
        <f t="shared" si="174"/>
        <v>USD</v>
      </c>
      <c r="JA139" s="104" t="e">
        <f ca="1">_xlfn.XLOOKUP(IZ139,IZ$21:IZ$24,JA$21:JA$24,0)</f>
        <v>#NAME?</v>
      </c>
      <c r="JB139" s="104" t="e">
        <f t="shared" ca="1" si="129"/>
        <v>#NAME?</v>
      </c>
      <c r="JC139" s="113">
        <f>AJ139</f>
        <v>10000</v>
      </c>
      <c r="JD139" s="113">
        <f>AJ139</f>
        <v>10000</v>
      </c>
      <c r="JE139" s="100"/>
      <c r="JF139" s="113" t="e">
        <f>MAX(JD139,CEILING(#REF!+JE139,JC139))</f>
        <v>#REF!</v>
      </c>
      <c r="JG139" s="114" t="e">
        <f t="shared" ca="1" si="130"/>
        <v>#REF!</v>
      </c>
      <c r="JH139" s="113" t="e">
        <f>JF139-#REF!</f>
        <v>#REF!</v>
      </c>
      <c r="JI139" s="114" t="e">
        <f t="shared" ca="1" si="131"/>
        <v>#REF!</v>
      </c>
      <c r="JJ139" s="115">
        <v>45523</v>
      </c>
      <c r="JK139" s="114" t="s">
        <v>114</v>
      </c>
      <c r="JL139" s="114" t="s">
        <v>21</v>
      </c>
      <c r="JM139" s="100" t="s">
        <v>128</v>
      </c>
      <c r="JN139" s="100" t="s">
        <v>129</v>
      </c>
      <c r="JO139" s="102" t="e">
        <f t="array" aca="1" ref="JO139" ca="1">SUMPRODUCT(#REF!,TRANSPOSE(JO$19:JO$22))</f>
        <v>#REF!</v>
      </c>
      <c r="JP139" s="102" t="e">
        <f t="array" aca="1" ref="JP139" ca="1">SUMPRODUCT(#REF!,TRANSPOSE(JP$19:JP$22))</f>
        <v>#REF!</v>
      </c>
      <c r="JQ139" s="102" t="e">
        <f t="array" aca="1" ref="JQ139" ca="1">SUMPRODUCT(#REF!,TRANSPOSE(JQ$19:JQ$22))</f>
        <v>#REF!</v>
      </c>
      <c r="JR139" s="102" t="e">
        <f t="array" aca="1" ref="JR139" ca="1">SUMPRODUCT(#REF!,TRANSPOSE(JR$19:JR$22))</f>
        <v>#REF!</v>
      </c>
      <c r="JS139" s="102" t="e">
        <f t="array" aca="1" ref="JS139" ca="1">SUMPRODUCT(#REF!,TRANSPOSE(JS$19:JS$22))</f>
        <v>#REF!</v>
      </c>
      <c r="JT139" s="102" t="e">
        <f t="array" aca="1" ref="JT139" ca="1">SUMPRODUCT(#REF!,TRANSPOSE(JT$19:JT$22))</f>
        <v>#REF!</v>
      </c>
      <c r="JU139" s="102" t="e">
        <f t="array" aca="1" ref="JU139" ca="1">SUMPRODUCT(#REF!,TRANSPOSE(JU$19:JU$22))</f>
        <v>#REF!</v>
      </c>
      <c r="JV139" s="102" t="e">
        <f t="array" aca="1" ref="JV139" ca="1">SUMPRODUCT(#REF!,TRANSPOSE(JV$19:JV$22))</f>
        <v>#REF!</v>
      </c>
      <c r="JW139" s="102" t="e">
        <f t="array" aca="1" ref="JW139" ca="1">SUMPRODUCT(#REF!,TRANSPOSE(JW$19:JW$22))</f>
        <v>#REF!</v>
      </c>
      <c r="JX139" s="102" t="e">
        <f t="array" aca="1" ref="JX139" ca="1">SUMPRODUCT(#REF!,TRANSPOSE(JX$19:JX$22))</f>
        <v>#REF!</v>
      </c>
      <c r="JY139" s="102" t="e">
        <f t="array" aca="1" ref="JY139" ca="1">SUMPRODUCT(#REF!,TRANSPOSE(JY$19:JY$22))</f>
        <v>#REF!</v>
      </c>
      <c r="JZ139" s="102" t="e">
        <f t="array" aca="1" ref="JZ139" ca="1">SUMPRODUCT(#REF!,TRANSPOSE(JZ$19:JZ$22))</f>
        <v>#REF!</v>
      </c>
      <c r="KA139" s="102" t="e">
        <f t="array" aca="1" ref="KA139" ca="1">SUMPRODUCT(#REF!,TRANSPOSE(KA$19:KA$22))</f>
        <v>#REF!</v>
      </c>
      <c r="KB139" s="116"/>
      <c r="KC139" s="102" t="e">
        <f t="shared" ca="1" si="132"/>
        <v>#REF!</v>
      </c>
      <c r="KD139" s="117" t="e">
        <f ca="1">CEILING(SUM($JO139:JP139)-SUM($KC139:KC139),$JC139)</f>
        <v>#REF!</v>
      </c>
      <c r="KE139" s="117" t="e">
        <f ca="1">CEILING(SUM($JO139:JQ139)-SUM($KC139:KD139),$JC139)</f>
        <v>#REF!</v>
      </c>
      <c r="KF139" s="117" t="e">
        <f ca="1">CEILING(SUM($JO139:JR139)-SUM($KC139:KE139),$JC139)</f>
        <v>#REF!</v>
      </c>
      <c r="KG139" s="117" t="e">
        <f ca="1">CEILING(SUM($JO139:JS139)-SUM($KC139:KF139),$JC139)</f>
        <v>#REF!</v>
      </c>
      <c r="KH139" s="117" t="e">
        <f ca="1">CEILING(SUM($JO139:JT139)-SUM($KC139:KG139),$JC139)</f>
        <v>#REF!</v>
      </c>
      <c r="KI139" s="117" t="e">
        <f ca="1">CEILING(SUM($JO139:JU139)-SUM($KC139:KH139),$JC139)</f>
        <v>#REF!</v>
      </c>
      <c r="KJ139" s="117" t="e">
        <f ca="1">CEILING(SUM($JO139:JV139)-SUM($KC139:KI139),$JC139)</f>
        <v>#REF!</v>
      </c>
      <c r="KK139" s="117" t="e">
        <f ca="1">CEILING(SUM($JO139:JW139)-SUM($KC139:KJ139),$JC139)</f>
        <v>#REF!</v>
      </c>
      <c r="KL139" s="117" t="e">
        <f ca="1">CEILING(SUM($JO139:JX139)-SUM($KC139:KK139),$JC139)</f>
        <v>#REF!</v>
      </c>
      <c r="KM139" s="117" t="e">
        <f ca="1">CEILING(SUM($JO139:JY139)-SUM($KC139:KL139),$JC139)</f>
        <v>#REF!</v>
      </c>
      <c r="KN139" s="117" t="e">
        <f t="shared" ca="1" si="133"/>
        <v>#REF!</v>
      </c>
      <c r="KO139" s="117" t="e">
        <f t="shared" ca="1" si="134"/>
        <v>#REF!</v>
      </c>
      <c r="KP139" s="116"/>
      <c r="KQ139" s="119" t="e">
        <f t="shared" ca="1" si="135"/>
        <v>#REF!</v>
      </c>
      <c r="KR139" s="119" t="e">
        <f t="shared" ca="1" si="136"/>
        <v>#REF!</v>
      </c>
      <c r="KS139" s="119" t="e">
        <f t="shared" ca="1" si="137"/>
        <v>#REF!</v>
      </c>
      <c r="KT139" s="119" t="e">
        <f t="shared" ca="1" si="138"/>
        <v>#REF!</v>
      </c>
      <c r="KU139" s="119" t="e">
        <f t="shared" ca="1" si="139"/>
        <v>#REF!</v>
      </c>
      <c r="KV139" s="119" t="e">
        <f t="shared" ca="1" si="140"/>
        <v>#REF!</v>
      </c>
      <c r="KW139" s="119" t="e">
        <f t="shared" ca="1" si="141"/>
        <v>#REF!</v>
      </c>
      <c r="KX139" s="119" t="e">
        <f t="shared" ca="1" si="142"/>
        <v>#REF!</v>
      </c>
      <c r="KY139" s="119" t="e">
        <f t="shared" ca="1" si="143"/>
        <v>#REF!</v>
      </c>
      <c r="KZ139" s="119" t="e">
        <f t="shared" ca="1" si="144"/>
        <v>#REF!</v>
      </c>
      <c r="LA139" s="119" t="e">
        <f t="shared" ca="1" si="145"/>
        <v>#REF!</v>
      </c>
      <c r="LB139" s="119" t="e">
        <f t="shared" ca="1" si="146"/>
        <v>#REF!</v>
      </c>
      <c r="LC139" s="119" t="e">
        <f t="shared" ca="1" si="147"/>
        <v>#REF!</v>
      </c>
      <c r="LD139" s="119" t="e">
        <f t="shared" ca="1" si="148"/>
        <v>#REF!</v>
      </c>
      <c r="LE139" s="116">
        <v>1</v>
      </c>
      <c r="LF139" s="102" t="e">
        <f ca="1">SUM(KC139:KO139)</f>
        <v>#REF!</v>
      </c>
      <c r="LG139" s="102"/>
      <c r="LH139" s="102"/>
      <c r="LI139" s="102"/>
      <c r="LJ139" s="102"/>
      <c r="LK139" s="102"/>
      <c r="LL139" s="102"/>
      <c r="LM139" s="102"/>
      <c r="LN139" s="102"/>
      <c r="LO139" s="102"/>
      <c r="LP139" s="102"/>
      <c r="LQ139" s="102"/>
      <c r="LR139" s="102" t="e">
        <f t="shared" ca="1" si="176"/>
        <v>#REF!</v>
      </c>
      <c r="LS139" s="102"/>
      <c r="LT139" s="119" t="e">
        <f t="shared" ca="1" si="149"/>
        <v>#REF!</v>
      </c>
      <c r="LU139" s="119" t="e">
        <f t="shared" ca="1" si="150"/>
        <v>#NAME?</v>
      </c>
      <c r="LV139" s="119" t="e">
        <f t="shared" ca="1" si="151"/>
        <v>#NAME?</v>
      </c>
      <c r="LW139" s="119" t="e">
        <f t="shared" ca="1" si="152"/>
        <v>#NAME?</v>
      </c>
      <c r="LX139" s="119" t="e">
        <f t="shared" ca="1" si="153"/>
        <v>#NAME?</v>
      </c>
      <c r="LY139" s="119" t="e">
        <f t="shared" ca="1" si="154"/>
        <v>#NAME?</v>
      </c>
      <c r="LZ139" s="119" t="e">
        <f t="shared" ca="1" si="155"/>
        <v>#NAME?</v>
      </c>
      <c r="MA139" s="119" t="e">
        <f t="shared" ca="1" si="156"/>
        <v>#NAME?</v>
      </c>
      <c r="MB139" s="119" t="e">
        <f t="shared" ca="1" si="157"/>
        <v>#NAME?</v>
      </c>
      <c r="MC139" s="119" t="e">
        <f t="shared" ca="1" si="158"/>
        <v>#NAME?</v>
      </c>
      <c r="MD139" s="119" t="e">
        <f t="shared" ca="1" si="159"/>
        <v>#NAME?</v>
      </c>
      <c r="ME139" s="119" t="e">
        <f t="shared" ca="1" si="160"/>
        <v>#NAME?</v>
      </c>
      <c r="MF139" s="119" t="e">
        <f t="shared" ca="1" si="161"/>
        <v>#REF!</v>
      </c>
      <c r="MG139" s="119" t="e">
        <f t="shared" ca="1" si="162"/>
        <v>#REF!</v>
      </c>
      <c r="MH139" s="120" t="s">
        <v>627</v>
      </c>
      <c r="MI139" s="100" t="s">
        <v>625</v>
      </c>
      <c r="MJ139" s="121">
        <v>45534</v>
      </c>
      <c r="MK139" s="100" t="s">
        <v>131</v>
      </c>
      <c r="ML139" s="100"/>
      <c r="MM139" s="100" t="s">
        <v>131</v>
      </c>
      <c r="MN139" s="100"/>
      <c r="MO139" s="100" t="s">
        <v>626</v>
      </c>
    </row>
    <row r="140" spans="1:353" ht="14.25" x14ac:dyDescent="0.2">
      <c r="A140" s="39">
        <v>135</v>
      </c>
      <c r="B140" s="39" t="s">
        <v>630</v>
      </c>
      <c r="C140" s="54" t="s">
        <v>631</v>
      </c>
      <c r="D140" s="39" t="s">
        <v>121</v>
      </c>
      <c r="E140" s="39">
        <v>401246012</v>
      </c>
      <c r="F140" s="99" t="s">
        <v>632</v>
      </c>
      <c r="G140" s="39">
        <v>400326580</v>
      </c>
      <c r="H140" s="39" t="s">
        <v>112</v>
      </c>
      <c r="I140" s="39">
        <v>2</v>
      </c>
      <c r="J140" s="39">
        <v>4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0</v>
      </c>
      <c r="R140" s="39">
        <v>0</v>
      </c>
      <c r="S140" s="39">
        <v>2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2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f t="shared" si="125"/>
        <v>4</v>
      </c>
      <c r="AI140" s="39">
        <f t="shared" si="163"/>
        <v>71622</v>
      </c>
      <c r="AJ140" s="55">
        <v>10000</v>
      </c>
      <c r="AK140" s="39"/>
      <c r="AL140" s="39" t="s">
        <v>622</v>
      </c>
      <c r="AM140" s="39" t="s">
        <v>633</v>
      </c>
      <c r="AN140" s="39"/>
      <c r="AO140" s="39" t="s">
        <v>163</v>
      </c>
      <c r="AP140" s="56">
        <v>2.5999999999999999E-3</v>
      </c>
      <c r="AQ140" s="56" t="s">
        <v>8</v>
      </c>
      <c r="AR140" s="39"/>
      <c r="AS140" s="39"/>
      <c r="AT140" s="57" t="s">
        <v>634</v>
      </c>
      <c r="AU140" s="39"/>
      <c r="AV140" s="39" t="str">
        <f t="shared" si="126"/>
        <v>P0038</v>
      </c>
      <c r="AW140" s="76" t="e">
        <f t="shared" ca="1" si="127"/>
        <v>#NAME?</v>
      </c>
      <c r="AX140" s="73">
        <v>14</v>
      </c>
      <c r="AY140" s="73" t="e">
        <f t="shared" si="128"/>
        <v>#REF!</v>
      </c>
      <c r="AZ140" s="39"/>
      <c r="BA140" s="39"/>
      <c r="BB140" s="39"/>
      <c r="BC140" s="39"/>
      <c r="BD140" s="1">
        <v>80000</v>
      </c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>
        <f>SUM($AZ140,$BA140:BF140)-SUM($EU140:FA140)</f>
        <v>79440</v>
      </c>
      <c r="DE140" s="39">
        <f>SUM($AZ140,$BA140:BG140)-SUM($EU140:FB140)</f>
        <v>77040</v>
      </c>
      <c r="DF140" s="39">
        <f>SUM($AZ140,$BA140:BH140)-SUM($EU140:FC140)</f>
        <v>74378</v>
      </c>
      <c r="DG140" s="39">
        <f>SUM($AZ140,$BA140:BI140)-SUM($EU140:FD140)</f>
        <v>72378</v>
      </c>
      <c r="DH140" s="39">
        <f>SUM($AZ140,$BA140:BJ140)-SUM($EU140:FE140)</f>
        <v>70378</v>
      </c>
      <c r="DI140" s="39">
        <f>SUM($AZ140,$BA140:BK140)-SUM($EU140:FF140)</f>
        <v>68378</v>
      </c>
      <c r="DJ140" s="39">
        <f>SUM($AZ140,$BA140:BL140)-SUM($EU140:FG140)</f>
        <v>66378</v>
      </c>
      <c r="DK140" s="39">
        <f>SUM($AZ140,$BA140:BM140)-SUM($EU140:FH140)</f>
        <v>64378</v>
      </c>
      <c r="DL140" s="39">
        <f>SUM($AZ140,$BA140:BN140)-SUM($EU140:FI140)</f>
        <v>62378</v>
      </c>
      <c r="DM140" s="39">
        <f>SUM($AZ140,$BA140:BO140)-SUM($EU140:FJ140)</f>
        <v>60378</v>
      </c>
      <c r="DN140" s="39">
        <f>SUM($AZ140,$BA140:BP140)-SUM($EU140:FK140)</f>
        <v>58378</v>
      </c>
      <c r="DO140" s="39">
        <f>SUM($AZ140,$BA140:BQ140)-SUM($EU140:FL140)</f>
        <v>56378</v>
      </c>
      <c r="DP140" s="39">
        <f>SUM($AZ140,$BA140:BR140)-SUM($EU140:FM140)</f>
        <v>54378</v>
      </c>
      <c r="DQ140" s="39">
        <f>SUM($AZ140,$BA140:BS140)-SUM($EU140:FN140)</f>
        <v>52378</v>
      </c>
      <c r="DR140" s="39">
        <f>SUM($AZ140,$BA140:BT140)-SUM($EU140:FO140)</f>
        <v>50378</v>
      </c>
      <c r="DS140" s="39">
        <f>SUM($AZ140,$BA140:BU140)-SUM($EU140:FP140)</f>
        <v>48378</v>
      </c>
      <c r="DT140" s="39">
        <f>SUM($AZ140,$BA140:BV140)-SUM($EU140:FQ140)</f>
        <v>46378</v>
      </c>
      <c r="DU140" s="39">
        <f>SUM($AZ140,$BA140:BW140)-SUM($EU140:FR140)</f>
        <v>44378</v>
      </c>
      <c r="DV140" s="39">
        <f>SUM($AZ140,$BA140:BX140)-SUM($EU140:FS140)</f>
        <v>42378</v>
      </c>
      <c r="DW140" s="39">
        <f>SUM($AZ140,$BA140:BY140)-SUM($EU140:FT140)</f>
        <v>40378</v>
      </c>
      <c r="DX140" s="39">
        <f>SUM($AZ140,$BA140:BZ140)-SUM($EU140:FU140)</f>
        <v>38378</v>
      </c>
      <c r="DY140" s="39">
        <f>SUM($AZ140,$BA140:CA140)-SUM($EU140:FV140)</f>
        <v>36378</v>
      </c>
      <c r="DZ140" s="39">
        <f>SUM($AZ140,$BA140:CB140)-SUM($EU140:FW140)</f>
        <v>34378</v>
      </c>
      <c r="EA140" s="39">
        <f>SUM($AZ140,$BA140:CC140)-SUM($EU140:FX140)</f>
        <v>32378</v>
      </c>
      <c r="EB140" s="39">
        <f>SUM($AZ140,$BA140:CD140)-SUM($EU140:FY140)</f>
        <v>30378</v>
      </c>
      <c r="EC140" s="39">
        <f>SUM($AZ140,$BA140:CE140)-SUM($EU140:FZ140)</f>
        <v>28378</v>
      </c>
      <c r="ED140" s="39">
        <f>SUM($AZ140,$BA140:CF140)-SUM($EU140:GA140)</f>
        <v>26378</v>
      </c>
      <c r="EE140" s="39">
        <f>SUM($AZ140,$BA140:CG140)-SUM($EU140:GB140)</f>
        <v>24378</v>
      </c>
      <c r="EF140" s="39">
        <f>SUM($AZ140,$BA140:CH140)-SUM($EU140:GC140)</f>
        <v>22378</v>
      </c>
      <c r="EG140" s="39">
        <f>SUM($AZ140,$BA140:CI140)-SUM($EU140:GD140)</f>
        <v>20378</v>
      </c>
      <c r="EH140" s="39">
        <f>SUM($AZ140,$BA140:CJ140)-SUM($EU140:GE140)</f>
        <v>18378</v>
      </c>
      <c r="EI140" s="39">
        <f>SUM($AZ140,$BA140:CK140)-SUM($EU140:GF140)</f>
        <v>16378</v>
      </c>
      <c r="EJ140" s="39">
        <f>SUM($AZ140,$BA140:CL140)-SUM($EU140:GG140)</f>
        <v>14378</v>
      </c>
      <c r="EK140" s="39">
        <f>SUM($AZ140,$BA140:CM140)-SUM($EU140:GH140)</f>
        <v>12378</v>
      </c>
      <c r="EL140" s="39">
        <f>SUM($AZ140,$BA140:CN140)-SUM($EU140:GI140)</f>
        <v>10378</v>
      </c>
      <c r="EM140" s="39">
        <f>SUM($AZ140,$BA140:CO140)-SUM($EU140:GJ140)</f>
        <v>8378</v>
      </c>
      <c r="EN140" s="39">
        <f>SUM($AZ140,$BA140:CP140)-SUM($EU140:GK140)</f>
        <v>8378</v>
      </c>
      <c r="EO140" s="39">
        <f>SUM($AZ140,$BA140:CQ140)-SUM($EU140:GL140)</f>
        <v>8378</v>
      </c>
      <c r="EP140" s="39">
        <f>SUM($AZ140,$BA140:CR140)-SUM($EU140:GM140)</f>
        <v>8378</v>
      </c>
      <c r="EQ140" s="39">
        <f>SUM($AZ140,$BA140:CS140)-SUM($EU140:GN140)</f>
        <v>8378</v>
      </c>
      <c r="ER140" s="39"/>
      <c r="ES140" s="39"/>
      <c r="ET140" s="39"/>
      <c r="EU140" s="39"/>
      <c r="EV140" s="39"/>
      <c r="EW140" s="39"/>
      <c r="EX140" s="39"/>
      <c r="EY140" s="39"/>
      <c r="EZ140" s="39"/>
      <c r="FA140" s="39">
        <f t="array" ref="FA140">SUMPRODUCT($K140:$AG140,TRANSPOSE(FA$5:FA$27))</f>
        <v>560</v>
      </c>
      <c r="FB140" s="39">
        <f t="array" ref="FB140">SUMPRODUCT($K140:$AG140,TRANSPOSE(FB$5:FB$27))</f>
        <v>2400</v>
      </c>
      <c r="FC140" s="39">
        <f t="array" ref="FC140">SUMPRODUCT($K140:$AG140,TRANSPOSE(FC$5:FC$27))</f>
        <v>2662</v>
      </c>
      <c r="FD140" s="39">
        <f t="array" ref="FD140">SUMPRODUCT($K140:$AG140,TRANSPOSE(FD$5:FD$27))</f>
        <v>2000</v>
      </c>
      <c r="FE140" s="39">
        <f t="array" ref="FE140">SUMPRODUCT($K140:$AG140,TRANSPOSE(FE$5:FE$27))</f>
        <v>2000</v>
      </c>
      <c r="FF140" s="39">
        <f t="array" ref="FF140">SUMPRODUCT($K140:$AG140,TRANSPOSE(FF$5:FF$27))</f>
        <v>2000</v>
      </c>
      <c r="FG140" s="39">
        <f t="array" ref="FG140">SUMPRODUCT($K140:$AG140,TRANSPOSE(FG$5:FG$27))</f>
        <v>2000</v>
      </c>
      <c r="FH140" s="39">
        <f t="array" ref="FH140">SUMPRODUCT($K140:$AG140,TRANSPOSE(FH$5:FH$27))</f>
        <v>2000</v>
      </c>
      <c r="FI140" s="39">
        <f t="array" ref="FI140">SUMPRODUCT($K140:$AG140,TRANSPOSE(FI$5:FI$27))</f>
        <v>2000</v>
      </c>
      <c r="FJ140" s="39">
        <f t="array" ref="FJ140">SUMPRODUCT($K140:$AG140,TRANSPOSE(FJ$5:FJ$27))</f>
        <v>2000</v>
      </c>
      <c r="FK140" s="39">
        <f t="array" ref="FK140">SUMPRODUCT($K140:$AG140,TRANSPOSE(FK$5:FK$27))</f>
        <v>2000</v>
      </c>
      <c r="FL140" s="39">
        <f t="array" ref="FL140">SUMPRODUCT($K140:$AG140,TRANSPOSE(FL$5:FL$27))</f>
        <v>2000</v>
      </c>
      <c r="FM140" s="39">
        <f t="array" ref="FM140">SUMPRODUCT($K140:$AG140,TRANSPOSE(FM$5:FM$27))</f>
        <v>2000</v>
      </c>
      <c r="FN140" s="39">
        <f t="array" ref="FN140">SUMPRODUCT($K140:$AG140,TRANSPOSE(FN$5:FN$27))</f>
        <v>2000</v>
      </c>
      <c r="FO140" s="39">
        <f t="array" ref="FO140">SUMPRODUCT($K140:$AG140,TRANSPOSE(FO$5:FO$27))</f>
        <v>2000</v>
      </c>
      <c r="FP140" s="39">
        <f t="array" ref="FP140">SUMPRODUCT($K140:$AG140,TRANSPOSE(FP$5:FP$27))</f>
        <v>2000</v>
      </c>
      <c r="FQ140" s="39">
        <f t="array" ref="FQ140">SUMPRODUCT($K140:$AG140,TRANSPOSE(FQ$5:FQ$27))</f>
        <v>2000</v>
      </c>
      <c r="FR140" s="39">
        <f t="array" ref="FR140">SUMPRODUCT($K140:$AG140,TRANSPOSE(FR$5:FR$27))</f>
        <v>2000</v>
      </c>
      <c r="FS140" s="39">
        <f t="array" ref="FS140">SUMPRODUCT($K140:$AG140,TRANSPOSE(FS$5:FS$27))</f>
        <v>2000</v>
      </c>
      <c r="FT140" s="39">
        <f t="array" ref="FT140">SUMPRODUCT($K140:$AG140,TRANSPOSE(FT$5:FT$27))</f>
        <v>2000</v>
      </c>
      <c r="FU140" s="39">
        <f t="array" ref="FU140">SUMPRODUCT($K140:$AG140,TRANSPOSE(FU$5:FU$27))</f>
        <v>2000</v>
      </c>
      <c r="FV140" s="39">
        <f t="array" ref="FV140">SUMPRODUCT($K140:$AG140,TRANSPOSE(FV$5:FV$27))</f>
        <v>2000</v>
      </c>
      <c r="FW140" s="39">
        <f t="array" ref="FW140">SUMPRODUCT($K140:$AG140,TRANSPOSE(FW$5:FW$27))</f>
        <v>2000</v>
      </c>
      <c r="FX140" s="39">
        <f t="array" ref="FX140">SUMPRODUCT($K140:$AG140,TRANSPOSE(FX$5:FX$27))</f>
        <v>2000</v>
      </c>
      <c r="FY140" s="39">
        <f t="array" ref="FY140">SUMPRODUCT($K140:$AG140,TRANSPOSE(FY$5:FY$27))</f>
        <v>2000</v>
      </c>
      <c r="FZ140" s="39">
        <f t="array" ref="FZ140">SUMPRODUCT($K140:$AG140,TRANSPOSE(FZ$5:FZ$27))</f>
        <v>2000</v>
      </c>
      <c r="GA140" s="39">
        <f t="array" ref="GA140">SUMPRODUCT($K140:$AG140,TRANSPOSE(GA$5:GA$27))</f>
        <v>2000</v>
      </c>
      <c r="GB140" s="39">
        <f t="array" ref="GB140">SUMPRODUCT($K140:$AG140,TRANSPOSE(GB$5:GB$27))</f>
        <v>2000</v>
      </c>
      <c r="GC140" s="39">
        <f t="array" ref="GC140">SUMPRODUCT($K140:$AG140,TRANSPOSE(GC$5:GC$27))</f>
        <v>2000</v>
      </c>
      <c r="GD140" s="39">
        <f t="array" ref="GD140">SUMPRODUCT($K140:$AG140,TRANSPOSE(GD$5:GD$27))</f>
        <v>2000</v>
      </c>
      <c r="GE140" s="39">
        <f t="array" ref="GE140">SUMPRODUCT($K140:$AG140,TRANSPOSE(GE$5:GE$27))</f>
        <v>2000</v>
      </c>
      <c r="GF140" s="39">
        <f t="array" ref="GF140">SUMPRODUCT($K140:$AG140,TRANSPOSE(GF$5:GF$27))</f>
        <v>2000</v>
      </c>
      <c r="GG140" s="39">
        <f t="array" ref="GG140">SUMPRODUCT($K140:$AG140,TRANSPOSE(GG$5:GG$27))</f>
        <v>2000</v>
      </c>
      <c r="GH140" s="39">
        <f t="array" ref="GH140">SUMPRODUCT($K140:$AG140,TRANSPOSE(GH$5:GH$27))</f>
        <v>2000</v>
      </c>
      <c r="GI140" s="39">
        <f t="array" ref="GI140">SUMPRODUCT($K140:$AG140,TRANSPOSE(GI$5:GI$27))</f>
        <v>2000</v>
      </c>
      <c r="GJ140" s="39">
        <f t="array" ref="GJ140">SUMPRODUCT($K140:$AG140,TRANSPOSE(GJ$5:GJ$27))</f>
        <v>2000</v>
      </c>
      <c r="GK140" s="39">
        <f t="array" ref="GK140">SUMPRODUCT($K140:$AG140,TRANSPOSE(GK$5:GK$27))</f>
        <v>0</v>
      </c>
      <c r="GL140" s="39">
        <f t="array" ref="GL140">SUMPRODUCT($K140:$AG140,TRANSPOSE(GL$5:GL$27))</f>
        <v>0</v>
      </c>
      <c r="GM140" s="39">
        <f t="array" ref="GM140">SUMPRODUCT($K140:$AG140,TRANSPOSE(GM$5:GM$27))</f>
        <v>0</v>
      </c>
      <c r="GN140" s="39">
        <f t="array" ref="GN140">SUMPRODUCT($K140:$AG140,TRANSPOSE(GN$5:GN$27))</f>
        <v>0</v>
      </c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9"/>
      <c r="HD140" s="39"/>
      <c r="HE140" s="39"/>
      <c r="HF140" s="39"/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93" t="s">
        <v>624</v>
      </c>
      <c r="IW140" s="100" t="str">
        <f>C140</f>
        <v>C0402C103K3RAC7867</v>
      </c>
      <c r="IX140" s="93" t="str">
        <f t="shared" si="168"/>
        <v>KEMET ELECTRONICS S A</v>
      </c>
      <c r="IY140" s="111">
        <v>1.8E-3</v>
      </c>
      <c r="IZ140" s="112" t="str">
        <f t="shared" si="174"/>
        <v>USD</v>
      </c>
      <c r="JA140" s="104" t="e">
        <f ca="1">_xlfn.XLOOKUP(IZ140,IZ$21:IZ$24,JA$21:JA$24,0)</f>
        <v>#NAME?</v>
      </c>
      <c r="JB140" s="104" t="e">
        <f t="shared" ca="1" si="129"/>
        <v>#NAME?</v>
      </c>
      <c r="JC140" s="113">
        <f>AJ140</f>
        <v>10000</v>
      </c>
      <c r="JD140" s="113">
        <f>AJ140</f>
        <v>10000</v>
      </c>
      <c r="JE140" s="100"/>
      <c r="JF140" s="113" t="e">
        <f>MAX(JD140,CEILING(#REF!+JE140,JC140))</f>
        <v>#REF!</v>
      </c>
      <c r="JG140" s="114" t="e">
        <f t="shared" ca="1" si="130"/>
        <v>#REF!</v>
      </c>
      <c r="JH140" s="113" t="e">
        <f>JF140-#REF!</f>
        <v>#REF!</v>
      </c>
      <c r="JI140" s="114" t="e">
        <f t="shared" ca="1" si="131"/>
        <v>#REF!</v>
      </c>
      <c r="JJ140" s="115">
        <v>45523</v>
      </c>
      <c r="JK140" s="114" t="s">
        <v>114</v>
      </c>
      <c r="JL140" s="114" t="s">
        <v>21</v>
      </c>
      <c r="JM140" s="100" t="s">
        <v>128</v>
      </c>
      <c r="JN140" s="100" t="s">
        <v>129</v>
      </c>
      <c r="JO140" s="102" t="e">
        <f t="array" aca="1" ref="JO140" ca="1">SUMPRODUCT(#REF!,TRANSPOSE(JO$19:JO$22))</f>
        <v>#REF!</v>
      </c>
      <c r="JP140" s="102" t="e">
        <f t="array" aca="1" ref="JP140" ca="1">SUMPRODUCT(#REF!,TRANSPOSE(JP$19:JP$22))</f>
        <v>#REF!</v>
      </c>
      <c r="JQ140" s="102" t="e">
        <f t="array" aca="1" ref="JQ140" ca="1">SUMPRODUCT(#REF!,TRANSPOSE(JQ$19:JQ$22))</f>
        <v>#REF!</v>
      </c>
      <c r="JR140" s="102" t="e">
        <f t="array" aca="1" ref="JR140" ca="1">SUMPRODUCT(#REF!,TRANSPOSE(JR$19:JR$22))</f>
        <v>#REF!</v>
      </c>
      <c r="JS140" s="102" t="e">
        <f t="array" aca="1" ref="JS140" ca="1">SUMPRODUCT(#REF!,TRANSPOSE(JS$19:JS$22))</f>
        <v>#REF!</v>
      </c>
      <c r="JT140" s="102" t="e">
        <f t="array" aca="1" ref="JT140" ca="1">SUMPRODUCT(#REF!,TRANSPOSE(JT$19:JT$22))</f>
        <v>#REF!</v>
      </c>
      <c r="JU140" s="102" t="e">
        <f t="array" aca="1" ref="JU140" ca="1">SUMPRODUCT(#REF!,TRANSPOSE(JU$19:JU$22))</f>
        <v>#REF!</v>
      </c>
      <c r="JV140" s="102" t="e">
        <f t="array" aca="1" ref="JV140" ca="1">SUMPRODUCT(#REF!,TRANSPOSE(JV$19:JV$22))</f>
        <v>#REF!</v>
      </c>
      <c r="JW140" s="102" t="e">
        <f t="array" aca="1" ref="JW140" ca="1">SUMPRODUCT(#REF!,TRANSPOSE(JW$19:JW$22))</f>
        <v>#REF!</v>
      </c>
      <c r="JX140" s="102" t="e">
        <f t="array" aca="1" ref="JX140" ca="1">SUMPRODUCT(#REF!,TRANSPOSE(JX$19:JX$22))</f>
        <v>#REF!</v>
      </c>
      <c r="JY140" s="102" t="e">
        <f t="array" aca="1" ref="JY140" ca="1">SUMPRODUCT(#REF!,TRANSPOSE(JY$19:JY$22))</f>
        <v>#REF!</v>
      </c>
      <c r="JZ140" s="102" t="e">
        <f t="array" aca="1" ref="JZ140" ca="1">SUMPRODUCT(#REF!,TRANSPOSE(JZ$19:JZ$22))</f>
        <v>#REF!</v>
      </c>
      <c r="KA140" s="102" t="e">
        <f t="array" aca="1" ref="KA140" ca="1">SUMPRODUCT(#REF!,TRANSPOSE(KA$19:KA$22))</f>
        <v>#REF!</v>
      </c>
      <c r="KB140" s="116"/>
      <c r="KC140" s="102" t="e">
        <f t="shared" ca="1" si="132"/>
        <v>#REF!</v>
      </c>
      <c r="KD140" s="117" t="e">
        <f ca="1">CEILING(SUM($JO140:JP140)-SUM($KC140:KC140),$JC140)</f>
        <v>#REF!</v>
      </c>
      <c r="KE140" s="117" t="e">
        <f ca="1">CEILING(SUM($JO140:JQ140)-SUM($KC140:KD140),$JC140)</f>
        <v>#REF!</v>
      </c>
      <c r="KF140" s="117" t="e">
        <f ca="1">CEILING(SUM($JO140:JR140)-SUM($KC140:KE140),$JC140)</f>
        <v>#REF!</v>
      </c>
      <c r="KG140" s="117" t="e">
        <f ca="1">CEILING(SUM($JO140:JS140)-SUM($KC140:KF140),$JC140)</f>
        <v>#REF!</v>
      </c>
      <c r="KH140" s="117" t="e">
        <f ca="1">CEILING(SUM($JO140:JT140)-SUM($KC140:KG140),$JC140)</f>
        <v>#REF!</v>
      </c>
      <c r="KI140" s="117" t="e">
        <f ca="1">CEILING(SUM($JO140:JU140)-SUM($KC140:KH140),$JC140)</f>
        <v>#REF!</v>
      </c>
      <c r="KJ140" s="117" t="e">
        <f ca="1">CEILING(SUM($JO140:JV140)-SUM($KC140:KI140),$JC140)</f>
        <v>#REF!</v>
      </c>
      <c r="KK140" s="117" t="e">
        <f ca="1">CEILING(SUM($JO140:JW140)-SUM($KC140:KJ140),$JC140)</f>
        <v>#REF!</v>
      </c>
      <c r="KL140" s="117" t="e">
        <f ca="1">CEILING(SUM($JO140:JX140)-SUM($KC140:KK140),$JC140)</f>
        <v>#REF!</v>
      </c>
      <c r="KM140" s="117" t="e">
        <f ca="1">CEILING(SUM($JO140:JY140)-SUM($KC140:KL140),$JC140)</f>
        <v>#REF!</v>
      </c>
      <c r="KN140" s="117" t="e">
        <f t="shared" ca="1" si="133"/>
        <v>#REF!</v>
      </c>
      <c r="KO140" s="117" t="e">
        <f t="shared" ca="1" si="134"/>
        <v>#REF!</v>
      </c>
      <c r="KP140" s="116"/>
      <c r="KQ140" s="119" t="e">
        <f t="shared" ca="1" si="135"/>
        <v>#REF!</v>
      </c>
      <c r="KR140" s="119" t="e">
        <f t="shared" ca="1" si="136"/>
        <v>#REF!</v>
      </c>
      <c r="KS140" s="119" t="e">
        <f t="shared" ca="1" si="137"/>
        <v>#REF!</v>
      </c>
      <c r="KT140" s="119" t="e">
        <f t="shared" ca="1" si="138"/>
        <v>#REF!</v>
      </c>
      <c r="KU140" s="119" t="e">
        <f t="shared" ca="1" si="139"/>
        <v>#REF!</v>
      </c>
      <c r="KV140" s="119" t="e">
        <f t="shared" ca="1" si="140"/>
        <v>#REF!</v>
      </c>
      <c r="KW140" s="119" t="e">
        <f t="shared" ca="1" si="141"/>
        <v>#REF!</v>
      </c>
      <c r="KX140" s="119" t="e">
        <f t="shared" ca="1" si="142"/>
        <v>#REF!</v>
      </c>
      <c r="KY140" s="119" t="e">
        <f t="shared" ca="1" si="143"/>
        <v>#REF!</v>
      </c>
      <c r="KZ140" s="119" t="e">
        <f t="shared" ca="1" si="144"/>
        <v>#REF!</v>
      </c>
      <c r="LA140" s="119" t="e">
        <f t="shared" ca="1" si="145"/>
        <v>#REF!</v>
      </c>
      <c r="LB140" s="119" t="e">
        <f t="shared" ca="1" si="146"/>
        <v>#REF!</v>
      </c>
      <c r="LC140" s="119" t="e">
        <f t="shared" ca="1" si="147"/>
        <v>#REF!</v>
      </c>
      <c r="LD140" s="119" t="e">
        <f t="shared" ca="1" si="148"/>
        <v>#REF!</v>
      </c>
      <c r="LE140" s="116">
        <v>1</v>
      </c>
      <c r="LF140" s="102" t="e">
        <f ca="1">SUM(KC140:KO140)</f>
        <v>#REF!</v>
      </c>
      <c r="LG140" s="102"/>
      <c r="LH140" s="102"/>
      <c r="LI140" s="102"/>
      <c r="LJ140" s="102"/>
      <c r="LK140" s="102"/>
      <c r="LL140" s="102"/>
      <c r="LM140" s="102"/>
      <c r="LN140" s="102"/>
      <c r="LO140" s="102"/>
      <c r="LP140" s="102"/>
      <c r="LQ140" s="102"/>
      <c r="LR140" s="102" t="e">
        <f t="shared" ca="1" si="176"/>
        <v>#REF!</v>
      </c>
      <c r="LS140" s="102"/>
      <c r="LT140" s="119" t="e">
        <f t="shared" ca="1" si="149"/>
        <v>#REF!</v>
      </c>
      <c r="LU140" s="119" t="e">
        <f t="shared" ca="1" si="150"/>
        <v>#NAME?</v>
      </c>
      <c r="LV140" s="119" t="e">
        <f t="shared" ca="1" si="151"/>
        <v>#NAME?</v>
      </c>
      <c r="LW140" s="119" t="e">
        <f t="shared" ca="1" si="152"/>
        <v>#NAME?</v>
      </c>
      <c r="LX140" s="119" t="e">
        <f t="shared" ca="1" si="153"/>
        <v>#NAME?</v>
      </c>
      <c r="LY140" s="119" t="e">
        <f t="shared" ca="1" si="154"/>
        <v>#NAME?</v>
      </c>
      <c r="LZ140" s="119" t="e">
        <f t="shared" ca="1" si="155"/>
        <v>#NAME?</v>
      </c>
      <c r="MA140" s="119" t="e">
        <f t="shared" ca="1" si="156"/>
        <v>#NAME?</v>
      </c>
      <c r="MB140" s="119" t="e">
        <f t="shared" ca="1" si="157"/>
        <v>#NAME?</v>
      </c>
      <c r="MC140" s="119" t="e">
        <f t="shared" ca="1" si="158"/>
        <v>#NAME?</v>
      </c>
      <c r="MD140" s="119" t="e">
        <f t="shared" ca="1" si="159"/>
        <v>#NAME?</v>
      </c>
      <c r="ME140" s="119" t="e">
        <f t="shared" ca="1" si="160"/>
        <v>#NAME?</v>
      </c>
      <c r="MF140" s="119" t="e">
        <f t="shared" ca="1" si="161"/>
        <v>#REF!</v>
      </c>
      <c r="MG140" s="119" t="e">
        <f t="shared" ca="1" si="162"/>
        <v>#REF!</v>
      </c>
      <c r="MH140" s="120" t="s">
        <v>630</v>
      </c>
      <c r="MI140" s="100" t="s">
        <v>625</v>
      </c>
      <c r="MJ140" s="121">
        <v>45534</v>
      </c>
      <c r="MK140" s="100" t="s">
        <v>131</v>
      </c>
      <c r="ML140" s="100"/>
      <c r="MM140" s="100" t="s">
        <v>131</v>
      </c>
      <c r="MN140" s="100"/>
      <c r="MO140" s="100" t="s">
        <v>626</v>
      </c>
    </row>
    <row r="141" spans="1:353" ht="15" thickBot="1" x14ac:dyDescent="0.25">
      <c r="A141" s="39">
        <v>136</v>
      </c>
      <c r="B141" s="39" t="s">
        <v>635</v>
      </c>
      <c r="C141" s="54" t="s">
        <v>636</v>
      </c>
      <c r="D141" s="39" t="s">
        <v>121</v>
      </c>
      <c r="E141" s="39">
        <v>400584360</v>
      </c>
      <c r="F141" s="99" t="s">
        <v>637</v>
      </c>
      <c r="G141" s="39">
        <v>400856302</v>
      </c>
      <c r="H141" s="39" t="s">
        <v>112</v>
      </c>
      <c r="I141" s="39">
        <v>2</v>
      </c>
      <c r="J141" s="39">
        <v>54</v>
      </c>
      <c r="K141" s="39">
        <v>0</v>
      </c>
      <c r="L141" s="39">
        <v>0</v>
      </c>
      <c r="M141" s="39">
        <v>0</v>
      </c>
      <c r="N141" s="39">
        <v>2</v>
      </c>
      <c r="O141" s="39">
        <v>16</v>
      </c>
      <c r="P141" s="39">
        <v>0</v>
      </c>
      <c r="Q141" s="39">
        <v>0</v>
      </c>
      <c r="R141" s="39">
        <v>0</v>
      </c>
      <c r="S141" s="39">
        <v>2</v>
      </c>
      <c r="T141" s="39">
        <v>0</v>
      </c>
      <c r="U141" s="39">
        <v>0</v>
      </c>
      <c r="V141" s="39">
        <v>0</v>
      </c>
      <c r="W141" s="39">
        <v>0</v>
      </c>
      <c r="X141" s="39">
        <v>16</v>
      </c>
      <c r="Y141" s="39">
        <v>0</v>
      </c>
      <c r="Z141" s="39">
        <v>0</v>
      </c>
      <c r="AA141" s="39">
        <v>0</v>
      </c>
      <c r="AB141" s="39">
        <v>2</v>
      </c>
      <c r="AC141" s="39">
        <v>0</v>
      </c>
      <c r="AD141" s="39">
        <v>0</v>
      </c>
      <c r="AE141" s="39">
        <v>0</v>
      </c>
      <c r="AF141" s="39">
        <v>0</v>
      </c>
      <c r="AG141" s="39">
        <v>16</v>
      </c>
      <c r="AH141" s="39">
        <f t="shared" si="125"/>
        <v>38</v>
      </c>
      <c r="AI141" s="39">
        <f t="shared" si="163"/>
        <v>1270602</v>
      </c>
      <c r="AJ141" s="55">
        <v>10000</v>
      </c>
      <c r="AK141" s="39"/>
      <c r="AL141" s="40" t="s">
        <v>622</v>
      </c>
      <c r="AM141" s="39" t="s">
        <v>638</v>
      </c>
      <c r="AN141" s="39"/>
      <c r="AO141" s="39" t="s">
        <v>163</v>
      </c>
      <c r="AP141" s="56">
        <v>2.52E-2</v>
      </c>
      <c r="AQ141" s="56" t="s">
        <v>8</v>
      </c>
      <c r="AR141" s="39"/>
      <c r="AS141" s="39"/>
      <c r="AT141" s="57" t="s">
        <v>638</v>
      </c>
      <c r="AU141" s="39"/>
      <c r="AV141" s="39" t="str">
        <f t="shared" si="126"/>
        <v>P0034</v>
      </c>
      <c r="AW141" s="76" t="e">
        <f t="shared" ca="1" si="127"/>
        <v>#NAME?</v>
      </c>
      <c r="AX141" s="39">
        <v>23</v>
      </c>
      <c r="AY141" s="73" t="e">
        <f t="shared" si="128"/>
        <v>#REF!</v>
      </c>
      <c r="AZ141" s="39"/>
      <c r="BA141" s="39"/>
      <c r="BB141" s="39"/>
      <c r="BC141" s="39"/>
      <c r="BD141" s="39">
        <v>660000</v>
      </c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>
        <v>620000</v>
      </c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>
        <f>SUM($AZ141,$BA141:BF141)-SUM($EU141:FA141)</f>
        <v>651720</v>
      </c>
      <c r="DE141" s="39">
        <f>SUM($AZ141,$BA141:BG141)-SUM($EU141:FB141)</f>
        <v>619356</v>
      </c>
      <c r="DF141" s="39">
        <f>SUM($AZ141,$BA141:BH141)-SUM($EU141:FC141)</f>
        <v>577398</v>
      </c>
      <c r="DG141" s="39">
        <f>SUM($AZ141,$BA141:BI141)-SUM($EU141:FD141)</f>
        <v>541398</v>
      </c>
      <c r="DH141" s="39">
        <f>SUM($AZ141,$BA141:BJ141)-SUM($EU141:FE141)</f>
        <v>505398</v>
      </c>
      <c r="DI141" s="39">
        <f>SUM($AZ141,$BA141:BK141)-SUM($EU141:FF141)</f>
        <v>469398</v>
      </c>
      <c r="DJ141" s="39">
        <f>SUM($AZ141,$BA141:BL141)-SUM($EU141:FG141)</f>
        <v>433398</v>
      </c>
      <c r="DK141" s="39">
        <f>SUM($AZ141,$BA141:BM141)-SUM($EU141:FH141)</f>
        <v>397398</v>
      </c>
      <c r="DL141" s="39">
        <f>SUM($AZ141,$BA141:BN141)-SUM($EU141:FI141)</f>
        <v>361398</v>
      </c>
      <c r="DM141" s="39">
        <f>SUM($AZ141,$BA141:BO141)-SUM($EU141:FJ141)</f>
        <v>325398</v>
      </c>
      <c r="DN141" s="39">
        <f>SUM($AZ141,$BA141:BP141)-SUM($EU141:FK141)</f>
        <v>289398</v>
      </c>
      <c r="DO141" s="39">
        <f>SUM($AZ141,$BA141:BQ141)-SUM($EU141:FL141)</f>
        <v>253398</v>
      </c>
      <c r="DP141" s="39">
        <f>SUM($AZ141,$BA141:BR141)-SUM($EU141:FM141)</f>
        <v>217398</v>
      </c>
      <c r="DQ141" s="39">
        <f>SUM($AZ141,$BA141:BS141)-SUM($EU141:FN141)</f>
        <v>181398</v>
      </c>
      <c r="DR141" s="39">
        <f>SUM($AZ141,$BA141:BT141)-SUM($EU141:FO141)</f>
        <v>145398</v>
      </c>
      <c r="DS141" s="39">
        <f>SUM($AZ141,$BA141:BU141)-SUM($EU141:FP141)</f>
        <v>109398</v>
      </c>
      <c r="DT141" s="39">
        <f>SUM($AZ141,$BA141:BV141)-SUM($EU141:FQ141)</f>
        <v>73398</v>
      </c>
      <c r="DU141" s="39">
        <f>SUM($AZ141,$BA141:BW141)-SUM($EU141:FR141)</f>
        <v>37398</v>
      </c>
      <c r="DV141" s="39">
        <f>SUM($AZ141,$BA141:BX141)-SUM($EU141:FS141)</f>
        <v>621398</v>
      </c>
      <c r="DW141" s="39">
        <f>SUM($AZ141,$BA141:BY141)-SUM($EU141:FT141)</f>
        <v>585398</v>
      </c>
      <c r="DX141" s="39">
        <f>SUM($AZ141,$BA141:BZ141)-SUM($EU141:FU141)</f>
        <v>549398</v>
      </c>
      <c r="DY141" s="39">
        <f>SUM($AZ141,$BA141:CA141)-SUM($EU141:FV141)</f>
        <v>513398</v>
      </c>
      <c r="DZ141" s="39">
        <f>SUM($AZ141,$BA141:CB141)-SUM($EU141:FW141)</f>
        <v>477398</v>
      </c>
      <c r="EA141" s="39">
        <f>SUM($AZ141,$BA141:CC141)-SUM($EU141:FX141)</f>
        <v>441398</v>
      </c>
      <c r="EB141" s="39">
        <f>SUM($AZ141,$BA141:CD141)-SUM($EU141:FY141)</f>
        <v>405398</v>
      </c>
      <c r="EC141" s="39">
        <f>SUM($AZ141,$BA141:CE141)-SUM($EU141:FZ141)</f>
        <v>369398</v>
      </c>
      <c r="ED141" s="39">
        <f>SUM($AZ141,$BA141:CF141)-SUM($EU141:GA141)</f>
        <v>333398</v>
      </c>
      <c r="EE141" s="39">
        <f>SUM($AZ141,$BA141:CG141)-SUM($EU141:GB141)</f>
        <v>297398</v>
      </c>
      <c r="EF141" s="39">
        <f>SUM($AZ141,$BA141:CH141)-SUM($EU141:GC141)</f>
        <v>261398</v>
      </c>
      <c r="EG141" s="39">
        <f>SUM($AZ141,$BA141:CI141)-SUM($EU141:GD141)</f>
        <v>225398</v>
      </c>
      <c r="EH141" s="39">
        <f>SUM($AZ141,$BA141:CJ141)-SUM($EU141:GE141)</f>
        <v>189398</v>
      </c>
      <c r="EI141" s="39">
        <f>SUM($AZ141,$BA141:CK141)-SUM($EU141:GF141)</f>
        <v>153398</v>
      </c>
      <c r="EJ141" s="39">
        <f>SUM($AZ141,$BA141:CL141)-SUM($EU141:GG141)</f>
        <v>117398</v>
      </c>
      <c r="EK141" s="39">
        <f>SUM($AZ141,$BA141:CM141)-SUM($EU141:GH141)</f>
        <v>81398</v>
      </c>
      <c r="EL141" s="39">
        <f>SUM($AZ141,$BA141:CN141)-SUM($EU141:GI141)</f>
        <v>45398</v>
      </c>
      <c r="EM141" s="39">
        <f>SUM($AZ141,$BA141:CO141)-SUM($EU141:GJ141)</f>
        <v>9398</v>
      </c>
      <c r="EN141" s="39">
        <f>SUM($AZ141,$BA141:CP141)-SUM($EU141:GK141)</f>
        <v>9398</v>
      </c>
      <c r="EO141" s="39">
        <f>SUM($AZ141,$BA141:CQ141)-SUM($EU141:GL141)</f>
        <v>9398</v>
      </c>
      <c r="EP141" s="39">
        <f>SUM($AZ141,$BA141:CR141)-SUM($EU141:GM141)</f>
        <v>9398</v>
      </c>
      <c r="EQ141" s="39">
        <f>SUM($AZ141,$BA141:CS141)-SUM($EU141:GN141)</f>
        <v>9398</v>
      </c>
      <c r="ER141" s="39"/>
      <c r="ES141" s="39"/>
      <c r="ET141" s="39"/>
      <c r="EU141" s="39"/>
      <c r="EV141" s="39"/>
      <c r="EW141" s="39"/>
      <c r="EX141" s="39"/>
      <c r="EY141" s="39"/>
      <c r="EZ141" s="39"/>
      <c r="FA141" s="39">
        <f t="array" ref="FA141">SUMPRODUCT($K141:$AG141,TRANSPOSE(FA$5:FA$27))</f>
        <v>8280</v>
      </c>
      <c r="FB141" s="39">
        <f t="array" ref="FB141">SUMPRODUCT($K141:$AG141,TRANSPOSE(FB$5:FB$27))</f>
        <v>32364</v>
      </c>
      <c r="FC141" s="39">
        <f t="array" ref="FC141">SUMPRODUCT($K141:$AG141,TRANSPOSE(FC$5:FC$27))</f>
        <v>41958</v>
      </c>
      <c r="FD141" s="39">
        <f t="array" ref="FD141">SUMPRODUCT($K141:$AG141,TRANSPOSE(FD$5:FD$27))</f>
        <v>36000</v>
      </c>
      <c r="FE141" s="39">
        <f t="array" ref="FE141">SUMPRODUCT($K141:$AG141,TRANSPOSE(FE$5:FE$27))</f>
        <v>36000</v>
      </c>
      <c r="FF141" s="39">
        <f t="array" ref="FF141">SUMPRODUCT($K141:$AG141,TRANSPOSE(FF$5:FF$27))</f>
        <v>36000</v>
      </c>
      <c r="FG141" s="39">
        <f t="array" ref="FG141">SUMPRODUCT($K141:$AG141,TRANSPOSE(FG$5:FG$27))</f>
        <v>36000</v>
      </c>
      <c r="FH141" s="39">
        <f t="array" ref="FH141">SUMPRODUCT($K141:$AG141,TRANSPOSE(FH$5:FH$27))</f>
        <v>36000</v>
      </c>
      <c r="FI141" s="39">
        <f t="array" ref="FI141">SUMPRODUCT($K141:$AG141,TRANSPOSE(FI$5:FI$27))</f>
        <v>36000</v>
      </c>
      <c r="FJ141" s="39">
        <f t="array" ref="FJ141">SUMPRODUCT($K141:$AG141,TRANSPOSE(FJ$5:FJ$27))</f>
        <v>36000</v>
      </c>
      <c r="FK141" s="39">
        <f t="array" ref="FK141">SUMPRODUCT($K141:$AG141,TRANSPOSE(FK$5:FK$27))</f>
        <v>36000</v>
      </c>
      <c r="FL141" s="39">
        <f t="array" ref="FL141">SUMPRODUCT($K141:$AG141,TRANSPOSE(FL$5:FL$27))</f>
        <v>36000</v>
      </c>
      <c r="FM141" s="39">
        <f t="array" ref="FM141">SUMPRODUCT($K141:$AG141,TRANSPOSE(FM$5:FM$27))</f>
        <v>36000</v>
      </c>
      <c r="FN141" s="39">
        <f t="array" ref="FN141">SUMPRODUCT($K141:$AG141,TRANSPOSE(FN$5:FN$27))</f>
        <v>36000</v>
      </c>
      <c r="FO141" s="39">
        <f t="array" ref="FO141">SUMPRODUCT($K141:$AG141,TRANSPOSE(FO$5:FO$27))</f>
        <v>36000</v>
      </c>
      <c r="FP141" s="39">
        <f t="array" ref="FP141">SUMPRODUCT($K141:$AG141,TRANSPOSE(FP$5:FP$27))</f>
        <v>36000</v>
      </c>
      <c r="FQ141" s="39">
        <f t="array" ref="FQ141">SUMPRODUCT($K141:$AG141,TRANSPOSE(FQ$5:FQ$27))</f>
        <v>36000</v>
      </c>
      <c r="FR141" s="39">
        <f t="array" ref="FR141">SUMPRODUCT($K141:$AG141,TRANSPOSE(FR$5:FR$27))</f>
        <v>36000</v>
      </c>
      <c r="FS141" s="39">
        <f t="array" ref="FS141">SUMPRODUCT($K141:$AG141,TRANSPOSE(FS$5:FS$27))</f>
        <v>36000</v>
      </c>
      <c r="FT141" s="39">
        <f t="array" ref="FT141">SUMPRODUCT($K141:$AG141,TRANSPOSE(FT$5:FT$27))</f>
        <v>36000</v>
      </c>
      <c r="FU141" s="39">
        <f t="array" ref="FU141">SUMPRODUCT($K141:$AG141,TRANSPOSE(FU$5:FU$27))</f>
        <v>36000</v>
      </c>
      <c r="FV141" s="39">
        <f t="array" ref="FV141">SUMPRODUCT($K141:$AG141,TRANSPOSE(FV$5:FV$27))</f>
        <v>36000</v>
      </c>
      <c r="FW141" s="39">
        <f t="array" ref="FW141">SUMPRODUCT($K141:$AG141,TRANSPOSE(FW$5:FW$27))</f>
        <v>36000</v>
      </c>
      <c r="FX141" s="39">
        <f t="array" ref="FX141">SUMPRODUCT($K141:$AG141,TRANSPOSE(FX$5:FX$27))</f>
        <v>36000</v>
      </c>
      <c r="FY141" s="39">
        <f t="array" ref="FY141">SUMPRODUCT($K141:$AG141,TRANSPOSE(FY$5:FY$27))</f>
        <v>36000</v>
      </c>
      <c r="FZ141" s="39">
        <f t="array" ref="FZ141">SUMPRODUCT($K141:$AG141,TRANSPOSE(FZ$5:FZ$27))</f>
        <v>36000</v>
      </c>
      <c r="GA141" s="39">
        <f t="array" ref="GA141">SUMPRODUCT($K141:$AG141,TRANSPOSE(GA$5:GA$27))</f>
        <v>36000</v>
      </c>
      <c r="GB141" s="39">
        <f t="array" ref="GB141">SUMPRODUCT($K141:$AG141,TRANSPOSE(GB$5:GB$27))</f>
        <v>36000</v>
      </c>
      <c r="GC141" s="39">
        <f t="array" ref="GC141">SUMPRODUCT($K141:$AG141,TRANSPOSE(GC$5:GC$27))</f>
        <v>36000</v>
      </c>
      <c r="GD141" s="39">
        <f t="array" ref="GD141">SUMPRODUCT($K141:$AG141,TRANSPOSE(GD$5:GD$27))</f>
        <v>36000</v>
      </c>
      <c r="GE141" s="39">
        <f t="array" ref="GE141">SUMPRODUCT($K141:$AG141,TRANSPOSE(GE$5:GE$27))</f>
        <v>36000</v>
      </c>
      <c r="GF141" s="39">
        <f t="array" ref="GF141">SUMPRODUCT($K141:$AG141,TRANSPOSE(GF$5:GF$27))</f>
        <v>36000</v>
      </c>
      <c r="GG141" s="39">
        <f t="array" ref="GG141">SUMPRODUCT($K141:$AG141,TRANSPOSE(GG$5:GG$27))</f>
        <v>36000</v>
      </c>
      <c r="GH141" s="39">
        <f t="array" ref="GH141">SUMPRODUCT($K141:$AG141,TRANSPOSE(GH$5:GH$27))</f>
        <v>36000</v>
      </c>
      <c r="GI141" s="39">
        <f t="array" ref="GI141">SUMPRODUCT($K141:$AG141,TRANSPOSE(GI$5:GI$27))</f>
        <v>36000</v>
      </c>
      <c r="GJ141" s="39">
        <f t="array" ref="GJ141">SUMPRODUCT($K141:$AG141,TRANSPOSE(GJ$5:GJ$27))</f>
        <v>36000</v>
      </c>
      <c r="GK141" s="39">
        <f t="array" ref="GK141">SUMPRODUCT($K141:$AG141,TRANSPOSE(GK$5:GK$27))</f>
        <v>0</v>
      </c>
      <c r="GL141" s="39">
        <f t="array" ref="GL141">SUMPRODUCT($K141:$AG141,TRANSPOSE(GL$5:GL$27))</f>
        <v>0</v>
      </c>
      <c r="GM141" s="39">
        <f t="array" ref="GM141">SUMPRODUCT($K141:$AG141,TRANSPOSE(GM$5:GM$27))</f>
        <v>0</v>
      </c>
      <c r="GN141" s="39">
        <f t="array" ref="GN141">SUMPRODUCT($K141:$AG141,TRANSPOSE(GN$5:GN$27))</f>
        <v>0</v>
      </c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93" t="s">
        <v>623</v>
      </c>
      <c r="IW141" s="100" t="s">
        <v>639</v>
      </c>
      <c r="IX141" s="93" t="str">
        <f t="shared" si="168"/>
        <v>KEMET ELECTRONICS S A</v>
      </c>
      <c r="IY141" s="111">
        <v>2.0160000000000001E-2</v>
      </c>
      <c r="IZ141" s="112" t="s">
        <v>20</v>
      </c>
      <c r="JA141" s="104" t="e">
        <f ca="1">_xlfn.XLOOKUP(IZ141,IZ$21:IZ$24,JA$21:JA$24,0)</f>
        <v>#NAME?</v>
      </c>
      <c r="JB141" s="104" t="e">
        <f t="shared" ca="1" si="129"/>
        <v>#NAME?</v>
      </c>
      <c r="JC141" s="113">
        <f>AJ141</f>
        <v>10000</v>
      </c>
      <c r="JD141" s="113">
        <f>AJ141</f>
        <v>10000</v>
      </c>
      <c r="JE141" s="100"/>
      <c r="JF141" s="113" t="e">
        <f>MAX(JD141,CEILING(#REF!+JE141,JC141))</f>
        <v>#REF!</v>
      </c>
      <c r="JG141" s="114" t="e">
        <f t="shared" ca="1" si="130"/>
        <v>#REF!</v>
      </c>
      <c r="JH141" s="113" t="e">
        <f>JF141-#REF!</f>
        <v>#REF!</v>
      </c>
      <c r="JI141" s="114" t="e">
        <f t="shared" ca="1" si="131"/>
        <v>#REF!</v>
      </c>
      <c r="JJ141" s="115">
        <v>45523</v>
      </c>
      <c r="JK141" s="114" t="s">
        <v>114</v>
      </c>
      <c r="JL141" s="114" t="s">
        <v>21</v>
      </c>
      <c r="JM141" s="100" t="s">
        <v>128</v>
      </c>
      <c r="JN141" s="100" t="s">
        <v>129</v>
      </c>
      <c r="JO141" s="102" t="e">
        <f t="array" aca="1" ref="JO141" ca="1">SUMPRODUCT(#REF!,TRANSPOSE(JO$19:JO$22))</f>
        <v>#REF!</v>
      </c>
      <c r="JP141" s="102" t="e">
        <f t="array" aca="1" ref="JP141" ca="1">SUMPRODUCT(#REF!,TRANSPOSE(JP$19:JP$22))</f>
        <v>#REF!</v>
      </c>
      <c r="JQ141" s="102" t="e">
        <f t="array" aca="1" ref="JQ141" ca="1">SUMPRODUCT(#REF!,TRANSPOSE(JQ$19:JQ$22))</f>
        <v>#REF!</v>
      </c>
      <c r="JR141" s="102" t="e">
        <f t="array" aca="1" ref="JR141" ca="1">SUMPRODUCT(#REF!,TRANSPOSE(JR$19:JR$22))</f>
        <v>#REF!</v>
      </c>
      <c r="JS141" s="102" t="e">
        <f t="array" aca="1" ref="JS141" ca="1">SUMPRODUCT(#REF!,TRANSPOSE(JS$19:JS$22))</f>
        <v>#REF!</v>
      </c>
      <c r="JT141" s="102" t="e">
        <f t="array" aca="1" ref="JT141" ca="1">SUMPRODUCT(#REF!,TRANSPOSE(JT$19:JT$22))</f>
        <v>#REF!</v>
      </c>
      <c r="JU141" s="102" t="e">
        <f t="array" aca="1" ref="JU141" ca="1">SUMPRODUCT(#REF!,TRANSPOSE(JU$19:JU$22))</f>
        <v>#REF!</v>
      </c>
      <c r="JV141" s="102" t="e">
        <f t="array" aca="1" ref="JV141" ca="1">SUMPRODUCT(#REF!,TRANSPOSE(JV$19:JV$22))</f>
        <v>#REF!</v>
      </c>
      <c r="JW141" s="102" t="e">
        <f t="array" aca="1" ref="JW141" ca="1">SUMPRODUCT(#REF!,TRANSPOSE(JW$19:JW$22))</f>
        <v>#REF!</v>
      </c>
      <c r="JX141" s="102" t="e">
        <f t="array" aca="1" ref="JX141" ca="1">SUMPRODUCT(#REF!,TRANSPOSE(JX$19:JX$22))</f>
        <v>#REF!</v>
      </c>
      <c r="JY141" s="102" t="e">
        <f t="array" aca="1" ref="JY141" ca="1">SUMPRODUCT(#REF!,TRANSPOSE(JY$19:JY$22))</f>
        <v>#REF!</v>
      </c>
      <c r="JZ141" s="102" t="e">
        <f t="array" aca="1" ref="JZ141" ca="1">SUMPRODUCT(#REF!,TRANSPOSE(JZ$19:JZ$22))</f>
        <v>#REF!</v>
      </c>
      <c r="KA141" s="102" t="e">
        <f t="array" aca="1" ref="KA141" ca="1">SUMPRODUCT(#REF!,TRANSPOSE(KA$19:KA$22))</f>
        <v>#REF!</v>
      </c>
      <c r="KB141" s="116"/>
      <c r="KC141" s="102" t="e">
        <f t="shared" ca="1" si="132"/>
        <v>#REF!</v>
      </c>
      <c r="KD141" s="117" t="e">
        <f ca="1">CEILING(SUM($JO141:JP141)-SUM($KC141:KC141),$JC141)</f>
        <v>#REF!</v>
      </c>
      <c r="KE141" s="117" t="e">
        <f ca="1">CEILING(SUM($JO141:JQ141)-SUM($KC141:KD141),$JC141)</f>
        <v>#REF!</v>
      </c>
      <c r="KF141" s="117" t="e">
        <f ca="1">CEILING(SUM($JO141:JR141)-SUM($KC141:KE141),$JC141)</f>
        <v>#REF!</v>
      </c>
      <c r="KG141" s="117" t="e">
        <f ca="1">CEILING(SUM($JO141:JS141)-SUM($KC141:KF141),$JC141)</f>
        <v>#REF!</v>
      </c>
      <c r="KH141" s="117" t="e">
        <f ca="1">CEILING(SUM($JO141:JT141)-SUM($KC141:KG141),$JC141)</f>
        <v>#REF!</v>
      </c>
      <c r="KI141" s="117" t="e">
        <f ca="1">CEILING(SUM($JO141:JU141)-SUM($KC141:KH141),$JC141)</f>
        <v>#REF!</v>
      </c>
      <c r="KJ141" s="117" t="e">
        <f ca="1">CEILING(SUM($JO141:JV141)-SUM($KC141:KI141),$JC141)</f>
        <v>#REF!</v>
      </c>
      <c r="KK141" s="117" t="e">
        <f ca="1">CEILING(SUM($JO141:JW141)-SUM($KC141:KJ141),$JC141)</f>
        <v>#REF!</v>
      </c>
      <c r="KL141" s="117" t="e">
        <f ca="1">CEILING(SUM($JO141:JX141)-SUM($KC141:KK141),$JC141)</f>
        <v>#REF!</v>
      </c>
      <c r="KM141" s="117" t="e">
        <f ca="1">CEILING(SUM($JO141:JY141)-SUM($KC141:KL141),$JC141)</f>
        <v>#REF!</v>
      </c>
      <c r="KN141" s="117" t="e">
        <f t="shared" ca="1" si="133"/>
        <v>#REF!</v>
      </c>
      <c r="KO141" s="117" t="e">
        <f t="shared" ca="1" si="134"/>
        <v>#REF!</v>
      </c>
      <c r="KP141" s="116"/>
      <c r="KQ141" s="119" t="e">
        <f t="shared" ca="1" si="135"/>
        <v>#REF!</v>
      </c>
      <c r="KR141" s="119" t="e">
        <f t="shared" ca="1" si="136"/>
        <v>#REF!</v>
      </c>
      <c r="KS141" s="119" t="e">
        <f t="shared" ca="1" si="137"/>
        <v>#REF!</v>
      </c>
      <c r="KT141" s="119" t="e">
        <f t="shared" ca="1" si="138"/>
        <v>#REF!</v>
      </c>
      <c r="KU141" s="119" t="e">
        <f t="shared" ca="1" si="139"/>
        <v>#REF!</v>
      </c>
      <c r="KV141" s="119" t="e">
        <f t="shared" ca="1" si="140"/>
        <v>#REF!</v>
      </c>
      <c r="KW141" s="119" t="e">
        <f t="shared" ca="1" si="141"/>
        <v>#REF!</v>
      </c>
      <c r="KX141" s="119" t="e">
        <f t="shared" ca="1" si="142"/>
        <v>#REF!</v>
      </c>
      <c r="KY141" s="119" t="e">
        <f t="shared" ca="1" si="143"/>
        <v>#REF!</v>
      </c>
      <c r="KZ141" s="119" t="e">
        <f t="shared" ca="1" si="144"/>
        <v>#REF!</v>
      </c>
      <c r="LA141" s="119" t="e">
        <f t="shared" ca="1" si="145"/>
        <v>#REF!</v>
      </c>
      <c r="LB141" s="119" t="e">
        <f t="shared" ca="1" si="146"/>
        <v>#REF!</v>
      </c>
      <c r="LC141" s="119" t="e">
        <f t="shared" ca="1" si="147"/>
        <v>#REF!</v>
      </c>
      <c r="LD141" s="119" t="e">
        <f t="shared" ca="1" si="148"/>
        <v>#REF!</v>
      </c>
      <c r="LE141" s="116">
        <v>2</v>
      </c>
      <c r="LF141" s="102" t="e">
        <f ca="1">SUM(KC141:KH141)</f>
        <v>#REF!</v>
      </c>
      <c r="LG141" s="102"/>
      <c r="LH141" s="102"/>
      <c r="LI141" s="102"/>
      <c r="LJ141" s="102"/>
      <c r="LK141" s="102"/>
      <c r="LL141" s="102" t="e">
        <f ca="1">SUM(KI141:KO141)</f>
        <v>#REF!</v>
      </c>
      <c r="LM141" s="102"/>
      <c r="LN141" s="102"/>
      <c r="LO141" s="102"/>
      <c r="LP141" s="102"/>
      <c r="LQ141" s="102"/>
      <c r="LR141" s="102"/>
      <c r="LS141" s="102"/>
      <c r="LT141" s="119" t="e">
        <f t="shared" ca="1" si="149"/>
        <v>#REF!</v>
      </c>
      <c r="LU141" s="119" t="e">
        <f t="shared" ca="1" si="150"/>
        <v>#NAME?</v>
      </c>
      <c r="LV141" s="119" t="e">
        <f t="shared" ca="1" si="151"/>
        <v>#NAME?</v>
      </c>
      <c r="LW141" s="119" t="e">
        <f t="shared" ca="1" si="152"/>
        <v>#NAME?</v>
      </c>
      <c r="LX141" s="119" t="e">
        <f t="shared" ca="1" si="153"/>
        <v>#NAME?</v>
      </c>
      <c r="LY141" s="119" t="e">
        <f t="shared" ca="1" si="154"/>
        <v>#NAME?</v>
      </c>
      <c r="LZ141" s="119" t="e">
        <f t="shared" ca="1" si="155"/>
        <v>#REF!</v>
      </c>
      <c r="MA141" s="119" t="e">
        <f t="shared" ca="1" si="156"/>
        <v>#NAME?</v>
      </c>
      <c r="MB141" s="119" t="e">
        <f t="shared" ca="1" si="157"/>
        <v>#NAME?</v>
      </c>
      <c r="MC141" s="119" t="e">
        <f t="shared" ca="1" si="158"/>
        <v>#NAME?</v>
      </c>
      <c r="MD141" s="119" t="e">
        <f t="shared" ca="1" si="159"/>
        <v>#NAME?</v>
      </c>
      <c r="ME141" s="119" t="e">
        <f t="shared" ca="1" si="160"/>
        <v>#NAME?</v>
      </c>
      <c r="MF141" s="119" t="e">
        <f t="shared" ca="1" si="161"/>
        <v>#NAME?</v>
      </c>
      <c r="MG141" s="119" t="e">
        <f t="shared" ca="1" si="162"/>
        <v>#REF!</v>
      </c>
      <c r="MH141" s="120" t="s">
        <v>635</v>
      </c>
      <c r="MI141" s="100" t="s">
        <v>640</v>
      </c>
      <c r="MJ141" s="121">
        <v>45532</v>
      </c>
      <c r="MK141" s="100" t="s">
        <v>131</v>
      </c>
      <c r="ML141" s="100" t="s">
        <v>131</v>
      </c>
      <c r="MM141" s="100" t="s">
        <v>131</v>
      </c>
      <c r="MN141" s="100"/>
      <c r="MO141" s="100" t="s">
        <v>321</v>
      </c>
    </row>
    <row r="142" spans="1:353" ht="15" thickBot="1" x14ac:dyDescent="0.25">
      <c r="A142" s="39">
        <v>137</v>
      </c>
      <c r="B142" s="39" t="s">
        <v>641</v>
      </c>
      <c r="C142" s="54" t="s">
        <v>642</v>
      </c>
      <c r="D142" s="39" t="s">
        <v>121</v>
      </c>
      <c r="E142" s="39">
        <v>401225087</v>
      </c>
      <c r="F142" s="99" t="s">
        <v>643</v>
      </c>
      <c r="G142" s="39">
        <v>400326578</v>
      </c>
      <c r="H142" s="39" t="s">
        <v>112</v>
      </c>
      <c r="I142" s="39">
        <v>2</v>
      </c>
      <c r="J142" s="39">
        <v>12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6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6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f t="shared" si="125"/>
        <v>12</v>
      </c>
      <c r="AI142" s="39">
        <f t="shared" si="163"/>
        <v>214866</v>
      </c>
      <c r="AJ142" s="55">
        <v>10000</v>
      </c>
      <c r="AK142" s="47"/>
      <c r="AL142" s="39" t="s">
        <v>622</v>
      </c>
      <c r="AM142" s="39" t="s">
        <v>633</v>
      </c>
      <c r="AN142" s="39"/>
      <c r="AO142" s="39" t="s">
        <v>163</v>
      </c>
      <c r="AP142" s="56">
        <v>2.5999999999999999E-3</v>
      </c>
      <c r="AQ142" s="56" t="s">
        <v>8</v>
      </c>
      <c r="AR142" s="39"/>
      <c r="AS142" s="39"/>
      <c r="AT142" s="57" t="s">
        <v>634</v>
      </c>
      <c r="AU142" s="39"/>
      <c r="AV142" s="39" t="str">
        <f t="shared" si="126"/>
        <v>P0038</v>
      </c>
      <c r="AW142" s="76" t="e">
        <f t="shared" ca="1" si="127"/>
        <v>#NAME?</v>
      </c>
      <c r="AX142" s="73">
        <v>14</v>
      </c>
      <c r="AY142" s="73" t="e">
        <f t="shared" si="128"/>
        <v>#REF!</v>
      </c>
      <c r="AZ142" s="39"/>
      <c r="BA142" s="39"/>
      <c r="BB142" s="39"/>
      <c r="BC142" s="39"/>
      <c r="BD142" s="39"/>
      <c r="BE142" s="39"/>
      <c r="BF142" s="80">
        <v>220000</v>
      </c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>
        <f>SUM($AZ142,$BA142:BF142)-SUM($EU142:FA142)</f>
        <v>218320</v>
      </c>
      <c r="DE142" s="39">
        <f>SUM($AZ142,$BA142:BG142)-SUM($EU142:FB142)</f>
        <v>211120</v>
      </c>
      <c r="DF142" s="39">
        <f>SUM($AZ142,$BA142:BH142)-SUM($EU142:FC142)</f>
        <v>203134</v>
      </c>
      <c r="DG142" s="39">
        <f>SUM($AZ142,$BA142:BI142)-SUM($EU142:FD142)</f>
        <v>197134</v>
      </c>
      <c r="DH142" s="39">
        <f>SUM($AZ142,$BA142:BJ142)-SUM($EU142:FE142)</f>
        <v>191134</v>
      </c>
      <c r="DI142" s="39">
        <f>SUM($AZ142,$BA142:BK142)-SUM($EU142:FF142)</f>
        <v>185134</v>
      </c>
      <c r="DJ142" s="39">
        <f>SUM($AZ142,$BA142:BL142)-SUM($EU142:FG142)</f>
        <v>179134</v>
      </c>
      <c r="DK142" s="39">
        <f>SUM($AZ142,$BA142:BM142)-SUM($EU142:FH142)</f>
        <v>173134</v>
      </c>
      <c r="DL142" s="39">
        <f>SUM($AZ142,$BA142:BN142)-SUM($EU142:FI142)</f>
        <v>167134</v>
      </c>
      <c r="DM142" s="39">
        <f>SUM($AZ142,$BA142:BO142)-SUM($EU142:FJ142)</f>
        <v>161134</v>
      </c>
      <c r="DN142" s="39">
        <f>SUM($AZ142,$BA142:BP142)-SUM($EU142:FK142)</f>
        <v>155134</v>
      </c>
      <c r="DO142" s="39">
        <f>SUM($AZ142,$BA142:BQ142)-SUM($EU142:FL142)</f>
        <v>149134</v>
      </c>
      <c r="DP142" s="39">
        <f>SUM($AZ142,$BA142:BR142)-SUM($EU142:FM142)</f>
        <v>143134</v>
      </c>
      <c r="DQ142" s="39">
        <f>SUM($AZ142,$BA142:BS142)-SUM($EU142:FN142)</f>
        <v>137134</v>
      </c>
      <c r="DR142" s="39">
        <f>SUM($AZ142,$BA142:BT142)-SUM($EU142:FO142)</f>
        <v>131134</v>
      </c>
      <c r="DS142" s="39">
        <f>SUM($AZ142,$BA142:BU142)-SUM($EU142:FP142)</f>
        <v>125134</v>
      </c>
      <c r="DT142" s="39">
        <f>SUM($AZ142,$BA142:BV142)-SUM($EU142:FQ142)</f>
        <v>119134</v>
      </c>
      <c r="DU142" s="39">
        <f>SUM($AZ142,$BA142:BW142)-SUM($EU142:FR142)</f>
        <v>113134</v>
      </c>
      <c r="DV142" s="39">
        <f>SUM($AZ142,$BA142:BX142)-SUM($EU142:FS142)</f>
        <v>107134</v>
      </c>
      <c r="DW142" s="39">
        <f>SUM($AZ142,$BA142:BY142)-SUM($EU142:FT142)</f>
        <v>101134</v>
      </c>
      <c r="DX142" s="39">
        <f>SUM($AZ142,$BA142:BZ142)-SUM($EU142:FU142)</f>
        <v>95134</v>
      </c>
      <c r="DY142" s="39">
        <f>SUM($AZ142,$BA142:CA142)-SUM($EU142:FV142)</f>
        <v>89134</v>
      </c>
      <c r="DZ142" s="39">
        <f>SUM($AZ142,$BA142:CB142)-SUM($EU142:FW142)</f>
        <v>83134</v>
      </c>
      <c r="EA142" s="39">
        <f>SUM($AZ142,$BA142:CC142)-SUM($EU142:FX142)</f>
        <v>77134</v>
      </c>
      <c r="EB142" s="39">
        <f>SUM($AZ142,$BA142:CD142)-SUM($EU142:FY142)</f>
        <v>71134</v>
      </c>
      <c r="EC142" s="39">
        <f>SUM($AZ142,$BA142:CE142)-SUM($EU142:FZ142)</f>
        <v>65134</v>
      </c>
      <c r="ED142" s="39">
        <f>SUM($AZ142,$BA142:CF142)-SUM($EU142:GA142)</f>
        <v>59134</v>
      </c>
      <c r="EE142" s="39">
        <f>SUM($AZ142,$BA142:CG142)-SUM($EU142:GB142)</f>
        <v>53134</v>
      </c>
      <c r="EF142" s="39">
        <f>SUM($AZ142,$BA142:CH142)-SUM($EU142:GC142)</f>
        <v>47134</v>
      </c>
      <c r="EG142" s="39">
        <f>SUM($AZ142,$BA142:CI142)-SUM($EU142:GD142)</f>
        <v>41134</v>
      </c>
      <c r="EH142" s="39">
        <f>SUM($AZ142,$BA142:CJ142)-SUM($EU142:GE142)</f>
        <v>35134</v>
      </c>
      <c r="EI142" s="39">
        <f>SUM($AZ142,$BA142:CK142)-SUM($EU142:GF142)</f>
        <v>29134</v>
      </c>
      <c r="EJ142" s="39">
        <f>SUM($AZ142,$BA142:CL142)-SUM($EU142:GG142)</f>
        <v>23134</v>
      </c>
      <c r="EK142" s="39">
        <f>SUM($AZ142,$BA142:CM142)-SUM($EU142:GH142)</f>
        <v>17134</v>
      </c>
      <c r="EL142" s="39">
        <f>SUM($AZ142,$BA142:CN142)-SUM($EU142:GI142)</f>
        <v>11134</v>
      </c>
      <c r="EM142" s="39">
        <f>SUM($AZ142,$BA142:CO142)-SUM($EU142:GJ142)</f>
        <v>5134</v>
      </c>
      <c r="EN142" s="39">
        <f>SUM($AZ142,$BA142:CP142)-SUM($EU142:GK142)</f>
        <v>5134</v>
      </c>
      <c r="EO142" s="39">
        <f>SUM($AZ142,$BA142:CQ142)-SUM($EU142:GL142)</f>
        <v>5134</v>
      </c>
      <c r="EP142" s="39">
        <f>SUM($AZ142,$BA142:CR142)-SUM($EU142:GM142)</f>
        <v>5134</v>
      </c>
      <c r="EQ142" s="39">
        <f>SUM($AZ142,$BA142:CS142)-SUM($EU142:GN142)</f>
        <v>5134</v>
      </c>
      <c r="ER142" s="39"/>
      <c r="ES142" s="39"/>
      <c r="ET142" s="39"/>
      <c r="EU142" s="39"/>
      <c r="EV142" s="39"/>
      <c r="EW142" s="39"/>
      <c r="EX142" s="39"/>
      <c r="EY142" s="39"/>
      <c r="EZ142" s="39"/>
      <c r="FA142" s="39">
        <f t="array" ref="FA142">SUMPRODUCT($K142:$AG142,TRANSPOSE(FA$5:FA$27))</f>
        <v>1680</v>
      </c>
      <c r="FB142" s="39">
        <f t="array" ref="FB142">SUMPRODUCT($K142:$AG142,TRANSPOSE(FB$5:FB$27))</f>
        <v>7200</v>
      </c>
      <c r="FC142" s="39">
        <f t="array" ref="FC142">SUMPRODUCT($K142:$AG142,TRANSPOSE(FC$5:FC$27))</f>
        <v>7986</v>
      </c>
      <c r="FD142" s="39">
        <f t="array" ref="FD142">SUMPRODUCT($K142:$AG142,TRANSPOSE(FD$5:FD$27))</f>
        <v>6000</v>
      </c>
      <c r="FE142" s="39">
        <f t="array" ref="FE142">SUMPRODUCT($K142:$AG142,TRANSPOSE(FE$5:FE$27))</f>
        <v>6000</v>
      </c>
      <c r="FF142" s="39">
        <f t="array" ref="FF142">SUMPRODUCT($K142:$AG142,TRANSPOSE(FF$5:FF$27))</f>
        <v>6000</v>
      </c>
      <c r="FG142" s="39">
        <f t="array" ref="FG142">SUMPRODUCT($K142:$AG142,TRANSPOSE(FG$5:FG$27))</f>
        <v>6000</v>
      </c>
      <c r="FH142" s="39">
        <f t="array" ref="FH142">SUMPRODUCT($K142:$AG142,TRANSPOSE(FH$5:FH$27))</f>
        <v>6000</v>
      </c>
      <c r="FI142" s="39">
        <f t="array" ref="FI142">SUMPRODUCT($K142:$AG142,TRANSPOSE(FI$5:FI$27))</f>
        <v>6000</v>
      </c>
      <c r="FJ142" s="39">
        <f t="array" ref="FJ142">SUMPRODUCT($K142:$AG142,TRANSPOSE(FJ$5:FJ$27))</f>
        <v>6000</v>
      </c>
      <c r="FK142" s="39">
        <f t="array" ref="FK142">SUMPRODUCT($K142:$AG142,TRANSPOSE(FK$5:FK$27))</f>
        <v>6000</v>
      </c>
      <c r="FL142" s="39">
        <f t="array" ref="FL142">SUMPRODUCT($K142:$AG142,TRANSPOSE(FL$5:FL$27))</f>
        <v>6000</v>
      </c>
      <c r="FM142" s="39">
        <f t="array" ref="FM142">SUMPRODUCT($K142:$AG142,TRANSPOSE(FM$5:FM$27))</f>
        <v>6000</v>
      </c>
      <c r="FN142" s="39">
        <f t="array" ref="FN142">SUMPRODUCT($K142:$AG142,TRANSPOSE(FN$5:FN$27))</f>
        <v>6000</v>
      </c>
      <c r="FO142" s="39">
        <f t="array" ref="FO142">SUMPRODUCT($K142:$AG142,TRANSPOSE(FO$5:FO$27))</f>
        <v>6000</v>
      </c>
      <c r="FP142" s="39">
        <f t="array" ref="FP142">SUMPRODUCT($K142:$AG142,TRANSPOSE(FP$5:FP$27))</f>
        <v>6000</v>
      </c>
      <c r="FQ142" s="39">
        <f t="array" ref="FQ142">SUMPRODUCT($K142:$AG142,TRANSPOSE(FQ$5:FQ$27))</f>
        <v>6000</v>
      </c>
      <c r="FR142" s="39">
        <f t="array" ref="FR142">SUMPRODUCT($K142:$AG142,TRANSPOSE(FR$5:FR$27))</f>
        <v>6000</v>
      </c>
      <c r="FS142" s="39">
        <f t="array" ref="FS142">SUMPRODUCT($K142:$AG142,TRANSPOSE(FS$5:FS$27))</f>
        <v>6000</v>
      </c>
      <c r="FT142" s="39">
        <f t="array" ref="FT142">SUMPRODUCT($K142:$AG142,TRANSPOSE(FT$5:FT$27))</f>
        <v>6000</v>
      </c>
      <c r="FU142" s="39">
        <f t="array" ref="FU142">SUMPRODUCT($K142:$AG142,TRANSPOSE(FU$5:FU$27))</f>
        <v>6000</v>
      </c>
      <c r="FV142" s="39">
        <f t="array" ref="FV142">SUMPRODUCT($K142:$AG142,TRANSPOSE(FV$5:FV$27))</f>
        <v>6000</v>
      </c>
      <c r="FW142" s="39">
        <f t="array" ref="FW142">SUMPRODUCT($K142:$AG142,TRANSPOSE(FW$5:FW$27))</f>
        <v>6000</v>
      </c>
      <c r="FX142" s="39">
        <f t="array" ref="FX142">SUMPRODUCT($K142:$AG142,TRANSPOSE(FX$5:FX$27))</f>
        <v>6000</v>
      </c>
      <c r="FY142" s="39">
        <f t="array" ref="FY142">SUMPRODUCT($K142:$AG142,TRANSPOSE(FY$5:FY$27))</f>
        <v>6000</v>
      </c>
      <c r="FZ142" s="39">
        <f t="array" ref="FZ142">SUMPRODUCT($K142:$AG142,TRANSPOSE(FZ$5:FZ$27))</f>
        <v>6000</v>
      </c>
      <c r="GA142" s="39">
        <f t="array" ref="GA142">SUMPRODUCT($K142:$AG142,TRANSPOSE(GA$5:GA$27))</f>
        <v>6000</v>
      </c>
      <c r="GB142" s="39">
        <f t="array" ref="GB142">SUMPRODUCT($K142:$AG142,TRANSPOSE(GB$5:GB$27))</f>
        <v>6000</v>
      </c>
      <c r="GC142" s="39">
        <f t="array" ref="GC142">SUMPRODUCT($K142:$AG142,TRANSPOSE(GC$5:GC$27))</f>
        <v>6000</v>
      </c>
      <c r="GD142" s="39">
        <f t="array" ref="GD142">SUMPRODUCT($K142:$AG142,TRANSPOSE(GD$5:GD$27))</f>
        <v>6000</v>
      </c>
      <c r="GE142" s="39">
        <f t="array" ref="GE142">SUMPRODUCT($K142:$AG142,TRANSPOSE(GE$5:GE$27))</f>
        <v>6000</v>
      </c>
      <c r="GF142" s="39">
        <f t="array" ref="GF142">SUMPRODUCT($K142:$AG142,TRANSPOSE(GF$5:GF$27))</f>
        <v>6000</v>
      </c>
      <c r="GG142" s="39">
        <f t="array" ref="GG142">SUMPRODUCT($K142:$AG142,TRANSPOSE(GG$5:GG$27))</f>
        <v>6000</v>
      </c>
      <c r="GH142" s="39">
        <f t="array" ref="GH142">SUMPRODUCT($K142:$AG142,TRANSPOSE(GH$5:GH$27))</f>
        <v>6000</v>
      </c>
      <c r="GI142" s="39">
        <f t="array" ref="GI142">SUMPRODUCT($K142:$AG142,TRANSPOSE(GI$5:GI$27))</f>
        <v>6000</v>
      </c>
      <c r="GJ142" s="39">
        <f t="array" ref="GJ142">SUMPRODUCT($K142:$AG142,TRANSPOSE(GJ$5:GJ$27))</f>
        <v>6000</v>
      </c>
      <c r="GK142" s="39">
        <f t="array" ref="GK142">SUMPRODUCT($K142:$AG142,TRANSPOSE(GK$5:GK$27))</f>
        <v>0</v>
      </c>
      <c r="GL142" s="39">
        <f t="array" ref="GL142">SUMPRODUCT($K142:$AG142,TRANSPOSE(GL$5:GL$27))</f>
        <v>0</v>
      </c>
      <c r="GM142" s="39">
        <f t="array" ref="GM142">SUMPRODUCT($K142:$AG142,TRANSPOSE(GM$5:GM$27))</f>
        <v>0</v>
      </c>
      <c r="GN142" s="39">
        <f t="array" ref="GN142">SUMPRODUCT($K142:$AG142,TRANSPOSE(GN$5:GN$27))</f>
        <v>0</v>
      </c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  <c r="HI142" s="39"/>
      <c r="HJ142" s="39"/>
      <c r="HK142" s="39"/>
      <c r="HL142" s="39"/>
      <c r="HM142" s="39"/>
      <c r="HN142" s="39"/>
      <c r="HO142" s="39"/>
      <c r="HP142" s="39"/>
      <c r="HQ142" s="39"/>
      <c r="HR142" s="39"/>
      <c r="HS142" s="39"/>
      <c r="HT142" s="39"/>
      <c r="HU142" s="39"/>
      <c r="HV142" s="39"/>
      <c r="HW142" s="39"/>
      <c r="HX142" s="39"/>
      <c r="HY142" s="39"/>
      <c r="HZ142" s="39"/>
      <c r="IA142" s="39"/>
      <c r="IB142" s="39"/>
      <c r="IC142" s="39"/>
      <c r="ID142" s="39"/>
      <c r="IE142" s="39"/>
      <c r="IF142" s="39"/>
      <c r="IG142" s="39"/>
      <c r="IH142" s="39"/>
      <c r="II142" s="39"/>
      <c r="IJ142" s="39"/>
      <c r="IK142" s="39"/>
      <c r="IL142" s="39"/>
      <c r="IM142" s="39"/>
      <c r="IN142" s="39"/>
      <c r="IO142" s="39"/>
      <c r="IP142" s="39"/>
      <c r="IQ142" s="39"/>
      <c r="IR142" s="39"/>
      <c r="IS142" s="39"/>
      <c r="IT142" s="39"/>
      <c r="IU142" s="39"/>
      <c r="IV142" s="93" t="s">
        <v>624</v>
      </c>
      <c r="IW142" s="100" t="str">
        <f>C142</f>
        <v>C0402C472K3RAC7867</v>
      </c>
      <c r="IX142" s="93" t="str">
        <f t="shared" si="168"/>
        <v>KEMET ELECTRONICS S A</v>
      </c>
      <c r="IY142" s="111">
        <v>2.5000000000000001E-3</v>
      </c>
      <c r="IZ142" s="112" t="str">
        <f>AQ142</f>
        <v>USD</v>
      </c>
      <c r="JA142" s="104" t="e">
        <f ca="1">_xlfn.XLOOKUP(IZ142,IZ$21:IZ$24,JA$21:JA$24,0)</f>
        <v>#NAME?</v>
      </c>
      <c r="JB142" s="104" t="e">
        <f t="shared" ca="1" si="129"/>
        <v>#NAME?</v>
      </c>
      <c r="JC142" s="113">
        <f>AJ142</f>
        <v>10000</v>
      </c>
      <c r="JD142" s="113">
        <f>AJ142</f>
        <v>10000</v>
      </c>
      <c r="JE142" s="100"/>
      <c r="JF142" s="113" t="e">
        <f>MAX(JD142,CEILING(#REF!+JE142,JC142))</f>
        <v>#REF!</v>
      </c>
      <c r="JG142" s="114" t="e">
        <f t="shared" ca="1" si="130"/>
        <v>#REF!</v>
      </c>
      <c r="JH142" s="113" t="e">
        <f>JF142-#REF!</f>
        <v>#REF!</v>
      </c>
      <c r="JI142" s="114" t="e">
        <f t="shared" ca="1" si="131"/>
        <v>#REF!</v>
      </c>
      <c r="JJ142" s="115">
        <v>45523</v>
      </c>
      <c r="JK142" s="114" t="s">
        <v>114</v>
      </c>
      <c r="JL142" s="114" t="s">
        <v>21</v>
      </c>
      <c r="JM142" s="100" t="s">
        <v>128</v>
      </c>
      <c r="JN142" s="100" t="s">
        <v>129</v>
      </c>
      <c r="JO142" s="102" t="e">
        <f t="array" aca="1" ref="JO142" ca="1">SUMPRODUCT(#REF!,TRANSPOSE(JO$19:JO$22))</f>
        <v>#REF!</v>
      </c>
      <c r="JP142" s="102" t="e">
        <f t="array" aca="1" ref="JP142" ca="1">SUMPRODUCT(#REF!,TRANSPOSE(JP$19:JP$22))</f>
        <v>#REF!</v>
      </c>
      <c r="JQ142" s="102" t="e">
        <f t="array" aca="1" ref="JQ142" ca="1">SUMPRODUCT(#REF!,TRANSPOSE(JQ$19:JQ$22))</f>
        <v>#REF!</v>
      </c>
      <c r="JR142" s="102" t="e">
        <f t="array" aca="1" ref="JR142" ca="1">SUMPRODUCT(#REF!,TRANSPOSE(JR$19:JR$22))</f>
        <v>#REF!</v>
      </c>
      <c r="JS142" s="102" t="e">
        <f t="array" aca="1" ref="JS142" ca="1">SUMPRODUCT(#REF!,TRANSPOSE(JS$19:JS$22))</f>
        <v>#REF!</v>
      </c>
      <c r="JT142" s="102" t="e">
        <f t="array" aca="1" ref="JT142" ca="1">SUMPRODUCT(#REF!,TRANSPOSE(JT$19:JT$22))</f>
        <v>#REF!</v>
      </c>
      <c r="JU142" s="102" t="e">
        <f t="array" aca="1" ref="JU142" ca="1">SUMPRODUCT(#REF!,TRANSPOSE(JU$19:JU$22))</f>
        <v>#REF!</v>
      </c>
      <c r="JV142" s="102" t="e">
        <f t="array" aca="1" ref="JV142" ca="1">SUMPRODUCT(#REF!,TRANSPOSE(JV$19:JV$22))</f>
        <v>#REF!</v>
      </c>
      <c r="JW142" s="102" t="e">
        <f t="array" aca="1" ref="JW142" ca="1">SUMPRODUCT(#REF!,TRANSPOSE(JW$19:JW$22))</f>
        <v>#REF!</v>
      </c>
      <c r="JX142" s="102" t="e">
        <f t="array" aca="1" ref="JX142" ca="1">SUMPRODUCT(#REF!,TRANSPOSE(JX$19:JX$22))</f>
        <v>#REF!</v>
      </c>
      <c r="JY142" s="102" t="e">
        <f t="array" aca="1" ref="JY142" ca="1">SUMPRODUCT(#REF!,TRANSPOSE(JY$19:JY$22))</f>
        <v>#REF!</v>
      </c>
      <c r="JZ142" s="102" t="e">
        <f t="array" aca="1" ref="JZ142" ca="1">SUMPRODUCT(#REF!,TRANSPOSE(JZ$19:JZ$22))</f>
        <v>#REF!</v>
      </c>
      <c r="KA142" s="102" t="e">
        <f t="array" aca="1" ref="KA142" ca="1">SUMPRODUCT(#REF!,TRANSPOSE(KA$19:KA$22))</f>
        <v>#REF!</v>
      </c>
      <c r="KB142" s="116"/>
      <c r="KC142" s="102" t="e">
        <f t="shared" ca="1" si="132"/>
        <v>#REF!</v>
      </c>
      <c r="KD142" s="117" t="e">
        <f ca="1">CEILING(SUM($JO142:JP142)-SUM($KC142:KC142),$JC142)</f>
        <v>#REF!</v>
      </c>
      <c r="KE142" s="117" t="e">
        <f ca="1">CEILING(SUM($JO142:JQ142)-SUM($KC142:KD142),$JC142)</f>
        <v>#REF!</v>
      </c>
      <c r="KF142" s="117" t="e">
        <f ca="1">CEILING(SUM($JO142:JR142)-SUM($KC142:KE142),$JC142)</f>
        <v>#REF!</v>
      </c>
      <c r="KG142" s="117" t="e">
        <f ca="1">CEILING(SUM($JO142:JS142)-SUM($KC142:KF142),$JC142)</f>
        <v>#REF!</v>
      </c>
      <c r="KH142" s="117" t="e">
        <f ca="1">CEILING(SUM($JO142:JT142)-SUM($KC142:KG142),$JC142)</f>
        <v>#REF!</v>
      </c>
      <c r="KI142" s="117" t="e">
        <f ca="1">CEILING(SUM($JO142:JU142)-SUM($KC142:KH142),$JC142)</f>
        <v>#REF!</v>
      </c>
      <c r="KJ142" s="117" t="e">
        <f ca="1">CEILING(SUM($JO142:JV142)-SUM($KC142:KI142),$JC142)</f>
        <v>#REF!</v>
      </c>
      <c r="KK142" s="117" t="e">
        <f ca="1">CEILING(SUM($JO142:JW142)-SUM($KC142:KJ142),$JC142)</f>
        <v>#REF!</v>
      </c>
      <c r="KL142" s="117" t="e">
        <f ca="1">CEILING(SUM($JO142:JX142)-SUM($KC142:KK142),$JC142)</f>
        <v>#REF!</v>
      </c>
      <c r="KM142" s="117" t="e">
        <f ca="1">CEILING(SUM($JO142:JY142)-SUM($KC142:KL142),$JC142)</f>
        <v>#REF!</v>
      </c>
      <c r="KN142" s="117" t="e">
        <f t="shared" ca="1" si="133"/>
        <v>#REF!</v>
      </c>
      <c r="KO142" s="117" t="e">
        <f t="shared" ca="1" si="134"/>
        <v>#REF!</v>
      </c>
      <c r="KP142" s="116"/>
      <c r="KQ142" s="119" t="e">
        <f t="shared" ca="1" si="135"/>
        <v>#REF!</v>
      </c>
      <c r="KR142" s="119" t="e">
        <f t="shared" ca="1" si="136"/>
        <v>#REF!</v>
      </c>
      <c r="KS142" s="119" t="e">
        <f t="shared" ca="1" si="137"/>
        <v>#REF!</v>
      </c>
      <c r="KT142" s="119" t="e">
        <f t="shared" ca="1" si="138"/>
        <v>#REF!</v>
      </c>
      <c r="KU142" s="119" t="e">
        <f t="shared" ca="1" si="139"/>
        <v>#REF!</v>
      </c>
      <c r="KV142" s="119" t="e">
        <f t="shared" ca="1" si="140"/>
        <v>#REF!</v>
      </c>
      <c r="KW142" s="119" t="e">
        <f t="shared" ca="1" si="141"/>
        <v>#REF!</v>
      </c>
      <c r="KX142" s="119" t="e">
        <f t="shared" ca="1" si="142"/>
        <v>#REF!</v>
      </c>
      <c r="KY142" s="119" t="e">
        <f t="shared" ca="1" si="143"/>
        <v>#REF!</v>
      </c>
      <c r="KZ142" s="119" t="e">
        <f t="shared" ca="1" si="144"/>
        <v>#REF!</v>
      </c>
      <c r="LA142" s="119" t="e">
        <f t="shared" ca="1" si="145"/>
        <v>#REF!</v>
      </c>
      <c r="LB142" s="119" t="e">
        <f t="shared" ca="1" si="146"/>
        <v>#REF!</v>
      </c>
      <c r="LC142" s="119" t="e">
        <f t="shared" ca="1" si="147"/>
        <v>#REF!</v>
      </c>
      <c r="LD142" s="119" t="e">
        <f t="shared" ca="1" si="148"/>
        <v>#REF!</v>
      </c>
      <c r="LE142" s="116">
        <v>1</v>
      </c>
      <c r="LF142" s="102" t="e">
        <f ca="1">SUM(KC142:KO142)</f>
        <v>#REF!</v>
      </c>
      <c r="LG142" s="102"/>
      <c r="LH142" s="102"/>
      <c r="LI142" s="102"/>
      <c r="LJ142" s="102"/>
      <c r="LK142" s="102"/>
      <c r="LL142" s="102"/>
      <c r="LM142" s="102"/>
      <c r="LN142" s="102"/>
      <c r="LO142" s="102"/>
      <c r="LP142" s="102"/>
      <c r="LQ142" s="102"/>
      <c r="LR142" s="102" t="e">
        <f t="shared" ref="LR142:LR145" ca="1" si="177">KO142</f>
        <v>#REF!</v>
      </c>
      <c r="LS142" s="102"/>
      <c r="LT142" s="119" t="e">
        <f t="shared" ca="1" si="149"/>
        <v>#REF!</v>
      </c>
      <c r="LU142" s="119" t="e">
        <f t="shared" ca="1" si="150"/>
        <v>#NAME?</v>
      </c>
      <c r="LV142" s="119" t="e">
        <f t="shared" ca="1" si="151"/>
        <v>#NAME?</v>
      </c>
      <c r="LW142" s="119" t="e">
        <f t="shared" ca="1" si="152"/>
        <v>#NAME?</v>
      </c>
      <c r="LX142" s="119" t="e">
        <f t="shared" ca="1" si="153"/>
        <v>#NAME?</v>
      </c>
      <c r="LY142" s="119" t="e">
        <f t="shared" ca="1" si="154"/>
        <v>#NAME?</v>
      </c>
      <c r="LZ142" s="119" t="e">
        <f t="shared" ca="1" si="155"/>
        <v>#NAME?</v>
      </c>
      <c r="MA142" s="119" t="e">
        <f t="shared" ca="1" si="156"/>
        <v>#NAME?</v>
      </c>
      <c r="MB142" s="119" t="e">
        <f t="shared" ca="1" si="157"/>
        <v>#NAME?</v>
      </c>
      <c r="MC142" s="119" t="e">
        <f t="shared" ca="1" si="158"/>
        <v>#NAME?</v>
      </c>
      <c r="MD142" s="119" t="e">
        <f t="shared" ca="1" si="159"/>
        <v>#NAME?</v>
      </c>
      <c r="ME142" s="119" t="e">
        <f t="shared" ca="1" si="160"/>
        <v>#NAME?</v>
      </c>
      <c r="MF142" s="119" t="e">
        <f t="shared" ca="1" si="161"/>
        <v>#REF!</v>
      </c>
      <c r="MG142" s="119" t="e">
        <f t="shared" ca="1" si="162"/>
        <v>#REF!</v>
      </c>
      <c r="MH142" s="120" t="s">
        <v>641</v>
      </c>
      <c r="MI142" s="100" t="s">
        <v>625</v>
      </c>
      <c r="MJ142" s="121">
        <v>45534</v>
      </c>
      <c r="MK142" s="100" t="s">
        <v>131</v>
      </c>
      <c r="ML142" s="100"/>
      <c r="MM142" s="100" t="s">
        <v>131</v>
      </c>
      <c r="MN142" s="100"/>
      <c r="MO142" s="100" t="s">
        <v>626</v>
      </c>
    </row>
    <row r="143" spans="1:353" ht="14.25" x14ac:dyDescent="0.2">
      <c r="A143" s="39">
        <v>138</v>
      </c>
      <c r="B143" s="39" t="s">
        <v>644</v>
      </c>
      <c r="C143" s="54" t="s">
        <v>645</v>
      </c>
      <c r="D143" s="39" t="s">
        <v>121</v>
      </c>
      <c r="E143" s="39">
        <v>400664922</v>
      </c>
      <c r="F143" s="99" t="s">
        <v>646</v>
      </c>
      <c r="G143" s="39">
        <v>400481224</v>
      </c>
      <c r="H143" s="39" t="s">
        <v>112</v>
      </c>
      <c r="I143" s="39">
        <v>2</v>
      </c>
      <c r="J143" s="39">
        <v>33</v>
      </c>
      <c r="K143" s="39">
        <v>0</v>
      </c>
      <c r="L143" s="39">
        <v>0</v>
      </c>
      <c r="M143" s="39">
        <v>0</v>
      </c>
      <c r="N143" s="39">
        <v>4</v>
      </c>
      <c r="O143" s="39">
        <v>7</v>
      </c>
      <c r="P143" s="39">
        <v>0</v>
      </c>
      <c r="Q143" s="39">
        <v>0</v>
      </c>
      <c r="R143" s="39">
        <v>0</v>
      </c>
      <c r="S143" s="39">
        <v>4</v>
      </c>
      <c r="T143" s="39">
        <v>0</v>
      </c>
      <c r="U143" s="39">
        <v>0</v>
      </c>
      <c r="V143" s="39">
        <v>0</v>
      </c>
      <c r="W143" s="39">
        <v>0</v>
      </c>
      <c r="X143" s="39">
        <v>7</v>
      </c>
      <c r="Y143" s="39">
        <v>0</v>
      </c>
      <c r="Z143" s="39">
        <v>0</v>
      </c>
      <c r="AA143" s="39">
        <v>0</v>
      </c>
      <c r="AB143" s="39">
        <v>4</v>
      </c>
      <c r="AC143" s="39">
        <v>0</v>
      </c>
      <c r="AD143" s="39">
        <v>0</v>
      </c>
      <c r="AE143" s="39">
        <v>0</v>
      </c>
      <c r="AF143" s="39">
        <v>0</v>
      </c>
      <c r="AG143" s="39">
        <v>7</v>
      </c>
      <c r="AH143" s="39">
        <f t="shared" si="125"/>
        <v>26</v>
      </c>
      <c r="AI143" s="39">
        <f t="shared" si="163"/>
        <v>776479</v>
      </c>
      <c r="AJ143" s="55">
        <v>4000</v>
      </c>
      <c r="AK143" s="39"/>
      <c r="AL143" s="40" t="s">
        <v>622</v>
      </c>
      <c r="AM143" s="39" t="s">
        <v>623</v>
      </c>
      <c r="AN143" s="39"/>
      <c r="AO143" s="39" t="s">
        <v>163</v>
      </c>
      <c r="AP143" s="56">
        <v>4.9500000000000004E-3</v>
      </c>
      <c r="AQ143" s="56" t="s">
        <v>8</v>
      </c>
      <c r="AR143" s="39"/>
      <c r="AS143" s="39"/>
      <c r="AT143" s="57" t="s">
        <v>623</v>
      </c>
      <c r="AU143" s="39"/>
      <c r="AV143" s="39" t="str">
        <f t="shared" si="126"/>
        <v>P0034</v>
      </c>
      <c r="AW143" s="76" t="e">
        <f t="shared" ca="1" si="127"/>
        <v>#NAME?</v>
      </c>
      <c r="AX143" s="39">
        <v>23</v>
      </c>
      <c r="AY143" s="73" t="e">
        <f t="shared" si="128"/>
        <v>#REF!</v>
      </c>
      <c r="AZ143" s="39"/>
      <c r="BA143" s="39"/>
      <c r="BB143" s="39"/>
      <c r="BC143" s="39"/>
      <c r="BD143" s="39">
        <v>780000</v>
      </c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>
        <f>SUM($AZ143,$BA143:BF143)-SUM($EU143:FA143)</f>
        <v>774940</v>
      </c>
      <c r="DE143" s="39">
        <f>SUM($AZ143,$BA143:BG143)-SUM($EU143:FB143)</f>
        <v>755162</v>
      </c>
      <c r="DF143" s="39">
        <f>SUM($AZ143,$BA143:BH143)-SUM($EU143:FC143)</f>
        <v>729521</v>
      </c>
      <c r="DG143" s="39">
        <f>SUM($AZ143,$BA143:BI143)-SUM($EU143:FD143)</f>
        <v>707521</v>
      </c>
      <c r="DH143" s="39">
        <f>SUM($AZ143,$BA143:BJ143)-SUM($EU143:FE143)</f>
        <v>685521</v>
      </c>
      <c r="DI143" s="39">
        <f>SUM($AZ143,$BA143:BK143)-SUM($EU143:FF143)</f>
        <v>663521</v>
      </c>
      <c r="DJ143" s="39">
        <f>SUM($AZ143,$BA143:BL143)-SUM($EU143:FG143)</f>
        <v>641521</v>
      </c>
      <c r="DK143" s="39">
        <f>SUM($AZ143,$BA143:BM143)-SUM($EU143:FH143)</f>
        <v>619521</v>
      </c>
      <c r="DL143" s="39">
        <f>SUM($AZ143,$BA143:BN143)-SUM($EU143:FI143)</f>
        <v>597521</v>
      </c>
      <c r="DM143" s="39">
        <f>SUM($AZ143,$BA143:BO143)-SUM($EU143:FJ143)</f>
        <v>575521</v>
      </c>
      <c r="DN143" s="39">
        <f>SUM($AZ143,$BA143:BP143)-SUM($EU143:FK143)</f>
        <v>553521</v>
      </c>
      <c r="DO143" s="39">
        <f>SUM($AZ143,$BA143:BQ143)-SUM($EU143:FL143)</f>
        <v>531521</v>
      </c>
      <c r="DP143" s="39">
        <f>SUM($AZ143,$BA143:BR143)-SUM($EU143:FM143)</f>
        <v>509521</v>
      </c>
      <c r="DQ143" s="39">
        <f>SUM($AZ143,$BA143:BS143)-SUM($EU143:FN143)</f>
        <v>487521</v>
      </c>
      <c r="DR143" s="39">
        <f>SUM($AZ143,$BA143:BT143)-SUM($EU143:FO143)</f>
        <v>465521</v>
      </c>
      <c r="DS143" s="39">
        <f>SUM($AZ143,$BA143:BU143)-SUM($EU143:FP143)</f>
        <v>443521</v>
      </c>
      <c r="DT143" s="39">
        <f>SUM($AZ143,$BA143:BV143)-SUM($EU143:FQ143)</f>
        <v>421521</v>
      </c>
      <c r="DU143" s="39">
        <f>SUM($AZ143,$BA143:BW143)-SUM($EU143:FR143)</f>
        <v>399521</v>
      </c>
      <c r="DV143" s="39">
        <f>SUM($AZ143,$BA143:BX143)-SUM($EU143:FS143)</f>
        <v>377521</v>
      </c>
      <c r="DW143" s="39">
        <f>SUM($AZ143,$BA143:BY143)-SUM($EU143:FT143)</f>
        <v>355521</v>
      </c>
      <c r="DX143" s="39">
        <f>SUM($AZ143,$BA143:BZ143)-SUM($EU143:FU143)</f>
        <v>333521</v>
      </c>
      <c r="DY143" s="39">
        <f>SUM($AZ143,$BA143:CA143)-SUM($EU143:FV143)</f>
        <v>311521</v>
      </c>
      <c r="DZ143" s="39">
        <f>SUM($AZ143,$BA143:CB143)-SUM($EU143:FW143)</f>
        <v>289521</v>
      </c>
      <c r="EA143" s="39">
        <f>SUM($AZ143,$BA143:CC143)-SUM($EU143:FX143)</f>
        <v>267521</v>
      </c>
      <c r="EB143" s="39">
        <f>SUM($AZ143,$BA143:CD143)-SUM($EU143:FY143)</f>
        <v>245521</v>
      </c>
      <c r="EC143" s="39">
        <f>SUM($AZ143,$BA143:CE143)-SUM($EU143:FZ143)</f>
        <v>223521</v>
      </c>
      <c r="ED143" s="39">
        <f>SUM($AZ143,$BA143:CF143)-SUM($EU143:GA143)</f>
        <v>201521</v>
      </c>
      <c r="EE143" s="39">
        <f>SUM($AZ143,$BA143:CG143)-SUM($EU143:GB143)</f>
        <v>179521</v>
      </c>
      <c r="EF143" s="39">
        <f>SUM($AZ143,$BA143:CH143)-SUM($EU143:GC143)</f>
        <v>157521</v>
      </c>
      <c r="EG143" s="39">
        <f>SUM($AZ143,$BA143:CI143)-SUM($EU143:GD143)</f>
        <v>135521</v>
      </c>
      <c r="EH143" s="39">
        <f>SUM($AZ143,$BA143:CJ143)-SUM($EU143:GE143)</f>
        <v>113521</v>
      </c>
      <c r="EI143" s="39">
        <f>SUM($AZ143,$BA143:CK143)-SUM($EU143:GF143)</f>
        <v>91521</v>
      </c>
      <c r="EJ143" s="39">
        <f>SUM($AZ143,$BA143:CL143)-SUM($EU143:GG143)</f>
        <v>69521</v>
      </c>
      <c r="EK143" s="39">
        <f>SUM($AZ143,$BA143:CM143)-SUM($EU143:GH143)</f>
        <v>47521</v>
      </c>
      <c r="EL143" s="39">
        <f>SUM($AZ143,$BA143:CN143)-SUM($EU143:GI143)</f>
        <v>25521</v>
      </c>
      <c r="EM143" s="39">
        <f>SUM($AZ143,$BA143:CO143)-SUM($EU143:GJ143)</f>
        <v>3521</v>
      </c>
      <c r="EN143" s="39">
        <f>SUM($AZ143,$BA143:CP143)-SUM($EU143:GK143)</f>
        <v>3521</v>
      </c>
      <c r="EO143" s="39">
        <f>SUM($AZ143,$BA143:CQ143)-SUM($EU143:GL143)</f>
        <v>3521</v>
      </c>
      <c r="EP143" s="39">
        <f>SUM($AZ143,$BA143:CR143)-SUM($EU143:GM143)</f>
        <v>3521</v>
      </c>
      <c r="EQ143" s="39">
        <f>SUM($AZ143,$BA143:CS143)-SUM($EU143:GN143)</f>
        <v>3521</v>
      </c>
      <c r="ER143" s="39"/>
      <c r="ES143" s="39"/>
      <c r="ET143" s="39"/>
      <c r="EU143" s="39"/>
      <c r="EV143" s="39"/>
      <c r="EW143" s="39"/>
      <c r="EX143" s="39"/>
      <c r="EY143" s="39"/>
      <c r="EZ143" s="39"/>
      <c r="FA143" s="39">
        <f t="array" ref="FA143">SUMPRODUCT($K143:$AG143,TRANSPOSE(FA$5:FA$27))</f>
        <v>5060</v>
      </c>
      <c r="FB143" s="39">
        <f t="array" ref="FB143">SUMPRODUCT($K143:$AG143,TRANSPOSE(FB$5:FB$27))</f>
        <v>19778</v>
      </c>
      <c r="FC143" s="39">
        <f t="array" ref="FC143">SUMPRODUCT($K143:$AG143,TRANSPOSE(FC$5:FC$27))</f>
        <v>25641</v>
      </c>
      <c r="FD143" s="39">
        <f t="array" ref="FD143">SUMPRODUCT($K143:$AG143,TRANSPOSE(FD$5:FD$27))</f>
        <v>22000</v>
      </c>
      <c r="FE143" s="39">
        <f t="array" ref="FE143">SUMPRODUCT($K143:$AG143,TRANSPOSE(FE$5:FE$27))</f>
        <v>22000</v>
      </c>
      <c r="FF143" s="39">
        <f t="array" ref="FF143">SUMPRODUCT($K143:$AG143,TRANSPOSE(FF$5:FF$27))</f>
        <v>22000</v>
      </c>
      <c r="FG143" s="39">
        <f t="array" ref="FG143">SUMPRODUCT($K143:$AG143,TRANSPOSE(FG$5:FG$27))</f>
        <v>22000</v>
      </c>
      <c r="FH143" s="39">
        <f t="array" ref="FH143">SUMPRODUCT($K143:$AG143,TRANSPOSE(FH$5:FH$27))</f>
        <v>22000</v>
      </c>
      <c r="FI143" s="39">
        <f t="array" ref="FI143">SUMPRODUCT($K143:$AG143,TRANSPOSE(FI$5:FI$27))</f>
        <v>22000</v>
      </c>
      <c r="FJ143" s="39">
        <f t="array" ref="FJ143">SUMPRODUCT($K143:$AG143,TRANSPOSE(FJ$5:FJ$27))</f>
        <v>22000</v>
      </c>
      <c r="FK143" s="39">
        <f t="array" ref="FK143">SUMPRODUCT($K143:$AG143,TRANSPOSE(FK$5:FK$27))</f>
        <v>22000</v>
      </c>
      <c r="FL143" s="39">
        <f t="array" ref="FL143">SUMPRODUCT($K143:$AG143,TRANSPOSE(FL$5:FL$27))</f>
        <v>22000</v>
      </c>
      <c r="FM143" s="39">
        <f t="array" ref="FM143">SUMPRODUCT($K143:$AG143,TRANSPOSE(FM$5:FM$27))</f>
        <v>22000</v>
      </c>
      <c r="FN143" s="39">
        <f t="array" ref="FN143">SUMPRODUCT($K143:$AG143,TRANSPOSE(FN$5:FN$27))</f>
        <v>22000</v>
      </c>
      <c r="FO143" s="39">
        <f t="array" ref="FO143">SUMPRODUCT($K143:$AG143,TRANSPOSE(FO$5:FO$27))</f>
        <v>22000</v>
      </c>
      <c r="FP143" s="39">
        <f t="array" ref="FP143">SUMPRODUCT($K143:$AG143,TRANSPOSE(FP$5:FP$27))</f>
        <v>22000</v>
      </c>
      <c r="FQ143" s="39">
        <f t="array" ref="FQ143">SUMPRODUCT($K143:$AG143,TRANSPOSE(FQ$5:FQ$27))</f>
        <v>22000</v>
      </c>
      <c r="FR143" s="39">
        <f t="array" ref="FR143">SUMPRODUCT($K143:$AG143,TRANSPOSE(FR$5:FR$27))</f>
        <v>22000</v>
      </c>
      <c r="FS143" s="39">
        <f t="array" ref="FS143">SUMPRODUCT($K143:$AG143,TRANSPOSE(FS$5:FS$27))</f>
        <v>22000</v>
      </c>
      <c r="FT143" s="39">
        <f t="array" ref="FT143">SUMPRODUCT($K143:$AG143,TRANSPOSE(FT$5:FT$27))</f>
        <v>22000</v>
      </c>
      <c r="FU143" s="39">
        <f t="array" ref="FU143">SUMPRODUCT($K143:$AG143,TRANSPOSE(FU$5:FU$27))</f>
        <v>22000</v>
      </c>
      <c r="FV143" s="39">
        <f t="array" ref="FV143">SUMPRODUCT($K143:$AG143,TRANSPOSE(FV$5:FV$27))</f>
        <v>22000</v>
      </c>
      <c r="FW143" s="39">
        <f t="array" ref="FW143">SUMPRODUCT($K143:$AG143,TRANSPOSE(FW$5:FW$27))</f>
        <v>22000</v>
      </c>
      <c r="FX143" s="39">
        <f t="array" ref="FX143">SUMPRODUCT($K143:$AG143,TRANSPOSE(FX$5:FX$27))</f>
        <v>22000</v>
      </c>
      <c r="FY143" s="39">
        <f t="array" ref="FY143">SUMPRODUCT($K143:$AG143,TRANSPOSE(FY$5:FY$27))</f>
        <v>22000</v>
      </c>
      <c r="FZ143" s="39">
        <f t="array" ref="FZ143">SUMPRODUCT($K143:$AG143,TRANSPOSE(FZ$5:FZ$27))</f>
        <v>22000</v>
      </c>
      <c r="GA143" s="39">
        <f t="array" ref="GA143">SUMPRODUCT($K143:$AG143,TRANSPOSE(GA$5:GA$27))</f>
        <v>22000</v>
      </c>
      <c r="GB143" s="39">
        <f t="array" ref="GB143">SUMPRODUCT($K143:$AG143,TRANSPOSE(GB$5:GB$27))</f>
        <v>22000</v>
      </c>
      <c r="GC143" s="39">
        <f t="array" ref="GC143">SUMPRODUCT($K143:$AG143,TRANSPOSE(GC$5:GC$27))</f>
        <v>22000</v>
      </c>
      <c r="GD143" s="39">
        <f t="array" ref="GD143">SUMPRODUCT($K143:$AG143,TRANSPOSE(GD$5:GD$27))</f>
        <v>22000</v>
      </c>
      <c r="GE143" s="39">
        <f t="array" ref="GE143">SUMPRODUCT($K143:$AG143,TRANSPOSE(GE$5:GE$27))</f>
        <v>22000</v>
      </c>
      <c r="GF143" s="39">
        <f t="array" ref="GF143">SUMPRODUCT($K143:$AG143,TRANSPOSE(GF$5:GF$27))</f>
        <v>22000</v>
      </c>
      <c r="GG143" s="39">
        <f t="array" ref="GG143">SUMPRODUCT($K143:$AG143,TRANSPOSE(GG$5:GG$27))</f>
        <v>22000</v>
      </c>
      <c r="GH143" s="39">
        <f t="array" ref="GH143">SUMPRODUCT($K143:$AG143,TRANSPOSE(GH$5:GH$27))</f>
        <v>22000</v>
      </c>
      <c r="GI143" s="39">
        <f t="array" ref="GI143">SUMPRODUCT($K143:$AG143,TRANSPOSE(GI$5:GI$27))</f>
        <v>22000</v>
      </c>
      <c r="GJ143" s="39">
        <f t="array" ref="GJ143">SUMPRODUCT($K143:$AG143,TRANSPOSE(GJ$5:GJ$27))</f>
        <v>22000</v>
      </c>
      <c r="GK143" s="39">
        <f t="array" ref="GK143">SUMPRODUCT($K143:$AG143,TRANSPOSE(GK$5:GK$27))</f>
        <v>0</v>
      </c>
      <c r="GL143" s="39">
        <f t="array" ref="GL143">SUMPRODUCT($K143:$AG143,TRANSPOSE(GL$5:GL$27))</f>
        <v>0</v>
      </c>
      <c r="GM143" s="39">
        <f t="array" ref="GM143">SUMPRODUCT($K143:$AG143,TRANSPOSE(GM$5:GM$27))</f>
        <v>0</v>
      </c>
      <c r="GN143" s="39">
        <f t="array" ref="GN143">SUMPRODUCT($K143:$AG143,TRANSPOSE(GN$5:GN$27))</f>
        <v>0</v>
      </c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93" t="str">
        <f>AM143</f>
        <v>Avnet Abacus</v>
      </c>
      <c r="IW143" s="100" t="s">
        <v>647</v>
      </c>
      <c r="IX143" s="93" t="str">
        <f t="shared" si="168"/>
        <v>KEMET ELECTRONICS S A</v>
      </c>
      <c r="IY143" s="111">
        <v>4.4000000000000003E-3</v>
      </c>
      <c r="IZ143" s="112" t="s">
        <v>20</v>
      </c>
      <c r="JA143" s="104" t="e">
        <f ca="1">_xlfn.XLOOKUP(IZ143,IZ$21:IZ$24,JA$21:JA$24,0)</f>
        <v>#NAME?</v>
      </c>
      <c r="JB143" s="104" t="e">
        <f t="shared" ca="1" si="129"/>
        <v>#NAME?</v>
      </c>
      <c r="JC143" s="113">
        <f>AJ143</f>
        <v>4000</v>
      </c>
      <c r="JD143" s="113">
        <f>AJ143</f>
        <v>4000</v>
      </c>
      <c r="JE143" s="100"/>
      <c r="JF143" s="113" t="e">
        <f>MAX(JD143,CEILING(#REF!+JE143,JC143))</f>
        <v>#REF!</v>
      </c>
      <c r="JG143" s="114" t="e">
        <f t="shared" ca="1" si="130"/>
        <v>#REF!</v>
      </c>
      <c r="JH143" s="113" t="e">
        <f>JF143-#REF!</f>
        <v>#REF!</v>
      </c>
      <c r="JI143" s="114" t="e">
        <f t="shared" ca="1" si="131"/>
        <v>#REF!</v>
      </c>
      <c r="JJ143" s="115">
        <v>45523</v>
      </c>
      <c r="JK143" s="114" t="s">
        <v>114</v>
      </c>
      <c r="JL143" s="114" t="s">
        <v>21</v>
      </c>
      <c r="JM143" s="100" t="s">
        <v>128</v>
      </c>
      <c r="JN143" s="100" t="s">
        <v>129</v>
      </c>
      <c r="JO143" s="102" t="e">
        <f t="array" aca="1" ref="JO143" ca="1">SUMPRODUCT(#REF!,TRANSPOSE(JO$19:JO$22))</f>
        <v>#REF!</v>
      </c>
      <c r="JP143" s="102" t="e">
        <f t="array" aca="1" ref="JP143" ca="1">SUMPRODUCT(#REF!,TRANSPOSE(JP$19:JP$22))</f>
        <v>#REF!</v>
      </c>
      <c r="JQ143" s="102" t="e">
        <f t="array" aca="1" ref="JQ143" ca="1">SUMPRODUCT(#REF!,TRANSPOSE(JQ$19:JQ$22))</f>
        <v>#REF!</v>
      </c>
      <c r="JR143" s="102" t="e">
        <f t="array" aca="1" ref="JR143" ca="1">SUMPRODUCT(#REF!,TRANSPOSE(JR$19:JR$22))</f>
        <v>#REF!</v>
      </c>
      <c r="JS143" s="102" t="e">
        <f t="array" aca="1" ref="JS143" ca="1">SUMPRODUCT(#REF!,TRANSPOSE(JS$19:JS$22))</f>
        <v>#REF!</v>
      </c>
      <c r="JT143" s="102" t="e">
        <f t="array" aca="1" ref="JT143" ca="1">SUMPRODUCT(#REF!,TRANSPOSE(JT$19:JT$22))</f>
        <v>#REF!</v>
      </c>
      <c r="JU143" s="102" t="e">
        <f t="array" aca="1" ref="JU143" ca="1">SUMPRODUCT(#REF!,TRANSPOSE(JU$19:JU$22))</f>
        <v>#REF!</v>
      </c>
      <c r="JV143" s="102" t="e">
        <f t="array" aca="1" ref="JV143" ca="1">SUMPRODUCT(#REF!,TRANSPOSE(JV$19:JV$22))</f>
        <v>#REF!</v>
      </c>
      <c r="JW143" s="102" t="e">
        <f t="array" aca="1" ref="JW143" ca="1">SUMPRODUCT(#REF!,TRANSPOSE(JW$19:JW$22))</f>
        <v>#REF!</v>
      </c>
      <c r="JX143" s="102" t="e">
        <f t="array" aca="1" ref="JX143" ca="1">SUMPRODUCT(#REF!,TRANSPOSE(JX$19:JX$22))</f>
        <v>#REF!</v>
      </c>
      <c r="JY143" s="102" t="e">
        <f t="array" aca="1" ref="JY143" ca="1">SUMPRODUCT(#REF!,TRANSPOSE(JY$19:JY$22))</f>
        <v>#REF!</v>
      </c>
      <c r="JZ143" s="102" t="e">
        <f t="array" aca="1" ref="JZ143" ca="1">SUMPRODUCT(#REF!,TRANSPOSE(JZ$19:JZ$22))</f>
        <v>#REF!</v>
      </c>
      <c r="KA143" s="102" t="e">
        <f t="array" aca="1" ref="KA143" ca="1">SUMPRODUCT(#REF!,TRANSPOSE(KA$19:KA$22))</f>
        <v>#REF!</v>
      </c>
      <c r="KB143" s="116"/>
      <c r="KC143" s="102" t="e">
        <f t="shared" ca="1" si="132"/>
        <v>#REF!</v>
      </c>
      <c r="KD143" s="117" t="e">
        <f ca="1">CEILING(SUM($JO143:JP143)-SUM($KC143:KC143),$JC143)</f>
        <v>#REF!</v>
      </c>
      <c r="KE143" s="117" t="e">
        <f ca="1">CEILING(SUM($JO143:JQ143)-SUM($KC143:KD143),$JC143)</f>
        <v>#REF!</v>
      </c>
      <c r="KF143" s="117" t="e">
        <f ca="1">CEILING(SUM($JO143:JR143)-SUM($KC143:KE143),$JC143)</f>
        <v>#REF!</v>
      </c>
      <c r="KG143" s="117" t="e">
        <f ca="1">CEILING(SUM($JO143:JS143)-SUM($KC143:KF143),$JC143)</f>
        <v>#REF!</v>
      </c>
      <c r="KH143" s="117" t="e">
        <f ca="1">CEILING(SUM($JO143:JT143)-SUM($KC143:KG143),$JC143)</f>
        <v>#REF!</v>
      </c>
      <c r="KI143" s="117" t="e">
        <f ca="1">CEILING(SUM($JO143:JU143)-SUM($KC143:KH143),$JC143)</f>
        <v>#REF!</v>
      </c>
      <c r="KJ143" s="117" t="e">
        <f ca="1">CEILING(SUM($JO143:JV143)-SUM($KC143:KI143),$JC143)</f>
        <v>#REF!</v>
      </c>
      <c r="KK143" s="117" t="e">
        <f ca="1">CEILING(SUM($JO143:JW143)-SUM($KC143:KJ143),$JC143)</f>
        <v>#REF!</v>
      </c>
      <c r="KL143" s="117" t="e">
        <f ca="1">CEILING(SUM($JO143:JX143)-SUM($KC143:KK143),$JC143)</f>
        <v>#REF!</v>
      </c>
      <c r="KM143" s="117" t="e">
        <f ca="1">CEILING(SUM($JO143:JY143)-SUM($KC143:KL143),$JC143)</f>
        <v>#REF!</v>
      </c>
      <c r="KN143" s="117" t="e">
        <f t="shared" ca="1" si="133"/>
        <v>#REF!</v>
      </c>
      <c r="KO143" s="117" t="e">
        <f t="shared" ca="1" si="134"/>
        <v>#REF!</v>
      </c>
      <c r="KP143" s="116"/>
      <c r="KQ143" s="119" t="e">
        <f t="shared" ca="1" si="135"/>
        <v>#REF!</v>
      </c>
      <c r="KR143" s="119" t="e">
        <f t="shared" ca="1" si="136"/>
        <v>#REF!</v>
      </c>
      <c r="KS143" s="119" t="e">
        <f t="shared" ca="1" si="137"/>
        <v>#REF!</v>
      </c>
      <c r="KT143" s="119" t="e">
        <f t="shared" ca="1" si="138"/>
        <v>#REF!</v>
      </c>
      <c r="KU143" s="119" t="e">
        <f t="shared" ca="1" si="139"/>
        <v>#REF!</v>
      </c>
      <c r="KV143" s="119" t="e">
        <f t="shared" ca="1" si="140"/>
        <v>#REF!</v>
      </c>
      <c r="KW143" s="119" t="e">
        <f t="shared" ca="1" si="141"/>
        <v>#REF!</v>
      </c>
      <c r="KX143" s="119" t="e">
        <f t="shared" ca="1" si="142"/>
        <v>#REF!</v>
      </c>
      <c r="KY143" s="119" t="e">
        <f t="shared" ca="1" si="143"/>
        <v>#REF!</v>
      </c>
      <c r="KZ143" s="119" t="e">
        <f t="shared" ca="1" si="144"/>
        <v>#REF!</v>
      </c>
      <c r="LA143" s="119" t="e">
        <f t="shared" ca="1" si="145"/>
        <v>#REF!</v>
      </c>
      <c r="LB143" s="119" t="e">
        <f t="shared" ca="1" si="146"/>
        <v>#REF!</v>
      </c>
      <c r="LC143" s="119" t="e">
        <f t="shared" ca="1" si="147"/>
        <v>#REF!</v>
      </c>
      <c r="LD143" s="119" t="e">
        <f t="shared" ca="1" si="148"/>
        <v>#REF!</v>
      </c>
      <c r="LE143" s="116">
        <v>1</v>
      </c>
      <c r="LF143" s="102" t="e">
        <f ca="1">SUM(KC143:KO143)</f>
        <v>#REF!</v>
      </c>
      <c r="LG143" s="102"/>
      <c r="LH143" s="102"/>
      <c r="LI143" s="102"/>
      <c r="LJ143" s="102"/>
      <c r="LK143" s="102"/>
      <c r="LL143" s="102"/>
      <c r="LM143" s="102"/>
      <c r="LN143" s="102"/>
      <c r="LO143" s="102"/>
      <c r="LP143" s="102"/>
      <c r="LQ143" s="102"/>
      <c r="LR143" s="102" t="e">
        <f t="shared" ca="1" si="177"/>
        <v>#REF!</v>
      </c>
      <c r="LS143" s="102"/>
      <c r="LT143" s="119" t="e">
        <f t="shared" ca="1" si="149"/>
        <v>#REF!</v>
      </c>
      <c r="LU143" s="119" t="e">
        <f t="shared" ca="1" si="150"/>
        <v>#NAME?</v>
      </c>
      <c r="LV143" s="119" t="e">
        <f t="shared" ca="1" si="151"/>
        <v>#NAME?</v>
      </c>
      <c r="LW143" s="119" t="e">
        <f t="shared" ca="1" si="152"/>
        <v>#NAME?</v>
      </c>
      <c r="LX143" s="119" t="e">
        <f t="shared" ca="1" si="153"/>
        <v>#NAME?</v>
      </c>
      <c r="LY143" s="119" t="e">
        <f t="shared" ca="1" si="154"/>
        <v>#NAME?</v>
      </c>
      <c r="LZ143" s="119" t="e">
        <f t="shared" ca="1" si="155"/>
        <v>#NAME?</v>
      </c>
      <c r="MA143" s="119" t="e">
        <f t="shared" ca="1" si="156"/>
        <v>#NAME?</v>
      </c>
      <c r="MB143" s="119" t="e">
        <f t="shared" ca="1" si="157"/>
        <v>#NAME?</v>
      </c>
      <c r="MC143" s="119" t="e">
        <f t="shared" ca="1" si="158"/>
        <v>#NAME?</v>
      </c>
      <c r="MD143" s="119" t="e">
        <f t="shared" ca="1" si="159"/>
        <v>#NAME?</v>
      </c>
      <c r="ME143" s="119" t="e">
        <f t="shared" ca="1" si="160"/>
        <v>#NAME?</v>
      </c>
      <c r="MF143" s="119" t="e">
        <f t="shared" ca="1" si="161"/>
        <v>#REF!</v>
      </c>
      <c r="MG143" s="119" t="e">
        <f t="shared" ca="1" si="162"/>
        <v>#REF!</v>
      </c>
      <c r="MH143" s="120" t="s">
        <v>644</v>
      </c>
      <c r="MI143" s="100" t="s">
        <v>640</v>
      </c>
      <c r="MJ143" s="121">
        <v>45532</v>
      </c>
      <c r="MK143" s="100" t="s">
        <v>131</v>
      </c>
      <c r="ML143" s="100" t="s">
        <v>131</v>
      </c>
      <c r="MM143" s="100" t="s">
        <v>131</v>
      </c>
      <c r="MN143" s="100"/>
      <c r="MO143" s="100" t="s">
        <v>626</v>
      </c>
    </row>
    <row r="144" spans="1:353" ht="14.25" x14ac:dyDescent="0.2">
      <c r="A144" s="39">
        <v>139</v>
      </c>
      <c r="B144" s="39" t="s">
        <v>648</v>
      </c>
      <c r="C144" s="54" t="s">
        <v>649</v>
      </c>
      <c r="D144" s="39" t="s">
        <v>121</v>
      </c>
      <c r="E144" s="39">
        <v>400950685</v>
      </c>
      <c r="F144" s="99" t="s">
        <v>650</v>
      </c>
      <c r="G144" s="39">
        <v>400481357</v>
      </c>
      <c r="H144" s="39" t="s">
        <v>112</v>
      </c>
      <c r="I144" s="39">
        <v>2</v>
      </c>
      <c r="J144" s="39">
        <v>17</v>
      </c>
      <c r="K144" s="39">
        <v>0</v>
      </c>
      <c r="L144" s="39">
        <v>0</v>
      </c>
      <c r="M144" s="39">
        <v>0</v>
      </c>
      <c r="N144" s="39">
        <v>0</v>
      </c>
      <c r="O144" s="39">
        <v>3</v>
      </c>
      <c r="P144" s="39">
        <v>0</v>
      </c>
      <c r="Q144" s="39">
        <v>0</v>
      </c>
      <c r="R144" s="39">
        <v>0</v>
      </c>
      <c r="S144" s="39">
        <v>4</v>
      </c>
      <c r="T144" s="39">
        <v>0</v>
      </c>
      <c r="U144" s="39">
        <v>0</v>
      </c>
      <c r="V144" s="39">
        <v>0</v>
      </c>
      <c r="W144" s="39">
        <v>0</v>
      </c>
      <c r="X144" s="39">
        <v>3</v>
      </c>
      <c r="Y144" s="39">
        <v>0</v>
      </c>
      <c r="Z144" s="39">
        <v>0</v>
      </c>
      <c r="AA144" s="39">
        <v>0</v>
      </c>
      <c r="AB144" s="39">
        <v>4</v>
      </c>
      <c r="AC144" s="39">
        <v>0</v>
      </c>
      <c r="AD144" s="39">
        <v>0</v>
      </c>
      <c r="AE144" s="39">
        <v>0</v>
      </c>
      <c r="AF144" s="39">
        <v>0</v>
      </c>
      <c r="AG144" s="39">
        <v>3</v>
      </c>
      <c r="AH144" s="39">
        <f t="shared" si="125"/>
        <v>14</v>
      </c>
      <c r="AI144" s="39">
        <f t="shared" si="163"/>
        <v>355011</v>
      </c>
      <c r="AJ144" s="55">
        <v>4000</v>
      </c>
      <c r="AK144" s="39"/>
      <c r="AL144" s="39" t="s">
        <v>622</v>
      </c>
      <c r="AM144" s="39" t="s">
        <v>638</v>
      </c>
      <c r="AN144" s="39"/>
      <c r="AO144" s="39" t="s">
        <v>163</v>
      </c>
      <c r="AP144" s="56">
        <v>4.3700000000000003E-2</v>
      </c>
      <c r="AQ144" s="56" t="s">
        <v>8</v>
      </c>
      <c r="AR144" s="39"/>
      <c r="AS144" s="39"/>
      <c r="AT144" s="57" t="s">
        <v>638</v>
      </c>
      <c r="AU144" s="39"/>
      <c r="AV144" s="39" t="str">
        <f t="shared" si="126"/>
        <v>P0038</v>
      </c>
      <c r="AW144" s="76" t="e">
        <f t="shared" ca="1" si="127"/>
        <v>#NAME?</v>
      </c>
      <c r="AX144" s="73">
        <v>14</v>
      </c>
      <c r="AY144" s="73" t="e">
        <f t="shared" si="128"/>
        <v>#REF!</v>
      </c>
      <c r="AZ144" s="39"/>
      <c r="BA144" s="39"/>
      <c r="BB144" s="39"/>
      <c r="BC144" s="39"/>
      <c r="BD144" s="39"/>
      <c r="BE144" s="39"/>
      <c r="BG144" s="80">
        <v>356000</v>
      </c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>
        <f>SUM($AZ144,$BA144:BF144)-SUM($EU144:FA144)</f>
        <v>-2500</v>
      </c>
      <c r="DE144" s="39">
        <f>SUM($AZ144,$BA144:BG144)-SUM($EU144:FB144)</f>
        <v>343306</v>
      </c>
      <c r="DF144" s="39">
        <f>SUM($AZ144,$BA144:BH144)-SUM($EU144:FC144)</f>
        <v>330989</v>
      </c>
      <c r="DG144" s="39">
        <f>SUM($AZ144,$BA144:BI144)-SUM($EU144:FD144)</f>
        <v>320989</v>
      </c>
      <c r="DH144" s="39">
        <f>SUM($AZ144,$BA144:BJ144)-SUM($EU144:FE144)</f>
        <v>310989</v>
      </c>
      <c r="DI144" s="39">
        <f>SUM($AZ144,$BA144:BK144)-SUM($EU144:FF144)</f>
        <v>300989</v>
      </c>
      <c r="DJ144" s="39">
        <f>SUM($AZ144,$BA144:BL144)-SUM($EU144:FG144)</f>
        <v>290989</v>
      </c>
      <c r="DK144" s="39">
        <f>SUM($AZ144,$BA144:BM144)-SUM($EU144:FH144)</f>
        <v>280989</v>
      </c>
      <c r="DL144" s="39">
        <f>SUM($AZ144,$BA144:BN144)-SUM($EU144:FI144)</f>
        <v>270989</v>
      </c>
      <c r="DM144" s="39">
        <f>SUM($AZ144,$BA144:BO144)-SUM($EU144:FJ144)</f>
        <v>260989</v>
      </c>
      <c r="DN144" s="39">
        <f>SUM($AZ144,$BA144:BP144)-SUM($EU144:FK144)</f>
        <v>250989</v>
      </c>
      <c r="DO144" s="39">
        <f>SUM($AZ144,$BA144:BQ144)-SUM($EU144:FL144)</f>
        <v>240989</v>
      </c>
      <c r="DP144" s="39">
        <f>SUM($AZ144,$BA144:BR144)-SUM($EU144:FM144)</f>
        <v>230989</v>
      </c>
      <c r="DQ144" s="39">
        <f>SUM($AZ144,$BA144:BS144)-SUM($EU144:FN144)</f>
        <v>220989</v>
      </c>
      <c r="DR144" s="39">
        <f>SUM($AZ144,$BA144:BT144)-SUM($EU144:FO144)</f>
        <v>210989</v>
      </c>
      <c r="DS144" s="39">
        <f>SUM($AZ144,$BA144:BU144)-SUM($EU144:FP144)</f>
        <v>200989</v>
      </c>
      <c r="DT144" s="39">
        <f>SUM($AZ144,$BA144:BV144)-SUM($EU144:FQ144)</f>
        <v>190989</v>
      </c>
      <c r="DU144" s="39">
        <f>SUM($AZ144,$BA144:BW144)-SUM($EU144:FR144)</f>
        <v>180989</v>
      </c>
      <c r="DV144" s="39">
        <f>SUM($AZ144,$BA144:BX144)-SUM($EU144:FS144)</f>
        <v>170989</v>
      </c>
      <c r="DW144" s="39">
        <f>SUM($AZ144,$BA144:BY144)-SUM($EU144:FT144)</f>
        <v>160989</v>
      </c>
      <c r="DX144" s="39">
        <f>SUM($AZ144,$BA144:BZ144)-SUM($EU144:FU144)</f>
        <v>150989</v>
      </c>
      <c r="DY144" s="39">
        <f>SUM($AZ144,$BA144:CA144)-SUM($EU144:FV144)</f>
        <v>140989</v>
      </c>
      <c r="DZ144" s="39">
        <f>SUM($AZ144,$BA144:CB144)-SUM($EU144:FW144)</f>
        <v>130989</v>
      </c>
      <c r="EA144" s="39">
        <f>SUM($AZ144,$BA144:CC144)-SUM($EU144:FX144)</f>
        <v>120989</v>
      </c>
      <c r="EB144" s="39">
        <f>SUM($AZ144,$BA144:CD144)-SUM($EU144:FY144)</f>
        <v>110989</v>
      </c>
      <c r="EC144" s="39">
        <f>SUM($AZ144,$BA144:CE144)-SUM($EU144:FZ144)</f>
        <v>100989</v>
      </c>
      <c r="ED144" s="39">
        <f>SUM($AZ144,$BA144:CF144)-SUM($EU144:GA144)</f>
        <v>90989</v>
      </c>
      <c r="EE144" s="39">
        <f>SUM($AZ144,$BA144:CG144)-SUM($EU144:GB144)</f>
        <v>80989</v>
      </c>
      <c r="EF144" s="39">
        <f>SUM($AZ144,$BA144:CH144)-SUM($EU144:GC144)</f>
        <v>70989</v>
      </c>
      <c r="EG144" s="39">
        <f>SUM($AZ144,$BA144:CI144)-SUM($EU144:GD144)</f>
        <v>60989</v>
      </c>
      <c r="EH144" s="39">
        <f>SUM($AZ144,$BA144:CJ144)-SUM($EU144:GE144)</f>
        <v>50989</v>
      </c>
      <c r="EI144" s="39">
        <f>SUM($AZ144,$BA144:CK144)-SUM($EU144:GF144)</f>
        <v>40989</v>
      </c>
      <c r="EJ144" s="39">
        <f>SUM($AZ144,$BA144:CL144)-SUM($EU144:GG144)</f>
        <v>30989</v>
      </c>
      <c r="EK144" s="39">
        <f>SUM($AZ144,$BA144:CM144)-SUM($EU144:GH144)</f>
        <v>20989</v>
      </c>
      <c r="EL144" s="39">
        <f>SUM($AZ144,$BA144:CN144)-SUM($EU144:GI144)</f>
        <v>10989</v>
      </c>
      <c r="EM144" s="39">
        <f>SUM($AZ144,$BA144:CO144)-SUM($EU144:GJ144)</f>
        <v>989</v>
      </c>
      <c r="EN144" s="39">
        <f>SUM($AZ144,$BA144:CP144)-SUM($EU144:GK144)</f>
        <v>989</v>
      </c>
      <c r="EO144" s="39">
        <f>SUM($AZ144,$BA144:CQ144)-SUM($EU144:GL144)</f>
        <v>989</v>
      </c>
      <c r="EP144" s="39">
        <f>SUM($AZ144,$BA144:CR144)-SUM($EU144:GM144)</f>
        <v>989</v>
      </c>
      <c r="EQ144" s="39">
        <f>SUM($AZ144,$BA144:CS144)-SUM($EU144:GN144)</f>
        <v>989</v>
      </c>
      <c r="ER144" s="39"/>
      <c r="ES144" s="39"/>
      <c r="ET144" s="39"/>
      <c r="EU144" s="39"/>
      <c r="EV144" s="39"/>
      <c r="EW144" s="39"/>
      <c r="EX144" s="39"/>
      <c r="EY144" s="39"/>
      <c r="EZ144" s="39"/>
      <c r="FA144" s="39">
        <f t="array" ref="FA144">SUMPRODUCT($K144:$AG144,TRANSPOSE(FA$5:FA$27))</f>
        <v>2500</v>
      </c>
      <c r="FB144" s="39">
        <f t="array" ref="FB144">SUMPRODUCT($K144:$AG144,TRANSPOSE(FB$5:FB$27))</f>
        <v>10194</v>
      </c>
      <c r="FC144" s="39">
        <f t="array" ref="FC144">SUMPRODUCT($K144:$AG144,TRANSPOSE(FC$5:FC$27))</f>
        <v>12317</v>
      </c>
      <c r="FD144" s="39">
        <f t="array" ref="FD144">SUMPRODUCT($K144:$AG144,TRANSPOSE(FD$5:FD$27))</f>
        <v>10000</v>
      </c>
      <c r="FE144" s="39">
        <f t="array" ref="FE144">SUMPRODUCT($K144:$AG144,TRANSPOSE(FE$5:FE$27))</f>
        <v>10000</v>
      </c>
      <c r="FF144" s="39">
        <f t="array" ref="FF144">SUMPRODUCT($K144:$AG144,TRANSPOSE(FF$5:FF$27))</f>
        <v>10000</v>
      </c>
      <c r="FG144" s="39">
        <f t="array" ref="FG144">SUMPRODUCT($K144:$AG144,TRANSPOSE(FG$5:FG$27))</f>
        <v>10000</v>
      </c>
      <c r="FH144" s="39">
        <f t="array" ref="FH144">SUMPRODUCT($K144:$AG144,TRANSPOSE(FH$5:FH$27))</f>
        <v>10000</v>
      </c>
      <c r="FI144" s="39">
        <f t="array" ref="FI144">SUMPRODUCT($K144:$AG144,TRANSPOSE(FI$5:FI$27))</f>
        <v>10000</v>
      </c>
      <c r="FJ144" s="39">
        <f t="array" ref="FJ144">SUMPRODUCT($K144:$AG144,TRANSPOSE(FJ$5:FJ$27))</f>
        <v>10000</v>
      </c>
      <c r="FK144" s="39">
        <f t="array" ref="FK144">SUMPRODUCT($K144:$AG144,TRANSPOSE(FK$5:FK$27))</f>
        <v>10000</v>
      </c>
      <c r="FL144" s="39">
        <f t="array" ref="FL144">SUMPRODUCT($K144:$AG144,TRANSPOSE(FL$5:FL$27))</f>
        <v>10000</v>
      </c>
      <c r="FM144" s="39">
        <f t="array" ref="FM144">SUMPRODUCT($K144:$AG144,TRANSPOSE(FM$5:FM$27))</f>
        <v>10000</v>
      </c>
      <c r="FN144" s="39">
        <f t="array" ref="FN144">SUMPRODUCT($K144:$AG144,TRANSPOSE(FN$5:FN$27))</f>
        <v>10000</v>
      </c>
      <c r="FO144" s="39">
        <f t="array" ref="FO144">SUMPRODUCT($K144:$AG144,TRANSPOSE(FO$5:FO$27))</f>
        <v>10000</v>
      </c>
      <c r="FP144" s="39">
        <f t="array" ref="FP144">SUMPRODUCT($K144:$AG144,TRANSPOSE(FP$5:FP$27))</f>
        <v>10000</v>
      </c>
      <c r="FQ144" s="39">
        <f t="array" ref="FQ144">SUMPRODUCT($K144:$AG144,TRANSPOSE(FQ$5:FQ$27))</f>
        <v>10000</v>
      </c>
      <c r="FR144" s="39">
        <f t="array" ref="FR144">SUMPRODUCT($K144:$AG144,TRANSPOSE(FR$5:FR$27))</f>
        <v>10000</v>
      </c>
      <c r="FS144" s="39">
        <f t="array" ref="FS144">SUMPRODUCT($K144:$AG144,TRANSPOSE(FS$5:FS$27))</f>
        <v>10000</v>
      </c>
      <c r="FT144" s="39">
        <f t="array" ref="FT144">SUMPRODUCT($K144:$AG144,TRANSPOSE(FT$5:FT$27))</f>
        <v>10000</v>
      </c>
      <c r="FU144" s="39">
        <f t="array" ref="FU144">SUMPRODUCT($K144:$AG144,TRANSPOSE(FU$5:FU$27))</f>
        <v>10000</v>
      </c>
      <c r="FV144" s="39">
        <f t="array" ref="FV144">SUMPRODUCT($K144:$AG144,TRANSPOSE(FV$5:FV$27))</f>
        <v>10000</v>
      </c>
      <c r="FW144" s="39">
        <f t="array" ref="FW144">SUMPRODUCT($K144:$AG144,TRANSPOSE(FW$5:FW$27))</f>
        <v>10000</v>
      </c>
      <c r="FX144" s="39">
        <f t="array" ref="FX144">SUMPRODUCT($K144:$AG144,TRANSPOSE(FX$5:FX$27))</f>
        <v>10000</v>
      </c>
      <c r="FY144" s="39">
        <f t="array" ref="FY144">SUMPRODUCT($K144:$AG144,TRANSPOSE(FY$5:FY$27))</f>
        <v>10000</v>
      </c>
      <c r="FZ144" s="39">
        <f t="array" ref="FZ144">SUMPRODUCT($K144:$AG144,TRANSPOSE(FZ$5:FZ$27))</f>
        <v>10000</v>
      </c>
      <c r="GA144" s="39">
        <f t="array" ref="GA144">SUMPRODUCT($K144:$AG144,TRANSPOSE(GA$5:GA$27))</f>
        <v>10000</v>
      </c>
      <c r="GB144" s="39">
        <f t="array" ref="GB144">SUMPRODUCT($K144:$AG144,TRANSPOSE(GB$5:GB$27))</f>
        <v>10000</v>
      </c>
      <c r="GC144" s="39">
        <f t="array" ref="GC144">SUMPRODUCT($K144:$AG144,TRANSPOSE(GC$5:GC$27))</f>
        <v>10000</v>
      </c>
      <c r="GD144" s="39">
        <f t="array" ref="GD144">SUMPRODUCT($K144:$AG144,TRANSPOSE(GD$5:GD$27))</f>
        <v>10000</v>
      </c>
      <c r="GE144" s="39">
        <f t="array" ref="GE144">SUMPRODUCT($K144:$AG144,TRANSPOSE(GE$5:GE$27))</f>
        <v>10000</v>
      </c>
      <c r="GF144" s="39">
        <f t="array" ref="GF144">SUMPRODUCT($K144:$AG144,TRANSPOSE(GF$5:GF$27))</f>
        <v>10000</v>
      </c>
      <c r="GG144" s="39">
        <f t="array" ref="GG144">SUMPRODUCT($K144:$AG144,TRANSPOSE(GG$5:GG$27))</f>
        <v>10000</v>
      </c>
      <c r="GH144" s="39">
        <f t="array" ref="GH144">SUMPRODUCT($K144:$AG144,TRANSPOSE(GH$5:GH$27))</f>
        <v>10000</v>
      </c>
      <c r="GI144" s="39">
        <f t="array" ref="GI144">SUMPRODUCT($K144:$AG144,TRANSPOSE(GI$5:GI$27))</f>
        <v>10000</v>
      </c>
      <c r="GJ144" s="39">
        <f t="array" ref="GJ144">SUMPRODUCT($K144:$AG144,TRANSPOSE(GJ$5:GJ$27))</f>
        <v>10000</v>
      </c>
      <c r="GK144" s="39">
        <f t="array" ref="GK144">SUMPRODUCT($K144:$AG144,TRANSPOSE(GK$5:GK$27))</f>
        <v>0</v>
      </c>
      <c r="GL144" s="39">
        <f t="array" ref="GL144">SUMPRODUCT($K144:$AG144,TRANSPOSE(GL$5:GL$27))</f>
        <v>0</v>
      </c>
      <c r="GM144" s="39">
        <f t="array" ref="GM144">SUMPRODUCT($K144:$AG144,TRANSPOSE(GM$5:GM$27))</f>
        <v>0</v>
      </c>
      <c r="GN144" s="39">
        <f t="array" ref="GN144">SUMPRODUCT($K144:$AG144,TRANSPOSE(GN$5:GN$27))</f>
        <v>0</v>
      </c>
      <c r="GO144" s="39"/>
      <c r="GP144" s="39"/>
      <c r="GQ144" s="39"/>
      <c r="GR144" s="39"/>
      <c r="GS144" s="39"/>
      <c r="GT144" s="39"/>
      <c r="GU144" s="39"/>
      <c r="GV144" s="39"/>
      <c r="GW144" s="39"/>
      <c r="GX144" s="39"/>
      <c r="GY144" s="39"/>
      <c r="GZ144" s="39"/>
      <c r="HA144" s="39"/>
      <c r="HB144" s="39"/>
      <c r="HC144" s="39"/>
      <c r="HD144" s="39"/>
      <c r="HE144" s="39"/>
      <c r="HF144" s="39"/>
      <c r="HG144" s="39"/>
      <c r="HH144" s="39"/>
      <c r="HI144" s="39"/>
      <c r="HJ144" s="39"/>
      <c r="HK144" s="39"/>
      <c r="HL144" s="39"/>
      <c r="HM144" s="39"/>
      <c r="HN144" s="39"/>
      <c r="HO144" s="39"/>
      <c r="HP144" s="39"/>
      <c r="HQ144" s="39"/>
      <c r="HR144" s="39"/>
      <c r="HS144" s="39"/>
      <c r="HT144" s="39"/>
      <c r="HU144" s="39"/>
      <c r="HV144" s="39"/>
      <c r="HW144" s="39"/>
      <c r="HX144" s="39"/>
      <c r="HY144" s="39"/>
      <c r="HZ144" s="39"/>
      <c r="IA144" s="39"/>
      <c r="IB144" s="39"/>
      <c r="IC144" s="39"/>
      <c r="ID144" s="39"/>
      <c r="IE144" s="39"/>
      <c r="IF144" s="39"/>
      <c r="IG144" s="39"/>
      <c r="IH144" s="39"/>
      <c r="II144" s="39"/>
      <c r="IJ144" s="39"/>
      <c r="IK144" s="39"/>
      <c r="IL144" s="39"/>
      <c r="IM144" s="39"/>
      <c r="IN144" s="39"/>
      <c r="IO144" s="39"/>
      <c r="IP144" s="39"/>
      <c r="IQ144" s="39"/>
      <c r="IR144" s="39"/>
      <c r="IS144" s="39"/>
      <c r="IT144" s="39"/>
      <c r="IU144" s="39"/>
      <c r="IV144" s="93" t="s">
        <v>624</v>
      </c>
      <c r="IW144" s="100" t="str">
        <f>C144</f>
        <v>C0603C103K2RAL7867</v>
      </c>
      <c r="IX144" s="93" t="str">
        <f t="shared" si="168"/>
        <v>KEMET ELECTRONICS S A</v>
      </c>
      <c r="IY144" s="111">
        <v>4.19E-2</v>
      </c>
      <c r="IZ144" s="112" t="str">
        <f>AQ144</f>
        <v>USD</v>
      </c>
      <c r="JA144" s="104" t="e">
        <f ca="1">_xlfn.XLOOKUP(IZ144,IZ$21:IZ$24,JA$21:JA$24,0)</f>
        <v>#NAME?</v>
      </c>
      <c r="JB144" s="104" t="e">
        <f t="shared" ca="1" si="129"/>
        <v>#NAME?</v>
      </c>
      <c r="JC144" s="113">
        <f>AJ144</f>
        <v>4000</v>
      </c>
      <c r="JD144" s="113">
        <f>AJ144</f>
        <v>4000</v>
      </c>
      <c r="JE144" s="100"/>
      <c r="JF144" s="113" t="e">
        <f>MAX(JD144,CEILING(#REF!+JE144,JC144))</f>
        <v>#REF!</v>
      </c>
      <c r="JG144" s="114" t="e">
        <f t="shared" ca="1" si="130"/>
        <v>#REF!</v>
      </c>
      <c r="JH144" s="113" t="e">
        <f>JF144-#REF!</f>
        <v>#REF!</v>
      </c>
      <c r="JI144" s="114" t="e">
        <f t="shared" ca="1" si="131"/>
        <v>#REF!</v>
      </c>
      <c r="JJ144" s="115">
        <v>45523</v>
      </c>
      <c r="JK144" s="114" t="s">
        <v>114</v>
      </c>
      <c r="JL144" s="114" t="s">
        <v>21</v>
      </c>
      <c r="JM144" s="100" t="s">
        <v>128</v>
      </c>
      <c r="JN144" s="100" t="s">
        <v>129</v>
      </c>
      <c r="JO144" s="102" t="e">
        <f t="array" aca="1" ref="JO144" ca="1">SUMPRODUCT(#REF!,TRANSPOSE(JO$19:JO$22))</f>
        <v>#REF!</v>
      </c>
      <c r="JP144" s="102" t="e">
        <f t="array" aca="1" ref="JP144" ca="1">SUMPRODUCT(#REF!,TRANSPOSE(JP$19:JP$22))</f>
        <v>#REF!</v>
      </c>
      <c r="JQ144" s="102" t="e">
        <f t="array" aca="1" ref="JQ144" ca="1">SUMPRODUCT(#REF!,TRANSPOSE(JQ$19:JQ$22))</f>
        <v>#REF!</v>
      </c>
      <c r="JR144" s="102" t="e">
        <f t="array" aca="1" ref="JR144" ca="1">SUMPRODUCT(#REF!,TRANSPOSE(JR$19:JR$22))</f>
        <v>#REF!</v>
      </c>
      <c r="JS144" s="102" t="e">
        <f t="array" aca="1" ref="JS144" ca="1">SUMPRODUCT(#REF!,TRANSPOSE(JS$19:JS$22))</f>
        <v>#REF!</v>
      </c>
      <c r="JT144" s="102" t="e">
        <f t="array" aca="1" ref="JT144" ca="1">SUMPRODUCT(#REF!,TRANSPOSE(JT$19:JT$22))</f>
        <v>#REF!</v>
      </c>
      <c r="JU144" s="102" t="e">
        <f t="array" aca="1" ref="JU144" ca="1">SUMPRODUCT(#REF!,TRANSPOSE(JU$19:JU$22))</f>
        <v>#REF!</v>
      </c>
      <c r="JV144" s="102" t="e">
        <f t="array" aca="1" ref="JV144" ca="1">SUMPRODUCT(#REF!,TRANSPOSE(JV$19:JV$22))</f>
        <v>#REF!</v>
      </c>
      <c r="JW144" s="102" t="e">
        <f t="array" aca="1" ref="JW144" ca="1">SUMPRODUCT(#REF!,TRANSPOSE(JW$19:JW$22))</f>
        <v>#REF!</v>
      </c>
      <c r="JX144" s="102" t="e">
        <f t="array" aca="1" ref="JX144" ca="1">SUMPRODUCT(#REF!,TRANSPOSE(JX$19:JX$22))</f>
        <v>#REF!</v>
      </c>
      <c r="JY144" s="102" t="e">
        <f t="array" aca="1" ref="JY144" ca="1">SUMPRODUCT(#REF!,TRANSPOSE(JY$19:JY$22))</f>
        <v>#REF!</v>
      </c>
      <c r="JZ144" s="102" t="e">
        <f t="array" aca="1" ref="JZ144" ca="1">SUMPRODUCT(#REF!,TRANSPOSE(JZ$19:JZ$22))</f>
        <v>#REF!</v>
      </c>
      <c r="KA144" s="102" t="e">
        <f t="array" aca="1" ref="KA144" ca="1">SUMPRODUCT(#REF!,TRANSPOSE(KA$19:KA$22))</f>
        <v>#REF!</v>
      </c>
      <c r="KB144" s="116"/>
      <c r="KC144" s="102" t="e">
        <f t="shared" ca="1" si="132"/>
        <v>#REF!</v>
      </c>
      <c r="KD144" s="117" t="e">
        <f ca="1">CEILING(SUM($JO144:JP144)-SUM($KC144:KC144),$JC144)</f>
        <v>#REF!</v>
      </c>
      <c r="KE144" s="117" t="e">
        <f ca="1">CEILING(SUM($JO144:JQ144)-SUM($KC144:KD144),$JC144)</f>
        <v>#REF!</v>
      </c>
      <c r="KF144" s="117" t="e">
        <f ca="1">CEILING(SUM($JO144:JR144)-SUM($KC144:KE144),$JC144)</f>
        <v>#REF!</v>
      </c>
      <c r="KG144" s="117" t="e">
        <f ca="1">CEILING(SUM($JO144:JS144)-SUM($KC144:KF144),$JC144)</f>
        <v>#REF!</v>
      </c>
      <c r="KH144" s="117" t="e">
        <f ca="1">CEILING(SUM($JO144:JT144)-SUM($KC144:KG144),$JC144)</f>
        <v>#REF!</v>
      </c>
      <c r="KI144" s="117" t="e">
        <f ca="1">CEILING(SUM($JO144:JU144)-SUM($KC144:KH144),$JC144)</f>
        <v>#REF!</v>
      </c>
      <c r="KJ144" s="117" t="e">
        <f ca="1">CEILING(SUM($JO144:JV144)-SUM($KC144:KI144),$JC144)</f>
        <v>#REF!</v>
      </c>
      <c r="KK144" s="117" t="e">
        <f ca="1">CEILING(SUM($JO144:JW144)-SUM($KC144:KJ144),$JC144)</f>
        <v>#REF!</v>
      </c>
      <c r="KL144" s="117" t="e">
        <f ca="1">CEILING(SUM($JO144:JX144)-SUM($KC144:KK144),$JC144)</f>
        <v>#REF!</v>
      </c>
      <c r="KM144" s="117" t="e">
        <f ca="1">CEILING(SUM($JO144:JY144)-SUM($KC144:KL144),$JC144)</f>
        <v>#REF!</v>
      </c>
      <c r="KN144" s="117" t="e">
        <f t="shared" ca="1" si="133"/>
        <v>#REF!</v>
      </c>
      <c r="KO144" s="117" t="e">
        <f t="shared" ca="1" si="134"/>
        <v>#REF!</v>
      </c>
      <c r="KP144" s="116"/>
      <c r="KQ144" s="119" t="e">
        <f t="shared" ca="1" si="135"/>
        <v>#REF!</v>
      </c>
      <c r="KR144" s="119" t="e">
        <f t="shared" ca="1" si="136"/>
        <v>#REF!</v>
      </c>
      <c r="KS144" s="119" t="e">
        <f t="shared" ca="1" si="137"/>
        <v>#REF!</v>
      </c>
      <c r="KT144" s="119" t="e">
        <f t="shared" ca="1" si="138"/>
        <v>#REF!</v>
      </c>
      <c r="KU144" s="119" t="e">
        <f t="shared" ca="1" si="139"/>
        <v>#REF!</v>
      </c>
      <c r="KV144" s="119" t="e">
        <f t="shared" ca="1" si="140"/>
        <v>#REF!</v>
      </c>
      <c r="KW144" s="119" t="e">
        <f t="shared" ca="1" si="141"/>
        <v>#REF!</v>
      </c>
      <c r="KX144" s="119" t="e">
        <f t="shared" ca="1" si="142"/>
        <v>#REF!</v>
      </c>
      <c r="KY144" s="119" t="e">
        <f t="shared" ca="1" si="143"/>
        <v>#REF!</v>
      </c>
      <c r="KZ144" s="119" t="e">
        <f t="shared" ca="1" si="144"/>
        <v>#REF!</v>
      </c>
      <c r="LA144" s="119" t="e">
        <f t="shared" ca="1" si="145"/>
        <v>#REF!</v>
      </c>
      <c r="LB144" s="119" t="e">
        <f t="shared" ca="1" si="146"/>
        <v>#REF!</v>
      </c>
      <c r="LC144" s="119" t="e">
        <f t="shared" ca="1" si="147"/>
        <v>#REF!</v>
      </c>
      <c r="LD144" s="119" t="e">
        <f t="shared" ca="1" si="148"/>
        <v>#REF!</v>
      </c>
      <c r="LE144" s="116">
        <v>1</v>
      </c>
      <c r="LF144" s="102" t="e">
        <f ca="1">SUM(KC144:KO144)</f>
        <v>#REF!</v>
      </c>
      <c r="LG144" s="102"/>
      <c r="LH144" s="102"/>
      <c r="LI144" s="102"/>
      <c r="LJ144" s="102"/>
      <c r="LK144" s="102"/>
      <c r="LL144" s="102"/>
      <c r="LM144" s="102"/>
      <c r="LN144" s="102"/>
      <c r="LO144" s="102"/>
      <c r="LP144" s="102"/>
      <c r="LQ144" s="102"/>
      <c r="LR144" s="102" t="e">
        <f t="shared" ca="1" si="177"/>
        <v>#REF!</v>
      </c>
      <c r="LS144" s="102"/>
      <c r="LT144" s="119" t="e">
        <f t="shared" ca="1" si="149"/>
        <v>#REF!</v>
      </c>
      <c r="LU144" s="119" t="e">
        <f t="shared" ca="1" si="150"/>
        <v>#NAME?</v>
      </c>
      <c r="LV144" s="119" t="e">
        <f t="shared" ca="1" si="151"/>
        <v>#NAME?</v>
      </c>
      <c r="LW144" s="119" t="e">
        <f t="shared" ca="1" si="152"/>
        <v>#NAME?</v>
      </c>
      <c r="LX144" s="119" t="e">
        <f t="shared" ca="1" si="153"/>
        <v>#NAME?</v>
      </c>
      <c r="LY144" s="119" t="e">
        <f t="shared" ca="1" si="154"/>
        <v>#NAME?</v>
      </c>
      <c r="LZ144" s="119" t="e">
        <f t="shared" ca="1" si="155"/>
        <v>#NAME?</v>
      </c>
      <c r="MA144" s="119" t="e">
        <f t="shared" ca="1" si="156"/>
        <v>#NAME?</v>
      </c>
      <c r="MB144" s="119" t="e">
        <f t="shared" ca="1" si="157"/>
        <v>#NAME?</v>
      </c>
      <c r="MC144" s="119" t="e">
        <f t="shared" ca="1" si="158"/>
        <v>#NAME?</v>
      </c>
      <c r="MD144" s="119" t="e">
        <f t="shared" ca="1" si="159"/>
        <v>#NAME?</v>
      </c>
      <c r="ME144" s="119" t="e">
        <f t="shared" ca="1" si="160"/>
        <v>#NAME?</v>
      </c>
      <c r="MF144" s="119" t="e">
        <f t="shared" ca="1" si="161"/>
        <v>#REF!</v>
      </c>
      <c r="MG144" s="119" t="e">
        <f t="shared" ca="1" si="162"/>
        <v>#REF!</v>
      </c>
      <c r="MH144" s="120" t="s">
        <v>648</v>
      </c>
      <c r="MI144" s="100" t="s">
        <v>625</v>
      </c>
      <c r="MJ144" s="121">
        <v>45534</v>
      </c>
      <c r="MK144" s="100" t="s">
        <v>131</v>
      </c>
      <c r="ML144" s="100"/>
      <c r="MM144" s="100" t="s">
        <v>131</v>
      </c>
      <c r="MN144" s="100"/>
      <c r="MO144" s="100" t="s">
        <v>626</v>
      </c>
    </row>
    <row r="145" spans="1:353" ht="14.25" x14ac:dyDescent="0.2">
      <c r="A145" s="39">
        <v>140</v>
      </c>
      <c r="B145" s="39" t="s">
        <v>651</v>
      </c>
      <c r="C145" s="54" t="s">
        <v>652</v>
      </c>
      <c r="D145" s="39" t="s">
        <v>121</v>
      </c>
      <c r="E145" s="39">
        <v>400713754</v>
      </c>
      <c r="F145" s="99" t="s">
        <v>653</v>
      </c>
      <c r="G145" s="39">
        <v>400481229</v>
      </c>
      <c r="H145" s="39" t="s">
        <v>112</v>
      </c>
      <c r="I145" s="39">
        <v>2</v>
      </c>
      <c r="J145" s="39">
        <v>28</v>
      </c>
      <c r="K145" s="39">
        <v>0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39">
        <v>0</v>
      </c>
      <c r="R145" s="39">
        <v>0</v>
      </c>
      <c r="S145" s="39">
        <v>14</v>
      </c>
      <c r="T145" s="39">
        <v>0</v>
      </c>
      <c r="U145" s="39">
        <v>0</v>
      </c>
      <c r="V145" s="39">
        <v>0</v>
      </c>
      <c r="W145" s="39">
        <v>0</v>
      </c>
      <c r="X145" s="39">
        <v>0</v>
      </c>
      <c r="Y145" s="39">
        <v>0</v>
      </c>
      <c r="Z145" s="39">
        <v>0</v>
      </c>
      <c r="AA145" s="39">
        <v>0</v>
      </c>
      <c r="AB145" s="39">
        <v>14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>
        <f t="shared" si="125"/>
        <v>28</v>
      </c>
      <c r="AI145" s="39">
        <f t="shared" si="163"/>
        <v>501354</v>
      </c>
      <c r="AJ145" s="55">
        <v>4000</v>
      </c>
      <c r="AK145" s="39"/>
      <c r="AL145" s="39" t="s">
        <v>622</v>
      </c>
      <c r="AM145" s="39" t="s">
        <v>633</v>
      </c>
      <c r="AN145" s="39"/>
      <c r="AO145" s="39"/>
      <c r="AP145" s="56">
        <v>1.2E-2</v>
      </c>
      <c r="AQ145" s="56" t="s">
        <v>8</v>
      </c>
      <c r="AR145" s="39" t="s">
        <v>654</v>
      </c>
      <c r="AS145" s="39" t="s">
        <v>655</v>
      </c>
      <c r="AT145" s="39"/>
      <c r="AU145" s="39" t="s">
        <v>656</v>
      </c>
      <c r="AV145" s="39" t="str">
        <f t="shared" si="126"/>
        <v>P0038</v>
      </c>
      <c r="AW145" s="76" t="e">
        <f t="shared" ca="1" si="127"/>
        <v>#NAME?</v>
      </c>
      <c r="AX145" s="73">
        <v>14</v>
      </c>
      <c r="AY145" s="73" t="e">
        <f t="shared" si="128"/>
        <v>#REF!</v>
      </c>
      <c r="AZ145" s="39"/>
      <c r="BA145" s="39"/>
      <c r="BB145" s="39"/>
      <c r="BC145" s="39"/>
      <c r="BE145" s="39"/>
      <c r="BF145" s="39">
        <v>500000</v>
      </c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>
        <f>SUM($AZ145,$BA145:BF145)-SUM($EU145:FA145)</f>
        <v>496080</v>
      </c>
      <c r="DE145" s="39">
        <f>SUM($AZ145,$BA145:BG145)-SUM($EU145:FB145)</f>
        <v>479280</v>
      </c>
      <c r="DF145" s="39">
        <f>SUM($AZ145,$BA145:BH145)-SUM($EU145:FC145)</f>
        <v>460646</v>
      </c>
      <c r="DG145" s="39">
        <f>SUM($AZ145,$BA145:BI145)-SUM($EU145:FD145)</f>
        <v>446646</v>
      </c>
      <c r="DH145" s="39">
        <f>SUM($AZ145,$BA145:BJ145)-SUM($EU145:FE145)</f>
        <v>432646</v>
      </c>
      <c r="DI145" s="39">
        <f>SUM($AZ145,$BA145:BK145)-SUM($EU145:FF145)</f>
        <v>418646</v>
      </c>
      <c r="DJ145" s="39">
        <f>SUM($AZ145,$BA145:BL145)-SUM($EU145:FG145)</f>
        <v>404646</v>
      </c>
      <c r="DK145" s="39">
        <f>SUM($AZ145,$BA145:BM145)-SUM($EU145:FH145)</f>
        <v>390646</v>
      </c>
      <c r="DL145" s="39">
        <f>SUM($AZ145,$BA145:BN145)-SUM($EU145:FI145)</f>
        <v>376646</v>
      </c>
      <c r="DM145" s="39">
        <f>SUM($AZ145,$BA145:BO145)-SUM($EU145:FJ145)</f>
        <v>362646</v>
      </c>
      <c r="DN145" s="39">
        <f>SUM($AZ145,$BA145:BP145)-SUM($EU145:FK145)</f>
        <v>348646</v>
      </c>
      <c r="DO145" s="39">
        <f>SUM($AZ145,$BA145:BQ145)-SUM($EU145:FL145)</f>
        <v>334646</v>
      </c>
      <c r="DP145" s="39">
        <f>SUM($AZ145,$BA145:BR145)-SUM($EU145:FM145)</f>
        <v>320646</v>
      </c>
      <c r="DQ145" s="39">
        <f>SUM($AZ145,$BA145:BS145)-SUM($EU145:FN145)</f>
        <v>306646</v>
      </c>
      <c r="DR145" s="39">
        <f>SUM($AZ145,$BA145:BT145)-SUM($EU145:FO145)</f>
        <v>292646</v>
      </c>
      <c r="DS145" s="39">
        <f>SUM($AZ145,$BA145:BU145)-SUM($EU145:FP145)</f>
        <v>278646</v>
      </c>
      <c r="DT145" s="39">
        <f>SUM($AZ145,$BA145:BV145)-SUM($EU145:FQ145)</f>
        <v>264646</v>
      </c>
      <c r="DU145" s="39">
        <f>SUM($AZ145,$BA145:BW145)-SUM($EU145:FR145)</f>
        <v>250646</v>
      </c>
      <c r="DV145" s="39">
        <f>SUM($AZ145,$BA145:BX145)-SUM($EU145:FS145)</f>
        <v>236646</v>
      </c>
      <c r="DW145" s="39">
        <f>SUM($AZ145,$BA145:BY145)-SUM($EU145:FT145)</f>
        <v>222646</v>
      </c>
      <c r="DX145" s="39">
        <f>SUM($AZ145,$BA145:BZ145)-SUM($EU145:FU145)</f>
        <v>208646</v>
      </c>
      <c r="DY145" s="39">
        <f>SUM($AZ145,$BA145:CA145)-SUM($EU145:FV145)</f>
        <v>194646</v>
      </c>
      <c r="DZ145" s="39">
        <f>SUM($AZ145,$BA145:CB145)-SUM($EU145:FW145)</f>
        <v>180646</v>
      </c>
      <c r="EA145" s="39">
        <f>SUM($AZ145,$BA145:CC145)-SUM($EU145:FX145)</f>
        <v>166646</v>
      </c>
      <c r="EB145" s="39">
        <f>SUM($AZ145,$BA145:CD145)-SUM($EU145:FY145)</f>
        <v>152646</v>
      </c>
      <c r="EC145" s="39">
        <f>SUM($AZ145,$BA145:CE145)-SUM($EU145:FZ145)</f>
        <v>138646</v>
      </c>
      <c r="ED145" s="39">
        <f>SUM($AZ145,$BA145:CF145)-SUM($EU145:GA145)</f>
        <v>124646</v>
      </c>
      <c r="EE145" s="39">
        <f>SUM($AZ145,$BA145:CG145)-SUM($EU145:GB145)</f>
        <v>110646</v>
      </c>
      <c r="EF145" s="39">
        <f>SUM($AZ145,$BA145:CH145)-SUM($EU145:GC145)</f>
        <v>96646</v>
      </c>
      <c r="EG145" s="39">
        <f>SUM($AZ145,$BA145:CI145)-SUM($EU145:GD145)</f>
        <v>82646</v>
      </c>
      <c r="EH145" s="39">
        <f>SUM($AZ145,$BA145:CJ145)-SUM($EU145:GE145)</f>
        <v>68646</v>
      </c>
      <c r="EI145" s="39">
        <f>SUM($AZ145,$BA145:CK145)-SUM($EU145:GF145)</f>
        <v>54646</v>
      </c>
      <c r="EJ145" s="39">
        <f>SUM($AZ145,$BA145:CL145)-SUM($EU145:GG145)</f>
        <v>40646</v>
      </c>
      <c r="EK145" s="39">
        <f>SUM($AZ145,$BA145:CM145)-SUM($EU145:GH145)</f>
        <v>26646</v>
      </c>
      <c r="EL145" s="39">
        <f>SUM($AZ145,$BA145:CN145)-SUM($EU145:GI145)</f>
        <v>12646</v>
      </c>
      <c r="EM145" s="39">
        <f>SUM($AZ145,$BA145:CO145)-SUM($EU145:GJ145)</f>
        <v>-1354</v>
      </c>
      <c r="EN145" s="39">
        <f>SUM($AZ145,$BA145:CP145)-SUM($EU145:GK145)</f>
        <v>-1354</v>
      </c>
      <c r="EO145" s="39">
        <f>SUM($AZ145,$BA145:CQ145)-SUM($EU145:GL145)</f>
        <v>-1354</v>
      </c>
      <c r="EP145" s="39">
        <f>SUM($AZ145,$BA145:CR145)-SUM($EU145:GM145)</f>
        <v>-1354</v>
      </c>
      <c r="EQ145" s="39">
        <f>SUM($AZ145,$BA145:CS145)-SUM($EU145:GN145)</f>
        <v>-1354</v>
      </c>
      <c r="ER145" s="39"/>
      <c r="ES145" s="39"/>
      <c r="ET145" s="39"/>
      <c r="EU145" s="39"/>
      <c r="EV145" s="39"/>
      <c r="EW145" s="39"/>
      <c r="EX145" s="39"/>
      <c r="EY145" s="39"/>
      <c r="EZ145" s="39"/>
      <c r="FA145" s="39">
        <f t="array" ref="FA145">SUMPRODUCT($K145:$AG145,TRANSPOSE(FA$5:FA$27))</f>
        <v>3920</v>
      </c>
      <c r="FB145" s="39">
        <f t="array" ref="FB145">SUMPRODUCT($K145:$AG145,TRANSPOSE(FB$5:FB$27))</f>
        <v>16800</v>
      </c>
      <c r="FC145" s="39">
        <f t="array" ref="FC145">SUMPRODUCT($K145:$AG145,TRANSPOSE(FC$5:FC$27))</f>
        <v>18634</v>
      </c>
      <c r="FD145" s="39">
        <f t="array" ref="FD145">SUMPRODUCT($K145:$AG145,TRANSPOSE(FD$5:FD$27))</f>
        <v>14000</v>
      </c>
      <c r="FE145" s="39">
        <f t="array" ref="FE145">SUMPRODUCT($K145:$AG145,TRANSPOSE(FE$5:FE$27))</f>
        <v>14000</v>
      </c>
      <c r="FF145" s="39">
        <f t="array" ref="FF145">SUMPRODUCT($K145:$AG145,TRANSPOSE(FF$5:FF$27))</f>
        <v>14000</v>
      </c>
      <c r="FG145" s="39">
        <f t="array" ref="FG145">SUMPRODUCT($K145:$AG145,TRANSPOSE(FG$5:FG$27))</f>
        <v>14000</v>
      </c>
      <c r="FH145" s="39">
        <f t="array" ref="FH145">SUMPRODUCT($K145:$AG145,TRANSPOSE(FH$5:FH$27))</f>
        <v>14000</v>
      </c>
      <c r="FI145" s="39">
        <f t="array" ref="FI145">SUMPRODUCT($K145:$AG145,TRANSPOSE(FI$5:FI$27))</f>
        <v>14000</v>
      </c>
      <c r="FJ145" s="39">
        <f t="array" ref="FJ145">SUMPRODUCT($K145:$AG145,TRANSPOSE(FJ$5:FJ$27))</f>
        <v>14000</v>
      </c>
      <c r="FK145" s="39">
        <f t="array" ref="FK145">SUMPRODUCT($K145:$AG145,TRANSPOSE(FK$5:FK$27))</f>
        <v>14000</v>
      </c>
      <c r="FL145" s="39">
        <f t="array" ref="FL145">SUMPRODUCT($K145:$AG145,TRANSPOSE(FL$5:FL$27))</f>
        <v>14000</v>
      </c>
      <c r="FM145" s="39">
        <f t="array" ref="FM145">SUMPRODUCT($K145:$AG145,TRANSPOSE(FM$5:FM$27))</f>
        <v>14000</v>
      </c>
      <c r="FN145" s="39">
        <f t="array" ref="FN145">SUMPRODUCT($K145:$AG145,TRANSPOSE(FN$5:FN$27))</f>
        <v>14000</v>
      </c>
      <c r="FO145" s="39">
        <f t="array" ref="FO145">SUMPRODUCT($K145:$AG145,TRANSPOSE(FO$5:FO$27))</f>
        <v>14000</v>
      </c>
      <c r="FP145" s="39">
        <f t="array" ref="FP145">SUMPRODUCT($K145:$AG145,TRANSPOSE(FP$5:FP$27))</f>
        <v>14000</v>
      </c>
      <c r="FQ145" s="39">
        <f t="array" ref="FQ145">SUMPRODUCT($K145:$AG145,TRANSPOSE(FQ$5:FQ$27))</f>
        <v>14000</v>
      </c>
      <c r="FR145" s="39">
        <f t="array" ref="FR145">SUMPRODUCT($K145:$AG145,TRANSPOSE(FR$5:FR$27))</f>
        <v>14000</v>
      </c>
      <c r="FS145" s="39">
        <f t="array" ref="FS145">SUMPRODUCT($K145:$AG145,TRANSPOSE(FS$5:FS$27))</f>
        <v>14000</v>
      </c>
      <c r="FT145" s="39">
        <f t="array" ref="FT145">SUMPRODUCT($K145:$AG145,TRANSPOSE(FT$5:FT$27))</f>
        <v>14000</v>
      </c>
      <c r="FU145" s="39">
        <f t="array" ref="FU145">SUMPRODUCT($K145:$AG145,TRANSPOSE(FU$5:FU$27))</f>
        <v>14000</v>
      </c>
      <c r="FV145" s="39">
        <f t="array" ref="FV145">SUMPRODUCT($K145:$AG145,TRANSPOSE(FV$5:FV$27))</f>
        <v>14000</v>
      </c>
      <c r="FW145" s="39">
        <f t="array" ref="FW145">SUMPRODUCT($K145:$AG145,TRANSPOSE(FW$5:FW$27))</f>
        <v>14000</v>
      </c>
      <c r="FX145" s="39">
        <f t="array" ref="FX145">SUMPRODUCT($K145:$AG145,TRANSPOSE(FX$5:FX$27))</f>
        <v>14000</v>
      </c>
      <c r="FY145" s="39">
        <f t="array" ref="FY145">SUMPRODUCT($K145:$AG145,TRANSPOSE(FY$5:FY$27))</f>
        <v>14000</v>
      </c>
      <c r="FZ145" s="39">
        <f t="array" ref="FZ145">SUMPRODUCT($K145:$AG145,TRANSPOSE(FZ$5:FZ$27))</f>
        <v>14000</v>
      </c>
      <c r="GA145" s="39">
        <f t="array" ref="GA145">SUMPRODUCT($K145:$AG145,TRANSPOSE(GA$5:GA$27))</f>
        <v>14000</v>
      </c>
      <c r="GB145" s="39">
        <f t="array" ref="GB145">SUMPRODUCT($K145:$AG145,TRANSPOSE(GB$5:GB$27))</f>
        <v>14000</v>
      </c>
      <c r="GC145" s="39">
        <f t="array" ref="GC145">SUMPRODUCT($K145:$AG145,TRANSPOSE(GC$5:GC$27))</f>
        <v>14000</v>
      </c>
      <c r="GD145" s="39">
        <f t="array" ref="GD145">SUMPRODUCT($K145:$AG145,TRANSPOSE(GD$5:GD$27))</f>
        <v>14000</v>
      </c>
      <c r="GE145" s="39">
        <f t="array" ref="GE145">SUMPRODUCT($K145:$AG145,TRANSPOSE(GE$5:GE$27))</f>
        <v>14000</v>
      </c>
      <c r="GF145" s="39">
        <f t="array" ref="GF145">SUMPRODUCT($K145:$AG145,TRANSPOSE(GF$5:GF$27))</f>
        <v>14000</v>
      </c>
      <c r="GG145" s="39">
        <f t="array" ref="GG145">SUMPRODUCT($K145:$AG145,TRANSPOSE(GG$5:GG$27))</f>
        <v>14000</v>
      </c>
      <c r="GH145" s="39">
        <f t="array" ref="GH145">SUMPRODUCT($K145:$AG145,TRANSPOSE(GH$5:GH$27))</f>
        <v>14000</v>
      </c>
      <c r="GI145" s="39">
        <f t="array" ref="GI145">SUMPRODUCT($K145:$AG145,TRANSPOSE(GI$5:GI$27))</f>
        <v>14000</v>
      </c>
      <c r="GJ145" s="39">
        <f t="array" ref="GJ145">SUMPRODUCT($K145:$AG145,TRANSPOSE(GJ$5:GJ$27))</f>
        <v>14000</v>
      </c>
      <c r="GK145" s="39">
        <f t="array" ref="GK145">SUMPRODUCT($K145:$AG145,TRANSPOSE(GK$5:GK$27))</f>
        <v>0</v>
      </c>
      <c r="GL145" s="39">
        <f t="array" ref="GL145">SUMPRODUCT($K145:$AG145,TRANSPOSE(GL$5:GL$27))</f>
        <v>0</v>
      </c>
      <c r="GM145" s="39">
        <f t="array" ref="GM145">SUMPRODUCT($K145:$AG145,TRANSPOSE(GM$5:GM$27))</f>
        <v>0</v>
      </c>
      <c r="GN145" s="39">
        <f t="array" ref="GN145">SUMPRODUCT($K145:$AG145,TRANSPOSE(GN$5:GN$27))</f>
        <v>0</v>
      </c>
      <c r="GO145" s="39"/>
      <c r="GP145" s="39"/>
      <c r="GQ145" s="39"/>
      <c r="GR145" s="39"/>
      <c r="GS145" s="39"/>
      <c r="GT145" s="39"/>
      <c r="GU145" s="39"/>
      <c r="GV145" s="39"/>
      <c r="GW145" s="39"/>
      <c r="GX145" s="39"/>
      <c r="GY145" s="39"/>
      <c r="GZ145" s="39"/>
      <c r="HA145" s="39"/>
      <c r="HB145" s="39"/>
      <c r="HC145" s="39"/>
      <c r="HD145" s="39"/>
      <c r="HE145" s="39"/>
      <c r="HF145" s="39"/>
      <c r="HG145" s="39"/>
      <c r="HH145" s="39"/>
      <c r="HI145" s="39"/>
      <c r="HJ145" s="39"/>
      <c r="HK145" s="39"/>
      <c r="HL145" s="39"/>
      <c r="HM145" s="39"/>
      <c r="HN145" s="39"/>
      <c r="HO145" s="39"/>
      <c r="HP145" s="39"/>
      <c r="HQ145" s="39"/>
      <c r="HR145" s="39"/>
      <c r="HS145" s="39"/>
      <c r="HT145" s="39"/>
      <c r="HU145" s="39"/>
      <c r="HV145" s="39"/>
      <c r="HW145" s="39"/>
      <c r="HX145" s="39"/>
      <c r="HY145" s="39"/>
      <c r="HZ145" s="39"/>
      <c r="IA145" s="39"/>
      <c r="IB145" s="39"/>
      <c r="IC145" s="39"/>
      <c r="ID145" s="39"/>
      <c r="IE145" s="39"/>
      <c r="IF145" s="39"/>
      <c r="IG145" s="39"/>
      <c r="IH145" s="39"/>
      <c r="II145" s="39"/>
      <c r="IJ145" s="39"/>
      <c r="IK145" s="39"/>
      <c r="IL145" s="39"/>
      <c r="IM145" s="39"/>
      <c r="IN145" s="39"/>
      <c r="IO145" s="39"/>
      <c r="IP145" s="39"/>
      <c r="IQ145" s="39"/>
      <c r="IR145" s="39"/>
      <c r="IS145" s="39"/>
      <c r="IT145" s="39"/>
      <c r="IU145" s="39"/>
      <c r="IV145" s="93" t="s">
        <v>624</v>
      </c>
      <c r="IW145" s="100" t="str">
        <f>C145</f>
        <v>C0603C104K5RAC7867</v>
      </c>
      <c r="IX145" s="93" t="str">
        <f t="shared" ref="IX145:IX153" si="178">AL145</f>
        <v>KEMET ELECTRONICS S A</v>
      </c>
      <c r="IY145" s="111">
        <v>3.0000000000000001E-3</v>
      </c>
      <c r="IZ145" s="112" t="str">
        <f>AQ145</f>
        <v>USD</v>
      </c>
      <c r="JA145" s="104" t="e">
        <f ca="1">_xlfn.XLOOKUP(IZ145,IZ$21:IZ$24,JA$21:JA$24,0)</f>
        <v>#NAME?</v>
      </c>
      <c r="JB145" s="104" t="e">
        <f t="shared" ca="1" si="129"/>
        <v>#NAME?</v>
      </c>
      <c r="JC145" s="113">
        <f>AJ145</f>
        <v>4000</v>
      </c>
      <c r="JD145" s="113">
        <f>AJ145</f>
        <v>4000</v>
      </c>
      <c r="JE145" s="100"/>
      <c r="JF145" s="113" t="e">
        <f>MAX(JD145,CEILING(#REF!+JE145,JC145))</f>
        <v>#REF!</v>
      </c>
      <c r="JG145" s="114" t="e">
        <f t="shared" ca="1" si="130"/>
        <v>#REF!</v>
      </c>
      <c r="JH145" s="113" t="e">
        <f>JF145-#REF!</f>
        <v>#REF!</v>
      </c>
      <c r="JI145" s="114" t="e">
        <f t="shared" ca="1" si="131"/>
        <v>#REF!</v>
      </c>
      <c r="JJ145" s="115">
        <v>45523</v>
      </c>
      <c r="JK145" s="114" t="s">
        <v>114</v>
      </c>
      <c r="JL145" s="114" t="s">
        <v>21</v>
      </c>
      <c r="JM145" s="100" t="s">
        <v>128</v>
      </c>
      <c r="JN145" s="100" t="s">
        <v>129</v>
      </c>
      <c r="JO145" s="102" t="e">
        <f t="array" aca="1" ref="JO145" ca="1">SUMPRODUCT(#REF!,TRANSPOSE(JO$19:JO$22))</f>
        <v>#REF!</v>
      </c>
      <c r="JP145" s="102" t="e">
        <f t="array" aca="1" ref="JP145" ca="1">SUMPRODUCT(#REF!,TRANSPOSE(JP$19:JP$22))</f>
        <v>#REF!</v>
      </c>
      <c r="JQ145" s="102" t="e">
        <f t="array" aca="1" ref="JQ145" ca="1">SUMPRODUCT(#REF!,TRANSPOSE(JQ$19:JQ$22))</f>
        <v>#REF!</v>
      </c>
      <c r="JR145" s="102" t="e">
        <f t="array" aca="1" ref="JR145" ca="1">SUMPRODUCT(#REF!,TRANSPOSE(JR$19:JR$22))</f>
        <v>#REF!</v>
      </c>
      <c r="JS145" s="102" t="e">
        <f t="array" aca="1" ref="JS145" ca="1">SUMPRODUCT(#REF!,TRANSPOSE(JS$19:JS$22))</f>
        <v>#REF!</v>
      </c>
      <c r="JT145" s="102" t="e">
        <f t="array" aca="1" ref="JT145" ca="1">SUMPRODUCT(#REF!,TRANSPOSE(JT$19:JT$22))</f>
        <v>#REF!</v>
      </c>
      <c r="JU145" s="102" t="e">
        <f t="array" aca="1" ref="JU145" ca="1">SUMPRODUCT(#REF!,TRANSPOSE(JU$19:JU$22))</f>
        <v>#REF!</v>
      </c>
      <c r="JV145" s="102" t="e">
        <f t="array" aca="1" ref="JV145" ca="1">SUMPRODUCT(#REF!,TRANSPOSE(JV$19:JV$22))</f>
        <v>#REF!</v>
      </c>
      <c r="JW145" s="102" t="e">
        <f t="array" aca="1" ref="JW145" ca="1">SUMPRODUCT(#REF!,TRANSPOSE(JW$19:JW$22))</f>
        <v>#REF!</v>
      </c>
      <c r="JX145" s="102" t="e">
        <f t="array" aca="1" ref="JX145" ca="1">SUMPRODUCT(#REF!,TRANSPOSE(JX$19:JX$22))</f>
        <v>#REF!</v>
      </c>
      <c r="JY145" s="102" t="e">
        <f t="array" aca="1" ref="JY145" ca="1">SUMPRODUCT(#REF!,TRANSPOSE(JY$19:JY$22))</f>
        <v>#REF!</v>
      </c>
      <c r="JZ145" s="102" t="e">
        <f t="array" aca="1" ref="JZ145" ca="1">SUMPRODUCT(#REF!,TRANSPOSE(JZ$19:JZ$22))</f>
        <v>#REF!</v>
      </c>
      <c r="KA145" s="102" t="e">
        <f t="array" aca="1" ref="KA145" ca="1">SUMPRODUCT(#REF!,TRANSPOSE(KA$19:KA$22))</f>
        <v>#REF!</v>
      </c>
      <c r="KB145" s="116"/>
      <c r="KC145" s="102" t="e">
        <f t="shared" ca="1" si="132"/>
        <v>#REF!</v>
      </c>
      <c r="KD145" s="117" t="e">
        <f ca="1">CEILING(SUM($JO145:JP145)-SUM($KC145:KC145),$JC145)</f>
        <v>#REF!</v>
      </c>
      <c r="KE145" s="117" t="e">
        <f ca="1">CEILING(SUM($JO145:JQ145)-SUM($KC145:KD145),$JC145)</f>
        <v>#REF!</v>
      </c>
      <c r="KF145" s="117" t="e">
        <f ca="1">CEILING(SUM($JO145:JR145)-SUM($KC145:KE145),$JC145)</f>
        <v>#REF!</v>
      </c>
      <c r="KG145" s="117" t="e">
        <f ca="1">CEILING(SUM($JO145:JS145)-SUM($KC145:KF145),$JC145)</f>
        <v>#REF!</v>
      </c>
      <c r="KH145" s="117" t="e">
        <f ca="1">CEILING(SUM($JO145:JT145)-SUM($KC145:KG145),$JC145)</f>
        <v>#REF!</v>
      </c>
      <c r="KI145" s="117" t="e">
        <f ca="1">CEILING(SUM($JO145:JU145)-SUM($KC145:KH145),$JC145)</f>
        <v>#REF!</v>
      </c>
      <c r="KJ145" s="117" t="e">
        <f ca="1">CEILING(SUM($JO145:JV145)-SUM($KC145:KI145),$JC145)</f>
        <v>#REF!</v>
      </c>
      <c r="KK145" s="117" t="e">
        <f ca="1">CEILING(SUM($JO145:JW145)-SUM($KC145:KJ145),$JC145)</f>
        <v>#REF!</v>
      </c>
      <c r="KL145" s="117" t="e">
        <f ca="1">CEILING(SUM($JO145:JX145)-SUM($KC145:KK145),$JC145)</f>
        <v>#REF!</v>
      </c>
      <c r="KM145" s="117" t="e">
        <f ca="1">CEILING(SUM($JO145:JY145)-SUM($KC145:KL145),$JC145)</f>
        <v>#REF!</v>
      </c>
      <c r="KN145" s="117" t="e">
        <f t="shared" ca="1" si="133"/>
        <v>#REF!</v>
      </c>
      <c r="KO145" s="117" t="e">
        <f t="shared" ca="1" si="134"/>
        <v>#REF!</v>
      </c>
      <c r="KP145" s="116"/>
      <c r="KQ145" s="119" t="e">
        <f t="shared" ca="1" si="135"/>
        <v>#REF!</v>
      </c>
      <c r="KR145" s="119" t="e">
        <f t="shared" ca="1" si="136"/>
        <v>#REF!</v>
      </c>
      <c r="KS145" s="119" t="e">
        <f t="shared" ca="1" si="137"/>
        <v>#REF!</v>
      </c>
      <c r="KT145" s="119" t="e">
        <f t="shared" ca="1" si="138"/>
        <v>#REF!</v>
      </c>
      <c r="KU145" s="119" t="e">
        <f t="shared" ca="1" si="139"/>
        <v>#REF!</v>
      </c>
      <c r="KV145" s="119" t="e">
        <f t="shared" ca="1" si="140"/>
        <v>#REF!</v>
      </c>
      <c r="KW145" s="119" t="e">
        <f t="shared" ca="1" si="141"/>
        <v>#REF!</v>
      </c>
      <c r="KX145" s="119" t="e">
        <f t="shared" ca="1" si="142"/>
        <v>#REF!</v>
      </c>
      <c r="KY145" s="119" t="e">
        <f t="shared" ca="1" si="143"/>
        <v>#REF!</v>
      </c>
      <c r="KZ145" s="119" t="e">
        <f t="shared" ca="1" si="144"/>
        <v>#REF!</v>
      </c>
      <c r="LA145" s="119" t="e">
        <f t="shared" ca="1" si="145"/>
        <v>#REF!</v>
      </c>
      <c r="LB145" s="119" t="e">
        <f t="shared" ca="1" si="146"/>
        <v>#REF!</v>
      </c>
      <c r="LC145" s="119" t="e">
        <f t="shared" ca="1" si="147"/>
        <v>#REF!</v>
      </c>
      <c r="LD145" s="119" t="e">
        <f t="shared" ca="1" si="148"/>
        <v>#REF!</v>
      </c>
      <c r="LE145" s="116">
        <v>1</v>
      </c>
      <c r="LF145" s="102" t="e">
        <f ca="1">SUM(KC145:KO145)</f>
        <v>#REF!</v>
      </c>
      <c r="LG145" s="102"/>
      <c r="LH145" s="102"/>
      <c r="LI145" s="102"/>
      <c r="LJ145" s="102"/>
      <c r="LK145" s="102"/>
      <c r="LL145" s="102"/>
      <c r="LM145" s="102"/>
      <c r="LN145" s="102"/>
      <c r="LO145" s="102"/>
      <c r="LP145" s="102"/>
      <c r="LQ145" s="102"/>
      <c r="LR145" s="102" t="e">
        <f t="shared" ca="1" si="177"/>
        <v>#REF!</v>
      </c>
      <c r="LS145" s="102"/>
      <c r="LT145" s="119" t="e">
        <f t="shared" ca="1" si="149"/>
        <v>#REF!</v>
      </c>
      <c r="LU145" s="119" t="e">
        <f t="shared" ca="1" si="150"/>
        <v>#NAME?</v>
      </c>
      <c r="LV145" s="119" t="e">
        <f t="shared" ca="1" si="151"/>
        <v>#NAME?</v>
      </c>
      <c r="LW145" s="119" t="e">
        <f t="shared" ca="1" si="152"/>
        <v>#NAME?</v>
      </c>
      <c r="LX145" s="119" t="e">
        <f t="shared" ca="1" si="153"/>
        <v>#NAME?</v>
      </c>
      <c r="LY145" s="119" t="e">
        <f t="shared" ca="1" si="154"/>
        <v>#NAME?</v>
      </c>
      <c r="LZ145" s="119" t="e">
        <f t="shared" ca="1" si="155"/>
        <v>#NAME?</v>
      </c>
      <c r="MA145" s="119" t="e">
        <f t="shared" ca="1" si="156"/>
        <v>#NAME?</v>
      </c>
      <c r="MB145" s="119" t="e">
        <f t="shared" ca="1" si="157"/>
        <v>#NAME?</v>
      </c>
      <c r="MC145" s="119" t="e">
        <f t="shared" ca="1" si="158"/>
        <v>#NAME?</v>
      </c>
      <c r="MD145" s="119" t="e">
        <f t="shared" ca="1" si="159"/>
        <v>#NAME?</v>
      </c>
      <c r="ME145" s="119" t="e">
        <f t="shared" ca="1" si="160"/>
        <v>#NAME?</v>
      </c>
      <c r="MF145" s="119" t="e">
        <f t="shared" ca="1" si="161"/>
        <v>#REF!</v>
      </c>
      <c r="MG145" s="119" t="e">
        <f t="shared" ca="1" si="162"/>
        <v>#REF!</v>
      </c>
      <c r="MH145" s="120" t="s">
        <v>651</v>
      </c>
      <c r="MI145" s="100" t="s">
        <v>625</v>
      </c>
      <c r="MJ145" s="121">
        <v>45534</v>
      </c>
      <c r="MK145" s="100" t="s">
        <v>131</v>
      </c>
      <c r="ML145" s="100"/>
      <c r="MM145" s="100" t="s">
        <v>131</v>
      </c>
      <c r="MN145" s="100"/>
      <c r="MO145" s="100" t="s">
        <v>626</v>
      </c>
    </row>
    <row r="146" spans="1:353" ht="14.25" x14ac:dyDescent="0.2">
      <c r="A146" s="39">
        <v>141</v>
      </c>
      <c r="B146" s="39" t="s">
        <v>657</v>
      </c>
      <c r="C146" s="54" t="s">
        <v>658</v>
      </c>
      <c r="D146" s="39" t="s">
        <v>121</v>
      </c>
      <c r="E146" s="39">
        <v>401504556</v>
      </c>
      <c r="F146" s="99" t="s">
        <v>659</v>
      </c>
      <c r="G146" s="39">
        <v>401502386</v>
      </c>
      <c r="H146" s="39" t="s">
        <v>112</v>
      </c>
      <c r="I146" s="39">
        <v>2</v>
      </c>
      <c r="J146" s="39">
        <v>60</v>
      </c>
      <c r="K146" s="39">
        <v>0</v>
      </c>
      <c r="L146" s="39">
        <v>0</v>
      </c>
      <c r="M146" s="39">
        <v>0</v>
      </c>
      <c r="N146" s="39">
        <v>0</v>
      </c>
      <c r="O146" s="39">
        <v>20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20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20</v>
      </c>
      <c r="AH146" s="39">
        <f t="shared" si="125"/>
        <v>40</v>
      </c>
      <c r="AI146" s="39">
        <f t="shared" si="163"/>
        <v>1411780</v>
      </c>
      <c r="AJ146" s="55">
        <v>4000</v>
      </c>
      <c r="AK146" s="39"/>
      <c r="AL146" s="39" t="s">
        <v>622</v>
      </c>
      <c r="AM146" s="39" t="s">
        <v>638</v>
      </c>
      <c r="AN146" s="39"/>
      <c r="AO146" s="39" t="s">
        <v>163</v>
      </c>
      <c r="AP146" s="56">
        <v>0.03</v>
      </c>
      <c r="AQ146" s="56" t="s">
        <v>8</v>
      </c>
      <c r="AR146" s="39"/>
      <c r="AS146" s="39"/>
      <c r="AT146" s="57" t="s">
        <v>638</v>
      </c>
      <c r="AU146" s="39"/>
      <c r="AV146" s="39" t="str">
        <f t="shared" si="126"/>
        <v>P0038</v>
      </c>
      <c r="AW146" s="76" t="e">
        <f t="shared" ca="1" si="127"/>
        <v>#NAME?</v>
      </c>
      <c r="AX146" s="73">
        <v>14</v>
      </c>
      <c r="AY146" s="73" t="e">
        <f t="shared" si="128"/>
        <v>#REF!</v>
      </c>
      <c r="AZ146" s="39"/>
      <c r="BA146" s="39"/>
      <c r="BB146" s="39"/>
      <c r="BC146" s="39"/>
      <c r="BD146" s="39"/>
      <c r="BE146" s="39">
        <v>728000</v>
      </c>
      <c r="BF146" s="39"/>
      <c r="BG146" s="39"/>
      <c r="BH146" s="39"/>
      <c r="BI146" s="80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>
        <f>SUM($AZ146,$BA146:BF146)-SUM($EU146:FA146)</f>
        <v>718800</v>
      </c>
      <c r="DE146" s="39">
        <f>SUM($AZ146,$BA146:BG146)-SUM($EU146:FB146)</f>
        <v>682840</v>
      </c>
      <c r="DF146" s="39">
        <f>SUM($AZ146,$BA146:BH146)-SUM($EU146:FC146)</f>
        <v>636220</v>
      </c>
      <c r="DG146" s="39">
        <f>SUM($AZ146,$BA146:BI146)-SUM($EU146:FD146)</f>
        <v>596220</v>
      </c>
      <c r="DH146" s="39">
        <f>SUM($AZ146,$BA146:BJ146)-SUM($EU146:FE146)</f>
        <v>556220</v>
      </c>
      <c r="DI146" s="39">
        <f>SUM($AZ146,$BA146:BK146)-SUM($EU146:FF146)</f>
        <v>516220</v>
      </c>
      <c r="DJ146" s="39">
        <f>SUM($AZ146,$BA146:BL146)-SUM($EU146:FG146)</f>
        <v>476220</v>
      </c>
      <c r="DK146" s="39">
        <f>SUM($AZ146,$BA146:BM146)-SUM($EU146:FH146)</f>
        <v>436220</v>
      </c>
      <c r="DL146" s="39">
        <f>SUM($AZ146,$BA146:BN146)-SUM($EU146:FI146)</f>
        <v>396220</v>
      </c>
      <c r="DM146" s="39">
        <f>SUM($AZ146,$BA146:BO146)-SUM($EU146:FJ146)</f>
        <v>356220</v>
      </c>
      <c r="DN146" s="39">
        <f>SUM($AZ146,$BA146:BP146)-SUM($EU146:FK146)</f>
        <v>316220</v>
      </c>
      <c r="DO146" s="39">
        <f>SUM($AZ146,$BA146:BQ146)-SUM($EU146:FL146)</f>
        <v>276220</v>
      </c>
      <c r="DP146" s="39">
        <f>SUM($AZ146,$BA146:BR146)-SUM($EU146:FM146)</f>
        <v>236220</v>
      </c>
      <c r="DQ146" s="39">
        <f>SUM($AZ146,$BA146:BS146)-SUM($EU146:FN146)</f>
        <v>196220</v>
      </c>
      <c r="DR146" s="39">
        <f>SUM($AZ146,$BA146:BT146)-SUM($EU146:FO146)</f>
        <v>156220</v>
      </c>
      <c r="DS146" s="39">
        <f>SUM($AZ146,$BA146:BU146)-SUM($EU146:FP146)</f>
        <v>116220</v>
      </c>
      <c r="DT146" s="39">
        <f>SUM($AZ146,$BA146:BV146)-SUM($EU146:FQ146)</f>
        <v>76220</v>
      </c>
      <c r="DU146" s="39">
        <f>SUM($AZ146,$BA146:BW146)-SUM($EU146:FR146)</f>
        <v>36220</v>
      </c>
      <c r="DV146" s="39">
        <f>SUM($AZ146,$BA146:BX146)-SUM($EU146:FS146)</f>
        <v>-3780</v>
      </c>
      <c r="DW146" s="39">
        <f>SUM($AZ146,$BA146:BY146)-SUM($EU146:FT146)</f>
        <v>-43780</v>
      </c>
      <c r="DX146" s="39">
        <f>SUM($AZ146,$BA146:BZ146)-SUM($EU146:FU146)</f>
        <v>-83780</v>
      </c>
      <c r="DY146" s="39">
        <f>SUM($AZ146,$BA146:CA146)-SUM($EU146:FV146)</f>
        <v>-123780</v>
      </c>
      <c r="DZ146" s="39">
        <f>SUM($AZ146,$BA146:CB146)-SUM($EU146:FW146)</f>
        <v>-163780</v>
      </c>
      <c r="EA146" s="39">
        <f>SUM($AZ146,$BA146:CC146)-SUM($EU146:FX146)</f>
        <v>-203780</v>
      </c>
      <c r="EB146" s="39">
        <f>SUM($AZ146,$BA146:CD146)-SUM($EU146:FY146)</f>
        <v>-243780</v>
      </c>
      <c r="EC146" s="39">
        <f>SUM($AZ146,$BA146:CE146)-SUM($EU146:FZ146)</f>
        <v>-283780</v>
      </c>
      <c r="ED146" s="39">
        <f>SUM($AZ146,$BA146:CF146)-SUM($EU146:GA146)</f>
        <v>-323780</v>
      </c>
      <c r="EE146" s="39">
        <f>SUM($AZ146,$BA146:CG146)-SUM($EU146:GB146)</f>
        <v>-363780</v>
      </c>
      <c r="EF146" s="39">
        <f>SUM($AZ146,$BA146:CH146)-SUM($EU146:GC146)</f>
        <v>-403780</v>
      </c>
      <c r="EG146" s="39">
        <f>SUM($AZ146,$BA146:CI146)-SUM($EU146:GD146)</f>
        <v>-443780</v>
      </c>
      <c r="EH146" s="39">
        <f>SUM($AZ146,$BA146:CJ146)-SUM($EU146:GE146)</f>
        <v>-483780</v>
      </c>
      <c r="EI146" s="39">
        <f>SUM($AZ146,$BA146:CK146)-SUM($EU146:GF146)</f>
        <v>-523780</v>
      </c>
      <c r="EJ146" s="39">
        <f>SUM($AZ146,$BA146:CL146)-SUM($EU146:GG146)</f>
        <v>-563780</v>
      </c>
      <c r="EK146" s="39">
        <f>SUM($AZ146,$BA146:CM146)-SUM($EU146:GH146)</f>
        <v>-603780</v>
      </c>
      <c r="EL146" s="39">
        <f>SUM($AZ146,$BA146:CN146)-SUM($EU146:GI146)</f>
        <v>-643780</v>
      </c>
      <c r="EM146" s="39">
        <f>SUM($AZ146,$BA146:CO146)-SUM($EU146:GJ146)</f>
        <v>-683780</v>
      </c>
      <c r="EN146" s="39">
        <f>SUM($AZ146,$BA146:CP146)-SUM($EU146:GK146)</f>
        <v>-683780</v>
      </c>
      <c r="EO146" s="39">
        <f>SUM($AZ146,$BA146:CQ146)-SUM($EU146:GL146)</f>
        <v>-683780</v>
      </c>
      <c r="EP146" s="39">
        <f>SUM($AZ146,$BA146:CR146)-SUM($EU146:GM146)</f>
        <v>-683780</v>
      </c>
      <c r="EQ146" s="39">
        <f>SUM($AZ146,$BA146:CS146)-SUM($EU146:GN146)</f>
        <v>-683780</v>
      </c>
      <c r="ER146" s="39"/>
      <c r="ES146" s="39"/>
      <c r="ET146" s="39"/>
      <c r="EU146" s="39"/>
      <c r="EV146" s="39"/>
      <c r="EW146" s="39"/>
      <c r="EX146" s="39"/>
      <c r="EY146" s="39"/>
      <c r="EZ146" s="39"/>
      <c r="FA146" s="39">
        <f t="array" ref="FA146">SUMPRODUCT($K146:$AG146,TRANSPOSE(FA$5:FA$27))</f>
        <v>9200</v>
      </c>
      <c r="FB146" s="39">
        <f t="array" ref="FB146">SUMPRODUCT($K146:$AG146,TRANSPOSE(FB$5:FB$27))</f>
        <v>35960</v>
      </c>
      <c r="FC146" s="39">
        <f t="array" ref="FC146">SUMPRODUCT($K146:$AG146,TRANSPOSE(FC$5:FC$27))</f>
        <v>46620</v>
      </c>
      <c r="FD146" s="39">
        <f t="array" ref="FD146">SUMPRODUCT($K146:$AG146,TRANSPOSE(FD$5:FD$27))</f>
        <v>40000</v>
      </c>
      <c r="FE146" s="39">
        <f t="array" ref="FE146">SUMPRODUCT($K146:$AG146,TRANSPOSE(FE$5:FE$27))</f>
        <v>40000</v>
      </c>
      <c r="FF146" s="39">
        <f t="array" ref="FF146">SUMPRODUCT($K146:$AG146,TRANSPOSE(FF$5:FF$27))</f>
        <v>40000</v>
      </c>
      <c r="FG146" s="39">
        <f t="array" ref="FG146">SUMPRODUCT($K146:$AG146,TRANSPOSE(FG$5:FG$27))</f>
        <v>40000</v>
      </c>
      <c r="FH146" s="39">
        <f t="array" ref="FH146">SUMPRODUCT($K146:$AG146,TRANSPOSE(FH$5:FH$27))</f>
        <v>40000</v>
      </c>
      <c r="FI146" s="39">
        <f t="array" ref="FI146">SUMPRODUCT($K146:$AG146,TRANSPOSE(FI$5:FI$27))</f>
        <v>40000</v>
      </c>
      <c r="FJ146" s="39">
        <f t="array" ref="FJ146">SUMPRODUCT($K146:$AG146,TRANSPOSE(FJ$5:FJ$27))</f>
        <v>40000</v>
      </c>
      <c r="FK146" s="39">
        <f t="array" ref="FK146">SUMPRODUCT($K146:$AG146,TRANSPOSE(FK$5:FK$27))</f>
        <v>40000</v>
      </c>
      <c r="FL146" s="39">
        <f t="array" ref="FL146">SUMPRODUCT($K146:$AG146,TRANSPOSE(FL$5:FL$27))</f>
        <v>40000</v>
      </c>
      <c r="FM146" s="39">
        <f t="array" ref="FM146">SUMPRODUCT($K146:$AG146,TRANSPOSE(FM$5:FM$27))</f>
        <v>40000</v>
      </c>
      <c r="FN146" s="39">
        <f t="array" ref="FN146">SUMPRODUCT($K146:$AG146,TRANSPOSE(FN$5:FN$27))</f>
        <v>40000</v>
      </c>
      <c r="FO146" s="39">
        <f t="array" ref="FO146">SUMPRODUCT($K146:$AG146,TRANSPOSE(FO$5:FO$27))</f>
        <v>40000</v>
      </c>
      <c r="FP146" s="39">
        <f t="array" ref="FP146">SUMPRODUCT($K146:$AG146,TRANSPOSE(FP$5:FP$27))</f>
        <v>40000</v>
      </c>
      <c r="FQ146" s="39">
        <f t="array" ref="FQ146">SUMPRODUCT($K146:$AG146,TRANSPOSE(FQ$5:FQ$27))</f>
        <v>40000</v>
      </c>
      <c r="FR146" s="39">
        <f t="array" ref="FR146">SUMPRODUCT($K146:$AG146,TRANSPOSE(FR$5:FR$27))</f>
        <v>40000</v>
      </c>
      <c r="FS146" s="39">
        <f t="array" ref="FS146">SUMPRODUCT($K146:$AG146,TRANSPOSE(FS$5:FS$27))</f>
        <v>40000</v>
      </c>
      <c r="FT146" s="39">
        <f t="array" ref="FT146">SUMPRODUCT($K146:$AG146,TRANSPOSE(FT$5:FT$27))</f>
        <v>40000</v>
      </c>
      <c r="FU146" s="39">
        <f t="array" ref="FU146">SUMPRODUCT($K146:$AG146,TRANSPOSE(FU$5:FU$27))</f>
        <v>40000</v>
      </c>
      <c r="FV146" s="39">
        <f t="array" ref="FV146">SUMPRODUCT($K146:$AG146,TRANSPOSE(FV$5:FV$27))</f>
        <v>40000</v>
      </c>
      <c r="FW146" s="39">
        <f t="array" ref="FW146">SUMPRODUCT($K146:$AG146,TRANSPOSE(FW$5:FW$27))</f>
        <v>40000</v>
      </c>
      <c r="FX146" s="39">
        <f t="array" ref="FX146">SUMPRODUCT($K146:$AG146,TRANSPOSE(FX$5:FX$27))</f>
        <v>40000</v>
      </c>
      <c r="FY146" s="39">
        <f t="array" ref="FY146">SUMPRODUCT($K146:$AG146,TRANSPOSE(FY$5:FY$27))</f>
        <v>40000</v>
      </c>
      <c r="FZ146" s="39">
        <f t="array" ref="FZ146">SUMPRODUCT($K146:$AG146,TRANSPOSE(FZ$5:FZ$27))</f>
        <v>40000</v>
      </c>
      <c r="GA146" s="39">
        <f t="array" ref="GA146">SUMPRODUCT($K146:$AG146,TRANSPOSE(GA$5:GA$27))</f>
        <v>40000</v>
      </c>
      <c r="GB146" s="39">
        <f t="array" ref="GB146">SUMPRODUCT($K146:$AG146,TRANSPOSE(GB$5:GB$27))</f>
        <v>40000</v>
      </c>
      <c r="GC146" s="39">
        <f t="array" ref="GC146">SUMPRODUCT($K146:$AG146,TRANSPOSE(GC$5:GC$27))</f>
        <v>40000</v>
      </c>
      <c r="GD146" s="39">
        <f t="array" ref="GD146">SUMPRODUCT($K146:$AG146,TRANSPOSE(GD$5:GD$27))</f>
        <v>40000</v>
      </c>
      <c r="GE146" s="39">
        <f t="array" ref="GE146">SUMPRODUCT($K146:$AG146,TRANSPOSE(GE$5:GE$27))</f>
        <v>40000</v>
      </c>
      <c r="GF146" s="39">
        <f t="array" ref="GF146">SUMPRODUCT($K146:$AG146,TRANSPOSE(GF$5:GF$27))</f>
        <v>40000</v>
      </c>
      <c r="GG146" s="39">
        <f t="array" ref="GG146">SUMPRODUCT($K146:$AG146,TRANSPOSE(GG$5:GG$27))</f>
        <v>40000</v>
      </c>
      <c r="GH146" s="39">
        <f t="array" ref="GH146">SUMPRODUCT($K146:$AG146,TRANSPOSE(GH$5:GH$27))</f>
        <v>40000</v>
      </c>
      <c r="GI146" s="39">
        <f t="array" ref="GI146">SUMPRODUCT($K146:$AG146,TRANSPOSE(GI$5:GI$27))</f>
        <v>40000</v>
      </c>
      <c r="GJ146" s="39">
        <f t="array" ref="GJ146">SUMPRODUCT($K146:$AG146,TRANSPOSE(GJ$5:GJ$27))</f>
        <v>40000</v>
      </c>
      <c r="GK146" s="39">
        <f t="array" ref="GK146">SUMPRODUCT($K146:$AG146,TRANSPOSE(GK$5:GK$27))</f>
        <v>0</v>
      </c>
      <c r="GL146" s="39">
        <f t="array" ref="GL146">SUMPRODUCT($K146:$AG146,TRANSPOSE(GL$5:GL$27))</f>
        <v>0</v>
      </c>
      <c r="GM146" s="39">
        <f t="array" ref="GM146">SUMPRODUCT($K146:$AG146,TRANSPOSE(GM$5:GM$27))</f>
        <v>0</v>
      </c>
      <c r="GN146" s="39">
        <f t="array" ref="GN146">SUMPRODUCT($K146:$AG146,TRANSPOSE(GN$5:GN$27))</f>
        <v>0</v>
      </c>
      <c r="GO146" s="39"/>
      <c r="GP146" s="39"/>
      <c r="GQ146" s="39"/>
      <c r="GR146" s="39"/>
      <c r="GS146" s="39"/>
      <c r="GT146" s="39"/>
      <c r="GU146" s="39"/>
      <c r="GV146" s="39"/>
      <c r="GW146" s="39"/>
      <c r="GX146" s="39"/>
      <c r="GY146" s="39"/>
      <c r="GZ146" s="39"/>
      <c r="HA146" s="39"/>
      <c r="HB146" s="39"/>
      <c r="HC146" s="39"/>
      <c r="HD146" s="39"/>
      <c r="HE146" s="39"/>
      <c r="HF146" s="39"/>
      <c r="HG146" s="39"/>
      <c r="HH146" s="39"/>
      <c r="HI146" s="39"/>
      <c r="HJ146" s="39"/>
      <c r="HK146" s="39"/>
      <c r="HL146" s="39"/>
      <c r="HM146" s="39"/>
      <c r="HN146" s="39"/>
      <c r="HO146" s="39"/>
      <c r="HP146" s="39"/>
      <c r="HQ146" s="39"/>
      <c r="HR146" s="39"/>
      <c r="HS146" s="39"/>
      <c r="HT146" s="39"/>
      <c r="HU146" s="39"/>
      <c r="HV146" s="39"/>
      <c r="HW146" s="39"/>
      <c r="HX146" s="39"/>
      <c r="HY146" s="39"/>
      <c r="HZ146" s="39"/>
      <c r="IA146" s="39"/>
      <c r="IB146" s="39"/>
      <c r="IC146" s="39"/>
      <c r="ID146" s="39"/>
      <c r="IE146" s="39"/>
      <c r="IF146" s="39"/>
      <c r="IG146" s="39"/>
      <c r="IH146" s="39"/>
      <c r="II146" s="39"/>
      <c r="IJ146" s="39"/>
      <c r="IK146" s="39"/>
      <c r="IL146" s="39"/>
      <c r="IM146" s="39"/>
      <c r="IN146" s="39"/>
      <c r="IO146" s="39"/>
      <c r="IP146" s="39"/>
      <c r="IQ146" s="39"/>
      <c r="IR146" s="39"/>
      <c r="IS146" s="39"/>
      <c r="IT146" s="39"/>
      <c r="IU146" s="39"/>
      <c r="IV146" s="93" t="s">
        <v>624</v>
      </c>
      <c r="IW146" s="100" t="str">
        <f>C146</f>
        <v>C0603C105K3RACTU</v>
      </c>
      <c r="IX146" s="93" t="str">
        <f t="shared" si="178"/>
        <v>KEMET ELECTRONICS S A</v>
      </c>
      <c r="IY146" s="111">
        <v>2.1700000000000001E-2</v>
      </c>
      <c r="IZ146" s="112" t="str">
        <f>AQ146</f>
        <v>USD</v>
      </c>
      <c r="JA146" s="104" t="e">
        <f ca="1">_xlfn.XLOOKUP(IZ146,IZ$21:IZ$24,JA$21:JA$24,0)</f>
        <v>#NAME?</v>
      </c>
      <c r="JB146" s="104" t="e">
        <f t="shared" ca="1" si="129"/>
        <v>#NAME?</v>
      </c>
      <c r="JC146" s="113">
        <f>AJ146</f>
        <v>4000</v>
      </c>
      <c r="JD146" s="113">
        <f>AJ146</f>
        <v>4000</v>
      </c>
      <c r="JE146" s="100"/>
      <c r="JF146" s="113" t="e">
        <f>MAX(JD146,CEILING(#REF!+JE146,JC146))</f>
        <v>#REF!</v>
      </c>
      <c r="JG146" s="114" t="e">
        <f t="shared" ca="1" si="130"/>
        <v>#REF!</v>
      </c>
      <c r="JH146" s="113" t="e">
        <f>JF146-#REF!</f>
        <v>#REF!</v>
      </c>
      <c r="JI146" s="114" t="e">
        <f t="shared" ca="1" si="131"/>
        <v>#REF!</v>
      </c>
      <c r="JJ146" s="115">
        <v>45523</v>
      </c>
      <c r="JK146" s="114" t="s">
        <v>114</v>
      </c>
      <c r="JL146" s="114" t="s">
        <v>21</v>
      </c>
      <c r="JM146" s="100" t="s">
        <v>128</v>
      </c>
      <c r="JN146" s="100" t="s">
        <v>129</v>
      </c>
      <c r="JO146" s="102" t="e">
        <f t="array" aca="1" ref="JO146" ca="1">SUMPRODUCT(#REF!,TRANSPOSE(JO$19:JO$22))</f>
        <v>#REF!</v>
      </c>
      <c r="JP146" s="102" t="e">
        <f t="array" aca="1" ref="JP146" ca="1">SUMPRODUCT(#REF!,TRANSPOSE(JP$19:JP$22))</f>
        <v>#REF!</v>
      </c>
      <c r="JQ146" s="102" t="e">
        <f t="array" aca="1" ref="JQ146" ca="1">SUMPRODUCT(#REF!,TRANSPOSE(JQ$19:JQ$22))</f>
        <v>#REF!</v>
      </c>
      <c r="JR146" s="102" t="e">
        <f t="array" aca="1" ref="JR146" ca="1">SUMPRODUCT(#REF!,TRANSPOSE(JR$19:JR$22))</f>
        <v>#REF!</v>
      </c>
      <c r="JS146" s="102" t="e">
        <f t="array" aca="1" ref="JS146" ca="1">SUMPRODUCT(#REF!,TRANSPOSE(JS$19:JS$22))</f>
        <v>#REF!</v>
      </c>
      <c r="JT146" s="102" t="e">
        <f t="array" aca="1" ref="JT146" ca="1">SUMPRODUCT(#REF!,TRANSPOSE(JT$19:JT$22))</f>
        <v>#REF!</v>
      </c>
      <c r="JU146" s="102" t="e">
        <f t="array" aca="1" ref="JU146" ca="1">SUMPRODUCT(#REF!,TRANSPOSE(JU$19:JU$22))</f>
        <v>#REF!</v>
      </c>
      <c r="JV146" s="102" t="e">
        <f t="array" aca="1" ref="JV146" ca="1">SUMPRODUCT(#REF!,TRANSPOSE(JV$19:JV$22))</f>
        <v>#REF!</v>
      </c>
      <c r="JW146" s="102" t="e">
        <f t="array" aca="1" ref="JW146" ca="1">SUMPRODUCT(#REF!,TRANSPOSE(JW$19:JW$22))</f>
        <v>#REF!</v>
      </c>
      <c r="JX146" s="102" t="e">
        <f t="array" aca="1" ref="JX146" ca="1">SUMPRODUCT(#REF!,TRANSPOSE(JX$19:JX$22))</f>
        <v>#REF!</v>
      </c>
      <c r="JY146" s="102" t="e">
        <f t="array" aca="1" ref="JY146" ca="1">SUMPRODUCT(#REF!,TRANSPOSE(JY$19:JY$22))</f>
        <v>#REF!</v>
      </c>
      <c r="JZ146" s="102" t="e">
        <f t="array" aca="1" ref="JZ146" ca="1">SUMPRODUCT(#REF!,TRANSPOSE(JZ$19:JZ$22))</f>
        <v>#REF!</v>
      </c>
      <c r="KA146" s="102" t="e">
        <f t="array" aca="1" ref="KA146" ca="1">SUMPRODUCT(#REF!,TRANSPOSE(KA$19:KA$22))</f>
        <v>#REF!</v>
      </c>
      <c r="KB146" s="116"/>
      <c r="KC146" s="102" t="e">
        <f t="shared" ca="1" si="132"/>
        <v>#REF!</v>
      </c>
      <c r="KD146" s="117" t="e">
        <f ca="1">CEILING(SUM($JO146:JP146)-SUM($KC146:KC146),$JC146)</f>
        <v>#REF!</v>
      </c>
      <c r="KE146" s="117" t="e">
        <f ca="1">CEILING(SUM($JO146:JQ146)-SUM($KC146:KD146),$JC146)</f>
        <v>#REF!</v>
      </c>
      <c r="KF146" s="117" t="e">
        <f ca="1">CEILING(SUM($JO146:JR146)-SUM($KC146:KE146),$JC146)</f>
        <v>#REF!</v>
      </c>
      <c r="KG146" s="117" t="e">
        <f ca="1">CEILING(SUM($JO146:JS146)-SUM($KC146:KF146),$JC146)</f>
        <v>#REF!</v>
      </c>
      <c r="KH146" s="117" t="e">
        <f ca="1">CEILING(SUM($JO146:JT146)-SUM($KC146:KG146),$JC146)</f>
        <v>#REF!</v>
      </c>
      <c r="KI146" s="117" t="e">
        <f ca="1">CEILING(SUM($JO146:JU146)-SUM($KC146:KH146),$JC146)</f>
        <v>#REF!</v>
      </c>
      <c r="KJ146" s="117" t="e">
        <f ca="1">CEILING(SUM($JO146:JV146)-SUM($KC146:KI146),$JC146)</f>
        <v>#REF!</v>
      </c>
      <c r="KK146" s="117" t="e">
        <f ca="1">CEILING(SUM($JO146:JW146)-SUM($KC146:KJ146),$JC146)</f>
        <v>#REF!</v>
      </c>
      <c r="KL146" s="117" t="e">
        <f ca="1">CEILING(SUM($JO146:JX146)-SUM($KC146:KK146),$JC146)</f>
        <v>#REF!</v>
      </c>
      <c r="KM146" s="117" t="e">
        <f ca="1">CEILING(SUM($JO146:JY146)-SUM($KC146:KL146),$JC146)</f>
        <v>#REF!</v>
      </c>
      <c r="KN146" s="117" t="e">
        <f t="shared" ca="1" si="133"/>
        <v>#REF!</v>
      </c>
      <c r="KO146" s="117" t="e">
        <f t="shared" ca="1" si="134"/>
        <v>#REF!</v>
      </c>
      <c r="KP146" s="116"/>
      <c r="KQ146" s="119" t="e">
        <f t="shared" ca="1" si="135"/>
        <v>#REF!</v>
      </c>
      <c r="KR146" s="119" t="e">
        <f t="shared" ca="1" si="136"/>
        <v>#REF!</v>
      </c>
      <c r="KS146" s="119" t="e">
        <f t="shared" ca="1" si="137"/>
        <v>#REF!</v>
      </c>
      <c r="KT146" s="119" t="e">
        <f t="shared" ca="1" si="138"/>
        <v>#REF!</v>
      </c>
      <c r="KU146" s="119" t="e">
        <f t="shared" ca="1" si="139"/>
        <v>#REF!</v>
      </c>
      <c r="KV146" s="119" t="e">
        <f t="shared" ca="1" si="140"/>
        <v>#REF!</v>
      </c>
      <c r="KW146" s="119" t="e">
        <f t="shared" ca="1" si="141"/>
        <v>#REF!</v>
      </c>
      <c r="KX146" s="119" t="e">
        <f t="shared" ca="1" si="142"/>
        <v>#REF!</v>
      </c>
      <c r="KY146" s="119" t="e">
        <f t="shared" ca="1" si="143"/>
        <v>#REF!</v>
      </c>
      <c r="KZ146" s="119" t="e">
        <f t="shared" ca="1" si="144"/>
        <v>#REF!</v>
      </c>
      <c r="LA146" s="119" t="e">
        <f t="shared" ca="1" si="145"/>
        <v>#REF!</v>
      </c>
      <c r="LB146" s="119" t="e">
        <f t="shared" ca="1" si="146"/>
        <v>#REF!</v>
      </c>
      <c r="LC146" s="119" t="e">
        <f t="shared" ca="1" si="147"/>
        <v>#REF!</v>
      </c>
      <c r="LD146" s="119" t="e">
        <f t="shared" ca="1" si="148"/>
        <v>#REF!</v>
      </c>
      <c r="LE146" s="116">
        <v>2</v>
      </c>
      <c r="LF146" s="102" t="e">
        <f ca="1">SUM(KC146:KH146)</f>
        <v>#REF!</v>
      </c>
      <c r="LG146" s="102"/>
      <c r="LH146" s="102"/>
      <c r="LI146" s="102"/>
      <c r="LJ146" s="102"/>
      <c r="LK146" s="102"/>
      <c r="LL146" s="102" t="e">
        <f ca="1">SUM(KI146:KO146)</f>
        <v>#REF!</v>
      </c>
      <c r="LM146" s="102"/>
      <c r="LN146" s="102"/>
      <c r="LO146" s="102"/>
      <c r="LP146" s="102"/>
      <c r="LQ146" s="102"/>
      <c r="LR146" s="102"/>
      <c r="LS146" s="102"/>
      <c r="LT146" s="119" t="e">
        <f t="shared" ca="1" si="149"/>
        <v>#REF!</v>
      </c>
      <c r="LU146" s="119" t="e">
        <f t="shared" ca="1" si="150"/>
        <v>#NAME?</v>
      </c>
      <c r="LV146" s="119" t="e">
        <f t="shared" ca="1" si="151"/>
        <v>#NAME?</v>
      </c>
      <c r="LW146" s="119" t="e">
        <f t="shared" ca="1" si="152"/>
        <v>#NAME?</v>
      </c>
      <c r="LX146" s="119" t="e">
        <f t="shared" ca="1" si="153"/>
        <v>#NAME?</v>
      </c>
      <c r="LY146" s="119" t="e">
        <f t="shared" ca="1" si="154"/>
        <v>#NAME?</v>
      </c>
      <c r="LZ146" s="119" t="e">
        <f t="shared" ca="1" si="155"/>
        <v>#REF!</v>
      </c>
      <c r="MA146" s="119" t="e">
        <f t="shared" ca="1" si="156"/>
        <v>#NAME?</v>
      </c>
      <c r="MB146" s="119" t="e">
        <f t="shared" ca="1" si="157"/>
        <v>#NAME?</v>
      </c>
      <c r="MC146" s="119" t="e">
        <f t="shared" ca="1" si="158"/>
        <v>#NAME?</v>
      </c>
      <c r="MD146" s="119" t="e">
        <f t="shared" ca="1" si="159"/>
        <v>#NAME?</v>
      </c>
      <c r="ME146" s="119" t="e">
        <f t="shared" ca="1" si="160"/>
        <v>#NAME?</v>
      </c>
      <c r="MF146" s="119" t="e">
        <f t="shared" ca="1" si="161"/>
        <v>#NAME?</v>
      </c>
      <c r="MG146" s="119" t="e">
        <f t="shared" ca="1" si="162"/>
        <v>#REF!</v>
      </c>
      <c r="MH146" s="120" t="s">
        <v>657</v>
      </c>
      <c r="MI146" s="100" t="s">
        <v>625</v>
      </c>
      <c r="MJ146" s="121">
        <v>45534</v>
      </c>
      <c r="MK146" s="100" t="s">
        <v>131</v>
      </c>
      <c r="ML146" s="100"/>
      <c r="MM146" s="100" t="s">
        <v>131</v>
      </c>
      <c r="MN146" s="100"/>
      <c r="MO146" s="100" t="s">
        <v>626</v>
      </c>
    </row>
    <row r="147" spans="1:353" ht="14.25" x14ac:dyDescent="0.2">
      <c r="A147" s="39">
        <v>142</v>
      </c>
      <c r="B147" s="39" t="s">
        <v>660</v>
      </c>
      <c r="C147" s="54" t="s">
        <v>661</v>
      </c>
      <c r="D147" s="39" t="s">
        <v>121</v>
      </c>
      <c r="E147" s="39">
        <v>422206914</v>
      </c>
      <c r="F147" s="99" t="s">
        <v>662</v>
      </c>
      <c r="G147" s="39">
        <v>400481360</v>
      </c>
      <c r="H147" s="39" t="s">
        <v>112</v>
      </c>
      <c r="I147" s="39">
        <v>2</v>
      </c>
      <c r="J147" s="39">
        <v>6</v>
      </c>
      <c r="K147" s="39">
        <v>0</v>
      </c>
      <c r="L147" s="39">
        <v>0</v>
      </c>
      <c r="M147" s="39">
        <v>0</v>
      </c>
      <c r="N147" s="39">
        <v>0</v>
      </c>
      <c r="O147" s="39">
        <v>2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2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2</v>
      </c>
      <c r="AH147" s="39">
        <f t="shared" si="125"/>
        <v>4</v>
      </c>
      <c r="AI147" s="39">
        <f t="shared" si="163"/>
        <v>141178</v>
      </c>
      <c r="AJ147" s="55">
        <v>4000</v>
      </c>
      <c r="AK147" s="39"/>
      <c r="AL147" s="39" t="s">
        <v>622</v>
      </c>
      <c r="AM147" s="39" t="s">
        <v>638</v>
      </c>
      <c r="AN147" s="39"/>
      <c r="AO147" s="39" t="s">
        <v>163</v>
      </c>
      <c r="AP147" s="56">
        <v>4.0000000000000001E-3</v>
      </c>
      <c r="AQ147" s="56" t="s">
        <v>8</v>
      </c>
      <c r="AR147" s="39"/>
      <c r="AS147" s="39"/>
      <c r="AT147" s="57" t="s">
        <v>638</v>
      </c>
      <c r="AU147" s="39"/>
      <c r="AV147" s="39" t="str">
        <f t="shared" si="126"/>
        <v>P0038</v>
      </c>
      <c r="AW147" s="76" t="e">
        <f t="shared" ca="1" si="127"/>
        <v>#NAME?</v>
      </c>
      <c r="AX147" s="73">
        <v>14</v>
      </c>
      <c r="AY147" s="73" t="e">
        <f t="shared" si="128"/>
        <v>#REF!</v>
      </c>
      <c r="AZ147" s="39"/>
      <c r="BA147" s="39"/>
      <c r="BB147" s="39"/>
      <c r="BC147" s="39"/>
      <c r="BE147" s="39">
        <v>144000</v>
      </c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>
        <f>SUM($AZ147,$BA147:BF147)-SUM($EU147:FA147)</f>
        <v>143080</v>
      </c>
      <c r="DE147" s="39">
        <f>SUM($AZ147,$BA147:BG147)-SUM($EU147:FB147)</f>
        <v>139484</v>
      </c>
      <c r="DF147" s="39">
        <f>SUM($AZ147,$BA147:BH147)-SUM($EU147:FC147)</f>
        <v>134822</v>
      </c>
      <c r="DG147" s="39">
        <f>SUM($AZ147,$BA147:BI147)-SUM($EU147:FD147)</f>
        <v>130822</v>
      </c>
      <c r="DH147" s="39">
        <f>SUM($AZ147,$BA147:BJ147)-SUM($EU147:FE147)</f>
        <v>126822</v>
      </c>
      <c r="DI147" s="39">
        <f>SUM($AZ147,$BA147:BK147)-SUM($EU147:FF147)</f>
        <v>122822</v>
      </c>
      <c r="DJ147" s="39">
        <f>SUM($AZ147,$BA147:BL147)-SUM($EU147:FG147)</f>
        <v>118822</v>
      </c>
      <c r="DK147" s="39">
        <f>SUM($AZ147,$BA147:BM147)-SUM($EU147:FH147)</f>
        <v>114822</v>
      </c>
      <c r="DL147" s="39">
        <f>SUM($AZ147,$BA147:BN147)-SUM($EU147:FI147)</f>
        <v>110822</v>
      </c>
      <c r="DM147" s="39">
        <f>SUM($AZ147,$BA147:BO147)-SUM($EU147:FJ147)</f>
        <v>106822</v>
      </c>
      <c r="DN147" s="39">
        <f>SUM($AZ147,$BA147:BP147)-SUM($EU147:FK147)</f>
        <v>102822</v>
      </c>
      <c r="DO147" s="39">
        <f>SUM($AZ147,$BA147:BQ147)-SUM($EU147:FL147)</f>
        <v>98822</v>
      </c>
      <c r="DP147" s="39">
        <f>SUM($AZ147,$BA147:BR147)-SUM($EU147:FM147)</f>
        <v>94822</v>
      </c>
      <c r="DQ147" s="39">
        <f>SUM($AZ147,$BA147:BS147)-SUM($EU147:FN147)</f>
        <v>90822</v>
      </c>
      <c r="DR147" s="39">
        <f>SUM($AZ147,$BA147:BT147)-SUM($EU147:FO147)</f>
        <v>86822</v>
      </c>
      <c r="DS147" s="39">
        <f>SUM($AZ147,$BA147:BU147)-SUM($EU147:FP147)</f>
        <v>82822</v>
      </c>
      <c r="DT147" s="39">
        <f>SUM($AZ147,$BA147:BV147)-SUM($EU147:FQ147)</f>
        <v>78822</v>
      </c>
      <c r="DU147" s="39">
        <f>SUM($AZ147,$BA147:BW147)-SUM($EU147:FR147)</f>
        <v>74822</v>
      </c>
      <c r="DV147" s="39">
        <f>SUM($AZ147,$BA147:BX147)-SUM($EU147:FS147)</f>
        <v>70822</v>
      </c>
      <c r="DW147" s="39">
        <f>SUM($AZ147,$BA147:BY147)-SUM($EU147:FT147)</f>
        <v>66822</v>
      </c>
      <c r="DX147" s="39">
        <f>SUM($AZ147,$BA147:BZ147)-SUM($EU147:FU147)</f>
        <v>62822</v>
      </c>
      <c r="DY147" s="39">
        <f>SUM($AZ147,$BA147:CA147)-SUM($EU147:FV147)</f>
        <v>58822</v>
      </c>
      <c r="DZ147" s="39">
        <f>SUM($AZ147,$BA147:CB147)-SUM($EU147:FW147)</f>
        <v>54822</v>
      </c>
      <c r="EA147" s="39">
        <f>SUM($AZ147,$BA147:CC147)-SUM($EU147:FX147)</f>
        <v>50822</v>
      </c>
      <c r="EB147" s="39">
        <f>SUM($AZ147,$BA147:CD147)-SUM($EU147:FY147)</f>
        <v>46822</v>
      </c>
      <c r="EC147" s="39">
        <f>SUM($AZ147,$BA147:CE147)-SUM($EU147:FZ147)</f>
        <v>42822</v>
      </c>
      <c r="ED147" s="39">
        <f>SUM($AZ147,$BA147:CF147)-SUM($EU147:GA147)</f>
        <v>38822</v>
      </c>
      <c r="EE147" s="39">
        <f>SUM($AZ147,$BA147:CG147)-SUM($EU147:GB147)</f>
        <v>34822</v>
      </c>
      <c r="EF147" s="39">
        <f>SUM($AZ147,$BA147:CH147)-SUM($EU147:GC147)</f>
        <v>30822</v>
      </c>
      <c r="EG147" s="39">
        <f>SUM($AZ147,$BA147:CI147)-SUM($EU147:GD147)</f>
        <v>26822</v>
      </c>
      <c r="EH147" s="39">
        <f>SUM($AZ147,$BA147:CJ147)-SUM($EU147:GE147)</f>
        <v>22822</v>
      </c>
      <c r="EI147" s="39">
        <f>SUM($AZ147,$BA147:CK147)-SUM($EU147:GF147)</f>
        <v>18822</v>
      </c>
      <c r="EJ147" s="39">
        <f>SUM($AZ147,$BA147:CL147)-SUM($EU147:GG147)</f>
        <v>14822</v>
      </c>
      <c r="EK147" s="39">
        <f>SUM($AZ147,$BA147:CM147)-SUM($EU147:GH147)</f>
        <v>10822</v>
      </c>
      <c r="EL147" s="39">
        <f>SUM($AZ147,$BA147:CN147)-SUM($EU147:GI147)</f>
        <v>6822</v>
      </c>
      <c r="EM147" s="39">
        <f>SUM($AZ147,$BA147:CO147)-SUM($EU147:GJ147)</f>
        <v>2822</v>
      </c>
      <c r="EN147" s="39">
        <f>SUM($AZ147,$BA147:CP147)-SUM($EU147:GK147)</f>
        <v>2822</v>
      </c>
      <c r="EO147" s="39">
        <f>SUM($AZ147,$BA147:CQ147)-SUM($EU147:GL147)</f>
        <v>2822</v>
      </c>
      <c r="EP147" s="39">
        <f>SUM($AZ147,$BA147:CR147)-SUM($EU147:GM147)</f>
        <v>2822</v>
      </c>
      <c r="EQ147" s="39">
        <f>SUM($AZ147,$BA147:CS147)-SUM($EU147:GN147)</f>
        <v>2822</v>
      </c>
      <c r="ER147" s="39"/>
      <c r="ES147" s="39"/>
      <c r="ET147" s="39"/>
      <c r="EU147" s="39"/>
      <c r="EV147" s="39"/>
      <c r="EW147" s="39"/>
      <c r="EX147" s="39"/>
      <c r="EY147" s="39"/>
      <c r="EZ147" s="39"/>
      <c r="FA147" s="39">
        <f t="array" ref="FA147">SUMPRODUCT($K147:$AG147,TRANSPOSE(FA$5:FA$27))</f>
        <v>920</v>
      </c>
      <c r="FB147" s="39">
        <f t="array" ref="FB147">SUMPRODUCT($K147:$AG147,TRANSPOSE(FB$5:FB$27))</f>
        <v>3596</v>
      </c>
      <c r="FC147" s="39">
        <f t="array" ref="FC147">SUMPRODUCT($K147:$AG147,TRANSPOSE(FC$5:FC$27))</f>
        <v>4662</v>
      </c>
      <c r="FD147" s="39">
        <f t="array" ref="FD147">SUMPRODUCT($K147:$AG147,TRANSPOSE(FD$5:FD$27))</f>
        <v>4000</v>
      </c>
      <c r="FE147" s="39">
        <f t="array" ref="FE147">SUMPRODUCT($K147:$AG147,TRANSPOSE(FE$5:FE$27))</f>
        <v>4000</v>
      </c>
      <c r="FF147" s="39">
        <f t="array" ref="FF147">SUMPRODUCT($K147:$AG147,TRANSPOSE(FF$5:FF$27))</f>
        <v>4000</v>
      </c>
      <c r="FG147" s="39">
        <f t="array" ref="FG147">SUMPRODUCT($K147:$AG147,TRANSPOSE(FG$5:FG$27))</f>
        <v>4000</v>
      </c>
      <c r="FH147" s="39">
        <f t="array" ref="FH147">SUMPRODUCT($K147:$AG147,TRANSPOSE(FH$5:FH$27))</f>
        <v>4000</v>
      </c>
      <c r="FI147" s="39">
        <f t="array" ref="FI147">SUMPRODUCT($K147:$AG147,TRANSPOSE(FI$5:FI$27))</f>
        <v>4000</v>
      </c>
      <c r="FJ147" s="39">
        <f t="array" ref="FJ147">SUMPRODUCT($K147:$AG147,TRANSPOSE(FJ$5:FJ$27))</f>
        <v>4000</v>
      </c>
      <c r="FK147" s="39">
        <f t="array" ref="FK147">SUMPRODUCT($K147:$AG147,TRANSPOSE(FK$5:FK$27))</f>
        <v>4000</v>
      </c>
      <c r="FL147" s="39">
        <f t="array" ref="FL147">SUMPRODUCT($K147:$AG147,TRANSPOSE(FL$5:FL$27))</f>
        <v>4000</v>
      </c>
      <c r="FM147" s="39">
        <f t="array" ref="FM147">SUMPRODUCT($K147:$AG147,TRANSPOSE(FM$5:FM$27))</f>
        <v>4000</v>
      </c>
      <c r="FN147" s="39">
        <f t="array" ref="FN147">SUMPRODUCT($K147:$AG147,TRANSPOSE(FN$5:FN$27))</f>
        <v>4000</v>
      </c>
      <c r="FO147" s="39">
        <f t="array" ref="FO147">SUMPRODUCT($K147:$AG147,TRANSPOSE(FO$5:FO$27))</f>
        <v>4000</v>
      </c>
      <c r="FP147" s="39">
        <f t="array" ref="FP147">SUMPRODUCT($K147:$AG147,TRANSPOSE(FP$5:FP$27))</f>
        <v>4000</v>
      </c>
      <c r="FQ147" s="39">
        <f t="array" ref="FQ147">SUMPRODUCT($K147:$AG147,TRANSPOSE(FQ$5:FQ$27))</f>
        <v>4000</v>
      </c>
      <c r="FR147" s="39">
        <f t="array" ref="FR147">SUMPRODUCT($K147:$AG147,TRANSPOSE(FR$5:FR$27))</f>
        <v>4000</v>
      </c>
      <c r="FS147" s="39">
        <f t="array" ref="FS147">SUMPRODUCT($K147:$AG147,TRANSPOSE(FS$5:FS$27))</f>
        <v>4000</v>
      </c>
      <c r="FT147" s="39">
        <f t="array" ref="FT147">SUMPRODUCT($K147:$AG147,TRANSPOSE(FT$5:FT$27))</f>
        <v>4000</v>
      </c>
      <c r="FU147" s="39">
        <f t="array" ref="FU147">SUMPRODUCT($K147:$AG147,TRANSPOSE(FU$5:FU$27))</f>
        <v>4000</v>
      </c>
      <c r="FV147" s="39">
        <f t="array" ref="FV147">SUMPRODUCT($K147:$AG147,TRANSPOSE(FV$5:FV$27))</f>
        <v>4000</v>
      </c>
      <c r="FW147" s="39">
        <f t="array" ref="FW147">SUMPRODUCT($K147:$AG147,TRANSPOSE(FW$5:FW$27))</f>
        <v>4000</v>
      </c>
      <c r="FX147" s="39">
        <f t="array" ref="FX147">SUMPRODUCT($K147:$AG147,TRANSPOSE(FX$5:FX$27))</f>
        <v>4000</v>
      </c>
      <c r="FY147" s="39">
        <f t="array" ref="FY147">SUMPRODUCT($K147:$AG147,TRANSPOSE(FY$5:FY$27))</f>
        <v>4000</v>
      </c>
      <c r="FZ147" s="39">
        <f t="array" ref="FZ147">SUMPRODUCT($K147:$AG147,TRANSPOSE(FZ$5:FZ$27))</f>
        <v>4000</v>
      </c>
      <c r="GA147" s="39">
        <f t="array" ref="GA147">SUMPRODUCT($K147:$AG147,TRANSPOSE(GA$5:GA$27))</f>
        <v>4000</v>
      </c>
      <c r="GB147" s="39">
        <f t="array" ref="GB147">SUMPRODUCT($K147:$AG147,TRANSPOSE(GB$5:GB$27))</f>
        <v>4000</v>
      </c>
      <c r="GC147" s="39">
        <f t="array" ref="GC147">SUMPRODUCT($K147:$AG147,TRANSPOSE(GC$5:GC$27))</f>
        <v>4000</v>
      </c>
      <c r="GD147" s="39">
        <f t="array" ref="GD147">SUMPRODUCT($K147:$AG147,TRANSPOSE(GD$5:GD$27))</f>
        <v>4000</v>
      </c>
      <c r="GE147" s="39">
        <f t="array" ref="GE147">SUMPRODUCT($K147:$AG147,TRANSPOSE(GE$5:GE$27))</f>
        <v>4000</v>
      </c>
      <c r="GF147" s="39">
        <f t="array" ref="GF147">SUMPRODUCT($K147:$AG147,TRANSPOSE(GF$5:GF$27))</f>
        <v>4000</v>
      </c>
      <c r="GG147" s="39">
        <f t="array" ref="GG147">SUMPRODUCT($K147:$AG147,TRANSPOSE(GG$5:GG$27))</f>
        <v>4000</v>
      </c>
      <c r="GH147" s="39">
        <f t="array" ref="GH147">SUMPRODUCT($K147:$AG147,TRANSPOSE(GH$5:GH$27))</f>
        <v>4000</v>
      </c>
      <c r="GI147" s="39">
        <f t="array" ref="GI147">SUMPRODUCT($K147:$AG147,TRANSPOSE(GI$5:GI$27))</f>
        <v>4000</v>
      </c>
      <c r="GJ147" s="39">
        <f t="array" ref="GJ147">SUMPRODUCT($K147:$AG147,TRANSPOSE(GJ$5:GJ$27))</f>
        <v>4000</v>
      </c>
      <c r="GK147" s="39">
        <f t="array" ref="GK147">SUMPRODUCT($K147:$AG147,TRANSPOSE(GK$5:GK$27))</f>
        <v>0</v>
      </c>
      <c r="GL147" s="39">
        <f t="array" ref="GL147">SUMPRODUCT($K147:$AG147,TRANSPOSE(GL$5:GL$27))</f>
        <v>0</v>
      </c>
      <c r="GM147" s="39">
        <f t="array" ref="GM147">SUMPRODUCT($K147:$AG147,TRANSPOSE(GM$5:GM$27))</f>
        <v>0</v>
      </c>
      <c r="GN147" s="39">
        <f t="array" ref="GN147">SUMPRODUCT($K147:$AG147,TRANSPOSE(GN$5:GN$27))</f>
        <v>0</v>
      </c>
      <c r="GO147" s="39"/>
      <c r="GP147" s="39"/>
      <c r="GQ147" s="39"/>
      <c r="GR147" s="39"/>
      <c r="GS147" s="39"/>
      <c r="GT147" s="39"/>
      <c r="GU147" s="39"/>
      <c r="GV147" s="39"/>
      <c r="GW147" s="39"/>
      <c r="GX147" s="39"/>
      <c r="GY147" s="39"/>
      <c r="GZ147" s="39"/>
      <c r="HA147" s="39"/>
      <c r="HB147" s="39"/>
      <c r="HC147" s="39"/>
      <c r="HD147" s="39"/>
      <c r="HE147" s="39"/>
      <c r="HF147" s="39"/>
      <c r="HG147" s="39"/>
      <c r="HH147" s="39"/>
      <c r="HI147" s="39"/>
      <c r="HJ147" s="39"/>
      <c r="HK147" s="39"/>
      <c r="HL147" s="39"/>
      <c r="HM147" s="39"/>
      <c r="HN147" s="39"/>
      <c r="HO147" s="39"/>
      <c r="HP147" s="39"/>
      <c r="HQ147" s="39"/>
      <c r="HR147" s="39"/>
      <c r="HS147" s="39"/>
      <c r="HT147" s="39"/>
      <c r="HU147" s="39"/>
      <c r="HV147" s="39"/>
      <c r="HW147" s="39"/>
      <c r="HX147" s="39"/>
      <c r="HY147" s="39"/>
      <c r="HZ147" s="39"/>
      <c r="IA147" s="39"/>
      <c r="IB147" s="39"/>
      <c r="IC147" s="39"/>
      <c r="ID147" s="39"/>
      <c r="IE147" s="39"/>
      <c r="IF147" s="39"/>
      <c r="IG147" s="39"/>
      <c r="IH147" s="39"/>
      <c r="II147" s="39"/>
      <c r="IJ147" s="39"/>
      <c r="IK147" s="39"/>
      <c r="IL147" s="39"/>
      <c r="IM147" s="39"/>
      <c r="IN147" s="39"/>
      <c r="IO147" s="39"/>
      <c r="IP147" s="39"/>
      <c r="IQ147" s="39"/>
      <c r="IR147" s="39"/>
      <c r="IS147" s="39"/>
      <c r="IT147" s="39"/>
      <c r="IU147" s="39"/>
      <c r="IV147" s="93" t="s">
        <v>624</v>
      </c>
      <c r="IW147" s="100" t="str">
        <f>C147</f>
        <v>C0603C123K4RACTU</v>
      </c>
      <c r="IX147" s="93" t="str">
        <f t="shared" si="178"/>
        <v>KEMET ELECTRONICS S A</v>
      </c>
      <c r="IY147" s="111">
        <v>3.5000000000000001E-3</v>
      </c>
      <c r="IZ147" s="112" t="str">
        <f>AQ147</f>
        <v>USD</v>
      </c>
      <c r="JA147" s="104" t="e">
        <f ca="1">_xlfn.XLOOKUP(IZ147,IZ$21:IZ$24,JA$21:JA$24,0)</f>
        <v>#NAME?</v>
      </c>
      <c r="JB147" s="104" t="e">
        <f t="shared" ca="1" si="129"/>
        <v>#NAME?</v>
      </c>
      <c r="JC147" s="113">
        <f>AJ147</f>
        <v>4000</v>
      </c>
      <c r="JD147" s="113">
        <f>AJ147</f>
        <v>4000</v>
      </c>
      <c r="JE147" s="100"/>
      <c r="JF147" s="113" t="e">
        <f>MAX(JD147,CEILING(#REF!+JE147,JC147))</f>
        <v>#REF!</v>
      </c>
      <c r="JG147" s="114" t="e">
        <f t="shared" ca="1" si="130"/>
        <v>#REF!</v>
      </c>
      <c r="JH147" s="113" t="e">
        <f>JF147-#REF!</f>
        <v>#REF!</v>
      </c>
      <c r="JI147" s="114" t="e">
        <f t="shared" ca="1" si="131"/>
        <v>#REF!</v>
      </c>
      <c r="JJ147" s="115">
        <v>45523</v>
      </c>
      <c r="JK147" s="114" t="s">
        <v>114</v>
      </c>
      <c r="JL147" s="114" t="s">
        <v>21</v>
      </c>
      <c r="JM147" s="100" t="s">
        <v>128</v>
      </c>
      <c r="JN147" s="100" t="s">
        <v>129</v>
      </c>
      <c r="JO147" s="102" t="e">
        <f t="array" aca="1" ref="JO147" ca="1">SUMPRODUCT(#REF!,TRANSPOSE(JO$19:JO$22))</f>
        <v>#REF!</v>
      </c>
      <c r="JP147" s="102" t="e">
        <f t="array" aca="1" ref="JP147" ca="1">SUMPRODUCT(#REF!,TRANSPOSE(JP$19:JP$22))</f>
        <v>#REF!</v>
      </c>
      <c r="JQ147" s="102" t="e">
        <f t="array" aca="1" ref="JQ147" ca="1">SUMPRODUCT(#REF!,TRANSPOSE(JQ$19:JQ$22))</f>
        <v>#REF!</v>
      </c>
      <c r="JR147" s="102" t="e">
        <f t="array" aca="1" ref="JR147" ca="1">SUMPRODUCT(#REF!,TRANSPOSE(JR$19:JR$22))</f>
        <v>#REF!</v>
      </c>
      <c r="JS147" s="102" t="e">
        <f t="array" aca="1" ref="JS147" ca="1">SUMPRODUCT(#REF!,TRANSPOSE(JS$19:JS$22))</f>
        <v>#REF!</v>
      </c>
      <c r="JT147" s="102" t="e">
        <f t="array" aca="1" ref="JT147" ca="1">SUMPRODUCT(#REF!,TRANSPOSE(JT$19:JT$22))</f>
        <v>#REF!</v>
      </c>
      <c r="JU147" s="102" t="e">
        <f t="array" aca="1" ref="JU147" ca="1">SUMPRODUCT(#REF!,TRANSPOSE(JU$19:JU$22))</f>
        <v>#REF!</v>
      </c>
      <c r="JV147" s="102" t="e">
        <f t="array" aca="1" ref="JV147" ca="1">SUMPRODUCT(#REF!,TRANSPOSE(JV$19:JV$22))</f>
        <v>#REF!</v>
      </c>
      <c r="JW147" s="102" t="e">
        <f t="array" aca="1" ref="JW147" ca="1">SUMPRODUCT(#REF!,TRANSPOSE(JW$19:JW$22))</f>
        <v>#REF!</v>
      </c>
      <c r="JX147" s="102" t="e">
        <f t="array" aca="1" ref="JX147" ca="1">SUMPRODUCT(#REF!,TRANSPOSE(JX$19:JX$22))</f>
        <v>#REF!</v>
      </c>
      <c r="JY147" s="102" t="e">
        <f t="array" aca="1" ref="JY147" ca="1">SUMPRODUCT(#REF!,TRANSPOSE(JY$19:JY$22))</f>
        <v>#REF!</v>
      </c>
      <c r="JZ147" s="102" t="e">
        <f t="array" aca="1" ref="JZ147" ca="1">SUMPRODUCT(#REF!,TRANSPOSE(JZ$19:JZ$22))</f>
        <v>#REF!</v>
      </c>
      <c r="KA147" s="102" t="e">
        <f t="array" aca="1" ref="KA147" ca="1">SUMPRODUCT(#REF!,TRANSPOSE(KA$19:KA$22))</f>
        <v>#REF!</v>
      </c>
      <c r="KB147" s="116"/>
      <c r="KC147" s="102" t="e">
        <f t="shared" ca="1" si="132"/>
        <v>#REF!</v>
      </c>
      <c r="KD147" s="117" t="e">
        <f ca="1">CEILING(SUM($JO147:JP147)-SUM($KC147:KC147),$JC147)</f>
        <v>#REF!</v>
      </c>
      <c r="KE147" s="117" t="e">
        <f ca="1">CEILING(SUM($JO147:JQ147)-SUM($KC147:KD147),$JC147)</f>
        <v>#REF!</v>
      </c>
      <c r="KF147" s="117" t="e">
        <f ca="1">CEILING(SUM($JO147:JR147)-SUM($KC147:KE147),$JC147)</f>
        <v>#REF!</v>
      </c>
      <c r="KG147" s="117" t="e">
        <f ca="1">CEILING(SUM($JO147:JS147)-SUM($KC147:KF147),$JC147)</f>
        <v>#REF!</v>
      </c>
      <c r="KH147" s="117" t="e">
        <f ca="1">CEILING(SUM($JO147:JT147)-SUM($KC147:KG147),$JC147)</f>
        <v>#REF!</v>
      </c>
      <c r="KI147" s="117" t="e">
        <f ca="1">CEILING(SUM($JO147:JU147)-SUM($KC147:KH147),$JC147)</f>
        <v>#REF!</v>
      </c>
      <c r="KJ147" s="117" t="e">
        <f ca="1">CEILING(SUM($JO147:JV147)-SUM($KC147:KI147),$JC147)</f>
        <v>#REF!</v>
      </c>
      <c r="KK147" s="117" t="e">
        <f ca="1">CEILING(SUM($JO147:JW147)-SUM($KC147:KJ147),$JC147)</f>
        <v>#REF!</v>
      </c>
      <c r="KL147" s="117" t="e">
        <f ca="1">CEILING(SUM($JO147:JX147)-SUM($KC147:KK147),$JC147)</f>
        <v>#REF!</v>
      </c>
      <c r="KM147" s="117" t="e">
        <f ca="1">CEILING(SUM($JO147:JY147)-SUM($KC147:KL147),$JC147)</f>
        <v>#REF!</v>
      </c>
      <c r="KN147" s="117" t="e">
        <f t="shared" ca="1" si="133"/>
        <v>#REF!</v>
      </c>
      <c r="KO147" s="117" t="e">
        <f t="shared" ca="1" si="134"/>
        <v>#REF!</v>
      </c>
      <c r="KP147" s="116"/>
      <c r="KQ147" s="119" t="e">
        <f t="shared" ca="1" si="135"/>
        <v>#REF!</v>
      </c>
      <c r="KR147" s="119" t="e">
        <f t="shared" ca="1" si="136"/>
        <v>#REF!</v>
      </c>
      <c r="KS147" s="119" t="e">
        <f t="shared" ca="1" si="137"/>
        <v>#REF!</v>
      </c>
      <c r="KT147" s="119" t="e">
        <f t="shared" ca="1" si="138"/>
        <v>#REF!</v>
      </c>
      <c r="KU147" s="119" t="e">
        <f t="shared" ca="1" si="139"/>
        <v>#REF!</v>
      </c>
      <c r="KV147" s="119" t="e">
        <f t="shared" ca="1" si="140"/>
        <v>#REF!</v>
      </c>
      <c r="KW147" s="119" t="e">
        <f t="shared" ca="1" si="141"/>
        <v>#REF!</v>
      </c>
      <c r="KX147" s="119" t="e">
        <f t="shared" ca="1" si="142"/>
        <v>#REF!</v>
      </c>
      <c r="KY147" s="119" t="e">
        <f t="shared" ca="1" si="143"/>
        <v>#REF!</v>
      </c>
      <c r="KZ147" s="119" t="e">
        <f t="shared" ca="1" si="144"/>
        <v>#REF!</v>
      </c>
      <c r="LA147" s="119" t="e">
        <f t="shared" ca="1" si="145"/>
        <v>#REF!</v>
      </c>
      <c r="LB147" s="119" t="e">
        <f t="shared" ca="1" si="146"/>
        <v>#REF!</v>
      </c>
      <c r="LC147" s="119" t="e">
        <f t="shared" ca="1" si="147"/>
        <v>#REF!</v>
      </c>
      <c r="LD147" s="119" t="e">
        <f t="shared" ca="1" si="148"/>
        <v>#REF!</v>
      </c>
      <c r="LE147" s="116">
        <v>1</v>
      </c>
      <c r="LF147" s="102" t="e">
        <f ca="1">SUM(KC147:KO147)</f>
        <v>#REF!</v>
      </c>
      <c r="LG147" s="102"/>
      <c r="LH147" s="102"/>
      <c r="LI147" s="102"/>
      <c r="LJ147" s="102"/>
      <c r="LK147" s="102"/>
      <c r="LL147" s="102"/>
      <c r="LM147" s="102"/>
      <c r="LN147" s="102"/>
      <c r="LO147" s="102"/>
      <c r="LP147" s="102"/>
      <c r="LQ147" s="102"/>
      <c r="LR147" s="102" t="e">
        <f t="shared" ref="LR147:LR149" ca="1" si="179">KO147</f>
        <v>#REF!</v>
      </c>
      <c r="LS147" s="102"/>
      <c r="LT147" s="119" t="e">
        <f t="shared" ca="1" si="149"/>
        <v>#REF!</v>
      </c>
      <c r="LU147" s="119" t="e">
        <f t="shared" ca="1" si="150"/>
        <v>#NAME?</v>
      </c>
      <c r="LV147" s="119" t="e">
        <f t="shared" ca="1" si="151"/>
        <v>#NAME?</v>
      </c>
      <c r="LW147" s="119" t="e">
        <f t="shared" ca="1" si="152"/>
        <v>#NAME?</v>
      </c>
      <c r="LX147" s="119" t="e">
        <f t="shared" ca="1" si="153"/>
        <v>#NAME?</v>
      </c>
      <c r="LY147" s="119" t="e">
        <f t="shared" ca="1" si="154"/>
        <v>#NAME?</v>
      </c>
      <c r="LZ147" s="119" t="e">
        <f t="shared" ca="1" si="155"/>
        <v>#NAME?</v>
      </c>
      <c r="MA147" s="119" t="e">
        <f t="shared" ca="1" si="156"/>
        <v>#NAME?</v>
      </c>
      <c r="MB147" s="119" t="e">
        <f t="shared" ca="1" si="157"/>
        <v>#NAME?</v>
      </c>
      <c r="MC147" s="119" t="e">
        <f t="shared" ca="1" si="158"/>
        <v>#NAME?</v>
      </c>
      <c r="MD147" s="119" t="e">
        <f t="shared" ca="1" si="159"/>
        <v>#NAME?</v>
      </c>
      <c r="ME147" s="119" t="e">
        <f t="shared" ca="1" si="160"/>
        <v>#NAME?</v>
      </c>
      <c r="MF147" s="119" t="e">
        <f t="shared" ca="1" si="161"/>
        <v>#REF!</v>
      </c>
      <c r="MG147" s="119" t="e">
        <f t="shared" ca="1" si="162"/>
        <v>#REF!</v>
      </c>
      <c r="MH147" s="120" t="s">
        <v>660</v>
      </c>
      <c r="MI147" s="100" t="s">
        <v>625</v>
      </c>
      <c r="MJ147" s="121">
        <v>45534</v>
      </c>
      <c r="MK147" s="100" t="s">
        <v>131</v>
      </c>
      <c r="ML147" s="100"/>
      <c r="MM147" s="100" t="s">
        <v>131</v>
      </c>
      <c r="MN147" s="100"/>
      <c r="MO147" s="100" t="s">
        <v>626</v>
      </c>
    </row>
    <row r="148" spans="1:353" ht="14.25" x14ac:dyDescent="0.2">
      <c r="A148" s="39">
        <v>143</v>
      </c>
      <c r="B148" s="39" t="s">
        <v>663</v>
      </c>
      <c r="C148" s="54" t="s">
        <v>664</v>
      </c>
      <c r="D148" s="39" t="s">
        <v>121</v>
      </c>
      <c r="E148" s="39">
        <v>400538389</v>
      </c>
      <c r="F148" s="99" t="s">
        <v>665</v>
      </c>
      <c r="G148" s="39">
        <v>400326624</v>
      </c>
      <c r="H148" s="39" t="s">
        <v>112</v>
      </c>
      <c r="I148" s="39">
        <v>2</v>
      </c>
      <c r="J148" s="39">
        <v>12</v>
      </c>
      <c r="K148" s="39">
        <v>0</v>
      </c>
      <c r="L148" s="39">
        <v>0</v>
      </c>
      <c r="M148" s="39">
        <v>0</v>
      </c>
      <c r="N148" s="39">
        <v>0</v>
      </c>
      <c r="O148" s="39">
        <v>4</v>
      </c>
      <c r="P148" s="39">
        <v>0</v>
      </c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v>4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4</v>
      </c>
      <c r="AH148" s="39">
        <f t="shared" si="125"/>
        <v>8</v>
      </c>
      <c r="AI148" s="39">
        <f t="shared" si="163"/>
        <v>282356</v>
      </c>
      <c r="AJ148" s="55">
        <v>4000</v>
      </c>
      <c r="AK148" s="39"/>
      <c r="AL148" s="40" t="s">
        <v>622</v>
      </c>
      <c r="AM148" s="39" t="s">
        <v>623</v>
      </c>
      <c r="AN148" s="39"/>
      <c r="AO148" s="39" t="s">
        <v>163</v>
      </c>
      <c r="AP148" s="56">
        <v>2.8600000000000001E-3</v>
      </c>
      <c r="AQ148" s="56" t="s">
        <v>8</v>
      </c>
      <c r="AR148" s="39"/>
      <c r="AS148" s="39"/>
      <c r="AT148" s="57" t="s">
        <v>623</v>
      </c>
      <c r="AU148" s="39"/>
      <c r="AV148" s="39" t="str">
        <f t="shared" si="126"/>
        <v>P0034</v>
      </c>
      <c r="AW148" s="76" t="e">
        <f t="shared" ca="1" si="127"/>
        <v>#NAME?</v>
      </c>
      <c r="AX148" s="39">
        <v>23</v>
      </c>
      <c r="AY148" s="73" t="e">
        <f t="shared" si="128"/>
        <v>#REF!</v>
      </c>
      <c r="AZ148" s="39"/>
      <c r="BA148" s="39"/>
      <c r="BB148" s="39"/>
      <c r="BC148" s="39"/>
      <c r="BD148" s="39">
        <v>284000</v>
      </c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>
        <f>SUM($AZ148,$BA148:BF148)-SUM($EU148:FA148)</f>
        <v>282160</v>
      </c>
      <c r="DE148" s="39">
        <f>SUM($AZ148,$BA148:BG148)-SUM($EU148:FB148)</f>
        <v>274968</v>
      </c>
      <c r="DF148" s="39">
        <f>SUM($AZ148,$BA148:BH148)-SUM($EU148:FC148)</f>
        <v>265644</v>
      </c>
      <c r="DG148" s="39">
        <f>SUM($AZ148,$BA148:BI148)-SUM($EU148:FD148)</f>
        <v>257644</v>
      </c>
      <c r="DH148" s="39">
        <f>SUM($AZ148,$BA148:BJ148)-SUM($EU148:FE148)</f>
        <v>249644</v>
      </c>
      <c r="DI148" s="39">
        <f>SUM($AZ148,$BA148:BK148)-SUM($EU148:FF148)</f>
        <v>241644</v>
      </c>
      <c r="DJ148" s="39">
        <f>SUM($AZ148,$BA148:BL148)-SUM($EU148:FG148)</f>
        <v>233644</v>
      </c>
      <c r="DK148" s="39">
        <f>SUM($AZ148,$BA148:BM148)-SUM($EU148:FH148)</f>
        <v>225644</v>
      </c>
      <c r="DL148" s="39">
        <f>SUM($AZ148,$BA148:BN148)-SUM($EU148:FI148)</f>
        <v>217644</v>
      </c>
      <c r="DM148" s="39">
        <f>SUM($AZ148,$BA148:BO148)-SUM($EU148:FJ148)</f>
        <v>209644</v>
      </c>
      <c r="DN148" s="39">
        <f>SUM($AZ148,$BA148:BP148)-SUM($EU148:FK148)</f>
        <v>201644</v>
      </c>
      <c r="DO148" s="39">
        <f>SUM($AZ148,$BA148:BQ148)-SUM($EU148:FL148)</f>
        <v>193644</v>
      </c>
      <c r="DP148" s="39">
        <f>SUM($AZ148,$BA148:BR148)-SUM($EU148:FM148)</f>
        <v>185644</v>
      </c>
      <c r="DQ148" s="39">
        <f>SUM($AZ148,$BA148:BS148)-SUM($EU148:FN148)</f>
        <v>177644</v>
      </c>
      <c r="DR148" s="39">
        <f>SUM($AZ148,$BA148:BT148)-SUM($EU148:FO148)</f>
        <v>169644</v>
      </c>
      <c r="DS148" s="39">
        <f>SUM($AZ148,$BA148:BU148)-SUM($EU148:FP148)</f>
        <v>161644</v>
      </c>
      <c r="DT148" s="39">
        <f>SUM($AZ148,$BA148:BV148)-SUM($EU148:FQ148)</f>
        <v>153644</v>
      </c>
      <c r="DU148" s="39">
        <f>SUM($AZ148,$BA148:BW148)-SUM($EU148:FR148)</f>
        <v>145644</v>
      </c>
      <c r="DV148" s="39">
        <f>SUM($AZ148,$BA148:BX148)-SUM($EU148:FS148)</f>
        <v>137644</v>
      </c>
      <c r="DW148" s="39">
        <f>SUM($AZ148,$BA148:BY148)-SUM($EU148:FT148)</f>
        <v>129644</v>
      </c>
      <c r="DX148" s="39">
        <f>SUM($AZ148,$BA148:BZ148)-SUM($EU148:FU148)</f>
        <v>121644</v>
      </c>
      <c r="DY148" s="39">
        <f>SUM($AZ148,$BA148:CA148)-SUM($EU148:FV148)</f>
        <v>113644</v>
      </c>
      <c r="DZ148" s="39">
        <f>SUM($AZ148,$BA148:CB148)-SUM($EU148:FW148)</f>
        <v>105644</v>
      </c>
      <c r="EA148" s="39">
        <f>SUM($AZ148,$BA148:CC148)-SUM($EU148:FX148)</f>
        <v>97644</v>
      </c>
      <c r="EB148" s="39">
        <f>SUM($AZ148,$BA148:CD148)-SUM($EU148:FY148)</f>
        <v>89644</v>
      </c>
      <c r="EC148" s="39">
        <f>SUM($AZ148,$BA148:CE148)-SUM($EU148:FZ148)</f>
        <v>81644</v>
      </c>
      <c r="ED148" s="39">
        <f>SUM($AZ148,$BA148:CF148)-SUM($EU148:GA148)</f>
        <v>73644</v>
      </c>
      <c r="EE148" s="39">
        <f>SUM($AZ148,$BA148:CG148)-SUM($EU148:GB148)</f>
        <v>65644</v>
      </c>
      <c r="EF148" s="39">
        <f>SUM($AZ148,$BA148:CH148)-SUM($EU148:GC148)</f>
        <v>57644</v>
      </c>
      <c r="EG148" s="39">
        <f>SUM($AZ148,$BA148:CI148)-SUM($EU148:GD148)</f>
        <v>49644</v>
      </c>
      <c r="EH148" s="39">
        <f>SUM($AZ148,$BA148:CJ148)-SUM($EU148:GE148)</f>
        <v>41644</v>
      </c>
      <c r="EI148" s="39">
        <f>SUM($AZ148,$BA148:CK148)-SUM($EU148:GF148)</f>
        <v>33644</v>
      </c>
      <c r="EJ148" s="39">
        <f>SUM($AZ148,$BA148:CL148)-SUM($EU148:GG148)</f>
        <v>25644</v>
      </c>
      <c r="EK148" s="39">
        <f>SUM($AZ148,$BA148:CM148)-SUM($EU148:GH148)</f>
        <v>17644</v>
      </c>
      <c r="EL148" s="39">
        <f>SUM($AZ148,$BA148:CN148)-SUM($EU148:GI148)</f>
        <v>9644</v>
      </c>
      <c r="EM148" s="39">
        <f>SUM($AZ148,$BA148:CO148)-SUM($EU148:GJ148)</f>
        <v>1644</v>
      </c>
      <c r="EN148" s="39">
        <f>SUM($AZ148,$BA148:CP148)-SUM($EU148:GK148)</f>
        <v>1644</v>
      </c>
      <c r="EO148" s="39">
        <f>SUM($AZ148,$BA148:CQ148)-SUM($EU148:GL148)</f>
        <v>1644</v>
      </c>
      <c r="EP148" s="39">
        <f>SUM($AZ148,$BA148:CR148)-SUM($EU148:GM148)</f>
        <v>1644</v>
      </c>
      <c r="EQ148" s="39">
        <f>SUM($AZ148,$BA148:CS148)-SUM($EU148:GN148)</f>
        <v>1644</v>
      </c>
      <c r="ER148" s="39"/>
      <c r="ES148" s="39"/>
      <c r="ET148" s="39"/>
      <c r="EU148" s="39"/>
      <c r="EV148" s="39"/>
      <c r="EW148" s="39"/>
      <c r="EX148" s="39"/>
      <c r="EY148" s="39"/>
      <c r="EZ148" s="39"/>
      <c r="FA148" s="39">
        <f t="array" ref="FA148">SUMPRODUCT($K148:$AG148,TRANSPOSE(FA$5:FA$27))</f>
        <v>1840</v>
      </c>
      <c r="FB148" s="39">
        <f t="array" ref="FB148">SUMPRODUCT($K148:$AG148,TRANSPOSE(FB$5:FB$27))</f>
        <v>7192</v>
      </c>
      <c r="FC148" s="39">
        <f t="array" ref="FC148">SUMPRODUCT($K148:$AG148,TRANSPOSE(FC$5:FC$27))</f>
        <v>9324</v>
      </c>
      <c r="FD148" s="39">
        <f t="array" ref="FD148">SUMPRODUCT($K148:$AG148,TRANSPOSE(FD$5:FD$27))</f>
        <v>8000</v>
      </c>
      <c r="FE148" s="39">
        <f t="array" ref="FE148">SUMPRODUCT($K148:$AG148,TRANSPOSE(FE$5:FE$27))</f>
        <v>8000</v>
      </c>
      <c r="FF148" s="39">
        <f t="array" ref="FF148">SUMPRODUCT($K148:$AG148,TRANSPOSE(FF$5:FF$27))</f>
        <v>8000</v>
      </c>
      <c r="FG148" s="39">
        <f t="array" ref="FG148">SUMPRODUCT($K148:$AG148,TRANSPOSE(FG$5:FG$27))</f>
        <v>8000</v>
      </c>
      <c r="FH148" s="39">
        <f t="array" ref="FH148">SUMPRODUCT($K148:$AG148,TRANSPOSE(FH$5:FH$27))</f>
        <v>8000</v>
      </c>
      <c r="FI148" s="39">
        <f t="array" ref="FI148">SUMPRODUCT($K148:$AG148,TRANSPOSE(FI$5:FI$27))</f>
        <v>8000</v>
      </c>
      <c r="FJ148" s="39">
        <f t="array" ref="FJ148">SUMPRODUCT($K148:$AG148,TRANSPOSE(FJ$5:FJ$27))</f>
        <v>8000</v>
      </c>
      <c r="FK148" s="39">
        <f t="array" ref="FK148">SUMPRODUCT($K148:$AG148,TRANSPOSE(FK$5:FK$27))</f>
        <v>8000</v>
      </c>
      <c r="FL148" s="39">
        <f t="array" ref="FL148">SUMPRODUCT($K148:$AG148,TRANSPOSE(FL$5:FL$27))</f>
        <v>8000</v>
      </c>
      <c r="FM148" s="39">
        <f t="array" ref="FM148">SUMPRODUCT($K148:$AG148,TRANSPOSE(FM$5:FM$27))</f>
        <v>8000</v>
      </c>
      <c r="FN148" s="39">
        <f t="array" ref="FN148">SUMPRODUCT($K148:$AG148,TRANSPOSE(FN$5:FN$27))</f>
        <v>8000</v>
      </c>
      <c r="FO148" s="39">
        <f t="array" ref="FO148">SUMPRODUCT($K148:$AG148,TRANSPOSE(FO$5:FO$27))</f>
        <v>8000</v>
      </c>
      <c r="FP148" s="39">
        <f t="array" ref="FP148">SUMPRODUCT($K148:$AG148,TRANSPOSE(FP$5:FP$27))</f>
        <v>8000</v>
      </c>
      <c r="FQ148" s="39">
        <f t="array" ref="FQ148">SUMPRODUCT($K148:$AG148,TRANSPOSE(FQ$5:FQ$27))</f>
        <v>8000</v>
      </c>
      <c r="FR148" s="39">
        <f t="array" ref="FR148">SUMPRODUCT($K148:$AG148,TRANSPOSE(FR$5:FR$27))</f>
        <v>8000</v>
      </c>
      <c r="FS148" s="39">
        <f t="array" ref="FS148">SUMPRODUCT($K148:$AG148,TRANSPOSE(FS$5:FS$27))</f>
        <v>8000</v>
      </c>
      <c r="FT148" s="39">
        <f t="array" ref="FT148">SUMPRODUCT($K148:$AG148,TRANSPOSE(FT$5:FT$27))</f>
        <v>8000</v>
      </c>
      <c r="FU148" s="39">
        <f t="array" ref="FU148">SUMPRODUCT($K148:$AG148,TRANSPOSE(FU$5:FU$27))</f>
        <v>8000</v>
      </c>
      <c r="FV148" s="39">
        <f t="array" ref="FV148">SUMPRODUCT($K148:$AG148,TRANSPOSE(FV$5:FV$27))</f>
        <v>8000</v>
      </c>
      <c r="FW148" s="39">
        <f t="array" ref="FW148">SUMPRODUCT($K148:$AG148,TRANSPOSE(FW$5:FW$27))</f>
        <v>8000</v>
      </c>
      <c r="FX148" s="39">
        <f t="array" ref="FX148">SUMPRODUCT($K148:$AG148,TRANSPOSE(FX$5:FX$27))</f>
        <v>8000</v>
      </c>
      <c r="FY148" s="39">
        <f t="array" ref="FY148">SUMPRODUCT($K148:$AG148,TRANSPOSE(FY$5:FY$27))</f>
        <v>8000</v>
      </c>
      <c r="FZ148" s="39">
        <f t="array" ref="FZ148">SUMPRODUCT($K148:$AG148,TRANSPOSE(FZ$5:FZ$27))</f>
        <v>8000</v>
      </c>
      <c r="GA148" s="39">
        <f t="array" ref="GA148">SUMPRODUCT($K148:$AG148,TRANSPOSE(GA$5:GA$27))</f>
        <v>8000</v>
      </c>
      <c r="GB148" s="39">
        <f t="array" ref="GB148">SUMPRODUCT($K148:$AG148,TRANSPOSE(GB$5:GB$27))</f>
        <v>8000</v>
      </c>
      <c r="GC148" s="39">
        <f t="array" ref="GC148">SUMPRODUCT($K148:$AG148,TRANSPOSE(GC$5:GC$27))</f>
        <v>8000</v>
      </c>
      <c r="GD148" s="39">
        <f t="array" ref="GD148">SUMPRODUCT($K148:$AG148,TRANSPOSE(GD$5:GD$27))</f>
        <v>8000</v>
      </c>
      <c r="GE148" s="39">
        <f t="array" ref="GE148">SUMPRODUCT($K148:$AG148,TRANSPOSE(GE$5:GE$27))</f>
        <v>8000</v>
      </c>
      <c r="GF148" s="39">
        <f t="array" ref="GF148">SUMPRODUCT($K148:$AG148,TRANSPOSE(GF$5:GF$27))</f>
        <v>8000</v>
      </c>
      <c r="GG148" s="39">
        <f t="array" ref="GG148">SUMPRODUCT($K148:$AG148,TRANSPOSE(GG$5:GG$27))</f>
        <v>8000</v>
      </c>
      <c r="GH148" s="39">
        <f t="array" ref="GH148">SUMPRODUCT($K148:$AG148,TRANSPOSE(GH$5:GH$27))</f>
        <v>8000</v>
      </c>
      <c r="GI148" s="39">
        <f t="array" ref="GI148">SUMPRODUCT($K148:$AG148,TRANSPOSE(GI$5:GI$27))</f>
        <v>8000</v>
      </c>
      <c r="GJ148" s="39">
        <f t="array" ref="GJ148">SUMPRODUCT($K148:$AG148,TRANSPOSE(GJ$5:GJ$27))</f>
        <v>8000</v>
      </c>
      <c r="GK148" s="39">
        <f t="array" ref="GK148">SUMPRODUCT($K148:$AG148,TRANSPOSE(GK$5:GK$27))</f>
        <v>0</v>
      </c>
      <c r="GL148" s="39">
        <f t="array" ref="GL148">SUMPRODUCT($K148:$AG148,TRANSPOSE(GL$5:GL$27))</f>
        <v>0</v>
      </c>
      <c r="GM148" s="39">
        <f t="array" ref="GM148">SUMPRODUCT($K148:$AG148,TRANSPOSE(GM$5:GM$27))</f>
        <v>0</v>
      </c>
      <c r="GN148" s="39">
        <f t="array" ref="GN148">SUMPRODUCT($K148:$AG148,TRANSPOSE(GN$5:GN$27))</f>
        <v>0</v>
      </c>
      <c r="GO148" s="39"/>
      <c r="GP148" s="39"/>
      <c r="GQ148" s="39"/>
      <c r="GR148" s="39"/>
      <c r="GS148" s="39"/>
      <c r="GT148" s="39"/>
      <c r="GU148" s="39"/>
      <c r="GV148" s="39"/>
      <c r="GW148" s="39"/>
      <c r="GX148" s="39"/>
      <c r="GY148" s="39"/>
      <c r="GZ148" s="39"/>
      <c r="HA148" s="39"/>
      <c r="HB148" s="39"/>
      <c r="HC148" s="39"/>
      <c r="HD148" s="39"/>
      <c r="HE148" s="39"/>
      <c r="HF148" s="39"/>
      <c r="HG148" s="39"/>
      <c r="HH148" s="39"/>
      <c r="HI148" s="39"/>
      <c r="HJ148" s="39"/>
      <c r="HK148" s="39"/>
      <c r="HL148" s="39"/>
      <c r="HM148" s="39"/>
      <c r="HN148" s="39"/>
      <c r="HO148" s="39"/>
      <c r="HP148" s="39"/>
      <c r="HQ148" s="39"/>
      <c r="HR148" s="39"/>
      <c r="HS148" s="39"/>
      <c r="HT148" s="39"/>
      <c r="HU148" s="39"/>
      <c r="HV148" s="39"/>
      <c r="HW148" s="39"/>
      <c r="HX148" s="39"/>
      <c r="HY148" s="39"/>
      <c r="HZ148" s="39"/>
      <c r="IA148" s="39"/>
      <c r="IB148" s="39"/>
      <c r="IC148" s="39"/>
      <c r="ID148" s="39"/>
      <c r="IE148" s="39"/>
      <c r="IF148" s="39"/>
      <c r="IG148" s="39"/>
      <c r="IH148" s="39"/>
      <c r="II148" s="39"/>
      <c r="IJ148" s="39"/>
      <c r="IK148" s="39"/>
      <c r="IL148" s="39"/>
      <c r="IM148" s="39"/>
      <c r="IN148" s="39"/>
      <c r="IO148" s="39"/>
      <c r="IP148" s="39"/>
      <c r="IQ148" s="39"/>
      <c r="IR148" s="39"/>
      <c r="IS148" s="39"/>
      <c r="IT148" s="39"/>
      <c r="IU148" s="39"/>
      <c r="IV148" s="93" t="str">
        <f>AM148</f>
        <v>Avnet Abacus</v>
      </c>
      <c r="IW148" s="100" t="s">
        <v>666</v>
      </c>
      <c r="IX148" s="93" t="str">
        <f t="shared" si="178"/>
        <v>KEMET ELECTRONICS S A</v>
      </c>
      <c r="IY148" s="111">
        <v>2.4499999999999999E-3</v>
      </c>
      <c r="IZ148" s="112" t="s">
        <v>20</v>
      </c>
      <c r="JA148" s="104" t="e">
        <f ca="1">_xlfn.XLOOKUP(IZ148,IZ$21:IZ$24,JA$21:JA$24,0)</f>
        <v>#NAME?</v>
      </c>
      <c r="JB148" s="104" t="e">
        <f t="shared" ca="1" si="129"/>
        <v>#NAME?</v>
      </c>
      <c r="JC148" s="113">
        <f>AJ148</f>
        <v>4000</v>
      </c>
      <c r="JD148" s="113">
        <f>AJ148</f>
        <v>4000</v>
      </c>
      <c r="JE148" s="100"/>
      <c r="JF148" s="113" t="e">
        <f>MAX(JD148,CEILING(#REF!+JE148,JC148))</f>
        <v>#REF!</v>
      </c>
      <c r="JG148" s="114" t="e">
        <f t="shared" ca="1" si="130"/>
        <v>#REF!</v>
      </c>
      <c r="JH148" s="113" t="e">
        <f>JF148-#REF!</f>
        <v>#REF!</v>
      </c>
      <c r="JI148" s="114" t="e">
        <f t="shared" ca="1" si="131"/>
        <v>#REF!</v>
      </c>
      <c r="JJ148" s="115">
        <v>45523</v>
      </c>
      <c r="JK148" s="114" t="s">
        <v>114</v>
      </c>
      <c r="JL148" s="114" t="s">
        <v>21</v>
      </c>
      <c r="JM148" s="100" t="s">
        <v>128</v>
      </c>
      <c r="JN148" s="100" t="s">
        <v>129</v>
      </c>
      <c r="JO148" s="102" t="e">
        <f t="array" aca="1" ref="JO148" ca="1">SUMPRODUCT(#REF!,TRANSPOSE(JO$19:JO$22))</f>
        <v>#REF!</v>
      </c>
      <c r="JP148" s="102" t="e">
        <f t="array" aca="1" ref="JP148" ca="1">SUMPRODUCT(#REF!,TRANSPOSE(JP$19:JP$22))</f>
        <v>#REF!</v>
      </c>
      <c r="JQ148" s="102" t="e">
        <f t="array" aca="1" ref="JQ148" ca="1">SUMPRODUCT(#REF!,TRANSPOSE(JQ$19:JQ$22))</f>
        <v>#REF!</v>
      </c>
      <c r="JR148" s="102" t="e">
        <f t="array" aca="1" ref="JR148" ca="1">SUMPRODUCT(#REF!,TRANSPOSE(JR$19:JR$22))</f>
        <v>#REF!</v>
      </c>
      <c r="JS148" s="102" t="e">
        <f t="array" aca="1" ref="JS148" ca="1">SUMPRODUCT(#REF!,TRANSPOSE(JS$19:JS$22))</f>
        <v>#REF!</v>
      </c>
      <c r="JT148" s="102" t="e">
        <f t="array" aca="1" ref="JT148" ca="1">SUMPRODUCT(#REF!,TRANSPOSE(JT$19:JT$22))</f>
        <v>#REF!</v>
      </c>
      <c r="JU148" s="102" t="e">
        <f t="array" aca="1" ref="JU148" ca="1">SUMPRODUCT(#REF!,TRANSPOSE(JU$19:JU$22))</f>
        <v>#REF!</v>
      </c>
      <c r="JV148" s="102" t="e">
        <f t="array" aca="1" ref="JV148" ca="1">SUMPRODUCT(#REF!,TRANSPOSE(JV$19:JV$22))</f>
        <v>#REF!</v>
      </c>
      <c r="JW148" s="102" t="e">
        <f t="array" aca="1" ref="JW148" ca="1">SUMPRODUCT(#REF!,TRANSPOSE(JW$19:JW$22))</f>
        <v>#REF!</v>
      </c>
      <c r="JX148" s="102" t="e">
        <f t="array" aca="1" ref="JX148" ca="1">SUMPRODUCT(#REF!,TRANSPOSE(JX$19:JX$22))</f>
        <v>#REF!</v>
      </c>
      <c r="JY148" s="102" t="e">
        <f t="array" aca="1" ref="JY148" ca="1">SUMPRODUCT(#REF!,TRANSPOSE(JY$19:JY$22))</f>
        <v>#REF!</v>
      </c>
      <c r="JZ148" s="102" t="e">
        <f t="array" aca="1" ref="JZ148" ca="1">SUMPRODUCT(#REF!,TRANSPOSE(JZ$19:JZ$22))</f>
        <v>#REF!</v>
      </c>
      <c r="KA148" s="102" t="e">
        <f t="array" aca="1" ref="KA148" ca="1">SUMPRODUCT(#REF!,TRANSPOSE(KA$19:KA$22))</f>
        <v>#REF!</v>
      </c>
      <c r="KB148" s="116"/>
      <c r="KC148" s="102" t="e">
        <f t="shared" ca="1" si="132"/>
        <v>#REF!</v>
      </c>
      <c r="KD148" s="117" t="e">
        <f ca="1">CEILING(SUM($JO148:JP148)-SUM($KC148:KC148),$JC148)</f>
        <v>#REF!</v>
      </c>
      <c r="KE148" s="117" t="e">
        <f ca="1">CEILING(SUM($JO148:JQ148)-SUM($KC148:KD148),$JC148)</f>
        <v>#REF!</v>
      </c>
      <c r="KF148" s="117" t="e">
        <f ca="1">CEILING(SUM($JO148:JR148)-SUM($KC148:KE148),$JC148)</f>
        <v>#REF!</v>
      </c>
      <c r="KG148" s="117" t="e">
        <f ca="1">CEILING(SUM($JO148:JS148)-SUM($KC148:KF148),$JC148)</f>
        <v>#REF!</v>
      </c>
      <c r="KH148" s="117" t="e">
        <f ca="1">CEILING(SUM($JO148:JT148)-SUM($KC148:KG148),$JC148)</f>
        <v>#REF!</v>
      </c>
      <c r="KI148" s="117" t="e">
        <f ca="1">CEILING(SUM($JO148:JU148)-SUM($KC148:KH148),$JC148)</f>
        <v>#REF!</v>
      </c>
      <c r="KJ148" s="117" t="e">
        <f ca="1">CEILING(SUM($JO148:JV148)-SUM($KC148:KI148),$JC148)</f>
        <v>#REF!</v>
      </c>
      <c r="KK148" s="117" t="e">
        <f ca="1">CEILING(SUM($JO148:JW148)-SUM($KC148:KJ148),$JC148)</f>
        <v>#REF!</v>
      </c>
      <c r="KL148" s="117" t="e">
        <f ca="1">CEILING(SUM($JO148:JX148)-SUM($KC148:KK148),$JC148)</f>
        <v>#REF!</v>
      </c>
      <c r="KM148" s="117" t="e">
        <f ca="1">CEILING(SUM($JO148:JY148)-SUM($KC148:KL148),$JC148)</f>
        <v>#REF!</v>
      </c>
      <c r="KN148" s="117" t="e">
        <f t="shared" ca="1" si="133"/>
        <v>#REF!</v>
      </c>
      <c r="KO148" s="117" t="e">
        <f t="shared" ca="1" si="134"/>
        <v>#REF!</v>
      </c>
      <c r="KP148" s="116"/>
      <c r="KQ148" s="119" t="e">
        <f t="shared" ca="1" si="135"/>
        <v>#REF!</v>
      </c>
      <c r="KR148" s="119" t="e">
        <f t="shared" ca="1" si="136"/>
        <v>#REF!</v>
      </c>
      <c r="KS148" s="119" t="e">
        <f t="shared" ca="1" si="137"/>
        <v>#REF!</v>
      </c>
      <c r="KT148" s="119" t="e">
        <f t="shared" ca="1" si="138"/>
        <v>#REF!</v>
      </c>
      <c r="KU148" s="119" t="e">
        <f t="shared" ca="1" si="139"/>
        <v>#REF!</v>
      </c>
      <c r="KV148" s="119" t="e">
        <f t="shared" ca="1" si="140"/>
        <v>#REF!</v>
      </c>
      <c r="KW148" s="119" t="e">
        <f t="shared" ca="1" si="141"/>
        <v>#REF!</v>
      </c>
      <c r="KX148" s="119" t="e">
        <f t="shared" ca="1" si="142"/>
        <v>#REF!</v>
      </c>
      <c r="KY148" s="119" t="e">
        <f t="shared" ca="1" si="143"/>
        <v>#REF!</v>
      </c>
      <c r="KZ148" s="119" t="e">
        <f t="shared" ca="1" si="144"/>
        <v>#REF!</v>
      </c>
      <c r="LA148" s="119" t="e">
        <f t="shared" ca="1" si="145"/>
        <v>#REF!</v>
      </c>
      <c r="LB148" s="119" t="e">
        <f t="shared" ca="1" si="146"/>
        <v>#REF!</v>
      </c>
      <c r="LC148" s="119" t="e">
        <f t="shared" ca="1" si="147"/>
        <v>#REF!</v>
      </c>
      <c r="LD148" s="119" t="e">
        <f t="shared" ca="1" si="148"/>
        <v>#REF!</v>
      </c>
      <c r="LE148" s="116">
        <v>1</v>
      </c>
      <c r="LF148" s="102" t="e">
        <f ca="1">SUM(KC148:KO148)</f>
        <v>#REF!</v>
      </c>
      <c r="LG148" s="102"/>
      <c r="LH148" s="102"/>
      <c r="LI148" s="102"/>
      <c r="LJ148" s="102"/>
      <c r="LK148" s="102"/>
      <c r="LL148" s="102"/>
      <c r="LM148" s="102"/>
      <c r="LN148" s="102"/>
      <c r="LO148" s="102"/>
      <c r="LP148" s="102"/>
      <c r="LQ148" s="102"/>
      <c r="LR148" s="102" t="e">
        <f t="shared" ca="1" si="179"/>
        <v>#REF!</v>
      </c>
      <c r="LS148" s="102"/>
      <c r="LT148" s="119" t="e">
        <f t="shared" ca="1" si="149"/>
        <v>#REF!</v>
      </c>
      <c r="LU148" s="119" t="e">
        <f t="shared" ca="1" si="150"/>
        <v>#NAME?</v>
      </c>
      <c r="LV148" s="119" t="e">
        <f t="shared" ca="1" si="151"/>
        <v>#NAME?</v>
      </c>
      <c r="LW148" s="119" t="e">
        <f t="shared" ca="1" si="152"/>
        <v>#NAME?</v>
      </c>
      <c r="LX148" s="119" t="e">
        <f t="shared" ca="1" si="153"/>
        <v>#NAME?</v>
      </c>
      <c r="LY148" s="119" t="e">
        <f t="shared" ca="1" si="154"/>
        <v>#NAME?</v>
      </c>
      <c r="LZ148" s="119" t="e">
        <f t="shared" ca="1" si="155"/>
        <v>#NAME?</v>
      </c>
      <c r="MA148" s="119" t="e">
        <f t="shared" ca="1" si="156"/>
        <v>#NAME?</v>
      </c>
      <c r="MB148" s="119" t="e">
        <f t="shared" ca="1" si="157"/>
        <v>#NAME?</v>
      </c>
      <c r="MC148" s="119" t="e">
        <f t="shared" ca="1" si="158"/>
        <v>#NAME?</v>
      </c>
      <c r="MD148" s="119" t="e">
        <f t="shared" ca="1" si="159"/>
        <v>#NAME?</v>
      </c>
      <c r="ME148" s="119" t="e">
        <f t="shared" ca="1" si="160"/>
        <v>#NAME?</v>
      </c>
      <c r="MF148" s="119" t="e">
        <f t="shared" ca="1" si="161"/>
        <v>#REF!</v>
      </c>
      <c r="MG148" s="119" t="e">
        <f t="shared" ca="1" si="162"/>
        <v>#REF!</v>
      </c>
      <c r="MH148" s="120" t="s">
        <v>663</v>
      </c>
      <c r="MI148" s="100" t="s">
        <v>640</v>
      </c>
      <c r="MJ148" s="121">
        <v>45532</v>
      </c>
      <c r="MK148" s="100" t="s">
        <v>131</v>
      </c>
      <c r="ML148" s="100" t="s">
        <v>131</v>
      </c>
      <c r="MM148" s="100" t="s">
        <v>131</v>
      </c>
      <c r="MN148" s="100"/>
      <c r="MO148" s="100" t="s">
        <v>626</v>
      </c>
    </row>
    <row r="149" spans="1:353" ht="14.25" x14ac:dyDescent="0.2">
      <c r="A149" s="39">
        <v>144</v>
      </c>
      <c r="B149" s="39" t="s">
        <v>667</v>
      </c>
      <c r="C149" s="54" t="s">
        <v>668</v>
      </c>
      <c r="D149" s="39" t="s">
        <v>121</v>
      </c>
      <c r="E149" s="39">
        <v>401538961</v>
      </c>
      <c r="F149" s="99" t="s">
        <v>669</v>
      </c>
      <c r="G149" s="39"/>
      <c r="H149" s="39" t="s">
        <v>112</v>
      </c>
      <c r="I149" s="39">
        <v>2</v>
      </c>
      <c r="J149" s="39">
        <v>8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0</v>
      </c>
      <c r="R149" s="39">
        <v>0</v>
      </c>
      <c r="S149" s="39">
        <v>4</v>
      </c>
      <c r="T149" s="39">
        <v>0</v>
      </c>
      <c r="U149" s="39">
        <v>0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4</v>
      </c>
      <c r="AC149" s="39">
        <v>0</v>
      </c>
      <c r="AD149" s="39">
        <v>0</v>
      </c>
      <c r="AE149" s="39">
        <v>0</v>
      </c>
      <c r="AF149" s="39">
        <v>0</v>
      </c>
      <c r="AG149" s="39">
        <v>0</v>
      </c>
      <c r="AH149" s="39">
        <f t="shared" si="125"/>
        <v>8</v>
      </c>
      <c r="AI149" s="39">
        <f t="shared" si="163"/>
        <v>143244</v>
      </c>
      <c r="AJ149" s="55">
        <v>4000</v>
      </c>
      <c r="AK149" s="39"/>
      <c r="AL149" s="39" t="s">
        <v>622</v>
      </c>
      <c r="AM149" s="39" t="s">
        <v>638</v>
      </c>
      <c r="AN149" s="39"/>
      <c r="AO149" s="39" t="s">
        <v>163</v>
      </c>
      <c r="AP149" s="56">
        <v>4.7000000000000002E-3</v>
      </c>
      <c r="AQ149" s="56" t="s">
        <v>8</v>
      </c>
      <c r="AR149" s="39"/>
      <c r="AS149" s="39"/>
      <c r="AT149" s="57" t="s">
        <v>638</v>
      </c>
      <c r="AU149" s="39"/>
      <c r="AV149" s="39" t="str">
        <f t="shared" si="126"/>
        <v>P0038</v>
      </c>
      <c r="AW149" s="76" t="e">
        <f t="shared" ca="1" si="127"/>
        <v>#NAME?</v>
      </c>
      <c r="AX149" s="73">
        <v>14</v>
      </c>
      <c r="AY149" s="73" t="e">
        <f t="shared" si="128"/>
        <v>#REF!</v>
      </c>
      <c r="AZ149" s="39"/>
      <c r="BA149" s="39"/>
      <c r="BB149" s="39"/>
      <c r="BC149" s="39"/>
      <c r="BE149" s="39">
        <v>144000</v>
      </c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>
        <f>SUM($AZ149,$BA149:BF149)-SUM($EU149:FA149)</f>
        <v>142880</v>
      </c>
      <c r="DE149" s="39">
        <f>SUM($AZ149,$BA149:BG149)-SUM($EU149:FB149)</f>
        <v>138080</v>
      </c>
      <c r="DF149" s="39">
        <f>SUM($AZ149,$BA149:BH149)-SUM($EU149:FC149)</f>
        <v>132756</v>
      </c>
      <c r="DG149" s="39">
        <f>SUM($AZ149,$BA149:BI149)-SUM($EU149:FD149)</f>
        <v>128756</v>
      </c>
      <c r="DH149" s="39">
        <f>SUM($AZ149,$BA149:BJ149)-SUM($EU149:FE149)</f>
        <v>124756</v>
      </c>
      <c r="DI149" s="39">
        <f>SUM($AZ149,$BA149:BK149)-SUM($EU149:FF149)</f>
        <v>120756</v>
      </c>
      <c r="DJ149" s="39">
        <f>SUM($AZ149,$BA149:BL149)-SUM($EU149:FG149)</f>
        <v>116756</v>
      </c>
      <c r="DK149" s="39">
        <f>SUM($AZ149,$BA149:BM149)-SUM($EU149:FH149)</f>
        <v>112756</v>
      </c>
      <c r="DL149" s="39">
        <f>SUM($AZ149,$BA149:BN149)-SUM($EU149:FI149)</f>
        <v>108756</v>
      </c>
      <c r="DM149" s="39">
        <f>SUM($AZ149,$BA149:BO149)-SUM($EU149:FJ149)</f>
        <v>104756</v>
      </c>
      <c r="DN149" s="39">
        <f>SUM($AZ149,$BA149:BP149)-SUM($EU149:FK149)</f>
        <v>100756</v>
      </c>
      <c r="DO149" s="39">
        <f>SUM($AZ149,$BA149:BQ149)-SUM($EU149:FL149)</f>
        <v>96756</v>
      </c>
      <c r="DP149" s="39">
        <f>SUM($AZ149,$BA149:BR149)-SUM($EU149:FM149)</f>
        <v>92756</v>
      </c>
      <c r="DQ149" s="39">
        <f>SUM($AZ149,$BA149:BS149)-SUM($EU149:FN149)</f>
        <v>88756</v>
      </c>
      <c r="DR149" s="39">
        <f>SUM($AZ149,$BA149:BT149)-SUM($EU149:FO149)</f>
        <v>84756</v>
      </c>
      <c r="DS149" s="39">
        <f>SUM($AZ149,$BA149:BU149)-SUM($EU149:FP149)</f>
        <v>80756</v>
      </c>
      <c r="DT149" s="39">
        <f>SUM($AZ149,$BA149:BV149)-SUM($EU149:FQ149)</f>
        <v>76756</v>
      </c>
      <c r="DU149" s="39">
        <f>SUM($AZ149,$BA149:BW149)-SUM($EU149:FR149)</f>
        <v>72756</v>
      </c>
      <c r="DV149" s="39">
        <f>SUM($AZ149,$BA149:BX149)-SUM($EU149:FS149)</f>
        <v>68756</v>
      </c>
      <c r="DW149" s="39">
        <f>SUM($AZ149,$BA149:BY149)-SUM($EU149:FT149)</f>
        <v>64756</v>
      </c>
      <c r="DX149" s="39">
        <f>SUM($AZ149,$BA149:BZ149)-SUM($EU149:FU149)</f>
        <v>60756</v>
      </c>
      <c r="DY149" s="39">
        <f>SUM($AZ149,$BA149:CA149)-SUM($EU149:FV149)</f>
        <v>56756</v>
      </c>
      <c r="DZ149" s="39">
        <f>SUM($AZ149,$BA149:CB149)-SUM($EU149:FW149)</f>
        <v>52756</v>
      </c>
      <c r="EA149" s="39">
        <f>SUM($AZ149,$BA149:CC149)-SUM($EU149:FX149)</f>
        <v>48756</v>
      </c>
      <c r="EB149" s="39">
        <f>SUM($AZ149,$BA149:CD149)-SUM($EU149:FY149)</f>
        <v>44756</v>
      </c>
      <c r="EC149" s="39">
        <f>SUM($AZ149,$BA149:CE149)-SUM($EU149:FZ149)</f>
        <v>40756</v>
      </c>
      <c r="ED149" s="39">
        <f>SUM($AZ149,$BA149:CF149)-SUM($EU149:GA149)</f>
        <v>36756</v>
      </c>
      <c r="EE149" s="39">
        <f>SUM($AZ149,$BA149:CG149)-SUM($EU149:GB149)</f>
        <v>32756</v>
      </c>
      <c r="EF149" s="39">
        <f>SUM($AZ149,$BA149:CH149)-SUM($EU149:GC149)</f>
        <v>28756</v>
      </c>
      <c r="EG149" s="39">
        <f>SUM($AZ149,$BA149:CI149)-SUM($EU149:GD149)</f>
        <v>24756</v>
      </c>
      <c r="EH149" s="39">
        <f>SUM($AZ149,$BA149:CJ149)-SUM($EU149:GE149)</f>
        <v>20756</v>
      </c>
      <c r="EI149" s="39">
        <f>SUM($AZ149,$BA149:CK149)-SUM($EU149:GF149)</f>
        <v>16756</v>
      </c>
      <c r="EJ149" s="39">
        <f>SUM($AZ149,$BA149:CL149)-SUM($EU149:GG149)</f>
        <v>12756</v>
      </c>
      <c r="EK149" s="39">
        <f>SUM($AZ149,$BA149:CM149)-SUM($EU149:GH149)</f>
        <v>8756</v>
      </c>
      <c r="EL149" s="39">
        <f>SUM($AZ149,$BA149:CN149)-SUM($EU149:GI149)</f>
        <v>4756</v>
      </c>
      <c r="EM149" s="39">
        <f>SUM($AZ149,$BA149:CO149)-SUM($EU149:GJ149)</f>
        <v>756</v>
      </c>
      <c r="EN149" s="39">
        <f>SUM($AZ149,$BA149:CP149)-SUM($EU149:GK149)</f>
        <v>756</v>
      </c>
      <c r="EO149" s="39">
        <f>SUM($AZ149,$BA149:CQ149)-SUM($EU149:GL149)</f>
        <v>756</v>
      </c>
      <c r="EP149" s="39">
        <f>SUM($AZ149,$BA149:CR149)-SUM($EU149:GM149)</f>
        <v>756</v>
      </c>
      <c r="EQ149" s="39">
        <f>SUM($AZ149,$BA149:CS149)-SUM($EU149:GN149)</f>
        <v>756</v>
      </c>
      <c r="ER149" s="39"/>
      <c r="ES149" s="39"/>
      <c r="ET149" s="39"/>
      <c r="EU149" s="39"/>
      <c r="EV149" s="39"/>
      <c r="EW149" s="39"/>
      <c r="EX149" s="39"/>
      <c r="EY149" s="39"/>
      <c r="EZ149" s="39"/>
      <c r="FA149" s="39">
        <f t="array" ref="FA149">SUMPRODUCT($K149:$AG149,TRANSPOSE(FA$5:FA$27))</f>
        <v>1120</v>
      </c>
      <c r="FB149" s="39">
        <f t="array" ref="FB149">SUMPRODUCT($K149:$AG149,TRANSPOSE(FB$5:FB$27))</f>
        <v>4800</v>
      </c>
      <c r="FC149" s="39">
        <f t="array" ref="FC149">SUMPRODUCT($K149:$AG149,TRANSPOSE(FC$5:FC$27))</f>
        <v>5324</v>
      </c>
      <c r="FD149" s="39">
        <f t="array" ref="FD149">SUMPRODUCT($K149:$AG149,TRANSPOSE(FD$5:FD$27))</f>
        <v>4000</v>
      </c>
      <c r="FE149" s="39">
        <f t="array" ref="FE149">SUMPRODUCT($K149:$AG149,TRANSPOSE(FE$5:FE$27))</f>
        <v>4000</v>
      </c>
      <c r="FF149" s="39">
        <f t="array" ref="FF149">SUMPRODUCT($K149:$AG149,TRANSPOSE(FF$5:FF$27))</f>
        <v>4000</v>
      </c>
      <c r="FG149" s="39">
        <f t="array" ref="FG149">SUMPRODUCT($K149:$AG149,TRANSPOSE(FG$5:FG$27))</f>
        <v>4000</v>
      </c>
      <c r="FH149" s="39">
        <f t="array" ref="FH149">SUMPRODUCT($K149:$AG149,TRANSPOSE(FH$5:FH$27))</f>
        <v>4000</v>
      </c>
      <c r="FI149" s="39">
        <f t="array" ref="FI149">SUMPRODUCT($K149:$AG149,TRANSPOSE(FI$5:FI$27))</f>
        <v>4000</v>
      </c>
      <c r="FJ149" s="39">
        <f t="array" ref="FJ149">SUMPRODUCT($K149:$AG149,TRANSPOSE(FJ$5:FJ$27))</f>
        <v>4000</v>
      </c>
      <c r="FK149" s="39">
        <f t="array" ref="FK149">SUMPRODUCT($K149:$AG149,TRANSPOSE(FK$5:FK$27))</f>
        <v>4000</v>
      </c>
      <c r="FL149" s="39">
        <f t="array" ref="FL149">SUMPRODUCT($K149:$AG149,TRANSPOSE(FL$5:FL$27))</f>
        <v>4000</v>
      </c>
      <c r="FM149" s="39">
        <f t="array" ref="FM149">SUMPRODUCT($K149:$AG149,TRANSPOSE(FM$5:FM$27))</f>
        <v>4000</v>
      </c>
      <c r="FN149" s="39">
        <f t="array" ref="FN149">SUMPRODUCT($K149:$AG149,TRANSPOSE(FN$5:FN$27))</f>
        <v>4000</v>
      </c>
      <c r="FO149" s="39">
        <f t="array" ref="FO149">SUMPRODUCT($K149:$AG149,TRANSPOSE(FO$5:FO$27))</f>
        <v>4000</v>
      </c>
      <c r="FP149" s="39">
        <f t="array" ref="FP149">SUMPRODUCT($K149:$AG149,TRANSPOSE(FP$5:FP$27))</f>
        <v>4000</v>
      </c>
      <c r="FQ149" s="39">
        <f t="array" ref="FQ149">SUMPRODUCT($K149:$AG149,TRANSPOSE(FQ$5:FQ$27))</f>
        <v>4000</v>
      </c>
      <c r="FR149" s="39">
        <f t="array" ref="FR149">SUMPRODUCT($K149:$AG149,TRANSPOSE(FR$5:FR$27))</f>
        <v>4000</v>
      </c>
      <c r="FS149" s="39">
        <f t="array" ref="FS149">SUMPRODUCT($K149:$AG149,TRANSPOSE(FS$5:FS$27))</f>
        <v>4000</v>
      </c>
      <c r="FT149" s="39">
        <f t="array" ref="FT149">SUMPRODUCT($K149:$AG149,TRANSPOSE(FT$5:FT$27))</f>
        <v>4000</v>
      </c>
      <c r="FU149" s="39">
        <f t="array" ref="FU149">SUMPRODUCT($K149:$AG149,TRANSPOSE(FU$5:FU$27))</f>
        <v>4000</v>
      </c>
      <c r="FV149" s="39">
        <f t="array" ref="FV149">SUMPRODUCT($K149:$AG149,TRANSPOSE(FV$5:FV$27))</f>
        <v>4000</v>
      </c>
      <c r="FW149" s="39">
        <f t="array" ref="FW149">SUMPRODUCT($K149:$AG149,TRANSPOSE(FW$5:FW$27))</f>
        <v>4000</v>
      </c>
      <c r="FX149" s="39">
        <f t="array" ref="FX149">SUMPRODUCT($K149:$AG149,TRANSPOSE(FX$5:FX$27))</f>
        <v>4000</v>
      </c>
      <c r="FY149" s="39">
        <f t="array" ref="FY149">SUMPRODUCT($K149:$AG149,TRANSPOSE(FY$5:FY$27))</f>
        <v>4000</v>
      </c>
      <c r="FZ149" s="39">
        <f t="array" ref="FZ149">SUMPRODUCT($K149:$AG149,TRANSPOSE(FZ$5:FZ$27))</f>
        <v>4000</v>
      </c>
      <c r="GA149" s="39">
        <f t="array" ref="GA149">SUMPRODUCT($K149:$AG149,TRANSPOSE(GA$5:GA$27))</f>
        <v>4000</v>
      </c>
      <c r="GB149" s="39">
        <f t="array" ref="GB149">SUMPRODUCT($K149:$AG149,TRANSPOSE(GB$5:GB$27))</f>
        <v>4000</v>
      </c>
      <c r="GC149" s="39">
        <f t="array" ref="GC149">SUMPRODUCT($K149:$AG149,TRANSPOSE(GC$5:GC$27))</f>
        <v>4000</v>
      </c>
      <c r="GD149" s="39">
        <f t="array" ref="GD149">SUMPRODUCT($K149:$AG149,TRANSPOSE(GD$5:GD$27))</f>
        <v>4000</v>
      </c>
      <c r="GE149" s="39">
        <f t="array" ref="GE149">SUMPRODUCT($K149:$AG149,TRANSPOSE(GE$5:GE$27))</f>
        <v>4000</v>
      </c>
      <c r="GF149" s="39">
        <f t="array" ref="GF149">SUMPRODUCT($K149:$AG149,TRANSPOSE(GF$5:GF$27))</f>
        <v>4000</v>
      </c>
      <c r="GG149" s="39">
        <f t="array" ref="GG149">SUMPRODUCT($K149:$AG149,TRANSPOSE(GG$5:GG$27))</f>
        <v>4000</v>
      </c>
      <c r="GH149" s="39">
        <f t="array" ref="GH149">SUMPRODUCT($K149:$AG149,TRANSPOSE(GH$5:GH$27))</f>
        <v>4000</v>
      </c>
      <c r="GI149" s="39">
        <f t="array" ref="GI149">SUMPRODUCT($K149:$AG149,TRANSPOSE(GI$5:GI$27))</f>
        <v>4000</v>
      </c>
      <c r="GJ149" s="39">
        <f t="array" ref="GJ149">SUMPRODUCT($K149:$AG149,TRANSPOSE(GJ$5:GJ$27))</f>
        <v>4000</v>
      </c>
      <c r="GK149" s="39">
        <f t="array" ref="GK149">SUMPRODUCT($K149:$AG149,TRANSPOSE(GK$5:GK$27))</f>
        <v>0</v>
      </c>
      <c r="GL149" s="39">
        <f t="array" ref="GL149">SUMPRODUCT($K149:$AG149,TRANSPOSE(GL$5:GL$27))</f>
        <v>0</v>
      </c>
      <c r="GM149" s="39">
        <f t="array" ref="GM149">SUMPRODUCT($K149:$AG149,TRANSPOSE(GM$5:GM$27))</f>
        <v>0</v>
      </c>
      <c r="GN149" s="39">
        <f t="array" ref="GN149">SUMPRODUCT($K149:$AG149,TRANSPOSE(GN$5:GN$27))</f>
        <v>0</v>
      </c>
      <c r="GO149" s="39"/>
      <c r="GP149" s="39"/>
      <c r="GQ149" s="39"/>
      <c r="GR149" s="39"/>
      <c r="GS149" s="39"/>
      <c r="GT149" s="39"/>
      <c r="GU149" s="39"/>
      <c r="GV149" s="39"/>
      <c r="GW149" s="39"/>
      <c r="GX149" s="39"/>
      <c r="GY149" s="39"/>
      <c r="GZ149" s="39"/>
      <c r="HA149" s="39"/>
      <c r="HB149" s="39"/>
      <c r="HC149" s="39"/>
      <c r="HD149" s="39"/>
      <c r="HE149" s="39"/>
      <c r="HF149" s="39"/>
      <c r="HG149" s="39"/>
      <c r="HH149" s="39"/>
      <c r="HI149" s="39"/>
      <c r="HJ149" s="39"/>
      <c r="HK149" s="39"/>
      <c r="HL149" s="39"/>
      <c r="HM149" s="39"/>
      <c r="HN149" s="39"/>
      <c r="HO149" s="39"/>
      <c r="HP149" s="39"/>
      <c r="HQ149" s="39"/>
      <c r="HR149" s="39"/>
      <c r="HS149" s="39"/>
      <c r="HT149" s="39"/>
      <c r="HU149" s="39"/>
      <c r="HV149" s="39"/>
      <c r="HW149" s="39"/>
      <c r="HX149" s="39"/>
      <c r="HY149" s="39"/>
      <c r="HZ149" s="39"/>
      <c r="IA149" s="39"/>
      <c r="IB149" s="39"/>
      <c r="IC149" s="39"/>
      <c r="ID149" s="39"/>
      <c r="IE149" s="39"/>
      <c r="IF149" s="39"/>
      <c r="IG149" s="39"/>
      <c r="IH149" s="39"/>
      <c r="II149" s="39"/>
      <c r="IJ149" s="39"/>
      <c r="IK149" s="39"/>
      <c r="IL149" s="39"/>
      <c r="IM149" s="39"/>
      <c r="IN149" s="39"/>
      <c r="IO149" s="39"/>
      <c r="IP149" s="39"/>
      <c r="IQ149" s="39"/>
      <c r="IR149" s="39"/>
      <c r="IS149" s="39"/>
      <c r="IT149" s="39"/>
      <c r="IU149" s="39"/>
      <c r="IV149" s="93" t="s">
        <v>624</v>
      </c>
      <c r="IW149" s="100" t="str">
        <f>C149</f>
        <v>C0603C472K1RACTU</v>
      </c>
      <c r="IX149" s="93" t="str">
        <f t="shared" si="178"/>
        <v>KEMET ELECTRONICS S A</v>
      </c>
      <c r="IY149" s="111">
        <v>3.8E-3</v>
      </c>
      <c r="IZ149" s="112" t="str">
        <f t="shared" ref="IZ149:IZ193" si="180">AQ149</f>
        <v>USD</v>
      </c>
      <c r="JA149" s="104" t="e">
        <f ca="1">_xlfn.XLOOKUP(IZ149,IZ$21:IZ$24,JA$21:JA$24,0)</f>
        <v>#NAME?</v>
      </c>
      <c r="JB149" s="104" t="e">
        <f t="shared" ca="1" si="129"/>
        <v>#NAME?</v>
      </c>
      <c r="JC149" s="113">
        <f>AJ149</f>
        <v>4000</v>
      </c>
      <c r="JD149" s="113">
        <f>AJ149</f>
        <v>4000</v>
      </c>
      <c r="JE149" s="100"/>
      <c r="JF149" s="113" t="e">
        <f>MAX(JD149,CEILING(#REF!+JE149,JC149))</f>
        <v>#REF!</v>
      </c>
      <c r="JG149" s="114" t="e">
        <f t="shared" ca="1" si="130"/>
        <v>#REF!</v>
      </c>
      <c r="JH149" s="113" t="e">
        <f>JF149-#REF!</f>
        <v>#REF!</v>
      </c>
      <c r="JI149" s="114" t="e">
        <f t="shared" ca="1" si="131"/>
        <v>#REF!</v>
      </c>
      <c r="JJ149" s="115">
        <v>45523</v>
      </c>
      <c r="JK149" s="114" t="s">
        <v>114</v>
      </c>
      <c r="JL149" s="114" t="s">
        <v>21</v>
      </c>
      <c r="JM149" s="100" t="s">
        <v>128</v>
      </c>
      <c r="JN149" s="100" t="s">
        <v>129</v>
      </c>
      <c r="JO149" s="102" t="e">
        <f t="array" aca="1" ref="JO149" ca="1">SUMPRODUCT(#REF!,TRANSPOSE(JO$19:JO$22))</f>
        <v>#REF!</v>
      </c>
      <c r="JP149" s="102" t="e">
        <f t="array" aca="1" ref="JP149" ca="1">SUMPRODUCT(#REF!,TRANSPOSE(JP$19:JP$22))</f>
        <v>#REF!</v>
      </c>
      <c r="JQ149" s="102" t="e">
        <f t="array" aca="1" ref="JQ149" ca="1">SUMPRODUCT(#REF!,TRANSPOSE(JQ$19:JQ$22))</f>
        <v>#REF!</v>
      </c>
      <c r="JR149" s="102" t="e">
        <f t="array" aca="1" ref="JR149" ca="1">SUMPRODUCT(#REF!,TRANSPOSE(JR$19:JR$22))</f>
        <v>#REF!</v>
      </c>
      <c r="JS149" s="102" t="e">
        <f t="array" aca="1" ref="JS149" ca="1">SUMPRODUCT(#REF!,TRANSPOSE(JS$19:JS$22))</f>
        <v>#REF!</v>
      </c>
      <c r="JT149" s="102" t="e">
        <f t="array" aca="1" ref="JT149" ca="1">SUMPRODUCT(#REF!,TRANSPOSE(JT$19:JT$22))</f>
        <v>#REF!</v>
      </c>
      <c r="JU149" s="102" t="e">
        <f t="array" aca="1" ref="JU149" ca="1">SUMPRODUCT(#REF!,TRANSPOSE(JU$19:JU$22))</f>
        <v>#REF!</v>
      </c>
      <c r="JV149" s="102" t="e">
        <f t="array" aca="1" ref="JV149" ca="1">SUMPRODUCT(#REF!,TRANSPOSE(JV$19:JV$22))</f>
        <v>#REF!</v>
      </c>
      <c r="JW149" s="102" t="e">
        <f t="array" aca="1" ref="JW149" ca="1">SUMPRODUCT(#REF!,TRANSPOSE(JW$19:JW$22))</f>
        <v>#REF!</v>
      </c>
      <c r="JX149" s="102" t="e">
        <f t="array" aca="1" ref="JX149" ca="1">SUMPRODUCT(#REF!,TRANSPOSE(JX$19:JX$22))</f>
        <v>#REF!</v>
      </c>
      <c r="JY149" s="102" t="e">
        <f t="array" aca="1" ref="JY149" ca="1">SUMPRODUCT(#REF!,TRANSPOSE(JY$19:JY$22))</f>
        <v>#REF!</v>
      </c>
      <c r="JZ149" s="102" t="e">
        <f t="array" aca="1" ref="JZ149" ca="1">SUMPRODUCT(#REF!,TRANSPOSE(JZ$19:JZ$22))</f>
        <v>#REF!</v>
      </c>
      <c r="KA149" s="102" t="e">
        <f t="array" aca="1" ref="KA149" ca="1">SUMPRODUCT(#REF!,TRANSPOSE(KA$19:KA$22))</f>
        <v>#REF!</v>
      </c>
      <c r="KB149" s="116"/>
      <c r="KC149" s="102" t="e">
        <f t="shared" ca="1" si="132"/>
        <v>#REF!</v>
      </c>
      <c r="KD149" s="117" t="e">
        <f ca="1">CEILING(SUM($JO149:JP149)-SUM($KC149:KC149),$JC149)</f>
        <v>#REF!</v>
      </c>
      <c r="KE149" s="117" t="e">
        <f ca="1">CEILING(SUM($JO149:JQ149)-SUM($KC149:KD149),$JC149)</f>
        <v>#REF!</v>
      </c>
      <c r="KF149" s="117" t="e">
        <f ca="1">CEILING(SUM($JO149:JR149)-SUM($KC149:KE149),$JC149)</f>
        <v>#REF!</v>
      </c>
      <c r="KG149" s="117" t="e">
        <f ca="1">CEILING(SUM($JO149:JS149)-SUM($KC149:KF149),$JC149)</f>
        <v>#REF!</v>
      </c>
      <c r="KH149" s="117" t="e">
        <f ca="1">CEILING(SUM($JO149:JT149)-SUM($KC149:KG149),$JC149)</f>
        <v>#REF!</v>
      </c>
      <c r="KI149" s="117" t="e">
        <f ca="1">CEILING(SUM($JO149:JU149)-SUM($KC149:KH149),$JC149)</f>
        <v>#REF!</v>
      </c>
      <c r="KJ149" s="117" t="e">
        <f ca="1">CEILING(SUM($JO149:JV149)-SUM($KC149:KI149),$JC149)</f>
        <v>#REF!</v>
      </c>
      <c r="KK149" s="117" t="e">
        <f ca="1">CEILING(SUM($JO149:JW149)-SUM($KC149:KJ149),$JC149)</f>
        <v>#REF!</v>
      </c>
      <c r="KL149" s="117" t="e">
        <f ca="1">CEILING(SUM($JO149:JX149)-SUM($KC149:KK149),$JC149)</f>
        <v>#REF!</v>
      </c>
      <c r="KM149" s="117" t="e">
        <f ca="1">CEILING(SUM($JO149:JY149)-SUM($KC149:KL149),$JC149)</f>
        <v>#REF!</v>
      </c>
      <c r="KN149" s="117" t="e">
        <f t="shared" ca="1" si="133"/>
        <v>#REF!</v>
      </c>
      <c r="KO149" s="117" t="e">
        <f t="shared" ca="1" si="134"/>
        <v>#REF!</v>
      </c>
      <c r="KP149" s="116"/>
      <c r="KQ149" s="119" t="e">
        <f t="shared" ca="1" si="135"/>
        <v>#REF!</v>
      </c>
      <c r="KR149" s="119" t="e">
        <f t="shared" ca="1" si="136"/>
        <v>#REF!</v>
      </c>
      <c r="KS149" s="119" t="e">
        <f t="shared" ca="1" si="137"/>
        <v>#REF!</v>
      </c>
      <c r="KT149" s="119" t="e">
        <f t="shared" ca="1" si="138"/>
        <v>#REF!</v>
      </c>
      <c r="KU149" s="119" t="e">
        <f t="shared" ca="1" si="139"/>
        <v>#REF!</v>
      </c>
      <c r="KV149" s="119" t="e">
        <f t="shared" ca="1" si="140"/>
        <v>#REF!</v>
      </c>
      <c r="KW149" s="119" t="e">
        <f t="shared" ca="1" si="141"/>
        <v>#REF!</v>
      </c>
      <c r="KX149" s="119" t="e">
        <f t="shared" ca="1" si="142"/>
        <v>#REF!</v>
      </c>
      <c r="KY149" s="119" t="e">
        <f t="shared" ca="1" si="143"/>
        <v>#REF!</v>
      </c>
      <c r="KZ149" s="119" t="e">
        <f t="shared" ca="1" si="144"/>
        <v>#REF!</v>
      </c>
      <c r="LA149" s="119" t="e">
        <f t="shared" ca="1" si="145"/>
        <v>#REF!</v>
      </c>
      <c r="LB149" s="119" t="e">
        <f t="shared" ca="1" si="146"/>
        <v>#REF!</v>
      </c>
      <c r="LC149" s="119" t="e">
        <f t="shared" ca="1" si="147"/>
        <v>#REF!</v>
      </c>
      <c r="LD149" s="119" t="e">
        <f t="shared" ca="1" si="148"/>
        <v>#REF!</v>
      </c>
      <c r="LE149" s="116">
        <v>1</v>
      </c>
      <c r="LF149" s="102" t="e">
        <f ca="1">SUM(KC149:KO149)</f>
        <v>#REF!</v>
      </c>
      <c r="LG149" s="102"/>
      <c r="LH149" s="102"/>
      <c r="LI149" s="102"/>
      <c r="LJ149" s="102"/>
      <c r="LK149" s="102"/>
      <c r="LL149" s="102"/>
      <c r="LM149" s="102"/>
      <c r="LN149" s="102"/>
      <c r="LO149" s="102"/>
      <c r="LP149" s="102"/>
      <c r="LQ149" s="102"/>
      <c r="LR149" s="102" t="e">
        <f t="shared" ca="1" si="179"/>
        <v>#REF!</v>
      </c>
      <c r="LS149" s="102"/>
      <c r="LT149" s="119" t="e">
        <f t="shared" ca="1" si="149"/>
        <v>#REF!</v>
      </c>
      <c r="LU149" s="119" t="e">
        <f t="shared" ca="1" si="150"/>
        <v>#NAME?</v>
      </c>
      <c r="LV149" s="119" t="e">
        <f t="shared" ca="1" si="151"/>
        <v>#NAME?</v>
      </c>
      <c r="LW149" s="119" t="e">
        <f t="shared" ca="1" si="152"/>
        <v>#NAME?</v>
      </c>
      <c r="LX149" s="119" t="e">
        <f t="shared" ca="1" si="153"/>
        <v>#NAME?</v>
      </c>
      <c r="LY149" s="119" t="e">
        <f t="shared" ca="1" si="154"/>
        <v>#NAME?</v>
      </c>
      <c r="LZ149" s="119" t="e">
        <f t="shared" ca="1" si="155"/>
        <v>#NAME?</v>
      </c>
      <c r="MA149" s="119" t="e">
        <f t="shared" ca="1" si="156"/>
        <v>#NAME?</v>
      </c>
      <c r="MB149" s="119" t="e">
        <f t="shared" ca="1" si="157"/>
        <v>#NAME?</v>
      </c>
      <c r="MC149" s="119" t="e">
        <f t="shared" ca="1" si="158"/>
        <v>#NAME?</v>
      </c>
      <c r="MD149" s="119" t="e">
        <f t="shared" ca="1" si="159"/>
        <v>#NAME?</v>
      </c>
      <c r="ME149" s="119" t="e">
        <f t="shared" ca="1" si="160"/>
        <v>#NAME?</v>
      </c>
      <c r="MF149" s="119" t="e">
        <f t="shared" ca="1" si="161"/>
        <v>#REF!</v>
      </c>
      <c r="MG149" s="119" t="e">
        <f t="shared" ca="1" si="162"/>
        <v>#REF!</v>
      </c>
      <c r="MH149" s="120" t="s">
        <v>667</v>
      </c>
      <c r="MI149" s="100" t="s">
        <v>625</v>
      </c>
      <c r="MJ149" s="121">
        <v>45534</v>
      </c>
      <c r="MK149" s="100" t="s">
        <v>131</v>
      </c>
      <c r="ML149" s="100"/>
      <c r="MM149" s="100" t="s">
        <v>131</v>
      </c>
      <c r="MN149" s="100"/>
      <c r="MO149" s="100" t="s">
        <v>626</v>
      </c>
    </row>
    <row r="150" spans="1:353" ht="14.25" x14ac:dyDescent="0.2">
      <c r="A150" s="39">
        <v>145</v>
      </c>
      <c r="B150" s="39" t="s">
        <v>670</v>
      </c>
      <c r="C150" s="54" t="s">
        <v>671</v>
      </c>
      <c r="D150" s="39" t="s">
        <v>121</v>
      </c>
      <c r="E150" s="39">
        <v>400950741</v>
      </c>
      <c r="F150" s="99" t="s">
        <v>672</v>
      </c>
      <c r="G150" s="39">
        <v>400481258</v>
      </c>
      <c r="H150" s="39" t="s">
        <v>112</v>
      </c>
      <c r="I150" s="39">
        <v>2</v>
      </c>
      <c r="J150" s="39">
        <v>21</v>
      </c>
      <c r="K150" s="39">
        <v>0</v>
      </c>
      <c r="L150" s="39">
        <v>0</v>
      </c>
      <c r="M150" s="39">
        <v>0</v>
      </c>
      <c r="N150" s="39">
        <v>2</v>
      </c>
      <c r="O150" s="39">
        <v>5</v>
      </c>
      <c r="P150" s="39">
        <v>0</v>
      </c>
      <c r="Q150" s="39">
        <v>0</v>
      </c>
      <c r="R150" s="39">
        <v>0</v>
      </c>
      <c r="S150" s="39">
        <v>2</v>
      </c>
      <c r="T150" s="39">
        <v>0</v>
      </c>
      <c r="U150" s="39">
        <v>0</v>
      </c>
      <c r="V150" s="39">
        <v>0</v>
      </c>
      <c r="W150" s="39">
        <v>0</v>
      </c>
      <c r="X150" s="39">
        <v>5</v>
      </c>
      <c r="Y150" s="39">
        <v>0</v>
      </c>
      <c r="Z150" s="39">
        <v>0</v>
      </c>
      <c r="AA150" s="39">
        <v>0</v>
      </c>
      <c r="AB150" s="39">
        <v>2</v>
      </c>
      <c r="AC150" s="39">
        <v>0</v>
      </c>
      <c r="AD150" s="39">
        <v>0</v>
      </c>
      <c r="AE150" s="39">
        <v>0</v>
      </c>
      <c r="AF150" s="39">
        <v>0</v>
      </c>
      <c r="AG150" s="39">
        <v>5</v>
      </c>
      <c r="AH150" s="39">
        <f t="shared" si="125"/>
        <v>16</v>
      </c>
      <c r="AI150" s="39">
        <f t="shared" si="163"/>
        <v>494123</v>
      </c>
      <c r="AJ150" s="55">
        <v>4000</v>
      </c>
      <c r="AK150" s="39"/>
      <c r="AL150" s="39" t="s">
        <v>622</v>
      </c>
      <c r="AM150" s="39" t="s">
        <v>638</v>
      </c>
      <c r="AN150" s="39"/>
      <c r="AO150" s="39" t="s">
        <v>163</v>
      </c>
      <c r="AP150" s="56">
        <v>0.06</v>
      </c>
      <c r="AQ150" s="56" t="s">
        <v>8</v>
      </c>
      <c r="AR150" s="39"/>
      <c r="AS150" s="39"/>
      <c r="AT150" s="57" t="s">
        <v>638</v>
      </c>
      <c r="AU150" s="39"/>
      <c r="AV150" s="39" t="str">
        <f t="shared" si="126"/>
        <v>P0038</v>
      </c>
      <c r="AW150" s="76" t="e">
        <f t="shared" ca="1" si="127"/>
        <v>#NAME?</v>
      </c>
      <c r="AX150" s="73">
        <v>14</v>
      </c>
      <c r="AY150" s="73" t="e">
        <f t="shared" si="128"/>
        <v>#REF!</v>
      </c>
      <c r="AZ150" s="39"/>
      <c r="BA150" s="39"/>
      <c r="BB150" s="39"/>
      <c r="BC150" s="39"/>
      <c r="BD150" s="39"/>
      <c r="BE150" s="39"/>
      <c r="BG150" s="39">
        <v>256000</v>
      </c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>
        <f>SUM($AZ150,$BA150:BF150)-SUM($EU150:FA150)</f>
        <v>-3220</v>
      </c>
      <c r="DE150" s="39">
        <f>SUM($AZ150,$BA150:BG150)-SUM($EU150:FB150)</f>
        <v>240194</v>
      </c>
      <c r="DF150" s="39">
        <f>SUM($AZ150,$BA150:BH150)-SUM($EU150:FC150)</f>
        <v>223877</v>
      </c>
      <c r="DG150" s="39">
        <f>SUM($AZ150,$BA150:BI150)-SUM($EU150:FD150)</f>
        <v>209877</v>
      </c>
      <c r="DH150" s="39">
        <f>SUM($AZ150,$BA150:BJ150)-SUM($EU150:FE150)</f>
        <v>195877</v>
      </c>
      <c r="DI150" s="39">
        <f>SUM($AZ150,$BA150:BK150)-SUM($EU150:FF150)</f>
        <v>181877</v>
      </c>
      <c r="DJ150" s="39">
        <f>SUM($AZ150,$BA150:BL150)-SUM($EU150:FG150)</f>
        <v>167877</v>
      </c>
      <c r="DK150" s="39">
        <f>SUM($AZ150,$BA150:BM150)-SUM($EU150:FH150)</f>
        <v>153877</v>
      </c>
      <c r="DL150" s="39">
        <f>SUM($AZ150,$BA150:BN150)-SUM($EU150:FI150)</f>
        <v>139877</v>
      </c>
      <c r="DM150" s="39">
        <f>SUM($AZ150,$BA150:BO150)-SUM($EU150:FJ150)</f>
        <v>125877</v>
      </c>
      <c r="DN150" s="39">
        <f>SUM($AZ150,$BA150:BP150)-SUM($EU150:FK150)</f>
        <v>111877</v>
      </c>
      <c r="DO150" s="39">
        <f>SUM($AZ150,$BA150:BQ150)-SUM($EU150:FL150)</f>
        <v>97877</v>
      </c>
      <c r="DP150" s="39">
        <f>SUM($AZ150,$BA150:BR150)-SUM($EU150:FM150)</f>
        <v>83877</v>
      </c>
      <c r="DQ150" s="39">
        <f>SUM($AZ150,$BA150:BS150)-SUM($EU150:FN150)</f>
        <v>69877</v>
      </c>
      <c r="DR150" s="39">
        <f>SUM($AZ150,$BA150:BT150)-SUM($EU150:FO150)</f>
        <v>55877</v>
      </c>
      <c r="DS150" s="39">
        <f>SUM($AZ150,$BA150:BU150)-SUM($EU150:FP150)</f>
        <v>41877</v>
      </c>
      <c r="DT150" s="39">
        <f>SUM($AZ150,$BA150:BV150)-SUM($EU150:FQ150)</f>
        <v>27877</v>
      </c>
      <c r="DU150" s="39">
        <f>SUM($AZ150,$BA150:BW150)-SUM($EU150:FR150)</f>
        <v>13877</v>
      </c>
      <c r="DV150" s="39">
        <f>SUM($AZ150,$BA150:BX150)-SUM($EU150:FS150)</f>
        <v>-123</v>
      </c>
      <c r="DW150" s="39">
        <f>SUM($AZ150,$BA150:BY150)-SUM($EU150:FT150)</f>
        <v>-14123</v>
      </c>
      <c r="DX150" s="39">
        <f>SUM($AZ150,$BA150:BZ150)-SUM($EU150:FU150)</f>
        <v>-28123</v>
      </c>
      <c r="DY150" s="39">
        <f>SUM($AZ150,$BA150:CA150)-SUM($EU150:FV150)</f>
        <v>-42123</v>
      </c>
      <c r="DZ150" s="39">
        <f>SUM($AZ150,$BA150:CB150)-SUM($EU150:FW150)</f>
        <v>-56123</v>
      </c>
      <c r="EA150" s="39">
        <f>SUM($AZ150,$BA150:CC150)-SUM($EU150:FX150)</f>
        <v>-70123</v>
      </c>
      <c r="EB150" s="39">
        <f>SUM($AZ150,$BA150:CD150)-SUM($EU150:FY150)</f>
        <v>-84123</v>
      </c>
      <c r="EC150" s="39">
        <f>SUM($AZ150,$BA150:CE150)-SUM($EU150:FZ150)</f>
        <v>-98123</v>
      </c>
      <c r="ED150" s="39">
        <f>SUM($AZ150,$BA150:CF150)-SUM($EU150:GA150)</f>
        <v>-112123</v>
      </c>
      <c r="EE150" s="39">
        <f>SUM($AZ150,$BA150:CG150)-SUM($EU150:GB150)</f>
        <v>-126123</v>
      </c>
      <c r="EF150" s="39">
        <f>SUM($AZ150,$BA150:CH150)-SUM($EU150:GC150)</f>
        <v>-140123</v>
      </c>
      <c r="EG150" s="39">
        <f>SUM($AZ150,$BA150:CI150)-SUM($EU150:GD150)</f>
        <v>-154123</v>
      </c>
      <c r="EH150" s="39">
        <f>SUM($AZ150,$BA150:CJ150)-SUM($EU150:GE150)</f>
        <v>-168123</v>
      </c>
      <c r="EI150" s="39">
        <f>SUM($AZ150,$BA150:CK150)-SUM($EU150:GF150)</f>
        <v>-182123</v>
      </c>
      <c r="EJ150" s="39">
        <f>SUM($AZ150,$BA150:CL150)-SUM($EU150:GG150)</f>
        <v>-196123</v>
      </c>
      <c r="EK150" s="39">
        <f>SUM($AZ150,$BA150:CM150)-SUM($EU150:GH150)</f>
        <v>-210123</v>
      </c>
      <c r="EL150" s="39">
        <f>SUM($AZ150,$BA150:CN150)-SUM($EU150:GI150)</f>
        <v>-224123</v>
      </c>
      <c r="EM150" s="39">
        <f>SUM($AZ150,$BA150:CO150)-SUM($EU150:GJ150)</f>
        <v>-238123</v>
      </c>
      <c r="EN150" s="39">
        <f>SUM($AZ150,$BA150:CP150)-SUM($EU150:GK150)</f>
        <v>-238123</v>
      </c>
      <c r="EO150" s="39">
        <f>SUM($AZ150,$BA150:CQ150)-SUM($EU150:GL150)</f>
        <v>-238123</v>
      </c>
      <c r="EP150" s="39">
        <f>SUM($AZ150,$BA150:CR150)-SUM($EU150:GM150)</f>
        <v>-238123</v>
      </c>
      <c r="EQ150" s="39">
        <f>SUM($AZ150,$BA150:CS150)-SUM($EU150:GN150)</f>
        <v>-238123</v>
      </c>
      <c r="ER150" s="39"/>
      <c r="ES150" s="39"/>
      <c r="ET150" s="39"/>
      <c r="EU150" s="39"/>
      <c r="EV150" s="39"/>
      <c r="EW150" s="39"/>
      <c r="EX150" s="39"/>
      <c r="EY150" s="39"/>
      <c r="EZ150" s="39"/>
      <c r="FA150" s="39">
        <f t="array" ref="FA150">SUMPRODUCT($K150:$AG150,TRANSPOSE(FA$5:FA$27))</f>
        <v>3220</v>
      </c>
      <c r="FB150" s="39">
        <f t="array" ref="FB150">SUMPRODUCT($K150:$AG150,TRANSPOSE(FB$5:FB$27))</f>
        <v>12586</v>
      </c>
      <c r="FC150" s="39">
        <f t="array" ref="FC150">SUMPRODUCT($K150:$AG150,TRANSPOSE(FC$5:FC$27))</f>
        <v>16317</v>
      </c>
      <c r="FD150" s="39">
        <f t="array" ref="FD150">SUMPRODUCT($K150:$AG150,TRANSPOSE(FD$5:FD$27))</f>
        <v>14000</v>
      </c>
      <c r="FE150" s="39">
        <f t="array" ref="FE150">SUMPRODUCT($K150:$AG150,TRANSPOSE(FE$5:FE$27))</f>
        <v>14000</v>
      </c>
      <c r="FF150" s="39">
        <f t="array" ref="FF150">SUMPRODUCT($K150:$AG150,TRANSPOSE(FF$5:FF$27))</f>
        <v>14000</v>
      </c>
      <c r="FG150" s="39">
        <f t="array" ref="FG150">SUMPRODUCT($K150:$AG150,TRANSPOSE(FG$5:FG$27))</f>
        <v>14000</v>
      </c>
      <c r="FH150" s="39">
        <f t="array" ref="FH150">SUMPRODUCT($K150:$AG150,TRANSPOSE(FH$5:FH$27))</f>
        <v>14000</v>
      </c>
      <c r="FI150" s="39">
        <f t="array" ref="FI150">SUMPRODUCT($K150:$AG150,TRANSPOSE(FI$5:FI$27))</f>
        <v>14000</v>
      </c>
      <c r="FJ150" s="39">
        <f t="array" ref="FJ150">SUMPRODUCT($K150:$AG150,TRANSPOSE(FJ$5:FJ$27))</f>
        <v>14000</v>
      </c>
      <c r="FK150" s="39">
        <f t="array" ref="FK150">SUMPRODUCT($K150:$AG150,TRANSPOSE(FK$5:FK$27))</f>
        <v>14000</v>
      </c>
      <c r="FL150" s="39">
        <f t="array" ref="FL150">SUMPRODUCT($K150:$AG150,TRANSPOSE(FL$5:FL$27))</f>
        <v>14000</v>
      </c>
      <c r="FM150" s="39">
        <f t="array" ref="FM150">SUMPRODUCT($K150:$AG150,TRANSPOSE(FM$5:FM$27))</f>
        <v>14000</v>
      </c>
      <c r="FN150" s="39">
        <f t="array" ref="FN150">SUMPRODUCT($K150:$AG150,TRANSPOSE(FN$5:FN$27))</f>
        <v>14000</v>
      </c>
      <c r="FO150" s="39">
        <f t="array" ref="FO150">SUMPRODUCT($K150:$AG150,TRANSPOSE(FO$5:FO$27))</f>
        <v>14000</v>
      </c>
      <c r="FP150" s="39">
        <f t="array" ref="FP150">SUMPRODUCT($K150:$AG150,TRANSPOSE(FP$5:FP$27))</f>
        <v>14000</v>
      </c>
      <c r="FQ150" s="39">
        <f t="array" ref="FQ150">SUMPRODUCT($K150:$AG150,TRANSPOSE(FQ$5:FQ$27))</f>
        <v>14000</v>
      </c>
      <c r="FR150" s="39">
        <f t="array" ref="FR150">SUMPRODUCT($K150:$AG150,TRANSPOSE(FR$5:FR$27))</f>
        <v>14000</v>
      </c>
      <c r="FS150" s="39">
        <f t="array" ref="FS150">SUMPRODUCT($K150:$AG150,TRANSPOSE(FS$5:FS$27))</f>
        <v>14000</v>
      </c>
      <c r="FT150" s="39">
        <f t="array" ref="FT150">SUMPRODUCT($K150:$AG150,TRANSPOSE(FT$5:FT$27))</f>
        <v>14000</v>
      </c>
      <c r="FU150" s="39">
        <f t="array" ref="FU150">SUMPRODUCT($K150:$AG150,TRANSPOSE(FU$5:FU$27))</f>
        <v>14000</v>
      </c>
      <c r="FV150" s="39">
        <f t="array" ref="FV150">SUMPRODUCT($K150:$AG150,TRANSPOSE(FV$5:FV$27))</f>
        <v>14000</v>
      </c>
      <c r="FW150" s="39">
        <f t="array" ref="FW150">SUMPRODUCT($K150:$AG150,TRANSPOSE(FW$5:FW$27))</f>
        <v>14000</v>
      </c>
      <c r="FX150" s="39">
        <f t="array" ref="FX150">SUMPRODUCT($K150:$AG150,TRANSPOSE(FX$5:FX$27))</f>
        <v>14000</v>
      </c>
      <c r="FY150" s="39">
        <f t="array" ref="FY150">SUMPRODUCT($K150:$AG150,TRANSPOSE(FY$5:FY$27))</f>
        <v>14000</v>
      </c>
      <c r="FZ150" s="39">
        <f t="array" ref="FZ150">SUMPRODUCT($K150:$AG150,TRANSPOSE(FZ$5:FZ$27))</f>
        <v>14000</v>
      </c>
      <c r="GA150" s="39">
        <f t="array" ref="GA150">SUMPRODUCT($K150:$AG150,TRANSPOSE(GA$5:GA$27))</f>
        <v>14000</v>
      </c>
      <c r="GB150" s="39">
        <f t="array" ref="GB150">SUMPRODUCT($K150:$AG150,TRANSPOSE(GB$5:GB$27))</f>
        <v>14000</v>
      </c>
      <c r="GC150" s="39">
        <f t="array" ref="GC150">SUMPRODUCT($K150:$AG150,TRANSPOSE(GC$5:GC$27))</f>
        <v>14000</v>
      </c>
      <c r="GD150" s="39">
        <f t="array" ref="GD150">SUMPRODUCT($K150:$AG150,TRANSPOSE(GD$5:GD$27))</f>
        <v>14000</v>
      </c>
      <c r="GE150" s="39">
        <f t="array" ref="GE150">SUMPRODUCT($K150:$AG150,TRANSPOSE(GE$5:GE$27))</f>
        <v>14000</v>
      </c>
      <c r="GF150" s="39">
        <f t="array" ref="GF150">SUMPRODUCT($K150:$AG150,TRANSPOSE(GF$5:GF$27))</f>
        <v>14000</v>
      </c>
      <c r="GG150" s="39">
        <f t="array" ref="GG150">SUMPRODUCT($K150:$AG150,TRANSPOSE(GG$5:GG$27))</f>
        <v>14000</v>
      </c>
      <c r="GH150" s="39">
        <f t="array" ref="GH150">SUMPRODUCT($K150:$AG150,TRANSPOSE(GH$5:GH$27))</f>
        <v>14000</v>
      </c>
      <c r="GI150" s="39">
        <f t="array" ref="GI150">SUMPRODUCT($K150:$AG150,TRANSPOSE(GI$5:GI$27))</f>
        <v>14000</v>
      </c>
      <c r="GJ150" s="39">
        <f t="array" ref="GJ150">SUMPRODUCT($K150:$AG150,TRANSPOSE(GJ$5:GJ$27))</f>
        <v>14000</v>
      </c>
      <c r="GK150" s="39">
        <f t="array" ref="GK150">SUMPRODUCT($K150:$AG150,TRANSPOSE(GK$5:GK$27))</f>
        <v>0</v>
      </c>
      <c r="GL150" s="39">
        <f t="array" ref="GL150">SUMPRODUCT($K150:$AG150,TRANSPOSE(GL$5:GL$27))</f>
        <v>0</v>
      </c>
      <c r="GM150" s="39">
        <f t="array" ref="GM150">SUMPRODUCT($K150:$AG150,TRANSPOSE(GM$5:GM$27))</f>
        <v>0</v>
      </c>
      <c r="GN150" s="39">
        <f t="array" ref="GN150">SUMPRODUCT($K150:$AG150,TRANSPOSE(GN$5:GN$27))</f>
        <v>0</v>
      </c>
      <c r="GO150" s="39"/>
      <c r="GP150" s="39"/>
      <c r="GQ150" s="39"/>
      <c r="GR150" s="39"/>
      <c r="GS150" s="39"/>
      <c r="GT150" s="39"/>
      <c r="GU150" s="39"/>
      <c r="GV150" s="39"/>
      <c r="GW150" s="39"/>
      <c r="GX150" s="39"/>
      <c r="GY150" s="39"/>
      <c r="GZ150" s="39"/>
      <c r="HA150" s="39"/>
      <c r="HB150" s="39"/>
      <c r="HC150" s="39"/>
      <c r="HD150" s="39"/>
      <c r="HE150" s="39"/>
      <c r="HF150" s="39"/>
      <c r="HG150" s="39"/>
      <c r="HH150" s="39"/>
      <c r="HI150" s="39"/>
      <c r="HJ150" s="39"/>
      <c r="HK150" s="39"/>
      <c r="HL150" s="39"/>
      <c r="HM150" s="39"/>
      <c r="HN150" s="39"/>
      <c r="HO150" s="39"/>
      <c r="HP150" s="39"/>
      <c r="HQ150" s="39"/>
      <c r="HR150" s="39"/>
      <c r="HS150" s="39"/>
      <c r="HT150" s="39"/>
      <c r="HU150" s="39"/>
      <c r="HV150" s="39"/>
      <c r="HW150" s="39"/>
      <c r="HX150" s="39"/>
      <c r="HY150" s="39"/>
      <c r="HZ150" s="39"/>
      <c r="IA150" s="39"/>
      <c r="IB150" s="39"/>
      <c r="IC150" s="39"/>
      <c r="ID150" s="39"/>
      <c r="IE150" s="39"/>
      <c r="IF150" s="39"/>
      <c r="IG150" s="39"/>
      <c r="IH150" s="39"/>
      <c r="II150" s="39"/>
      <c r="IJ150" s="39"/>
      <c r="IK150" s="39"/>
      <c r="IL150" s="39"/>
      <c r="IM150" s="39"/>
      <c r="IN150" s="39"/>
      <c r="IO150" s="39"/>
      <c r="IP150" s="39"/>
      <c r="IQ150" s="39"/>
      <c r="IR150" s="39"/>
      <c r="IS150" s="39"/>
      <c r="IT150" s="39"/>
      <c r="IU150" s="39"/>
      <c r="IV150" s="93" t="s">
        <v>624</v>
      </c>
      <c r="IW150" s="100" t="str">
        <f>C150</f>
        <v>C0603C474K4RAL7867</v>
      </c>
      <c r="IX150" s="93" t="str">
        <f t="shared" si="178"/>
        <v>KEMET ELECTRONICS S A</v>
      </c>
      <c r="IY150" s="111">
        <v>5.7500000000000002E-2</v>
      </c>
      <c r="IZ150" s="112" t="str">
        <f t="shared" si="180"/>
        <v>USD</v>
      </c>
      <c r="JA150" s="104" t="e">
        <f ca="1">_xlfn.XLOOKUP(IZ150,IZ$21:IZ$24,JA$21:JA$24,0)</f>
        <v>#NAME?</v>
      </c>
      <c r="JB150" s="104" t="e">
        <f t="shared" ca="1" si="129"/>
        <v>#NAME?</v>
      </c>
      <c r="JC150" s="113">
        <f>AJ150</f>
        <v>4000</v>
      </c>
      <c r="JD150" s="113">
        <f>AJ150</f>
        <v>4000</v>
      </c>
      <c r="JE150" s="100"/>
      <c r="JF150" s="113" t="e">
        <f>MAX(JD150,CEILING(#REF!+JE150,JC150))</f>
        <v>#REF!</v>
      </c>
      <c r="JG150" s="114" t="e">
        <f t="shared" ca="1" si="130"/>
        <v>#REF!</v>
      </c>
      <c r="JH150" s="113" t="e">
        <f>JF150-#REF!</f>
        <v>#REF!</v>
      </c>
      <c r="JI150" s="114" t="e">
        <f t="shared" ca="1" si="131"/>
        <v>#REF!</v>
      </c>
      <c r="JJ150" s="115">
        <v>45523</v>
      </c>
      <c r="JK150" s="114" t="s">
        <v>114</v>
      </c>
      <c r="JL150" s="114" t="s">
        <v>21</v>
      </c>
      <c r="JM150" s="100" t="s">
        <v>128</v>
      </c>
      <c r="JN150" s="100" t="s">
        <v>129</v>
      </c>
      <c r="JO150" s="102" t="e">
        <f t="array" aca="1" ref="JO150" ca="1">SUMPRODUCT(#REF!,TRANSPOSE(JO$19:JO$22))</f>
        <v>#REF!</v>
      </c>
      <c r="JP150" s="102" t="e">
        <f t="array" aca="1" ref="JP150" ca="1">SUMPRODUCT(#REF!,TRANSPOSE(JP$19:JP$22))</f>
        <v>#REF!</v>
      </c>
      <c r="JQ150" s="102" t="e">
        <f t="array" aca="1" ref="JQ150" ca="1">SUMPRODUCT(#REF!,TRANSPOSE(JQ$19:JQ$22))</f>
        <v>#REF!</v>
      </c>
      <c r="JR150" s="102" t="e">
        <f t="array" aca="1" ref="JR150" ca="1">SUMPRODUCT(#REF!,TRANSPOSE(JR$19:JR$22))</f>
        <v>#REF!</v>
      </c>
      <c r="JS150" s="102" t="e">
        <f t="array" aca="1" ref="JS150" ca="1">SUMPRODUCT(#REF!,TRANSPOSE(JS$19:JS$22))</f>
        <v>#REF!</v>
      </c>
      <c r="JT150" s="102" t="e">
        <f t="array" aca="1" ref="JT150" ca="1">SUMPRODUCT(#REF!,TRANSPOSE(JT$19:JT$22))</f>
        <v>#REF!</v>
      </c>
      <c r="JU150" s="102" t="e">
        <f t="array" aca="1" ref="JU150" ca="1">SUMPRODUCT(#REF!,TRANSPOSE(JU$19:JU$22))</f>
        <v>#REF!</v>
      </c>
      <c r="JV150" s="102" t="e">
        <f t="array" aca="1" ref="JV150" ca="1">SUMPRODUCT(#REF!,TRANSPOSE(JV$19:JV$22))</f>
        <v>#REF!</v>
      </c>
      <c r="JW150" s="102" t="e">
        <f t="array" aca="1" ref="JW150" ca="1">SUMPRODUCT(#REF!,TRANSPOSE(JW$19:JW$22))</f>
        <v>#REF!</v>
      </c>
      <c r="JX150" s="102" t="e">
        <f t="array" aca="1" ref="JX150" ca="1">SUMPRODUCT(#REF!,TRANSPOSE(JX$19:JX$22))</f>
        <v>#REF!</v>
      </c>
      <c r="JY150" s="102" t="e">
        <f t="array" aca="1" ref="JY150" ca="1">SUMPRODUCT(#REF!,TRANSPOSE(JY$19:JY$22))</f>
        <v>#REF!</v>
      </c>
      <c r="JZ150" s="102" t="e">
        <f t="array" aca="1" ref="JZ150" ca="1">SUMPRODUCT(#REF!,TRANSPOSE(JZ$19:JZ$22))</f>
        <v>#REF!</v>
      </c>
      <c r="KA150" s="102" t="e">
        <f t="array" aca="1" ref="KA150" ca="1">SUMPRODUCT(#REF!,TRANSPOSE(KA$19:KA$22))</f>
        <v>#REF!</v>
      </c>
      <c r="KB150" s="116"/>
      <c r="KC150" s="102" t="e">
        <f t="shared" ca="1" si="132"/>
        <v>#REF!</v>
      </c>
      <c r="KD150" s="117" t="e">
        <f ca="1">CEILING(SUM($JO150:JP150)-SUM($KC150:KC150),$JC150)</f>
        <v>#REF!</v>
      </c>
      <c r="KE150" s="117" t="e">
        <f ca="1">CEILING(SUM($JO150:JQ150)-SUM($KC150:KD150),$JC150)</f>
        <v>#REF!</v>
      </c>
      <c r="KF150" s="117" t="e">
        <f ca="1">CEILING(SUM($JO150:JR150)-SUM($KC150:KE150),$JC150)</f>
        <v>#REF!</v>
      </c>
      <c r="KG150" s="117" t="e">
        <f ca="1">CEILING(SUM($JO150:JS150)-SUM($KC150:KF150),$JC150)</f>
        <v>#REF!</v>
      </c>
      <c r="KH150" s="117" t="e">
        <f ca="1">CEILING(SUM($JO150:JT150)-SUM($KC150:KG150),$JC150)</f>
        <v>#REF!</v>
      </c>
      <c r="KI150" s="117" t="e">
        <f ca="1">CEILING(SUM($JO150:JU150)-SUM($KC150:KH150),$JC150)</f>
        <v>#REF!</v>
      </c>
      <c r="KJ150" s="117" t="e">
        <f ca="1">CEILING(SUM($JO150:JV150)-SUM($KC150:KI150),$JC150)</f>
        <v>#REF!</v>
      </c>
      <c r="KK150" s="117" t="e">
        <f ca="1">CEILING(SUM($JO150:JW150)-SUM($KC150:KJ150),$JC150)</f>
        <v>#REF!</v>
      </c>
      <c r="KL150" s="117" t="e">
        <f ca="1">CEILING(SUM($JO150:JX150)-SUM($KC150:KK150),$JC150)</f>
        <v>#REF!</v>
      </c>
      <c r="KM150" s="117" t="e">
        <f ca="1">CEILING(SUM($JO150:JY150)-SUM($KC150:KL150),$JC150)</f>
        <v>#REF!</v>
      </c>
      <c r="KN150" s="117" t="e">
        <f t="shared" ca="1" si="133"/>
        <v>#REF!</v>
      </c>
      <c r="KO150" s="117" t="e">
        <f t="shared" ca="1" si="134"/>
        <v>#REF!</v>
      </c>
      <c r="KP150" s="116"/>
      <c r="KQ150" s="119" t="e">
        <f t="shared" ca="1" si="135"/>
        <v>#REF!</v>
      </c>
      <c r="KR150" s="119" t="e">
        <f t="shared" ca="1" si="136"/>
        <v>#REF!</v>
      </c>
      <c r="KS150" s="119" t="e">
        <f t="shared" ca="1" si="137"/>
        <v>#REF!</v>
      </c>
      <c r="KT150" s="119" t="e">
        <f t="shared" ca="1" si="138"/>
        <v>#REF!</v>
      </c>
      <c r="KU150" s="119" t="e">
        <f t="shared" ca="1" si="139"/>
        <v>#REF!</v>
      </c>
      <c r="KV150" s="119" t="e">
        <f t="shared" ca="1" si="140"/>
        <v>#REF!</v>
      </c>
      <c r="KW150" s="119" t="e">
        <f t="shared" ca="1" si="141"/>
        <v>#REF!</v>
      </c>
      <c r="KX150" s="119" t="e">
        <f t="shared" ca="1" si="142"/>
        <v>#REF!</v>
      </c>
      <c r="KY150" s="119" t="e">
        <f t="shared" ca="1" si="143"/>
        <v>#REF!</v>
      </c>
      <c r="KZ150" s="119" t="e">
        <f t="shared" ca="1" si="144"/>
        <v>#REF!</v>
      </c>
      <c r="LA150" s="119" t="e">
        <f t="shared" ca="1" si="145"/>
        <v>#REF!</v>
      </c>
      <c r="LB150" s="119" t="e">
        <f t="shared" ca="1" si="146"/>
        <v>#REF!</v>
      </c>
      <c r="LC150" s="119" t="e">
        <f t="shared" ca="1" si="147"/>
        <v>#REF!</v>
      </c>
      <c r="LD150" s="119" t="e">
        <f t="shared" ca="1" si="148"/>
        <v>#REF!</v>
      </c>
      <c r="LE150" s="116">
        <v>2</v>
      </c>
      <c r="LF150" s="102" t="e">
        <f ca="1">SUM(KC150:KH150)</f>
        <v>#REF!</v>
      </c>
      <c r="LG150" s="102"/>
      <c r="LH150" s="102"/>
      <c r="LI150" s="102"/>
      <c r="LJ150" s="102"/>
      <c r="LK150" s="102"/>
      <c r="LL150" s="102" t="e">
        <f ca="1">SUM(KI150:KO150)</f>
        <v>#REF!</v>
      </c>
      <c r="LM150" s="102"/>
      <c r="LN150" s="102"/>
      <c r="LO150" s="102"/>
      <c r="LP150" s="102"/>
      <c r="LQ150" s="102"/>
      <c r="LR150" s="102"/>
      <c r="LS150" s="102"/>
      <c r="LT150" s="119" t="e">
        <f t="shared" ca="1" si="149"/>
        <v>#REF!</v>
      </c>
      <c r="LU150" s="119" t="e">
        <f t="shared" ca="1" si="150"/>
        <v>#NAME?</v>
      </c>
      <c r="LV150" s="119" t="e">
        <f t="shared" ca="1" si="151"/>
        <v>#NAME?</v>
      </c>
      <c r="LW150" s="119" t="e">
        <f t="shared" ca="1" si="152"/>
        <v>#NAME?</v>
      </c>
      <c r="LX150" s="119" t="e">
        <f t="shared" ca="1" si="153"/>
        <v>#NAME?</v>
      </c>
      <c r="LY150" s="119" t="e">
        <f t="shared" ca="1" si="154"/>
        <v>#NAME?</v>
      </c>
      <c r="LZ150" s="119" t="e">
        <f t="shared" ca="1" si="155"/>
        <v>#REF!</v>
      </c>
      <c r="MA150" s="119" t="e">
        <f t="shared" ca="1" si="156"/>
        <v>#NAME?</v>
      </c>
      <c r="MB150" s="119" t="e">
        <f t="shared" ca="1" si="157"/>
        <v>#NAME?</v>
      </c>
      <c r="MC150" s="119" t="e">
        <f t="shared" ca="1" si="158"/>
        <v>#NAME?</v>
      </c>
      <c r="MD150" s="119" t="e">
        <f t="shared" ca="1" si="159"/>
        <v>#NAME?</v>
      </c>
      <c r="ME150" s="119" t="e">
        <f t="shared" ca="1" si="160"/>
        <v>#NAME?</v>
      </c>
      <c r="MF150" s="119" t="e">
        <f t="shared" ca="1" si="161"/>
        <v>#NAME?</v>
      </c>
      <c r="MG150" s="119" t="e">
        <f t="shared" ca="1" si="162"/>
        <v>#REF!</v>
      </c>
      <c r="MH150" s="120" t="s">
        <v>670</v>
      </c>
      <c r="MI150" s="100" t="s">
        <v>625</v>
      </c>
      <c r="MJ150" s="121">
        <v>45534</v>
      </c>
      <c r="MK150" s="100" t="s">
        <v>131</v>
      </c>
      <c r="ML150" s="100"/>
      <c r="MM150" s="100" t="s">
        <v>131</v>
      </c>
      <c r="MN150" s="100"/>
      <c r="MO150" s="100" t="s">
        <v>626</v>
      </c>
    </row>
    <row r="151" spans="1:353" ht="14.25" x14ac:dyDescent="0.2">
      <c r="A151" s="39">
        <v>146</v>
      </c>
      <c r="B151" s="39" t="s">
        <v>673</v>
      </c>
      <c r="C151" s="54" t="s">
        <v>674</v>
      </c>
      <c r="D151" s="39" t="s">
        <v>121</v>
      </c>
      <c r="E151" s="39">
        <v>401775380</v>
      </c>
      <c r="F151" s="99" t="s">
        <v>675</v>
      </c>
      <c r="G151" s="39">
        <v>400481299</v>
      </c>
      <c r="H151" s="39" t="s">
        <v>112</v>
      </c>
      <c r="I151" s="39">
        <v>2</v>
      </c>
      <c r="J151" s="39">
        <v>14</v>
      </c>
      <c r="K151" s="39">
        <v>0</v>
      </c>
      <c r="L151" s="39">
        <v>0</v>
      </c>
      <c r="M151" s="39">
        <v>0</v>
      </c>
      <c r="N151" s="39">
        <v>0</v>
      </c>
      <c r="O151" s="39">
        <v>0</v>
      </c>
      <c r="P151" s="39">
        <v>0</v>
      </c>
      <c r="Q151" s="39">
        <v>0</v>
      </c>
      <c r="R151" s="39">
        <v>0</v>
      </c>
      <c r="S151" s="39">
        <v>7</v>
      </c>
      <c r="T151" s="39">
        <v>0</v>
      </c>
      <c r="U151" s="39">
        <v>0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  <c r="AA151" s="39">
        <v>0</v>
      </c>
      <c r="AB151" s="39">
        <v>7</v>
      </c>
      <c r="AC151" s="39">
        <v>0</v>
      </c>
      <c r="AD151" s="39">
        <v>0</v>
      </c>
      <c r="AE151" s="39">
        <v>0</v>
      </c>
      <c r="AF151" s="39">
        <v>0</v>
      </c>
      <c r="AG151" s="39">
        <v>0</v>
      </c>
      <c r="AH151" s="39">
        <f t="shared" si="125"/>
        <v>14</v>
      </c>
      <c r="AI151" s="39">
        <f t="shared" si="163"/>
        <v>250677</v>
      </c>
      <c r="AJ151" s="55">
        <v>2500</v>
      </c>
      <c r="AK151" s="39"/>
      <c r="AL151" s="39" t="s">
        <v>622</v>
      </c>
      <c r="AM151" s="39" t="s">
        <v>638</v>
      </c>
      <c r="AN151" s="39"/>
      <c r="AO151" s="39" t="s">
        <v>163</v>
      </c>
      <c r="AP151" s="56">
        <v>2.2599999999999999E-2</v>
      </c>
      <c r="AQ151" s="56" t="s">
        <v>8</v>
      </c>
      <c r="AR151" s="39"/>
      <c r="AS151" s="39"/>
      <c r="AT151" s="57" t="s">
        <v>638</v>
      </c>
      <c r="AU151" s="39"/>
      <c r="AV151" s="39" t="str">
        <f t="shared" si="126"/>
        <v>P0038</v>
      </c>
      <c r="AW151" s="76" t="e">
        <f t="shared" ca="1" si="127"/>
        <v>#NAME?</v>
      </c>
      <c r="AX151" s="73">
        <v>14</v>
      </c>
      <c r="AY151" s="73" t="e">
        <f t="shared" si="128"/>
        <v>#REF!</v>
      </c>
      <c r="AZ151" s="39"/>
      <c r="BA151" s="39"/>
      <c r="BB151" s="39"/>
      <c r="BC151" s="39"/>
      <c r="BD151" s="39"/>
      <c r="BE151" s="80">
        <v>250000</v>
      </c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>
        <f>SUM($AZ151,$BA151:BF151)-SUM($EU151:FA151)</f>
        <v>248040</v>
      </c>
      <c r="DE151" s="39">
        <f>SUM($AZ151,$BA151:BG151)-SUM($EU151:FB151)</f>
        <v>239640</v>
      </c>
      <c r="DF151" s="39">
        <f>SUM($AZ151,$BA151:BH151)-SUM($EU151:FC151)</f>
        <v>230323</v>
      </c>
      <c r="DG151" s="39">
        <f>SUM($AZ151,$BA151:BI151)-SUM($EU151:FD151)</f>
        <v>223323</v>
      </c>
      <c r="DH151" s="39">
        <f>SUM($AZ151,$BA151:BJ151)-SUM($EU151:FE151)</f>
        <v>216323</v>
      </c>
      <c r="DI151" s="39">
        <f>SUM($AZ151,$BA151:BK151)-SUM($EU151:FF151)</f>
        <v>209323</v>
      </c>
      <c r="DJ151" s="39">
        <f>SUM($AZ151,$BA151:BL151)-SUM($EU151:FG151)</f>
        <v>202323</v>
      </c>
      <c r="DK151" s="39">
        <f>SUM($AZ151,$BA151:BM151)-SUM($EU151:FH151)</f>
        <v>195323</v>
      </c>
      <c r="DL151" s="39">
        <f>SUM($AZ151,$BA151:BN151)-SUM($EU151:FI151)</f>
        <v>188323</v>
      </c>
      <c r="DM151" s="39">
        <f>SUM($AZ151,$BA151:BO151)-SUM($EU151:FJ151)</f>
        <v>181323</v>
      </c>
      <c r="DN151" s="39">
        <f>SUM($AZ151,$BA151:BP151)-SUM($EU151:FK151)</f>
        <v>174323</v>
      </c>
      <c r="DO151" s="39">
        <f>SUM($AZ151,$BA151:BQ151)-SUM($EU151:FL151)</f>
        <v>167323</v>
      </c>
      <c r="DP151" s="39">
        <f>SUM($AZ151,$BA151:BR151)-SUM($EU151:FM151)</f>
        <v>160323</v>
      </c>
      <c r="DQ151" s="39">
        <f>SUM($AZ151,$BA151:BS151)-SUM($EU151:FN151)</f>
        <v>153323</v>
      </c>
      <c r="DR151" s="39">
        <f>SUM($AZ151,$BA151:BT151)-SUM($EU151:FO151)</f>
        <v>146323</v>
      </c>
      <c r="DS151" s="39">
        <f>SUM($AZ151,$BA151:BU151)-SUM($EU151:FP151)</f>
        <v>139323</v>
      </c>
      <c r="DT151" s="39">
        <f>SUM($AZ151,$BA151:BV151)-SUM($EU151:FQ151)</f>
        <v>132323</v>
      </c>
      <c r="DU151" s="39">
        <f>SUM($AZ151,$BA151:BW151)-SUM($EU151:FR151)</f>
        <v>125323</v>
      </c>
      <c r="DV151" s="39">
        <f>SUM($AZ151,$BA151:BX151)-SUM($EU151:FS151)</f>
        <v>118323</v>
      </c>
      <c r="DW151" s="39">
        <f>SUM($AZ151,$BA151:BY151)-SUM($EU151:FT151)</f>
        <v>111323</v>
      </c>
      <c r="DX151" s="39">
        <f>SUM($AZ151,$BA151:BZ151)-SUM($EU151:FU151)</f>
        <v>104323</v>
      </c>
      <c r="DY151" s="39">
        <f>SUM($AZ151,$BA151:CA151)-SUM($EU151:FV151)</f>
        <v>97323</v>
      </c>
      <c r="DZ151" s="39">
        <f>SUM($AZ151,$BA151:CB151)-SUM($EU151:FW151)</f>
        <v>90323</v>
      </c>
      <c r="EA151" s="39">
        <f>SUM($AZ151,$BA151:CC151)-SUM($EU151:FX151)</f>
        <v>83323</v>
      </c>
      <c r="EB151" s="39">
        <f>SUM($AZ151,$BA151:CD151)-SUM($EU151:FY151)</f>
        <v>76323</v>
      </c>
      <c r="EC151" s="39">
        <f>SUM($AZ151,$BA151:CE151)-SUM($EU151:FZ151)</f>
        <v>69323</v>
      </c>
      <c r="ED151" s="39">
        <f>SUM($AZ151,$BA151:CF151)-SUM($EU151:GA151)</f>
        <v>62323</v>
      </c>
      <c r="EE151" s="39">
        <f>SUM($AZ151,$BA151:CG151)-SUM($EU151:GB151)</f>
        <v>55323</v>
      </c>
      <c r="EF151" s="39">
        <f>SUM($AZ151,$BA151:CH151)-SUM($EU151:GC151)</f>
        <v>48323</v>
      </c>
      <c r="EG151" s="39">
        <f>SUM($AZ151,$BA151:CI151)-SUM($EU151:GD151)</f>
        <v>41323</v>
      </c>
      <c r="EH151" s="39">
        <f>SUM($AZ151,$BA151:CJ151)-SUM($EU151:GE151)</f>
        <v>34323</v>
      </c>
      <c r="EI151" s="39">
        <f>SUM($AZ151,$BA151:CK151)-SUM($EU151:GF151)</f>
        <v>27323</v>
      </c>
      <c r="EJ151" s="39">
        <f>SUM($AZ151,$BA151:CL151)-SUM($EU151:GG151)</f>
        <v>20323</v>
      </c>
      <c r="EK151" s="39">
        <f>SUM($AZ151,$BA151:CM151)-SUM($EU151:GH151)</f>
        <v>13323</v>
      </c>
      <c r="EL151" s="39">
        <f>SUM($AZ151,$BA151:CN151)-SUM($EU151:GI151)</f>
        <v>6323</v>
      </c>
      <c r="EM151" s="39">
        <f>SUM($AZ151,$BA151:CO151)-SUM($EU151:GJ151)</f>
        <v>-677</v>
      </c>
      <c r="EN151" s="39">
        <f>SUM($AZ151,$BA151:CP151)-SUM($EU151:GK151)</f>
        <v>-677</v>
      </c>
      <c r="EO151" s="39">
        <f>SUM($AZ151,$BA151:CQ151)-SUM($EU151:GL151)</f>
        <v>-677</v>
      </c>
      <c r="EP151" s="39">
        <f>SUM($AZ151,$BA151:CR151)-SUM($EU151:GM151)</f>
        <v>-677</v>
      </c>
      <c r="EQ151" s="39">
        <f>SUM($AZ151,$BA151:CS151)-SUM($EU151:GN151)</f>
        <v>-677</v>
      </c>
      <c r="ER151" s="39"/>
      <c r="ES151" s="39"/>
      <c r="ET151" s="39"/>
      <c r="EU151" s="39"/>
      <c r="EV151" s="39"/>
      <c r="EW151" s="39"/>
      <c r="EX151" s="39"/>
      <c r="EY151" s="39"/>
      <c r="EZ151" s="39"/>
      <c r="FA151" s="39">
        <f t="array" ref="FA151">SUMPRODUCT($K151:$AG151,TRANSPOSE(FA$5:FA$27))</f>
        <v>1960</v>
      </c>
      <c r="FB151" s="39">
        <f t="array" ref="FB151">SUMPRODUCT($K151:$AG151,TRANSPOSE(FB$5:FB$27))</f>
        <v>8400</v>
      </c>
      <c r="FC151" s="39">
        <f t="array" ref="FC151">SUMPRODUCT($K151:$AG151,TRANSPOSE(FC$5:FC$27))</f>
        <v>9317</v>
      </c>
      <c r="FD151" s="39">
        <f t="array" ref="FD151">SUMPRODUCT($K151:$AG151,TRANSPOSE(FD$5:FD$27))</f>
        <v>7000</v>
      </c>
      <c r="FE151" s="39">
        <f t="array" ref="FE151">SUMPRODUCT($K151:$AG151,TRANSPOSE(FE$5:FE$27))</f>
        <v>7000</v>
      </c>
      <c r="FF151" s="39">
        <f t="array" ref="FF151">SUMPRODUCT($K151:$AG151,TRANSPOSE(FF$5:FF$27))</f>
        <v>7000</v>
      </c>
      <c r="FG151" s="39">
        <f t="array" ref="FG151">SUMPRODUCT($K151:$AG151,TRANSPOSE(FG$5:FG$27))</f>
        <v>7000</v>
      </c>
      <c r="FH151" s="39">
        <f t="array" ref="FH151">SUMPRODUCT($K151:$AG151,TRANSPOSE(FH$5:FH$27))</f>
        <v>7000</v>
      </c>
      <c r="FI151" s="39">
        <f t="array" ref="FI151">SUMPRODUCT($K151:$AG151,TRANSPOSE(FI$5:FI$27))</f>
        <v>7000</v>
      </c>
      <c r="FJ151" s="39">
        <f t="array" ref="FJ151">SUMPRODUCT($K151:$AG151,TRANSPOSE(FJ$5:FJ$27))</f>
        <v>7000</v>
      </c>
      <c r="FK151" s="39">
        <f t="array" ref="FK151">SUMPRODUCT($K151:$AG151,TRANSPOSE(FK$5:FK$27))</f>
        <v>7000</v>
      </c>
      <c r="FL151" s="39">
        <f t="array" ref="FL151">SUMPRODUCT($K151:$AG151,TRANSPOSE(FL$5:FL$27))</f>
        <v>7000</v>
      </c>
      <c r="FM151" s="39">
        <f t="array" ref="FM151">SUMPRODUCT($K151:$AG151,TRANSPOSE(FM$5:FM$27))</f>
        <v>7000</v>
      </c>
      <c r="FN151" s="39">
        <f t="array" ref="FN151">SUMPRODUCT($K151:$AG151,TRANSPOSE(FN$5:FN$27))</f>
        <v>7000</v>
      </c>
      <c r="FO151" s="39">
        <f t="array" ref="FO151">SUMPRODUCT($K151:$AG151,TRANSPOSE(FO$5:FO$27))</f>
        <v>7000</v>
      </c>
      <c r="FP151" s="39">
        <f t="array" ref="FP151">SUMPRODUCT($K151:$AG151,TRANSPOSE(FP$5:FP$27))</f>
        <v>7000</v>
      </c>
      <c r="FQ151" s="39">
        <f t="array" ref="FQ151">SUMPRODUCT($K151:$AG151,TRANSPOSE(FQ$5:FQ$27))</f>
        <v>7000</v>
      </c>
      <c r="FR151" s="39">
        <f t="array" ref="FR151">SUMPRODUCT($K151:$AG151,TRANSPOSE(FR$5:FR$27))</f>
        <v>7000</v>
      </c>
      <c r="FS151" s="39">
        <f t="array" ref="FS151">SUMPRODUCT($K151:$AG151,TRANSPOSE(FS$5:FS$27))</f>
        <v>7000</v>
      </c>
      <c r="FT151" s="39">
        <f t="array" ref="FT151">SUMPRODUCT($K151:$AG151,TRANSPOSE(FT$5:FT$27))</f>
        <v>7000</v>
      </c>
      <c r="FU151" s="39">
        <f t="array" ref="FU151">SUMPRODUCT($K151:$AG151,TRANSPOSE(FU$5:FU$27))</f>
        <v>7000</v>
      </c>
      <c r="FV151" s="39">
        <f t="array" ref="FV151">SUMPRODUCT($K151:$AG151,TRANSPOSE(FV$5:FV$27))</f>
        <v>7000</v>
      </c>
      <c r="FW151" s="39">
        <f t="array" ref="FW151">SUMPRODUCT($K151:$AG151,TRANSPOSE(FW$5:FW$27))</f>
        <v>7000</v>
      </c>
      <c r="FX151" s="39">
        <f t="array" ref="FX151">SUMPRODUCT($K151:$AG151,TRANSPOSE(FX$5:FX$27))</f>
        <v>7000</v>
      </c>
      <c r="FY151" s="39">
        <f t="array" ref="FY151">SUMPRODUCT($K151:$AG151,TRANSPOSE(FY$5:FY$27))</f>
        <v>7000</v>
      </c>
      <c r="FZ151" s="39">
        <f t="array" ref="FZ151">SUMPRODUCT($K151:$AG151,TRANSPOSE(FZ$5:FZ$27))</f>
        <v>7000</v>
      </c>
      <c r="GA151" s="39">
        <f t="array" ref="GA151">SUMPRODUCT($K151:$AG151,TRANSPOSE(GA$5:GA$27))</f>
        <v>7000</v>
      </c>
      <c r="GB151" s="39">
        <f t="array" ref="GB151">SUMPRODUCT($K151:$AG151,TRANSPOSE(GB$5:GB$27))</f>
        <v>7000</v>
      </c>
      <c r="GC151" s="39">
        <f t="array" ref="GC151">SUMPRODUCT($K151:$AG151,TRANSPOSE(GC$5:GC$27))</f>
        <v>7000</v>
      </c>
      <c r="GD151" s="39">
        <f t="array" ref="GD151">SUMPRODUCT($K151:$AG151,TRANSPOSE(GD$5:GD$27))</f>
        <v>7000</v>
      </c>
      <c r="GE151" s="39">
        <f t="array" ref="GE151">SUMPRODUCT($K151:$AG151,TRANSPOSE(GE$5:GE$27))</f>
        <v>7000</v>
      </c>
      <c r="GF151" s="39">
        <f t="array" ref="GF151">SUMPRODUCT($K151:$AG151,TRANSPOSE(GF$5:GF$27))</f>
        <v>7000</v>
      </c>
      <c r="GG151" s="39">
        <f t="array" ref="GG151">SUMPRODUCT($K151:$AG151,TRANSPOSE(GG$5:GG$27))</f>
        <v>7000</v>
      </c>
      <c r="GH151" s="39">
        <f t="array" ref="GH151">SUMPRODUCT($K151:$AG151,TRANSPOSE(GH$5:GH$27))</f>
        <v>7000</v>
      </c>
      <c r="GI151" s="39">
        <f t="array" ref="GI151">SUMPRODUCT($K151:$AG151,TRANSPOSE(GI$5:GI$27))</f>
        <v>7000</v>
      </c>
      <c r="GJ151" s="39">
        <f t="array" ref="GJ151">SUMPRODUCT($K151:$AG151,TRANSPOSE(GJ$5:GJ$27))</f>
        <v>7000</v>
      </c>
      <c r="GK151" s="39">
        <f t="array" ref="GK151">SUMPRODUCT($K151:$AG151,TRANSPOSE(GK$5:GK$27))</f>
        <v>0</v>
      </c>
      <c r="GL151" s="39">
        <f t="array" ref="GL151">SUMPRODUCT($K151:$AG151,TRANSPOSE(GL$5:GL$27))</f>
        <v>0</v>
      </c>
      <c r="GM151" s="39">
        <f t="array" ref="GM151">SUMPRODUCT($K151:$AG151,TRANSPOSE(GM$5:GM$27))</f>
        <v>0</v>
      </c>
      <c r="GN151" s="39">
        <f t="array" ref="GN151">SUMPRODUCT($K151:$AG151,TRANSPOSE(GN$5:GN$27))</f>
        <v>0</v>
      </c>
      <c r="GO151" s="39"/>
      <c r="GP151" s="39"/>
      <c r="GQ151" s="39"/>
      <c r="GR151" s="39"/>
      <c r="GS151" s="39"/>
      <c r="GT151" s="39"/>
      <c r="GU151" s="39"/>
      <c r="GV151" s="39"/>
      <c r="GW151" s="39"/>
      <c r="GX151" s="39"/>
      <c r="GY151" s="39"/>
      <c r="GZ151" s="39"/>
      <c r="HA151" s="39"/>
      <c r="HB151" s="39"/>
      <c r="HC151" s="39"/>
      <c r="HD151" s="39"/>
      <c r="HE151" s="39"/>
      <c r="HF151" s="39"/>
      <c r="HG151" s="39"/>
      <c r="HH151" s="39"/>
      <c r="HI151" s="39"/>
      <c r="HJ151" s="39"/>
      <c r="HK151" s="39"/>
      <c r="HL151" s="39"/>
      <c r="HM151" s="39"/>
      <c r="HN151" s="39"/>
      <c r="HO151" s="39"/>
      <c r="HP151" s="39"/>
      <c r="HQ151" s="39"/>
      <c r="HR151" s="39"/>
      <c r="HS151" s="39"/>
      <c r="HT151" s="39"/>
      <c r="HU151" s="39"/>
      <c r="HV151" s="39"/>
      <c r="HW151" s="39"/>
      <c r="HX151" s="39"/>
      <c r="HY151" s="39"/>
      <c r="HZ151" s="39"/>
      <c r="IA151" s="39"/>
      <c r="IB151" s="39"/>
      <c r="IC151" s="39"/>
      <c r="ID151" s="39"/>
      <c r="IE151" s="39"/>
      <c r="IF151" s="39"/>
      <c r="IG151" s="39"/>
      <c r="IH151" s="39"/>
      <c r="II151" s="39"/>
      <c r="IJ151" s="39"/>
      <c r="IK151" s="39"/>
      <c r="IL151" s="39"/>
      <c r="IM151" s="39"/>
      <c r="IN151" s="39"/>
      <c r="IO151" s="39"/>
      <c r="IP151" s="39"/>
      <c r="IQ151" s="39"/>
      <c r="IR151" s="39"/>
      <c r="IS151" s="39"/>
      <c r="IT151" s="39"/>
      <c r="IU151" s="39"/>
      <c r="IV151" s="93" t="s">
        <v>624</v>
      </c>
      <c r="IW151" s="100" t="str">
        <f>C151</f>
        <v>C0805C104K1RAC7025</v>
      </c>
      <c r="IX151" s="93" t="str">
        <f t="shared" si="178"/>
        <v>KEMET ELECTRONICS S A</v>
      </c>
      <c r="IY151" s="111">
        <v>1.5699999999999999E-2</v>
      </c>
      <c r="IZ151" s="112" t="str">
        <f t="shared" si="180"/>
        <v>USD</v>
      </c>
      <c r="JA151" s="104" t="e">
        <f ca="1">_xlfn.XLOOKUP(IZ151,IZ$21:IZ$24,JA$21:JA$24,0)</f>
        <v>#NAME?</v>
      </c>
      <c r="JB151" s="104" t="e">
        <f t="shared" ca="1" si="129"/>
        <v>#NAME?</v>
      </c>
      <c r="JC151" s="113">
        <f>AJ151</f>
        <v>2500</v>
      </c>
      <c r="JD151" s="113">
        <f>AJ151</f>
        <v>2500</v>
      </c>
      <c r="JE151" s="100"/>
      <c r="JF151" s="113" t="e">
        <f>MAX(JD151,CEILING(#REF!+JE151,JC151))</f>
        <v>#REF!</v>
      </c>
      <c r="JG151" s="114" t="e">
        <f t="shared" ca="1" si="130"/>
        <v>#REF!</v>
      </c>
      <c r="JH151" s="113" t="e">
        <f>JF151-#REF!</f>
        <v>#REF!</v>
      </c>
      <c r="JI151" s="114" t="e">
        <f t="shared" ca="1" si="131"/>
        <v>#REF!</v>
      </c>
      <c r="JJ151" s="115">
        <v>45523</v>
      </c>
      <c r="JK151" s="114" t="s">
        <v>114</v>
      </c>
      <c r="JL151" s="114" t="s">
        <v>21</v>
      </c>
      <c r="JM151" s="100" t="s">
        <v>128</v>
      </c>
      <c r="JN151" s="100" t="s">
        <v>129</v>
      </c>
      <c r="JO151" s="102" t="e">
        <f t="array" aca="1" ref="JO151" ca="1">SUMPRODUCT(#REF!,TRANSPOSE(JO$19:JO$22))</f>
        <v>#REF!</v>
      </c>
      <c r="JP151" s="102" t="e">
        <f t="array" aca="1" ref="JP151" ca="1">SUMPRODUCT(#REF!,TRANSPOSE(JP$19:JP$22))</f>
        <v>#REF!</v>
      </c>
      <c r="JQ151" s="102" t="e">
        <f t="array" aca="1" ref="JQ151" ca="1">SUMPRODUCT(#REF!,TRANSPOSE(JQ$19:JQ$22))</f>
        <v>#REF!</v>
      </c>
      <c r="JR151" s="102" t="e">
        <f t="array" aca="1" ref="JR151" ca="1">SUMPRODUCT(#REF!,TRANSPOSE(JR$19:JR$22))</f>
        <v>#REF!</v>
      </c>
      <c r="JS151" s="102" t="e">
        <f t="array" aca="1" ref="JS151" ca="1">SUMPRODUCT(#REF!,TRANSPOSE(JS$19:JS$22))</f>
        <v>#REF!</v>
      </c>
      <c r="JT151" s="102" t="e">
        <f t="array" aca="1" ref="JT151" ca="1">SUMPRODUCT(#REF!,TRANSPOSE(JT$19:JT$22))</f>
        <v>#REF!</v>
      </c>
      <c r="JU151" s="102" t="e">
        <f t="array" aca="1" ref="JU151" ca="1">SUMPRODUCT(#REF!,TRANSPOSE(JU$19:JU$22))</f>
        <v>#REF!</v>
      </c>
      <c r="JV151" s="102" t="e">
        <f t="array" aca="1" ref="JV151" ca="1">SUMPRODUCT(#REF!,TRANSPOSE(JV$19:JV$22))</f>
        <v>#REF!</v>
      </c>
      <c r="JW151" s="102" t="e">
        <f t="array" aca="1" ref="JW151" ca="1">SUMPRODUCT(#REF!,TRANSPOSE(JW$19:JW$22))</f>
        <v>#REF!</v>
      </c>
      <c r="JX151" s="102" t="e">
        <f t="array" aca="1" ref="JX151" ca="1">SUMPRODUCT(#REF!,TRANSPOSE(JX$19:JX$22))</f>
        <v>#REF!</v>
      </c>
      <c r="JY151" s="102" t="e">
        <f t="array" aca="1" ref="JY151" ca="1">SUMPRODUCT(#REF!,TRANSPOSE(JY$19:JY$22))</f>
        <v>#REF!</v>
      </c>
      <c r="JZ151" s="102" t="e">
        <f t="array" aca="1" ref="JZ151" ca="1">SUMPRODUCT(#REF!,TRANSPOSE(JZ$19:JZ$22))</f>
        <v>#REF!</v>
      </c>
      <c r="KA151" s="102" t="e">
        <f t="array" aca="1" ref="KA151" ca="1">SUMPRODUCT(#REF!,TRANSPOSE(KA$19:KA$22))</f>
        <v>#REF!</v>
      </c>
      <c r="KB151" s="116"/>
      <c r="KC151" s="102" t="e">
        <f t="shared" ca="1" si="132"/>
        <v>#REF!</v>
      </c>
      <c r="KD151" s="117" t="e">
        <f ca="1">CEILING(SUM($JO151:JP151)-SUM($KC151:KC151),$JC151)</f>
        <v>#REF!</v>
      </c>
      <c r="KE151" s="117" t="e">
        <f ca="1">CEILING(SUM($JO151:JQ151)-SUM($KC151:KD151),$JC151)</f>
        <v>#REF!</v>
      </c>
      <c r="KF151" s="117" t="e">
        <f ca="1">CEILING(SUM($JO151:JR151)-SUM($KC151:KE151),$JC151)</f>
        <v>#REF!</v>
      </c>
      <c r="KG151" s="117" t="e">
        <f ca="1">CEILING(SUM($JO151:JS151)-SUM($KC151:KF151),$JC151)</f>
        <v>#REF!</v>
      </c>
      <c r="KH151" s="117" t="e">
        <f ca="1">CEILING(SUM($JO151:JT151)-SUM($KC151:KG151),$JC151)</f>
        <v>#REF!</v>
      </c>
      <c r="KI151" s="117" t="e">
        <f ca="1">CEILING(SUM($JO151:JU151)-SUM($KC151:KH151),$JC151)</f>
        <v>#REF!</v>
      </c>
      <c r="KJ151" s="117" t="e">
        <f ca="1">CEILING(SUM($JO151:JV151)-SUM($KC151:KI151),$JC151)</f>
        <v>#REF!</v>
      </c>
      <c r="KK151" s="117" t="e">
        <f ca="1">CEILING(SUM($JO151:JW151)-SUM($KC151:KJ151),$JC151)</f>
        <v>#REF!</v>
      </c>
      <c r="KL151" s="117" t="e">
        <f ca="1">CEILING(SUM($JO151:JX151)-SUM($KC151:KK151),$JC151)</f>
        <v>#REF!</v>
      </c>
      <c r="KM151" s="117" t="e">
        <f ca="1">CEILING(SUM($JO151:JY151)-SUM($KC151:KL151),$JC151)</f>
        <v>#REF!</v>
      </c>
      <c r="KN151" s="117" t="e">
        <f t="shared" ca="1" si="133"/>
        <v>#REF!</v>
      </c>
      <c r="KO151" s="117" t="e">
        <f t="shared" ca="1" si="134"/>
        <v>#REF!</v>
      </c>
      <c r="KP151" s="116"/>
      <c r="KQ151" s="119" t="e">
        <f t="shared" ca="1" si="135"/>
        <v>#REF!</v>
      </c>
      <c r="KR151" s="119" t="e">
        <f t="shared" ca="1" si="136"/>
        <v>#REF!</v>
      </c>
      <c r="KS151" s="119" t="e">
        <f t="shared" ca="1" si="137"/>
        <v>#REF!</v>
      </c>
      <c r="KT151" s="119" t="e">
        <f t="shared" ca="1" si="138"/>
        <v>#REF!</v>
      </c>
      <c r="KU151" s="119" t="e">
        <f t="shared" ca="1" si="139"/>
        <v>#REF!</v>
      </c>
      <c r="KV151" s="119" t="e">
        <f t="shared" ca="1" si="140"/>
        <v>#REF!</v>
      </c>
      <c r="KW151" s="119" t="e">
        <f t="shared" ca="1" si="141"/>
        <v>#REF!</v>
      </c>
      <c r="KX151" s="119" t="e">
        <f t="shared" ca="1" si="142"/>
        <v>#REF!</v>
      </c>
      <c r="KY151" s="119" t="e">
        <f t="shared" ca="1" si="143"/>
        <v>#REF!</v>
      </c>
      <c r="KZ151" s="119" t="e">
        <f t="shared" ca="1" si="144"/>
        <v>#REF!</v>
      </c>
      <c r="LA151" s="119" t="e">
        <f t="shared" ca="1" si="145"/>
        <v>#REF!</v>
      </c>
      <c r="LB151" s="119" t="e">
        <f t="shared" ca="1" si="146"/>
        <v>#REF!</v>
      </c>
      <c r="LC151" s="119" t="e">
        <f t="shared" ca="1" si="147"/>
        <v>#REF!</v>
      </c>
      <c r="LD151" s="119" t="e">
        <f t="shared" ca="1" si="148"/>
        <v>#REF!</v>
      </c>
      <c r="LE151" s="116">
        <v>1</v>
      </c>
      <c r="LF151" s="102" t="e">
        <f ca="1">SUM(KC151:KO151)</f>
        <v>#REF!</v>
      </c>
      <c r="LG151" s="102"/>
      <c r="LH151" s="102"/>
      <c r="LI151" s="102"/>
      <c r="LJ151" s="102"/>
      <c r="LK151" s="102"/>
      <c r="LL151" s="102"/>
      <c r="LM151" s="102"/>
      <c r="LN151" s="102"/>
      <c r="LO151" s="102"/>
      <c r="LP151" s="102"/>
      <c r="LQ151" s="102"/>
      <c r="LR151" s="102" t="e">
        <f t="shared" ref="LR151:LR152" ca="1" si="181">KO151</f>
        <v>#REF!</v>
      </c>
      <c r="LS151" s="102"/>
      <c r="LT151" s="119" t="e">
        <f t="shared" ca="1" si="149"/>
        <v>#REF!</v>
      </c>
      <c r="LU151" s="119" t="e">
        <f t="shared" ca="1" si="150"/>
        <v>#NAME?</v>
      </c>
      <c r="LV151" s="119" t="e">
        <f t="shared" ca="1" si="151"/>
        <v>#NAME?</v>
      </c>
      <c r="LW151" s="119" t="e">
        <f t="shared" ca="1" si="152"/>
        <v>#NAME?</v>
      </c>
      <c r="LX151" s="119" t="e">
        <f t="shared" ca="1" si="153"/>
        <v>#NAME?</v>
      </c>
      <c r="LY151" s="119" t="e">
        <f t="shared" ca="1" si="154"/>
        <v>#NAME?</v>
      </c>
      <c r="LZ151" s="119" t="e">
        <f t="shared" ca="1" si="155"/>
        <v>#NAME?</v>
      </c>
      <c r="MA151" s="119" t="e">
        <f t="shared" ca="1" si="156"/>
        <v>#NAME?</v>
      </c>
      <c r="MB151" s="119" t="e">
        <f t="shared" ca="1" si="157"/>
        <v>#NAME?</v>
      </c>
      <c r="MC151" s="119" t="e">
        <f t="shared" ca="1" si="158"/>
        <v>#NAME?</v>
      </c>
      <c r="MD151" s="119" t="e">
        <f t="shared" ca="1" si="159"/>
        <v>#NAME?</v>
      </c>
      <c r="ME151" s="119" t="e">
        <f t="shared" ca="1" si="160"/>
        <v>#NAME?</v>
      </c>
      <c r="MF151" s="119" t="e">
        <f t="shared" ca="1" si="161"/>
        <v>#REF!</v>
      </c>
      <c r="MG151" s="119" t="e">
        <f t="shared" ca="1" si="162"/>
        <v>#REF!</v>
      </c>
      <c r="MH151" s="120" t="s">
        <v>673</v>
      </c>
      <c r="MI151" s="100" t="s">
        <v>625</v>
      </c>
      <c r="MJ151" s="121">
        <v>45534</v>
      </c>
      <c r="MK151" s="100" t="s">
        <v>131</v>
      </c>
      <c r="ML151" s="100"/>
      <c r="MM151" s="100" t="s">
        <v>131</v>
      </c>
      <c r="MN151" s="100"/>
      <c r="MO151" s="100" t="s">
        <v>626</v>
      </c>
    </row>
    <row r="152" spans="1:353" ht="14.25" x14ac:dyDescent="0.2">
      <c r="A152" s="39">
        <v>147</v>
      </c>
      <c r="B152" s="39" t="s">
        <v>676</v>
      </c>
      <c r="C152" s="54" t="s">
        <v>677</v>
      </c>
      <c r="D152" s="39" t="s">
        <v>121</v>
      </c>
      <c r="E152" s="39">
        <v>400539517</v>
      </c>
      <c r="F152" s="99" t="s">
        <v>653</v>
      </c>
      <c r="G152" s="39" t="s">
        <v>678</v>
      </c>
      <c r="H152" s="39" t="s">
        <v>112</v>
      </c>
      <c r="I152" s="39">
        <v>2</v>
      </c>
      <c r="J152" s="39">
        <v>9</v>
      </c>
      <c r="K152" s="39">
        <v>0</v>
      </c>
      <c r="L152" s="39">
        <v>0</v>
      </c>
      <c r="M152" s="39">
        <v>0</v>
      </c>
      <c r="N152" s="39">
        <v>0</v>
      </c>
      <c r="O152" s="39">
        <v>3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3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3</v>
      </c>
      <c r="AH152" s="39">
        <f t="shared" si="125"/>
        <v>6</v>
      </c>
      <c r="AI152" s="39">
        <f t="shared" si="163"/>
        <v>211767</v>
      </c>
      <c r="AJ152" s="55">
        <v>4000</v>
      </c>
      <c r="AK152" s="39"/>
      <c r="AL152" s="39" t="s">
        <v>622</v>
      </c>
      <c r="AM152" s="39" t="s">
        <v>633</v>
      </c>
      <c r="AN152" s="39"/>
      <c r="AO152" s="39" t="s">
        <v>163</v>
      </c>
      <c r="AP152" s="56">
        <v>1.2E-2</v>
      </c>
      <c r="AQ152" s="56" t="s">
        <v>8</v>
      </c>
      <c r="AR152" s="39"/>
      <c r="AS152" s="39"/>
      <c r="AT152" s="57" t="s">
        <v>634</v>
      </c>
      <c r="AU152" s="39"/>
      <c r="AV152" s="39" t="str">
        <f t="shared" si="126"/>
        <v>P0038</v>
      </c>
      <c r="AW152" s="76" t="e">
        <f t="shared" ca="1" si="127"/>
        <v>#NAME?</v>
      </c>
      <c r="AX152" s="73">
        <v>14</v>
      </c>
      <c r="AY152" s="73" t="e">
        <f t="shared" si="128"/>
        <v>#REF!</v>
      </c>
      <c r="AZ152" s="39"/>
      <c r="BA152" s="39"/>
      <c r="BB152" s="39"/>
      <c r="BC152" s="39"/>
      <c r="BD152" s="39">
        <v>20000</v>
      </c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>
        <f>SUM($AZ152,$BA152:BF152)-SUM($EU152:FA152)</f>
        <v>18620</v>
      </c>
      <c r="DE152" s="39">
        <f>SUM($AZ152,$BA152:BG152)-SUM($EU152:FB152)</f>
        <v>13226</v>
      </c>
      <c r="DF152" s="39">
        <f>SUM($AZ152,$BA152:BH152)-SUM($EU152:FC152)</f>
        <v>6233</v>
      </c>
      <c r="DG152" s="39">
        <f>SUM($AZ152,$BA152:BI152)-SUM($EU152:FD152)</f>
        <v>233</v>
      </c>
      <c r="DH152" s="39">
        <f>SUM($AZ152,$BA152:BJ152)-SUM($EU152:FE152)</f>
        <v>-5767</v>
      </c>
      <c r="DI152" s="39">
        <f>SUM($AZ152,$BA152:BK152)-SUM($EU152:FF152)</f>
        <v>-11767</v>
      </c>
      <c r="DJ152" s="39">
        <f>SUM($AZ152,$BA152:BL152)-SUM($EU152:FG152)</f>
        <v>-17767</v>
      </c>
      <c r="DK152" s="39">
        <f>SUM($AZ152,$BA152:BM152)-SUM($EU152:FH152)</f>
        <v>-23767</v>
      </c>
      <c r="DL152" s="39">
        <f>SUM($AZ152,$BA152:BN152)-SUM($EU152:FI152)</f>
        <v>-29767</v>
      </c>
      <c r="DM152" s="39">
        <f>SUM($AZ152,$BA152:BO152)-SUM($EU152:FJ152)</f>
        <v>-35767</v>
      </c>
      <c r="DN152" s="39">
        <f>SUM($AZ152,$BA152:BP152)-SUM($EU152:FK152)</f>
        <v>-41767</v>
      </c>
      <c r="DO152" s="39">
        <f>SUM($AZ152,$BA152:BQ152)-SUM($EU152:FL152)</f>
        <v>-47767</v>
      </c>
      <c r="DP152" s="39">
        <f>SUM($AZ152,$BA152:BR152)-SUM($EU152:FM152)</f>
        <v>-53767</v>
      </c>
      <c r="DQ152" s="39">
        <f>SUM($AZ152,$BA152:BS152)-SUM($EU152:FN152)</f>
        <v>-59767</v>
      </c>
      <c r="DR152" s="39">
        <f>SUM($AZ152,$BA152:BT152)-SUM($EU152:FO152)</f>
        <v>-65767</v>
      </c>
      <c r="DS152" s="39">
        <f>SUM($AZ152,$BA152:BU152)-SUM($EU152:FP152)</f>
        <v>-71767</v>
      </c>
      <c r="DT152" s="39">
        <f>SUM($AZ152,$BA152:BV152)-SUM($EU152:FQ152)</f>
        <v>-77767</v>
      </c>
      <c r="DU152" s="39">
        <f>SUM($AZ152,$BA152:BW152)-SUM($EU152:FR152)</f>
        <v>-83767</v>
      </c>
      <c r="DV152" s="39">
        <f>SUM($AZ152,$BA152:BX152)-SUM($EU152:FS152)</f>
        <v>-89767</v>
      </c>
      <c r="DW152" s="39">
        <f>SUM($AZ152,$BA152:BY152)-SUM($EU152:FT152)</f>
        <v>-95767</v>
      </c>
      <c r="DX152" s="39">
        <f>SUM($AZ152,$BA152:BZ152)-SUM($EU152:FU152)</f>
        <v>-101767</v>
      </c>
      <c r="DY152" s="39">
        <f>SUM($AZ152,$BA152:CA152)-SUM($EU152:FV152)</f>
        <v>-107767</v>
      </c>
      <c r="DZ152" s="39">
        <f>SUM($AZ152,$BA152:CB152)-SUM($EU152:FW152)</f>
        <v>-113767</v>
      </c>
      <c r="EA152" s="39">
        <f>SUM($AZ152,$BA152:CC152)-SUM($EU152:FX152)</f>
        <v>-119767</v>
      </c>
      <c r="EB152" s="39">
        <f>SUM($AZ152,$BA152:CD152)-SUM($EU152:FY152)</f>
        <v>-125767</v>
      </c>
      <c r="EC152" s="39">
        <f>SUM($AZ152,$BA152:CE152)-SUM($EU152:FZ152)</f>
        <v>-131767</v>
      </c>
      <c r="ED152" s="39">
        <f>SUM($AZ152,$BA152:CF152)-SUM($EU152:GA152)</f>
        <v>-137767</v>
      </c>
      <c r="EE152" s="39">
        <f>SUM($AZ152,$BA152:CG152)-SUM($EU152:GB152)</f>
        <v>-143767</v>
      </c>
      <c r="EF152" s="39">
        <f>SUM($AZ152,$BA152:CH152)-SUM($EU152:GC152)</f>
        <v>-149767</v>
      </c>
      <c r="EG152" s="39">
        <f>SUM($AZ152,$BA152:CI152)-SUM($EU152:GD152)</f>
        <v>-155767</v>
      </c>
      <c r="EH152" s="39">
        <f>SUM($AZ152,$BA152:CJ152)-SUM($EU152:GE152)</f>
        <v>-161767</v>
      </c>
      <c r="EI152" s="39">
        <f>SUM($AZ152,$BA152:CK152)-SUM($EU152:GF152)</f>
        <v>-167767</v>
      </c>
      <c r="EJ152" s="39">
        <f>SUM($AZ152,$BA152:CL152)-SUM($EU152:GG152)</f>
        <v>-173767</v>
      </c>
      <c r="EK152" s="39">
        <f>SUM($AZ152,$BA152:CM152)-SUM($EU152:GH152)</f>
        <v>-179767</v>
      </c>
      <c r="EL152" s="39">
        <f>SUM($AZ152,$BA152:CN152)-SUM($EU152:GI152)</f>
        <v>-185767</v>
      </c>
      <c r="EM152" s="39">
        <f>SUM($AZ152,$BA152:CO152)-SUM($EU152:GJ152)</f>
        <v>-191767</v>
      </c>
      <c r="EN152" s="39">
        <f>SUM($AZ152,$BA152:CP152)-SUM($EU152:GK152)</f>
        <v>-191767</v>
      </c>
      <c r="EO152" s="39">
        <f>SUM($AZ152,$BA152:CQ152)-SUM($EU152:GL152)</f>
        <v>-191767</v>
      </c>
      <c r="EP152" s="39">
        <f>SUM($AZ152,$BA152:CR152)-SUM($EU152:GM152)</f>
        <v>-191767</v>
      </c>
      <c r="EQ152" s="39">
        <f>SUM($AZ152,$BA152:CS152)-SUM($EU152:GN152)</f>
        <v>-191767</v>
      </c>
      <c r="ER152" s="39"/>
      <c r="ES152" s="39"/>
      <c r="ET152" s="39"/>
      <c r="EU152" s="39"/>
      <c r="EV152" s="39"/>
      <c r="EW152" s="39"/>
      <c r="EX152" s="39"/>
      <c r="EY152" s="39"/>
      <c r="EZ152" s="39"/>
      <c r="FA152" s="39">
        <f t="array" ref="FA152">SUMPRODUCT($K152:$AG152,TRANSPOSE(FA$5:FA$27))</f>
        <v>1380</v>
      </c>
      <c r="FB152" s="39">
        <f t="array" ref="FB152">SUMPRODUCT($K152:$AG152,TRANSPOSE(FB$5:FB$27))</f>
        <v>5394</v>
      </c>
      <c r="FC152" s="39">
        <f t="array" ref="FC152">SUMPRODUCT($K152:$AG152,TRANSPOSE(FC$5:FC$27))</f>
        <v>6993</v>
      </c>
      <c r="FD152" s="39">
        <f t="array" ref="FD152">SUMPRODUCT($K152:$AG152,TRANSPOSE(FD$5:FD$27))</f>
        <v>6000</v>
      </c>
      <c r="FE152" s="39">
        <f t="array" ref="FE152">SUMPRODUCT($K152:$AG152,TRANSPOSE(FE$5:FE$27))</f>
        <v>6000</v>
      </c>
      <c r="FF152" s="39">
        <f t="array" ref="FF152">SUMPRODUCT($K152:$AG152,TRANSPOSE(FF$5:FF$27))</f>
        <v>6000</v>
      </c>
      <c r="FG152" s="39">
        <f t="array" ref="FG152">SUMPRODUCT($K152:$AG152,TRANSPOSE(FG$5:FG$27))</f>
        <v>6000</v>
      </c>
      <c r="FH152" s="39">
        <f t="array" ref="FH152">SUMPRODUCT($K152:$AG152,TRANSPOSE(FH$5:FH$27))</f>
        <v>6000</v>
      </c>
      <c r="FI152" s="39">
        <f t="array" ref="FI152">SUMPRODUCT($K152:$AG152,TRANSPOSE(FI$5:FI$27))</f>
        <v>6000</v>
      </c>
      <c r="FJ152" s="39">
        <f t="array" ref="FJ152">SUMPRODUCT($K152:$AG152,TRANSPOSE(FJ$5:FJ$27))</f>
        <v>6000</v>
      </c>
      <c r="FK152" s="39">
        <f t="array" ref="FK152">SUMPRODUCT($K152:$AG152,TRANSPOSE(FK$5:FK$27))</f>
        <v>6000</v>
      </c>
      <c r="FL152" s="39">
        <f t="array" ref="FL152">SUMPRODUCT($K152:$AG152,TRANSPOSE(FL$5:FL$27))</f>
        <v>6000</v>
      </c>
      <c r="FM152" s="39">
        <f t="array" ref="FM152">SUMPRODUCT($K152:$AG152,TRANSPOSE(FM$5:FM$27))</f>
        <v>6000</v>
      </c>
      <c r="FN152" s="39">
        <f t="array" ref="FN152">SUMPRODUCT($K152:$AG152,TRANSPOSE(FN$5:FN$27))</f>
        <v>6000</v>
      </c>
      <c r="FO152" s="39">
        <f t="array" ref="FO152">SUMPRODUCT($K152:$AG152,TRANSPOSE(FO$5:FO$27))</f>
        <v>6000</v>
      </c>
      <c r="FP152" s="39">
        <f t="array" ref="FP152">SUMPRODUCT($K152:$AG152,TRANSPOSE(FP$5:FP$27))</f>
        <v>6000</v>
      </c>
      <c r="FQ152" s="39">
        <f t="array" ref="FQ152">SUMPRODUCT($K152:$AG152,TRANSPOSE(FQ$5:FQ$27))</f>
        <v>6000</v>
      </c>
      <c r="FR152" s="39">
        <f t="array" ref="FR152">SUMPRODUCT($K152:$AG152,TRANSPOSE(FR$5:FR$27))</f>
        <v>6000</v>
      </c>
      <c r="FS152" s="39">
        <f t="array" ref="FS152">SUMPRODUCT($K152:$AG152,TRANSPOSE(FS$5:FS$27))</f>
        <v>6000</v>
      </c>
      <c r="FT152" s="39">
        <f t="array" ref="FT152">SUMPRODUCT($K152:$AG152,TRANSPOSE(FT$5:FT$27))</f>
        <v>6000</v>
      </c>
      <c r="FU152" s="39">
        <f t="array" ref="FU152">SUMPRODUCT($K152:$AG152,TRANSPOSE(FU$5:FU$27))</f>
        <v>6000</v>
      </c>
      <c r="FV152" s="39">
        <f t="array" ref="FV152">SUMPRODUCT($K152:$AG152,TRANSPOSE(FV$5:FV$27))</f>
        <v>6000</v>
      </c>
      <c r="FW152" s="39">
        <f t="array" ref="FW152">SUMPRODUCT($K152:$AG152,TRANSPOSE(FW$5:FW$27))</f>
        <v>6000</v>
      </c>
      <c r="FX152" s="39">
        <f t="array" ref="FX152">SUMPRODUCT($K152:$AG152,TRANSPOSE(FX$5:FX$27))</f>
        <v>6000</v>
      </c>
      <c r="FY152" s="39">
        <f t="array" ref="FY152">SUMPRODUCT($K152:$AG152,TRANSPOSE(FY$5:FY$27))</f>
        <v>6000</v>
      </c>
      <c r="FZ152" s="39">
        <f t="array" ref="FZ152">SUMPRODUCT($K152:$AG152,TRANSPOSE(FZ$5:FZ$27))</f>
        <v>6000</v>
      </c>
      <c r="GA152" s="39">
        <f t="array" ref="GA152">SUMPRODUCT($K152:$AG152,TRANSPOSE(GA$5:GA$27))</f>
        <v>6000</v>
      </c>
      <c r="GB152" s="39">
        <f t="array" ref="GB152">SUMPRODUCT($K152:$AG152,TRANSPOSE(GB$5:GB$27))</f>
        <v>6000</v>
      </c>
      <c r="GC152" s="39">
        <f t="array" ref="GC152">SUMPRODUCT($K152:$AG152,TRANSPOSE(GC$5:GC$27))</f>
        <v>6000</v>
      </c>
      <c r="GD152" s="39">
        <f t="array" ref="GD152">SUMPRODUCT($K152:$AG152,TRANSPOSE(GD$5:GD$27))</f>
        <v>6000</v>
      </c>
      <c r="GE152" s="39">
        <f t="array" ref="GE152">SUMPRODUCT($K152:$AG152,TRANSPOSE(GE$5:GE$27))</f>
        <v>6000</v>
      </c>
      <c r="GF152" s="39">
        <f t="array" ref="GF152">SUMPRODUCT($K152:$AG152,TRANSPOSE(GF$5:GF$27))</f>
        <v>6000</v>
      </c>
      <c r="GG152" s="39">
        <f t="array" ref="GG152">SUMPRODUCT($K152:$AG152,TRANSPOSE(GG$5:GG$27))</f>
        <v>6000</v>
      </c>
      <c r="GH152" s="39">
        <f t="array" ref="GH152">SUMPRODUCT($K152:$AG152,TRANSPOSE(GH$5:GH$27))</f>
        <v>6000</v>
      </c>
      <c r="GI152" s="39">
        <f t="array" ref="GI152">SUMPRODUCT($K152:$AG152,TRANSPOSE(GI$5:GI$27))</f>
        <v>6000</v>
      </c>
      <c r="GJ152" s="39">
        <f t="array" ref="GJ152">SUMPRODUCT($K152:$AG152,TRANSPOSE(GJ$5:GJ$27))</f>
        <v>6000</v>
      </c>
      <c r="GK152" s="39">
        <f t="array" ref="GK152">SUMPRODUCT($K152:$AG152,TRANSPOSE(GK$5:GK$27))</f>
        <v>0</v>
      </c>
      <c r="GL152" s="39">
        <f t="array" ref="GL152">SUMPRODUCT($K152:$AG152,TRANSPOSE(GL$5:GL$27))</f>
        <v>0</v>
      </c>
      <c r="GM152" s="39">
        <f t="array" ref="GM152">SUMPRODUCT($K152:$AG152,TRANSPOSE(GM$5:GM$27))</f>
        <v>0</v>
      </c>
      <c r="GN152" s="39">
        <f t="array" ref="GN152">SUMPRODUCT($K152:$AG152,TRANSPOSE(GN$5:GN$27))</f>
        <v>0</v>
      </c>
      <c r="GO152" s="39"/>
      <c r="GP152" s="39"/>
      <c r="GQ152" s="39"/>
      <c r="GR152" s="39"/>
      <c r="GS152" s="39"/>
      <c r="GT152" s="39"/>
      <c r="GU152" s="39"/>
      <c r="GV152" s="39"/>
      <c r="GW152" s="39"/>
      <c r="GX152" s="39"/>
      <c r="GY152" s="39"/>
      <c r="GZ152" s="39"/>
      <c r="HA152" s="39"/>
      <c r="HB152" s="39"/>
      <c r="HC152" s="39"/>
      <c r="HD152" s="39"/>
      <c r="HE152" s="39"/>
      <c r="HF152" s="39"/>
      <c r="HG152" s="39"/>
      <c r="HH152" s="39"/>
      <c r="HI152" s="39"/>
      <c r="HJ152" s="39"/>
      <c r="HK152" s="39"/>
      <c r="HL152" s="39"/>
      <c r="HM152" s="39"/>
      <c r="HN152" s="39"/>
      <c r="HO152" s="39"/>
      <c r="HP152" s="39"/>
      <c r="HQ152" s="39"/>
      <c r="HR152" s="39"/>
      <c r="HS152" s="39"/>
      <c r="HT152" s="39"/>
      <c r="HU152" s="39"/>
      <c r="HV152" s="39"/>
      <c r="HW152" s="39"/>
      <c r="HX152" s="39"/>
      <c r="HY152" s="39"/>
      <c r="HZ152" s="39"/>
      <c r="IA152" s="39"/>
      <c r="IB152" s="39"/>
      <c r="IC152" s="39"/>
      <c r="ID152" s="39"/>
      <c r="IE152" s="39"/>
      <c r="IF152" s="39"/>
      <c r="IG152" s="39"/>
      <c r="IH152" s="39"/>
      <c r="II152" s="39"/>
      <c r="IJ152" s="39"/>
      <c r="IK152" s="39"/>
      <c r="IL152" s="39"/>
      <c r="IM152" s="39"/>
      <c r="IN152" s="39"/>
      <c r="IO152" s="39"/>
      <c r="IP152" s="39"/>
      <c r="IQ152" s="39"/>
      <c r="IR152" s="39"/>
      <c r="IS152" s="39"/>
      <c r="IT152" s="39"/>
      <c r="IU152" s="39"/>
      <c r="IV152" s="93" t="s">
        <v>624</v>
      </c>
      <c r="IW152" s="100" t="str">
        <f>C152</f>
        <v>C0805C104K5RACTU</v>
      </c>
      <c r="IX152" s="93" t="str">
        <f t="shared" si="178"/>
        <v>KEMET ELECTRONICS S A</v>
      </c>
      <c r="IY152" s="111">
        <v>6.0000000000000001E-3</v>
      </c>
      <c r="IZ152" s="112" t="str">
        <f t="shared" si="180"/>
        <v>USD</v>
      </c>
      <c r="JA152" s="104" t="e">
        <f ca="1">_xlfn.XLOOKUP(IZ152,IZ$21:IZ$24,JA$21:JA$24,0)</f>
        <v>#NAME?</v>
      </c>
      <c r="JB152" s="104" t="e">
        <f t="shared" ca="1" si="129"/>
        <v>#NAME?</v>
      </c>
      <c r="JC152" s="113">
        <f>AJ152</f>
        <v>4000</v>
      </c>
      <c r="JD152" s="113">
        <f>AJ152</f>
        <v>4000</v>
      </c>
      <c r="JE152" s="100"/>
      <c r="JF152" s="113" t="e">
        <f>MAX(JD152,CEILING(#REF!+JE152,JC152))</f>
        <v>#REF!</v>
      </c>
      <c r="JG152" s="114" t="e">
        <f t="shared" ca="1" si="130"/>
        <v>#REF!</v>
      </c>
      <c r="JH152" s="113" t="e">
        <f>JF152-#REF!</f>
        <v>#REF!</v>
      </c>
      <c r="JI152" s="114" t="e">
        <f t="shared" ca="1" si="131"/>
        <v>#REF!</v>
      </c>
      <c r="JJ152" s="115">
        <v>45523</v>
      </c>
      <c r="JK152" s="114" t="s">
        <v>114</v>
      </c>
      <c r="JL152" s="114" t="s">
        <v>21</v>
      </c>
      <c r="JM152" s="100" t="s">
        <v>128</v>
      </c>
      <c r="JN152" s="100" t="s">
        <v>129</v>
      </c>
      <c r="JO152" s="102" t="e">
        <f t="array" aca="1" ref="JO152" ca="1">SUMPRODUCT(#REF!,TRANSPOSE(JO$19:JO$22))</f>
        <v>#REF!</v>
      </c>
      <c r="JP152" s="102" t="e">
        <f t="array" aca="1" ref="JP152" ca="1">SUMPRODUCT(#REF!,TRANSPOSE(JP$19:JP$22))</f>
        <v>#REF!</v>
      </c>
      <c r="JQ152" s="102" t="e">
        <f t="array" aca="1" ref="JQ152" ca="1">SUMPRODUCT(#REF!,TRANSPOSE(JQ$19:JQ$22))</f>
        <v>#REF!</v>
      </c>
      <c r="JR152" s="102" t="e">
        <f t="array" aca="1" ref="JR152" ca="1">SUMPRODUCT(#REF!,TRANSPOSE(JR$19:JR$22))</f>
        <v>#REF!</v>
      </c>
      <c r="JS152" s="102" t="e">
        <f t="array" aca="1" ref="JS152" ca="1">SUMPRODUCT(#REF!,TRANSPOSE(JS$19:JS$22))</f>
        <v>#REF!</v>
      </c>
      <c r="JT152" s="102" t="e">
        <f t="array" aca="1" ref="JT152" ca="1">SUMPRODUCT(#REF!,TRANSPOSE(JT$19:JT$22))</f>
        <v>#REF!</v>
      </c>
      <c r="JU152" s="102" t="e">
        <f t="array" aca="1" ref="JU152" ca="1">SUMPRODUCT(#REF!,TRANSPOSE(JU$19:JU$22))</f>
        <v>#REF!</v>
      </c>
      <c r="JV152" s="102" t="e">
        <f t="array" aca="1" ref="JV152" ca="1">SUMPRODUCT(#REF!,TRANSPOSE(JV$19:JV$22))</f>
        <v>#REF!</v>
      </c>
      <c r="JW152" s="102" t="e">
        <f t="array" aca="1" ref="JW152" ca="1">SUMPRODUCT(#REF!,TRANSPOSE(JW$19:JW$22))</f>
        <v>#REF!</v>
      </c>
      <c r="JX152" s="102" t="e">
        <f t="array" aca="1" ref="JX152" ca="1">SUMPRODUCT(#REF!,TRANSPOSE(JX$19:JX$22))</f>
        <v>#REF!</v>
      </c>
      <c r="JY152" s="102" t="e">
        <f t="array" aca="1" ref="JY152" ca="1">SUMPRODUCT(#REF!,TRANSPOSE(JY$19:JY$22))</f>
        <v>#REF!</v>
      </c>
      <c r="JZ152" s="102" t="e">
        <f t="array" aca="1" ref="JZ152" ca="1">SUMPRODUCT(#REF!,TRANSPOSE(JZ$19:JZ$22))</f>
        <v>#REF!</v>
      </c>
      <c r="KA152" s="102" t="e">
        <f t="array" aca="1" ref="KA152" ca="1">SUMPRODUCT(#REF!,TRANSPOSE(KA$19:KA$22))</f>
        <v>#REF!</v>
      </c>
      <c r="KB152" s="116"/>
      <c r="KC152" s="102" t="e">
        <f t="shared" ca="1" si="132"/>
        <v>#REF!</v>
      </c>
      <c r="KD152" s="117" t="e">
        <f ca="1">CEILING(SUM($JO152:JP152)-SUM($KC152:KC152),$JC152)</f>
        <v>#REF!</v>
      </c>
      <c r="KE152" s="117" t="e">
        <f ca="1">CEILING(SUM($JO152:JQ152)-SUM($KC152:KD152),$JC152)</f>
        <v>#REF!</v>
      </c>
      <c r="KF152" s="117" t="e">
        <f ca="1">CEILING(SUM($JO152:JR152)-SUM($KC152:KE152),$JC152)</f>
        <v>#REF!</v>
      </c>
      <c r="KG152" s="117" t="e">
        <f ca="1">CEILING(SUM($JO152:JS152)-SUM($KC152:KF152),$JC152)</f>
        <v>#REF!</v>
      </c>
      <c r="KH152" s="117" t="e">
        <f ca="1">CEILING(SUM($JO152:JT152)-SUM($KC152:KG152),$JC152)</f>
        <v>#REF!</v>
      </c>
      <c r="KI152" s="117" t="e">
        <f ca="1">CEILING(SUM($JO152:JU152)-SUM($KC152:KH152),$JC152)</f>
        <v>#REF!</v>
      </c>
      <c r="KJ152" s="117" t="e">
        <f ca="1">CEILING(SUM($JO152:JV152)-SUM($KC152:KI152),$JC152)</f>
        <v>#REF!</v>
      </c>
      <c r="KK152" s="117" t="e">
        <f ca="1">CEILING(SUM($JO152:JW152)-SUM($KC152:KJ152),$JC152)</f>
        <v>#REF!</v>
      </c>
      <c r="KL152" s="117" t="e">
        <f ca="1">CEILING(SUM($JO152:JX152)-SUM($KC152:KK152),$JC152)</f>
        <v>#REF!</v>
      </c>
      <c r="KM152" s="117" t="e">
        <f ca="1">CEILING(SUM($JO152:JY152)-SUM($KC152:KL152),$JC152)</f>
        <v>#REF!</v>
      </c>
      <c r="KN152" s="117" t="e">
        <f t="shared" ca="1" si="133"/>
        <v>#REF!</v>
      </c>
      <c r="KO152" s="117" t="e">
        <f t="shared" ca="1" si="134"/>
        <v>#REF!</v>
      </c>
      <c r="KP152" s="116"/>
      <c r="KQ152" s="119" t="e">
        <f t="shared" ca="1" si="135"/>
        <v>#REF!</v>
      </c>
      <c r="KR152" s="119" t="e">
        <f t="shared" ca="1" si="136"/>
        <v>#REF!</v>
      </c>
      <c r="KS152" s="119" t="e">
        <f t="shared" ca="1" si="137"/>
        <v>#REF!</v>
      </c>
      <c r="KT152" s="119" t="e">
        <f t="shared" ca="1" si="138"/>
        <v>#REF!</v>
      </c>
      <c r="KU152" s="119" t="e">
        <f t="shared" ca="1" si="139"/>
        <v>#REF!</v>
      </c>
      <c r="KV152" s="119" t="e">
        <f t="shared" ca="1" si="140"/>
        <v>#REF!</v>
      </c>
      <c r="KW152" s="119" t="e">
        <f t="shared" ca="1" si="141"/>
        <v>#REF!</v>
      </c>
      <c r="KX152" s="119" t="e">
        <f t="shared" ca="1" si="142"/>
        <v>#REF!</v>
      </c>
      <c r="KY152" s="119" t="e">
        <f t="shared" ca="1" si="143"/>
        <v>#REF!</v>
      </c>
      <c r="KZ152" s="119" t="e">
        <f t="shared" ca="1" si="144"/>
        <v>#REF!</v>
      </c>
      <c r="LA152" s="119" t="e">
        <f t="shared" ca="1" si="145"/>
        <v>#REF!</v>
      </c>
      <c r="LB152" s="119" t="e">
        <f t="shared" ca="1" si="146"/>
        <v>#REF!</v>
      </c>
      <c r="LC152" s="119" t="e">
        <f t="shared" ca="1" si="147"/>
        <v>#REF!</v>
      </c>
      <c r="LD152" s="119" t="e">
        <f t="shared" ca="1" si="148"/>
        <v>#REF!</v>
      </c>
      <c r="LE152" s="116">
        <v>1</v>
      </c>
      <c r="LF152" s="102" t="e">
        <f ca="1">SUM(KC152:KO152)</f>
        <v>#REF!</v>
      </c>
      <c r="LG152" s="102"/>
      <c r="LH152" s="102"/>
      <c r="LI152" s="102"/>
      <c r="LJ152" s="102"/>
      <c r="LK152" s="102"/>
      <c r="LL152" s="102"/>
      <c r="LM152" s="102"/>
      <c r="LN152" s="102"/>
      <c r="LO152" s="102"/>
      <c r="LP152" s="102"/>
      <c r="LQ152" s="102"/>
      <c r="LR152" s="102" t="e">
        <f t="shared" ca="1" si="181"/>
        <v>#REF!</v>
      </c>
      <c r="LS152" s="102"/>
      <c r="LT152" s="119" t="e">
        <f t="shared" ca="1" si="149"/>
        <v>#REF!</v>
      </c>
      <c r="LU152" s="119" t="e">
        <f t="shared" ca="1" si="150"/>
        <v>#NAME?</v>
      </c>
      <c r="LV152" s="119" t="e">
        <f t="shared" ca="1" si="151"/>
        <v>#NAME?</v>
      </c>
      <c r="LW152" s="119" t="e">
        <f t="shared" ca="1" si="152"/>
        <v>#NAME?</v>
      </c>
      <c r="LX152" s="119" t="e">
        <f t="shared" ca="1" si="153"/>
        <v>#NAME?</v>
      </c>
      <c r="LY152" s="119" t="e">
        <f t="shared" ca="1" si="154"/>
        <v>#NAME?</v>
      </c>
      <c r="LZ152" s="119" t="e">
        <f t="shared" ca="1" si="155"/>
        <v>#NAME?</v>
      </c>
      <c r="MA152" s="119" t="e">
        <f t="shared" ca="1" si="156"/>
        <v>#NAME?</v>
      </c>
      <c r="MB152" s="119" t="e">
        <f t="shared" ca="1" si="157"/>
        <v>#NAME?</v>
      </c>
      <c r="MC152" s="119" t="e">
        <f t="shared" ca="1" si="158"/>
        <v>#NAME?</v>
      </c>
      <c r="MD152" s="119" t="e">
        <f t="shared" ca="1" si="159"/>
        <v>#NAME?</v>
      </c>
      <c r="ME152" s="119" t="e">
        <f t="shared" ca="1" si="160"/>
        <v>#NAME?</v>
      </c>
      <c r="MF152" s="119" t="e">
        <f t="shared" ca="1" si="161"/>
        <v>#REF!</v>
      </c>
      <c r="MG152" s="119" t="e">
        <f t="shared" ca="1" si="162"/>
        <v>#REF!</v>
      </c>
      <c r="MH152" s="120" t="s">
        <v>676</v>
      </c>
      <c r="MI152" s="100" t="s">
        <v>625</v>
      </c>
      <c r="MJ152" s="121">
        <v>45534</v>
      </c>
      <c r="MK152" s="100" t="s">
        <v>131</v>
      </c>
      <c r="ML152" s="100"/>
      <c r="MM152" s="100" t="s">
        <v>131</v>
      </c>
      <c r="MN152" s="100"/>
      <c r="MO152" s="100" t="s">
        <v>626</v>
      </c>
    </row>
    <row r="153" spans="1:353" ht="14.25" x14ac:dyDescent="0.2">
      <c r="A153" s="39">
        <v>148</v>
      </c>
      <c r="B153" s="39" t="s">
        <v>679</v>
      </c>
      <c r="C153" s="54" t="s">
        <v>680</v>
      </c>
      <c r="D153" s="39" t="s">
        <v>121</v>
      </c>
      <c r="E153" s="39">
        <v>401554938</v>
      </c>
      <c r="F153" s="99" t="s">
        <v>681</v>
      </c>
      <c r="G153" s="39">
        <v>401502404</v>
      </c>
      <c r="H153" s="39" t="s">
        <v>112</v>
      </c>
      <c r="I153" s="39">
        <v>2</v>
      </c>
      <c r="J153" s="39">
        <v>68</v>
      </c>
      <c r="K153" s="39">
        <v>0</v>
      </c>
      <c r="L153" s="39">
        <v>0</v>
      </c>
      <c r="M153" s="39">
        <v>0</v>
      </c>
      <c r="N153" s="39">
        <v>12</v>
      </c>
      <c r="O153" s="39">
        <v>8</v>
      </c>
      <c r="P153" s="39">
        <v>0</v>
      </c>
      <c r="Q153" s="39">
        <v>0</v>
      </c>
      <c r="R153" s="39">
        <v>0</v>
      </c>
      <c r="S153" s="39">
        <v>16</v>
      </c>
      <c r="T153" s="39">
        <v>0</v>
      </c>
      <c r="U153" s="39">
        <v>0</v>
      </c>
      <c r="V153" s="39">
        <v>0</v>
      </c>
      <c r="W153" s="39">
        <v>0</v>
      </c>
      <c r="X153" s="39">
        <v>8</v>
      </c>
      <c r="Y153" s="39">
        <v>0</v>
      </c>
      <c r="Z153" s="39">
        <v>0</v>
      </c>
      <c r="AA153" s="39">
        <v>0</v>
      </c>
      <c r="AB153" s="39">
        <v>16</v>
      </c>
      <c r="AC153" s="39">
        <v>0</v>
      </c>
      <c r="AD153" s="39">
        <v>0</v>
      </c>
      <c r="AE153" s="39">
        <v>0</v>
      </c>
      <c r="AF153" s="39">
        <v>0</v>
      </c>
      <c r="AG153" s="39">
        <v>8</v>
      </c>
      <c r="AH153" s="39">
        <f t="shared" si="125"/>
        <v>60</v>
      </c>
      <c r="AI153" s="39">
        <f t="shared" si="163"/>
        <v>1555024</v>
      </c>
      <c r="AJ153" s="55">
        <v>2500</v>
      </c>
      <c r="AK153" s="39"/>
      <c r="AL153" s="39" t="s">
        <v>622</v>
      </c>
      <c r="AM153" s="39" t="s">
        <v>633</v>
      </c>
      <c r="AN153" s="39"/>
      <c r="AO153" s="39" t="s">
        <v>163</v>
      </c>
      <c r="AP153" s="56">
        <v>3.7999999999999999E-2</v>
      </c>
      <c r="AQ153" s="56" t="s">
        <v>8</v>
      </c>
      <c r="AR153" s="39"/>
      <c r="AS153" s="39"/>
      <c r="AT153" s="57" t="s">
        <v>634</v>
      </c>
      <c r="AU153" s="39"/>
      <c r="AV153" s="39" t="str">
        <f t="shared" si="126"/>
        <v>P0038</v>
      </c>
      <c r="AW153" s="76" t="e">
        <f t="shared" ca="1" si="127"/>
        <v>#NAME?</v>
      </c>
      <c r="AX153" s="73">
        <v>14</v>
      </c>
      <c r="AY153" s="73" t="e">
        <f t="shared" si="128"/>
        <v>#REF!</v>
      </c>
      <c r="AZ153" s="39"/>
      <c r="BA153" s="39"/>
      <c r="BB153" s="39"/>
      <c r="BC153" s="39"/>
      <c r="BD153" s="39"/>
      <c r="BE153" s="39"/>
      <c r="BF153" s="80"/>
      <c r="BG153" s="39">
        <v>660000</v>
      </c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>
        <f>SUM($AZ153,$BA153:BF153)-SUM($EU153:FA153)</f>
        <v>-10320</v>
      </c>
      <c r="DE153" s="39">
        <f>SUM($AZ153,$BA153:BG153)-SUM($EU153:FB153)</f>
        <v>608920</v>
      </c>
      <c r="DF153" s="39">
        <f>SUM($AZ153,$BA153:BH153)-SUM($EU153:FC153)</f>
        <v>556976</v>
      </c>
      <c r="DG153" s="39">
        <f>SUM($AZ153,$BA153:BI153)-SUM($EU153:FD153)</f>
        <v>512976</v>
      </c>
      <c r="DH153" s="39">
        <f>SUM($AZ153,$BA153:BJ153)-SUM($EU153:FE153)</f>
        <v>468976</v>
      </c>
      <c r="DI153" s="39">
        <f>SUM($AZ153,$BA153:BK153)-SUM($EU153:FF153)</f>
        <v>424976</v>
      </c>
      <c r="DJ153" s="39">
        <f>SUM($AZ153,$BA153:BL153)-SUM($EU153:FG153)</f>
        <v>380976</v>
      </c>
      <c r="DK153" s="39">
        <f>SUM($AZ153,$BA153:BM153)-SUM($EU153:FH153)</f>
        <v>336976</v>
      </c>
      <c r="DL153" s="39">
        <f>SUM($AZ153,$BA153:BN153)-SUM($EU153:FI153)</f>
        <v>292976</v>
      </c>
      <c r="DM153" s="39">
        <f>SUM($AZ153,$BA153:BO153)-SUM($EU153:FJ153)</f>
        <v>248976</v>
      </c>
      <c r="DN153" s="39">
        <f>SUM($AZ153,$BA153:BP153)-SUM($EU153:FK153)</f>
        <v>204976</v>
      </c>
      <c r="DO153" s="39">
        <f>SUM($AZ153,$BA153:BQ153)-SUM($EU153:FL153)</f>
        <v>160976</v>
      </c>
      <c r="DP153" s="39">
        <f>SUM($AZ153,$BA153:BR153)-SUM($EU153:FM153)</f>
        <v>116976</v>
      </c>
      <c r="DQ153" s="39">
        <f>SUM($AZ153,$BA153:BS153)-SUM($EU153:FN153)</f>
        <v>72976</v>
      </c>
      <c r="DR153" s="39">
        <f>SUM($AZ153,$BA153:BT153)-SUM($EU153:FO153)</f>
        <v>28976</v>
      </c>
      <c r="DS153" s="39">
        <f>SUM($AZ153,$BA153:BU153)-SUM($EU153:FP153)</f>
        <v>-15024</v>
      </c>
      <c r="DT153" s="39">
        <f>SUM($AZ153,$BA153:BV153)-SUM($EU153:FQ153)</f>
        <v>-59024</v>
      </c>
      <c r="DU153" s="39">
        <f>SUM($AZ153,$BA153:BW153)-SUM($EU153:FR153)</f>
        <v>-103024</v>
      </c>
      <c r="DV153" s="39">
        <f>SUM($AZ153,$BA153:BX153)-SUM($EU153:FS153)</f>
        <v>-147024</v>
      </c>
      <c r="DW153" s="39">
        <f>SUM($AZ153,$BA153:BY153)-SUM($EU153:FT153)</f>
        <v>-191024</v>
      </c>
      <c r="DX153" s="39">
        <f>SUM($AZ153,$BA153:BZ153)-SUM($EU153:FU153)</f>
        <v>-235024</v>
      </c>
      <c r="DY153" s="39">
        <f>SUM($AZ153,$BA153:CA153)-SUM($EU153:FV153)</f>
        <v>-279024</v>
      </c>
      <c r="DZ153" s="39">
        <f>SUM($AZ153,$BA153:CB153)-SUM($EU153:FW153)</f>
        <v>-323024</v>
      </c>
      <c r="EA153" s="39">
        <f>SUM($AZ153,$BA153:CC153)-SUM($EU153:FX153)</f>
        <v>-367024</v>
      </c>
      <c r="EB153" s="39">
        <f>SUM($AZ153,$BA153:CD153)-SUM($EU153:FY153)</f>
        <v>-411024</v>
      </c>
      <c r="EC153" s="39">
        <f>SUM($AZ153,$BA153:CE153)-SUM($EU153:FZ153)</f>
        <v>-455024</v>
      </c>
      <c r="ED153" s="39">
        <f>SUM($AZ153,$BA153:CF153)-SUM($EU153:GA153)</f>
        <v>-499024</v>
      </c>
      <c r="EE153" s="39">
        <f>SUM($AZ153,$BA153:CG153)-SUM($EU153:GB153)</f>
        <v>-543024</v>
      </c>
      <c r="EF153" s="39">
        <f>SUM($AZ153,$BA153:CH153)-SUM($EU153:GC153)</f>
        <v>-587024</v>
      </c>
      <c r="EG153" s="39">
        <f>SUM($AZ153,$BA153:CI153)-SUM($EU153:GD153)</f>
        <v>-631024</v>
      </c>
      <c r="EH153" s="39">
        <f>SUM($AZ153,$BA153:CJ153)-SUM($EU153:GE153)</f>
        <v>-675024</v>
      </c>
      <c r="EI153" s="39">
        <f>SUM($AZ153,$BA153:CK153)-SUM($EU153:GF153)</f>
        <v>-719024</v>
      </c>
      <c r="EJ153" s="39">
        <f>SUM($AZ153,$BA153:CL153)-SUM($EU153:GG153)</f>
        <v>-763024</v>
      </c>
      <c r="EK153" s="39">
        <f>SUM($AZ153,$BA153:CM153)-SUM($EU153:GH153)</f>
        <v>-807024</v>
      </c>
      <c r="EL153" s="39">
        <f>SUM($AZ153,$BA153:CN153)-SUM($EU153:GI153)</f>
        <v>-851024</v>
      </c>
      <c r="EM153" s="39">
        <f>SUM($AZ153,$BA153:CO153)-SUM($EU153:GJ153)</f>
        <v>-895024</v>
      </c>
      <c r="EN153" s="39">
        <f>SUM($AZ153,$BA153:CP153)-SUM($EU153:GK153)</f>
        <v>-895024</v>
      </c>
      <c r="EO153" s="39">
        <f>SUM($AZ153,$BA153:CQ153)-SUM($EU153:GL153)</f>
        <v>-895024</v>
      </c>
      <c r="EP153" s="39">
        <f>SUM($AZ153,$BA153:CR153)-SUM($EU153:GM153)</f>
        <v>-895024</v>
      </c>
      <c r="EQ153" s="39">
        <f>SUM($AZ153,$BA153:CS153)-SUM($EU153:GN153)</f>
        <v>-895024</v>
      </c>
      <c r="ER153" s="39"/>
      <c r="ES153" s="39"/>
      <c r="ET153" s="39"/>
      <c r="EU153" s="39"/>
      <c r="EV153" s="39"/>
      <c r="EW153" s="39"/>
      <c r="EX153" s="39"/>
      <c r="EY153" s="39"/>
      <c r="EZ153" s="39"/>
      <c r="FA153" s="39">
        <f t="array" ref="FA153">SUMPRODUCT($K153:$AG153,TRANSPOSE(FA$5:FA$27))</f>
        <v>10320</v>
      </c>
      <c r="FB153" s="39">
        <f t="array" ref="FB153">SUMPRODUCT($K153:$AG153,TRANSPOSE(FB$5:FB$27))</f>
        <v>40760</v>
      </c>
      <c r="FC153" s="39">
        <f t="array" ref="FC153">SUMPRODUCT($K153:$AG153,TRANSPOSE(FC$5:FC$27))</f>
        <v>51944</v>
      </c>
      <c r="FD153" s="39">
        <f t="array" ref="FD153">SUMPRODUCT($K153:$AG153,TRANSPOSE(FD$5:FD$27))</f>
        <v>44000</v>
      </c>
      <c r="FE153" s="39">
        <f t="array" ref="FE153">SUMPRODUCT($K153:$AG153,TRANSPOSE(FE$5:FE$27))</f>
        <v>44000</v>
      </c>
      <c r="FF153" s="39">
        <f t="array" ref="FF153">SUMPRODUCT($K153:$AG153,TRANSPOSE(FF$5:FF$27))</f>
        <v>44000</v>
      </c>
      <c r="FG153" s="39">
        <f t="array" ref="FG153">SUMPRODUCT($K153:$AG153,TRANSPOSE(FG$5:FG$27))</f>
        <v>44000</v>
      </c>
      <c r="FH153" s="39">
        <f t="array" ref="FH153">SUMPRODUCT($K153:$AG153,TRANSPOSE(FH$5:FH$27))</f>
        <v>44000</v>
      </c>
      <c r="FI153" s="39">
        <f t="array" ref="FI153">SUMPRODUCT($K153:$AG153,TRANSPOSE(FI$5:FI$27))</f>
        <v>44000</v>
      </c>
      <c r="FJ153" s="39">
        <f t="array" ref="FJ153">SUMPRODUCT($K153:$AG153,TRANSPOSE(FJ$5:FJ$27))</f>
        <v>44000</v>
      </c>
      <c r="FK153" s="39">
        <f t="array" ref="FK153">SUMPRODUCT($K153:$AG153,TRANSPOSE(FK$5:FK$27))</f>
        <v>44000</v>
      </c>
      <c r="FL153" s="39">
        <f t="array" ref="FL153">SUMPRODUCT($K153:$AG153,TRANSPOSE(FL$5:FL$27))</f>
        <v>44000</v>
      </c>
      <c r="FM153" s="39">
        <f t="array" ref="FM153">SUMPRODUCT($K153:$AG153,TRANSPOSE(FM$5:FM$27))</f>
        <v>44000</v>
      </c>
      <c r="FN153" s="39">
        <f t="array" ref="FN153">SUMPRODUCT($K153:$AG153,TRANSPOSE(FN$5:FN$27))</f>
        <v>44000</v>
      </c>
      <c r="FO153" s="39">
        <f t="array" ref="FO153">SUMPRODUCT($K153:$AG153,TRANSPOSE(FO$5:FO$27))</f>
        <v>44000</v>
      </c>
      <c r="FP153" s="39">
        <f t="array" ref="FP153">SUMPRODUCT($K153:$AG153,TRANSPOSE(FP$5:FP$27))</f>
        <v>44000</v>
      </c>
      <c r="FQ153" s="39">
        <f t="array" ref="FQ153">SUMPRODUCT($K153:$AG153,TRANSPOSE(FQ$5:FQ$27))</f>
        <v>44000</v>
      </c>
      <c r="FR153" s="39">
        <f t="array" ref="FR153">SUMPRODUCT($K153:$AG153,TRANSPOSE(FR$5:FR$27))</f>
        <v>44000</v>
      </c>
      <c r="FS153" s="39">
        <f t="array" ref="FS153">SUMPRODUCT($K153:$AG153,TRANSPOSE(FS$5:FS$27))</f>
        <v>44000</v>
      </c>
      <c r="FT153" s="39">
        <f t="array" ref="FT153">SUMPRODUCT($K153:$AG153,TRANSPOSE(FT$5:FT$27))</f>
        <v>44000</v>
      </c>
      <c r="FU153" s="39">
        <f t="array" ref="FU153">SUMPRODUCT($K153:$AG153,TRANSPOSE(FU$5:FU$27))</f>
        <v>44000</v>
      </c>
      <c r="FV153" s="39">
        <f t="array" ref="FV153">SUMPRODUCT($K153:$AG153,TRANSPOSE(FV$5:FV$27))</f>
        <v>44000</v>
      </c>
      <c r="FW153" s="39">
        <f t="array" ref="FW153">SUMPRODUCT($K153:$AG153,TRANSPOSE(FW$5:FW$27))</f>
        <v>44000</v>
      </c>
      <c r="FX153" s="39">
        <f t="array" ref="FX153">SUMPRODUCT($K153:$AG153,TRANSPOSE(FX$5:FX$27))</f>
        <v>44000</v>
      </c>
      <c r="FY153" s="39">
        <f t="array" ref="FY153">SUMPRODUCT($K153:$AG153,TRANSPOSE(FY$5:FY$27))</f>
        <v>44000</v>
      </c>
      <c r="FZ153" s="39">
        <f t="array" ref="FZ153">SUMPRODUCT($K153:$AG153,TRANSPOSE(FZ$5:FZ$27))</f>
        <v>44000</v>
      </c>
      <c r="GA153" s="39">
        <f t="array" ref="GA153">SUMPRODUCT($K153:$AG153,TRANSPOSE(GA$5:GA$27))</f>
        <v>44000</v>
      </c>
      <c r="GB153" s="39">
        <f t="array" ref="GB153">SUMPRODUCT($K153:$AG153,TRANSPOSE(GB$5:GB$27))</f>
        <v>44000</v>
      </c>
      <c r="GC153" s="39">
        <f t="array" ref="GC153">SUMPRODUCT($K153:$AG153,TRANSPOSE(GC$5:GC$27))</f>
        <v>44000</v>
      </c>
      <c r="GD153" s="39">
        <f t="array" ref="GD153">SUMPRODUCT($K153:$AG153,TRANSPOSE(GD$5:GD$27))</f>
        <v>44000</v>
      </c>
      <c r="GE153" s="39">
        <f t="array" ref="GE153">SUMPRODUCT($K153:$AG153,TRANSPOSE(GE$5:GE$27))</f>
        <v>44000</v>
      </c>
      <c r="GF153" s="39">
        <f t="array" ref="GF153">SUMPRODUCT($K153:$AG153,TRANSPOSE(GF$5:GF$27))</f>
        <v>44000</v>
      </c>
      <c r="GG153" s="39">
        <f t="array" ref="GG153">SUMPRODUCT($K153:$AG153,TRANSPOSE(GG$5:GG$27))</f>
        <v>44000</v>
      </c>
      <c r="GH153" s="39">
        <f t="array" ref="GH153">SUMPRODUCT($K153:$AG153,TRANSPOSE(GH$5:GH$27))</f>
        <v>44000</v>
      </c>
      <c r="GI153" s="39">
        <f t="array" ref="GI153">SUMPRODUCT($K153:$AG153,TRANSPOSE(GI$5:GI$27))</f>
        <v>44000</v>
      </c>
      <c r="GJ153" s="39">
        <f t="array" ref="GJ153">SUMPRODUCT($K153:$AG153,TRANSPOSE(GJ$5:GJ$27))</f>
        <v>44000</v>
      </c>
      <c r="GK153" s="39">
        <f t="array" ref="GK153">SUMPRODUCT($K153:$AG153,TRANSPOSE(GK$5:GK$27))</f>
        <v>0</v>
      </c>
      <c r="GL153" s="39">
        <f t="array" ref="GL153">SUMPRODUCT($K153:$AG153,TRANSPOSE(GL$5:GL$27))</f>
        <v>0</v>
      </c>
      <c r="GM153" s="39">
        <f t="array" ref="GM153">SUMPRODUCT($K153:$AG153,TRANSPOSE(GM$5:GM$27))</f>
        <v>0</v>
      </c>
      <c r="GN153" s="39">
        <f t="array" ref="GN153">SUMPRODUCT($K153:$AG153,TRANSPOSE(GN$5:GN$27))</f>
        <v>0</v>
      </c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  <c r="HI153" s="39"/>
      <c r="HJ153" s="39"/>
      <c r="HK153" s="39"/>
      <c r="HL153" s="39"/>
      <c r="HM153" s="39"/>
      <c r="HN153" s="39"/>
      <c r="HO153" s="39"/>
      <c r="HP153" s="39"/>
      <c r="HQ153" s="39"/>
      <c r="HR153" s="39"/>
      <c r="HS153" s="39"/>
      <c r="HT153" s="39"/>
      <c r="HU153" s="39"/>
      <c r="HV153" s="39"/>
      <c r="HW153" s="39"/>
      <c r="HX153" s="39"/>
      <c r="HY153" s="39"/>
      <c r="HZ153" s="39"/>
      <c r="IA153" s="39"/>
      <c r="IB153" s="39"/>
      <c r="IC153" s="39"/>
      <c r="ID153" s="39"/>
      <c r="IE153" s="39"/>
      <c r="IF153" s="39"/>
      <c r="IG153" s="39"/>
      <c r="IH153" s="39"/>
      <c r="II153" s="39"/>
      <c r="IJ153" s="39"/>
      <c r="IK153" s="39"/>
      <c r="IL153" s="39"/>
      <c r="IM153" s="39"/>
      <c r="IN153" s="39"/>
      <c r="IO153" s="39"/>
      <c r="IP153" s="39"/>
      <c r="IQ153" s="39"/>
      <c r="IR153" s="39"/>
      <c r="IS153" s="39"/>
      <c r="IT153" s="39"/>
      <c r="IU153" s="39"/>
      <c r="IV153" s="93" t="s">
        <v>624</v>
      </c>
      <c r="IW153" s="100" t="str">
        <f>C153</f>
        <v>C0805C475K4RAC7025</v>
      </c>
      <c r="IX153" s="93" t="str">
        <f t="shared" si="178"/>
        <v>KEMET ELECTRONICS S A</v>
      </c>
      <c r="IY153" s="111">
        <v>3.0200000000000001E-2</v>
      </c>
      <c r="IZ153" s="112" t="str">
        <f t="shared" si="180"/>
        <v>USD</v>
      </c>
      <c r="JA153" s="104" t="e">
        <f ca="1">_xlfn.XLOOKUP(IZ153,IZ$21:IZ$24,JA$21:JA$24,0)</f>
        <v>#NAME?</v>
      </c>
      <c r="JB153" s="104" t="e">
        <f t="shared" ca="1" si="129"/>
        <v>#NAME?</v>
      </c>
      <c r="JC153" s="113">
        <f>AJ153</f>
        <v>2500</v>
      </c>
      <c r="JD153" s="113">
        <f>AJ153</f>
        <v>2500</v>
      </c>
      <c r="JE153" s="100"/>
      <c r="JF153" s="113" t="e">
        <f>MAX(JD153,CEILING(#REF!+JE153,JC153))</f>
        <v>#REF!</v>
      </c>
      <c r="JG153" s="114" t="e">
        <f t="shared" ca="1" si="130"/>
        <v>#REF!</v>
      </c>
      <c r="JH153" s="113" t="e">
        <f>JF153-#REF!</f>
        <v>#REF!</v>
      </c>
      <c r="JI153" s="114" t="e">
        <f t="shared" ca="1" si="131"/>
        <v>#REF!</v>
      </c>
      <c r="JJ153" s="115">
        <v>45523</v>
      </c>
      <c r="JK153" s="114" t="s">
        <v>114</v>
      </c>
      <c r="JL153" s="114" t="s">
        <v>21</v>
      </c>
      <c r="JM153" s="100" t="s">
        <v>128</v>
      </c>
      <c r="JN153" s="100" t="s">
        <v>129</v>
      </c>
      <c r="JO153" s="102" t="e">
        <f t="array" aca="1" ref="JO153" ca="1">SUMPRODUCT(#REF!,TRANSPOSE(JO$19:JO$22))</f>
        <v>#REF!</v>
      </c>
      <c r="JP153" s="102" t="e">
        <f t="array" aca="1" ref="JP153" ca="1">SUMPRODUCT(#REF!,TRANSPOSE(JP$19:JP$22))</f>
        <v>#REF!</v>
      </c>
      <c r="JQ153" s="102" t="e">
        <f t="array" aca="1" ref="JQ153" ca="1">SUMPRODUCT(#REF!,TRANSPOSE(JQ$19:JQ$22))</f>
        <v>#REF!</v>
      </c>
      <c r="JR153" s="102" t="e">
        <f t="array" aca="1" ref="JR153" ca="1">SUMPRODUCT(#REF!,TRANSPOSE(JR$19:JR$22))</f>
        <v>#REF!</v>
      </c>
      <c r="JS153" s="102" t="e">
        <f t="array" aca="1" ref="JS153" ca="1">SUMPRODUCT(#REF!,TRANSPOSE(JS$19:JS$22))</f>
        <v>#REF!</v>
      </c>
      <c r="JT153" s="102" t="e">
        <f t="array" aca="1" ref="JT153" ca="1">SUMPRODUCT(#REF!,TRANSPOSE(JT$19:JT$22))</f>
        <v>#REF!</v>
      </c>
      <c r="JU153" s="102" t="e">
        <f t="array" aca="1" ref="JU153" ca="1">SUMPRODUCT(#REF!,TRANSPOSE(JU$19:JU$22))</f>
        <v>#REF!</v>
      </c>
      <c r="JV153" s="102" t="e">
        <f t="array" aca="1" ref="JV153" ca="1">SUMPRODUCT(#REF!,TRANSPOSE(JV$19:JV$22))</f>
        <v>#REF!</v>
      </c>
      <c r="JW153" s="102" t="e">
        <f t="array" aca="1" ref="JW153" ca="1">SUMPRODUCT(#REF!,TRANSPOSE(JW$19:JW$22))</f>
        <v>#REF!</v>
      </c>
      <c r="JX153" s="102" t="e">
        <f t="array" aca="1" ref="JX153" ca="1">SUMPRODUCT(#REF!,TRANSPOSE(JX$19:JX$22))</f>
        <v>#REF!</v>
      </c>
      <c r="JY153" s="102" t="e">
        <f t="array" aca="1" ref="JY153" ca="1">SUMPRODUCT(#REF!,TRANSPOSE(JY$19:JY$22))</f>
        <v>#REF!</v>
      </c>
      <c r="JZ153" s="102" t="e">
        <f t="array" aca="1" ref="JZ153" ca="1">SUMPRODUCT(#REF!,TRANSPOSE(JZ$19:JZ$22))</f>
        <v>#REF!</v>
      </c>
      <c r="KA153" s="102" t="e">
        <f t="array" aca="1" ref="KA153" ca="1">SUMPRODUCT(#REF!,TRANSPOSE(KA$19:KA$22))</f>
        <v>#REF!</v>
      </c>
      <c r="KB153" s="116"/>
      <c r="KC153" s="102" t="e">
        <f t="shared" ca="1" si="132"/>
        <v>#REF!</v>
      </c>
      <c r="KD153" s="117" t="e">
        <f ca="1">CEILING(SUM($JO153:JP153)-SUM($KC153:KC153),$JC153)</f>
        <v>#REF!</v>
      </c>
      <c r="KE153" s="117" t="e">
        <f ca="1">CEILING(SUM($JO153:JQ153)-SUM($KC153:KD153),$JC153)</f>
        <v>#REF!</v>
      </c>
      <c r="KF153" s="117" t="e">
        <f ca="1">CEILING(SUM($JO153:JR153)-SUM($KC153:KE153),$JC153)</f>
        <v>#REF!</v>
      </c>
      <c r="KG153" s="117" t="e">
        <f ca="1">CEILING(SUM($JO153:JS153)-SUM($KC153:KF153),$JC153)</f>
        <v>#REF!</v>
      </c>
      <c r="KH153" s="117" t="e">
        <f ca="1">CEILING(SUM($JO153:JT153)-SUM($KC153:KG153),$JC153)</f>
        <v>#REF!</v>
      </c>
      <c r="KI153" s="117" t="e">
        <f ca="1">CEILING(SUM($JO153:JU153)-SUM($KC153:KH153),$JC153)</f>
        <v>#REF!</v>
      </c>
      <c r="KJ153" s="117" t="e">
        <f ca="1">CEILING(SUM($JO153:JV153)-SUM($KC153:KI153),$JC153)</f>
        <v>#REF!</v>
      </c>
      <c r="KK153" s="117" t="e">
        <f ca="1">CEILING(SUM($JO153:JW153)-SUM($KC153:KJ153),$JC153)</f>
        <v>#REF!</v>
      </c>
      <c r="KL153" s="117" t="e">
        <f ca="1">CEILING(SUM($JO153:JX153)-SUM($KC153:KK153),$JC153)</f>
        <v>#REF!</v>
      </c>
      <c r="KM153" s="117" t="e">
        <f ca="1">CEILING(SUM($JO153:JY153)-SUM($KC153:KL153),$JC153)</f>
        <v>#REF!</v>
      </c>
      <c r="KN153" s="117" t="e">
        <f t="shared" ca="1" si="133"/>
        <v>#REF!</v>
      </c>
      <c r="KO153" s="117" t="e">
        <f t="shared" ca="1" si="134"/>
        <v>#REF!</v>
      </c>
      <c r="KP153" s="116"/>
      <c r="KQ153" s="119" t="e">
        <f t="shared" ca="1" si="135"/>
        <v>#REF!</v>
      </c>
      <c r="KR153" s="119" t="e">
        <f t="shared" ca="1" si="136"/>
        <v>#REF!</v>
      </c>
      <c r="KS153" s="119" t="e">
        <f t="shared" ca="1" si="137"/>
        <v>#REF!</v>
      </c>
      <c r="KT153" s="119" t="e">
        <f t="shared" ca="1" si="138"/>
        <v>#REF!</v>
      </c>
      <c r="KU153" s="119" t="e">
        <f t="shared" ca="1" si="139"/>
        <v>#REF!</v>
      </c>
      <c r="KV153" s="119" t="e">
        <f t="shared" ca="1" si="140"/>
        <v>#REF!</v>
      </c>
      <c r="KW153" s="119" t="e">
        <f t="shared" ca="1" si="141"/>
        <v>#REF!</v>
      </c>
      <c r="KX153" s="119" t="e">
        <f t="shared" ca="1" si="142"/>
        <v>#REF!</v>
      </c>
      <c r="KY153" s="119" t="e">
        <f t="shared" ca="1" si="143"/>
        <v>#REF!</v>
      </c>
      <c r="KZ153" s="119" t="e">
        <f t="shared" ca="1" si="144"/>
        <v>#REF!</v>
      </c>
      <c r="LA153" s="119" t="e">
        <f t="shared" ca="1" si="145"/>
        <v>#REF!</v>
      </c>
      <c r="LB153" s="119" t="e">
        <f t="shared" ca="1" si="146"/>
        <v>#REF!</v>
      </c>
      <c r="LC153" s="119" t="e">
        <f t="shared" ca="1" si="147"/>
        <v>#REF!</v>
      </c>
      <c r="LD153" s="119" t="e">
        <f t="shared" ca="1" si="148"/>
        <v>#REF!</v>
      </c>
      <c r="LE153" s="116">
        <v>4</v>
      </c>
      <c r="LF153" s="102" t="e">
        <f ca="1">SUM(KC153:KE153)</f>
        <v>#REF!</v>
      </c>
      <c r="LG153" s="102"/>
      <c r="LH153" s="102"/>
      <c r="LI153" s="102" t="e">
        <f ca="1">SUM(KF153:KH153)</f>
        <v>#REF!</v>
      </c>
      <c r="LJ153" s="102"/>
      <c r="LK153" s="102"/>
      <c r="LL153" s="102" t="e">
        <f ca="1">SUM(KI153:KK153)</f>
        <v>#REF!</v>
      </c>
      <c r="LM153" s="102"/>
      <c r="LN153" s="102"/>
      <c r="LO153" s="102" t="e">
        <f ca="1">SUM(KL153:KO153)</f>
        <v>#REF!</v>
      </c>
      <c r="LP153" s="102"/>
      <c r="LQ153" s="102"/>
      <c r="LR153" s="102" t="e">
        <f ca="1">KO153</f>
        <v>#REF!</v>
      </c>
      <c r="LS153" s="102"/>
      <c r="LT153" s="119" t="e">
        <f t="shared" ca="1" si="149"/>
        <v>#REF!</v>
      </c>
      <c r="LU153" s="119" t="e">
        <f t="shared" ca="1" si="150"/>
        <v>#NAME?</v>
      </c>
      <c r="LV153" s="119" t="e">
        <f t="shared" ca="1" si="151"/>
        <v>#NAME?</v>
      </c>
      <c r="LW153" s="119" t="e">
        <f t="shared" ca="1" si="152"/>
        <v>#REF!</v>
      </c>
      <c r="LX153" s="119" t="e">
        <f t="shared" ca="1" si="153"/>
        <v>#NAME?</v>
      </c>
      <c r="LY153" s="119" t="e">
        <f t="shared" ca="1" si="154"/>
        <v>#NAME?</v>
      </c>
      <c r="LZ153" s="119" t="e">
        <f t="shared" ca="1" si="155"/>
        <v>#REF!</v>
      </c>
      <c r="MA153" s="119" t="e">
        <f t="shared" ca="1" si="156"/>
        <v>#NAME?</v>
      </c>
      <c r="MB153" s="119" t="e">
        <f t="shared" ca="1" si="157"/>
        <v>#NAME?</v>
      </c>
      <c r="MC153" s="119" t="e">
        <f t="shared" ca="1" si="158"/>
        <v>#REF!</v>
      </c>
      <c r="MD153" s="119" t="e">
        <f t="shared" ca="1" si="159"/>
        <v>#NAME?</v>
      </c>
      <c r="ME153" s="119" t="e">
        <f t="shared" ca="1" si="160"/>
        <v>#NAME?</v>
      </c>
      <c r="MF153" s="119" t="e">
        <f t="shared" ca="1" si="161"/>
        <v>#REF!</v>
      </c>
      <c r="MG153" s="119" t="e">
        <f t="shared" ca="1" si="162"/>
        <v>#REF!</v>
      </c>
      <c r="MH153" s="120" t="s">
        <v>679</v>
      </c>
      <c r="MI153" s="100" t="s">
        <v>625</v>
      </c>
      <c r="MJ153" s="121">
        <v>45534</v>
      </c>
      <c r="MK153" s="100" t="s">
        <v>131</v>
      </c>
      <c r="ML153" s="100"/>
      <c r="MM153" s="100" t="s">
        <v>131</v>
      </c>
      <c r="MN153" s="100"/>
      <c r="MO153" s="100" t="s">
        <v>626</v>
      </c>
    </row>
    <row r="154" spans="1:353" ht="14.25" x14ac:dyDescent="0.2">
      <c r="A154" s="39">
        <v>149</v>
      </c>
      <c r="B154" s="39" t="s">
        <v>682</v>
      </c>
      <c r="C154" s="54" t="s">
        <v>683</v>
      </c>
      <c r="D154" s="39" t="s">
        <v>121</v>
      </c>
      <c r="E154" s="39">
        <v>405656805</v>
      </c>
      <c r="F154" s="99" t="s">
        <v>684</v>
      </c>
      <c r="G154" s="39"/>
      <c r="H154" s="39" t="s">
        <v>112</v>
      </c>
      <c r="I154" s="39">
        <v>2</v>
      </c>
      <c r="J154" s="39">
        <v>8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39">
        <v>0</v>
      </c>
      <c r="R154" s="39">
        <v>0</v>
      </c>
      <c r="S154" s="39">
        <v>4</v>
      </c>
      <c r="T154" s="39">
        <v>0</v>
      </c>
      <c r="U154" s="39">
        <v>0</v>
      </c>
      <c r="V154" s="39">
        <v>0</v>
      </c>
      <c r="W154" s="39">
        <v>0</v>
      </c>
      <c r="X154" s="39">
        <v>0</v>
      </c>
      <c r="Y154" s="39">
        <v>0</v>
      </c>
      <c r="Z154" s="39">
        <v>0</v>
      </c>
      <c r="AA154" s="39">
        <v>0</v>
      </c>
      <c r="AB154" s="39">
        <v>4</v>
      </c>
      <c r="AC154" s="39">
        <v>0</v>
      </c>
      <c r="AD154" s="39">
        <v>0</v>
      </c>
      <c r="AE154" s="39">
        <v>0</v>
      </c>
      <c r="AF154" s="39">
        <v>0</v>
      </c>
      <c r="AG154" s="39">
        <v>0</v>
      </c>
      <c r="AH154" s="39">
        <f t="shared" si="125"/>
        <v>8</v>
      </c>
      <c r="AI154" s="39">
        <f t="shared" si="163"/>
        <v>143244</v>
      </c>
      <c r="AJ154" s="55">
        <v>1000</v>
      </c>
      <c r="AK154" s="39"/>
      <c r="AL154" s="39" t="s">
        <v>622</v>
      </c>
      <c r="AM154" s="39" t="s">
        <v>685</v>
      </c>
      <c r="AN154" s="39"/>
      <c r="AO154" s="39"/>
      <c r="AP154" s="56">
        <v>0.125</v>
      </c>
      <c r="AQ154" s="56" t="s">
        <v>8</v>
      </c>
      <c r="AR154" s="39" t="s">
        <v>686</v>
      </c>
      <c r="AS154" s="39" t="s">
        <v>687</v>
      </c>
      <c r="AT154" s="39"/>
      <c r="AU154" s="39" t="s">
        <v>688</v>
      </c>
      <c r="AV154" s="39" t="str">
        <f t="shared" si="126"/>
        <v>P0032</v>
      </c>
      <c r="AW154" s="76" t="e">
        <f t="shared" ca="1" si="127"/>
        <v>#NAME?</v>
      </c>
      <c r="AX154" s="39">
        <v>16</v>
      </c>
      <c r="AY154" s="73" t="e">
        <f t="shared" si="128"/>
        <v>#REF!</v>
      </c>
      <c r="AZ154" s="39"/>
      <c r="BA154" s="39"/>
      <c r="BB154" s="39"/>
      <c r="BC154" s="39"/>
      <c r="BD154" s="39"/>
      <c r="BE154" s="39"/>
      <c r="BF154" s="39"/>
      <c r="BG154" s="39"/>
      <c r="BH154" s="39"/>
      <c r="BI154" s="39">
        <v>142000</v>
      </c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>
        <f>SUM($AZ154,$BA154:BF154)-SUM($EU154:FA154)</f>
        <v>-1120</v>
      </c>
      <c r="DE154" s="39">
        <f>SUM($AZ154,$BA154:BG154)-SUM($EU154:FB154)</f>
        <v>-5920</v>
      </c>
      <c r="DF154" s="39">
        <f>SUM($AZ154,$BA154:BH154)-SUM($EU154:FC154)</f>
        <v>-11244</v>
      </c>
      <c r="DG154" s="39">
        <f>SUM($AZ154,$BA154:BI154)-SUM($EU154:FD154)</f>
        <v>126756</v>
      </c>
      <c r="DH154" s="39">
        <f>SUM($AZ154,$BA154:BJ154)-SUM($EU154:FE154)</f>
        <v>122756</v>
      </c>
      <c r="DI154" s="39">
        <f>SUM($AZ154,$BA154:BK154)-SUM($EU154:FF154)</f>
        <v>118756</v>
      </c>
      <c r="DJ154" s="39">
        <f>SUM($AZ154,$BA154:BL154)-SUM($EU154:FG154)</f>
        <v>114756</v>
      </c>
      <c r="DK154" s="39">
        <f>SUM($AZ154,$BA154:BM154)-SUM($EU154:FH154)</f>
        <v>110756</v>
      </c>
      <c r="DL154" s="39">
        <f>SUM($AZ154,$BA154:BN154)-SUM($EU154:FI154)</f>
        <v>106756</v>
      </c>
      <c r="DM154" s="39">
        <f>SUM($AZ154,$BA154:BO154)-SUM($EU154:FJ154)</f>
        <v>102756</v>
      </c>
      <c r="DN154" s="39">
        <f>SUM($AZ154,$BA154:BP154)-SUM($EU154:FK154)</f>
        <v>98756</v>
      </c>
      <c r="DO154" s="39">
        <f>SUM($AZ154,$BA154:BQ154)-SUM($EU154:FL154)</f>
        <v>94756</v>
      </c>
      <c r="DP154" s="39">
        <f>SUM($AZ154,$BA154:BR154)-SUM($EU154:FM154)</f>
        <v>90756</v>
      </c>
      <c r="DQ154" s="39">
        <f>SUM($AZ154,$BA154:BS154)-SUM($EU154:FN154)</f>
        <v>86756</v>
      </c>
      <c r="DR154" s="39">
        <f>SUM($AZ154,$BA154:BT154)-SUM($EU154:FO154)</f>
        <v>82756</v>
      </c>
      <c r="DS154" s="39">
        <f>SUM($AZ154,$BA154:BU154)-SUM($EU154:FP154)</f>
        <v>78756</v>
      </c>
      <c r="DT154" s="39">
        <f>SUM($AZ154,$BA154:BV154)-SUM($EU154:FQ154)</f>
        <v>74756</v>
      </c>
      <c r="DU154" s="39">
        <f>SUM($AZ154,$BA154:BW154)-SUM($EU154:FR154)</f>
        <v>70756</v>
      </c>
      <c r="DV154" s="39">
        <f>SUM($AZ154,$BA154:BX154)-SUM($EU154:FS154)</f>
        <v>66756</v>
      </c>
      <c r="DW154" s="39">
        <f>SUM($AZ154,$BA154:BY154)-SUM($EU154:FT154)</f>
        <v>62756</v>
      </c>
      <c r="DX154" s="39">
        <f>SUM($AZ154,$BA154:BZ154)-SUM($EU154:FU154)</f>
        <v>58756</v>
      </c>
      <c r="DY154" s="39">
        <f>SUM($AZ154,$BA154:CA154)-SUM($EU154:FV154)</f>
        <v>54756</v>
      </c>
      <c r="DZ154" s="39">
        <f>SUM($AZ154,$BA154:CB154)-SUM($EU154:FW154)</f>
        <v>50756</v>
      </c>
      <c r="EA154" s="39">
        <f>SUM($AZ154,$BA154:CC154)-SUM($EU154:FX154)</f>
        <v>46756</v>
      </c>
      <c r="EB154" s="39">
        <f>SUM($AZ154,$BA154:CD154)-SUM($EU154:FY154)</f>
        <v>42756</v>
      </c>
      <c r="EC154" s="39">
        <f>SUM($AZ154,$BA154:CE154)-SUM($EU154:FZ154)</f>
        <v>38756</v>
      </c>
      <c r="ED154" s="39">
        <f>SUM($AZ154,$BA154:CF154)-SUM($EU154:GA154)</f>
        <v>34756</v>
      </c>
      <c r="EE154" s="39">
        <f>SUM($AZ154,$BA154:CG154)-SUM($EU154:GB154)</f>
        <v>30756</v>
      </c>
      <c r="EF154" s="39">
        <f>SUM($AZ154,$BA154:CH154)-SUM($EU154:GC154)</f>
        <v>26756</v>
      </c>
      <c r="EG154" s="39">
        <f>SUM($AZ154,$BA154:CI154)-SUM($EU154:GD154)</f>
        <v>22756</v>
      </c>
      <c r="EH154" s="39">
        <f>SUM($AZ154,$BA154:CJ154)-SUM($EU154:GE154)</f>
        <v>18756</v>
      </c>
      <c r="EI154" s="39">
        <f>SUM($AZ154,$BA154:CK154)-SUM($EU154:GF154)</f>
        <v>14756</v>
      </c>
      <c r="EJ154" s="39">
        <f>SUM($AZ154,$BA154:CL154)-SUM($EU154:GG154)</f>
        <v>10756</v>
      </c>
      <c r="EK154" s="39">
        <f>SUM($AZ154,$BA154:CM154)-SUM($EU154:GH154)</f>
        <v>6756</v>
      </c>
      <c r="EL154" s="39">
        <f>SUM($AZ154,$BA154:CN154)-SUM($EU154:GI154)</f>
        <v>2756</v>
      </c>
      <c r="EM154" s="39">
        <f>SUM($AZ154,$BA154:CO154)-SUM($EU154:GJ154)</f>
        <v>-1244</v>
      </c>
      <c r="EN154" s="39">
        <f>SUM($AZ154,$BA154:CP154)-SUM($EU154:GK154)</f>
        <v>-1244</v>
      </c>
      <c r="EO154" s="39">
        <f>SUM($AZ154,$BA154:CQ154)-SUM($EU154:GL154)</f>
        <v>-1244</v>
      </c>
      <c r="EP154" s="39">
        <f>SUM($AZ154,$BA154:CR154)-SUM($EU154:GM154)</f>
        <v>-1244</v>
      </c>
      <c r="EQ154" s="39">
        <f>SUM($AZ154,$BA154:CS154)-SUM($EU154:GN154)</f>
        <v>-1244</v>
      </c>
      <c r="ER154" s="39"/>
      <c r="ES154" s="39"/>
      <c r="ET154" s="39"/>
      <c r="EU154" s="39"/>
      <c r="EV154" s="39"/>
      <c r="EW154" s="39"/>
      <c r="EX154" s="39"/>
      <c r="EY154" s="39"/>
      <c r="EZ154" s="39"/>
      <c r="FA154" s="39">
        <f t="array" ref="FA154">SUMPRODUCT($K154:$AG154,TRANSPOSE(FA$5:FA$27))</f>
        <v>1120</v>
      </c>
      <c r="FB154" s="39">
        <f t="array" ref="FB154">SUMPRODUCT($K154:$AG154,TRANSPOSE(FB$5:FB$27))</f>
        <v>4800</v>
      </c>
      <c r="FC154" s="39">
        <f t="array" ref="FC154">SUMPRODUCT($K154:$AG154,TRANSPOSE(FC$5:FC$27))</f>
        <v>5324</v>
      </c>
      <c r="FD154" s="39">
        <f t="array" ref="FD154">SUMPRODUCT($K154:$AG154,TRANSPOSE(FD$5:FD$27))</f>
        <v>4000</v>
      </c>
      <c r="FE154" s="39">
        <f t="array" ref="FE154">SUMPRODUCT($K154:$AG154,TRANSPOSE(FE$5:FE$27))</f>
        <v>4000</v>
      </c>
      <c r="FF154" s="39">
        <f t="array" ref="FF154">SUMPRODUCT($K154:$AG154,TRANSPOSE(FF$5:FF$27))</f>
        <v>4000</v>
      </c>
      <c r="FG154" s="39">
        <f t="array" ref="FG154">SUMPRODUCT($K154:$AG154,TRANSPOSE(FG$5:FG$27))</f>
        <v>4000</v>
      </c>
      <c r="FH154" s="39">
        <f t="array" ref="FH154">SUMPRODUCT($K154:$AG154,TRANSPOSE(FH$5:FH$27))</f>
        <v>4000</v>
      </c>
      <c r="FI154" s="39">
        <f t="array" ref="FI154">SUMPRODUCT($K154:$AG154,TRANSPOSE(FI$5:FI$27))</f>
        <v>4000</v>
      </c>
      <c r="FJ154" s="39">
        <f t="array" ref="FJ154">SUMPRODUCT($K154:$AG154,TRANSPOSE(FJ$5:FJ$27))</f>
        <v>4000</v>
      </c>
      <c r="FK154" s="39">
        <f t="array" ref="FK154">SUMPRODUCT($K154:$AG154,TRANSPOSE(FK$5:FK$27))</f>
        <v>4000</v>
      </c>
      <c r="FL154" s="39">
        <f t="array" ref="FL154">SUMPRODUCT($K154:$AG154,TRANSPOSE(FL$5:FL$27))</f>
        <v>4000</v>
      </c>
      <c r="FM154" s="39">
        <f t="array" ref="FM154">SUMPRODUCT($K154:$AG154,TRANSPOSE(FM$5:FM$27))</f>
        <v>4000</v>
      </c>
      <c r="FN154" s="39">
        <f t="array" ref="FN154">SUMPRODUCT($K154:$AG154,TRANSPOSE(FN$5:FN$27))</f>
        <v>4000</v>
      </c>
      <c r="FO154" s="39">
        <f t="array" ref="FO154">SUMPRODUCT($K154:$AG154,TRANSPOSE(FO$5:FO$27))</f>
        <v>4000</v>
      </c>
      <c r="FP154" s="39">
        <f t="array" ref="FP154">SUMPRODUCT($K154:$AG154,TRANSPOSE(FP$5:FP$27))</f>
        <v>4000</v>
      </c>
      <c r="FQ154" s="39">
        <f t="array" ref="FQ154">SUMPRODUCT($K154:$AG154,TRANSPOSE(FQ$5:FQ$27))</f>
        <v>4000</v>
      </c>
      <c r="FR154" s="39">
        <f t="array" ref="FR154">SUMPRODUCT($K154:$AG154,TRANSPOSE(FR$5:FR$27))</f>
        <v>4000</v>
      </c>
      <c r="FS154" s="39">
        <f t="array" ref="FS154">SUMPRODUCT($K154:$AG154,TRANSPOSE(FS$5:FS$27))</f>
        <v>4000</v>
      </c>
      <c r="FT154" s="39">
        <f t="array" ref="FT154">SUMPRODUCT($K154:$AG154,TRANSPOSE(FT$5:FT$27))</f>
        <v>4000</v>
      </c>
      <c r="FU154" s="39">
        <f t="array" ref="FU154">SUMPRODUCT($K154:$AG154,TRANSPOSE(FU$5:FU$27))</f>
        <v>4000</v>
      </c>
      <c r="FV154" s="39">
        <f t="array" ref="FV154">SUMPRODUCT($K154:$AG154,TRANSPOSE(FV$5:FV$27))</f>
        <v>4000</v>
      </c>
      <c r="FW154" s="39">
        <f t="array" ref="FW154">SUMPRODUCT($K154:$AG154,TRANSPOSE(FW$5:FW$27))</f>
        <v>4000</v>
      </c>
      <c r="FX154" s="39">
        <f t="array" ref="FX154">SUMPRODUCT($K154:$AG154,TRANSPOSE(FX$5:FX$27))</f>
        <v>4000</v>
      </c>
      <c r="FY154" s="39">
        <f t="array" ref="FY154">SUMPRODUCT($K154:$AG154,TRANSPOSE(FY$5:FY$27))</f>
        <v>4000</v>
      </c>
      <c r="FZ154" s="39">
        <f t="array" ref="FZ154">SUMPRODUCT($K154:$AG154,TRANSPOSE(FZ$5:FZ$27))</f>
        <v>4000</v>
      </c>
      <c r="GA154" s="39">
        <f t="array" ref="GA154">SUMPRODUCT($K154:$AG154,TRANSPOSE(GA$5:GA$27))</f>
        <v>4000</v>
      </c>
      <c r="GB154" s="39">
        <f t="array" ref="GB154">SUMPRODUCT($K154:$AG154,TRANSPOSE(GB$5:GB$27))</f>
        <v>4000</v>
      </c>
      <c r="GC154" s="39">
        <f t="array" ref="GC154">SUMPRODUCT($K154:$AG154,TRANSPOSE(GC$5:GC$27))</f>
        <v>4000</v>
      </c>
      <c r="GD154" s="39">
        <f t="array" ref="GD154">SUMPRODUCT($K154:$AG154,TRANSPOSE(GD$5:GD$27))</f>
        <v>4000</v>
      </c>
      <c r="GE154" s="39">
        <f t="array" ref="GE154">SUMPRODUCT($K154:$AG154,TRANSPOSE(GE$5:GE$27))</f>
        <v>4000</v>
      </c>
      <c r="GF154" s="39">
        <f t="array" ref="GF154">SUMPRODUCT($K154:$AG154,TRANSPOSE(GF$5:GF$27))</f>
        <v>4000</v>
      </c>
      <c r="GG154" s="39">
        <f t="array" ref="GG154">SUMPRODUCT($K154:$AG154,TRANSPOSE(GG$5:GG$27))</f>
        <v>4000</v>
      </c>
      <c r="GH154" s="39">
        <f t="array" ref="GH154">SUMPRODUCT($K154:$AG154,TRANSPOSE(GH$5:GH$27))</f>
        <v>4000</v>
      </c>
      <c r="GI154" s="39">
        <f t="array" ref="GI154">SUMPRODUCT($K154:$AG154,TRANSPOSE(GI$5:GI$27))</f>
        <v>4000</v>
      </c>
      <c r="GJ154" s="39">
        <f t="array" ref="GJ154">SUMPRODUCT($K154:$AG154,TRANSPOSE(GJ$5:GJ$27))</f>
        <v>4000</v>
      </c>
      <c r="GK154" s="39">
        <f t="array" ref="GK154">SUMPRODUCT($K154:$AG154,TRANSPOSE(GK$5:GK$27))</f>
        <v>0</v>
      </c>
      <c r="GL154" s="39">
        <f t="array" ref="GL154">SUMPRODUCT($K154:$AG154,TRANSPOSE(GL$5:GL$27))</f>
        <v>0</v>
      </c>
      <c r="GM154" s="39">
        <f t="array" ref="GM154">SUMPRODUCT($K154:$AG154,TRANSPOSE(GM$5:GM$27))</f>
        <v>0</v>
      </c>
      <c r="GN154" s="39">
        <f t="array" ref="GN154">SUMPRODUCT($K154:$AG154,TRANSPOSE(GN$5:GN$27))</f>
        <v>0</v>
      </c>
      <c r="GO154" s="39"/>
      <c r="GP154" s="39"/>
      <c r="GQ154" s="39"/>
      <c r="GR154" s="39"/>
      <c r="GS154" s="39"/>
      <c r="GT154" s="39"/>
      <c r="GU154" s="39"/>
      <c r="GV154" s="39"/>
      <c r="GW154" s="39"/>
      <c r="GX154" s="39"/>
      <c r="GY154" s="39"/>
      <c r="GZ154" s="39"/>
      <c r="HA154" s="39"/>
      <c r="HB154" s="39"/>
      <c r="HC154" s="39"/>
      <c r="HD154" s="39"/>
      <c r="HE154" s="39"/>
      <c r="HF154" s="39"/>
      <c r="HG154" s="39"/>
      <c r="HH154" s="39"/>
      <c r="HI154" s="39"/>
      <c r="HJ154" s="39"/>
      <c r="HK154" s="39"/>
      <c r="HL154" s="39"/>
      <c r="HM154" s="39"/>
      <c r="HN154" s="39"/>
      <c r="HO154" s="39"/>
      <c r="HP154" s="39"/>
      <c r="HQ154" s="39"/>
      <c r="HR154" s="39"/>
      <c r="HS154" s="39"/>
      <c r="HT154" s="39"/>
      <c r="HU154" s="39"/>
      <c r="HV154" s="39"/>
      <c r="HW154" s="39"/>
      <c r="HX154" s="39"/>
      <c r="HY154" s="39"/>
      <c r="HZ154" s="39"/>
      <c r="IA154" s="39"/>
      <c r="IB154" s="39"/>
      <c r="IC154" s="39"/>
      <c r="ID154" s="39"/>
      <c r="IE154" s="39"/>
      <c r="IF154" s="39"/>
      <c r="IG154" s="39"/>
      <c r="IH154" s="39"/>
      <c r="II154" s="39"/>
      <c r="IJ154" s="39"/>
      <c r="IK154" s="39"/>
      <c r="IL154" s="39"/>
      <c r="IM154" s="39"/>
      <c r="IN154" s="39"/>
      <c r="IO154" s="39"/>
      <c r="IP154" s="39"/>
      <c r="IQ154" s="39"/>
      <c r="IR154" s="39"/>
      <c r="IS154" s="39"/>
      <c r="IT154" s="39"/>
      <c r="IU154" s="39"/>
      <c r="IV154" s="93" t="s">
        <v>689</v>
      </c>
      <c r="IW154" s="100" t="s">
        <v>690</v>
      </c>
      <c r="IX154" s="93" t="s">
        <v>691</v>
      </c>
      <c r="IY154" s="111">
        <v>9.8000000000000004E-2</v>
      </c>
      <c r="IZ154" s="112" t="str">
        <f t="shared" si="180"/>
        <v>USD</v>
      </c>
      <c r="JA154" s="104" t="e">
        <f ca="1">_xlfn.XLOOKUP(IZ154,IZ$21:IZ$24,JA$21:JA$24,0)</f>
        <v>#NAME?</v>
      </c>
      <c r="JB154" s="104" t="e">
        <f t="shared" ca="1" si="129"/>
        <v>#NAME?</v>
      </c>
      <c r="JC154" s="113">
        <f>AJ154</f>
        <v>1000</v>
      </c>
      <c r="JD154" s="113">
        <f>AJ154</f>
        <v>1000</v>
      </c>
      <c r="JE154" s="100"/>
      <c r="JF154" s="113" t="e">
        <f>MAX(JD154,CEILING(#REF!+JE154,JC154))</f>
        <v>#REF!</v>
      </c>
      <c r="JG154" s="114" t="e">
        <f t="shared" ca="1" si="130"/>
        <v>#REF!</v>
      </c>
      <c r="JH154" s="113" t="e">
        <f>JF154-#REF!</f>
        <v>#REF!</v>
      </c>
      <c r="JI154" s="114" t="e">
        <f t="shared" ca="1" si="131"/>
        <v>#REF!</v>
      </c>
      <c r="JJ154" s="115">
        <v>45523</v>
      </c>
      <c r="JK154" s="114" t="s">
        <v>114</v>
      </c>
      <c r="JL154" s="114" t="s">
        <v>21</v>
      </c>
      <c r="JM154" s="100" t="s">
        <v>128</v>
      </c>
      <c r="JN154" s="100" t="s">
        <v>129</v>
      </c>
      <c r="JO154" s="102" t="e">
        <f t="array" aca="1" ref="JO154" ca="1">SUMPRODUCT(#REF!,TRANSPOSE(JO$19:JO$22))</f>
        <v>#REF!</v>
      </c>
      <c r="JP154" s="102" t="e">
        <f t="array" aca="1" ref="JP154" ca="1">SUMPRODUCT(#REF!,TRANSPOSE(JP$19:JP$22))</f>
        <v>#REF!</v>
      </c>
      <c r="JQ154" s="102" t="e">
        <f t="array" aca="1" ref="JQ154" ca="1">SUMPRODUCT(#REF!,TRANSPOSE(JQ$19:JQ$22))</f>
        <v>#REF!</v>
      </c>
      <c r="JR154" s="102" t="e">
        <f t="array" aca="1" ref="JR154" ca="1">SUMPRODUCT(#REF!,TRANSPOSE(JR$19:JR$22))</f>
        <v>#REF!</v>
      </c>
      <c r="JS154" s="102" t="e">
        <f t="array" aca="1" ref="JS154" ca="1">SUMPRODUCT(#REF!,TRANSPOSE(JS$19:JS$22))</f>
        <v>#REF!</v>
      </c>
      <c r="JT154" s="102" t="e">
        <f t="array" aca="1" ref="JT154" ca="1">SUMPRODUCT(#REF!,TRANSPOSE(JT$19:JT$22))</f>
        <v>#REF!</v>
      </c>
      <c r="JU154" s="102" t="e">
        <f t="array" aca="1" ref="JU154" ca="1">SUMPRODUCT(#REF!,TRANSPOSE(JU$19:JU$22))</f>
        <v>#REF!</v>
      </c>
      <c r="JV154" s="102" t="e">
        <f t="array" aca="1" ref="JV154" ca="1">SUMPRODUCT(#REF!,TRANSPOSE(JV$19:JV$22))</f>
        <v>#REF!</v>
      </c>
      <c r="JW154" s="102" t="e">
        <f t="array" aca="1" ref="JW154" ca="1">SUMPRODUCT(#REF!,TRANSPOSE(JW$19:JW$22))</f>
        <v>#REF!</v>
      </c>
      <c r="JX154" s="102" t="e">
        <f t="array" aca="1" ref="JX154" ca="1">SUMPRODUCT(#REF!,TRANSPOSE(JX$19:JX$22))</f>
        <v>#REF!</v>
      </c>
      <c r="JY154" s="102" t="e">
        <f t="array" aca="1" ref="JY154" ca="1">SUMPRODUCT(#REF!,TRANSPOSE(JY$19:JY$22))</f>
        <v>#REF!</v>
      </c>
      <c r="JZ154" s="102" t="e">
        <f t="array" aca="1" ref="JZ154" ca="1">SUMPRODUCT(#REF!,TRANSPOSE(JZ$19:JZ$22))</f>
        <v>#REF!</v>
      </c>
      <c r="KA154" s="102" t="e">
        <f t="array" aca="1" ref="KA154" ca="1">SUMPRODUCT(#REF!,TRANSPOSE(KA$19:KA$22))</f>
        <v>#REF!</v>
      </c>
      <c r="KB154" s="116"/>
      <c r="KC154" s="102" t="e">
        <f t="shared" ca="1" si="132"/>
        <v>#REF!</v>
      </c>
      <c r="KD154" s="117" t="e">
        <f ca="1">CEILING(SUM($JO154:JP154)-SUM($KC154:KC154),$JC154)</f>
        <v>#REF!</v>
      </c>
      <c r="KE154" s="117" t="e">
        <f ca="1">CEILING(SUM($JO154:JQ154)-SUM($KC154:KD154),$JC154)</f>
        <v>#REF!</v>
      </c>
      <c r="KF154" s="117" t="e">
        <f ca="1">CEILING(SUM($JO154:JR154)-SUM($KC154:KE154),$JC154)</f>
        <v>#REF!</v>
      </c>
      <c r="KG154" s="117" t="e">
        <f ca="1">CEILING(SUM($JO154:JS154)-SUM($KC154:KF154),$JC154)</f>
        <v>#REF!</v>
      </c>
      <c r="KH154" s="117" t="e">
        <f ca="1">CEILING(SUM($JO154:JT154)-SUM($KC154:KG154),$JC154)</f>
        <v>#REF!</v>
      </c>
      <c r="KI154" s="117" t="e">
        <f ca="1">CEILING(SUM($JO154:JU154)-SUM($KC154:KH154),$JC154)</f>
        <v>#REF!</v>
      </c>
      <c r="KJ154" s="117" t="e">
        <f ca="1">CEILING(SUM($JO154:JV154)-SUM($KC154:KI154),$JC154)</f>
        <v>#REF!</v>
      </c>
      <c r="KK154" s="117" t="e">
        <f ca="1">CEILING(SUM($JO154:JW154)-SUM($KC154:KJ154),$JC154)</f>
        <v>#REF!</v>
      </c>
      <c r="KL154" s="117" t="e">
        <f ca="1">CEILING(SUM($JO154:JX154)-SUM($KC154:KK154),$JC154)</f>
        <v>#REF!</v>
      </c>
      <c r="KM154" s="117" t="e">
        <f ca="1">CEILING(SUM($JO154:JY154)-SUM($KC154:KL154),$JC154)</f>
        <v>#REF!</v>
      </c>
      <c r="KN154" s="117" t="e">
        <f t="shared" ca="1" si="133"/>
        <v>#REF!</v>
      </c>
      <c r="KO154" s="117" t="e">
        <f t="shared" ca="1" si="134"/>
        <v>#REF!</v>
      </c>
      <c r="KP154" s="116"/>
      <c r="KQ154" s="119" t="e">
        <f t="shared" ca="1" si="135"/>
        <v>#REF!</v>
      </c>
      <c r="KR154" s="119" t="e">
        <f t="shared" ca="1" si="136"/>
        <v>#REF!</v>
      </c>
      <c r="KS154" s="119" t="e">
        <f t="shared" ca="1" si="137"/>
        <v>#REF!</v>
      </c>
      <c r="KT154" s="119" t="e">
        <f t="shared" ca="1" si="138"/>
        <v>#REF!</v>
      </c>
      <c r="KU154" s="119" t="e">
        <f t="shared" ca="1" si="139"/>
        <v>#REF!</v>
      </c>
      <c r="KV154" s="119" t="e">
        <f t="shared" ca="1" si="140"/>
        <v>#REF!</v>
      </c>
      <c r="KW154" s="119" t="e">
        <f t="shared" ca="1" si="141"/>
        <v>#REF!</v>
      </c>
      <c r="KX154" s="119" t="e">
        <f t="shared" ca="1" si="142"/>
        <v>#REF!</v>
      </c>
      <c r="KY154" s="119" t="e">
        <f t="shared" ca="1" si="143"/>
        <v>#REF!</v>
      </c>
      <c r="KZ154" s="119" t="e">
        <f t="shared" ca="1" si="144"/>
        <v>#REF!</v>
      </c>
      <c r="LA154" s="119" t="e">
        <f t="shared" ca="1" si="145"/>
        <v>#REF!</v>
      </c>
      <c r="LB154" s="119" t="e">
        <f t="shared" ca="1" si="146"/>
        <v>#REF!</v>
      </c>
      <c r="LC154" s="119" t="e">
        <f t="shared" ca="1" si="147"/>
        <v>#REF!</v>
      </c>
      <c r="LD154" s="119" t="e">
        <f t="shared" ca="1" si="148"/>
        <v>#REF!</v>
      </c>
      <c r="LE154" s="116">
        <v>1</v>
      </c>
      <c r="LF154" s="102" t="e">
        <f t="shared" ref="LF154:LF164" ca="1" si="182">SUM(KC154:KO154)</f>
        <v>#REF!</v>
      </c>
      <c r="LG154" s="102"/>
      <c r="LH154" s="102"/>
      <c r="LI154" s="102"/>
      <c r="LJ154" s="102"/>
      <c r="LK154" s="102"/>
      <c r="LL154" s="102"/>
      <c r="LM154" s="102"/>
      <c r="LN154" s="102"/>
      <c r="LO154" s="102"/>
      <c r="LP154" s="102"/>
      <c r="LQ154" s="102"/>
      <c r="LR154" s="102" t="e">
        <f t="shared" ref="LR154:LR214" ca="1" si="183">KO154</f>
        <v>#REF!</v>
      </c>
      <c r="LS154" s="102"/>
      <c r="LT154" s="119" t="e">
        <f t="shared" ca="1" si="149"/>
        <v>#REF!</v>
      </c>
      <c r="LU154" s="119" t="e">
        <f t="shared" ca="1" si="150"/>
        <v>#NAME?</v>
      </c>
      <c r="LV154" s="119" t="e">
        <f t="shared" ca="1" si="151"/>
        <v>#NAME?</v>
      </c>
      <c r="LW154" s="119" t="e">
        <f t="shared" ca="1" si="152"/>
        <v>#NAME?</v>
      </c>
      <c r="LX154" s="119" t="e">
        <f t="shared" ca="1" si="153"/>
        <v>#NAME?</v>
      </c>
      <c r="LY154" s="119" t="e">
        <f t="shared" ca="1" si="154"/>
        <v>#NAME?</v>
      </c>
      <c r="LZ154" s="119" t="e">
        <f t="shared" ca="1" si="155"/>
        <v>#NAME?</v>
      </c>
      <c r="MA154" s="119" t="e">
        <f t="shared" ca="1" si="156"/>
        <v>#NAME?</v>
      </c>
      <c r="MB154" s="119" t="e">
        <f t="shared" ca="1" si="157"/>
        <v>#NAME?</v>
      </c>
      <c r="MC154" s="119" t="e">
        <f t="shared" ca="1" si="158"/>
        <v>#NAME?</v>
      </c>
      <c r="MD154" s="119" t="e">
        <f t="shared" ca="1" si="159"/>
        <v>#NAME?</v>
      </c>
      <c r="ME154" s="119" t="e">
        <f t="shared" ca="1" si="160"/>
        <v>#NAME?</v>
      </c>
      <c r="MF154" s="119" t="e">
        <f t="shared" ca="1" si="161"/>
        <v>#REF!</v>
      </c>
      <c r="MG154" s="119" t="e">
        <f t="shared" ca="1" si="162"/>
        <v>#REF!</v>
      </c>
      <c r="MH154" s="120" t="s">
        <v>682</v>
      </c>
      <c r="MI154" s="100" t="s">
        <v>468</v>
      </c>
      <c r="MJ154" s="121">
        <v>45535</v>
      </c>
      <c r="MK154" s="100" t="s">
        <v>131</v>
      </c>
      <c r="ML154" s="100" t="s">
        <v>131</v>
      </c>
      <c r="MM154" s="100" t="s">
        <v>131</v>
      </c>
      <c r="MN154" s="100"/>
      <c r="MO154" s="100" t="s">
        <v>692</v>
      </c>
    </row>
    <row r="155" spans="1:353" ht="14.25" x14ac:dyDescent="0.2">
      <c r="A155" s="39">
        <v>150</v>
      </c>
      <c r="B155" s="39" t="s">
        <v>693</v>
      </c>
      <c r="C155" s="54" t="s">
        <v>694</v>
      </c>
      <c r="D155" s="39" t="s">
        <v>121</v>
      </c>
      <c r="E155" s="39">
        <v>417983143</v>
      </c>
      <c r="F155" s="99" t="s">
        <v>695</v>
      </c>
      <c r="G155" s="39"/>
      <c r="H155" s="39" t="s">
        <v>112</v>
      </c>
      <c r="I155" s="39">
        <v>2</v>
      </c>
      <c r="J155" s="39">
        <v>2</v>
      </c>
      <c r="K155" s="39">
        <v>0</v>
      </c>
      <c r="L155" s="39">
        <v>0</v>
      </c>
      <c r="M155" s="39">
        <v>0</v>
      </c>
      <c r="N155" s="39">
        <v>0</v>
      </c>
      <c r="O155" s="39">
        <v>0</v>
      </c>
      <c r="P155" s="39">
        <v>0</v>
      </c>
      <c r="Q155" s="39">
        <v>0</v>
      </c>
      <c r="R155" s="39">
        <v>0</v>
      </c>
      <c r="S155" s="39">
        <v>1</v>
      </c>
      <c r="T155" s="39">
        <v>0</v>
      </c>
      <c r="U155" s="39">
        <v>0</v>
      </c>
      <c r="V155" s="39">
        <v>0</v>
      </c>
      <c r="W155" s="39">
        <v>0</v>
      </c>
      <c r="X155" s="39">
        <v>0</v>
      </c>
      <c r="Y155" s="39">
        <v>0</v>
      </c>
      <c r="Z155" s="39">
        <v>0</v>
      </c>
      <c r="AA155" s="39">
        <v>0</v>
      </c>
      <c r="AB155" s="39">
        <v>1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f t="shared" si="125"/>
        <v>2</v>
      </c>
      <c r="AI155" s="39">
        <f t="shared" si="163"/>
        <v>35811</v>
      </c>
      <c r="AJ155" s="55">
        <v>4000</v>
      </c>
      <c r="AK155" s="39"/>
      <c r="AL155" s="39" t="s">
        <v>622</v>
      </c>
      <c r="AM155" s="39" t="s">
        <v>685</v>
      </c>
      <c r="AN155" s="39"/>
      <c r="AO155" s="39"/>
      <c r="AP155" s="56">
        <v>0.1</v>
      </c>
      <c r="AQ155" s="56" t="s">
        <v>8</v>
      </c>
      <c r="AR155" s="39" t="s">
        <v>686</v>
      </c>
      <c r="AS155" s="59" t="s">
        <v>687</v>
      </c>
      <c r="AT155" s="57" t="s">
        <v>696</v>
      </c>
      <c r="AU155" s="39" t="s">
        <v>461</v>
      </c>
      <c r="AV155" s="39" t="str">
        <f t="shared" si="126"/>
        <v>P0038</v>
      </c>
      <c r="AW155" s="76" t="e">
        <f t="shared" ca="1" si="127"/>
        <v>#NAME?</v>
      </c>
      <c r="AX155" s="39">
        <v>18</v>
      </c>
      <c r="AY155" s="73" t="e">
        <f t="shared" si="128"/>
        <v>#REF!</v>
      </c>
      <c r="AZ155" s="39"/>
      <c r="BA155" s="39"/>
      <c r="BB155" s="39"/>
      <c r="BC155" s="39"/>
      <c r="BE155" s="39"/>
      <c r="BF155" s="39"/>
      <c r="BG155" s="39"/>
      <c r="BH155" s="39"/>
      <c r="BI155" s="39">
        <v>36000</v>
      </c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>
        <f>SUM($AZ155,$BA155:BF155)-SUM($EU155:FA155)</f>
        <v>-280</v>
      </c>
      <c r="DE155" s="39">
        <f>SUM($AZ155,$BA155:BG155)-SUM($EU155:FB155)</f>
        <v>-1480</v>
      </c>
      <c r="DF155" s="39">
        <f>SUM($AZ155,$BA155:BH155)-SUM($EU155:FC155)</f>
        <v>-2811</v>
      </c>
      <c r="DG155" s="39">
        <f>SUM($AZ155,$BA155:BI155)-SUM($EU155:FD155)</f>
        <v>32189</v>
      </c>
      <c r="DH155" s="39">
        <f>SUM($AZ155,$BA155:BJ155)-SUM($EU155:FE155)</f>
        <v>31189</v>
      </c>
      <c r="DI155" s="39">
        <f>SUM($AZ155,$BA155:BK155)-SUM($EU155:FF155)</f>
        <v>30189</v>
      </c>
      <c r="DJ155" s="39">
        <f>SUM($AZ155,$BA155:BL155)-SUM($EU155:FG155)</f>
        <v>29189</v>
      </c>
      <c r="DK155" s="39">
        <f>SUM($AZ155,$BA155:BM155)-SUM($EU155:FH155)</f>
        <v>28189</v>
      </c>
      <c r="DL155" s="39">
        <f>SUM($AZ155,$BA155:BN155)-SUM($EU155:FI155)</f>
        <v>27189</v>
      </c>
      <c r="DM155" s="39">
        <f>SUM($AZ155,$BA155:BO155)-SUM($EU155:FJ155)</f>
        <v>26189</v>
      </c>
      <c r="DN155" s="39">
        <f>SUM($AZ155,$BA155:BP155)-SUM($EU155:FK155)</f>
        <v>25189</v>
      </c>
      <c r="DO155" s="39">
        <f>SUM($AZ155,$BA155:BQ155)-SUM($EU155:FL155)</f>
        <v>24189</v>
      </c>
      <c r="DP155" s="39">
        <f>SUM($AZ155,$BA155:BR155)-SUM($EU155:FM155)</f>
        <v>23189</v>
      </c>
      <c r="DQ155" s="39">
        <f>SUM($AZ155,$BA155:BS155)-SUM($EU155:FN155)</f>
        <v>22189</v>
      </c>
      <c r="DR155" s="39">
        <f>SUM($AZ155,$BA155:BT155)-SUM($EU155:FO155)</f>
        <v>21189</v>
      </c>
      <c r="DS155" s="39">
        <f>SUM($AZ155,$BA155:BU155)-SUM($EU155:FP155)</f>
        <v>20189</v>
      </c>
      <c r="DT155" s="39">
        <f>SUM($AZ155,$BA155:BV155)-SUM($EU155:FQ155)</f>
        <v>19189</v>
      </c>
      <c r="DU155" s="39">
        <f>SUM($AZ155,$BA155:BW155)-SUM($EU155:FR155)</f>
        <v>18189</v>
      </c>
      <c r="DV155" s="39">
        <f>SUM($AZ155,$BA155:BX155)-SUM($EU155:FS155)</f>
        <v>17189</v>
      </c>
      <c r="DW155" s="39">
        <f>SUM($AZ155,$BA155:BY155)-SUM($EU155:FT155)</f>
        <v>16189</v>
      </c>
      <c r="DX155" s="39">
        <f>SUM($AZ155,$BA155:BZ155)-SUM($EU155:FU155)</f>
        <v>15189</v>
      </c>
      <c r="DY155" s="39">
        <f>SUM($AZ155,$BA155:CA155)-SUM($EU155:FV155)</f>
        <v>14189</v>
      </c>
      <c r="DZ155" s="39">
        <f>SUM($AZ155,$BA155:CB155)-SUM($EU155:FW155)</f>
        <v>13189</v>
      </c>
      <c r="EA155" s="39">
        <f>SUM($AZ155,$BA155:CC155)-SUM($EU155:FX155)</f>
        <v>12189</v>
      </c>
      <c r="EB155" s="39">
        <f>SUM($AZ155,$BA155:CD155)-SUM($EU155:FY155)</f>
        <v>11189</v>
      </c>
      <c r="EC155" s="39">
        <f>SUM($AZ155,$BA155:CE155)-SUM($EU155:FZ155)</f>
        <v>10189</v>
      </c>
      <c r="ED155" s="39">
        <f>SUM($AZ155,$BA155:CF155)-SUM($EU155:GA155)</f>
        <v>9189</v>
      </c>
      <c r="EE155" s="39">
        <f>SUM($AZ155,$BA155:CG155)-SUM($EU155:GB155)</f>
        <v>8189</v>
      </c>
      <c r="EF155" s="39">
        <f>SUM($AZ155,$BA155:CH155)-SUM($EU155:GC155)</f>
        <v>7189</v>
      </c>
      <c r="EG155" s="39">
        <f>SUM($AZ155,$BA155:CI155)-SUM($EU155:GD155)</f>
        <v>6189</v>
      </c>
      <c r="EH155" s="39">
        <f>SUM($AZ155,$BA155:CJ155)-SUM($EU155:GE155)</f>
        <v>5189</v>
      </c>
      <c r="EI155" s="39">
        <f>SUM($AZ155,$BA155:CK155)-SUM($EU155:GF155)</f>
        <v>4189</v>
      </c>
      <c r="EJ155" s="39">
        <f>SUM($AZ155,$BA155:CL155)-SUM($EU155:GG155)</f>
        <v>3189</v>
      </c>
      <c r="EK155" s="39">
        <f>SUM($AZ155,$BA155:CM155)-SUM($EU155:GH155)</f>
        <v>2189</v>
      </c>
      <c r="EL155" s="39">
        <f>SUM($AZ155,$BA155:CN155)-SUM($EU155:GI155)</f>
        <v>1189</v>
      </c>
      <c r="EM155" s="39">
        <f>SUM($AZ155,$BA155:CO155)-SUM($EU155:GJ155)</f>
        <v>189</v>
      </c>
      <c r="EN155" s="39">
        <f>SUM($AZ155,$BA155:CP155)-SUM($EU155:GK155)</f>
        <v>189</v>
      </c>
      <c r="EO155" s="39">
        <f>SUM($AZ155,$BA155:CQ155)-SUM($EU155:GL155)</f>
        <v>189</v>
      </c>
      <c r="EP155" s="39">
        <f>SUM($AZ155,$BA155:CR155)-SUM($EU155:GM155)</f>
        <v>189</v>
      </c>
      <c r="EQ155" s="39">
        <f>SUM($AZ155,$BA155:CS155)-SUM($EU155:GN155)</f>
        <v>189</v>
      </c>
      <c r="ER155" s="39"/>
      <c r="ES155" s="39"/>
      <c r="ET155" s="39"/>
      <c r="EU155" s="39"/>
      <c r="EV155" s="39"/>
      <c r="EW155" s="39"/>
      <c r="EX155" s="39"/>
      <c r="EY155" s="39"/>
      <c r="EZ155" s="39"/>
      <c r="FA155" s="39">
        <f t="array" ref="FA155">SUMPRODUCT($K155:$AG155,TRANSPOSE(FA$5:FA$27))</f>
        <v>280</v>
      </c>
      <c r="FB155" s="39">
        <f t="array" ref="FB155">SUMPRODUCT($K155:$AG155,TRANSPOSE(FB$5:FB$27))</f>
        <v>1200</v>
      </c>
      <c r="FC155" s="39">
        <f t="array" ref="FC155">SUMPRODUCT($K155:$AG155,TRANSPOSE(FC$5:FC$27))</f>
        <v>1331</v>
      </c>
      <c r="FD155" s="39">
        <f t="array" ref="FD155">SUMPRODUCT($K155:$AG155,TRANSPOSE(FD$5:FD$27))</f>
        <v>1000</v>
      </c>
      <c r="FE155" s="39">
        <f t="array" ref="FE155">SUMPRODUCT($K155:$AG155,TRANSPOSE(FE$5:FE$27))</f>
        <v>1000</v>
      </c>
      <c r="FF155" s="39">
        <f t="array" ref="FF155">SUMPRODUCT($K155:$AG155,TRANSPOSE(FF$5:FF$27))</f>
        <v>1000</v>
      </c>
      <c r="FG155" s="39">
        <f t="array" ref="FG155">SUMPRODUCT($K155:$AG155,TRANSPOSE(FG$5:FG$27))</f>
        <v>1000</v>
      </c>
      <c r="FH155" s="39">
        <f t="array" ref="FH155">SUMPRODUCT($K155:$AG155,TRANSPOSE(FH$5:FH$27))</f>
        <v>1000</v>
      </c>
      <c r="FI155" s="39">
        <f t="array" ref="FI155">SUMPRODUCT($K155:$AG155,TRANSPOSE(FI$5:FI$27))</f>
        <v>1000</v>
      </c>
      <c r="FJ155" s="39">
        <f t="array" ref="FJ155">SUMPRODUCT($K155:$AG155,TRANSPOSE(FJ$5:FJ$27))</f>
        <v>1000</v>
      </c>
      <c r="FK155" s="39">
        <f t="array" ref="FK155">SUMPRODUCT($K155:$AG155,TRANSPOSE(FK$5:FK$27))</f>
        <v>1000</v>
      </c>
      <c r="FL155" s="39">
        <f t="array" ref="FL155">SUMPRODUCT($K155:$AG155,TRANSPOSE(FL$5:FL$27))</f>
        <v>1000</v>
      </c>
      <c r="FM155" s="39">
        <f t="array" ref="FM155">SUMPRODUCT($K155:$AG155,TRANSPOSE(FM$5:FM$27))</f>
        <v>1000</v>
      </c>
      <c r="FN155" s="39">
        <f t="array" ref="FN155">SUMPRODUCT($K155:$AG155,TRANSPOSE(FN$5:FN$27))</f>
        <v>1000</v>
      </c>
      <c r="FO155" s="39">
        <f t="array" ref="FO155">SUMPRODUCT($K155:$AG155,TRANSPOSE(FO$5:FO$27))</f>
        <v>1000</v>
      </c>
      <c r="FP155" s="39">
        <f t="array" ref="FP155">SUMPRODUCT($K155:$AG155,TRANSPOSE(FP$5:FP$27))</f>
        <v>1000</v>
      </c>
      <c r="FQ155" s="39">
        <f t="array" ref="FQ155">SUMPRODUCT($K155:$AG155,TRANSPOSE(FQ$5:FQ$27))</f>
        <v>1000</v>
      </c>
      <c r="FR155" s="39">
        <f t="array" ref="FR155">SUMPRODUCT($K155:$AG155,TRANSPOSE(FR$5:FR$27))</f>
        <v>1000</v>
      </c>
      <c r="FS155" s="39">
        <f t="array" ref="FS155">SUMPRODUCT($K155:$AG155,TRANSPOSE(FS$5:FS$27))</f>
        <v>1000</v>
      </c>
      <c r="FT155" s="39">
        <f t="array" ref="FT155">SUMPRODUCT($K155:$AG155,TRANSPOSE(FT$5:FT$27))</f>
        <v>1000</v>
      </c>
      <c r="FU155" s="39">
        <f t="array" ref="FU155">SUMPRODUCT($K155:$AG155,TRANSPOSE(FU$5:FU$27))</f>
        <v>1000</v>
      </c>
      <c r="FV155" s="39">
        <f t="array" ref="FV155">SUMPRODUCT($K155:$AG155,TRANSPOSE(FV$5:FV$27))</f>
        <v>1000</v>
      </c>
      <c r="FW155" s="39">
        <f t="array" ref="FW155">SUMPRODUCT($K155:$AG155,TRANSPOSE(FW$5:FW$27))</f>
        <v>1000</v>
      </c>
      <c r="FX155" s="39">
        <f t="array" ref="FX155">SUMPRODUCT($K155:$AG155,TRANSPOSE(FX$5:FX$27))</f>
        <v>1000</v>
      </c>
      <c r="FY155" s="39">
        <f t="array" ref="FY155">SUMPRODUCT($K155:$AG155,TRANSPOSE(FY$5:FY$27))</f>
        <v>1000</v>
      </c>
      <c r="FZ155" s="39">
        <f t="array" ref="FZ155">SUMPRODUCT($K155:$AG155,TRANSPOSE(FZ$5:FZ$27))</f>
        <v>1000</v>
      </c>
      <c r="GA155" s="39">
        <f t="array" ref="GA155">SUMPRODUCT($K155:$AG155,TRANSPOSE(GA$5:GA$27))</f>
        <v>1000</v>
      </c>
      <c r="GB155" s="39">
        <f t="array" ref="GB155">SUMPRODUCT($K155:$AG155,TRANSPOSE(GB$5:GB$27))</f>
        <v>1000</v>
      </c>
      <c r="GC155" s="39">
        <f t="array" ref="GC155">SUMPRODUCT($K155:$AG155,TRANSPOSE(GC$5:GC$27))</f>
        <v>1000</v>
      </c>
      <c r="GD155" s="39">
        <f t="array" ref="GD155">SUMPRODUCT($K155:$AG155,TRANSPOSE(GD$5:GD$27))</f>
        <v>1000</v>
      </c>
      <c r="GE155" s="39">
        <f t="array" ref="GE155">SUMPRODUCT($K155:$AG155,TRANSPOSE(GE$5:GE$27))</f>
        <v>1000</v>
      </c>
      <c r="GF155" s="39">
        <f t="array" ref="GF155">SUMPRODUCT($K155:$AG155,TRANSPOSE(GF$5:GF$27))</f>
        <v>1000</v>
      </c>
      <c r="GG155" s="39">
        <f t="array" ref="GG155">SUMPRODUCT($K155:$AG155,TRANSPOSE(GG$5:GG$27))</f>
        <v>1000</v>
      </c>
      <c r="GH155" s="39">
        <f t="array" ref="GH155">SUMPRODUCT($K155:$AG155,TRANSPOSE(GH$5:GH$27))</f>
        <v>1000</v>
      </c>
      <c r="GI155" s="39">
        <f t="array" ref="GI155">SUMPRODUCT($K155:$AG155,TRANSPOSE(GI$5:GI$27))</f>
        <v>1000</v>
      </c>
      <c r="GJ155" s="39">
        <f t="array" ref="GJ155">SUMPRODUCT($K155:$AG155,TRANSPOSE(GJ$5:GJ$27))</f>
        <v>1000</v>
      </c>
      <c r="GK155" s="39">
        <f t="array" ref="GK155">SUMPRODUCT($K155:$AG155,TRANSPOSE(GK$5:GK$27))</f>
        <v>0</v>
      </c>
      <c r="GL155" s="39">
        <f t="array" ref="GL155">SUMPRODUCT($K155:$AG155,TRANSPOSE(GL$5:GL$27))</f>
        <v>0</v>
      </c>
      <c r="GM155" s="39">
        <f t="array" ref="GM155">SUMPRODUCT($K155:$AG155,TRANSPOSE(GM$5:GM$27))</f>
        <v>0</v>
      </c>
      <c r="GN155" s="39">
        <f t="array" ref="GN155">SUMPRODUCT($K155:$AG155,TRANSPOSE(GN$5:GN$27))</f>
        <v>0</v>
      </c>
      <c r="GO155" s="39"/>
      <c r="GP155" s="39"/>
      <c r="GQ155" s="39"/>
      <c r="GR155" s="39"/>
      <c r="GS155" s="39"/>
      <c r="GT155" s="39"/>
      <c r="GU155" s="39"/>
      <c r="GV155" s="39"/>
      <c r="GW155" s="39"/>
      <c r="GX155" s="39"/>
      <c r="GY155" s="39"/>
      <c r="GZ155" s="39"/>
      <c r="HA155" s="39"/>
      <c r="HB155" s="39"/>
      <c r="HC155" s="39"/>
      <c r="HD155" s="39"/>
      <c r="HE155" s="39"/>
      <c r="HF155" s="39"/>
      <c r="HG155" s="39"/>
      <c r="HH155" s="39"/>
      <c r="HI155" s="39"/>
      <c r="HJ155" s="39"/>
      <c r="HK155" s="39"/>
      <c r="HL155" s="39"/>
      <c r="HM155" s="39"/>
      <c r="HN155" s="39"/>
      <c r="HO155" s="39"/>
      <c r="HP155" s="39"/>
      <c r="HQ155" s="39"/>
      <c r="HR155" s="39"/>
      <c r="HS155" s="39"/>
      <c r="HT155" s="39"/>
      <c r="HU155" s="39"/>
      <c r="HV155" s="39"/>
      <c r="HW155" s="39"/>
      <c r="HX155" s="39"/>
      <c r="HY155" s="39"/>
      <c r="HZ155" s="39"/>
      <c r="IA155" s="39"/>
      <c r="IB155" s="39"/>
      <c r="IC155" s="39"/>
      <c r="ID155" s="39"/>
      <c r="IE155" s="39"/>
      <c r="IF155" s="39"/>
      <c r="IG155" s="39"/>
      <c r="IH155" s="39"/>
      <c r="II155" s="39"/>
      <c r="IJ155" s="39"/>
      <c r="IK155" s="39"/>
      <c r="IL155" s="39"/>
      <c r="IM155" s="39"/>
      <c r="IN155" s="39"/>
      <c r="IO155" s="39"/>
      <c r="IP155" s="39"/>
      <c r="IQ155" s="39"/>
      <c r="IR155" s="39"/>
      <c r="IS155" s="39"/>
      <c r="IT155" s="39"/>
      <c r="IU155" s="39"/>
      <c r="IV155" s="93" t="s">
        <v>624</v>
      </c>
      <c r="IW155" s="100" t="str">
        <f>C155</f>
        <v>CC1210KKX7R0BB334</v>
      </c>
      <c r="IX155" s="93" t="s">
        <v>697</v>
      </c>
      <c r="IY155" s="111">
        <v>0.06</v>
      </c>
      <c r="IZ155" s="112" t="str">
        <f t="shared" si="180"/>
        <v>USD</v>
      </c>
      <c r="JA155" s="104" t="e">
        <f ca="1">_xlfn.XLOOKUP(IZ155,IZ$21:IZ$24,JA$21:JA$24,0)</f>
        <v>#NAME?</v>
      </c>
      <c r="JB155" s="104" t="e">
        <f t="shared" ca="1" si="129"/>
        <v>#NAME?</v>
      </c>
      <c r="JC155" s="113">
        <f>AJ155</f>
        <v>4000</v>
      </c>
      <c r="JD155" s="113">
        <f>AJ155</f>
        <v>4000</v>
      </c>
      <c r="JE155" s="100"/>
      <c r="JF155" s="113" t="e">
        <f>MAX(JD155,CEILING(#REF!+JE155,JC155))</f>
        <v>#REF!</v>
      </c>
      <c r="JG155" s="114" t="e">
        <f t="shared" ca="1" si="130"/>
        <v>#REF!</v>
      </c>
      <c r="JH155" s="113" t="e">
        <f>JF155-#REF!</f>
        <v>#REF!</v>
      </c>
      <c r="JI155" s="114" t="e">
        <f t="shared" ca="1" si="131"/>
        <v>#REF!</v>
      </c>
      <c r="JJ155" s="115">
        <v>45523</v>
      </c>
      <c r="JK155" s="114" t="s">
        <v>114</v>
      </c>
      <c r="JL155" s="114" t="s">
        <v>21</v>
      </c>
      <c r="JM155" s="100" t="s">
        <v>128</v>
      </c>
      <c r="JN155" s="100" t="s">
        <v>129</v>
      </c>
      <c r="JO155" s="102" t="e">
        <f t="array" aca="1" ref="JO155" ca="1">SUMPRODUCT(#REF!,TRANSPOSE(JO$19:JO$22))</f>
        <v>#REF!</v>
      </c>
      <c r="JP155" s="102" t="e">
        <f t="array" aca="1" ref="JP155" ca="1">SUMPRODUCT(#REF!,TRANSPOSE(JP$19:JP$22))</f>
        <v>#REF!</v>
      </c>
      <c r="JQ155" s="102" t="e">
        <f t="array" aca="1" ref="JQ155" ca="1">SUMPRODUCT(#REF!,TRANSPOSE(JQ$19:JQ$22))</f>
        <v>#REF!</v>
      </c>
      <c r="JR155" s="102" t="e">
        <f t="array" aca="1" ref="JR155" ca="1">SUMPRODUCT(#REF!,TRANSPOSE(JR$19:JR$22))</f>
        <v>#REF!</v>
      </c>
      <c r="JS155" s="102" t="e">
        <f t="array" aca="1" ref="JS155" ca="1">SUMPRODUCT(#REF!,TRANSPOSE(JS$19:JS$22))</f>
        <v>#REF!</v>
      </c>
      <c r="JT155" s="102" t="e">
        <f t="array" aca="1" ref="JT155" ca="1">SUMPRODUCT(#REF!,TRANSPOSE(JT$19:JT$22))</f>
        <v>#REF!</v>
      </c>
      <c r="JU155" s="102" t="e">
        <f t="array" aca="1" ref="JU155" ca="1">SUMPRODUCT(#REF!,TRANSPOSE(JU$19:JU$22))</f>
        <v>#REF!</v>
      </c>
      <c r="JV155" s="102" t="e">
        <f t="array" aca="1" ref="JV155" ca="1">SUMPRODUCT(#REF!,TRANSPOSE(JV$19:JV$22))</f>
        <v>#REF!</v>
      </c>
      <c r="JW155" s="102" t="e">
        <f t="array" aca="1" ref="JW155" ca="1">SUMPRODUCT(#REF!,TRANSPOSE(JW$19:JW$22))</f>
        <v>#REF!</v>
      </c>
      <c r="JX155" s="102" t="e">
        <f t="array" aca="1" ref="JX155" ca="1">SUMPRODUCT(#REF!,TRANSPOSE(JX$19:JX$22))</f>
        <v>#REF!</v>
      </c>
      <c r="JY155" s="102" t="e">
        <f t="array" aca="1" ref="JY155" ca="1">SUMPRODUCT(#REF!,TRANSPOSE(JY$19:JY$22))</f>
        <v>#REF!</v>
      </c>
      <c r="JZ155" s="102" t="e">
        <f t="array" aca="1" ref="JZ155" ca="1">SUMPRODUCT(#REF!,TRANSPOSE(JZ$19:JZ$22))</f>
        <v>#REF!</v>
      </c>
      <c r="KA155" s="102" t="e">
        <f t="array" aca="1" ref="KA155" ca="1">SUMPRODUCT(#REF!,TRANSPOSE(KA$19:KA$22))</f>
        <v>#REF!</v>
      </c>
      <c r="KB155" s="116"/>
      <c r="KC155" s="102" t="e">
        <f t="shared" ca="1" si="132"/>
        <v>#REF!</v>
      </c>
      <c r="KD155" s="117" t="e">
        <f ca="1">CEILING(SUM($JO155:JP155)-SUM($KC155:KC155),$JC155)</f>
        <v>#REF!</v>
      </c>
      <c r="KE155" s="117" t="e">
        <f ca="1">CEILING(SUM($JO155:JQ155)-SUM($KC155:KD155),$JC155)</f>
        <v>#REF!</v>
      </c>
      <c r="KF155" s="117" t="e">
        <f ca="1">CEILING(SUM($JO155:JR155)-SUM($KC155:KE155),$JC155)</f>
        <v>#REF!</v>
      </c>
      <c r="KG155" s="117" t="e">
        <f ca="1">CEILING(SUM($JO155:JS155)-SUM($KC155:KF155),$JC155)</f>
        <v>#REF!</v>
      </c>
      <c r="KH155" s="117" t="e">
        <f ca="1">CEILING(SUM($JO155:JT155)-SUM($KC155:KG155),$JC155)</f>
        <v>#REF!</v>
      </c>
      <c r="KI155" s="117" t="e">
        <f ca="1">CEILING(SUM($JO155:JU155)-SUM($KC155:KH155),$JC155)</f>
        <v>#REF!</v>
      </c>
      <c r="KJ155" s="117" t="e">
        <f ca="1">CEILING(SUM($JO155:JV155)-SUM($KC155:KI155),$JC155)</f>
        <v>#REF!</v>
      </c>
      <c r="KK155" s="117" t="e">
        <f ca="1">CEILING(SUM($JO155:JW155)-SUM($KC155:KJ155),$JC155)</f>
        <v>#REF!</v>
      </c>
      <c r="KL155" s="117" t="e">
        <f ca="1">CEILING(SUM($JO155:JX155)-SUM($KC155:KK155),$JC155)</f>
        <v>#REF!</v>
      </c>
      <c r="KM155" s="117" t="e">
        <f ca="1">CEILING(SUM($JO155:JY155)-SUM($KC155:KL155),$JC155)</f>
        <v>#REF!</v>
      </c>
      <c r="KN155" s="117" t="e">
        <f t="shared" ca="1" si="133"/>
        <v>#REF!</v>
      </c>
      <c r="KO155" s="117" t="e">
        <f t="shared" ca="1" si="134"/>
        <v>#REF!</v>
      </c>
      <c r="KP155" s="116"/>
      <c r="KQ155" s="119" t="e">
        <f t="shared" ca="1" si="135"/>
        <v>#REF!</v>
      </c>
      <c r="KR155" s="119" t="e">
        <f t="shared" ca="1" si="136"/>
        <v>#REF!</v>
      </c>
      <c r="KS155" s="119" t="e">
        <f t="shared" ca="1" si="137"/>
        <v>#REF!</v>
      </c>
      <c r="KT155" s="119" t="e">
        <f t="shared" ca="1" si="138"/>
        <v>#REF!</v>
      </c>
      <c r="KU155" s="119" t="e">
        <f t="shared" ca="1" si="139"/>
        <v>#REF!</v>
      </c>
      <c r="KV155" s="119" t="e">
        <f t="shared" ca="1" si="140"/>
        <v>#REF!</v>
      </c>
      <c r="KW155" s="119" t="e">
        <f t="shared" ca="1" si="141"/>
        <v>#REF!</v>
      </c>
      <c r="KX155" s="119" t="e">
        <f t="shared" ca="1" si="142"/>
        <v>#REF!</v>
      </c>
      <c r="KY155" s="119" t="e">
        <f t="shared" ca="1" si="143"/>
        <v>#REF!</v>
      </c>
      <c r="KZ155" s="119" t="e">
        <f t="shared" ca="1" si="144"/>
        <v>#REF!</v>
      </c>
      <c r="LA155" s="119" t="e">
        <f t="shared" ca="1" si="145"/>
        <v>#REF!</v>
      </c>
      <c r="LB155" s="119" t="e">
        <f t="shared" ca="1" si="146"/>
        <v>#REF!</v>
      </c>
      <c r="LC155" s="119" t="e">
        <f t="shared" ca="1" si="147"/>
        <v>#REF!</v>
      </c>
      <c r="LD155" s="119" t="e">
        <f t="shared" ca="1" si="148"/>
        <v>#REF!</v>
      </c>
      <c r="LE155" s="116">
        <v>1</v>
      </c>
      <c r="LF155" s="102" t="e">
        <f t="shared" ca="1" si="182"/>
        <v>#REF!</v>
      </c>
      <c r="LG155" s="102"/>
      <c r="LH155" s="102"/>
      <c r="LI155" s="102"/>
      <c r="LJ155" s="102"/>
      <c r="LK155" s="102"/>
      <c r="LL155" s="102"/>
      <c r="LM155" s="102"/>
      <c r="LN155" s="102"/>
      <c r="LO155" s="102"/>
      <c r="LP155" s="102"/>
      <c r="LQ155" s="102"/>
      <c r="LR155" s="102" t="e">
        <f t="shared" ca="1" si="183"/>
        <v>#REF!</v>
      </c>
      <c r="LS155" s="102"/>
      <c r="LT155" s="119" t="e">
        <f t="shared" ca="1" si="149"/>
        <v>#REF!</v>
      </c>
      <c r="LU155" s="119" t="e">
        <f t="shared" ca="1" si="150"/>
        <v>#NAME?</v>
      </c>
      <c r="LV155" s="119" t="e">
        <f t="shared" ca="1" si="151"/>
        <v>#NAME?</v>
      </c>
      <c r="LW155" s="119" t="e">
        <f t="shared" ca="1" si="152"/>
        <v>#NAME?</v>
      </c>
      <c r="LX155" s="119" t="e">
        <f t="shared" ca="1" si="153"/>
        <v>#NAME?</v>
      </c>
      <c r="LY155" s="119" t="e">
        <f t="shared" ca="1" si="154"/>
        <v>#NAME?</v>
      </c>
      <c r="LZ155" s="119" t="e">
        <f t="shared" ca="1" si="155"/>
        <v>#NAME?</v>
      </c>
      <c r="MA155" s="119" t="e">
        <f t="shared" ca="1" si="156"/>
        <v>#NAME?</v>
      </c>
      <c r="MB155" s="119" t="e">
        <f t="shared" ca="1" si="157"/>
        <v>#NAME?</v>
      </c>
      <c r="MC155" s="119" t="e">
        <f t="shared" ca="1" si="158"/>
        <v>#NAME?</v>
      </c>
      <c r="MD155" s="119" t="e">
        <f t="shared" ca="1" si="159"/>
        <v>#NAME?</v>
      </c>
      <c r="ME155" s="119" t="e">
        <f t="shared" ca="1" si="160"/>
        <v>#NAME?</v>
      </c>
      <c r="MF155" s="119" t="e">
        <f t="shared" ca="1" si="161"/>
        <v>#REF!</v>
      </c>
      <c r="MG155" s="119" t="e">
        <f t="shared" ca="1" si="162"/>
        <v>#REF!</v>
      </c>
      <c r="MH155" s="120" t="s">
        <v>693</v>
      </c>
      <c r="MI155" s="100" t="s">
        <v>625</v>
      </c>
      <c r="MJ155" s="121">
        <v>45534</v>
      </c>
      <c r="MK155" s="100" t="s">
        <v>131</v>
      </c>
      <c r="ML155" s="100"/>
      <c r="MM155" s="100" t="s">
        <v>131</v>
      </c>
      <c r="MN155" s="100"/>
      <c r="MO155" s="100" t="s">
        <v>321</v>
      </c>
    </row>
    <row r="156" spans="1:353" ht="14.25" x14ac:dyDescent="0.2">
      <c r="A156" s="39">
        <v>151</v>
      </c>
      <c r="B156" s="39" t="s">
        <v>698</v>
      </c>
      <c r="C156" s="54" t="s">
        <v>699</v>
      </c>
      <c r="D156" s="39" t="s">
        <v>121</v>
      </c>
      <c r="E156" s="39">
        <v>417983113</v>
      </c>
      <c r="F156" s="99" t="s">
        <v>700</v>
      </c>
      <c r="G156" s="39">
        <v>400326579</v>
      </c>
      <c r="H156" s="39" t="s">
        <v>112</v>
      </c>
      <c r="I156" s="39">
        <v>2</v>
      </c>
      <c r="J156" s="39">
        <v>8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39">
        <v>4</v>
      </c>
      <c r="T156" s="39">
        <v>0</v>
      </c>
      <c r="U156" s="39">
        <v>0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  <c r="AA156" s="39">
        <v>0</v>
      </c>
      <c r="AB156" s="39">
        <v>4</v>
      </c>
      <c r="AC156" s="39">
        <v>0</v>
      </c>
      <c r="AD156" s="39">
        <v>0</v>
      </c>
      <c r="AE156" s="39">
        <v>0</v>
      </c>
      <c r="AF156" s="39">
        <v>0</v>
      </c>
      <c r="AG156" s="39">
        <v>0</v>
      </c>
      <c r="AH156" s="39">
        <f t="shared" si="125"/>
        <v>8</v>
      </c>
      <c r="AI156" s="39">
        <f t="shared" si="163"/>
        <v>143244</v>
      </c>
      <c r="AJ156" s="55">
        <v>10000</v>
      </c>
      <c r="AK156" s="39"/>
      <c r="AL156" s="39" t="s">
        <v>691</v>
      </c>
      <c r="AM156" s="39" t="s">
        <v>701</v>
      </c>
      <c r="AN156" s="39"/>
      <c r="AO156" s="39" t="s">
        <v>163</v>
      </c>
      <c r="AP156" s="56">
        <v>6.9999999999999999E-4</v>
      </c>
      <c r="AQ156" s="56" t="s">
        <v>8</v>
      </c>
      <c r="AR156" s="39"/>
      <c r="AS156" s="39"/>
      <c r="AT156" s="57" t="s">
        <v>702</v>
      </c>
      <c r="AU156" s="39"/>
      <c r="AV156" s="39" t="str">
        <f t="shared" si="126"/>
        <v>P0032</v>
      </c>
      <c r="AW156" s="76" t="e">
        <f t="shared" ca="1" si="127"/>
        <v>#NAME?</v>
      </c>
      <c r="AX156" s="39">
        <v>18</v>
      </c>
      <c r="AY156" s="73" t="e">
        <f t="shared" si="128"/>
        <v>#REF!</v>
      </c>
      <c r="AZ156" s="39"/>
      <c r="BA156" s="39"/>
      <c r="BB156" s="39"/>
      <c r="BC156" s="39"/>
      <c r="BD156" s="39"/>
      <c r="BE156" s="39"/>
      <c r="BF156" s="39"/>
      <c r="BG156" s="39"/>
      <c r="BH156" s="39"/>
      <c r="BI156" s="39">
        <v>15000</v>
      </c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>
        <f>SUM($AZ156,$BA156:BF156)-SUM($EU156:FA156)</f>
        <v>-1120</v>
      </c>
      <c r="DE156" s="39">
        <f>SUM($AZ156,$BA156:BG156)-SUM($EU156:FB156)</f>
        <v>-5920</v>
      </c>
      <c r="DF156" s="39">
        <f>SUM($AZ156,$BA156:BH156)-SUM($EU156:FC156)</f>
        <v>-11244</v>
      </c>
      <c r="DG156" s="39">
        <f>SUM($AZ156,$BA156:BI156)-SUM($EU156:FD156)</f>
        <v>-244</v>
      </c>
      <c r="DH156" s="39">
        <f>SUM($AZ156,$BA156:BJ156)-SUM($EU156:FE156)</f>
        <v>-4244</v>
      </c>
      <c r="DI156" s="39">
        <f>SUM($AZ156,$BA156:BK156)-SUM($EU156:FF156)</f>
        <v>-8244</v>
      </c>
      <c r="DJ156" s="39">
        <f>SUM($AZ156,$BA156:BL156)-SUM($EU156:FG156)</f>
        <v>-12244</v>
      </c>
      <c r="DK156" s="39">
        <f>SUM($AZ156,$BA156:BM156)-SUM($EU156:FH156)</f>
        <v>-16244</v>
      </c>
      <c r="DL156" s="39">
        <f>SUM($AZ156,$BA156:BN156)-SUM($EU156:FI156)</f>
        <v>-20244</v>
      </c>
      <c r="DM156" s="39">
        <f>SUM($AZ156,$BA156:BO156)-SUM($EU156:FJ156)</f>
        <v>-24244</v>
      </c>
      <c r="DN156" s="39">
        <f>SUM($AZ156,$BA156:BP156)-SUM($EU156:FK156)</f>
        <v>-28244</v>
      </c>
      <c r="DO156" s="39">
        <f>SUM($AZ156,$BA156:BQ156)-SUM($EU156:FL156)</f>
        <v>-32244</v>
      </c>
      <c r="DP156" s="39">
        <f>SUM($AZ156,$BA156:BR156)-SUM($EU156:FM156)</f>
        <v>-36244</v>
      </c>
      <c r="DQ156" s="39">
        <f>SUM($AZ156,$BA156:BS156)-SUM($EU156:FN156)</f>
        <v>-40244</v>
      </c>
      <c r="DR156" s="39">
        <f>SUM($AZ156,$BA156:BT156)-SUM($EU156:FO156)</f>
        <v>-44244</v>
      </c>
      <c r="DS156" s="39">
        <f>SUM($AZ156,$BA156:BU156)-SUM($EU156:FP156)</f>
        <v>-48244</v>
      </c>
      <c r="DT156" s="39">
        <f>SUM($AZ156,$BA156:BV156)-SUM($EU156:FQ156)</f>
        <v>-52244</v>
      </c>
      <c r="DU156" s="39">
        <f>SUM($AZ156,$BA156:BW156)-SUM($EU156:FR156)</f>
        <v>-56244</v>
      </c>
      <c r="DV156" s="39">
        <f>SUM($AZ156,$BA156:BX156)-SUM($EU156:FS156)</f>
        <v>-60244</v>
      </c>
      <c r="DW156" s="39">
        <f>SUM($AZ156,$BA156:BY156)-SUM($EU156:FT156)</f>
        <v>-64244</v>
      </c>
      <c r="DX156" s="39">
        <f>SUM($AZ156,$BA156:BZ156)-SUM($EU156:FU156)</f>
        <v>-68244</v>
      </c>
      <c r="DY156" s="39">
        <f>SUM($AZ156,$BA156:CA156)-SUM($EU156:FV156)</f>
        <v>-72244</v>
      </c>
      <c r="DZ156" s="39">
        <f>SUM($AZ156,$BA156:CB156)-SUM($EU156:FW156)</f>
        <v>-76244</v>
      </c>
      <c r="EA156" s="39">
        <f>SUM($AZ156,$BA156:CC156)-SUM($EU156:FX156)</f>
        <v>-80244</v>
      </c>
      <c r="EB156" s="39">
        <f>SUM($AZ156,$BA156:CD156)-SUM($EU156:FY156)</f>
        <v>-84244</v>
      </c>
      <c r="EC156" s="39">
        <f>SUM($AZ156,$BA156:CE156)-SUM($EU156:FZ156)</f>
        <v>-88244</v>
      </c>
      <c r="ED156" s="39">
        <f>SUM($AZ156,$BA156:CF156)-SUM($EU156:GA156)</f>
        <v>-92244</v>
      </c>
      <c r="EE156" s="39">
        <f>SUM($AZ156,$BA156:CG156)-SUM($EU156:GB156)</f>
        <v>-96244</v>
      </c>
      <c r="EF156" s="39">
        <f>SUM($AZ156,$BA156:CH156)-SUM($EU156:GC156)</f>
        <v>-100244</v>
      </c>
      <c r="EG156" s="39">
        <f>SUM($AZ156,$BA156:CI156)-SUM($EU156:GD156)</f>
        <v>-104244</v>
      </c>
      <c r="EH156" s="39">
        <f>SUM($AZ156,$BA156:CJ156)-SUM($EU156:GE156)</f>
        <v>-108244</v>
      </c>
      <c r="EI156" s="39">
        <f>SUM($AZ156,$BA156:CK156)-SUM($EU156:GF156)</f>
        <v>-112244</v>
      </c>
      <c r="EJ156" s="39">
        <f>SUM($AZ156,$BA156:CL156)-SUM($EU156:GG156)</f>
        <v>-116244</v>
      </c>
      <c r="EK156" s="39">
        <f>SUM($AZ156,$BA156:CM156)-SUM($EU156:GH156)</f>
        <v>-120244</v>
      </c>
      <c r="EL156" s="39">
        <f>SUM($AZ156,$BA156:CN156)-SUM($EU156:GI156)</f>
        <v>-124244</v>
      </c>
      <c r="EM156" s="39">
        <f>SUM($AZ156,$BA156:CO156)-SUM($EU156:GJ156)</f>
        <v>-128244</v>
      </c>
      <c r="EN156" s="39">
        <f>SUM($AZ156,$BA156:CP156)-SUM($EU156:GK156)</f>
        <v>-128244</v>
      </c>
      <c r="EO156" s="39">
        <f>SUM($AZ156,$BA156:CQ156)-SUM($EU156:GL156)</f>
        <v>-128244</v>
      </c>
      <c r="EP156" s="39">
        <f>SUM($AZ156,$BA156:CR156)-SUM($EU156:GM156)</f>
        <v>-128244</v>
      </c>
      <c r="EQ156" s="39">
        <f>SUM($AZ156,$BA156:CS156)-SUM($EU156:GN156)</f>
        <v>-128244</v>
      </c>
      <c r="ER156" s="39"/>
      <c r="ES156" s="39"/>
      <c r="ET156" s="39"/>
      <c r="EU156" s="39"/>
      <c r="EV156" s="39"/>
      <c r="EW156" s="39"/>
      <c r="EX156" s="39"/>
      <c r="EY156" s="39"/>
      <c r="EZ156" s="39"/>
      <c r="FA156" s="39">
        <f t="array" ref="FA156">SUMPRODUCT($K156:$AG156,TRANSPOSE(FA$5:FA$27))</f>
        <v>1120</v>
      </c>
      <c r="FB156" s="39">
        <f t="array" ref="FB156">SUMPRODUCT($K156:$AG156,TRANSPOSE(FB$5:FB$27))</f>
        <v>4800</v>
      </c>
      <c r="FC156" s="39">
        <f t="array" ref="FC156">SUMPRODUCT($K156:$AG156,TRANSPOSE(FC$5:FC$27))</f>
        <v>5324</v>
      </c>
      <c r="FD156" s="39">
        <f t="array" ref="FD156">SUMPRODUCT($K156:$AG156,TRANSPOSE(FD$5:FD$27))</f>
        <v>4000</v>
      </c>
      <c r="FE156" s="39">
        <f t="array" ref="FE156">SUMPRODUCT($K156:$AG156,TRANSPOSE(FE$5:FE$27))</f>
        <v>4000</v>
      </c>
      <c r="FF156" s="39">
        <f t="array" ref="FF156">SUMPRODUCT($K156:$AG156,TRANSPOSE(FF$5:FF$27))</f>
        <v>4000</v>
      </c>
      <c r="FG156" s="39">
        <f t="array" ref="FG156">SUMPRODUCT($K156:$AG156,TRANSPOSE(FG$5:FG$27))</f>
        <v>4000</v>
      </c>
      <c r="FH156" s="39">
        <f t="array" ref="FH156">SUMPRODUCT($K156:$AG156,TRANSPOSE(FH$5:FH$27))</f>
        <v>4000</v>
      </c>
      <c r="FI156" s="39">
        <f t="array" ref="FI156">SUMPRODUCT($K156:$AG156,TRANSPOSE(FI$5:FI$27))</f>
        <v>4000</v>
      </c>
      <c r="FJ156" s="39">
        <f t="array" ref="FJ156">SUMPRODUCT($K156:$AG156,TRANSPOSE(FJ$5:FJ$27))</f>
        <v>4000</v>
      </c>
      <c r="FK156" s="39">
        <f t="array" ref="FK156">SUMPRODUCT($K156:$AG156,TRANSPOSE(FK$5:FK$27))</f>
        <v>4000</v>
      </c>
      <c r="FL156" s="39">
        <f t="array" ref="FL156">SUMPRODUCT($K156:$AG156,TRANSPOSE(FL$5:FL$27))</f>
        <v>4000</v>
      </c>
      <c r="FM156" s="39">
        <f t="array" ref="FM156">SUMPRODUCT($K156:$AG156,TRANSPOSE(FM$5:FM$27))</f>
        <v>4000</v>
      </c>
      <c r="FN156" s="39">
        <f t="array" ref="FN156">SUMPRODUCT($K156:$AG156,TRANSPOSE(FN$5:FN$27))</f>
        <v>4000</v>
      </c>
      <c r="FO156" s="39">
        <f t="array" ref="FO156">SUMPRODUCT($K156:$AG156,TRANSPOSE(FO$5:FO$27))</f>
        <v>4000</v>
      </c>
      <c r="FP156" s="39">
        <f t="array" ref="FP156">SUMPRODUCT($K156:$AG156,TRANSPOSE(FP$5:FP$27))</f>
        <v>4000</v>
      </c>
      <c r="FQ156" s="39">
        <f t="array" ref="FQ156">SUMPRODUCT($K156:$AG156,TRANSPOSE(FQ$5:FQ$27))</f>
        <v>4000</v>
      </c>
      <c r="FR156" s="39">
        <f t="array" ref="FR156">SUMPRODUCT($K156:$AG156,TRANSPOSE(FR$5:FR$27))</f>
        <v>4000</v>
      </c>
      <c r="FS156" s="39">
        <f t="array" ref="FS156">SUMPRODUCT($K156:$AG156,TRANSPOSE(FS$5:FS$27))</f>
        <v>4000</v>
      </c>
      <c r="FT156" s="39">
        <f t="array" ref="FT156">SUMPRODUCT($K156:$AG156,TRANSPOSE(FT$5:FT$27))</f>
        <v>4000</v>
      </c>
      <c r="FU156" s="39">
        <f t="array" ref="FU156">SUMPRODUCT($K156:$AG156,TRANSPOSE(FU$5:FU$27))</f>
        <v>4000</v>
      </c>
      <c r="FV156" s="39">
        <f t="array" ref="FV156">SUMPRODUCT($K156:$AG156,TRANSPOSE(FV$5:FV$27))</f>
        <v>4000</v>
      </c>
      <c r="FW156" s="39">
        <f t="array" ref="FW156">SUMPRODUCT($K156:$AG156,TRANSPOSE(FW$5:FW$27))</f>
        <v>4000</v>
      </c>
      <c r="FX156" s="39">
        <f t="array" ref="FX156">SUMPRODUCT($K156:$AG156,TRANSPOSE(FX$5:FX$27))</f>
        <v>4000</v>
      </c>
      <c r="FY156" s="39">
        <f t="array" ref="FY156">SUMPRODUCT($K156:$AG156,TRANSPOSE(FY$5:FY$27))</f>
        <v>4000</v>
      </c>
      <c r="FZ156" s="39">
        <f t="array" ref="FZ156">SUMPRODUCT($K156:$AG156,TRANSPOSE(FZ$5:FZ$27))</f>
        <v>4000</v>
      </c>
      <c r="GA156" s="39">
        <f t="array" ref="GA156">SUMPRODUCT($K156:$AG156,TRANSPOSE(GA$5:GA$27))</f>
        <v>4000</v>
      </c>
      <c r="GB156" s="39">
        <f t="array" ref="GB156">SUMPRODUCT($K156:$AG156,TRANSPOSE(GB$5:GB$27))</f>
        <v>4000</v>
      </c>
      <c r="GC156" s="39">
        <f t="array" ref="GC156">SUMPRODUCT($K156:$AG156,TRANSPOSE(GC$5:GC$27))</f>
        <v>4000</v>
      </c>
      <c r="GD156" s="39">
        <f t="array" ref="GD156">SUMPRODUCT($K156:$AG156,TRANSPOSE(GD$5:GD$27))</f>
        <v>4000</v>
      </c>
      <c r="GE156" s="39">
        <f t="array" ref="GE156">SUMPRODUCT($K156:$AG156,TRANSPOSE(GE$5:GE$27))</f>
        <v>4000</v>
      </c>
      <c r="GF156" s="39">
        <f t="array" ref="GF156">SUMPRODUCT($K156:$AG156,TRANSPOSE(GF$5:GF$27))</f>
        <v>4000</v>
      </c>
      <c r="GG156" s="39">
        <f t="array" ref="GG156">SUMPRODUCT($K156:$AG156,TRANSPOSE(GG$5:GG$27))</f>
        <v>4000</v>
      </c>
      <c r="GH156" s="39">
        <f t="array" ref="GH156">SUMPRODUCT($K156:$AG156,TRANSPOSE(GH$5:GH$27))</f>
        <v>4000</v>
      </c>
      <c r="GI156" s="39">
        <f t="array" ref="GI156">SUMPRODUCT($K156:$AG156,TRANSPOSE(GI$5:GI$27))</f>
        <v>4000</v>
      </c>
      <c r="GJ156" s="39">
        <f t="array" ref="GJ156">SUMPRODUCT($K156:$AG156,TRANSPOSE(GJ$5:GJ$27))</f>
        <v>4000</v>
      </c>
      <c r="GK156" s="39">
        <f t="array" ref="GK156">SUMPRODUCT($K156:$AG156,TRANSPOSE(GK$5:GK$27))</f>
        <v>0</v>
      </c>
      <c r="GL156" s="39">
        <f t="array" ref="GL156">SUMPRODUCT($K156:$AG156,TRANSPOSE(GL$5:GL$27))</f>
        <v>0</v>
      </c>
      <c r="GM156" s="39">
        <f t="array" ref="GM156">SUMPRODUCT($K156:$AG156,TRANSPOSE(GM$5:GM$27))</f>
        <v>0</v>
      </c>
      <c r="GN156" s="39">
        <f t="array" ref="GN156">SUMPRODUCT($K156:$AG156,TRANSPOSE(GN$5:GN$27))</f>
        <v>0</v>
      </c>
      <c r="GO156" s="39"/>
      <c r="GP156" s="39"/>
      <c r="GQ156" s="39"/>
      <c r="GR156" s="39"/>
      <c r="GS156" s="39"/>
      <c r="GT156" s="39"/>
      <c r="GU156" s="39"/>
      <c r="GV156" s="39"/>
      <c r="GW156" s="39"/>
      <c r="GX156" s="39"/>
      <c r="GY156" s="39"/>
      <c r="GZ156" s="39"/>
      <c r="HA156" s="39"/>
      <c r="HB156" s="39"/>
      <c r="HC156" s="39"/>
      <c r="HD156" s="39"/>
      <c r="HE156" s="39"/>
      <c r="HF156" s="39"/>
      <c r="HG156" s="39"/>
      <c r="HH156" s="39"/>
      <c r="HI156" s="39"/>
      <c r="HJ156" s="39"/>
      <c r="HK156" s="39"/>
      <c r="HL156" s="39"/>
      <c r="HM156" s="39"/>
      <c r="HN156" s="39"/>
      <c r="HO156" s="39"/>
      <c r="HP156" s="39"/>
      <c r="HQ156" s="39"/>
      <c r="HR156" s="39"/>
      <c r="HS156" s="39"/>
      <c r="HT156" s="39"/>
      <c r="HU156" s="39"/>
      <c r="HV156" s="39"/>
      <c r="HW156" s="39"/>
      <c r="HX156" s="39"/>
      <c r="HY156" s="39"/>
      <c r="HZ156" s="39"/>
      <c r="IA156" s="39"/>
      <c r="IB156" s="39"/>
      <c r="IC156" s="39"/>
      <c r="ID156" s="39"/>
      <c r="IE156" s="39"/>
      <c r="IF156" s="39"/>
      <c r="IG156" s="39"/>
      <c r="IH156" s="39"/>
      <c r="II156" s="39"/>
      <c r="IJ156" s="39"/>
      <c r="IK156" s="39"/>
      <c r="IL156" s="39"/>
      <c r="IM156" s="39"/>
      <c r="IN156" s="39"/>
      <c r="IO156" s="39"/>
      <c r="IP156" s="39"/>
      <c r="IQ156" s="39"/>
      <c r="IR156" s="39"/>
      <c r="IS156" s="39"/>
      <c r="IT156" s="39"/>
      <c r="IU156" s="39"/>
      <c r="IV156" s="93" t="s">
        <v>689</v>
      </c>
      <c r="IW156" s="100" t="str">
        <f>C156</f>
        <v>CL05B682KB5NNNC</v>
      </c>
      <c r="IX156" s="93" t="str">
        <f>AL156</f>
        <v>SAMSUNG</v>
      </c>
      <c r="IY156" s="111">
        <v>1.5900000000000001E-3</v>
      </c>
      <c r="IZ156" s="112" t="str">
        <f t="shared" si="180"/>
        <v>USD</v>
      </c>
      <c r="JA156" s="104" t="e">
        <f ca="1">_xlfn.XLOOKUP(IZ156,IZ$21:IZ$24,JA$21:JA$24,0)</f>
        <v>#NAME?</v>
      </c>
      <c r="JB156" s="104" t="e">
        <f t="shared" ca="1" si="129"/>
        <v>#NAME?</v>
      </c>
      <c r="JC156" s="113">
        <f>AJ156</f>
        <v>10000</v>
      </c>
      <c r="JD156" s="113">
        <f>AJ156</f>
        <v>10000</v>
      </c>
      <c r="JE156" s="100"/>
      <c r="JF156" s="113" t="e">
        <f>MAX(JD156,CEILING(#REF!+JE156,JC156))</f>
        <v>#REF!</v>
      </c>
      <c r="JG156" s="114" t="e">
        <f t="shared" ca="1" si="130"/>
        <v>#REF!</v>
      </c>
      <c r="JH156" s="113" t="e">
        <f>JF156-#REF!</f>
        <v>#REF!</v>
      </c>
      <c r="JI156" s="114" t="e">
        <f t="shared" ca="1" si="131"/>
        <v>#REF!</v>
      </c>
      <c r="JJ156" s="115">
        <v>45523</v>
      </c>
      <c r="JK156" s="114" t="s">
        <v>114</v>
      </c>
      <c r="JL156" s="114" t="s">
        <v>440</v>
      </c>
      <c r="JM156" s="100" t="s">
        <v>128</v>
      </c>
      <c r="JN156" s="100" t="s">
        <v>129</v>
      </c>
      <c r="JO156" s="102" t="e">
        <f t="array" aca="1" ref="JO156" ca="1">SUMPRODUCT(#REF!,TRANSPOSE(JO$19:JO$22))</f>
        <v>#REF!</v>
      </c>
      <c r="JP156" s="102" t="e">
        <f t="array" aca="1" ref="JP156" ca="1">SUMPRODUCT(#REF!,TRANSPOSE(JP$19:JP$22))</f>
        <v>#REF!</v>
      </c>
      <c r="JQ156" s="102" t="e">
        <f t="array" aca="1" ref="JQ156" ca="1">SUMPRODUCT(#REF!,TRANSPOSE(JQ$19:JQ$22))</f>
        <v>#REF!</v>
      </c>
      <c r="JR156" s="102" t="e">
        <f t="array" aca="1" ref="JR156" ca="1">SUMPRODUCT(#REF!,TRANSPOSE(JR$19:JR$22))</f>
        <v>#REF!</v>
      </c>
      <c r="JS156" s="102" t="e">
        <f t="array" aca="1" ref="JS156" ca="1">SUMPRODUCT(#REF!,TRANSPOSE(JS$19:JS$22))</f>
        <v>#REF!</v>
      </c>
      <c r="JT156" s="102" t="e">
        <f t="array" aca="1" ref="JT156" ca="1">SUMPRODUCT(#REF!,TRANSPOSE(JT$19:JT$22))</f>
        <v>#REF!</v>
      </c>
      <c r="JU156" s="102" t="e">
        <f t="array" aca="1" ref="JU156" ca="1">SUMPRODUCT(#REF!,TRANSPOSE(JU$19:JU$22))</f>
        <v>#REF!</v>
      </c>
      <c r="JV156" s="102" t="e">
        <f t="array" aca="1" ref="JV156" ca="1">SUMPRODUCT(#REF!,TRANSPOSE(JV$19:JV$22))</f>
        <v>#REF!</v>
      </c>
      <c r="JW156" s="102" t="e">
        <f t="array" aca="1" ref="JW156" ca="1">SUMPRODUCT(#REF!,TRANSPOSE(JW$19:JW$22))</f>
        <v>#REF!</v>
      </c>
      <c r="JX156" s="102" t="e">
        <f t="array" aca="1" ref="JX156" ca="1">SUMPRODUCT(#REF!,TRANSPOSE(JX$19:JX$22))</f>
        <v>#REF!</v>
      </c>
      <c r="JY156" s="102" t="e">
        <f t="array" aca="1" ref="JY156" ca="1">SUMPRODUCT(#REF!,TRANSPOSE(JY$19:JY$22))</f>
        <v>#REF!</v>
      </c>
      <c r="JZ156" s="102" t="e">
        <f t="array" aca="1" ref="JZ156" ca="1">SUMPRODUCT(#REF!,TRANSPOSE(JZ$19:JZ$22))</f>
        <v>#REF!</v>
      </c>
      <c r="KA156" s="102" t="e">
        <f t="array" aca="1" ref="KA156" ca="1">SUMPRODUCT(#REF!,TRANSPOSE(KA$19:KA$22))</f>
        <v>#REF!</v>
      </c>
      <c r="KB156" s="116"/>
      <c r="KC156" s="102" t="e">
        <f t="shared" ca="1" si="132"/>
        <v>#REF!</v>
      </c>
      <c r="KD156" s="117" t="e">
        <f ca="1">CEILING(SUM($JO156:JP156)-SUM($KC156:KC156),$JC156)</f>
        <v>#REF!</v>
      </c>
      <c r="KE156" s="117" t="e">
        <f ca="1">CEILING(SUM($JO156:JQ156)-SUM($KC156:KD156),$JC156)</f>
        <v>#REF!</v>
      </c>
      <c r="KF156" s="117" t="e">
        <f ca="1">CEILING(SUM($JO156:JR156)-SUM($KC156:KE156),$JC156)</f>
        <v>#REF!</v>
      </c>
      <c r="KG156" s="117" t="e">
        <f ca="1">CEILING(SUM($JO156:JS156)-SUM($KC156:KF156),$JC156)</f>
        <v>#REF!</v>
      </c>
      <c r="KH156" s="117" t="e">
        <f ca="1">CEILING(SUM($JO156:JT156)-SUM($KC156:KG156),$JC156)</f>
        <v>#REF!</v>
      </c>
      <c r="KI156" s="117" t="e">
        <f ca="1">CEILING(SUM($JO156:JU156)-SUM($KC156:KH156),$JC156)</f>
        <v>#REF!</v>
      </c>
      <c r="KJ156" s="117" t="e">
        <f ca="1">CEILING(SUM($JO156:JV156)-SUM($KC156:KI156),$JC156)</f>
        <v>#REF!</v>
      </c>
      <c r="KK156" s="117" t="e">
        <f ca="1">CEILING(SUM($JO156:JW156)-SUM($KC156:KJ156),$JC156)</f>
        <v>#REF!</v>
      </c>
      <c r="KL156" s="117" t="e">
        <f ca="1">CEILING(SUM($JO156:JX156)-SUM($KC156:KK156),$JC156)</f>
        <v>#REF!</v>
      </c>
      <c r="KM156" s="117" t="e">
        <f ca="1">CEILING(SUM($JO156:JY156)-SUM($KC156:KL156),$JC156)</f>
        <v>#REF!</v>
      </c>
      <c r="KN156" s="117" t="e">
        <f t="shared" ca="1" si="133"/>
        <v>#REF!</v>
      </c>
      <c r="KO156" s="117" t="e">
        <f t="shared" ca="1" si="134"/>
        <v>#REF!</v>
      </c>
      <c r="KP156" s="116"/>
      <c r="KQ156" s="119" t="e">
        <f t="shared" ca="1" si="135"/>
        <v>#REF!</v>
      </c>
      <c r="KR156" s="119" t="e">
        <f t="shared" ca="1" si="136"/>
        <v>#REF!</v>
      </c>
      <c r="KS156" s="119" t="e">
        <f t="shared" ca="1" si="137"/>
        <v>#REF!</v>
      </c>
      <c r="KT156" s="119" t="e">
        <f t="shared" ca="1" si="138"/>
        <v>#REF!</v>
      </c>
      <c r="KU156" s="119" t="e">
        <f t="shared" ca="1" si="139"/>
        <v>#REF!</v>
      </c>
      <c r="KV156" s="119" t="e">
        <f t="shared" ca="1" si="140"/>
        <v>#REF!</v>
      </c>
      <c r="KW156" s="119" t="e">
        <f t="shared" ca="1" si="141"/>
        <v>#REF!</v>
      </c>
      <c r="KX156" s="119" t="e">
        <f t="shared" ca="1" si="142"/>
        <v>#REF!</v>
      </c>
      <c r="KY156" s="119" t="e">
        <f t="shared" ca="1" si="143"/>
        <v>#REF!</v>
      </c>
      <c r="KZ156" s="119" t="e">
        <f t="shared" ca="1" si="144"/>
        <v>#REF!</v>
      </c>
      <c r="LA156" s="119" t="e">
        <f t="shared" ca="1" si="145"/>
        <v>#REF!</v>
      </c>
      <c r="LB156" s="119" t="e">
        <f t="shared" ca="1" si="146"/>
        <v>#REF!</v>
      </c>
      <c r="LC156" s="119" t="e">
        <f t="shared" ca="1" si="147"/>
        <v>#REF!</v>
      </c>
      <c r="LD156" s="119" t="e">
        <f t="shared" ca="1" si="148"/>
        <v>#REF!</v>
      </c>
      <c r="LE156" s="116">
        <v>1</v>
      </c>
      <c r="LF156" s="102" t="e">
        <f t="shared" ca="1" si="182"/>
        <v>#REF!</v>
      </c>
      <c r="LG156" s="102"/>
      <c r="LH156" s="102"/>
      <c r="LI156" s="102"/>
      <c r="LJ156" s="102"/>
      <c r="LK156" s="102"/>
      <c r="LL156" s="102"/>
      <c r="LM156" s="102"/>
      <c r="LN156" s="102"/>
      <c r="LO156" s="102"/>
      <c r="LP156" s="102"/>
      <c r="LQ156" s="102"/>
      <c r="LR156" s="102" t="e">
        <f t="shared" ca="1" si="183"/>
        <v>#REF!</v>
      </c>
      <c r="LS156" s="102"/>
      <c r="LT156" s="119" t="e">
        <f t="shared" ca="1" si="149"/>
        <v>#REF!</v>
      </c>
      <c r="LU156" s="119" t="e">
        <f t="shared" ca="1" si="150"/>
        <v>#NAME?</v>
      </c>
      <c r="LV156" s="119" t="e">
        <f t="shared" ca="1" si="151"/>
        <v>#NAME?</v>
      </c>
      <c r="LW156" s="119" t="e">
        <f t="shared" ca="1" si="152"/>
        <v>#NAME?</v>
      </c>
      <c r="LX156" s="119" t="e">
        <f t="shared" ca="1" si="153"/>
        <v>#NAME?</v>
      </c>
      <c r="LY156" s="119" t="e">
        <f t="shared" ca="1" si="154"/>
        <v>#NAME?</v>
      </c>
      <c r="LZ156" s="119" t="e">
        <f t="shared" ca="1" si="155"/>
        <v>#NAME?</v>
      </c>
      <c r="MA156" s="119" t="e">
        <f t="shared" ca="1" si="156"/>
        <v>#NAME?</v>
      </c>
      <c r="MB156" s="119" t="e">
        <f t="shared" ca="1" si="157"/>
        <v>#NAME?</v>
      </c>
      <c r="MC156" s="119" t="e">
        <f t="shared" ca="1" si="158"/>
        <v>#NAME?</v>
      </c>
      <c r="MD156" s="119" t="e">
        <f t="shared" ca="1" si="159"/>
        <v>#NAME?</v>
      </c>
      <c r="ME156" s="119" t="e">
        <f t="shared" ca="1" si="160"/>
        <v>#NAME?</v>
      </c>
      <c r="MF156" s="119" t="e">
        <f t="shared" ca="1" si="161"/>
        <v>#REF!</v>
      </c>
      <c r="MG156" s="119" t="e">
        <f t="shared" ca="1" si="162"/>
        <v>#REF!</v>
      </c>
      <c r="MH156" s="120" t="s">
        <v>698</v>
      </c>
      <c r="MI156" s="100" t="s">
        <v>468</v>
      </c>
      <c r="MJ156" s="121">
        <v>45535</v>
      </c>
      <c r="MK156" s="100" t="s">
        <v>131</v>
      </c>
      <c r="ML156" s="100" t="s">
        <v>131</v>
      </c>
      <c r="MM156" s="100" t="s">
        <v>131</v>
      </c>
      <c r="MN156" s="100"/>
      <c r="MO156" s="100" t="s">
        <v>692</v>
      </c>
    </row>
    <row r="157" spans="1:353" ht="15" thickBot="1" x14ac:dyDescent="0.25">
      <c r="A157" s="39">
        <v>152</v>
      </c>
      <c r="B157" s="39" t="s">
        <v>703</v>
      </c>
      <c r="C157" s="54" t="s">
        <v>704</v>
      </c>
      <c r="D157" s="39" t="s">
        <v>121</v>
      </c>
      <c r="E157" s="39">
        <v>417983109</v>
      </c>
      <c r="F157" s="99" t="s">
        <v>705</v>
      </c>
      <c r="G157" s="39">
        <v>401502416</v>
      </c>
      <c r="H157" s="39" t="s">
        <v>112</v>
      </c>
      <c r="I157" s="39">
        <v>2</v>
      </c>
      <c r="J157" s="39">
        <v>36</v>
      </c>
      <c r="K157" s="39">
        <v>0</v>
      </c>
      <c r="L157" s="39">
        <v>0</v>
      </c>
      <c r="M157" s="39">
        <v>0</v>
      </c>
      <c r="N157" s="39">
        <v>0</v>
      </c>
      <c r="O157" s="39">
        <v>12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12</v>
      </c>
      <c r="Y157" s="39">
        <v>0</v>
      </c>
      <c r="Z157" s="39">
        <v>0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12</v>
      </c>
      <c r="AH157" s="39">
        <f t="shared" ref="AH157:AH220" si="184">SUM(K157:AB157)</f>
        <v>24</v>
      </c>
      <c r="AI157" s="39">
        <f t="shared" si="163"/>
        <v>847068</v>
      </c>
      <c r="AJ157" s="55">
        <v>10000</v>
      </c>
      <c r="AK157" s="39"/>
      <c r="AL157" s="39" t="s">
        <v>691</v>
      </c>
      <c r="AM157" s="39" t="s">
        <v>685</v>
      </c>
      <c r="AN157" s="39"/>
      <c r="AO157" s="39"/>
      <c r="AP157" s="56">
        <v>6.9999999999999999E-4</v>
      </c>
      <c r="AQ157" s="56" t="s">
        <v>8</v>
      </c>
      <c r="AR157" s="39" t="s">
        <v>686</v>
      </c>
      <c r="AS157" s="39" t="s">
        <v>687</v>
      </c>
      <c r="AT157" s="39"/>
      <c r="AU157" s="39" t="s">
        <v>688</v>
      </c>
      <c r="AV157" s="39" t="str">
        <f t="shared" ref="AV157:AV220" si="185">MI157</f>
        <v>P0032</v>
      </c>
      <c r="AW157" s="76" t="e">
        <f t="shared" ref="AW157:AW220" ca="1" si="186">JB157</f>
        <v>#NAME?</v>
      </c>
      <c r="AX157" s="39">
        <v>18</v>
      </c>
      <c r="AY157" s="73" t="e">
        <f t="shared" ref="AY157:AY220" si="187">JF157</f>
        <v>#REF!</v>
      </c>
      <c r="AZ157" s="39"/>
      <c r="BA157" s="39"/>
      <c r="BB157" s="39"/>
      <c r="BC157" s="39"/>
      <c r="BD157" s="39"/>
      <c r="BE157" s="39"/>
      <c r="BF157" s="39"/>
      <c r="BG157" s="39"/>
      <c r="BH157" s="39">
        <v>850000</v>
      </c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>
        <f>SUM($AZ157,$BA157:BF157)-SUM($EU157:FA157)</f>
        <v>-5520</v>
      </c>
      <c r="DE157" s="39">
        <f>SUM($AZ157,$BA157:BG157)-SUM($EU157:FB157)</f>
        <v>-27096</v>
      </c>
      <c r="DF157" s="39">
        <f>SUM($AZ157,$BA157:BH157)-SUM($EU157:FC157)</f>
        <v>794932</v>
      </c>
      <c r="DG157" s="39">
        <f>SUM($AZ157,$BA157:BI157)-SUM($EU157:FD157)</f>
        <v>770932</v>
      </c>
      <c r="DH157" s="39">
        <f>SUM($AZ157,$BA157:BJ157)-SUM($EU157:FE157)</f>
        <v>746932</v>
      </c>
      <c r="DI157" s="39">
        <f>SUM($AZ157,$BA157:BK157)-SUM($EU157:FF157)</f>
        <v>722932</v>
      </c>
      <c r="DJ157" s="39">
        <f>SUM($AZ157,$BA157:BL157)-SUM($EU157:FG157)</f>
        <v>698932</v>
      </c>
      <c r="DK157" s="39">
        <f>SUM($AZ157,$BA157:BM157)-SUM($EU157:FH157)</f>
        <v>674932</v>
      </c>
      <c r="DL157" s="39">
        <f>SUM($AZ157,$BA157:BN157)-SUM($EU157:FI157)</f>
        <v>650932</v>
      </c>
      <c r="DM157" s="39">
        <f>SUM($AZ157,$BA157:BO157)-SUM($EU157:FJ157)</f>
        <v>626932</v>
      </c>
      <c r="DN157" s="39">
        <f>SUM($AZ157,$BA157:BP157)-SUM($EU157:FK157)</f>
        <v>602932</v>
      </c>
      <c r="DO157" s="39">
        <f>SUM($AZ157,$BA157:BQ157)-SUM($EU157:FL157)</f>
        <v>578932</v>
      </c>
      <c r="DP157" s="39">
        <f>SUM($AZ157,$BA157:BR157)-SUM($EU157:FM157)</f>
        <v>554932</v>
      </c>
      <c r="DQ157" s="39">
        <f>SUM($AZ157,$BA157:BS157)-SUM($EU157:FN157)</f>
        <v>530932</v>
      </c>
      <c r="DR157" s="39">
        <f>SUM($AZ157,$BA157:BT157)-SUM($EU157:FO157)</f>
        <v>506932</v>
      </c>
      <c r="DS157" s="39">
        <f>SUM($AZ157,$BA157:BU157)-SUM($EU157:FP157)</f>
        <v>482932</v>
      </c>
      <c r="DT157" s="39">
        <f>SUM($AZ157,$BA157:BV157)-SUM($EU157:FQ157)</f>
        <v>458932</v>
      </c>
      <c r="DU157" s="39">
        <f>SUM($AZ157,$BA157:BW157)-SUM($EU157:FR157)</f>
        <v>434932</v>
      </c>
      <c r="DV157" s="39">
        <f>SUM($AZ157,$BA157:BX157)-SUM($EU157:FS157)</f>
        <v>410932</v>
      </c>
      <c r="DW157" s="39">
        <f>SUM($AZ157,$BA157:BY157)-SUM($EU157:FT157)</f>
        <v>386932</v>
      </c>
      <c r="DX157" s="39">
        <f>SUM($AZ157,$BA157:BZ157)-SUM($EU157:FU157)</f>
        <v>362932</v>
      </c>
      <c r="DY157" s="39">
        <f>SUM($AZ157,$BA157:CA157)-SUM($EU157:FV157)</f>
        <v>338932</v>
      </c>
      <c r="DZ157" s="39">
        <f>SUM($AZ157,$BA157:CB157)-SUM($EU157:FW157)</f>
        <v>314932</v>
      </c>
      <c r="EA157" s="39">
        <f>SUM($AZ157,$BA157:CC157)-SUM($EU157:FX157)</f>
        <v>290932</v>
      </c>
      <c r="EB157" s="39">
        <f>SUM($AZ157,$BA157:CD157)-SUM($EU157:FY157)</f>
        <v>266932</v>
      </c>
      <c r="EC157" s="39">
        <f>SUM($AZ157,$BA157:CE157)-SUM($EU157:FZ157)</f>
        <v>242932</v>
      </c>
      <c r="ED157" s="39">
        <f>SUM($AZ157,$BA157:CF157)-SUM($EU157:GA157)</f>
        <v>218932</v>
      </c>
      <c r="EE157" s="39">
        <f>SUM($AZ157,$BA157:CG157)-SUM($EU157:GB157)</f>
        <v>194932</v>
      </c>
      <c r="EF157" s="39">
        <f>SUM($AZ157,$BA157:CH157)-SUM($EU157:GC157)</f>
        <v>170932</v>
      </c>
      <c r="EG157" s="39">
        <f>SUM($AZ157,$BA157:CI157)-SUM($EU157:GD157)</f>
        <v>146932</v>
      </c>
      <c r="EH157" s="39">
        <f>SUM($AZ157,$BA157:CJ157)-SUM($EU157:GE157)</f>
        <v>122932</v>
      </c>
      <c r="EI157" s="39">
        <f>SUM($AZ157,$BA157:CK157)-SUM($EU157:GF157)</f>
        <v>98932</v>
      </c>
      <c r="EJ157" s="39">
        <f>SUM($AZ157,$BA157:CL157)-SUM($EU157:GG157)</f>
        <v>74932</v>
      </c>
      <c r="EK157" s="39">
        <f>SUM($AZ157,$BA157:CM157)-SUM($EU157:GH157)</f>
        <v>50932</v>
      </c>
      <c r="EL157" s="39">
        <f>SUM($AZ157,$BA157:CN157)-SUM($EU157:GI157)</f>
        <v>26932</v>
      </c>
      <c r="EM157" s="39">
        <f>SUM($AZ157,$BA157:CO157)-SUM($EU157:GJ157)</f>
        <v>2932</v>
      </c>
      <c r="EN157" s="39">
        <f>SUM($AZ157,$BA157:CP157)-SUM($EU157:GK157)</f>
        <v>2932</v>
      </c>
      <c r="EO157" s="39">
        <f>SUM($AZ157,$BA157:CQ157)-SUM($EU157:GL157)</f>
        <v>2932</v>
      </c>
      <c r="EP157" s="39">
        <f>SUM($AZ157,$BA157:CR157)-SUM($EU157:GM157)</f>
        <v>2932</v>
      </c>
      <c r="EQ157" s="39">
        <f>SUM($AZ157,$BA157:CS157)-SUM($EU157:GN157)</f>
        <v>2932</v>
      </c>
      <c r="ER157" s="39"/>
      <c r="ES157" s="39"/>
      <c r="ET157" s="39"/>
      <c r="EU157" s="39"/>
      <c r="EV157" s="39"/>
      <c r="EW157" s="39"/>
      <c r="EX157" s="39"/>
      <c r="EY157" s="39"/>
      <c r="EZ157" s="39"/>
      <c r="FA157" s="39">
        <f t="array" ref="FA157">SUMPRODUCT($K157:$AG157,TRANSPOSE(FA$5:FA$27))</f>
        <v>5520</v>
      </c>
      <c r="FB157" s="39">
        <f t="array" ref="FB157">SUMPRODUCT($K157:$AG157,TRANSPOSE(FB$5:FB$27))</f>
        <v>21576</v>
      </c>
      <c r="FC157" s="39">
        <f t="array" ref="FC157">SUMPRODUCT($K157:$AG157,TRANSPOSE(FC$5:FC$27))</f>
        <v>27972</v>
      </c>
      <c r="FD157" s="39">
        <f t="array" ref="FD157">SUMPRODUCT($K157:$AG157,TRANSPOSE(FD$5:FD$27))</f>
        <v>24000</v>
      </c>
      <c r="FE157" s="39">
        <f t="array" ref="FE157">SUMPRODUCT($K157:$AG157,TRANSPOSE(FE$5:FE$27))</f>
        <v>24000</v>
      </c>
      <c r="FF157" s="39">
        <f t="array" ref="FF157">SUMPRODUCT($K157:$AG157,TRANSPOSE(FF$5:FF$27))</f>
        <v>24000</v>
      </c>
      <c r="FG157" s="39">
        <f t="array" ref="FG157">SUMPRODUCT($K157:$AG157,TRANSPOSE(FG$5:FG$27))</f>
        <v>24000</v>
      </c>
      <c r="FH157" s="39">
        <f t="array" ref="FH157">SUMPRODUCT($K157:$AG157,TRANSPOSE(FH$5:FH$27))</f>
        <v>24000</v>
      </c>
      <c r="FI157" s="39">
        <f t="array" ref="FI157">SUMPRODUCT($K157:$AG157,TRANSPOSE(FI$5:FI$27))</f>
        <v>24000</v>
      </c>
      <c r="FJ157" s="39">
        <f t="array" ref="FJ157">SUMPRODUCT($K157:$AG157,TRANSPOSE(FJ$5:FJ$27))</f>
        <v>24000</v>
      </c>
      <c r="FK157" s="39">
        <f t="array" ref="FK157">SUMPRODUCT($K157:$AG157,TRANSPOSE(FK$5:FK$27))</f>
        <v>24000</v>
      </c>
      <c r="FL157" s="39">
        <f t="array" ref="FL157">SUMPRODUCT($K157:$AG157,TRANSPOSE(FL$5:FL$27))</f>
        <v>24000</v>
      </c>
      <c r="FM157" s="39">
        <f t="array" ref="FM157">SUMPRODUCT($K157:$AG157,TRANSPOSE(FM$5:FM$27))</f>
        <v>24000</v>
      </c>
      <c r="FN157" s="39">
        <f t="array" ref="FN157">SUMPRODUCT($K157:$AG157,TRANSPOSE(FN$5:FN$27))</f>
        <v>24000</v>
      </c>
      <c r="FO157" s="39">
        <f t="array" ref="FO157">SUMPRODUCT($K157:$AG157,TRANSPOSE(FO$5:FO$27))</f>
        <v>24000</v>
      </c>
      <c r="FP157" s="39">
        <f t="array" ref="FP157">SUMPRODUCT($K157:$AG157,TRANSPOSE(FP$5:FP$27))</f>
        <v>24000</v>
      </c>
      <c r="FQ157" s="39">
        <f t="array" ref="FQ157">SUMPRODUCT($K157:$AG157,TRANSPOSE(FQ$5:FQ$27))</f>
        <v>24000</v>
      </c>
      <c r="FR157" s="39">
        <f t="array" ref="FR157">SUMPRODUCT($K157:$AG157,TRANSPOSE(FR$5:FR$27))</f>
        <v>24000</v>
      </c>
      <c r="FS157" s="39">
        <f t="array" ref="FS157">SUMPRODUCT($K157:$AG157,TRANSPOSE(FS$5:FS$27))</f>
        <v>24000</v>
      </c>
      <c r="FT157" s="39">
        <f t="array" ref="FT157">SUMPRODUCT($K157:$AG157,TRANSPOSE(FT$5:FT$27))</f>
        <v>24000</v>
      </c>
      <c r="FU157" s="39">
        <f t="array" ref="FU157">SUMPRODUCT($K157:$AG157,TRANSPOSE(FU$5:FU$27))</f>
        <v>24000</v>
      </c>
      <c r="FV157" s="39">
        <f t="array" ref="FV157">SUMPRODUCT($K157:$AG157,TRANSPOSE(FV$5:FV$27))</f>
        <v>24000</v>
      </c>
      <c r="FW157" s="39">
        <f t="array" ref="FW157">SUMPRODUCT($K157:$AG157,TRANSPOSE(FW$5:FW$27))</f>
        <v>24000</v>
      </c>
      <c r="FX157" s="39">
        <f t="array" ref="FX157">SUMPRODUCT($K157:$AG157,TRANSPOSE(FX$5:FX$27))</f>
        <v>24000</v>
      </c>
      <c r="FY157" s="39">
        <f t="array" ref="FY157">SUMPRODUCT($K157:$AG157,TRANSPOSE(FY$5:FY$27))</f>
        <v>24000</v>
      </c>
      <c r="FZ157" s="39">
        <f t="array" ref="FZ157">SUMPRODUCT($K157:$AG157,TRANSPOSE(FZ$5:FZ$27))</f>
        <v>24000</v>
      </c>
      <c r="GA157" s="39">
        <f t="array" ref="GA157">SUMPRODUCT($K157:$AG157,TRANSPOSE(GA$5:GA$27))</f>
        <v>24000</v>
      </c>
      <c r="GB157" s="39">
        <f t="array" ref="GB157">SUMPRODUCT($K157:$AG157,TRANSPOSE(GB$5:GB$27))</f>
        <v>24000</v>
      </c>
      <c r="GC157" s="39">
        <f t="array" ref="GC157">SUMPRODUCT($K157:$AG157,TRANSPOSE(GC$5:GC$27))</f>
        <v>24000</v>
      </c>
      <c r="GD157" s="39">
        <f t="array" ref="GD157">SUMPRODUCT($K157:$AG157,TRANSPOSE(GD$5:GD$27))</f>
        <v>24000</v>
      </c>
      <c r="GE157" s="39">
        <f t="array" ref="GE157">SUMPRODUCT($K157:$AG157,TRANSPOSE(GE$5:GE$27))</f>
        <v>24000</v>
      </c>
      <c r="GF157" s="39">
        <f t="array" ref="GF157">SUMPRODUCT($K157:$AG157,TRANSPOSE(GF$5:GF$27))</f>
        <v>24000</v>
      </c>
      <c r="GG157" s="39">
        <f t="array" ref="GG157">SUMPRODUCT($K157:$AG157,TRANSPOSE(GG$5:GG$27))</f>
        <v>24000</v>
      </c>
      <c r="GH157" s="39">
        <f t="array" ref="GH157">SUMPRODUCT($K157:$AG157,TRANSPOSE(GH$5:GH$27))</f>
        <v>24000</v>
      </c>
      <c r="GI157" s="39">
        <f t="array" ref="GI157">SUMPRODUCT($K157:$AG157,TRANSPOSE(GI$5:GI$27))</f>
        <v>24000</v>
      </c>
      <c r="GJ157" s="39">
        <f t="array" ref="GJ157">SUMPRODUCT($K157:$AG157,TRANSPOSE(GJ$5:GJ$27))</f>
        <v>24000</v>
      </c>
      <c r="GK157" s="39">
        <f t="array" ref="GK157">SUMPRODUCT($K157:$AG157,TRANSPOSE(GK$5:GK$27))</f>
        <v>0</v>
      </c>
      <c r="GL157" s="39">
        <f t="array" ref="GL157">SUMPRODUCT($K157:$AG157,TRANSPOSE(GL$5:GL$27))</f>
        <v>0</v>
      </c>
      <c r="GM157" s="39">
        <f t="array" ref="GM157">SUMPRODUCT($K157:$AG157,TRANSPOSE(GM$5:GM$27))</f>
        <v>0</v>
      </c>
      <c r="GN157" s="39">
        <f t="array" ref="GN157">SUMPRODUCT($K157:$AG157,TRANSPOSE(GN$5:GN$27))</f>
        <v>0</v>
      </c>
      <c r="GO157" s="39"/>
      <c r="GP157" s="39"/>
      <c r="GQ157" s="39"/>
      <c r="GR157" s="39"/>
      <c r="GS157" s="39"/>
      <c r="GT157" s="39"/>
      <c r="GU157" s="39"/>
      <c r="GV157" s="39"/>
      <c r="GW157" s="39"/>
      <c r="GX157" s="39"/>
      <c r="GY157" s="39"/>
      <c r="GZ157" s="39"/>
      <c r="HA157" s="39"/>
      <c r="HB157" s="39"/>
      <c r="HC157" s="39"/>
      <c r="HD157" s="39"/>
      <c r="HE157" s="39"/>
      <c r="HF157" s="39"/>
      <c r="HG157" s="39"/>
      <c r="HH157" s="39"/>
      <c r="HI157" s="39"/>
      <c r="HJ157" s="39"/>
      <c r="HK157" s="39"/>
      <c r="HL157" s="39"/>
      <c r="HM157" s="39"/>
      <c r="HN157" s="39"/>
      <c r="HO157" s="39"/>
      <c r="HP157" s="39"/>
      <c r="HQ157" s="39"/>
      <c r="HR157" s="39"/>
      <c r="HS157" s="39"/>
      <c r="HT157" s="39"/>
      <c r="HU157" s="39"/>
      <c r="HV157" s="39"/>
      <c r="HW157" s="39"/>
      <c r="HX157" s="39"/>
      <c r="HY157" s="39"/>
      <c r="HZ157" s="39"/>
      <c r="IA157" s="39"/>
      <c r="IB157" s="39"/>
      <c r="IC157" s="39"/>
      <c r="ID157" s="39"/>
      <c r="IE157" s="39"/>
      <c r="IF157" s="39"/>
      <c r="IG157" s="39"/>
      <c r="IH157" s="39"/>
      <c r="II157" s="39"/>
      <c r="IJ157" s="39"/>
      <c r="IK157" s="39"/>
      <c r="IL157" s="39"/>
      <c r="IM157" s="39"/>
      <c r="IN157" s="39"/>
      <c r="IO157" s="39"/>
      <c r="IP157" s="39"/>
      <c r="IQ157" s="39"/>
      <c r="IR157" s="39"/>
      <c r="IS157" s="39"/>
      <c r="IT157" s="39"/>
      <c r="IU157" s="39"/>
      <c r="IV157" s="93" t="s">
        <v>689</v>
      </c>
      <c r="IW157" s="100" t="str">
        <f>C157</f>
        <v>CL05C2R7CB5NNNC</v>
      </c>
      <c r="IX157" s="93" t="str">
        <f>AL157</f>
        <v>SAMSUNG</v>
      </c>
      <c r="IY157" s="111">
        <v>1.4499999999999999E-3</v>
      </c>
      <c r="IZ157" s="112" t="str">
        <f t="shared" si="180"/>
        <v>USD</v>
      </c>
      <c r="JA157" s="104" t="e">
        <f ca="1">_xlfn.XLOOKUP(IZ157,IZ$21:IZ$24,JA$21:JA$24,0)</f>
        <v>#NAME?</v>
      </c>
      <c r="JB157" s="104" t="e">
        <f t="shared" ref="JB157:JB220" ca="1" si="188">IY157*JA157</f>
        <v>#NAME?</v>
      </c>
      <c r="JC157" s="113">
        <f>AJ157</f>
        <v>10000</v>
      </c>
      <c r="JD157" s="113">
        <f>AJ157</f>
        <v>10000</v>
      </c>
      <c r="JE157" s="100"/>
      <c r="JF157" s="113" t="e">
        <f>MAX(JD157,CEILING(#REF!+JE157,JC157))</f>
        <v>#REF!</v>
      </c>
      <c r="JG157" s="114" t="e">
        <f t="shared" ref="JG157:JG220" ca="1" si="189">JF157*JB157</f>
        <v>#REF!</v>
      </c>
      <c r="JH157" s="113" t="e">
        <f>JF157-#REF!</f>
        <v>#REF!</v>
      </c>
      <c r="JI157" s="114" t="e">
        <f t="shared" ref="JI157:JI220" ca="1" si="190">JH157*JB157</f>
        <v>#REF!</v>
      </c>
      <c r="JJ157" s="115">
        <v>45523</v>
      </c>
      <c r="JK157" s="114" t="s">
        <v>114</v>
      </c>
      <c r="JL157" s="114" t="s">
        <v>440</v>
      </c>
      <c r="JM157" s="100" t="s">
        <v>128</v>
      </c>
      <c r="JN157" s="100" t="s">
        <v>129</v>
      </c>
      <c r="JO157" s="102" t="e">
        <f t="array" aca="1" ref="JO157" ca="1">SUMPRODUCT(#REF!,TRANSPOSE(JO$19:JO$22))</f>
        <v>#REF!</v>
      </c>
      <c r="JP157" s="102" t="e">
        <f t="array" aca="1" ref="JP157" ca="1">SUMPRODUCT(#REF!,TRANSPOSE(JP$19:JP$22))</f>
        <v>#REF!</v>
      </c>
      <c r="JQ157" s="102" t="e">
        <f t="array" aca="1" ref="JQ157" ca="1">SUMPRODUCT(#REF!,TRANSPOSE(JQ$19:JQ$22))</f>
        <v>#REF!</v>
      </c>
      <c r="JR157" s="102" t="e">
        <f t="array" aca="1" ref="JR157" ca="1">SUMPRODUCT(#REF!,TRANSPOSE(JR$19:JR$22))</f>
        <v>#REF!</v>
      </c>
      <c r="JS157" s="102" t="e">
        <f t="array" aca="1" ref="JS157" ca="1">SUMPRODUCT(#REF!,TRANSPOSE(JS$19:JS$22))</f>
        <v>#REF!</v>
      </c>
      <c r="JT157" s="102" t="e">
        <f t="array" aca="1" ref="JT157" ca="1">SUMPRODUCT(#REF!,TRANSPOSE(JT$19:JT$22))</f>
        <v>#REF!</v>
      </c>
      <c r="JU157" s="102" t="e">
        <f t="array" aca="1" ref="JU157" ca="1">SUMPRODUCT(#REF!,TRANSPOSE(JU$19:JU$22))</f>
        <v>#REF!</v>
      </c>
      <c r="JV157" s="102" t="e">
        <f t="array" aca="1" ref="JV157" ca="1">SUMPRODUCT(#REF!,TRANSPOSE(JV$19:JV$22))</f>
        <v>#REF!</v>
      </c>
      <c r="JW157" s="102" t="e">
        <f t="array" aca="1" ref="JW157" ca="1">SUMPRODUCT(#REF!,TRANSPOSE(JW$19:JW$22))</f>
        <v>#REF!</v>
      </c>
      <c r="JX157" s="102" t="e">
        <f t="array" aca="1" ref="JX157" ca="1">SUMPRODUCT(#REF!,TRANSPOSE(JX$19:JX$22))</f>
        <v>#REF!</v>
      </c>
      <c r="JY157" s="102" t="e">
        <f t="array" aca="1" ref="JY157" ca="1">SUMPRODUCT(#REF!,TRANSPOSE(JY$19:JY$22))</f>
        <v>#REF!</v>
      </c>
      <c r="JZ157" s="102" t="e">
        <f t="array" aca="1" ref="JZ157" ca="1">SUMPRODUCT(#REF!,TRANSPOSE(JZ$19:JZ$22))</f>
        <v>#REF!</v>
      </c>
      <c r="KA157" s="102" t="e">
        <f t="array" aca="1" ref="KA157" ca="1">SUMPRODUCT(#REF!,TRANSPOSE(KA$19:KA$22))</f>
        <v>#REF!</v>
      </c>
      <c r="KB157" s="116"/>
      <c r="KC157" s="102" t="e">
        <f t="shared" ref="KC157:KC220" ca="1" si="191">CEILING(JO157,$JC157)</f>
        <v>#REF!</v>
      </c>
      <c r="KD157" s="117" t="e">
        <f ca="1">CEILING(SUM($JO157:JP157)-SUM($KC157:KC157),$JC157)</f>
        <v>#REF!</v>
      </c>
      <c r="KE157" s="117" t="e">
        <f ca="1">CEILING(SUM($JO157:JQ157)-SUM($KC157:KD157),$JC157)</f>
        <v>#REF!</v>
      </c>
      <c r="KF157" s="117" t="e">
        <f ca="1">CEILING(SUM($JO157:JR157)-SUM($KC157:KE157),$JC157)</f>
        <v>#REF!</v>
      </c>
      <c r="KG157" s="117" t="e">
        <f ca="1">CEILING(SUM($JO157:JS157)-SUM($KC157:KF157),$JC157)</f>
        <v>#REF!</v>
      </c>
      <c r="KH157" s="117" t="e">
        <f ca="1">CEILING(SUM($JO157:JT157)-SUM($KC157:KG157),$JC157)</f>
        <v>#REF!</v>
      </c>
      <c r="KI157" s="117" t="e">
        <f ca="1">CEILING(SUM($JO157:JU157)-SUM($KC157:KH157),$JC157)</f>
        <v>#REF!</v>
      </c>
      <c r="KJ157" s="117" t="e">
        <f ca="1">CEILING(SUM($JO157:JV157)-SUM($KC157:KI157),$JC157)</f>
        <v>#REF!</v>
      </c>
      <c r="KK157" s="117" t="e">
        <f ca="1">CEILING(SUM($JO157:JW157)-SUM($KC157:KJ157),$JC157)</f>
        <v>#REF!</v>
      </c>
      <c r="KL157" s="117" t="e">
        <f ca="1">CEILING(SUM($JO157:JX157)-SUM($KC157:KK157),$JC157)</f>
        <v>#REF!</v>
      </c>
      <c r="KM157" s="117" t="e">
        <f ca="1">CEILING(SUM($JO157:JY157)-SUM($KC157:KL157),$JC157)</f>
        <v>#REF!</v>
      </c>
      <c r="KN157" s="117" t="e">
        <f t="shared" ref="KN157:KN220" ca="1" si="192">JF157-SUM(KC157:KM157)</f>
        <v>#REF!</v>
      </c>
      <c r="KO157" s="117" t="e">
        <f t="shared" ref="KO157:KO220" ca="1" si="193">JF157-SUM(KC157:KN157)</f>
        <v>#REF!</v>
      </c>
      <c r="KP157" s="116"/>
      <c r="KQ157" s="119" t="e">
        <f t="shared" ref="KQ157:KQ220" ca="1" si="194">KC157*$JB157</f>
        <v>#REF!</v>
      </c>
      <c r="KR157" s="119" t="e">
        <f t="shared" ref="KR157:KR220" ca="1" si="195">KD157*$JB157</f>
        <v>#REF!</v>
      </c>
      <c r="KS157" s="119" t="e">
        <f t="shared" ref="KS157:KS220" ca="1" si="196">KE157*$JB157</f>
        <v>#REF!</v>
      </c>
      <c r="KT157" s="119" t="e">
        <f t="shared" ref="KT157:KT220" ca="1" si="197">KF157*$JB157</f>
        <v>#REF!</v>
      </c>
      <c r="KU157" s="119" t="e">
        <f t="shared" ref="KU157:KU220" ca="1" si="198">KG157*$JB157</f>
        <v>#REF!</v>
      </c>
      <c r="KV157" s="119" t="e">
        <f t="shared" ref="KV157:KV220" ca="1" si="199">KH157*$JB157</f>
        <v>#REF!</v>
      </c>
      <c r="KW157" s="119" t="e">
        <f t="shared" ref="KW157:KW220" ca="1" si="200">KI157*$JB157</f>
        <v>#REF!</v>
      </c>
      <c r="KX157" s="119" t="e">
        <f t="shared" ref="KX157:KX220" ca="1" si="201">KJ157*$JB157</f>
        <v>#REF!</v>
      </c>
      <c r="KY157" s="119" t="e">
        <f t="shared" ref="KY157:KY220" ca="1" si="202">KK157*$JB157</f>
        <v>#REF!</v>
      </c>
      <c r="KZ157" s="119" t="e">
        <f t="shared" ref="KZ157:KZ220" ca="1" si="203">KL157*$JB157</f>
        <v>#REF!</v>
      </c>
      <c r="LA157" s="119" t="e">
        <f t="shared" ref="LA157:LA220" ca="1" si="204">KM157*$JB157</f>
        <v>#REF!</v>
      </c>
      <c r="LB157" s="119" t="e">
        <f t="shared" ref="LB157:LB220" ca="1" si="205">KN157*$JB157</f>
        <v>#REF!</v>
      </c>
      <c r="LC157" s="119" t="e">
        <f t="shared" ref="LC157:LC220" ca="1" si="206">KO157*$JB157</f>
        <v>#REF!</v>
      </c>
      <c r="LD157" s="119" t="e">
        <f t="shared" ref="LD157:LD220" ca="1" si="207">SUM(KQ157:LC157)</f>
        <v>#REF!</v>
      </c>
      <c r="LE157" s="116">
        <v>1</v>
      </c>
      <c r="LF157" s="102" t="e">
        <f t="shared" ca="1" si="182"/>
        <v>#REF!</v>
      </c>
      <c r="LG157" s="102"/>
      <c r="LH157" s="102"/>
      <c r="LI157" s="102"/>
      <c r="LJ157" s="102"/>
      <c r="LK157" s="102"/>
      <c r="LL157" s="102"/>
      <c r="LM157" s="102"/>
      <c r="LN157" s="102"/>
      <c r="LO157" s="102"/>
      <c r="LP157" s="102"/>
      <c r="LQ157" s="102"/>
      <c r="LR157" s="102" t="e">
        <f t="shared" ca="1" si="183"/>
        <v>#REF!</v>
      </c>
      <c r="LS157" s="102"/>
      <c r="LT157" s="119" t="e">
        <f t="shared" ref="LT157:LT220" ca="1" si="208">LF157*$JB157</f>
        <v>#REF!</v>
      </c>
      <c r="LU157" s="119" t="e">
        <f t="shared" ref="LU157:LU220" ca="1" si="209">LG157*$JB157</f>
        <v>#NAME?</v>
      </c>
      <c r="LV157" s="119" t="e">
        <f t="shared" ref="LV157:LV220" ca="1" si="210">LH157*$JB157</f>
        <v>#NAME?</v>
      </c>
      <c r="LW157" s="119" t="e">
        <f t="shared" ref="LW157:LW220" ca="1" si="211">LI157*$JB157</f>
        <v>#NAME?</v>
      </c>
      <c r="LX157" s="119" t="e">
        <f t="shared" ref="LX157:LX220" ca="1" si="212">LJ157*$JB157</f>
        <v>#NAME?</v>
      </c>
      <c r="LY157" s="119" t="e">
        <f t="shared" ref="LY157:LY220" ca="1" si="213">LK157*$JB157</f>
        <v>#NAME?</v>
      </c>
      <c r="LZ157" s="119" t="e">
        <f t="shared" ref="LZ157:LZ220" ca="1" si="214">LL157*$JB157</f>
        <v>#NAME?</v>
      </c>
      <c r="MA157" s="119" t="e">
        <f t="shared" ref="MA157:MA220" ca="1" si="215">LM157*$JB157</f>
        <v>#NAME?</v>
      </c>
      <c r="MB157" s="119" t="e">
        <f t="shared" ref="MB157:MB220" ca="1" si="216">LN157*$JB157</f>
        <v>#NAME?</v>
      </c>
      <c r="MC157" s="119" t="e">
        <f t="shared" ref="MC157:MC220" ca="1" si="217">LO157*$JB157</f>
        <v>#NAME?</v>
      </c>
      <c r="MD157" s="119" t="e">
        <f t="shared" ref="MD157:MD220" ca="1" si="218">LP157*$JB157</f>
        <v>#NAME?</v>
      </c>
      <c r="ME157" s="119" t="e">
        <f t="shared" ref="ME157:ME220" ca="1" si="219">LQ157*$JB157</f>
        <v>#NAME?</v>
      </c>
      <c r="MF157" s="119" t="e">
        <f t="shared" ref="MF157:MF220" ca="1" si="220">LR157*$JB157</f>
        <v>#REF!</v>
      </c>
      <c r="MG157" s="119" t="e">
        <f t="shared" ref="MG157:MG220" ca="1" si="221">SUM(LT157:MF157)</f>
        <v>#REF!</v>
      </c>
      <c r="MH157" s="120" t="s">
        <v>703</v>
      </c>
      <c r="MI157" s="100" t="s">
        <v>468</v>
      </c>
      <c r="MJ157" s="121">
        <v>45535</v>
      </c>
      <c r="MK157" s="100" t="s">
        <v>131</v>
      </c>
      <c r="ML157" s="100" t="s">
        <v>131</v>
      </c>
      <c r="MM157" s="100" t="s">
        <v>131</v>
      </c>
      <c r="MN157" s="100"/>
      <c r="MO157" s="100" t="s">
        <v>692</v>
      </c>
    </row>
    <row r="158" spans="1:353" ht="15" thickBot="1" x14ac:dyDescent="0.25">
      <c r="A158" s="39">
        <v>153</v>
      </c>
      <c r="B158" s="39" t="s">
        <v>706</v>
      </c>
      <c r="C158" s="54" t="s">
        <v>707</v>
      </c>
      <c r="D158" s="39" t="s">
        <v>121</v>
      </c>
      <c r="E158" s="39">
        <v>417983111</v>
      </c>
      <c r="F158" s="99" t="s">
        <v>708</v>
      </c>
      <c r="G158" s="39"/>
      <c r="H158" s="39" t="s">
        <v>112</v>
      </c>
      <c r="I158" s="39">
        <v>2</v>
      </c>
      <c r="J158" s="39">
        <v>28</v>
      </c>
      <c r="K158" s="39">
        <v>0</v>
      </c>
      <c r="L158" s="39">
        <v>0</v>
      </c>
      <c r="M158" s="39">
        <v>0</v>
      </c>
      <c r="N158" s="39">
        <v>28</v>
      </c>
      <c r="O158" s="39">
        <v>0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0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0</v>
      </c>
      <c r="AH158" s="39">
        <f t="shared" si="184"/>
        <v>28</v>
      </c>
      <c r="AI158" s="39">
        <f t="shared" ref="AI158:AI221" si="222">SUMPRODUCT(K158:AG158,$K$24:$AG$24)</f>
        <v>973784</v>
      </c>
      <c r="AJ158" s="55">
        <v>10000</v>
      </c>
      <c r="AK158" s="47"/>
      <c r="AL158" s="39" t="s">
        <v>622</v>
      </c>
      <c r="AM158" s="39" t="s">
        <v>701</v>
      </c>
      <c r="AN158" s="39"/>
      <c r="AO158" s="39" t="s">
        <v>163</v>
      </c>
      <c r="AP158" s="56">
        <v>6.9999999999999999E-4</v>
      </c>
      <c r="AQ158" s="56" t="s">
        <v>8</v>
      </c>
      <c r="AR158" s="39"/>
      <c r="AS158" s="39"/>
      <c r="AT158" s="57" t="s">
        <v>702</v>
      </c>
      <c r="AU158" s="39"/>
      <c r="AV158" s="39" t="str">
        <f t="shared" si="185"/>
        <v>P0032</v>
      </c>
      <c r="AW158" s="76" t="e">
        <f t="shared" ca="1" si="186"/>
        <v>#NAME?</v>
      </c>
      <c r="AX158" s="39">
        <v>18</v>
      </c>
      <c r="AY158" s="73" t="e">
        <f t="shared" si="187"/>
        <v>#REF!</v>
      </c>
      <c r="AZ158" s="39"/>
      <c r="BA158" s="39"/>
      <c r="BB158" s="39"/>
      <c r="BC158" s="39"/>
      <c r="BD158" s="39"/>
      <c r="BE158" s="39"/>
      <c r="BF158" s="39"/>
      <c r="BG158" s="39"/>
      <c r="BH158" s="39">
        <v>990000</v>
      </c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>
        <f>SUM($AZ158,$BA158:BF158)-SUM($EU158:FA158)</f>
        <v>-5040</v>
      </c>
      <c r="DE158" s="39">
        <f>SUM($AZ158,$BA158:BG158)-SUM($EU158:FB158)</f>
        <v>-21784</v>
      </c>
      <c r="DF158" s="39">
        <f>SUM($AZ158,$BA158:BH158)-SUM($EU158:FC158)</f>
        <v>940216</v>
      </c>
      <c r="DG158" s="39">
        <f>SUM($AZ158,$BA158:BI158)-SUM($EU158:FD158)</f>
        <v>912216</v>
      </c>
      <c r="DH158" s="39">
        <f>SUM($AZ158,$BA158:BJ158)-SUM($EU158:FE158)</f>
        <v>884216</v>
      </c>
      <c r="DI158" s="39">
        <f>SUM($AZ158,$BA158:BK158)-SUM($EU158:FF158)</f>
        <v>856216</v>
      </c>
      <c r="DJ158" s="39">
        <f>SUM($AZ158,$BA158:BL158)-SUM($EU158:FG158)</f>
        <v>828216</v>
      </c>
      <c r="DK158" s="39">
        <f>SUM($AZ158,$BA158:BM158)-SUM($EU158:FH158)</f>
        <v>800216</v>
      </c>
      <c r="DL158" s="39">
        <f>SUM($AZ158,$BA158:BN158)-SUM($EU158:FI158)</f>
        <v>772216</v>
      </c>
      <c r="DM158" s="39">
        <f>SUM($AZ158,$BA158:BO158)-SUM($EU158:FJ158)</f>
        <v>744216</v>
      </c>
      <c r="DN158" s="39">
        <f>SUM($AZ158,$BA158:BP158)-SUM($EU158:FK158)</f>
        <v>716216</v>
      </c>
      <c r="DO158" s="39">
        <f>SUM($AZ158,$BA158:BQ158)-SUM($EU158:FL158)</f>
        <v>688216</v>
      </c>
      <c r="DP158" s="39">
        <f>SUM($AZ158,$BA158:BR158)-SUM($EU158:FM158)</f>
        <v>660216</v>
      </c>
      <c r="DQ158" s="39">
        <f>SUM($AZ158,$BA158:BS158)-SUM($EU158:FN158)</f>
        <v>632216</v>
      </c>
      <c r="DR158" s="39">
        <f>SUM($AZ158,$BA158:BT158)-SUM($EU158:FO158)</f>
        <v>604216</v>
      </c>
      <c r="DS158" s="39">
        <f>SUM($AZ158,$BA158:BU158)-SUM($EU158:FP158)</f>
        <v>576216</v>
      </c>
      <c r="DT158" s="39">
        <f>SUM($AZ158,$BA158:BV158)-SUM($EU158:FQ158)</f>
        <v>548216</v>
      </c>
      <c r="DU158" s="39">
        <f>SUM($AZ158,$BA158:BW158)-SUM($EU158:FR158)</f>
        <v>520216</v>
      </c>
      <c r="DV158" s="39">
        <f>SUM($AZ158,$BA158:BX158)-SUM($EU158:FS158)</f>
        <v>492216</v>
      </c>
      <c r="DW158" s="39">
        <f>SUM($AZ158,$BA158:BY158)-SUM($EU158:FT158)</f>
        <v>464216</v>
      </c>
      <c r="DX158" s="39">
        <f>SUM($AZ158,$BA158:BZ158)-SUM($EU158:FU158)</f>
        <v>436216</v>
      </c>
      <c r="DY158" s="39">
        <f>SUM($AZ158,$BA158:CA158)-SUM($EU158:FV158)</f>
        <v>408216</v>
      </c>
      <c r="DZ158" s="39">
        <f>SUM($AZ158,$BA158:CB158)-SUM($EU158:FW158)</f>
        <v>380216</v>
      </c>
      <c r="EA158" s="39">
        <f>SUM($AZ158,$BA158:CC158)-SUM($EU158:FX158)</f>
        <v>352216</v>
      </c>
      <c r="EB158" s="39">
        <f>SUM($AZ158,$BA158:CD158)-SUM($EU158:FY158)</f>
        <v>324216</v>
      </c>
      <c r="EC158" s="39">
        <f>SUM($AZ158,$BA158:CE158)-SUM($EU158:FZ158)</f>
        <v>296216</v>
      </c>
      <c r="ED158" s="39">
        <f>SUM($AZ158,$BA158:CF158)-SUM($EU158:GA158)</f>
        <v>268216</v>
      </c>
      <c r="EE158" s="39">
        <f>SUM($AZ158,$BA158:CG158)-SUM($EU158:GB158)</f>
        <v>240216</v>
      </c>
      <c r="EF158" s="39">
        <f>SUM($AZ158,$BA158:CH158)-SUM($EU158:GC158)</f>
        <v>212216</v>
      </c>
      <c r="EG158" s="39">
        <f>SUM($AZ158,$BA158:CI158)-SUM($EU158:GD158)</f>
        <v>184216</v>
      </c>
      <c r="EH158" s="39">
        <f>SUM($AZ158,$BA158:CJ158)-SUM($EU158:GE158)</f>
        <v>156216</v>
      </c>
      <c r="EI158" s="39">
        <f>SUM($AZ158,$BA158:CK158)-SUM($EU158:GF158)</f>
        <v>128216</v>
      </c>
      <c r="EJ158" s="39">
        <f>SUM($AZ158,$BA158:CL158)-SUM($EU158:GG158)</f>
        <v>100216</v>
      </c>
      <c r="EK158" s="39">
        <f>SUM($AZ158,$BA158:CM158)-SUM($EU158:GH158)</f>
        <v>72216</v>
      </c>
      <c r="EL158" s="39">
        <f>SUM($AZ158,$BA158:CN158)-SUM($EU158:GI158)</f>
        <v>44216</v>
      </c>
      <c r="EM158" s="39">
        <f>SUM($AZ158,$BA158:CO158)-SUM($EU158:GJ158)</f>
        <v>16216</v>
      </c>
      <c r="EN158" s="39">
        <f>SUM($AZ158,$BA158:CP158)-SUM($EU158:GK158)</f>
        <v>16216</v>
      </c>
      <c r="EO158" s="39">
        <f>SUM($AZ158,$BA158:CQ158)-SUM($EU158:GL158)</f>
        <v>16216</v>
      </c>
      <c r="EP158" s="39">
        <f>SUM($AZ158,$BA158:CR158)-SUM($EU158:GM158)</f>
        <v>16216</v>
      </c>
      <c r="EQ158" s="39">
        <f>SUM($AZ158,$BA158:CS158)-SUM($EU158:GN158)</f>
        <v>16216</v>
      </c>
      <c r="ER158" s="39"/>
      <c r="ES158" s="39"/>
      <c r="ET158" s="39"/>
      <c r="EU158" s="39"/>
      <c r="EV158" s="39"/>
      <c r="EW158" s="39"/>
      <c r="EX158" s="39"/>
      <c r="EY158" s="39"/>
      <c r="EZ158" s="39"/>
      <c r="FA158" s="39">
        <f t="array" ref="FA158">SUMPRODUCT($K158:$AG158,TRANSPOSE(FA$5:FA$27))</f>
        <v>5040</v>
      </c>
      <c r="FB158" s="39">
        <f t="array" ref="FB158">SUMPRODUCT($K158:$AG158,TRANSPOSE(FB$5:FB$27))</f>
        <v>16744</v>
      </c>
      <c r="FC158" s="39">
        <f t="array" ref="FC158">SUMPRODUCT($K158:$AG158,TRANSPOSE(FC$5:FC$27))</f>
        <v>28000</v>
      </c>
      <c r="FD158" s="39">
        <f t="array" ref="FD158">SUMPRODUCT($K158:$AG158,TRANSPOSE(FD$5:FD$27))</f>
        <v>28000</v>
      </c>
      <c r="FE158" s="39">
        <f t="array" ref="FE158">SUMPRODUCT($K158:$AG158,TRANSPOSE(FE$5:FE$27))</f>
        <v>28000</v>
      </c>
      <c r="FF158" s="39">
        <f t="array" ref="FF158">SUMPRODUCT($K158:$AG158,TRANSPOSE(FF$5:FF$27))</f>
        <v>28000</v>
      </c>
      <c r="FG158" s="39">
        <f t="array" ref="FG158">SUMPRODUCT($K158:$AG158,TRANSPOSE(FG$5:FG$27))</f>
        <v>28000</v>
      </c>
      <c r="FH158" s="39">
        <f t="array" ref="FH158">SUMPRODUCT($K158:$AG158,TRANSPOSE(FH$5:FH$27))</f>
        <v>28000</v>
      </c>
      <c r="FI158" s="39">
        <f t="array" ref="FI158">SUMPRODUCT($K158:$AG158,TRANSPOSE(FI$5:FI$27))</f>
        <v>28000</v>
      </c>
      <c r="FJ158" s="39">
        <f t="array" ref="FJ158">SUMPRODUCT($K158:$AG158,TRANSPOSE(FJ$5:FJ$27))</f>
        <v>28000</v>
      </c>
      <c r="FK158" s="39">
        <f t="array" ref="FK158">SUMPRODUCT($K158:$AG158,TRANSPOSE(FK$5:FK$27))</f>
        <v>28000</v>
      </c>
      <c r="FL158" s="39">
        <f t="array" ref="FL158">SUMPRODUCT($K158:$AG158,TRANSPOSE(FL$5:FL$27))</f>
        <v>28000</v>
      </c>
      <c r="FM158" s="39">
        <f t="array" ref="FM158">SUMPRODUCT($K158:$AG158,TRANSPOSE(FM$5:FM$27))</f>
        <v>28000</v>
      </c>
      <c r="FN158" s="39">
        <f t="array" ref="FN158">SUMPRODUCT($K158:$AG158,TRANSPOSE(FN$5:FN$27))</f>
        <v>28000</v>
      </c>
      <c r="FO158" s="39">
        <f t="array" ref="FO158">SUMPRODUCT($K158:$AG158,TRANSPOSE(FO$5:FO$27))</f>
        <v>28000</v>
      </c>
      <c r="FP158" s="39">
        <f t="array" ref="FP158">SUMPRODUCT($K158:$AG158,TRANSPOSE(FP$5:FP$27))</f>
        <v>28000</v>
      </c>
      <c r="FQ158" s="39">
        <f t="array" ref="FQ158">SUMPRODUCT($K158:$AG158,TRANSPOSE(FQ$5:FQ$27))</f>
        <v>28000</v>
      </c>
      <c r="FR158" s="39">
        <f t="array" ref="FR158">SUMPRODUCT($K158:$AG158,TRANSPOSE(FR$5:FR$27))</f>
        <v>28000</v>
      </c>
      <c r="FS158" s="39">
        <f t="array" ref="FS158">SUMPRODUCT($K158:$AG158,TRANSPOSE(FS$5:FS$27))</f>
        <v>28000</v>
      </c>
      <c r="FT158" s="39">
        <f t="array" ref="FT158">SUMPRODUCT($K158:$AG158,TRANSPOSE(FT$5:FT$27))</f>
        <v>28000</v>
      </c>
      <c r="FU158" s="39">
        <f t="array" ref="FU158">SUMPRODUCT($K158:$AG158,TRANSPOSE(FU$5:FU$27))</f>
        <v>28000</v>
      </c>
      <c r="FV158" s="39">
        <f t="array" ref="FV158">SUMPRODUCT($K158:$AG158,TRANSPOSE(FV$5:FV$27))</f>
        <v>28000</v>
      </c>
      <c r="FW158" s="39">
        <f t="array" ref="FW158">SUMPRODUCT($K158:$AG158,TRANSPOSE(FW$5:FW$27))</f>
        <v>28000</v>
      </c>
      <c r="FX158" s="39">
        <f t="array" ref="FX158">SUMPRODUCT($K158:$AG158,TRANSPOSE(FX$5:FX$27))</f>
        <v>28000</v>
      </c>
      <c r="FY158" s="39">
        <f t="array" ref="FY158">SUMPRODUCT($K158:$AG158,TRANSPOSE(FY$5:FY$27))</f>
        <v>28000</v>
      </c>
      <c r="FZ158" s="39">
        <f t="array" ref="FZ158">SUMPRODUCT($K158:$AG158,TRANSPOSE(FZ$5:FZ$27))</f>
        <v>28000</v>
      </c>
      <c r="GA158" s="39">
        <f t="array" ref="GA158">SUMPRODUCT($K158:$AG158,TRANSPOSE(GA$5:GA$27))</f>
        <v>28000</v>
      </c>
      <c r="GB158" s="39">
        <f t="array" ref="GB158">SUMPRODUCT($K158:$AG158,TRANSPOSE(GB$5:GB$27))</f>
        <v>28000</v>
      </c>
      <c r="GC158" s="39">
        <f t="array" ref="GC158">SUMPRODUCT($K158:$AG158,TRANSPOSE(GC$5:GC$27))</f>
        <v>28000</v>
      </c>
      <c r="GD158" s="39">
        <f t="array" ref="GD158">SUMPRODUCT($K158:$AG158,TRANSPOSE(GD$5:GD$27))</f>
        <v>28000</v>
      </c>
      <c r="GE158" s="39">
        <f t="array" ref="GE158">SUMPRODUCT($K158:$AG158,TRANSPOSE(GE$5:GE$27))</f>
        <v>28000</v>
      </c>
      <c r="GF158" s="39">
        <f t="array" ref="GF158">SUMPRODUCT($K158:$AG158,TRANSPOSE(GF$5:GF$27))</f>
        <v>28000</v>
      </c>
      <c r="GG158" s="39">
        <f t="array" ref="GG158">SUMPRODUCT($K158:$AG158,TRANSPOSE(GG$5:GG$27))</f>
        <v>28000</v>
      </c>
      <c r="GH158" s="39">
        <f t="array" ref="GH158">SUMPRODUCT($K158:$AG158,TRANSPOSE(GH$5:GH$27))</f>
        <v>28000</v>
      </c>
      <c r="GI158" s="39">
        <f t="array" ref="GI158">SUMPRODUCT($K158:$AG158,TRANSPOSE(GI$5:GI$27))</f>
        <v>28000</v>
      </c>
      <c r="GJ158" s="39">
        <f t="array" ref="GJ158">SUMPRODUCT($K158:$AG158,TRANSPOSE(GJ$5:GJ$27))</f>
        <v>28000</v>
      </c>
      <c r="GK158" s="39">
        <f t="array" ref="GK158">SUMPRODUCT($K158:$AG158,TRANSPOSE(GK$5:GK$27))</f>
        <v>0</v>
      </c>
      <c r="GL158" s="39">
        <f t="array" ref="GL158">SUMPRODUCT($K158:$AG158,TRANSPOSE(GL$5:GL$27))</f>
        <v>0</v>
      </c>
      <c r="GM158" s="39">
        <f t="array" ref="GM158">SUMPRODUCT($K158:$AG158,TRANSPOSE(GM$5:GM$27))</f>
        <v>0</v>
      </c>
      <c r="GN158" s="39">
        <f t="array" ref="GN158">SUMPRODUCT($K158:$AG158,TRANSPOSE(GN$5:GN$27))</f>
        <v>0</v>
      </c>
      <c r="GO158" s="39"/>
      <c r="GP158" s="39"/>
      <c r="GQ158" s="39"/>
      <c r="GR158" s="39"/>
      <c r="GS158" s="39"/>
      <c r="GT158" s="39"/>
      <c r="GU158" s="39"/>
      <c r="GV158" s="39"/>
      <c r="GW158" s="39"/>
      <c r="GX158" s="39"/>
      <c r="GY158" s="39"/>
      <c r="GZ158" s="39"/>
      <c r="HA158" s="39"/>
      <c r="HB158" s="39"/>
      <c r="HC158" s="39"/>
      <c r="HD158" s="39"/>
      <c r="HE158" s="39"/>
      <c r="HF158" s="39"/>
      <c r="HG158" s="39"/>
      <c r="HH158" s="39"/>
      <c r="HI158" s="39"/>
      <c r="HJ158" s="39"/>
      <c r="HK158" s="39"/>
      <c r="HL158" s="39"/>
      <c r="HM158" s="39"/>
      <c r="HN158" s="39"/>
      <c r="HO158" s="39"/>
      <c r="HP158" s="39"/>
      <c r="HQ158" s="39"/>
      <c r="HR158" s="39"/>
      <c r="HS158" s="39"/>
      <c r="HT158" s="39"/>
      <c r="HU158" s="39"/>
      <c r="HV158" s="39"/>
      <c r="HW158" s="39"/>
      <c r="HX158" s="39"/>
      <c r="HY158" s="39"/>
      <c r="HZ158" s="39"/>
      <c r="IA158" s="39"/>
      <c r="IB158" s="39"/>
      <c r="IC158" s="39"/>
      <c r="ID158" s="39"/>
      <c r="IE158" s="39"/>
      <c r="IF158" s="39"/>
      <c r="IG158" s="39"/>
      <c r="IH158" s="39"/>
      <c r="II158" s="39"/>
      <c r="IJ158" s="39"/>
      <c r="IK158" s="39"/>
      <c r="IL158" s="39"/>
      <c r="IM158" s="39"/>
      <c r="IN158" s="39"/>
      <c r="IO158" s="39"/>
      <c r="IP158" s="39"/>
      <c r="IQ158" s="39"/>
      <c r="IR158" s="39"/>
      <c r="IS158" s="39"/>
      <c r="IT158" s="39"/>
      <c r="IU158" s="39"/>
      <c r="IV158" s="93" t="s">
        <v>689</v>
      </c>
      <c r="IW158" s="100" t="str">
        <f>C158</f>
        <v>CL05C4R7CB5NNNC</v>
      </c>
      <c r="IX158" s="93" t="s">
        <v>691</v>
      </c>
      <c r="IY158" s="111">
        <v>1.6000000000000001E-3</v>
      </c>
      <c r="IZ158" s="112" t="str">
        <f t="shared" si="180"/>
        <v>USD</v>
      </c>
      <c r="JA158" s="104" t="e">
        <f ca="1">_xlfn.XLOOKUP(IZ158,IZ$21:IZ$24,JA$21:JA$24,0)</f>
        <v>#NAME?</v>
      </c>
      <c r="JB158" s="104" t="e">
        <f t="shared" ca="1" si="188"/>
        <v>#NAME?</v>
      </c>
      <c r="JC158" s="113">
        <f>AJ158</f>
        <v>10000</v>
      </c>
      <c r="JD158" s="113">
        <f>AJ158</f>
        <v>10000</v>
      </c>
      <c r="JE158" s="100"/>
      <c r="JF158" s="113" t="e">
        <f>MAX(JD158,CEILING(#REF!+JE158,JC158))</f>
        <v>#REF!</v>
      </c>
      <c r="JG158" s="114" t="e">
        <f t="shared" ca="1" si="189"/>
        <v>#REF!</v>
      </c>
      <c r="JH158" s="113" t="e">
        <f>JF158-#REF!</f>
        <v>#REF!</v>
      </c>
      <c r="JI158" s="114" t="e">
        <f t="shared" ca="1" si="190"/>
        <v>#REF!</v>
      </c>
      <c r="JJ158" s="115">
        <v>45546</v>
      </c>
      <c r="JK158" s="114" t="s">
        <v>709</v>
      </c>
      <c r="JL158" s="114" t="s">
        <v>440</v>
      </c>
      <c r="JM158" s="100" t="s">
        <v>128</v>
      </c>
      <c r="JN158" s="100" t="s">
        <v>129</v>
      </c>
      <c r="JO158" s="102" t="e">
        <f t="array" aca="1" ref="JO158" ca="1">SUMPRODUCT(#REF!,TRANSPOSE(JO$19:JO$22))</f>
        <v>#REF!</v>
      </c>
      <c r="JP158" s="102" t="e">
        <f t="array" aca="1" ref="JP158" ca="1">SUMPRODUCT(#REF!,TRANSPOSE(JP$19:JP$22))</f>
        <v>#REF!</v>
      </c>
      <c r="JQ158" s="102" t="e">
        <f t="array" aca="1" ref="JQ158" ca="1">SUMPRODUCT(#REF!,TRANSPOSE(JQ$19:JQ$22))</f>
        <v>#REF!</v>
      </c>
      <c r="JR158" s="102" t="e">
        <f t="array" aca="1" ref="JR158" ca="1">SUMPRODUCT(#REF!,TRANSPOSE(JR$19:JR$22))</f>
        <v>#REF!</v>
      </c>
      <c r="JS158" s="102" t="e">
        <f t="array" aca="1" ref="JS158" ca="1">SUMPRODUCT(#REF!,TRANSPOSE(JS$19:JS$22))</f>
        <v>#REF!</v>
      </c>
      <c r="JT158" s="102" t="e">
        <f t="array" aca="1" ref="JT158" ca="1">SUMPRODUCT(#REF!,TRANSPOSE(JT$19:JT$22))</f>
        <v>#REF!</v>
      </c>
      <c r="JU158" s="102" t="e">
        <f t="array" aca="1" ref="JU158" ca="1">SUMPRODUCT(#REF!,TRANSPOSE(JU$19:JU$22))</f>
        <v>#REF!</v>
      </c>
      <c r="JV158" s="102" t="e">
        <f t="array" aca="1" ref="JV158" ca="1">SUMPRODUCT(#REF!,TRANSPOSE(JV$19:JV$22))</f>
        <v>#REF!</v>
      </c>
      <c r="JW158" s="102" t="e">
        <f t="array" aca="1" ref="JW158" ca="1">SUMPRODUCT(#REF!,TRANSPOSE(JW$19:JW$22))</f>
        <v>#REF!</v>
      </c>
      <c r="JX158" s="102" t="e">
        <f t="array" aca="1" ref="JX158" ca="1">SUMPRODUCT(#REF!,TRANSPOSE(JX$19:JX$22))</f>
        <v>#REF!</v>
      </c>
      <c r="JY158" s="102" t="e">
        <f t="array" aca="1" ref="JY158" ca="1">SUMPRODUCT(#REF!,TRANSPOSE(JY$19:JY$22))</f>
        <v>#REF!</v>
      </c>
      <c r="JZ158" s="102" t="e">
        <f t="array" aca="1" ref="JZ158" ca="1">SUMPRODUCT(#REF!,TRANSPOSE(JZ$19:JZ$22))</f>
        <v>#REF!</v>
      </c>
      <c r="KA158" s="102" t="e">
        <f t="array" aca="1" ref="KA158" ca="1">SUMPRODUCT(#REF!,TRANSPOSE(KA$19:KA$22))</f>
        <v>#REF!</v>
      </c>
      <c r="KB158" s="116"/>
      <c r="KC158" s="102" t="e">
        <f t="shared" ca="1" si="191"/>
        <v>#REF!</v>
      </c>
      <c r="KD158" s="117" t="e">
        <f ca="1">CEILING(SUM($JO158:JP158)-SUM($KC158:KC158),$JC158)</f>
        <v>#REF!</v>
      </c>
      <c r="KE158" s="117" t="e">
        <f ca="1">CEILING(SUM($JO158:JQ158)-SUM($KC158:KD158),$JC158)</f>
        <v>#REF!</v>
      </c>
      <c r="KF158" s="117" t="e">
        <f ca="1">CEILING(SUM($JO158:JR158)-SUM($KC158:KE158),$JC158)</f>
        <v>#REF!</v>
      </c>
      <c r="KG158" s="117" t="e">
        <f ca="1">CEILING(SUM($JO158:JS158)-SUM($KC158:KF158),$JC158)</f>
        <v>#REF!</v>
      </c>
      <c r="KH158" s="117" t="e">
        <f ca="1">CEILING(SUM($JO158:JT158)-SUM($KC158:KG158),$JC158)</f>
        <v>#REF!</v>
      </c>
      <c r="KI158" s="117" t="e">
        <f ca="1">CEILING(SUM($JO158:JU158)-SUM($KC158:KH158),$JC158)</f>
        <v>#REF!</v>
      </c>
      <c r="KJ158" s="117" t="e">
        <f ca="1">CEILING(SUM($JO158:JV158)-SUM($KC158:KI158),$JC158)</f>
        <v>#REF!</v>
      </c>
      <c r="KK158" s="117" t="e">
        <f ca="1">CEILING(SUM($JO158:JW158)-SUM($KC158:KJ158),$JC158)</f>
        <v>#REF!</v>
      </c>
      <c r="KL158" s="117" t="e">
        <f ca="1">CEILING(SUM($JO158:JX158)-SUM($KC158:KK158),$JC158)</f>
        <v>#REF!</v>
      </c>
      <c r="KM158" s="117" t="e">
        <f ca="1">CEILING(SUM($JO158:JY158)-SUM($KC158:KL158),$JC158)</f>
        <v>#REF!</v>
      </c>
      <c r="KN158" s="117" t="e">
        <f t="shared" ca="1" si="192"/>
        <v>#REF!</v>
      </c>
      <c r="KO158" s="117" t="e">
        <f t="shared" ca="1" si="193"/>
        <v>#REF!</v>
      </c>
      <c r="KP158" s="116"/>
      <c r="KQ158" s="119" t="e">
        <f t="shared" ca="1" si="194"/>
        <v>#REF!</v>
      </c>
      <c r="KR158" s="119" t="e">
        <f t="shared" ca="1" si="195"/>
        <v>#REF!</v>
      </c>
      <c r="KS158" s="119" t="e">
        <f t="shared" ca="1" si="196"/>
        <v>#REF!</v>
      </c>
      <c r="KT158" s="119" t="e">
        <f t="shared" ca="1" si="197"/>
        <v>#REF!</v>
      </c>
      <c r="KU158" s="119" t="e">
        <f t="shared" ca="1" si="198"/>
        <v>#REF!</v>
      </c>
      <c r="KV158" s="119" t="e">
        <f t="shared" ca="1" si="199"/>
        <v>#REF!</v>
      </c>
      <c r="KW158" s="119" t="e">
        <f t="shared" ca="1" si="200"/>
        <v>#REF!</v>
      </c>
      <c r="KX158" s="119" t="e">
        <f t="shared" ca="1" si="201"/>
        <v>#REF!</v>
      </c>
      <c r="KY158" s="119" t="e">
        <f t="shared" ca="1" si="202"/>
        <v>#REF!</v>
      </c>
      <c r="KZ158" s="119" t="e">
        <f t="shared" ca="1" si="203"/>
        <v>#REF!</v>
      </c>
      <c r="LA158" s="119" t="e">
        <f t="shared" ca="1" si="204"/>
        <v>#REF!</v>
      </c>
      <c r="LB158" s="119" t="e">
        <f t="shared" ca="1" si="205"/>
        <v>#REF!</v>
      </c>
      <c r="LC158" s="119" t="e">
        <f t="shared" ca="1" si="206"/>
        <v>#REF!</v>
      </c>
      <c r="LD158" s="119" t="e">
        <f t="shared" ca="1" si="207"/>
        <v>#REF!</v>
      </c>
      <c r="LE158" s="116">
        <v>1</v>
      </c>
      <c r="LF158" s="102" t="e">
        <f t="shared" ca="1" si="182"/>
        <v>#REF!</v>
      </c>
      <c r="LG158" s="102"/>
      <c r="LH158" s="102"/>
      <c r="LI158" s="102"/>
      <c r="LJ158" s="102"/>
      <c r="LK158" s="102"/>
      <c r="LL158" s="102"/>
      <c r="LM158" s="102"/>
      <c r="LN158" s="102"/>
      <c r="LO158" s="102"/>
      <c r="LP158" s="102"/>
      <c r="LQ158" s="102"/>
      <c r="LR158" s="102" t="e">
        <f t="shared" ca="1" si="183"/>
        <v>#REF!</v>
      </c>
      <c r="LS158" s="102"/>
      <c r="LT158" s="119" t="e">
        <f t="shared" ca="1" si="208"/>
        <v>#REF!</v>
      </c>
      <c r="LU158" s="119" t="e">
        <f t="shared" ca="1" si="209"/>
        <v>#NAME?</v>
      </c>
      <c r="LV158" s="119" t="e">
        <f t="shared" ca="1" si="210"/>
        <v>#NAME?</v>
      </c>
      <c r="LW158" s="119" t="e">
        <f t="shared" ca="1" si="211"/>
        <v>#NAME?</v>
      </c>
      <c r="LX158" s="119" t="e">
        <f t="shared" ca="1" si="212"/>
        <v>#NAME?</v>
      </c>
      <c r="LY158" s="119" t="e">
        <f t="shared" ca="1" si="213"/>
        <v>#NAME?</v>
      </c>
      <c r="LZ158" s="119" t="e">
        <f t="shared" ca="1" si="214"/>
        <v>#NAME?</v>
      </c>
      <c r="MA158" s="119" t="e">
        <f t="shared" ca="1" si="215"/>
        <v>#NAME?</v>
      </c>
      <c r="MB158" s="119" t="e">
        <f t="shared" ca="1" si="216"/>
        <v>#NAME?</v>
      </c>
      <c r="MC158" s="119" t="e">
        <f t="shared" ca="1" si="217"/>
        <v>#NAME?</v>
      </c>
      <c r="MD158" s="119" t="e">
        <f t="shared" ca="1" si="218"/>
        <v>#NAME?</v>
      </c>
      <c r="ME158" s="119" t="e">
        <f t="shared" ca="1" si="219"/>
        <v>#NAME?</v>
      </c>
      <c r="MF158" s="119" t="e">
        <f t="shared" ca="1" si="220"/>
        <v>#REF!</v>
      </c>
      <c r="MG158" s="119" t="e">
        <f t="shared" ca="1" si="221"/>
        <v>#REF!</v>
      </c>
      <c r="MH158" s="120" t="s">
        <v>706</v>
      </c>
      <c r="MI158" s="100" t="s">
        <v>468</v>
      </c>
      <c r="MJ158" s="121">
        <v>45535</v>
      </c>
      <c r="MK158" s="100" t="s">
        <v>131</v>
      </c>
      <c r="ML158" s="100" t="s">
        <v>131</v>
      </c>
      <c r="MM158" s="100" t="s">
        <v>131</v>
      </c>
      <c r="MN158" s="100"/>
      <c r="MO158" s="100" t="s">
        <v>692</v>
      </c>
    </row>
    <row r="159" spans="1:353" ht="15" thickBot="1" x14ac:dyDescent="0.25">
      <c r="A159" s="39">
        <v>154</v>
      </c>
      <c r="B159" s="39" t="s">
        <v>710</v>
      </c>
      <c r="C159" s="54" t="s">
        <v>711</v>
      </c>
      <c r="D159" s="39" t="s">
        <v>121</v>
      </c>
      <c r="E159" s="39">
        <v>417983120</v>
      </c>
      <c r="F159" s="99" t="s">
        <v>712</v>
      </c>
      <c r="G159" s="39" t="s">
        <v>713</v>
      </c>
      <c r="H159" s="39" t="s">
        <v>112</v>
      </c>
      <c r="I159" s="39">
        <v>2</v>
      </c>
      <c r="J159" s="39">
        <v>75</v>
      </c>
      <c r="K159" s="39">
        <v>0</v>
      </c>
      <c r="L159" s="39">
        <v>0</v>
      </c>
      <c r="M159" s="39">
        <v>0</v>
      </c>
      <c r="N159" s="39">
        <v>0</v>
      </c>
      <c r="O159" s="39">
        <v>25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25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25</v>
      </c>
      <c r="AH159" s="39">
        <f t="shared" si="184"/>
        <v>50</v>
      </c>
      <c r="AI159" s="39">
        <f t="shared" si="222"/>
        <v>1764725</v>
      </c>
      <c r="AJ159" s="55">
        <v>4000</v>
      </c>
      <c r="AK159" s="47"/>
      <c r="AL159" s="39" t="s">
        <v>691</v>
      </c>
      <c r="AM159" s="39" t="s">
        <v>714</v>
      </c>
      <c r="AN159" s="39"/>
      <c r="AO159" s="39" t="s">
        <v>163</v>
      </c>
      <c r="AP159" s="56">
        <v>1.2600000000000001E-3</v>
      </c>
      <c r="AQ159" s="56" t="s">
        <v>8</v>
      </c>
      <c r="AR159" s="39"/>
      <c r="AS159" s="39"/>
      <c r="AT159" s="57" t="s">
        <v>715</v>
      </c>
      <c r="AU159" s="39"/>
      <c r="AV159" s="39" t="str">
        <f t="shared" si="185"/>
        <v>P0032</v>
      </c>
      <c r="AW159" s="76" t="e">
        <f t="shared" ca="1" si="186"/>
        <v>#NAME?</v>
      </c>
      <c r="AX159" s="39">
        <v>16</v>
      </c>
      <c r="AY159" s="73" t="e">
        <f t="shared" si="187"/>
        <v>#REF!</v>
      </c>
      <c r="AZ159" s="39"/>
      <c r="BA159" s="39"/>
      <c r="BB159" s="39"/>
      <c r="BC159" s="39"/>
      <c r="BD159" s="39"/>
      <c r="BE159" s="39">
        <v>1768000</v>
      </c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>
        <f>SUM($AZ159,$BA159:BF159)-SUM($EU159:FA159)</f>
        <v>1756500</v>
      </c>
      <c r="DE159" s="39">
        <f>SUM($AZ159,$BA159:BG159)-SUM($EU159:FB159)</f>
        <v>1711550</v>
      </c>
      <c r="DF159" s="39">
        <f>SUM($AZ159,$BA159:BH159)-SUM($EU159:FC159)</f>
        <v>1653275</v>
      </c>
      <c r="DG159" s="39">
        <f>SUM($AZ159,$BA159:BI159)-SUM($EU159:FD159)</f>
        <v>1603275</v>
      </c>
      <c r="DH159" s="39">
        <f>SUM($AZ159,$BA159:BJ159)-SUM($EU159:FE159)</f>
        <v>1553275</v>
      </c>
      <c r="DI159" s="39">
        <f>SUM($AZ159,$BA159:BK159)-SUM($EU159:FF159)</f>
        <v>1503275</v>
      </c>
      <c r="DJ159" s="39">
        <f>SUM($AZ159,$BA159:BL159)-SUM($EU159:FG159)</f>
        <v>1453275</v>
      </c>
      <c r="DK159" s="39">
        <f>SUM($AZ159,$BA159:BM159)-SUM($EU159:FH159)</f>
        <v>1403275</v>
      </c>
      <c r="DL159" s="39">
        <f>SUM($AZ159,$BA159:BN159)-SUM($EU159:FI159)</f>
        <v>1353275</v>
      </c>
      <c r="DM159" s="39">
        <f>SUM($AZ159,$BA159:BO159)-SUM($EU159:FJ159)</f>
        <v>1303275</v>
      </c>
      <c r="DN159" s="39">
        <f>SUM($AZ159,$BA159:BP159)-SUM($EU159:FK159)</f>
        <v>1253275</v>
      </c>
      <c r="DO159" s="39">
        <f>SUM($AZ159,$BA159:BQ159)-SUM($EU159:FL159)</f>
        <v>1203275</v>
      </c>
      <c r="DP159" s="39">
        <f>SUM($AZ159,$BA159:BR159)-SUM($EU159:FM159)</f>
        <v>1153275</v>
      </c>
      <c r="DQ159" s="39">
        <f>SUM($AZ159,$BA159:BS159)-SUM($EU159:FN159)</f>
        <v>1103275</v>
      </c>
      <c r="DR159" s="39">
        <f>SUM($AZ159,$BA159:BT159)-SUM($EU159:FO159)</f>
        <v>1053275</v>
      </c>
      <c r="DS159" s="39">
        <f>SUM($AZ159,$BA159:BU159)-SUM($EU159:FP159)</f>
        <v>1003275</v>
      </c>
      <c r="DT159" s="39">
        <f>SUM($AZ159,$BA159:BV159)-SUM($EU159:FQ159)</f>
        <v>953275</v>
      </c>
      <c r="DU159" s="39">
        <f>SUM($AZ159,$BA159:BW159)-SUM($EU159:FR159)</f>
        <v>903275</v>
      </c>
      <c r="DV159" s="39">
        <f>SUM($AZ159,$BA159:BX159)-SUM($EU159:FS159)</f>
        <v>853275</v>
      </c>
      <c r="DW159" s="39">
        <f>SUM($AZ159,$BA159:BY159)-SUM($EU159:FT159)</f>
        <v>803275</v>
      </c>
      <c r="DX159" s="39">
        <f>SUM($AZ159,$BA159:BZ159)-SUM($EU159:FU159)</f>
        <v>753275</v>
      </c>
      <c r="DY159" s="39">
        <f>SUM($AZ159,$BA159:CA159)-SUM($EU159:FV159)</f>
        <v>703275</v>
      </c>
      <c r="DZ159" s="39">
        <f>SUM($AZ159,$BA159:CB159)-SUM($EU159:FW159)</f>
        <v>653275</v>
      </c>
      <c r="EA159" s="39">
        <f>SUM($AZ159,$BA159:CC159)-SUM($EU159:FX159)</f>
        <v>603275</v>
      </c>
      <c r="EB159" s="39">
        <f>SUM($AZ159,$BA159:CD159)-SUM($EU159:FY159)</f>
        <v>553275</v>
      </c>
      <c r="EC159" s="39">
        <f>SUM($AZ159,$BA159:CE159)-SUM($EU159:FZ159)</f>
        <v>503275</v>
      </c>
      <c r="ED159" s="39">
        <f>SUM($AZ159,$BA159:CF159)-SUM($EU159:GA159)</f>
        <v>453275</v>
      </c>
      <c r="EE159" s="39">
        <f>SUM($AZ159,$BA159:CG159)-SUM($EU159:GB159)</f>
        <v>403275</v>
      </c>
      <c r="EF159" s="39">
        <f>SUM($AZ159,$BA159:CH159)-SUM($EU159:GC159)</f>
        <v>353275</v>
      </c>
      <c r="EG159" s="39">
        <f>SUM($AZ159,$BA159:CI159)-SUM($EU159:GD159)</f>
        <v>303275</v>
      </c>
      <c r="EH159" s="39">
        <f>SUM($AZ159,$BA159:CJ159)-SUM($EU159:GE159)</f>
        <v>253275</v>
      </c>
      <c r="EI159" s="39">
        <f>SUM($AZ159,$BA159:CK159)-SUM($EU159:GF159)</f>
        <v>203275</v>
      </c>
      <c r="EJ159" s="39">
        <f>SUM($AZ159,$BA159:CL159)-SUM($EU159:GG159)</f>
        <v>153275</v>
      </c>
      <c r="EK159" s="39">
        <f>SUM($AZ159,$BA159:CM159)-SUM($EU159:GH159)</f>
        <v>103275</v>
      </c>
      <c r="EL159" s="39">
        <f>SUM($AZ159,$BA159:CN159)-SUM($EU159:GI159)</f>
        <v>53275</v>
      </c>
      <c r="EM159" s="39">
        <f>SUM($AZ159,$BA159:CO159)-SUM($EU159:GJ159)</f>
        <v>3275</v>
      </c>
      <c r="EN159" s="39">
        <f>SUM($AZ159,$BA159:CP159)-SUM($EU159:GK159)</f>
        <v>3275</v>
      </c>
      <c r="EO159" s="39">
        <f>SUM($AZ159,$BA159:CQ159)-SUM($EU159:GL159)</f>
        <v>3275</v>
      </c>
      <c r="EP159" s="39">
        <f>SUM($AZ159,$BA159:CR159)-SUM($EU159:GM159)</f>
        <v>3275</v>
      </c>
      <c r="EQ159" s="39">
        <f>SUM($AZ159,$BA159:CS159)-SUM($EU159:GN159)</f>
        <v>3275</v>
      </c>
      <c r="ER159" s="39"/>
      <c r="ES159" s="39"/>
      <c r="ET159" s="39"/>
      <c r="EU159" s="39"/>
      <c r="EV159" s="39"/>
      <c r="EW159" s="39"/>
      <c r="EX159" s="39"/>
      <c r="EY159" s="39"/>
      <c r="EZ159" s="39"/>
      <c r="FA159" s="39">
        <f t="array" ref="FA159">SUMPRODUCT($K159:$AG159,TRANSPOSE(FA$5:FA$27))</f>
        <v>11500</v>
      </c>
      <c r="FB159" s="39">
        <f t="array" ref="FB159">SUMPRODUCT($K159:$AG159,TRANSPOSE(FB$5:FB$27))</f>
        <v>44950</v>
      </c>
      <c r="FC159" s="39">
        <f t="array" ref="FC159">SUMPRODUCT($K159:$AG159,TRANSPOSE(FC$5:FC$27))</f>
        <v>58275</v>
      </c>
      <c r="FD159" s="39">
        <f t="array" ref="FD159">SUMPRODUCT($K159:$AG159,TRANSPOSE(FD$5:FD$27))</f>
        <v>50000</v>
      </c>
      <c r="FE159" s="39">
        <f t="array" ref="FE159">SUMPRODUCT($K159:$AG159,TRANSPOSE(FE$5:FE$27))</f>
        <v>50000</v>
      </c>
      <c r="FF159" s="39">
        <f t="array" ref="FF159">SUMPRODUCT($K159:$AG159,TRANSPOSE(FF$5:FF$27))</f>
        <v>50000</v>
      </c>
      <c r="FG159" s="39">
        <f t="array" ref="FG159">SUMPRODUCT($K159:$AG159,TRANSPOSE(FG$5:FG$27))</f>
        <v>50000</v>
      </c>
      <c r="FH159" s="39">
        <f t="array" ref="FH159">SUMPRODUCT($K159:$AG159,TRANSPOSE(FH$5:FH$27))</f>
        <v>50000</v>
      </c>
      <c r="FI159" s="39">
        <f t="array" ref="FI159">SUMPRODUCT($K159:$AG159,TRANSPOSE(FI$5:FI$27))</f>
        <v>50000</v>
      </c>
      <c r="FJ159" s="39">
        <f t="array" ref="FJ159">SUMPRODUCT($K159:$AG159,TRANSPOSE(FJ$5:FJ$27))</f>
        <v>50000</v>
      </c>
      <c r="FK159" s="39">
        <f t="array" ref="FK159">SUMPRODUCT($K159:$AG159,TRANSPOSE(FK$5:FK$27))</f>
        <v>50000</v>
      </c>
      <c r="FL159" s="39">
        <f t="array" ref="FL159">SUMPRODUCT($K159:$AG159,TRANSPOSE(FL$5:FL$27))</f>
        <v>50000</v>
      </c>
      <c r="FM159" s="39">
        <f t="array" ref="FM159">SUMPRODUCT($K159:$AG159,TRANSPOSE(FM$5:FM$27))</f>
        <v>50000</v>
      </c>
      <c r="FN159" s="39">
        <f t="array" ref="FN159">SUMPRODUCT($K159:$AG159,TRANSPOSE(FN$5:FN$27))</f>
        <v>50000</v>
      </c>
      <c r="FO159" s="39">
        <f t="array" ref="FO159">SUMPRODUCT($K159:$AG159,TRANSPOSE(FO$5:FO$27))</f>
        <v>50000</v>
      </c>
      <c r="FP159" s="39">
        <f t="array" ref="FP159">SUMPRODUCT($K159:$AG159,TRANSPOSE(FP$5:FP$27))</f>
        <v>50000</v>
      </c>
      <c r="FQ159" s="39">
        <f t="array" ref="FQ159">SUMPRODUCT($K159:$AG159,TRANSPOSE(FQ$5:FQ$27))</f>
        <v>50000</v>
      </c>
      <c r="FR159" s="39">
        <f t="array" ref="FR159">SUMPRODUCT($K159:$AG159,TRANSPOSE(FR$5:FR$27))</f>
        <v>50000</v>
      </c>
      <c r="FS159" s="39">
        <f t="array" ref="FS159">SUMPRODUCT($K159:$AG159,TRANSPOSE(FS$5:FS$27))</f>
        <v>50000</v>
      </c>
      <c r="FT159" s="39">
        <f t="array" ref="FT159">SUMPRODUCT($K159:$AG159,TRANSPOSE(FT$5:FT$27))</f>
        <v>50000</v>
      </c>
      <c r="FU159" s="39">
        <f t="array" ref="FU159">SUMPRODUCT($K159:$AG159,TRANSPOSE(FU$5:FU$27))</f>
        <v>50000</v>
      </c>
      <c r="FV159" s="39">
        <f t="array" ref="FV159">SUMPRODUCT($K159:$AG159,TRANSPOSE(FV$5:FV$27))</f>
        <v>50000</v>
      </c>
      <c r="FW159" s="39">
        <f t="array" ref="FW159">SUMPRODUCT($K159:$AG159,TRANSPOSE(FW$5:FW$27))</f>
        <v>50000</v>
      </c>
      <c r="FX159" s="39">
        <f t="array" ref="FX159">SUMPRODUCT($K159:$AG159,TRANSPOSE(FX$5:FX$27))</f>
        <v>50000</v>
      </c>
      <c r="FY159" s="39">
        <f t="array" ref="FY159">SUMPRODUCT($K159:$AG159,TRANSPOSE(FY$5:FY$27))</f>
        <v>50000</v>
      </c>
      <c r="FZ159" s="39">
        <f t="array" ref="FZ159">SUMPRODUCT($K159:$AG159,TRANSPOSE(FZ$5:FZ$27))</f>
        <v>50000</v>
      </c>
      <c r="GA159" s="39">
        <f t="array" ref="GA159">SUMPRODUCT($K159:$AG159,TRANSPOSE(GA$5:GA$27))</f>
        <v>50000</v>
      </c>
      <c r="GB159" s="39">
        <f t="array" ref="GB159">SUMPRODUCT($K159:$AG159,TRANSPOSE(GB$5:GB$27))</f>
        <v>50000</v>
      </c>
      <c r="GC159" s="39">
        <f t="array" ref="GC159">SUMPRODUCT($K159:$AG159,TRANSPOSE(GC$5:GC$27))</f>
        <v>50000</v>
      </c>
      <c r="GD159" s="39">
        <f t="array" ref="GD159">SUMPRODUCT($K159:$AG159,TRANSPOSE(GD$5:GD$27))</f>
        <v>50000</v>
      </c>
      <c r="GE159" s="39">
        <f t="array" ref="GE159">SUMPRODUCT($K159:$AG159,TRANSPOSE(GE$5:GE$27))</f>
        <v>50000</v>
      </c>
      <c r="GF159" s="39">
        <f t="array" ref="GF159">SUMPRODUCT($K159:$AG159,TRANSPOSE(GF$5:GF$27))</f>
        <v>50000</v>
      </c>
      <c r="GG159" s="39">
        <f t="array" ref="GG159">SUMPRODUCT($K159:$AG159,TRANSPOSE(GG$5:GG$27))</f>
        <v>50000</v>
      </c>
      <c r="GH159" s="39">
        <f t="array" ref="GH159">SUMPRODUCT($K159:$AG159,TRANSPOSE(GH$5:GH$27))</f>
        <v>50000</v>
      </c>
      <c r="GI159" s="39">
        <f t="array" ref="GI159">SUMPRODUCT($K159:$AG159,TRANSPOSE(GI$5:GI$27))</f>
        <v>50000</v>
      </c>
      <c r="GJ159" s="39">
        <f t="array" ref="GJ159">SUMPRODUCT($K159:$AG159,TRANSPOSE(GJ$5:GJ$27))</f>
        <v>50000</v>
      </c>
      <c r="GK159" s="39">
        <f t="array" ref="GK159">SUMPRODUCT($K159:$AG159,TRANSPOSE(GK$5:GK$27))</f>
        <v>0</v>
      </c>
      <c r="GL159" s="39">
        <f t="array" ref="GL159">SUMPRODUCT($K159:$AG159,TRANSPOSE(GL$5:GL$27))</f>
        <v>0</v>
      </c>
      <c r="GM159" s="39">
        <f t="array" ref="GM159">SUMPRODUCT($K159:$AG159,TRANSPOSE(GM$5:GM$27))</f>
        <v>0</v>
      </c>
      <c r="GN159" s="39">
        <f t="array" ref="GN159">SUMPRODUCT($K159:$AG159,TRANSPOSE(GN$5:GN$27))</f>
        <v>0</v>
      </c>
      <c r="GO159" s="39"/>
      <c r="GP159" s="39"/>
      <c r="GQ159" s="39"/>
      <c r="GR159" s="39"/>
      <c r="GS159" s="39"/>
      <c r="GT159" s="39"/>
      <c r="GU159" s="39"/>
      <c r="GV159" s="39"/>
      <c r="GW159" s="39"/>
      <c r="GX159" s="39"/>
      <c r="GY159" s="39"/>
      <c r="GZ159" s="39"/>
      <c r="HA159" s="39"/>
      <c r="HB159" s="39"/>
      <c r="HC159" s="39"/>
      <c r="HD159" s="39"/>
      <c r="HE159" s="39"/>
      <c r="HF159" s="39"/>
      <c r="HG159" s="39"/>
      <c r="HH159" s="39"/>
      <c r="HI159" s="39"/>
      <c r="HJ159" s="39"/>
      <c r="HK159" s="39"/>
      <c r="HL159" s="39"/>
      <c r="HM159" s="39"/>
      <c r="HN159" s="39"/>
      <c r="HO159" s="39"/>
      <c r="HP159" s="39"/>
      <c r="HQ159" s="39"/>
      <c r="HR159" s="39"/>
      <c r="HS159" s="39"/>
      <c r="HT159" s="39"/>
      <c r="HU159" s="39"/>
      <c r="HV159" s="39"/>
      <c r="HW159" s="39"/>
      <c r="HX159" s="39"/>
      <c r="HY159" s="39"/>
      <c r="HZ159" s="39"/>
      <c r="IA159" s="39"/>
      <c r="IB159" s="39"/>
      <c r="IC159" s="39"/>
      <c r="ID159" s="39"/>
      <c r="IE159" s="39"/>
      <c r="IF159" s="39"/>
      <c r="IG159" s="39"/>
      <c r="IH159" s="39"/>
      <c r="II159" s="39"/>
      <c r="IJ159" s="39"/>
      <c r="IK159" s="39"/>
      <c r="IL159" s="39"/>
      <c r="IM159" s="39"/>
      <c r="IN159" s="39"/>
      <c r="IO159" s="39"/>
      <c r="IP159" s="39"/>
      <c r="IQ159" s="39"/>
      <c r="IR159" s="39"/>
      <c r="IS159" s="39"/>
      <c r="IT159" s="39"/>
      <c r="IU159" s="39"/>
      <c r="IV159" s="93" t="s">
        <v>689</v>
      </c>
      <c r="IW159" s="100" t="str">
        <f>C159</f>
        <v>CL10B104KO8NNNC</v>
      </c>
      <c r="IX159" s="93" t="str">
        <f t="shared" ref="IX159:IX190" si="223">AL159</f>
        <v>SAMSUNG</v>
      </c>
      <c r="IY159" s="111">
        <v>1.2800000000000001E-3</v>
      </c>
      <c r="IZ159" s="112" t="str">
        <f t="shared" si="180"/>
        <v>USD</v>
      </c>
      <c r="JA159" s="104" t="e">
        <f ca="1">_xlfn.XLOOKUP(IZ159,IZ$21:IZ$24,JA$21:JA$24,0)</f>
        <v>#NAME?</v>
      </c>
      <c r="JB159" s="104" t="e">
        <f t="shared" ca="1" si="188"/>
        <v>#NAME?</v>
      </c>
      <c r="JC159" s="113">
        <f>AJ159</f>
        <v>4000</v>
      </c>
      <c r="JD159" s="113">
        <f>AJ159</f>
        <v>4000</v>
      </c>
      <c r="JE159" s="100"/>
      <c r="JF159" s="113" t="e">
        <f>MAX(JD159,CEILING(#REF!+JE159,JC159))</f>
        <v>#REF!</v>
      </c>
      <c r="JG159" s="114" t="e">
        <f t="shared" ca="1" si="189"/>
        <v>#REF!</v>
      </c>
      <c r="JH159" s="113" t="e">
        <f>JF159-#REF!</f>
        <v>#REF!</v>
      </c>
      <c r="JI159" s="114" t="e">
        <f t="shared" ca="1" si="190"/>
        <v>#REF!</v>
      </c>
      <c r="JJ159" s="115">
        <v>45546</v>
      </c>
      <c r="JK159" s="114" t="s">
        <v>709</v>
      </c>
      <c r="JL159" s="114" t="s">
        <v>440</v>
      </c>
      <c r="JM159" s="100" t="s">
        <v>128</v>
      </c>
      <c r="JN159" s="100" t="s">
        <v>129</v>
      </c>
      <c r="JO159" s="102" t="e">
        <f t="array" aca="1" ref="JO159" ca="1">SUMPRODUCT(#REF!,TRANSPOSE(JO$19:JO$22))</f>
        <v>#REF!</v>
      </c>
      <c r="JP159" s="102" t="e">
        <f t="array" aca="1" ref="JP159" ca="1">SUMPRODUCT(#REF!,TRANSPOSE(JP$19:JP$22))</f>
        <v>#REF!</v>
      </c>
      <c r="JQ159" s="102" t="e">
        <f t="array" aca="1" ref="JQ159" ca="1">SUMPRODUCT(#REF!,TRANSPOSE(JQ$19:JQ$22))</f>
        <v>#REF!</v>
      </c>
      <c r="JR159" s="102" t="e">
        <f t="array" aca="1" ref="JR159" ca="1">SUMPRODUCT(#REF!,TRANSPOSE(JR$19:JR$22))</f>
        <v>#REF!</v>
      </c>
      <c r="JS159" s="102" t="e">
        <f t="array" aca="1" ref="JS159" ca="1">SUMPRODUCT(#REF!,TRANSPOSE(JS$19:JS$22))</f>
        <v>#REF!</v>
      </c>
      <c r="JT159" s="102" t="e">
        <f t="array" aca="1" ref="JT159" ca="1">SUMPRODUCT(#REF!,TRANSPOSE(JT$19:JT$22))</f>
        <v>#REF!</v>
      </c>
      <c r="JU159" s="102" t="e">
        <f t="array" aca="1" ref="JU159" ca="1">SUMPRODUCT(#REF!,TRANSPOSE(JU$19:JU$22))</f>
        <v>#REF!</v>
      </c>
      <c r="JV159" s="102" t="e">
        <f t="array" aca="1" ref="JV159" ca="1">SUMPRODUCT(#REF!,TRANSPOSE(JV$19:JV$22))</f>
        <v>#REF!</v>
      </c>
      <c r="JW159" s="102" t="e">
        <f t="array" aca="1" ref="JW159" ca="1">SUMPRODUCT(#REF!,TRANSPOSE(JW$19:JW$22))</f>
        <v>#REF!</v>
      </c>
      <c r="JX159" s="102" t="e">
        <f t="array" aca="1" ref="JX159" ca="1">SUMPRODUCT(#REF!,TRANSPOSE(JX$19:JX$22))</f>
        <v>#REF!</v>
      </c>
      <c r="JY159" s="102" t="e">
        <f t="array" aca="1" ref="JY159" ca="1">SUMPRODUCT(#REF!,TRANSPOSE(JY$19:JY$22))</f>
        <v>#REF!</v>
      </c>
      <c r="JZ159" s="102" t="e">
        <f t="array" aca="1" ref="JZ159" ca="1">SUMPRODUCT(#REF!,TRANSPOSE(JZ$19:JZ$22))</f>
        <v>#REF!</v>
      </c>
      <c r="KA159" s="102" t="e">
        <f t="array" aca="1" ref="KA159" ca="1">SUMPRODUCT(#REF!,TRANSPOSE(KA$19:KA$22))</f>
        <v>#REF!</v>
      </c>
      <c r="KB159" s="116"/>
      <c r="KC159" s="102" t="e">
        <f t="shared" ca="1" si="191"/>
        <v>#REF!</v>
      </c>
      <c r="KD159" s="117" t="e">
        <f ca="1">CEILING(SUM($JO159:JP159)-SUM($KC159:KC159),$JC159)</f>
        <v>#REF!</v>
      </c>
      <c r="KE159" s="117" t="e">
        <f ca="1">CEILING(SUM($JO159:JQ159)-SUM($KC159:KD159),$JC159)</f>
        <v>#REF!</v>
      </c>
      <c r="KF159" s="117" t="e">
        <f ca="1">CEILING(SUM($JO159:JR159)-SUM($KC159:KE159),$JC159)</f>
        <v>#REF!</v>
      </c>
      <c r="KG159" s="117" t="e">
        <f ca="1">CEILING(SUM($JO159:JS159)-SUM($KC159:KF159),$JC159)</f>
        <v>#REF!</v>
      </c>
      <c r="KH159" s="117" t="e">
        <f ca="1">CEILING(SUM($JO159:JT159)-SUM($KC159:KG159),$JC159)</f>
        <v>#REF!</v>
      </c>
      <c r="KI159" s="117" t="e">
        <f ca="1">CEILING(SUM($JO159:JU159)-SUM($KC159:KH159),$JC159)</f>
        <v>#REF!</v>
      </c>
      <c r="KJ159" s="117" t="e">
        <f ca="1">CEILING(SUM($JO159:JV159)-SUM($KC159:KI159),$JC159)</f>
        <v>#REF!</v>
      </c>
      <c r="KK159" s="117" t="e">
        <f ca="1">CEILING(SUM($JO159:JW159)-SUM($KC159:KJ159),$JC159)</f>
        <v>#REF!</v>
      </c>
      <c r="KL159" s="117" t="e">
        <f ca="1">CEILING(SUM($JO159:JX159)-SUM($KC159:KK159),$JC159)</f>
        <v>#REF!</v>
      </c>
      <c r="KM159" s="117" t="e">
        <f ca="1">CEILING(SUM($JO159:JY159)-SUM($KC159:KL159),$JC159)</f>
        <v>#REF!</v>
      </c>
      <c r="KN159" s="117" t="e">
        <f t="shared" ca="1" si="192"/>
        <v>#REF!</v>
      </c>
      <c r="KO159" s="117" t="e">
        <f t="shared" ca="1" si="193"/>
        <v>#REF!</v>
      </c>
      <c r="KP159" s="116"/>
      <c r="KQ159" s="119" t="e">
        <f t="shared" ca="1" si="194"/>
        <v>#REF!</v>
      </c>
      <c r="KR159" s="119" t="e">
        <f t="shared" ca="1" si="195"/>
        <v>#REF!</v>
      </c>
      <c r="KS159" s="119" t="e">
        <f t="shared" ca="1" si="196"/>
        <v>#REF!</v>
      </c>
      <c r="KT159" s="119" t="e">
        <f t="shared" ca="1" si="197"/>
        <v>#REF!</v>
      </c>
      <c r="KU159" s="119" t="e">
        <f t="shared" ca="1" si="198"/>
        <v>#REF!</v>
      </c>
      <c r="KV159" s="119" t="e">
        <f t="shared" ca="1" si="199"/>
        <v>#REF!</v>
      </c>
      <c r="KW159" s="119" t="e">
        <f t="shared" ca="1" si="200"/>
        <v>#REF!</v>
      </c>
      <c r="KX159" s="119" t="e">
        <f t="shared" ca="1" si="201"/>
        <v>#REF!</v>
      </c>
      <c r="KY159" s="119" t="e">
        <f t="shared" ca="1" si="202"/>
        <v>#REF!</v>
      </c>
      <c r="KZ159" s="119" t="e">
        <f t="shared" ca="1" si="203"/>
        <v>#REF!</v>
      </c>
      <c r="LA159" s="119" t="e">
        <f t="shared" ca="1" si="204"/>
        <v>#REF!</v>
      </c>
      <c r="LB159" s="119" t="e">
        <f t="shared" ca="1" si="205"/>
        <v>#REF!</v>
      </c>
      <c r="LC159" s="119" t="e">
        <f t="shared" ca="1" si="206"/>
        <v>#REF!</v>
      </c>
      <c r="LD159" s="119" t="e">
        <f t="shared" ca="1" si="207"/>
        <v>#REF!</v>
      </c>
      <c r="LE159" s="116">
        <v>1</v>
      </c>
      <c r="LF159" s="102" t="e">
        <f t="shared" ca="1" si="182"/>
        <v>#REF!</v>
      </c>
      <c r="LG159" s="102"/>
      <c r="LH159" s="102"/>
      <c r="LI159" s="102"/>
      <c r="LJ159" s="102"/>
      <c r="LK159" s="102"/>
      <c r="LL159" s="102"/>
      <c r="LM159" s="102"/>
      <c r="LN159" s="102"/>
      <c r="LO159" s="102"/>
      <c r="LP159" s="102"/>
      <c r="LQ159" s="102"/>
      <c r="LR159" s="102" t="e">
        <f t="shared" ca="1" si="183"/>
        <v>#REF!</v>
      </c>
      <c r="LS159" s="102"/>
      <c r="LT159" s="119" t="e">
        <f t="shared" ca="1" si="208"/>
        <v>#REF!</v>
      </c>
      <c r="LU159" s="119" t="e">
        <f t="shared" ca="1" si="209"/>
        <v>#NAME?</v>
      </c>
      <c r="LV159" s="119" t="e">
        <f t="shared" ca="1" si="210"/>
        <v>#NAME?</v>
      </c>
      <c r="LW159" s="119" t="e">
        <f t="shared" ca="1" si="211"/>
        <v>#NAME?</v>
      </c>
      <c r="LX159" s="119" t="e">
        <f t="shared" ca="1" si="212"/>
        <v>#NAME?</v>
      </c>
      <c r="LY159" s="119" t="e">
        <f t="shared" ca="1" si="213"/>
        <v>#NAME?</v>
      </c>
      <c r="LZ159" s="119" t="e">
        <f t="shared" ca="1" si="214"/>
        <v>#NAME?</v>
      </c>
      <c r="MA159" s="119" t="e">
        <f t="shared" ca="1" si="215"/>
        <v>#NAME?</v>
      </c>
      <c r="MB159" s="119" t="e">
        <f t="shared" ca="1" si="216"/>
        <v>#NAME?</v>
      </c>
      <c r="MC159" s="119" t="e">
        <f t="shared" ca="1" si="217"/>
        <v>#NAME?</v>
      </c>
      <c r="MD159" s="119" t="e">
        <f t="shared" ca="1" si="218"/>
        <v>#NAME?</v>
      </c>
      <c r="ME159" s="119" t="e">
        <f t="shared" ca="1" si="219"/>
        <v>#NAME?</v>
      </c>
      <c r="MF159" s="119" t="e">
        <f t="shared" ca="1" si="220"/>
        <v>#REF!</v>
      </c>
      <c r="MG159" s="119" t="e">
        <f t="shared" ca="1" si="221"/>
        <v>#REF!</v>
      </c>
      <c r="MH159" s="120" t="s">
        <v>710</v>
      </c>
      <c r="MI159" s="100" t="s">
        <v>468</v>
      </c>
      <c r="MJ159" s="121">
        <v>45535</v>
      </c>
      <c r="MK159" s="100" t="s">
        <v>131</v>
      </c>
      <c r="ML159" s="100" t="s">
        <v>131</v>
      </c>
      <c r="MM159" s="100" t="s">
        <v>131</v>
      </c>
      <c r="MN159" s="100"/>
      <c r="MO159" s="100" t="s">
        <v>692</v>
      </c>
    </row>
    <row r="160" spans="1:353" ht="15" thickBot="1" x14ac:dyDescent="0.25">
      <c r="A160" s="39">
        <v>155</v>
      </c>
      <c r="B160" s="39" t="s">
        <v>716</v>
      </c>
      <c r="C160" s="54" t="s">
        <v>717</v>
      </c>
      <c r="D160" s="39" t="s">
        <v>121</v>
      </c>
      <c r="E160" s="39">
        <v>417983123</v>
      </c>
      <c r="F160" s="99" t="s">
        <v>718</v>
      </c>
      <c r="G160" s="39">
        <v>400326635</v>
      </c>
      <c r="H160" s="39" t="s">
        <v>112</v>
      </c>
      <c r="I160" s="39">
        <v>2</v>
      </c>
      <c r="J160" s="39">
        <v>4</v>
      </c>
      <c r="K160" s="39">
        <v>0</v>
      </c>
      <c r="L160" s="39">
        <v>0</v>
      </c>
      <c r="M160" s="39">
        <v>0</v>
      </c>
      <c r="N160" s="39">
        <v>0</v>
      </c>
      <c r="O160" s="39">
        <v>0</v>
      </c>
      <c r="P160" s="39">
        <v>0</v>
      </c>
      <c r="Q160" s="39">
        <v>0</v>
      </c>
      <c r="R160" s="39">
        <v>0</v>
      </c>
      <c r="S160" s="39">
        <v>2</v>
      </c>
      <c r="T160" s="39">
        <v>0</v>
      </c>
      <c r="U160" s="39">
        <v>0</v>
      </c>
      <c r="V160" s="39">
        <v>0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2</v>
      </c>
      <c r="AC160" s="39">
        <v>0</v>
      </c>
      <c r="AD160" s="39">
        <v>0</v>
      </c>
      <c r="AE160" s="39">
        <v>0</v>
      </c>
      <c r="AF160" s="39">
        <v>0</v>
      </c>
      <c r="AG160" s="39">
        <v>0</v>
      </c>
      <c r="AH160" s="39">
        <f t="shared" si="184"/>
        <v>4</v>
      </c>
      <c r="AI160" s="39">
        <f t="shared" si="222"/>
        <v>71622</v>
      </c>
      <c r="AJ160" s="55">
        <v>4000</v>
      </c>
      <c r="AK160" s="39"/>
      <c r="AL160" s="39" t="s">
        <v>691</v>
      </c>
      <c r="AM160" s="39" t="s">
        <v>701</v>
      </c>
      <c r="AN160" s="39"/>
      <c r="AO160" s="39" t="s">
        <v>163</v>
      </c>
      <c r="AP160" s="56">
        <v>2.5000000000000001E-3</v>
      </c>
      <c r="AQ160" s="56" t="s">
        <v>8</v>
      </c>
      <c r="AR160" s="39"/>
      <c r="AS160" s="39"/>
      <c r="AT160" s="57" t="s">
        <v>702</v>
      </c>
      <c r="AU160" s="39"/>
      <c r="AV160" s="39" t="str">
        <f t="shared" si="185"/>
        <v>P0032</v>
      </c>
      <c r="AW160" s="76" t="e">
        <f t="shared" ca="1" si="186"/>
        <v>#NAME?</v>
      </c>
      <c r="AX160" s="39">
        <v>16</v>
      </c>
      <c r="AY160" s="73" t="e">
        <f t="shared" si="187"/>
        <v>#REF!</v>
      </c>
      <c r="AZ160" s="39"/>
      <c r="BA160" s="39"/>
      <c r="BB160" s="39"/>
      <c r="BC160" s="39"/>
      <c r="BD160" s="39"/>
      <c r="BE160" s="39">
        <v>72000</v>
      </c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>
        <f>SUM($AZ160,$BA160:BF160)-SUM($EU160:FA160)</f>
        <v>71440</v>
      </c>
      <c r="DE160" s="39">
        <f>SUM($AZ160,$BA160:BG160)-SUM($EU160:FB160)</f>
        <v>69040</v>
      </c>
      <c r="DF160" s="39">
        <f>SUM($AZ160,$BA160:BH160)-SUM($EU160:FC160)</f>
        <v>66378</v>
      </c>
      <c r="DG160" s="39">
        <f>SUM($AZ160,$BA160:BI160)-SUM($EU160:FD160)</f>
        <v>64378</v>
      </c>
      <c r="DH160" s="39">
        <f>SUM($AZ160,$BA160:BJ160)-SUM($EU160:FE160)</f>
        <v>62378</v>
      </c>
      <c r="DI160" s="39">
        <f>SUM($AZ160,$BA160:BK160)-SUM($EU160:FF160)</f>
        <v>60378</v>
      </c>
      <c r="DJ160" s="39">
        <f>SUM($AZ160,$BA160:BL160)-SUM($EU160:FG160)</f>
        <v>58378</v>
      </c>
      <c r="DK160" s="39">
        <f>SUM($AZ160,$BA160:BM160)-SUM($EU160:FH160)</f>
        <v>56378</v>
      </c>
      <c r="DL160" s="39">
        <f>SUM($AZ160,$BA160:BN160)-SUM($EU160:FI160)</f>
        <v>54378</v>
      </c>
      <c r="DM160" s="39">
        <f>SUM($AZ160,$BA160:BO160)-SUM($EU160:FJ160)</f>
        <v>52378</v>
      </c>
      <c r="DN160" s="39">
        <f>SUM($AZ160,$BA160:BP160)-SUM($EU160:FK160)</f>
        <v>50378</v>
      </c>
      <c r="DO160" s="39">
        <f>SUM($AZ160,$BA160:BQ160)-SUM($EU160:FL160)</f>
        <v>48378</v>
      </c>
      <c r="DP160" s="39">
        <f>SUM($AZ160,$BA160:BR160)-SUM($EU160:FM160)</f>
        <v>46378</v>
      </c>
      <c r="DQ160" s="39">
        <f>SUM($AZ160,$BA160:BS160)-SUM($EU160:FN160)</f>
        <v>44378</v>
      </c>
      <c r="DR160" s="39">
        <f>SUM($AZ160,$BA160:BT160)-SUM($EU160:FO160)</f>
        <v>42378</v>
      </c>
      <c r="DS160" s="39">
        <f>SUM($AZ160,$BA160:BU160)-SUM($EU160:FP160)</f>
        <v>40378</v>
      </c>
      <c r="DT160" s="39">
        <f>SUM($AZ160,$BA160:BV160)-SUM($EU160:FQ160)</f>
        <v>38378</v>
      </c>
      <c r="DU160" s="39">
        <f>SUM($AZ160,$BA160:BW160)-SUM($EU160:FR160)</f>
        <v>36378</v>
      </c>
      <c r="DV160" s="39">
        <f>SUM($AZ160,$BA160:BX160)-SUM($EU160:FS160)</f>
        <v>34378</v>
      </c>
      <c r="DW160" s="39">
        <f>SUM($AZ160,$BA160:BY160)-SUM($EU160:FT160)</f>
        <v>32378</v>
      </c>
      <c r="DX160" s="39">
        <f>SUM($AZ160,$BA160:BZ160)-SUM($EU160:FU160)</f>
        <v>30378</v>
      </c>
      <c r="DY160" s="39">
        <f>SUM($AZ160,$BA160:CA160)-SUM($EU160:FV160)</f>
        <v>28378</v>
      </c>
      <c r="DZ160" s="39">
        <f>SUM($AZ160,$BA160:CB160)-SUM($EU160:FW160)</f>
        <v>26378</v>
      </c>
      <c r="EA160" s="39">
        <f>SUM($AZ160,$BA160:CC160)-SUM($EU160:FX160)</f>
        <v>24378</v>
      </c>
      <c r="EB160" s="39">
        <f>SUM($AZ160,$BA160:CD160)-SUM($EU160:FY160)</f>
        <v>22378</v>
      </c>
      <c r="EC160" s="39">
        <f>SUM($AZ160,$BA160:CE160)-SUM($EU160:FZ160)</f>
        <v>20378</v>
      </c>
      <c r="ED160" s="39">
        <f>SUM($AZ160,$BA160:CF160)-SUM($EU160:GA160)</f>
        <v>18378</v>
      </c>
      <c r="EE160" s="39">
        <f>SUM($AZ160,$BA160:CG160)-SUM($EU160:GB160)</f>
        <v>16378</v>
      </c>
      <c r="EF160" s="39">
        <f>SUM($AZ160,$BA160:CH160)-SUM($EU160:GC160)</f>
        <v>14378</v>
      </c>
      <c r="EG160" s="39">
        <f>SUM($AZ160,$BA160:CI160)-SUM($EU160:GD160)</f>
        <v>12378</v>
      </c>
      <c r="EH160" s="39">
        <f>SUM($AZ160,$BA160:CJ160)-SUM($EU160:GE160)</f>
        <v>10378</v>
      </c>
      <c r="EI160" s="39">
        <f>SUM($AZ160,$BA160:CK160)-SUM($EU160:GF160)</f>
        <v>8378</v>
      </c>
      <c r="EJ160" s="39">
        <f>SUM($AZ160,$BA160:CL160)-SUM($EU160:GG160)</f>
        <v>6378</v>
      </c>
      <c r="EK160" s="39">
        <f>SUM($AZ160,$BA160:CM160)-SUM($EU160:GH160)</f>
        <v>4378</v>
      </c>
      <c r="EL160" s="39">
        <f>SUM($AZ160,$BA160:CN160)-SUM($EU160:GI160)</f>
        <v>2378</v>
      </c>
      <c r="EM160" s="39">
        <f>SUM($AZ160,$BA160:CO160)-SUM($EU160:GJ160)</f>
        <v>378</v>
      </c>
      <c r="EN160" s="39">
        <f>SUM($AZ160,$BA160:CP160)-SUM($EU160:GK160)</f>
        <v>378</v>
      </c>
      <c r="EO160" s="39">
        <f>SUM($AZ160,$BA160:CQ160)-SUM($EU160:GL160)</f>
        <v>378</v>
      </c>
      <c r="EP160" s="39">
        <f>SUM($AZ160,$BA160:CR160)-SUM($EU160:GM160)</f>
        <v>378</v>
      </c>
      <c r="EQ160" s="39">
        <f>SUM($AZ160,$BA160:CS160)-SUM($EU160:GN160)</f>
        <v>378</v>
      </c>
      <c r="ER160" s="39"/>
      <c r="ES160" s="39"/>
      <c r="ET160" s="39"/>
      <c r="EU160" s="39"/>
      <c r="EV160" s="39"/>
      <c r="EW160" s="39"/>
      <c r="EX160" s="39"/>
      <c r="EY160" s="39"/>
      <c r="EZ160" s="39"/>
      <c r="FA160" s="39">
        <f t="array" ref="FA160">SUMPRODUCT($K160:$AG160,TRANSPOSE(FA$5:FA$27))</f>
        <v>560</v>
      </c>
      <c r="FB160" s="39">
        <f t="array" ref="FB160">SUMPRODUCT($K160:$AG160,TRANSPOSE(FB$5:FB$27))</f>
        <v>2400</v>
      </c>
      <c r="FC160" s="39">
        <f t="array" ref="FC160">SUMPRODUCT($K160:$AG160,TRANSPOSE(FC$5:FC$27))</f>
        <v>2662</v>
      </c>
      <c r="FD160" s="39">
        <f t="array" ref="FD160">SUMPRODUCT($K160:$AG160,TRANSPOSE(FD$5:FD$27))</f>
        <v>2000</v>
      </c>
      <c r="FE160" s="39">
        <f t="array" ref="FE160">SUMPRODUCT($K160:$AG160,TRANSPOSE(FE$5:FE$27))</f>
        <v>2000</v>
      </c>
      <c r="FF160" s="39">
        <f t="array" ref="FF160">SUMPRODUCT($K160:$AG160,TRANSPOSE(FF$5:FF$27))</f>
        <v>2000</v>
      </c>
      <c r="FG160" s="39">
        <f t="array" ref="FG160">SUMPRODUCT($K160:$AG160,TRANSPOSE(FG$5:FG$27))</f>
        <v>2000</v>
      </c>
      <c r="FH160" s="39">
        <f t="array" ref="FH160">SUMPRODUCT($K160:$AG160,TRANSPOSE(FH$5:FH$27))</f>
        <v>2000</v>
      </c>
      <c r="FI160" s="39">
        <f t="array" ref="FI160">SUMPRODUCT($K160:$AG160,TRANSPOSE(FI$5:FI$27))</f>
        <v>2000</v>
      </c>
      <c r="FJ160" s="39">
        <f t="array" ref="FJ160">SUMPRODUCT($K160:$AG160,TRANSPOSE(FJ$5:FJ$27))</f>
        <v>2000</v>
      </c>
      <c r="FK160" s="39">
        <f t="array" ref="FK160">SUMPRODUCT($K160:$AG160,TRANSPOSE(FK$5:FK$27))</f>
        <v>2000</v>
      </c>
      <c r="FL160" s="39">
        <f t="array" ref="FL160">SUMPRODUCT($K160:$AG160,TRANSPOSE(FL$5:FL$27))</f>
        <v>2000</v>
      </c>
      <c r="FM160" s="39">
        <f t="array" ref="FM160">SUMPRODUCT($K160:$AG160,TRANSPOSE(FM$5:FM$27))</f>
        <v>2000</v>
      </c>
      <c r="FN160" s="39">
        <f t="array" ref="FN160">SUMPRODUCT($K160:$AG160,TRANSPOSE(FN$5:FN$27))</f>
        <v>2000</v>
      </c>
      <c r="FO160" s="39">
        <f t="array" ref="FO160">SUMPRODUCT($K160:$AG160,TRANSPOSE(FO$5:FO$27))</f>
        <v>2000</v>
      </c>
      <c r="FP160" s="39">
        <f t="array" ref="FP160">SUMPRODUCT($K160:$AG160,TRANSPOSE(FP$5:FP$27))</f>
        <v>2000</v>
      </c>
      <c r="FQ160" s="39">
        <f t="array" ref="FQ160">SUMPRODUCT($K160:$AG160,TRANSPOSE(FQ$5:FQ$27))</f>
        <v>2000</v>
      </c>
      <c r="FR160" s="39">
        <f t="array" ref="FR160">SUMPRODUCT($K160:$AG160,TRANSPOSE(FR$5:FR$27))</f>
        <v>2000</v>
      </c>
      <c r="FS160" s="39">
        <f t="array" ref="FS160">SUMPRODUCT($K160:$AG160,TRANSPOSE(FS$5:FS$27))</f>
        <v>2000</v>
      </c>
      <c r="FT160" s="39">
        <f t="array" ref="FT160">SUMPRODUCT($K160:$AG160,TRANSPOSE(FT$5:FT$27))</f>
        <v>2000</v>
      </c>
      <c r="FU160" s="39">
        <f t="array" ref="FU160">SUMPRODUCT($K160:$AG160,TRANSPOSE(FU$5:FU$27))</f>
        <v>2000</v>
      </c>
      <c r="FV160" s="39">
        <f t="array" ref="FV160">SUMPRODUCT($K160:$AG160,TRANSPOSE(FV$5:FV$27))</f>
        <v>2000</v>
      </c>
      <c r="FW160" s="39">
        <f t="array" ref="FW160">SUMPRODUCT($K160:$AG160,TRANSPOSE(FW$5:FW$27))</f>
        <v>2000</v>
      </c>
      <c r="FX160" s="39">
        <f t="array" ref="FX160">SUMPRODUCT($K160:$AG160,TRANSPOSE(FX$5:FX$27))</f>
        <v>2000</v>
      </c>
      <c r="FY160" s="39">
        <f t="array" ref="FY160">SUMPRODUCT($K160:$AG160,TRANSPOSE(FY$5:FY$27))</f>
        <v>2000</v>
      </c>
      <c r="FZ160" s="39">
        <f t="array" ref="FZ160">SUMPRODUCT($K160:$AG160,TRANSPOSE(FZ$5:FZ$27))</f>
        <v>2000</v>
      </c>
      <c r="GA160" s="39">
        <f t="array" ref="GA160">SUMPRODUCT($K160:$AG160,TRANSPOSE(GA$5:GA$27))</f>
        <v>2000</v>
      </c>
      <c r="GB160" s="39">
        <f t="array" ref="GB160">SUMPRODUCT($K160:$AG160,TRANSPOSE(GB$5:GB$27))</f>
        <v>2000</v>
      </c>
      <c r="GC160" s="39">
        <f t="array" ref="GC160">SUMPRODUCT($K160:$AG160,TRANSPOSE(GC$5:GC$27))</f>
        <v>2000</v>
      </c>
      <c r="GD160" s="39">
        <f t="array" ref="GD160">SUMPRODUCT($K160:$AG160,TRANSPOSE(GD$5:GD$27))</f>
        <v>2000</v>
      </c>
      <c r="GE160" s="39">
        <f t="array" ref="GE160">SUMPRODUCT($K160:$AG160,TRANSPOSE(GE$5:GE$27))</f>
        <v>2000</v>
      </c>
      <c r="GF160" s="39">
        <f t="array" ref="GF160">SUMPRODUCT($K160:$AG160,TRANSPOSE(GF$5:GF$27))</f>
        <v>2000</v>
      </c>
      <c r="GG160" s="39">
        <f t="array" ref="GG160">SUMPRODUCT($K160:$AG160,TRANSPOSE(GG$5:GG$27))</f>
        <v>2000</v>
      </c>
      <c r="GH160" s="39">
        <f t="array" ref="GH160">SUMPRODUCT($K160:$AG160,TRANSPOSE(GH$5:GH$27))</f>
        <v>2000</v>
      </c>
      <c r="GI160" s="39">
        <f t="array" ref="GI160">SUMPRODUCT($K160:$AG160,TRANSPOSE(GI$5:GI$27))</f>
        <v>2000</v>
      </c>
      <c r="GJ160" s="39">
        <f t="array" ref="GJ160">SUMPRODUCT($K160:$AG160,TRANSPOSE(GJ$5:GJ$27))</f>
        <v>2000</v>
      </c>
      <c r="GK160" s="39">
        <f t="array" ref="GK160">SUMPRODUCT($K160:$AG160,TRANSPOSE(GK$5:GK$27))</f>
        <v>0</v>
      </c>
      <c r="GL160" s="39">
        <f t="array" ref="GL160">SUMPRODUCT($K160:$AG160,TRANSPOSE(GL$5:GL$27))</f>
        <v>0</v>
      </c>
      <c r="GM160" s="39">
        <f t="array" ref="GM160">SUMPRODUCT($K160:$AG160,TRANSPOSE(GM$5:GM$27))</f>
        <v>0</v>
      </c>
      <c r="GN160" s="39">
        <f t="array" ref="GN160">SUMPRODUCT($K160:$AG160,TRANSPOSE(GN$5:GN$27))</f>
        <v>0</v>
      </c>
      <c r="GO160" s="39"/>
      <c r="GP160" s="39"/>
      <c r="GQ160" s="39"/>
      <c r="GR160" s="39"/>
      <c r="GS160" s="39"/>
      <c r="GT160" s="39"/>
      <c r="GU160" s="39"/>
      <c r="GV160" s="39"/>
      <c r="GW160" s="39"/>
      <c r="GX160" s="39"/>
      <c r="GY160" s="39"/>
      <c r="GZ160" s="39"/>
      <c r="HA160" s="39"/>
      <c r="HB160" s="39"/>
      <c r="HC160" s="39"/>
      <c r="HD160" s="39"/>
      <c r="HE160" s="39"/>
      <c r="HF160" s="39"/>
      <c r="HG160" s="39"/>
      <c r="HH160" s="39"/>
      <c r="HI160" s="39"/>
      <c r="HJ160" s="39"/>
      <c r="HK160" s="39"/>
      <c r="HL160" s="39"/>
      <c r="HM160" s="39"/>
      <c r="HN160" s="39"/>
      <c r="HO160" s="39"/>
      <c r="HP160" s="39"/>
      <c r="HQ160" s="39"/>
      <c r="HR160" s="39"/>
      <c r="HS160" s="39"/>
      <c r="HT160" s="39"/>
      <c r="HU160" s="39"/>
      <c r="HV160" s="39"/>
      <c r="HW160" s="39"/>
      <c r="HX160" s="39"/>
      <c r="HY160" s="39"/>
      <c r="HZ160" s="39"/>
      <c r="IA160" s="39"/>
      <c r="IB160" s="39"/>
      <c r="IC160" s="39"/>
      <c r="ID160" s="39"/>
      <c r="IE160" s="39"/>
      <c r="IF160" s="39"/>
      <c r="IG160" s="39"/>
      <c r="IH160" s="39"/>
      <c r="II160" s="39"/>
      <c r="IJ160" s="39"/>
      <c r="IK160" s="39"/>
      <c r="IL160" s="39"/>
      <c r="IM160" s="39"/>
      <c r="IN160" s="39"/>
      <c r="IO160" s="39"/>
      <c r="IP160" s="39"/>
      <c r="IQ160" s="39"/>
      <c r="IR160" s="39"/>
      <c r="IS160" s="39"/>
      <c r="IT160" s="39"/>
      <c r="IU160" s="39"/>
      <c r="IV160" s="93" t="s">
        <v>689</v>
      </c>
      <c r="IW160" s="100" t="str">
        <f>C160</f>
        <v>CL10B153KB8NNNC</v>
      </c>
      <c r="IX160" s="93" t="str">
        <f t="shared" si="223"/>
        <v>SAMSUNG</v>
      </c>
      <c r="IY160" s="111">
        <v>2E-3</v>
      </c>
      <c r="IZ160" s="112" t="str">
        <f t="shared" si="180"/>
        <v>USD</v>
      </c>
      <c r="JA160" s="104" t="e">
        <f ca="1">_xlfn.XLOOKUP(IZ160,IZ$21:IZ$24,JA$21:JA$24,0)</f>
        <v>#NAME?</v>
      </c>
      <c r="JB160" s="104" t="e">
        <f t="shared" ca="1" si="188"/>
        <v>#NAME?</v>
      </c>
      <c r="JC160" s="113">
        <f>AJ160</f>
        <v>4000</v>
      </c>
      <c r="JD160" s="113">
        <f>AJ160</f>
        <v>4000</v>
      </c>
      <c r="JE160" s="100"/>
      <c r="JF160" s="113" t="e">
        <f>MAX(JD160,CEILING(#REF!+JE160,JC160))</f>
        <v>#REF!</v>
      </c>
      <c r="JG160" s="114" t="e">
        <f t="shared" ca="1" si="189"/>
        <v>#REF!</v>
      </c>
      <c r="JH160" s="113" t="e">
        <f>JF160-#REF!</f>
        <v>#REF!</v>
      </c>
      <c r="JI160" s="114" t="e">
        <f t="shared" ca="1" si="190"/>
        <v>#REF!</v>
      </c>
      <c r="JJ160" s="115">
        <v>45546</v>
      </c>
      <c r="JK160" s="114" t="s">
        <v>709</v>
      </c>
      <c r="JL160" s="114" t="s">
        <v>440</v>
      </c>
      <c r="JM160" s="100" t="s">
        <v>128</v>
      </c>
      <c r="JN160" s="100" t="s">
        <v>129</v>
      </c>
      <c r="JO160" s="102" t="e">
        <f t="array" aca="1" ref="JO160" ca="1">SUMPRODUCT(#REF!,TRANSPOSE(JO$19:JO$22))</f>
        <v>#REF!</v>
      </c>
      <c r="JP160" s="102" t="e">
        <f t="array" aca="1" ref="JP160" ca="1">SUMPRODUCT(#REF!,TRANSPOSE(JP$19:JP$22))</f>
        <v>#REF!</v>
      </c>
      <c r="JQ160" s="102" t="e">
        <f t="array" aca="1" ref="JQ160" ca="1">SUMPRODUCT(#REF!,TRANSPOSE(JQ$19:JQ$22))</f>
        <v>#REF!</v>
      </c>
      <c r="JR160" s="102" t="e">
        <f t="array" aca="1" ref="JR160" ca="1">SUMPRODUCT(#REF!,TRANSPOSE(JR$19:JR$22))</f>
        <v>#REF!</v>
      </c>
      <c r="JS160" s="102" t="e">
        <f t="array" aca="1" ref="JS160" ca="1">SUMPRODUCT(#REF!,TRANSPOSE(JS$19:JS$22))</f>
        <v>#REF!</v>
      </c>
      <c r="JT160" s="102" t="e">
        <f t="array" aca="1" ref="JT160" ca="1">SUMPRODUCT(#REF!,TRANSPOSE(JT$19:JT$22))</f>
        <v>#REF!</v>
      </c>
      <c r="JU160" s="102" t="e">
        <f t="array" aca="1" ref="JU160" ca="1">SUMPRODUCT(#REF!,TRANSPOSE(JU$19:JU$22))</f>
        <v>#REF!</v>
      </c>
      <c r="JV160" s="102" t="e">
        <f t="array" aca="1" ref="JV160" ca="1">SUMPRODUCT(#REF!,TRANSPOSE(JV$19:JV$22))</f>
        <v>#REF!</v>
      </c>
      <c r="JW160" s="102" t="e">
        <f t="array" aca="1" ref="JW160" ca="1">SUMPRODUCT(#REF!,TRANSPOSE(JW$19:JW$22))</f>
        <v>#REF!</v>
      </c>
      <c r="JX160" s="102" t="e">
        <f t="array" aca="1" ref="JX160" ca="1">SUMPRODUCT(#REF!,TRANSPOSE(JX$19:JX$22))</f>
        <v>#REF!</v>
      </c>
      <c r="JY160" s="102" t="e">
        <f t="array" aca="1" ref="JY160" ca="1">SUMPRODUCT(#REF!,TRANSPOSE(JY$19:JY$22))</f>
        <v>#REF!</v>
      </c>
      <c r="JZ160" s="102" t="e">
        <f t="array" aca="1" ref="JZ160" ca="1">SUMPRODUCT(#REF!,TRANSPOSE(JZ$19:JZ$22))</f>
        <v>#REF!</v>
      </c>
      <c r="KA160" s="102" t="e">
        <f t="array" aca="1" ref="KA160" ca="1">SUMPRODUCT(#REF!,TRANSPOSE(KA$19:KA$22))</f>
        <v>#REF!</v>
      </c>
      <c r="KB160" s="116"/>
      <c r="KC160" s="102" t="e">
        <f t="shared" ca="1" si="191"/>
        <v>#REF!</v>
      </c>
      <c r="KD160" s="117" t="e">
        <f ca="1">CEILING(SUM($JO160:JP160)-SUM($KC160:KC160),$JC160)</f>
        <v>#REF!</v>
      </c>
      <c r="KE160" s="117" t="e">
        <f ca="1">CEILING(SUM($JO160:JQ160)-SUM($KC160:KD160),$JC160)</f>
        <v>#REF!</v>
      </c>
      <c r="KF160" s="117" t="e">
        <f ca="1">CEILING(SUM($JO160:JR160)-SUM($KC160:KE160),$JC160)</f>
        <v>#REF!</v>
      </c>
      <c r="KG160" s="117" t="e">
        <f ca="1">CEILING(SUM($JO160:JS160)-SUM($KC160:KF160),$JC160)</f>
        <v>#REF!</v>
      </c>
      <c r="KH160" s="117" t="e">
        <f ca="1">CEILING(SUM($JO160:JT160)-SUM($KC160:KG160),$JC160)</f>
        <v>#REF!</v>
      </c>
      <c r="KI160" s="117" t="e">
        <f ca="1">CEILING(SUM($JO160:JU160)-SUM($KC160:KH160),$JC160)</f>
        <v>#REF!</v>
      </c>
      <c r="KJ160" s="117" t="e">
        <f ca="1">CEILING(SUM($JO160:JV160)-SUM($KC160:KI160),$JC160)</f>
        <v>#REF!</v>
      </c>
      <c r="KK160" s="117" t="e">
        <f ca="1">CEILING(SUM($JO160:JW160)-SUM($KC160:KJ160),$JC160)</f>
        <v>#REF!</v>
      </c>
      <c r="KL160" s="117" t="e">
        <f ca="1">CEILING(SUM($JO160:JX160)-SUM($KC160:KK160),$JC160)</f>
        <v>#REF!</v>
      </c>
      <c r="KM160" s="117" t="e">
        <f ca="1">CEILING(SUM($JO160:JY160)-SUM($KC160:KL160),$JC160)</f>
        <v>#REF!</v>
      </c>
      <c r="KN160" s="117" t="e">
        <f t="shared" ca="1" si="192"/>
        <v>#REF!</v>
      </c>
      <c r="KO160" s="117" t="e">
        <f t="shared" ca="1" si="193"/>
        <v>#REF!</v>
      </c>
      <c r="KP160" s="116"/>
      <c r="KQ160" s="119" t="e">
        <f t="shared" ca="1" si="194"/>
        <v>#REF!</v>
      </c>
      <c r="KR160" s="119" t="e">
        <f t="shared" ca="1" si="195"/>
        <v>#REF!</v>
      </c>
      <c r="KS160" s="119" t="e">
        <f t="shared" ca="1" si="196"/>
        <v>#REF!</v>
      </c>
      <c r="KT160" s="119" t="e">
        <f t="shared" ca="1" si="197"/>
        <v>#REF!</v>
      </c>
      <c r="KU160" s="119" t="e">
        <f t="shared" ca="1" si="198"/>
        <v>#REF!</v>
      </c>
      <c r="KV160" s="119" t="e">
        <f t="shared" ca="1" si="199"/>
        <v>#REF!</v>
      </c>
      <c r="KW160" s="119" t="e">
        <f t="shared" ca="1" si="200"/>
        <v>#REF!</v>
      </c>
      <c r="KX160" s="119" t="e">
        <f t="shared" ca="1" si="201"/>
        <v>#REF!</v>
      </c>
      <c r="KY160" s="119" t="e">
        <f t="shared" ca="1" si="202"/>
        <v>#REF!</v>
      </c>
      <c r="KZ160" s="119" t="e">
        <f t="shared" ca="1" si="203"/>
        <v>#REF!</v>
      </c>
      <c r="LA160" s="119" t="e">
        <f t="shared" ca="1" si="204"/>
        <v>#REF!</v>
      </c>
      <c r="LB160" s="119" t="e">
        <f t="shared" ca="1" si="205"/>
        <v>#REF!</v>
      </c>
      <c r="LC160" s="119" t="e">
        <f t="shared" ca="1" si="206"/>
        <v>#REF!</v>
      </c>
      <c r="LD160" s="119" t="e">
        <f t="shared" ca="1" si="207"/>
        <v>#REF!</v>
      </c>
      <c r="LE160" s="116">
        <v>1</v>
      </c>
      <c r="LF160" s="102" t="e">
        <f t="shared" ca="1" si="182"/>
        <v>#REF!</v>
      </c>
      <c r="LG160" s="102"/>
      <c r="LH160" s="102"/>
      <c r="LI160" s="102"/>
      <c r="LJ160" s="102"/>
      <c r="LK160" s="102"/>
      <c r="LL160" s="102"/>
      <c r="LM160" s="102"/>
      <c r="LN160" s="102"/>
      <c r="LO160" s="102"/>
      <c r="LP160" s="102"/>
      <c r="LQ160" s="102"/>
      <c r="LR160" s="102" t="e">
        <f t="shared" ca="1" si="183"/>
        <v>#REF!</v>
      </c>
      <c r="LS160" s="102"/>
      <c r="LT160" s="119" t="e">
        <f t="shared" ca="1" si="208"/>
        <v>#REF!</v>
      </c>
      <c r="LU160" s="119" t="e">
        <f t="shared" ca="1" si="209"/>
        <v>#NAME?</v>
      </c>
      <c r="LV160" s="119" t="e">
        <f t="shared" ca="1" si="210"/>
        <v>#NAME?</v>
      </c>
      <c r="LW160" s="119" t="e">
        <f t="shared" ca="1" si="211"/>
        <v>#NAME?</v>
      </c>
      <c r="LX160" s="119" t="e">
        <f t="shared" ca="1" si="212"/>
        <v>#NAME?</v>
      </c>
      <c r="LY160" s="119" t="e">
        <f t="shared" ca="1" si="213"/>
        <v>#NAME?</v>
      </c>
      <c r="LZ160" s="119" t="e">
        <f t="shared" ca="1" si="214"/>
        <v>#NAME?</v>
      </c>
      <c r="MA160" s="119" t="e">
        <f t="shared" ca="1" si="215"/>
        <v>#NAME?</v>
      </c>
      <c r="MB160" s="119" t="e">
        <f t="shared" ca="1" si="216"/>
        <v>#NAME?</v>
      </c>
      <c r="MC160" s="119" t="e">
        <f t="shared" ca="1" si="217"/>
        <v>#NAME?</v>
      </c>
      <c r="MD160" s="119" t="e">
        <f t="shared" ca="1" si="218"/>
        <v>#NAME?</v>
      </c>
      <c r="ME160" s="119" t="e">
        <f t="shared" ca="1" si="219"/>
        <v>#NAME?</v>
      </c>
      <c r="MF160" s="119" t="e">
        <f t="shared" ca="1" si="220"/>
        <v>#REF!</v>
      </c>
      <c r="MG160" s="119" t="e">
        <f t="shared" ca="1" si="221"/>
        <v>#REF!</v>
      </c>
      <c r="MH160" s="120" t="s">
        <v>716</v>
      </c>
      <c r="MI160" s="100" t="s">
        <v>468</v>
      </c>
      <c r="MJ160" s="121">
        <v>45535</v>
      </c>
      <c r="MK160" s="100" t="s">
        <v>131</v>
      </c>
      <c r="ML160" s="100" t="s">
        <v>131</v>
      </c>
      <c r="MM160" s="100" t="s">
        <v>131</v>
      </c>
      <c r="MN160" s="100"/>
      <c r="MO160" s="100" t="s">
        <v>692</v>
      </c>
    </row>
    <row r="161" spans="1:353" ht="15" thickBot="1" x14ac:dyDescent="0.25">
      <c r="A161" s="39">
        <v>156</v>
      </c>
      <c r="B161" s="39" t="s">
        <v>719</v>
      </c>
      <c r="C161" s="54" t="s">
        <v>720</v>
      </c>
      <c r="D161" s="39" t="s">
        <v>121</v>
      </c>
      <c r="E161" s="39">
        <v>417983116</v>
      </c>
      <c r="F161" s="99" t="s">
        <v>721</v>
      </c>
      <c r="G161" s="39" t="s">
        <v>722</v>
      </c>
      <c r="H161" s="39" t="s">
        <v>112</v>
      </c>
      <c r="I161" s="39">
        <v>2</v>
      </c>
      <c r="J161" s="39">
        <v>12</v>
      </c>
      <c r="K161" s="39">
        <v>0</v>
      </c>
      <c r="L161" s="39">
        <v>0</v>
      </c>
      <c r="M161" s="39">
        <v>0</v>
      </c>
      <c r="N161" s="39">
        <v>0</v>
      </c>
      <c r="O161" s="39">
        <v>4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4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4</v>
      </c>
      <c r="AH161" s="39">
        <f t="shared" si="184"/>
        <v>8</v>
      </c>
      <c r="AI161" s="39">
        <f t="shared" si="222"/>
        <v>282356</v>
      </c>
      <c r="AJ161" s="55">
        <v>4000</v>
      </c>
      <c r="AK161" s="47"/>
      <c r="AL161" s="39" t="s">
        <v>691</v>
      </c>
      <c r="AM161" s="39" t="s">
        <v>701</v>
      </c>
      <c r="AN161" s="39"/>
      <c r="AO161" s="39" t="s">
        <v>163</v>
      </c>
      <c r="AP161" s="56">
        <v>2.0999999999999999E-3</v>
      </c>
      <c r="AQ161" s="56" t="s">
        <v>8</v>
      </c>
      <c r="AR161" s="39"/>
      <c r="AS161" s="39"/>
      <c r="AT161" s="57" t="s">
        <v>702</v>
      </c>
      <c r="AU161" s="39"/>
      <c r="AV161" s="39" t="str">
        <f t="shared" si="185"/>
        <v>P0032</v>
      </c>
      <c r="AW161" s="76" t="e">
        <f t="shared" ca="1" si="186"/>
        <v>#NAME?</v>
      </c>
      <c r="AX161" s="39">
        <v>16</v>
      </c>
      <c r="AY161" s="73" t="e">
        <f t="shared" si="187"/>
        <v>#REF!</v>
      </c>
      <c r="AZ161" s="39"/>
      <c r="BA161" s="39"/>
      <c r="BB161" s="39"/>
      <c r="BC161" s="39"/>
      <c r="BD161" s="39"/>
      <c r="BE161" s="39"/>
      <c r="BF161" s="39"/>
      <c r="BG161" s="39"/>
      <c r="BH161" s="39"/>
      <c r="BI161" s="39">
        <v>284000</v>
      </c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>
        <f>SUM($AZ161,$BA161:BF161)-SUM($EU161:FA161)</f>
        <v>-1840</v>
      </c>
      <c r="DE161" s="39">
        <f>SUM($AZ161,$BA161:BG161)-SUM($EU161:FB161)</f>
        <v>-9032</v>
      </c>
      <c r="DF161" s="39">
        <f>SUM($AZ161,$BA161:BH161)-SUM($EU161:FC161)</f>
        <v>-18356</v>
      </c>
      <c r="DG161" s="39">
        <f>SUM($AZ161,$BA161:BI161)-SUM($EU161:FD161)</f>
        <v>257644</v>
      </c>
      <c r="DH161" s="39">
        <f>SUM($AZ161,$BA161:BJ161)-SUM($EU161:FE161)</f>
        <v>249644</v>
      </c>
      <c r="DI161" s="39">
        <f>SUM($AZ161,$BA161:BK161)-SUM($EU161:FF161)</f>
        <v>241644</v>
      </c>
      <c r="DJ161" s="39">
        <f>SUM($AZ161,$BA161:BL161)-SUM($EU161:FG161)</f>
        <v>233644</v>
      </c>
      <c r="DK161" s="39">
        <f>SUM($AZ161,$BA161:BM161)-SUM($EU161:FH161)</f>
        <v>225644</v>
      </c>
      <c r="DL161" s="39">
        <f>SUM($AZ161,$BA161:BN161)-SUM($EU161:FI161)</f>
        <v>217644</v>
      </c>
      <c r="DM161" s="39">
        <f>SUM($AZ161,$BA161:BO161)-SUM($EU161:FJ161)</f>
        <v>209644</v>
      </c>
      <c r="DN161" s="39">
        <f>SUM($AZ161,$BA161:BP161)-SUM($EU161:FK161)</f>
        <v>201644</v>
      </c>
      <c r="DO161" s="39">
        <f>SUM($AZ161,$BA161:BQ161)-SUM($EU161:FL161)</f>
        <v>193644</v>
      </c>
      <c r="DP161" s="39">
        <f>SUM($AZ161,$BA161:BR161)-SUM($EU161:FM161)</f>
        <v>185644</v>
      </c>
      <c r="DQ161" s="39">
        <f>SUM($AZ161,$BA161:BS161)-SUM($EU161:FN161)</f>
        <v>177644</v>
      </c>
      <c r="DR161" s="39">
        <f>SUM($AZ161,$BA161:BT161)-SUM($EU161:FO161)</f>
        <v>169644</v>
      </c>
      <c r="DS161" s="39">
        <f>SUM($AZ161,$BA161:BU161)-SUM($EU161:FP161)</f>
        <v>161644</v>
      </c>
      <c r="DT161" s="39">
        <f>SUM($AZ161,$BA161:BV161)-SUM($EU161:FQ161)</f>
        <v>153644</v>
      </c>
      <c r="DU161" s="39">
        <f>SUM($AZ161,$BA161:BW161)-SUM($EU161:FR161)</f>
        <v>145644</v>
      </c>
      <c r="DV161" s="39">
        <f>SUM($AZ161,$BA161:BX161)-SUM($EU161:FS161)</f>
        <v>137644</v>
      </c>
      <c r="DW161" s="39">
        <f>SUM($AZ161,$BA161:BY161)-SUM($EU161:FT161)</f>
        <v>129644</v>
      </c>
      <c r="DX161" s="39">
        <f>SUM($AZ161,$BA161:BZ161)-SUM($EU161:FU161)</f>
        <v>121644</v>
      </c>
      <c r="DY161" s="39">
        <f>SUM($AZ161,$BA161:CA161)-SUM($EU161:FV161)</f>
        <v>113644</v>
      </c>
      <c r="DZ161" s="39">
        <f>SUM($AZ161,$BA161:CB161)-SUM($EU161:FW161)</f>
        <v>105644</v>
      </c>
      <c r="EA161" s="39">
        <f>SUM($AZ161,$BA161:CC161)-SUM($EU161:FX161)</f>
        <v>97644</v>
      </c>
      <c r="EB161" s="39">
        <f>SUM($AZ161,$BA161:CD161)-SUM($EU161:FY161)</f>
        <v>89644</v>
      </c>
      <c r="EC161" s="39">
        <f>SUM($AZ161,$BA161:CE161)-SUM($EU161:FZ161)</f>
        <v>81644</v>
      </c>
      <c r="ED161" s="39">
        <f>SUM($AZ161,$BA161:CF161)-SUM($EU161:GA161)</f>
        <v>73644</v>
      </c>
      <c r="EE161" s="39">
        <f>SUM($AZ161,$BA161:CG161)-SUM($EU161:GB161)</f>
        <v>65644</v>
      </c>
      <c r="EF161" s="39">
        <f>SUM($AZ161,$BA161:CH161)-SUM($EU161:GC161)</f>
        <v>57644</v>
      </c>
      <c r="EG161" s="39">
        <f>SUM($AZ161,$BA161:CI161)-SUM($EU161:GD161)</f>
        <v>49644</v>
      </c>
      <c r="EH161" s="39">
        <f>SUM($AZ161,$BA161:CJ161)-SUM($EU161:GE161)</f>
        <v>41644</v>
      </c>
      <c r="EI161" s="39">
        <f>SUM($AZ161,$BA161:CK161)-SUM($EU161:GF161)</f>
        <v>33644</v>
      </c>
      <c r="EJ161" s="39">
        <f>SUM($AZ161,$BA161:CL161)-SUM($EU161:GG161)</f>
        <v>25644</v>
      </c>
      <c r="EK161" s="39">
        <f>SUM($AZ161,$BA161:CM161)-SUM($EU161:GH161)</f>
        <v>17644</v>
      </c>
      <c r="EL161" s="39">
        <f>SUM($AZ161,$BA161:CN161)-SUM($EU161:GI161)</f>
        <v>9644</v>
      </c>
      <c r="EM161" s="39">
        <f>SUM($AZ161,$BA161:CO161)-SUM($EU161:GJ161)</f>
        <v>1644</v>
      </c>
      <c r="EN161" s="39">
        <f>SUM($AZ161,$BA161:CP161)-SUM($EU161:GK161)</f>
        <v>1644</v>
      </c>
      <c r="EO161" s="39">
        <f>SUM($AZ161,$BA161:CQ161)-SUM($EU161:GL161)</f>
        <v>1644</v>
      </c>
      <c r="EP161" s="39">
        <f>SUM($AZ161,$BA161:CR161)-SUM($EU161:GM161)</f>
        <v>1644</v>
      </c>
      <c r="EQ161" s="39">
        <f>SUM($AZ161,$BA161:CS161)-SUM($EU161:GN161)</f>
        <v>1644</v>
      </c>
      <c r="ER161" s="39"/>
      <c r="ES161" s="39"/>
      <c r="ET161" s="39"/>
      <c r="EU161" s="39"/>
      <c r="EV161" s="39"/>
      <c r="EW161" s="39"/>
      <c r="EX161" s="39"/>
      <c r="EY161" s="39"/>
      <c r="EZ161" s="39"/>
      <c r="FA161" s="39">
        <f t="array" ref="FA161">SUMPRODUCT($K161:$AG161,TRANSPOSE(FA$5:FA$27))</f>
        <v>1840</v>
      </c>
      <c r="FB161" s="39">
        <f t="array" ref="FB161">SUMPRODUCT($K161:$AG161,TRANSPOSE(FB$5:FB$27))</f>
        <v>7192</v>
      </c>
      <c r="FC161" s="39">
        <f t="array" ref="FC161">SUMPRODUCT($K161:$AG161,TRANSPOSE(FC$5:FC$27))</f>
        <v>9324</v>
      </c>
      <c r="FD161" s="39">
        <f t="array" ref="FD161">SUMPRODUCT($K161:$AG161,TRANSPOSE(FD$5:FD$27))</f>
        <v>8000</v>
      </c>
      <c r="FE161" s="39">
        <f t="array" ref="FE161">SUMPRODUCT($K161:$AG161,TRANSPOSE(FE$5:FE$27))</f>
        <v>8000</v>
      </c>
      <c r="FF161" s="39">
        <f t="array" ref="FF161">SUMPRODUCT($K161:$AG161,TRANSPOSE(FF$5:FF$27))</f>
        <v>8000</v>
      </c>
      <c r="FG161" s="39">
        <f t="array" ref="FG161">SUMPRODUCT($K161:$AG161,TRANSPOSE(FG$5:FG$27))</f>
        <v>8000</v>
      </c>
      <c r="FH161" s="39">
        <f t="array" ref="FH161">SUMPRODUCT($K161:$AG161,TRANSPOSE(FH$5:FH$27))</f>
        <v>8000</v>
      </c>
      <c r="FI161" s="39">
        <f t="array" ref="FI161">SUMPRODUCT($K161:$AG161,TRANSPOSE(FI$5:FI$27))</f>
        <v>8000</v>
      </c>
      <c r="FJ161" s="39">
        <f t="array" ref="FJ161">SUMPRODUCT($K161:$AG161,TRANSPOSE(FJ$5:FJ$27))</f>
        <v>8000</v>
      </c>
      <c r="FK161" s="39">
        <f t="array" ref="FK161">SUMPRODUCT($K161:$AG161,TRANSPOSE(FK$5:FK$27))</f>
        <v>8000</v>
      </c>
      <c r="FL161" s="39">
        <f t="array" ref="FL161">SUMPRODUCT($K161:$AG161,TRANSPOSE(FL$5:FL$27))</f>
        <v>8000</v>
      </c>
      <c r="FM161" s="39">
        <f t="array" ref="FM161">SUMPRODUCT($K161:$AG161,TRANSPOSE(FM$5:FM$27))</f>
        <v>8000</v>
      </c>
      <c r="FN161" s="39">
        <f t="array" ref="FN161">SUMPRODUCT($K161:$AG161,TRANSPOSE(FN$5:FN$27))</f>
        <v>8000</v>
      </c>
      <c r="FO161" s="39">
        <f t="array" ref="FO161">SUMPRODUCT($K161:$AG161,TRANSPOSE(FO$5:FO$27))</f>
        <v>8000</v>
      </c>
      <c r="FP161" s="39">
        <f t="array" ref="FP161">SUMPRODUCT($K161:$AG161,TRANSPOSE(FP$5:FP$27))</f>
        <v>8000</v>
      </c>
      <c r="FQ161" s="39">
        <f t="array" ref="FQ161">SUMPRODUCT($K161:$AG161,TRANSPOSE(FQ$5:FQ$27))</f>
        <v>8000</v>
      </c>
      <c r="FR161" s="39">
        <f t="array" ref="FR161">SUMPRODUCT($K161:$AG161,TRANSPOSE(FR$5:FR$27))</f>
        <v>8000</v>
      </c>
      <c r="FS161" s="39">
        <f t="array" ref="FS161">SUMPRODUCT($K161:$AG161,TRANSPOSE(FS$5:FS$27))</f>
        <v>8000</v>
      </c>
      <c r="FT161" s="39">
        <f t="array" ref="FT161">SUMPRODUCT($K161:$AG161,TRANSPOSE(FT$5:FT$27))</f>
        <v>8000</v>
      </c>
      <c r="FU161" s="39">
        <f t="array" ref="FU161">SUMPRODUCT($K161:$AG161,TRANSPOSE(FU$5:FU$27))</f>
        <v>8000</v>
      </c>
      <c r="FV161" s="39">
        <f t="array" ref="FV161">SUMPRODUCT($K161:$AG161,TRANSPOSE(FV$5:FV$27))</f>
        <v>8000</v>
      </c>
      <c r="FW161" s="39">
        <f t="array" ref="FW161">SUMPRODUCT($K161:$AG161,TRANSPOSE(FW$5:FW$27))</f>
        <v>8000</v>
      </c>
      <c r="FX161" s="39">
        <f t="array" ref="FX161">SUMPRODUCT($K161:$AG161,TRANSPOSE(FX$5:FX$27))</f>
        <v>8000</v>
      </c>
      <c r="FY161" s="39">
        <f t="array" ref="FY161">SUMPRODUCT($K161:$AG161,TRANSPOSE(FY$5:FY$27))</f>
        <v>8000</v>
      </c>
      <c r="FZ161" s="39">
        <f t="array" ref="FZ161">SUMPRODUCT($K161:$AG161,TRANSPOSE(FZ$5:FZ$27))</f>
        <v>8000</v>
      </c>
      <c r="GA161" s="39">
        <f t="array" ref="GA161">SUMPRODUCT($K161:$AG161,TRANSPOSE(GA$5:GA$27))</f>
        <v>8000</v>
      </c>
      <c r="GB161" s="39">
        <f t="array" ref="GB161">SUMPRODUCT($K161:$AG161,TRANSPOSE(GB$5:GB$27))</f>
        <v>8000</v>
      </c>
      <c r="GC161" s="39">
        <f t="array" ref="GC161">SUMPRODUCT($K161:$AG161,TRANSPOSE(GC$5:GC$27))</f>
        <v>8000</v>
      </c>
      <c r="GD161" s="39">
        <f t="array" ref="GD161">SUMPRODUCT($K161:$AG161,TRANSPOSE(GD$5:GD$27))</f>
        <v>8000</v>
      </c>
      <c r="GE161" s="39">
        <f t="array" ref="GE161">SUMPRODUCT($K161:$AG161,TRANSPOSE(GE$5:GE$27))</f>
        <v>8000</v>
      </c>
      <c r="GF161" s="39">
        <f t="array" ref="GF161">SUMPRODUCT($K161:$AG161,TRANSPOSE(GF$5:GF$27))</f>
        <v>8000</v>
      </c>
      <c r="GG161" s="39">
        <f t="array" ref="GG161">SUMPRODUCT($K161:$AG161,TRANSPOSE(GG$5:GG$27))</f>
        <v>8000</v>
      </c>
      <c r="GH161" s="39">
        <f t="array" ref="GH161">SUMPRODUCT($K161:$AG161,TRANSPOSE(GH$5:GH$27))</f>
        <v>8000</v>
      </c>
      <c r="GI161" s="39">
        <f t="array" ref="GI161">SUMPRODUCT($K161:$AG161,TRANSPOSE(GI$5:GI$27))</f>
        <v>8000</v>
      </c>
      <c r="GJ161" s="39">
        <f t="array" ref="GJ161">SUMPRODUCT($K161:$AG161,TRANSPOSE(GJ$5:GJ$27))</f>
        <v>8000</v>
      </c>
      <c r="GK161" s="39">
        <f t="array" ref="GK161">SUMPRODUCT($K161:$AG161,TRANSPOSE(GK$5:GK$27))</f>
        <v>0</v>
      </c>
      <c r="GL161" s="39">
        <f t="array" ref="GL161">SUMPRODUCT($K161:$AG161,TRANSPOSE(GL$5:GL$27))</f>
        <v>0</v>
      </c>
      <c r="GM161" s="39">
        <f t="array" ref="GM161">SUMPRODUCT($K161:$AG161,TRANSPOSE(GM$5:GM$27))</f>
        <v>0</v>
      </c>
      <c r="GN161" s="39">
        <f t="array" ref="GN161">SUMPRODUCT($K161:$AG161,TRANSPOSE(GN$5:GN$27))</f>
        <v>0</v>
      </c>
      <c r="GO161" s="39"/>
      <c r="GP161" s="39"/>
      <c r="GQ161" s="39"/>
      <c r="GR161" s="39"/>
      <c r="GS161" s="39"/>
      <c r="GT161" s="39"/>
      <c r="GU161" s="39"/>
      <c r="GV161" s="39"/>
      <c r="GW161" s="39"/>
      <c r="GX161" s="39"/>
      <c r="GY161" s="39"/>
      <c r="GZ161" s="39"/>
      <c r="HA161" s="39"/>
      <c r="HB161" s="39"/>
      <c r="HC161" s="39"/>
      <c r="HD161" s="39"/>
      <c r="HE161" s="39"/>
      <c r="HF161" s="39"/>
      <c r="HG161" s="39"/>
      <c r="HH161" s="39"/>
      <c r="HI161" s="39"/>
      <c r="HJ161" s="39"/>
      <c r="HK161" s="39"/>
      <c r="HL161" s="39"/>
      <c r="HM161" s="39"/>
      <c r="HN161" s="39"/>
      <c r="HO161" s="39"/>
      <c r="HP161" s="39"/>
      <c r="HQ161" s="39"/>
      <c r="HR161" s="39"/>
      <c r="HS161" s="39"/>
      <c r="HT161" s="39"/>
      <c r="HU161" s="39"/>
      <c r="HV161" s="39"/>
      <c r="HW161" s="39"/>
      <c r="HX161" s="39"/>
      <c r="HY161" s="39"/>
      <c r="HZ161" s="39"/>
      <c r="IA161" s="39"/>
      <c r="IB161" s="39"/>
      <c r="IC161" s="39"/>
      <c r="ID161" s="39"/>
      <c r="IE161" s="39"/>
      <c r="IF161" s="39"/>
      <c r="IG161" s="39"/>
      <c r="IH161" s="39"/>
      <c r="II161" s="39"/>
      <c r="IJ161" s="39"/>
      <c r="IK161" s="39"/>
      <c r="IL161" s="39"/>
      <c r="IM161" s="39"/>
      <c r="IN161" s="39"/>
      <c r="IO161" s="39"/>
      <c r="IP161" s="39"/>
      <c r="IQ161" s="39"/>
      <c r="IR161" s="39"/>
      <c r="IS161" s="39"/>
      <c r="IT161" s="39"/>
      <c r="IU161" s="39"/>
      <c r="IV161" s="93" t="s">
        <v>689</v>
      </c>
      <c r="IW161" s="100" t="str">
        <f>C161</f>
        <v>CL10C101JB8NNNC</v>
      </c>
      <c r="IX161" s="93" t="str">
        <f t="shared" si="223"/>
        <v>SAMSUNG</v>
      </c>
      <c r="IY161" s="111">
        <v>2.3999999999999998E-3</v>
      </c>
      <c r="IZ161" s="112" t="str">
        <f t="shared" si="180"/>
        <v>USD</v>
      </c>
      <c r="JA161" s="104" t="e">
        <f ca="1">_xlfn.XLOOKUP(IZ161,IZ$21:IZ$24,JA$21:JA$24,0)</f>
        <v>#NAME?</v>
      </c>
      <c r="JB161" s="104" t="e">
        <f t="shared" ca="1" si="188"/>
        <v>#NAME?</v>
      </c>
      <c r="JC161" s="113">
        <f>AJ161</f>
        <v>4000</v>
      </c>
      <c r="JD161" s="113">
        <f>AJ161</f>
        <v>4000</v>
      </c>
      <c r="JE161" s="100"/>
      <c r="JF161" s="113" t="e">
        <f>MAX(JD161,CEILING(#REF!+JE161,JC161))</f>
        <v>#REF!</v>
      </c>
      <c r="JG161" s="114" t="e">
        <f t="shared" ca="1" si="189"/>
        <v>#REF!</v>
      </c>
      <c r="JH161" s="113" t="e">
        <f>JF161-#REF!</f>
        <v>#REF!</v>
      </c>
      <c r="JI161" s="114" t="e">
        <f t="shared" ca="1" si="190"/>
        <v>#REF!</v>
      </c>
      <c r="JJ161" s="115">
        <v>45523</v>
      </c>
      <c r="JK161" s="114" t="s">
        <v>114</v>
      </c>
      <c r="JL161" s="114" t="s">
        <v>440</v>
      </c>
      <c r="JM161" s="100" t="s">
        <v>128</v>
      </c>
      <c r="JN161" s="100" t="s">
        <v>129</v>
      </c>
      <c r="JO161" s="102" t="e">
        <f t="array" aca="1" ref="JO161" ca="1">SUMPRODUCT(#REF!,TRANSPOSE(JO$19:JO$22))</f>
        <v>#REF!</v>
      </c>
      <c r="JP161" s="102" t="e">
        <f t="array" aca="1" ref="JP161" ca="1">SUMPRODUCT(#REF!,TRANSPOSE(JP$19:JP$22))</f>
        <v>#REF!</v>
      </c>
      <c r="JQ161" s="102" t="e">
        <f t="array" aca="1" ref="JQ161" ca="1">SUMPRODUCT(#REF!,TRANSPOSE(JQ$19:JQ$22))</f>
        <v>#REF!</v>
      </c>
      <c r="JR161" s="102" t="e">
        <f t="array" aca="1" ref="JR161" ca="1">SUMPRODUCT(#REF!,TRANSPOSE(JR$19:JR$22))</f>
        <v>#REF!</v>
      </c>
      <c r="JS161" s="102" t="e">
        <f t="array" aca="1" ref="JS161" ca="1">SUMPRODUCT(#REF!,TRANSPOSE(JS$19:JS$22))</f>
        <v>#REF!</v>
      </c>
      <c r="JT161" s="102" t="e">
        <f t="array" aca="1" ref="JT161" ca="1">SUMPRODUCT(#REF!,TRANSPOSE(JT$19:JT$22))</f>
        <v>#REF!</v>
      </c>
      <c r="JU161" s="102" t="e">
        <f t="array" aca="1" ref="JU161" ca="1">SUMPRODUCT(#REF!,TRANSPOSE(JU$19:JU$22))</f>
        <v>#REF!</v>
      </c>
      <c r="JV161" s="102" t="e">
        <f t="array" aca="1" ref="JV161" ca="1">SUMPRODUCT(#REF!,TRANSPOSE(JV$19:JV$22))</f>
        <v>#REF!</v>
      </c>
      <c r="JW161" s="102" t="e">
        <f t="array" aca="1" ref="JW161" ca="1">SUMPRODUCT(#REF!,TRANSPOSE(JW$19:JW$22))</f>
        <v>#REF!</v>
      </c>
      <c r="JX161" s="102" t="e">
        <f t="array" aca="1" ref="JX161" ca="1">SUMPRODUCT(#REF!,TRANSPOSE(JX$19:JX$22))</f>
        <v>#REF!</v>
      </c>
      <c r="JY161" s="102" t="e">
        <f t="array" aca="1" ref="JY161" ca="1">SUMPRODUCT(#REF!,TRANSPOSE(JY$19:JY$22))</f>
        <v>#REF!</v>
      </c>
      <c r="JZ161" s="102" t="e">
        <f t="array" aca="1" ref="JZ161" ca="1">SUMPRODUCT(#REF!,TRANSPOSE(JZ$19:JZ$22))</f>
        <v>#REF!</v>
      </c>
      <c r="KA161" s="102" t="e">
        <f t="array" aca="1" ref="KA161" ca="1">SUMPRODUCT(#REF!,TRANSPOSE(KA$19:KA$22))</f>
        <v>#REF!</v>
      </c>
      <c r="KB161" s="116"/>
      <c r="KC161" s="102" t="e">
        <f t="shared" ca="1" si="191"/>
        <v>#REF!</v>
      </c>
      <c r="KD161" s="117" t="e">
        <f ca="1">CEILING(SUM($JO161:JP161)-SUM($KC161:KC161),$JC161)</f>
        <v>#REF!</v>
      </c>
      <c r="KE161" s="117" t="e">
        <f ca="1">CEILING(SUM($JO161:JQ161)-SUM($KC161:KD161),$JC161)</f>
        <v>#REF!</v>
      </c>
      <c r="KF161" s="117" t="e">
        <f ca="1">CEILING(SUM($JO161:JR161)-SUM($KC161:KE161),$JC161)</f>
        <v>#REF!</v>
      </c>
      <c r="KG161" s="117" t="e">
        <f ca="1">CEILING(SUM($JO161:JS161)-SUM($KC161:KF161),$JC161)</f>
        <v>#REF!</v>
      </c>
      <c r="KH161" s="117" t="e">
        <f ca="1">CEILING(SUM($JO161:JT161)-SUM($KC161:KG161),$JC161)</f>
        <v>#REF!</v>
      </c>
      <c r="KI161" s="117" t="e">
        <f ca="1">CEILING(SUM($JO161:JU161)-SUM($KC161:KH161),$JC161)</f>
        <v>#REF!</v>
      </c>
      <c r="KJ161" s="117" t="e">
        <f ca="1">CEILING(SUM($JO161:JV161)-SUM($KC161:KI161),$JC161)</f>
        <v>#REF!</v>
      </c>
      <c r="KK161" s="117" t="e">
        <f ca="1">CEILING(SUM($JO161:JW161)-SUM($KC161:KJ161),$JC161)</f>
        <v>#REF!</v>
      </c>
      <c r="KL161" s="117" t="e">
        <f ca="1">CEILING(SUM($JO161:JX161)-SUM($KC161:KK161),$JC161)</f>
        <v>#REF!</v>
      </c>
      <c r="KM161" s="117" t="e">
        <f ca="1">CEILING(SUM($JO161:JY161)-SUM($KC161:KL161),$JC161)</f>
        <v>#REF!</v>
      </c>
      <c r="KN161" s="117" t="e">
        <f t="shared" ca="1" si="192"/>
        <v>#REF!</v>
      </c>
      <c r="KO161" s="117" t="e">
        <f t="shared" ca="1" si="193"/>
        <v>#REF!</v>
      </c>
      <c r="KP161" s="116"/>
      <c r="KQ161" s="119" t="e">
        <f t="shared" ca="1" si="194"/>
        <v>#REF!</v>
      </c>
      <c r="KR161" s="119" t="e">
        <f t="shared" ca="1" si="195"/>
        <v>#REF!</v>
      </c>
      <c r="KS161" s="119" t="e">
        <f t="shared" ca="1" si="196"/>
        <v>#REF!</v>
      </c>
      <c r="KT161" s="119" t="e">
        <f t="shared" ca="1" si="197"/>
        <v>#REF!</v>
      </c>
      <c r="KU161" s="119" t="e">
        <f t="shared" ca="1" si="198"/>
        <v>#REF!</v>
      </c>
      <c r="KV161" s="119" t="e">
        <f t="shared" ca="1" si="199"/>
        <v>#REF!</v>
      </c>
      <c r="KW161" s="119" t="e">
        <f t="shared" ca="1" si="200"/>
        <v>#REF!</v>
      </c>
      <c r="KX161" s="119" t="e">
        <f t="shared" ca="1" si="201"/>
        <v>#REF!</v>
      </c>
      <c r="KY161" s="119" t="e">
        <f t="shared" ca="1" si="202"/>
        <v>#REF!</v>
      </c>
      <c r="KZ161" s="119" t="e">
        <f t="shared" ca="1" si="203"/>
        <v>#REF!</v>
      </c>
      <c r="LA161" s="119" t="e">
        <f t="shared" ca="1" si="204"/>
        <v>#REF!</v>
      </c>
      <c r="LB161" s="119" t="e">
        <f t="shared" ca="1" si="205"/>
        <v>#REF!</v>
      </c>
      <c r="LC161" s="119" t="e">
        <f t="shared" ca="1" si="206"/>
        <v>#REF!</v>
      </c>
      <c r="LD161" s="119" t="e">
        <f t="shared" ca="1" si="207"/>
        <v>#REF!</v>
      </c>
      <c r="LE161" s="116">
        <v>1</v>
      </c>
      <c r="LF161" s="102" t="e">
        <f t="shared" ca="1" si="182"/>
        <v>#REF!</v>
      </c>
      <c r="LG161" s="102"/>
      <c r="LH161" s="102"/>
      <c r="LI161" s="102"/>
      <c r="LJ161" s="102"/>
      <c r="LK161" s="102"/>
      <c r="LL161" s="102"/>
      <c r="LM161" s="102"/>
      <c r="LN161" s="102"/>
      <c r="LO161" s="102"/>
      <c r="LP161" s="102"/>
      <c r="LQ161" s="102"/>
      <c r="LR161" s="102" t="e">
        <f t="shared" ca="1" si="183"/>
        <v>#REF!</v>
      </c>
      <c r="LS161" s="102"/>
      <c r="LT161" s="119" t="e">
        <f t="shared" ca="1" si="208"/>
        <v>#REF!</v>
      </c>
      <c r="LU161" s="119" t="e">
        <f t="shared" ca="1" si="209"/>
        <v>#NAME?</v>
      </c>
      <c r="LV161" s="119" t="e">
        <f t="shared" ca="1" si="210"/>
        <v>#NAME?</v>
      </c>
      <c r="LW161" s="119" t="e">
        <f t="shared" ca="1" si="211"/>
        <v>#NAME?</v>
      </c>
      <c r="LX161" s="119" t="e">
        <f t="shared" ca="1" si="212"/>
        <v>#NAME?</v>
      </c>
      <c r="LY161" s="119" t="e">
        <f t="shared" ca="1" si="213"/>
        <v>#NAME?</v>
      </c>
      <c r="LZ161" s="119" t="e">
        <f t="shared" ca="1" si="214"/>
        <v>#NAME?</v>
      </c>
      <c r="MA161" s="119" t="e">
        <f t="shared" ca="1" si="215"/>
        <v>#NAME?</v>
      </c>
      <c r="MB161" s="119" t="e">
        <f t="shared" ca="1" si="216"/>
        <v>#NAME?</v>
      </c>
      <c r="MC161" s="119" t="e">
        <f t="shared" ca="1" si="217"/>
        <v>#NAME?</v>
      </c>
      <c r="MD161" s="119" t="e">
        <f t="shared" ca="1" si="218"/>
        <v>#NAME?</v>
      </c>
      <c r="ME161" s="119" t="e">
        <f t="shared" ca="1" si="219"/>
        <v>#NAME?</v>
      </c>
      <c r="MF161" s="119" t="e">
        <f t="shared" ca="1" si="220"/>
        <v>#REF!</v>
      </c>
      <c r="MG161" s="119" t="e">
        <f t="shared" ca="1" si="221"/>
        <v>#REF!</v>
      </c>
      <c r="MH161" s="120" t="s">
        <v>719</v>
      </c>
      <c r="MI161" s="100" t="s">
        <v>468</v>
      </c>
      <c r="MJ161" s="121">
        <v>45535</v>
      </c>
      <c r="MK161" s="100" t="s">
        <v>131</v>
      </c>
      <c r="ML161" s="100" t="s">
        <v>131</v>
      </c>
      <c r="MM161" s="100" t="s">
        <v>131</v>
      </c>
      <c r="MN161" s="100"/>
      <c r="MO161" s="100" t="s">
        <v>692</v>
      </c>
    </row>
    <row r="162" spans="1:353" ht="14.25" x14ac:dyDescent="0.2">
      <c r="A162" s="39">
        <v>157</v>
      </c>
      <c r="B162" s="39" t="s">
        <v>723</v>
      </c>
      <c r="C162" s="54" t="s">
        <v>724</v>
      </c>
      <c r="D162" s="39" t="s">
        <v>121</v>
      </c>
      <c r="E162" s="39">
        <v>417983138</v>
      </c>
      <c r="F162" s="99" t="s">
        <v>659</v>
      </c>
      <c r="G162" s="39">
        <v>400095447</v>
      </c>
      <c r="H162" s="39" t="s">
        <v>112</v>
      </c>
      <c r="I162" s="39">
        <v>2</v>
      </c>
      <c r="J162" s="39">
        <v>6</v>
      </c>
      <c r="K162" s="39">
        <v>0</v>
      </c>
      <c r="L162" s="39">
        <v>0</v>
      </c>
      <c r="M162" s="39">
        <v>0</v>
      </c>
      <c r="N162" s="39">
        <v>0</v>
      </c>
      <c r="O162" s="39">
        <v>2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2</v>
      </c>
      <c r="Y162" s="39">
        <v>0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2</v>
      </c>
      <c r="AH162" s="39">
        <f t="shared" si="184"/>
        <v>4</v>
      </c>
      <c r="AI162" s="39">
        <f t="shared" si="222"/>
        <v>141178</v>
      </c>
      <c r="AJ162" s="55">
        <v>2000</v>
      </c>
      <c r="AK162" s="39"/>
      <c r="AL162" s="39" t="s">
        <v>691</v>
      </c>
      <c r="AM162" s="39" t="s">
        <v>701</v>
      </c>
      <c r="AN162" s="39"/>
      <c r="AO162" s="39" t="s">
        <v>163</v>
      </c>
      <c r="AP162" s="56">
        <v>6.0000000000000001E-3</v>
      </c>
      <c r="AQ162" s="56" t="s">
        <v>8</v>
      </c>
      <c r="AR162" s="39"/>
      <c r="AS162" s="39"/>
      <c r="AT162" s="57" t="s">
        <v>702</v>
      </c>
      <c r="AU162" s="39"/>
      <c r="AV162" s="39" t="str">
        <f t="shared" si="185"/>
        <v>P0032</v>
      </c>
      <c r="AW162" s="76" t="e">
        <f t="shared" ca="1" si="186"/>
        <v>#NAME?</v>
      </c>
      <c r="AX162" s="39">
        <v>16</v>
      </c>
      <c r="AY162" s="73" t="e">
        <f t="shared" si="187"/>
        <v>#REF!</v>
      </c>
      <c r="AZ162" s="39"/>
      <c r="BA162" s="39"/>
      <c r="BB162" s="39"/>
      <c r="BC162" s="39"/>
      <c r="BD162" s="39"/>
      <c r="BE162" s="39"/>
      <c r="BF162" s="39"/>
      <c r="BG162" s="39"/>
      <c r="BH162" s="39"/>
      <c r="BI162" s="39">
        <v>142000</v>
      </c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>
        <f>SUM($AZ162,$BA162:BF162)-SUM($EU162:FA162)</f>
        <v>-920</v>
      </c>
      <c r="DE162" s="39">
        <f>SUM($AZ162,$BA162:BG162)-SUM($EU162:FB162)</f>
        <v>-4516</v>
      </c>
      <c r="DF162" s="39">
        <f>SUM($AZ162,$BA162:BH162)-SUM($EU162:FC162)</f>
        <v>-9178</v>
      </c>
      <c r="DG162" s="39">
        <f>SUM($AZ162,$BA162:BI162)-SUM($EU162:FD162)</f>
        <v>128822</v>
      </c>
      <c r="DH162" s="39">
        <f>SUM($AZ162,$BA162:BJ162)-SUM($EU162:FE162)</f>
        <v>124822</v>
      </c>
      <c r="DI162" s="39">
        <f>SUM($AZ162,$BA162:BK162)-SUM($EU162:FF162)</f>
        <v>120822</v>
      </c>
      <c r="DJ162" s="39">
        <f>SUM($AZ162,$BA162:BL162)-SUM($EU162:FG162)</f>
        <v>116822</v>
      </c>
      <c r="DK162" s="39">
        <f>SUM($AZ162,$BA162:BM162)-SUM($EU162:FH162)</f>
        <v>112822</v>
      </c>
      <c r="DL162" s="39">
        <f>SUM($AZ162,$BA162:BN162)-SUM($EU162:FI162)</f>
        <v>108822</v>
      </c>
      <c r="DM162" s="39">
        <f>SUM($AZ162,$BA162:BO162)-SUM($EU162:FJ162)</f>
        <v>104822</v>
      </c>
      <c r="DN162" s="39">
        <f>SUM($AZ162,$BA162:BP162)-SUM($EU162:FK162)</f>
        <v>100822</v>
      </c>
      <c r="DO162" s="39">
        <f>SUM($AZ162,$BA162:BQ162)-SUM($EU162:FL162)</f>
        <v>96822</v>
      </c>
      <c r="DP162" s="39">
        <f>SUM($AZ162,$BA162:BR162)-SUM($EU162:FM162)</f>
        <v>92822</v>
      </c>
      <c r="DQ162" s="39">
        <f>SUM($AZ162,$BA162:BS162)-SUM($EU162:FN162)</f>
        <v>88822</v>
      </c>
      <c r="DR162" s="39">
        <f>SUM($AZ162,$BA162:BT162)-SUM($EU162:FO162)</f>
        <v>84822</v>
      </c>
      <c r="DS162" s="39">
        <f>SUM($AZ162,$BA162:BU162)-SUM($EU162:FP162)</f>
        <v>80822</v>
      </c>
      <c r="DT162" s="39">
        <f>SUM($AZ162,$BA162:BV162)-SUM($EU162:FQ162)</f>
        <v>76822</v>
      </c>
      <c r="DU162" s="39">
        <f>SUM($AZ162,$BA162:BW162)-SUM($EU162:FR162)</f>
        <v>72822</v>
      </c>
      <c r="DV162" s="39">
        <f>SUM($AZ162,$BA162:BX162)-SUM($EU162:FS162)</f>
        <v>68822</v>
      </c>
      <c r="DW162" s="39">
        <f>SUM($AZ162,$BA162:BY162)-SUM($EU162:FT162)</f>
        <v>64822</v>
      </c>
      <c r="DX162" s="39">
        <f>SUM($AZ162,$BA162:BZ162)-SUM($EU162:FU162)</f>
        <v>60822</v>
      </c>
      <c r="DY162" s="39">
        <f>SUM($AZ162,$BA162:CA162)-SUM($EU162:FV162)</f>
        <v>56822</v>
      </c>
      <c r="DZ162" s="39">
        <f>SUM($AZ162,$BA162:CB162)-SUM($EU162:FW162)</f>
        <v>52822</v>
      </c>
      <c r="EA162" s="39">
        <f>SUM($AZ162,$BA162:CC162)-SUM($EU162:FX162)</f>
        <v>48822</v>
      </c>
      <c r="EB162" s="39">
        <f>SUM($AZ162,$BA162:CD162)-SUM($EU162:FY162)</f>
        <v>44822</v>
      </c>
      <c r="EC162" s="39">
        <f>SUM($AZ162,$BA162:CE162)-SUM($EU162:FZ162)</f>
        <v>40822</v>
      </c>
      <c r="ED162" s="39">
        <f>SUM($AZ162,$BA162:CF162)-SUM($EU162:GA162)</f>
        <v>36822</v>
      </c>
      <c r="EE162" s="39">
        <f>SUM($AZ162,$BA162:CG162)-SUM($EU162:GB162)</f>
        <v>32822</v>
      </c>
      <c r="EF162" s="39">
        <f>SUM($AZ162,$BA162:CH162)-SUM($EU162:GC162)</f>
        <v>28822</v>
      </c>
      <c r="EG162" s="39">
        <f>SUM($AZ162,$BA162:CI162)-SUM($EU162:GD162)</f>
        <v>24822</v>
      </c>
      <c r="EH162" s="39">
        <f>SUM($AZ162,$BA162:CJ162)-SUM($EU162:GE162)</f>
        <v>20822</v>
      </c>
      <c r="EI162" s="39">
        <f>SUM($AZ162,$BA162:CK162)-SUM($EU162:GF162)</f>
        <v>16822</v>
      </c>
      <c r="EJ162" s="39">
        <f>SUM($AZ162,$BA162:CL162)-SUM($EU162:GG162)</f>
        <v>12822</v>
      </c>
      <c r="EK162" s="39">
        <f>SUM($AZ162,$BA162:CM162)-SUM($EU162:GH162)</f>
        <v>8822</v>
      </c>
      <c r="EL162" s="39">
        <f>SUM($AZ162,$BA162:CN162)-SUM($EU162:GI162)</f>
        <v>4822</v>
      </c>
      <c r="EM162" s="39">
        <f>SUM($AZ162,$BA162:CO162)-SUM($EU162:GJ162)</f>
        <v>822</v>
      </c>
      <c r="EN162" s="39">
        <f>SUM($AZ162,$BA162:CP162)-SUM($EU162:GK162)</f>
        <v>822</v>
      </c>
      <c r="EO162" s="39">
        <f>SUM($AZ162,$BA162:CQ162)-SUM($EU162:GL162)</f>
        <v>822</v>
      </c>
      <c r="EP162" s="39">
        <f>SUM($AZ162,$BA162:CR162)-SUM($EU162:GM162)</f>
        <v>822</v>
      </c>
      <c r="EQ162" s="39">
        <f>SUM($AZ162,$BA162:CS162)-SUM($EU162:GN162)</f>
        <v>822</v>
      </c>
      <c r="ER162" s="39"/>
      <c r="ES162" s="39"/>
      <c r="ET162" s="39"/>
      <c r="EU162" s="39"/>
      <c r="EV162" s="39"/>
      <c r="EW162" s="39"/>
      <c r="EX162" s="39"/>
      <c r="EY162" s="39"/>
      <c r="EZ162" s="39"/>
      <c r="FA162" s="39">
        <f t="array" ref="FA162">SUMPRODUCT($K162:$AG162,TRANSPOSE(FA$5:FA$27))</f>
        <v>920</v>
      </c>
      <c r="FB162" s="39">
        <f t="array" ref="FB162">SUMPRODUCT($K162:$AG162,TRANSPOSE(FB$5:FB$27))</f>
        <v>3596</v>
      </c>
      <c r="FC162" s="39">
        <f t="array" ref="FC162">SUMPRODUCT($K162:$AG162,TRANSPOSE(FC$5:FC$27))</f>
        <v>4662</v>
      </c>
      <c r="FD162" s="39">
        <f t="array" ref="FD162">SUMPRODUCT($K162:$AG162,TRANSPOSE(FD$5:FD$27))</f>
        <v>4000</v>
      </c>
      <c r="FE162" s="39">
        <f t="array" ref="FE162">SUMPRODUCT($K162:$AG162,TRANSPOSE(FE$5:FE$27))</f>
        <v>4000</v>
      </c>
      <c r="FF162" s="39">
        <f t="array" ref="FF162">SUMPRODUCT($K162:$AG162,TRANSPOSE(FF$5:FF$27))</f>
        <v>4000</v>
      </c>
      <c r="FG162" s="39">
        <f t="array" ref="FG162">SUMPRODUCT($K162:$AG162,TRANSPOSE(FG$5:FG$27))</f>
        <v>4000</v>
      </c>
      <c r="FH162" s="39">
        <f t="array" ref="FH162">SUMPRODUCT($K162:$AG162,TRANSPOSE(FH$5:FH$27))</f>
        <v>4000</v>
      </c>
      <c r="FI162" s="39">
        <f t="array" ref="FI162">SUMPRODUCT($K162:$AG162,TRANSPOSE(FI$5:FI$27))</f>
        <v>4000</v>
      </c>
      <c r="FJ162" s="39">
        <f t="array" ref="FJ162">SUMPRODUCT($K162:$AG162,TRANSPOSE(FJ$5:FJ$27))</f>
        <v>4000</v>
      </c>
      <c r="FK162" s="39">
        <f t="array" ref="FK162">SUMPRODUCT($K162:$AG162,TRANSPOSE(FK$5:FK$27))</f>
        <v>4000</v>
      </c>
      <c r="FL162" s="39">
        <f t="array" ref="FL162">SUMPRODUCT($K162:$AG162,TRANSPOSE(FL$5:FL$27))</f>
        <v>4000</v>
      </c>
      <c r="FM162" s="39">
        <f t="array" ref="FM162">SUMPRODUCT($K162:$AG162,TRANSPOSE(FM$5:FM$27))</f>
        <v>4000</v>
      </c>
      <c r="FN162" s="39">
        <f t="array" ref="FN162">SUMPRODUCT($K162:$AG162,TRANSPOSE(FN$5:FN$27))</f>
        <v>4000</v>
      </c>
      <c r="FO162" s="39">
        <f t="array" ref="FO162">SUMPRODUCT($K162:$AG162,TRANSPOSE(FO$5:FO$27))</f>
        <v>4000</v>
      </c>
      <c r="FP162" s="39">
        <f t="array" ref="FP162">SUMPRODUCT($K162:$AG162,TRANSPOSE(FP$5:FP$27))</f>
        <v>4000</v>
      </c>
      <c r="FQ162" s="39">
        <f t="array" ref="FQ162">SUMPRODUCT($K162:$AG162,TRANSPOSE(FQ$5:FQ$27))</f>
        <v>4000</v>
      </c>
      <c r="FR162" s="39">
        <f t="array" ref="FR162">SUMPRODUCT($K162:$AG162,TRANSPOSE(FR$5:FR$27))</f>
        <v>4000</v>
      </c>
      <c r="FS162" s="39">
        <f t="array" ref="FS162">SUMPRODUCT($K162:$AG162,TRANSPOSE(FS$5:FS$27))</f>
        <v>4000</v>
      </c>
      <c r="FT162" s="39">
        <f t="array" ref="FT162">SUMPRODUCT($K162:$AG162,TRANSPOSE(FT$5:FT$27))</f>
        <v>4000</v>
      </c>
      <c r="FU162" s="39">
        <f t="array" ref="FU162">SUMPRODUCT($K162:$AG162,TRANSPOSE(FU$5:FU$27))</f>
        <v>4000</v>
      </c>
      <c r="FV162" s="39">
        <f t="array" ref="FV162">SUMPRODUCT($K162:$AG162,TRANSPOSE(FV$5:FV$27))</f>
        <v>4000</v>
      </c>
      <c r="FW162" s="39">
        <f t="array" ref="FW162">SUMPRODUCT($K162:$AG162,TRANSPOSE(FW$5:FW$27))</f>
        <v>4000</v>
      </c>
      <c r="FX162" s="39">
        <f t="array" ref="FX162">SUMPRODUCT($K162:$AG162,TRANSPOSE(FX$5:FX$27))</f>
        <v>4000</v>
      </c>
      <c r="FY162" s="39">
        <f t="array" ref="FY162">SUMPRODUCT($K162:$AG162,TRANSPOSE(FY$5:FY$27))</f>
        <v>4000</v>
      </c>
      <c r="FZ162" s="39">
        <f t="array" ref="FZ162">SUMPRODUCT($K162:$AG162,TRANSPOSE(FZ$5:FZ$27))</f>
        <v>4000</v>
      </c>
      <c r="GA162" s="39">
        <f t="array" ref="GA162">SUMPRODUCT($K162:$AG162,TRANSPOSE(GA$5:GA$27))</f>
        <v>4000</v>
      </c>
      <c r="GB162" s="39">
        <f t="array" ref="GB162">SUMPRODUCT($K162:$AG162,TRANSPOSE(GB$5:GB$27))</f>
        <v>4000</v>
      </c>
      <c r="GC162" s="39">
        <f t="array" ref="GC162">SUMPRODUCT($K162:$AG162,TRANSPOSE(GC$5:GC$27))</f>
        <v>4000</v>
      </c>
      <c r="GD162" s="39">
        <f t="array" ref="GD162">SUMPRODUCT($K162:$AG162,TRANSPOSE(GD$5:GD$27))</f>
        <v>4000</v>
      </c>
      <c r="GE162" s="39">
        <f t="array" ref="GE162">SUMPRODUCT($K162:$AG162,TRANSPOSE(GE$5:GE$27))</f>
        <v>4000</v>
      </c>
      <c r="GF162" s="39">
        <f t="array" ref="GF162">SUMPRODUCT($K162:$AG162,TRANSPOSE(GF$5:GF$27))</f>
        <v>4000</v>
      </c>
      <c r="GG162" s="39">
        <f t="array" ref="GG162">SUMPRODUCT($K162:$AG162,TRANSPOSE(GG$5:GG$27))</f>
        <v>4000</v>
      </c>
      <c r="GH162" s="39">
        <f t="array" ref="GH162">SUMPRODUCT($K162:$AG162,TRANSPOSE(GH$5:GH$27))</f>
        <v>4000</v>
      </c>
      <c r="GI162" s="39">
        <f t="array" ref="GI162">SUMPRODUCT($K162:$AG162,TRANSPOSE(GI$5:GI$27))</f>
        <v>4000</v>
      </c>
      <c r="GJ162" s="39">
        <f t="array" ref="GJ162">SUMPRODUCT($K162:$AG162,TRANSPOSE(GJ$5:GJ$27))</f>
        <v>4000</v>
      </c>
      <c r="GK162" s="39">
        <f t="array" ref="GK162">SUMPRODUCT($K162:$AG162,TRANSPOSE(GK$5:GK$27))</f>
        <v>0</v>
      </c>
      <c r="GL162" s="39">
        <f t="array" ref="GL162">SUMPRODUCT($K162:$AG162,TRANSPOSE(GL$5:GL$27))</f>
        <v>0</v>
      </c>
      <c r="GM162" s="39">
        <f t="array" ref="GM162">SUMPRODUCT($K162:$AG162,TRANSPOSE(GM$5:GM$27))</f>
        <v>0</v>
      </c>
      <c r="GN162" s="39">
        <f t="array" ref="GN162">SUMPRODUCT($K162:$AG162,TRANSPOSE(GN$5:GN$27))</f>
        <v>0</v>
      </c>
      <c r="GO162" s="39"/>
      <c r="GP162" s="39"/>
      <c r="GQ162" s="39"/>
      <c r="GR162" s="39"/>
      <c r="GS162" s="39"/>
      <c r="GT162" s="39"/>
      <c r="GU162" s="39"/>
      <c r="GV162" s="39"/>
      <c r="GW162" s="39"/>
      <c r="GX162" s="39"/>
      <c r="GY162" s="39"/>
      <c r="GZ162" s="39"/>
      <c r="HA162" s="39"/>
      <c r="HB162" s="39"/>
      <c r="HC162" s="39"/>
      <c r="HD162" s="39"/>
      <c r="HE162" s="39"/>
      <c r="HF162" s="39"/>
      <c r="HG162" s="39"/>
      <c r="HH162" s="39"/>
      <c r="HI162" s="39"/>
      <c r="HJ162" s="39"/>
      <c r="HK162" s="39"/>
      <c r="HL162" s="39"/>
      <c r="HM162" s="39"/>
      <c r="HN162" s="39"/>
      <c r="HO162" s="39"/>
      <c r="HP162" s="39"/>
      <c r="HQ162" s="39"/>
      <c r="HR162" s="39"/>
      <c r="HS162" s="39"/>
      <c r="HT162" s="39"/>
      <c r="HU162" s="39"/>
      <c r="HV162" s="39"/>
      <c r="HW162" s="39"/>
      <c r="HX162" s="39"/>
      <c r="HY162" s="39"/>
      <c r="HZ162" s="39"/>
      <c r="IA162" s="39"/>
      <c r="IB162" s="39"/>
      <c r="IC162" s="39"/>
      <c r="ID162" s="39"/>
      <c r="IE162" s="39"/>
      <c r="IF162" s="39"/>
      <c r="IG162" s="39"/>
      <c r="IH162" s="39"/>
      <c r="II162" s="39"/>
      <c r="IJ162" s="39"/>
      <c r="IK162" s="39"/>
      <c r="IL162" s="39"/>
      <c r="IM162" s="39"/>
      <c r="IN162" s="39"/>
      <c r="IO162" s="39"/>
      <c r="IP162" s="39"/>
      <c r="IQ162" s="39"/>
      <c r="IR162" s="39"/>
      <c r="IS162" s="39"/>
      <c r="IT162" s="39"/>
      <c r="IU162" s="39"/>
      <c r="IV162" s="93" t="s">
        <v>689</v>
      </c>
      <c r="IW162" s="100" t="str">
        <f>C162</f>
        <v>CL31B105KAHNNNE</v>
      </c>
      <c r="IX162" s="93" t="str">
        <f t="shared" si="223"/>
        <v>SAMSUNG</v>
      </c>
      <c r="IY162" s="111">
        <v>7.7000000000000002E-3</v>
      </c>
      <c r="IZ162" s="112" t="str">
        <f t="shared" si="180"/>
        <v>USD</v>
      </c>
      <c r="JA162" s="104" t="e">
        <f ca="1">_xlfn.XLOOKUP(IZ162,IZ$21:IZ$24,JA$21:JA$24,0)</f>
        <v>#NAME?</v>
      </c>
      <c r="JB162" s="104" t="e">
        <f t="shared" ca="1" si="188"/>
        <v>#NAME?</v>
      </c>
      <c r="JC162" s="113">
        <f>AJ162</f>
        <v>2000</v>
      </c>
      <c r="JD162" s="113">
        <f>AJ162</f>
        <v>2000</v>
      </c>
      <c r="JE162" s="100"/>
      <c r="JF162" s="113" t="e">
        <f>MAX(JD162,CEILING(#REF!+JE162,JC162))</f>
        <v>#REF!</v>
      </c>
      <c r="JG162" s="114" t="e">
        <f t="shared" ca="1" si="189"/>
        <v>#REF!</v>
      </c>
      <c r="JH162" s="113" t="e">
        <f>JF162-#REF!</f>
        <v>#REF!</v>
      </c>
      <c r="JI162" s="114" t="e">
        <f t="shared" ca="1" si="190"/>
        <v>#REF!</v>
      </c>
      <c r="JJ162" s="115">
        <v>45546</v>
      </c>
      <c r="JK162" s="114" t="s">
        <v>709</v>
      </c>
      <c r="JL162" s="114" t="s">
        <v>440</v>
      </c>
      <c r="JM162" s="100" t="s">
        <v>128</v>
      </c>
      <c r="JN162" s="100" t="s">
        <v>129</v>
      </c>
      <c r="JO162" s="102" t="e">
        <f t="array" aca="1" ref="JO162" ca="1">SUMPRODUCT(#REF!,TRANSPOSE(JO$19:JO$22))</f>
        <v>#REF!</v>
      </c>
      <c r="JP162" s="102" t="e">
        <f t="array" aca="1" ref="JP162" ca="1">SUMPRODUCT(#REF!,TRANSPOSE(JP$19:JP$22))</f>
        <v>#REF!</v>
      </c>
      <c r="JQ162" s="102" t="e">
        <f t="array" aca="1" ref="JQ162" ca="1">SUMPRODUCT(#REF!,TRANSPOSE(JQ$19:JQ$22))</f>
        <v>#REF!</v>
      </c>
      <c r="JR162" s="102" t="e">
        <f t="array" aca="1" ref="JR162" ca="1">SUMPRODUCT(#REF!,TRANSPOSE(JR$19:JR$22))</f>
        <v>#REF!</v>
      </c>
      <c r="JS162" s="102" t="e">
        <f t="array" aca="1" ref="JS162" ca="1">SUMPRODUCT(#REF!,TRANSPOSE(JS$19:JS$22))</f>
        <v>#REF!</v>
      </c>
      <c r="JT162" s="102" t="e">
        <f t="array" aca="1" ref="JT162" ca="1">SUMPRODUCT(#REF!,TRANSPOSE(JT$19:JT$22))</f>
        <v>#REF!</v>
      </c>
      <c r="JU162" s="102" t="e">
        <f t="array" aca="1" ref="JU162" ca="1">SUMPRODUCT(#REF!,TRANSPOSE(JU$19:JU$22))</f>
        <v>#REF!</v>
      </c>
      <c r="JV162" s="102" t="e">
        <f t="array" aca="1" ref="JV162" ca="1">SUMPRODUCT(#REF!,TRANSPOSE(JV$19:JV$22))</f>
        <v>#REF!</v>
      </c>
      <c r="JW162" s="102" t="e">
        <f t="array" aca="1" ref="JW162" ca="1">SUMPRODUCT(#REF!,TRANSPOSE(JW$19:JW$22))</f>
        <v>#REF!</v>
      </c>
      <c r="JX162" s="102" t="e">
        <f t="array" aca="1" ref="JX162" ca="1">SUMPRODUCT(#REF!,TRANSPOSE(JX$19:JX$22))</f>
        <v>#REF!</v>
      </c>
      <c r="JY162" s="102" t="e">
        <f t="array" aca="1" ref="JY162" ca="1">SUMPRODUCT(#REF!,TRANSPOSE(JY$19:JY$22))</f>
        <v>#REF!</v>
      </c>
      <c r="JZ162" s="102" t="e">
        <f t="array" aca="1" ref="JZ162" ca="1">SUMPRODUCT(#REF!,TRANSPOSE(JZ$19:JZ$22))</f>
        <v>#REF!</v>
      </c>
      <c r="KA162" s="102" t="e">
        <f t="array" aca="1" ref="KA162" ca="1">SUMPRODUCT(#REF!,TRANSPOSE(KA$19:KA$22))</f>
        <v>#REF!</v>
      </c>
      <c r="KB162" s="116"/>
      <c r="KC162" s="102" t="e">
        <f t="shared" ca="1" si="191"/>
        <v>#REF!</v>
      </c>
      <c r="KD162" s="117" t="e">
        <f ca="1">CEILING(SUM($JO162:JP162)-SUM($KC162:KC162),$JC162)</f>
        <v>#REF!</v>
      </c>
      <c r="KE162" s="117" t="e">
        <f ca="1">CEILING(SUM($JO162:JQ162)-SUM($KC162:KD162),$JC162)</f>
        <v>#REF!</v>
      </c>
      <c r="KF162" s="117" t="e">
        <f ca="1">CEILING(SUM($JO162:JR162)-SUM($KC162:KE162),$JC162)</f>
        <v>#REF!</v>
      </c>
      <c r="KG162" s="117" t="e">
        <f ca="1">CEILING(SUM($JO162:JS162)-SUM($KC162:KF162),$JC162)</f>
        <v>#REF!</v>
      </c>
      <c r="KH162" s="117" t="e">
        <f ca="1">CEILING(SUM($JO162:JT162)-SUM($KC162:KG162),$JC162)</f>
        <v>#REF!</v>
      </c>
      <c r="KI162" s="117" t="e">
        <f ca="1">CEILING(SUM($JO162:JU162)-SUM($KC162:KH162),$JC162)</f>
        <v>#REF!</v>
      </c>
      <c r="KJ162" s="117" t="e">
        <f ca="1">CEILING(SUM($JO162:JV162)-SUM($KC162:KI162),$JC162)</f>
        <v>#REF!</v>
      </c>
      <c r="KK162" s="117" t="e">
        <f ca="1">CEILING(SUM($JO162:JW162)-SUM($KC162:KJ162),$JC162)</f>
        <v>#REF!</v>
      </c>
      <c r="KL162" s="117" t="e">
        <f ca="1">CEILING(SUM($JO162:JX162)-SUM($KC162:KK162),$JC162)</f>
        <v>#REF!</v>
      </c>
      <c r="KM162" s="117" t="e">
        <f ca="1">CEILING(SUM($JO162:JY162)-SUM($KC162:KL162),$JC162)</f>
        <v>#REF!</v>
      </c>
      <c r="KN162" s="117" t="e">
        <f t="shared" ca="1" si="192"/>
        <v>#REF!</v>
      </c>
      <c r="KO162" s="117" t="e">
        <f t="shared" ca="1" si="193"/>
        <v>#REF!</v>
      </c>
      <c r="KP162" s="116"/>
      <c r="KQ162" s="119" t="e">
        <f t="shared" ca="1" si="194"/>
        <v>#REF!</v>
      </c>
      <c r="KR162" s="119" t="e">
        <f t="shared" ca="1" si="195"/>
        <v>#REF!</v>
      </c>
      <c r="KS162" s="119" t="e">
        <f t="shared" ca="1" si="196"/>
        <v>#REF!</v>
      </c>
      <c r="KT162" s="119" t="e">
        <f t="shared" ca="1" si="197"/>
        <v>#REF!</v>
      </c>
      <c r="KU162" s="119" t="e">
        <f t="shared" ca="1" si="198"/>
        <v>#REF!</v>
      </c>
      <c r="KV162" s="119" t="e">
        <f t="shared" ca="1" si="199"/>
        <v>#REF!</v>
      </c>
      <c r="KW162" s="119" t="e">
        <f t="shared" ca="1" si="200"/>
        <v>#REF!</v>
      </c>
      <c r="KX162" s="119" t="e">
        <f t="shared" ca="1" si="201"/>
        <v>#REF!</v>
      </c>
      <c r="KY162" s="119" t="e">
        <f t="shared" ca="1" si="202"/>
        <v>#REF!</v>
      </c>
      <c r="KZ162" s="119" t="e">
        <f t="shared" ca="1" si="203"/>
        <v>#REF!</v>
      </c>
      <c r="LA162" s="119" t="e">
        <f t="shared" ca="1" si="204"/>
        <v>#REF!</v>
      </c>
      <c r="LB162" s="119" t="e">
        <f t="shared" ca="1" si="205"/>
        <v>#REF!</v>
      </c>
      <c r="LC162" s="119" t="e">
        <f t="shared" ca="1" si="206"/>
        <v>#REF!</v>
      </c>
      <c r="LD162" s="119" t="e">
        <f t="shared" ca="1" si="207"/>
        <v>#REF!</v>
      </c>
      <c r="LE162" s="116">
        <v>1</v>
      </c>
      <c r="LF162" s="102" t="e">
        <f t="shared" ca="1" si="182"/>
        <v>#REF!</v>
      </c>
      <c r="LG162" s="102"/>
      <c r="LH162" s="102"/>
      <c r="LI162" s="102"/>
      <c r="LJ162" s="102"/>
      <c r="LK162" s="102"/>
      <c r="LL162" s="102"/>
      <c r="LM162" s="102"/>
      <c r="LN162" s="102"/>
      <c r="LO162" s="102"/>
      <c r="LP162" s="102"/>
      <c r="LQ162" s="102"/>
      <c r="LR162" s="102" t="e">
        <f t="shared" ca="1" si="183"/>
        <v>#REF!</v>
      </c>
      <c r="LS162" s="102"/>
      <c r="LT162" s="119" t="e">
        <f t="shared" ca="1" si="208"/>
        <v>#REF!</v>
      </c>
      <c r="LU162" s="119" t="e">
        <f t="shared" ca="1" si="209"/>
        <v>#NAME?</v>
      </c>
      <c r="LV162" s="119" t="e">
        <f t="shared" ca="1" si="210"/>
        <v>#NAME?</v>
      </c>
      <c r="LW162" s="119" t="e">
        <f t="shared" ca="1" si="211"/>
        <v>#NAME?</v>
      </c>
      <c r="LX162" s="119" t="e">
        <f t="shared" ca="1" si="212"/>
        <v>#NAME?</v>
      </c>
      <c r="LY162" s="119" t="e">
        <f t="shared" ca="1" si="213"/>
        <v>#NAME?</v>
      </c>
      <c r="LZ162" s="119" t="e">
        <f t="shared" ca="1" si="214"/>
        <v>#NAME?</v>
      </c>
      <c r="MA162" s="119" t="e">
        <f t="shared" ca="1" si="215"/>
        <v>#NAME?</v>
      </c>
      <c r="MB162" s="119" t="e">
        <f t="shared" ca="1" si="216"/>
        <v>#NAME?</v>
      </c>
      <c r="MC162" s="119" t="e">
        <f t="shared" ca="1" si="217"/>
        <v>#NAME?</v>
      </c>
      <c r="MD162" s="119" t="e">
        <f t="shared" ca="1" si="218"/>
        <v>#NAME?</v>
      </c>
      <c r="ME162" s="119" t="e">
        <f t="shared" ca="1" si="219"/>
        <v>#NAME?</v>
      </c>
      <c r="MF162" s="119" t="e">
        <f t="shared" ca="1" si="220"/>
        <v>#REF!</v>
      </c>
      <c r="MG162" s="119" t="e">
        <f t="shared" ca="1" si="221"/>
        <v>#REF!</v>
      </c>
      <c r="MH162" s="120" t="s">
        <v>723</v>
      </c>
      <c r="MI162" s="100" t="s">
        <v>468</v>
      </c>
      <c r="MJ162" s="121">
        <v>45535</v>
      </c>
      <c r="MK162" s="100" t="s">
        <v>131</v>
      </c>
      <c r="ML162" s="100" t="s">
        <v>131</v>
      </c>
      <c r="MM162" s="100" t="s">
        <v>131</v>
      </c>
      <c r="MN162" s="100"/>
      <c r="MO162" s="100" t="s">
        <v>692</v>
      </c>
    </row>
    <row r="163" spans="1:353" ht="14.25" x14ac:dyDescent="0.2">
      <c r="A163" s="39">
        <v>158</v>
      </c>
      <c r="B163" s="39" t="s">
        <v>725</v>
      </c>
      <c r="C163" s="54" t="s">
        <v>726</v>
      </c>
      <c r="D163" s="39" t="s">
        <v>121</v>
      </c>
      <c r="E163" s="39">
        <v>417983139</v>
      </c>
      <c r="F163" s="99" t="s">
        <v>727</v>
      </c>
      <c r="G163" s="39">
        <v>400326667</v>
      </c>
      <c r="H163" s="39" t="s">
        <v>112</v>
      </c>
      <c r="I163" s="39">
        <v>2</v>
      </c>
      <c r="J163" s="39">
        <v>48</v>
      </c>
      <c r="K163" s="39">
        <v>0</v>
      </c>
      <c r="L163" s="39">
        <v>0</v>
      </c>
      <c r="M163" s="39">
        <v>0</v>
      </c>
      <c r="N163" s="39">
        <v>0</v>
      </c>
      <c r="O163" s="39">
        <v>16</v>
      </c>
      <c r="P163" s="39">
        <v>0</v>
      </c>
      <c r="Q163" s="39">
        <v>0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16</v>
      </c>
      <c r="Y163" s="39">
        <v>0</v>
      </c>
      <c r="Z163" s="39">
        <v>0</v>
      </c>
      <c r="AA163" s="39">
        <v>0</v>
      </c>
      <c r="AB163" s="39">
        <v>0</v>
      </c>
      <c r="AC163" s="39">
        <v>0</v>
      </c>
      <c r="AD163" s="39">
        <v>0</v>
      </c>
      <c r="AE163" s="39">
        <v>0</v>
      </c>
      <c r="AF163" s="39">
        <v>0</v>
      </c>
      <c r="AG163" s="39">
        <v>16</v>
      </c>
      <c r="AH163" s="39">
        <f t="shared" si="184"/>
        <v>32</v>
      </c>
      <c r="AI163" s="39">
        <f t="shared" si="222"/>
        <v>1129424</v>
      </c>
      <c r="AJ163" s="55">
        <v>2000</v>
      </c>
      <c r="AK163" s="39"/>
      <c r="AL163" s="39" t="s">
        <v>691</v>
      </c>
      <c r="AM163" s="39" t="s">
        <v>714</v>
      </c>
      <c r="AN163" s="39"/>
      <c r="AO163" s="39" t="s">
        <v>163</v>
      </c>
      <c r="AP163" s="56">
        <v>1.205E-2</v>
      </c>
      <c r="AQ163" s="56" t="s">
        <v>8</v>
      </c>
      <c r="AR163" s="39"/>
      <c r="AS163" s="39"/>
      <c r="AT163" s="57" t="s">
        <v>715</v>
      </c>
      <c r="AU163" s="39"/>
      <c r="AV163" s="39" t="str">
        <f t="shared" si="185"/>
        <v>P0032</v>
      </c>
      <c r="AW163" s="76" t="e">
        <f t="shared" ca="1" si="186"/>
        <v>#NAME?</v>
      </c>
      <c r="AX163" s="39">
        <v>16</v>
      </c>
      <c r="AY163" s="73" t="e">
        <f t="shared" si="187"/>
        <v>#REF!</v>
      </c>
      <c r="AZ163" s="39"/>
      <c r="BA163" s="39"/>
      <c r="BB163" s="39"/>
      <c r="BC163" s="39"/>
      <c r="BD163" s="39"/>
      <c r="BE163" s="39"/>
      <c r="BF163" s="39"/>
      <c r="BG163" s="39"/>
      <c r="BH163" s="39"/>
      <c r="BI163" s="39">
        <v>1132000</v>
      </c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>
        <f>SUM($AZ163,$BA163:BF163)-SUM($EU163:FA163)</f>
        <v>-7360</v>
      </c>
      <c r="DE163" s="39">
        <f>SUM($AZ163,$BA163:BG163)-SUM($EU163:FB163)</f>
        <v>-36128</v>
      </c>
      <c r="DF163" s="39">
        <f>SUM($AZ163,$BA163:BH163)-SUM($EU163:FC163)</f>
        <v>-73424</v>
      </c>
      <c r="DG163" s="39">
        <f>SUM($AZ163,$BA163:BI163)-SUM($EU163:FD163)</f>
        <v>1026576</v>
      </c>
      <c r="DH163" s="39">
        <f>SUM($AZ163,$BA163:BJ163)-SUM($EU163:FE163)</f>
        <v>994576</v>
      </c>
      <c r="DI163" s="39">
        <f>SUM($AZ163,$BA163:BK163)-SUM($EU163:FF163)</f>
        <v>962576</v>
      </c>
      <c r="DJ163" s="39">
        <f>SUM($AZ163,$BA163:BL163)-SUM($EU163:FG163)</f>
        <v>930576</v>
      </c>
      <c r="DK163" s="39">
        <f>SUM($AZ163,$BA163:BM163)-SUM($EU163:FH163)</f>
        <v>898576</v>
      </c>
      <c r="DL163" s="39">
        <f>SUM($AZ163,$BA163:BN163)-SUM($EU163:FI163)</f>
        <v>866576</v>
      </c>
      <c r="DM163" s="39">
        <f>SUM($AZ163,$BA163:BO163)-SUM($EU163:FJ163)</f>
        <v>834576</v>
      </c>
      <c r="DN163" s="39">
        <f>SUM($AZ163,$BA163:BP163)-SUM($EU163:FK163)</f>
        <v>802576</v>
      </c>
      <c r="DO163" s="39">
        <f>SUM($AZ163,$BA163:BQ163)-SUM($EU163:FL163)</f>
        <v>770576</v>
      </c>
      <c r="DP163" s="39">
        <f>SUM($AZ163,$BA163:BR163)-SUM($EU163:FM163)</f>
        <v>738576</v>
      </c>
      <c r="DQ163" s="39">
        <f>SUM($AZ163,$BA163:BS163)-SUM($EU163:FN163)</f>
        <v>706576</v>
      </c>
      <c r="DR163" s="39">
        <f>SUM($AZ163,$BA163:BT163)-SUM($EU163:FO163)</f>
        <v>674576</v>
      </c>
      <c r="DS163" s="39">
        <f>SUM($AZ163,$BA163:BU163)-SUM($EU163:FP163)</f>
        <v>642576</v>
      </c>
      <c r="DT163" s="39">
        <f>SUM($AZ163,$BA163:BV163)-SUM($EU163:FQ163)</f>
        <v>610576</v>
      </c>
      <c r="DU163" s="39">
        <f>SUM($AZ163,$BA163:BW163)-SUM($EU163:FR163)</f>
        <v>578576</v>
      </c>
      <c r="DV163" s="39">
        <f>SUM($AZ163,$BA163:BX163)-SUM($EU163:FS163)</f>
        <v>546576</v>
      </c>
      <c r="DW163" s="39">
        <f>SUM($AZ163,$BA163:BY163)-SUM($EU163:FT163)</f>
        <v>514576</v>
      </c>
      <c r="DX163" s="39">
        <f>SUM($AZ163,$BA163:BZ163)-SUM($EU163:FU163)</f>
        <v>482576</v>
      </c>
      <c r="DY163" s="39">
        <f>SUM($AZ163,$BA163:CA163)-SUM($EU163:FV163)</f>
        <v>450576</v>
      </c>
      <c r="DZ163" s="39">
        <f>SUM($AZ163,$BA163:CB163)-SUM($EU163:FW163)</f>
        <v>418576</v>
      </c>
      <c r="EA163" s="39">
        <f>SUM($AZ163,$BA163:CC163)-SUM($EU163:FX163)</f>
        <v>386576</v>
      </c>
      <c r="EB163" s="39">
        <f>SUM($AZ163,$BA163:CD163)-SUM($EU163:FY163)</f>
        <v>354576</v>
      </c>
      <c r="EC163" s="39">
        <f>SUM($AZ163,$BA163:CE163)-SUM($EU163:FZ163)</f>
        <v>322576</v>
      </c>
      <c r="ED163" s="39">
        <f>SUM($AZ163,$BA163:CF163)-SUM($EU163:GA163)</f>
        <v>290576</v>
      </c>
      <c r="EE163" s="39">
        <f>SUM($AZ163,$BA163:CG163)-SUM($EU163:GB163)</f>
        <v>258576</v>
      </c>
      <c r="EF163" s="39">
        <f>SUM($AZ163,$BA163:CH163)-SUM($EU163:GC163)</f>
        <v>226576</v>
      </c>
      <c r="EG163" s="39">
        <f>SUM($AZ163,$BA163:CI163)-SUM($EU163:GD163)</f>
        <v>194576</v>
      </c>
      <c r="EH163" s="39">
        <f>SUM($AZ163,$BA163:CJ163)-SUM($EU163:GE163)</f>
        <v>162576</v>
      </c>
      <c r="EI163" s="39">
        <f>SUM($AZ163,$BA163:CK163)-SUM($EU163:GF163)</f>
        <v>130576</v>
      </c>
      <c r="EJ163" s="39">
        <f>SUM($AZ163,$BA163:CL163)-SUM($EU163:GG163)</f>
        <v>98576</v>
      </c>
      <c r="EK163" s="39">
        <f>SUM($AZ163,$BA163:CM163)-SUM($EU163:GH163)</f>
        <v>66576</v>
      </c>
      <c r="EL163" s="39">
        <f>SUM($AZ163,$BA163:CN163)-SUM($EU163:GI163)</f>
        <v>34576</v>
      </c>
      <c r="EM163" s="39">
        <f>SUM($AZ163,$BA163:CO163)-SUM($EU163:GJ163)</f>
        <v>2576</v>
      </c>
      <c r="EN163" s="39">
        <f>SUM($AZ163,$BA163:CP163)-SUM($EU163:GK163)</f>
        <v>2576</v>
      </c>
      <c r="EO163" s="39">
        <f>SUM($AZ163,$BA163:CQ163)-SUM($EU163:GL163)</f>
        <v>2576</v>
      </c>
      <c r="EP163" s="39">
        <f>SUM($AZ163,$BA163:CR163)-SUM($EU163:GM163)</f>
        <v>2576</v>
      </c>
      <c r="EQ163" s="39">
        <f>SUM($AZ163,$BA163:CS163)-SUM($EU163:GN163)</f>
        <v>2576</v>
      </c>
      <c r="ER163" s="39"/>
      <c r="ES163" s="39"/>
      <c r="ET163" s="39"/>
      <c r="EU163" s="39"/>
      <c r="EV163" s="39"/>
      <c r="EW163" s="39"/>
      <c r="EX163" s="39"/>
      <c r="EY163" s="39"/>
      <c r="EZ163" s="39"/>
      <c r="FA163" s="39">
        <f t="array" ref="FA163">SUMPRODUCT($K163:$AG163,TRANSPOSE(FA$5:FA$27))</f>
        <v>7360</v>
      </c>
      <c r="FB163" s="39">
        <f t="array" ref="FB163">SUMPRODUCT($K163:$AG163,TRANSPOSE(FB$5:FB$27))</f>
        <v>28768</v>
      </c>
      <c r="FC163" s="39">
        <f t="array" ref="FC163">SUMPRODUCT($K163:$AG163,TRANSPOSE(FC$5:FC$27))</f>
        <v>37296</v>
      </c>
      <c r="FD163" s="39">
        <f t="array" ref="FD163">SUMPRODUCT($K163:$AG163,TRANSPOSE(FD$5:FD$27))</f>
        <v>32000</v>
      </c>
      <c r="FE163" s="39">
        <f t="array" ref="FE163">SUMPRODUCT($K163:$AG163,TRANSPOSE(FE$5:FE$27))</f>
        <v>32000</v>
      </c>
      <c r="FF163" s="39">
        <f t="array" ref="FF163">SUMPRODUCT($K163:$AG163,TRANSPOSE(FF$5:FF$27))</f>
        <v>32000</v>
      </c>
      <c r="FG163" s="39">
        <f t="array" ref="FG163">SUMPRODUCT($K163:$AG163,TRANSPOSE(FG$5:FG$27))</f>
        <v>32000</v>
      </c>
      <c r="FH163" s="39">
        <f t="array" ref="FH163">SUMPRODUCT($K163:$AG163,TRANSPOSE(FH$5:FH$27))</f>
        <v>32000</v>
      </c>
      <c r="FI163" s="39">
        <f t="array" ref="FI163">SUMPRODUCT($K163:$AG163,TRANSPOSE(FI$5:FI$27))</f>
        <v>32000</v>
      </c>
      <c r="FJ163" s="39">
        <f t="array" ref="FJ163">SUMPRODUCT($K163:$AG163,TRANSPOSE(FJ$5:FJ$27))</f>
        <v>32000</v>
      </c>
      <c r="FK163" s="39">
        <f t="array" ref="FK163">SUMPRODUCT($K163:$AG163,TRANSPOSE(FK$5:FK$27))</f>
        <v>32000</v>
      </c>
      <c r="FL163" s="39">
        <f t="array" ref="FL163">SUMPRODUCT($K163:$AG163,TRANSPOSE(FL$5:FL$27))</f>
        <v>32000</v>
      </c>
      <c r="FM163" s="39">
        <f t="array" ref="FM163">SUMPRODUCT($K163:$AG163,TRANSPOSE(FM$5:FM$27))</f>
        <v>32000</v>
      </c>
      <c r="FN163" s="39">
        <f t="array" ref="FN163">SUMPRODUCT($K163:$AG163,TRANSPOSE(FN$5:FN$27))</f>
        <v>32000</v>
      </c>
      <c r="FO163" s="39">
        <f t="array" ref="FO163">SUMPRODUCT($K163:$AG163,TRANSPOSE(FO$5:FO$27))</f>
        <v>32000</v>
      </c>
      <c r="FP163" s="39">
        <f t="array" ref="FP163">SUMPRODUCT($K163:$AG163,TRANSPOSE(FP$5:FP$27))</f>
        <v>32000</v>
      </c>
      <c r="FQ163" s="39">
        <f t="array" ref="FQ163">SUMPRODUCT($K163:$AG163,TRANSPOSE(FQ$5:FQ$27))</f>
        <v>32000</v>
      </c>
      <c r="FR163" s="39">
        <f t="array" ref="FR163">SUMPRODUCT($K163:$AG163,TRANSPOSE(FR$5:FR$27))</f>
        <v>32000</v>
      </c>
      <c r="FS163" s="39">
        <f t="array" ref="FS163">SUMPRODUCT($K163:$AG163,TRANSPOSE(FS$5:FS$27))</f>
        <v>32000</v>
      </c>
      <c r="FT163" s="39">
        <f t="array" ref="FT163">SUMPRODUCT($K163:$AG163,TRANSPOSE(FT$5:FT$27))</f>
        <v>32000</v>
      </c>
      <c r="FU163" s="39">
        <f t="array" ref="FU163">SUMPRODUCT($K163:$AG163,TRANSPOSE(FU$5:FU$27))</f>
        <v>32000</v>
      </c>
      <c r="FV163" s="39">
        <f t="array" ref="FV163">SUMPRODUCT($K163:$AG163,TRANSPOSE(FV$5:FV$27))</f>
        <v>32000</v>
      </c>
      <c r="FW163" s="39">
        <f t="array" ref="FW163">SUMPRODUCT($K163:$AG163,TRANSPOSE(FW$5:FW$27))</f>
        <v>32000</v>
      </c>
      <c r="FX163" s="39">
        <f t="array" ref="FX163">SUMPRODUCT($K163:$AG163,TRANSPOSE(FX$5:FX$27))</f>
        <v>32000</v>
      </c>
      <c r="FY163" s="39">
        <f t="array" ref="FY163">SUMPRODUCT($K163:$AG163,TRANSPOSE(FY$5:FY$27))</f>
        <v>32000</v>
      </c>
      <c r="FZ163" s="39">
        <f t="array" ref="FZ163">SUMPRODUCT($K163:$AG163,TRANSPOSE(FZ$5:FZ$27))</f>
        <v>32000</v>
      </c>
      <c r="GA163" s="39">
        <f t="array" ref="GA163">SUMPRODUCT($K163:$AG163,TRANSPOSE(GA$5:GA$27))</f>
        <v>32000</v>
      </c>
      <c r="GB163" s="39">
        <f t="array" ref="GB163">SUMPRODUCT($K163:$AG163,TRANSPOSE(GB$5:GB$27))</f>
        <v>32000</v>
      </c>
      <c r="GC163" s="39">
        <f t="array" ref="GC163">SUMPRODUCT($K163:$AG163,TRANSPOSE(GC$5:GC$27))</f>
        <v>32000</v>
      </c>
      <c r="GD163" s="39">
        <f t="array" ref="GD163">SUMPRODUCT($K163:$AG163,TRANSPOSE(GD$5:GD$27))</f>
        <v>32000</v>
      </c>
      <c r="GE163" s="39">
        <f t="array" ref="GE163">SUMPRODUCT($K163:$AG163,TRANSPOSE(GE$5:GE$27))</f>
        <v>32000</v>
      </c>
      <c r="GF163" s="39">
        <f t="array" ref="GF163">SUMPRODUCT($K163:$AG163,TRANSPOSE(GF$5:GF$27))</f>
        <v>32000</v>
      </c>
      <c r="GG163" s="39">
        <f t="array" ref="GG163">SUMPRODUCT($K163:$AG163,TRANSPOSE(GG$5:GG$27))</f>
        <v>32000</v>
      </c>
      <c r="GH163" s="39">
        <f t="array" ref="GH163">SUMPRODUCT($K163:$AG163,TRANSPOSE(GH$5:GH$27))</f>
        <v>32000</v>
      </c>
      <c r="GI163" s="39">
        <f t="array" ref="GI163">SUMPRODUCT($K163:$AG163,TRANSPOSE(GI$5:GI$27))</f>
        <v>32000</v>
      </c>
      <c r="GJ163" s="39">
        <f t="array" ref="GJ163">SUMPRODUCT($K163:$AG163,TRANSPOSE(GJ$5:GJ$27))</f>
        <v>32000</v>
      </c>
      <c r="GK163" s="39">
        <f t="array" ref="GK163">SUMPRODUCT($K163:$AG163,TRANSPOSE(GK$5:GK$27))</f>
        <v>0</v>
      </c>
      <c r="GL163" s="39">
        <f t="array" ref="GL163">SUMPRODUCT($K163:$AG163,TRANSPOSE(GL$5:GL$27))</f>
        <v>0</v>
      </c>
      <c r="GM163" s="39">
        <f t="array" ref="GM163">SUMPRODUCT($K163:$AG163,TRANSPOSE(GM$5:GM$27))</f>
        <v>0</v>
      </c>
      <c r="GN163" s="39">
        <f t="array" ref="GN163">SUMPRODUCT($K163:$AG163,TRANSPOSE(GN$5:GN$27))</f>
        <v>0</v>
      </c>
      <c r="GO163" s="39"/>
      <c r="GP163" s="39"/>
      <c r="GQ163" s="39"/>
      <c r="GR163" s="39"/>
      <c r="GS163" s="39"/>
      <c r="GT163" s="39"/>
      <c r="GU163" s="39"/>
      <c r="GV163" s="39"/>
      <c r="GW163" s="39"/>
      <c r="GX163" s="39"/>
      <c r="GY163" s="39"/>
      <c r="GZ163" s="39"/>
      <c r="HA163" s="39"/>
      <c r="HB163" s="39"/>
      <c r="HC163" s="39"/>
      <c r="HD163" s="39"/>
      <c r="HE163" s="39"/>
      <c r="HF163" s="39"/>
      <c r="HG163" s="39"/>
      <c r="HH163" s="39"/>
      <c r="HI163" s="39"/>
      <c r="HJ163" s="39"/>
      <c r="HK163" s="39"/>
      <c r="HL163" s="39"/>
      <c r="HM163" s="39"/>
      <c r="HN163" s="39"/>
      <c r="HO163" s="39"/>
      <c r="HP163" s="39"/>
      <c r="HQ163" s="39"/>
      <c r="HR163" s="39"/>
      <c r="HS163" s="39"/>
      <c r="HT163" s="39"/>
      <c r="HU163" s="39"/>
      <c r="HV163" s="39"/>
      <c r="HW163" s="39"/>
      <c r="HX163" s="39"/>
      <c r="HY163" s="39"/>
      <c r="HZ163" s="39"/>
      <c r="IA163" s="39"/>
      <c r="IB163" s="39"/>
      <c r="IC163" s="39"/>
      <c r="ID163" s="39"/>
      <c r="IE163" s="39"/>
      <c r="IF163" s="39"/>
      <c r="IG163" s="39"/>
      <c r="IH163" s="39"/>
      <c r="II163" s="39"/>
      <c r="IJ163" s="39"/>
      <c r="IK163" s="39"/>
      <c r="IL163" s="39"/>
      <c r="IM163" s="39"/>
      <c r="IN163" s="39"/>
      <c r="IO163" s="39"/>
      <c r="IP163" s="39"/>
      <c r="IQ163" s="39"/>
      <c r="IR163" s="39"/>
      <c r="IS163" s="39"/>
      <c r="IT163" s="39"/>
      <c r="IU163" s="39"/>
      <c r="IV163" s="93" t="s">
        <v>689</v>
      </c>
      <c r="IW163" s="100" t="str">
        <f>C163</f>
        <v>CL31B106KOHNNNE</v>
      </c>
      <c r="IX163" s="93" t="str">
        <f t="shared" si="223"/>
        <v>SAMSUNG</v>
      </c>
      <c r="IY163" s="111">
        <v>1.2189999999999999E-2</v>
      </c>
      <c r="IZ163" s="112" t="str">
        <f t="shared" si="180"/>
        <v>USD</v>
      </c>
      <c r="JA163" s="104" t="e">
        <f ca="1">_xlfn.XLOOKUP(IZ163,IZ$21:IZ$24,JA$21:JA$24,0)</f>
        <v>#NAME?</v>
      </c>
      <c r="JB163" s="104" t="e">
        <f t="shared" ca="1" si="188"/>
        <v>#NAME?</v>
      </c>
      <c r="JC163" s="113">
        <f>AJ163</f>
        <v>2000</v>
      </c>
      <c r="JD163" s="113">
        <f>AJ163</f>
        <v>2000</v>
      </c>
      <c r="JE163" s="100"/>
      <c r="JF163" s="113" t="e">
        <f>MAX(JD163,CEILING(#REF!+JE163,JC163))</f>
        <v>#REF!</v>
      </c>
      <c r="JG163" s="114" t="e">
        <f t="shared" ca="1" si="189"/>
        <v>#REF!</v>
      </c>
      <c r="JH163" s="113" t="e">
        <f>JF163-#REF!</f>
        <v>#REF!</v>
      </c>
      <c r="JI163" s="114" t="e">
        <f t="shared" ca="1" si="190"/>
        <v>#REF!</v>
      </c>
      <c r="JJ163" s="115">
        <v>45523</v>
      </c>
      <c r="JK163" s="114" t="s">
        <v>114</v>
      </c>
      <c r="JL163" s="114" t="s">
        <v>440</v>
      </c>
      <c r="JM163" s="100" t="s">
        <v>128</v>
      </c>
      <c r="JN163" s="100" t="s">
        <v>129</v>
      </c>
      <c r="JO163" s="102" t="e">
        <f t="array" aca="1" ref="JO163" ca="1">SUMPRODUCT(#REF!,TRANSPOSE(JO$19:JO$22))</f>
        <v>#REF!</v>
      </c>
      <c r="JP163" s="102" t="e">
        <f t="array" aca="1" ref="JP163" ca="1">SUMPRODUCT(#REF!,TRANSPOSE(JP$19:JP$22))</f>
        <v>#REF!</v>
      </c>
      <c r="JQ163" s="102" t="e">
        <f t="array" aca="1" ref="JQ163" ca="1">SUMPRODUCT(#REF!,TRANSPOSE(JQ$19:JQ$22))</f>
        <v>#REF!</v>
      </c>
      <c r="JR163" s="102" t="e">
        <f t="array" aca="1" ref="JR163" ca="1">SUMPRODUCT(#REF!,TRANSPOSE(JR$19:JR$22))</f>
        <v>#REF!</v>
      </c>
      <c r="JS163" s="102" t="e">
        <f t="array" aca="1" ref="JS163" ca="1">SUMPRODUCT(#REF!,TRANSPOSE(JS$19:JS$22))</f>
        <v>#REF!</v>
      </c>
      <c r="JT163" s="102" t="e">
        <f t="array" aca="1" ref="JT163" ca="1">SUMPRODUCT(#REF!,TRANSPOSE(JT$19:JT$22))</f>
        <v>#REF!</v>
      </c>
      <c r="JU163" s="102" t="e">
        <f t="array" aca="1" ref="JU163" ca="1">SUMPRODUCT(#REF!,TRANSPOSE(JU$19:JU$22))</f>
        <v>#REF!</v>
      </c>
      <c r="JV163" s="102" t="e">
        <f t="array" aca="1" ref="JV163" ca="1">SUMPRODUCT(#REF!,TRANSPOSE(JV$19:JV$22))</f>
        <v>#REF!</v>
      </c>
      <c r="JW163" s="102" t="e">
        <f t="array" aca="1" ref="JW163" ca="1">SUMPRODUCT(#REF!,TRANSPOSE(JW$19:JW$22))</f>
        <v>#REF!</v>
      </c>
      <c r="JX163" s="102" t="e">
        <f t="array" aca="1" ref="JX163" ca="1">SUMPRODUCT(#REF!,TRANSPOSE(JX$19:JX$22))</f>
        <v>#REF!</v>
      </c>
      <c r="JY163" s="102" t="e">
        <f t="array" aca="1" ref="JY163" ca="1">SUMPRODUCT(#REF!,TRANSPOSE(JY$19:JY$22))</f>
        <v>#REF!</v>
      </c>
      <c r="JZ163" s="102" t="e">
        <f t="array" aca="1" ref="JZ163" ca="1">SUMPRODUCT(#REF!,TRANSPOSE(JZ$19:JZ$22))</f>
        <v>#REF!</v>
      </c>
      <c r="KA163" s="102" t="e">
        <f t="array" aca="1" ref="KA163" ca="1">SUMPRODUCT(#REF!,TRANSPOSE(KA$19:KA$22))</f>
        <v>#REF!</v>
      </c>
      <c r="KB163" s="116"/>
      <c r="KC163" s="102" t="e">
        <f t="shared" ca="1" si="191"/>
        <v>#REF!</v>
      </c>
      <c r="KD163" s="117" t="e">
        <f ca="1">CEILING(SUM($JO163:JP163)-SUM($KC163:KC163),$JC163)</f>
        <v>#REF!</v>
      </c>
      <c r="KE163" s="117" t="e">
        <f ca="1">CEILING(SUM($JO163:JQ163)-SUM($KC163:KD163),$JC163)</f>
        <v>#REF!</v>
      </c>
      <c r="KF163" s="117" t="e">
        <f ca="1">CEILING(SUM($JO163:JR163)-SUM($KC163:KE163),$JC163)</f>
        <v>#REF!</v>
      </c>
      <c r="KG163" s="117" t="e">
        <f ca="1">CEILING(SUM($JO163:JS163)-SUM($KC163:KF163),$JC163)</f>
        <v>#REF!</v>
      </c>
      <c r="KH163" s="117" t="e">
        <f ca="1">CEILING(SUM($JO163:JT163)-SUM($KC163:KG163),$JC163)</f>
        <v>#REF!</v>
      </c>
      <c r="KI163" s="117" t="e">
        <f ca="1">CEILING(SUM($JO163:JU163)-SUM($KC163:KH163),$JC163)</f>
        <v>#REF!</v>
      </c>
      <c r="KJ163" s="117" t="e">
        <f ca="1">CEILING(SUM($JO163:JV163)-SUM($KC163:KI163),$JC163)</f>
        <v>#REF!</v>
      </c>
      <c r="KK163" s="117" t="e">
        <f ca="1">CEILING(SUM($JO163:JW163)-SUM($KC163:KJ163),$JC163)</f>
        <v>#REF!</v>
      </c>
      <c r="KL163" s="117" t="e">
        <f ca="1">CEILING(SUM($JO163:JX163)-SUM($KC163:KK163),$JC163)</f>
        <v>#REF!</v>
      </c>
      <c r="KM163" s="117" t="e">
        <f ca="1">CEILING(SUM($JO163:JY163)-SUM($KC163:KL163),$JC163)</f>
        <v>#REF!</v>
      </c>
      <c r="KN163" s="117" t="e">
        <f t="shared" ca="1" si="192"/>
        <v>#REF!</v>
      </c>
      <c r="KO163" s="117" t="e">
        <f t="shared" ca="1" si="193"/>
        <v>#REF!</v>
      </c>
      <c r="KP163" s="116"/>
      <c r="KQ163" s="119" t="e">
        <f t="shared" ca="1" si="194"/>
        <v>#REF!</v>
      </c>
      <c r="KR163" s="119" t="e">
        <f t="shared" ca="1" si="195"/>
        <v>#REF!</v>
      </c>
      <c r="KS163" s="119" t="e">
        <f t="shared" ca="1" si="196"/>
        <v>#REF!</v>
      </c>
      <c r="KT163" s="119" t="e">
        <f t="shared" ca="1" si="197"/>
        <v>#REF!</v>
      </c>
      <c r="KU163" s="119" t="e">
        <f t="shared" ca="1" si="198"/>
        <v>#REF!</v>
      </c>
      <c r="KV163" s="119" t="e">
        <f t="shared" ca="1" si="199"/>
        <v>#REF!</v>
      </c>
      <c r="KW163" s="119" t="e">
        <f t="shared" ca="1" si="200"/>
        <v>#REF!</v>
      </c>
      <c r="KX163" s="119" t="e">
        <f t="shared" ca="1" si="201"/>
        <v>#REF!</v>
      </c>
      <c r="KY163" s="119" t="e">
        <f t="shared" ca="1" si="202"/>
        <v>#REF!</v>
      </c>
      <c r="KZ163" s="119" t="e">
        <f t="shared" ca="1" si="203"/>
        <v>#REF!</v>
      </c>
      <c r="LA163" s="119" t="e">
        <f t="shared" ca="1" si="204"/>
        <v>#REF!</v>
      </c>
      <c r="LB163" s="119" t="e">
        <f t="shared" ca="1" si="205"/>
        <v>#REF!</v>
      </c>
      <c r="LC163" s="119" t="e">
        <f t="shared" ca="1" si="206"/>
        <v>#REF!</v>
      </c>
      <c r="LD163" s="119" t="e">
        <f t="shared" ca="1" si="207"/>
        <v>#REF!</v>
      </c>
      <c r="LE163" s="116">
        <v>1</v>
      </c>
      <c r="LF163" s="102" t="e">
        <f t="shared" ca="1" si="182"/>
        <v>#REF!</v>
      </c>
      <c r="LG163" s="102"/>
      <c r="LH163" s="102"/>
      <c r="LI163" s="102"/>
      <c r="LJ163" s="102"/>
      <c r="LK163" s="102"/>
      <c r="LL163" s="102"/>
      <c r="LM163" s="102"/>
      <c r="LN163" s="102"/>
      <c r="LO163" s="102"/>
      <c r="LP163" s="102"/>
      <c r="LQ163" s="102"/>
      <c r="LR163" s="102" t="e">
        <f t="shared" ca="1" si="183"/>
        <v>#REF!</v>
      </c>
      <c r="LS163" s="102"/>
      <c r="LT163" s="119" t="e">
        <f t="shared" ca="1" si="208"/>
        <v>#REF!</v>
      </c>
      <c r="LU163" s="119" t="e">
        <f t="shared" ca="1" si="209"/>
        <v>#NAME?</v>
      </c>
      <c r="LV163" s="119" t="e">
        <f t="shared" ca="1" si="210"/>
        <v>#NAME?</v>
      </c>
      <c r="LW163" s="119" t="e">
        <f t="shared" ca="1" si="211"/>
        <v>#NAME?</v>
      </c>
      <c r="LX163" s="119" t="e">
        <f t="shared" ca="1" si="212"/>
        <v>#NAME?</v>
      </c>
      <c r="LY163" s="119" t="e">
        <f t="shared" ca="1" si="213"/>
        <v>#NAME?</v>
      </c>
      <c r="LZ163" s="119" t="e">
        <f t="shared" ca="1" si="214"/>
        <v>#NAME?</v>
      </c>
      <c r="MA163" s="119" t="e">
        <f t="shared" ca="1" si="215"/>
        <v>#NAME?</v>
      </c>
      <c r="MB163" s="119" t="e">
        <f t="shared" ca="1" si="216"/>
        <v>#NAME?</v>
      </c>
      <c r="MC163" s="119" t="e">
        <f t="shared" ca="1" si="217"/>
        <v>#NAME?</v>
      </c>
      <c r="MD163" s="119" t="e">
        <f t="shared" ca="1" si="218"/>
        <v>#NAME?</v>
      </c>
      <c r="ME163" s="119" t="e">
        <f t="shared" ca="1" si="219"/>
        <v>#NAME?</v>
      </c>
      <c r="MF163" s="119" t="e">
        <f t="shared" ca="1" si="220"/>
        <v>#REF!</v>
      </c>
      <c r="MG163" s="119" t="e">
        <f t="shared" ca="1" si="221"/>
        <v>#REF!</v>
      </c>
      <c r="MH163" s="120" t="s">
        <v>725</v>
      </c>
      <c r="MI163" s="100" t="s">
        <v>468</v>
      </c>
      <c r="MJ163" s="121">
        <v>45535</v>
      </c>
      <c r="MK163" s="100" t="s">
        <v>131</v>
      </c>
      <c r="ML163" s="100" t="s">
        <v>131</v>
      </c>
      <c r="MM163" s="100" t="s">
        <v>131</v>
      </c>
      <c r="MN163" s="100"/>
      <c r="MO163" s="100" t="s">
        <v>692</v>
      </c>
    </row>
    <row r="164" spans="1:353" ht="14.25" x14ac:dyDescent="0.2">
      <c r="A164" s="39">
        <v>159</v>
      </c>
      <c r="B164" s="39" t="s">
        <v>728</v>
      </c>
      <c r="C164" s="54" t="s">
        <v>729</v>
      </c>
      <c r="D164" s="39" t="s">
        <v>121</v>
      </c>
      <c r="E164" s="39">
        <v>417983140</v>
      </c>
      <c r="F164" s="99" t="s">
        <v>730</v>
      </c>
      <c r="G164" s="39">
        <v>400548944</v>
      </c>
      <c r="H164" s="39" t="s">
        <v>112</v>
      </c>
      <c r="I164" s="39">
        <v>2</v>
      </c>
      <c r="J164" s="39">
        <v>3</v>
      </c>
      <c r="K164" s="39">
        <v>0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1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1</v>
      </c>
      <c r="AH164" s="39">
        <f t="shared" si="184"/>
        <v>2</v>
      </c>
      <c r="AI164" s="39">
        <f t="shared" si="222"/>
        <v>70589</v>
      </c>
      <c r="AJ164" s="55">
        <v>2000</v>
      </c>
      <c r="AK164" s="39"/>
      <c r="AL164" s="39" t="s">
        <v>691</v>
      </c>
      <c r="AM164" s="39" t="s">
        <v>714</v>
      </c>
      <c r="AN164" s="39"/>
      <c r="AO164" s="39" t="s">
        <v>163</v>
      </c>
      <c r="AP164" s="56">
        <v>1.49E-2</v>
      </c>
      <c r="AQ164" s="56" t="s">
        <v>8</v>
      </c>
      <c r="AR164" s="39"/>
      <c r="AS164" s="39"/>
      <c r="AT164" s="57" t="s">
        <v>715</v>
      </c>
      <c r="AU164" s="39"/>
      <c r="AV164" s="39" t="str">
        <f t="shared" si="185"/>
        <v>P0032</v>
      </c>
      <c r="AW164" s="76" t="e">
        <f t="shared" ca="1" si="186"/>
        <v>#NAME?</v>
      </c>
      <c r="AX164" s="39">
        <v>16</v>
      </c>
      <c r="AY164" s="73" t="e">
        <f t="shared" si="187"/>
        <v>#REF!</v>
      </c>
      <c r="AZ164" s="39"/>
      <c r="BA164" s="39"/>
      <c r="BB164" s="39"/>
      <c r="BC164" s="39"/>
      <c r="BD164" s="39"/>
      <c r="BE164" s="39"/>
      <c r="BF164" s="39"/>
      <c r="BG164" s="39"/>
      <c r="BH164" s="39"/>
      <c r="BI164" s="39">
        <v>72000</v>
      </c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>
        <f>SUM($AZ164,$BA164:BF164)-SUM($EU164:FA164)</f>
        <v>-460</v>
      </c>
      <c r="DE164" s="39">
        <f>SUM($AZ164,$BA164:BG164)-SUM($EU164:FB164)</f>
        <v>-2258</v>
      </c>
      <c r="DF164" s="39">
        <f>SUM($AZ164,$BA164:BH164)-SUM($EU164:FC164)</f>
        <v>-4589</v>
      </c>
      <c r="DG164" s="39">
        <f>SUM($AZ164,$BA164:BI164)-SUM($EU164:FD164)</f>
        <v>65411</v>
      </c>
      <c r="DH164" s="39">
        <f>SUM($AZ164,$BA164:BJ164)-SUM($EU164:FE164)</f>
        <v>63411</v>
      </c>
      <c r="DI164" s="39">
        <f>SUM($AZ164,$BA164:BK164)-SUM($EU164:FF164)</f>
        <v>61411</v>
      </c>
      <c r="DJ164" s="39">
        <f>SUM($AZ164,$BA164:BL164)-SUM($EU164:FG164)</f>
        <v>59411</v>
      </c>
      <c r="DK164" s="39">
        <f>SUM($AZ164,$BA164:BM164)-SUM($EU164:FH164)</f>
        <v>57411</v>
      </c>
      <c r="DL164" s="39">
        <f>SUM($AZ164,$BA164:BN164)-SUM($EU164:FI164)</f>
        <v>55411</v>
      </c>
      <c r="DM164" s="39">
        <f>SUM($AZ164,$BA164:BO164)-SUM($EU164:FJ164)</f>
        <v>53411</v>
      </c>
      <c r="DN164" s="39">
        <f>SUM($AZ164,$BA164:BP164)-SUM($EU164:FK164)</f>
        <v>51411</v>
      </c>
      <c r="DO164" s="39">
        <f>SUM($AZ164,$BA164:BQ164)-SUM($EU164:FL164)</f>
        <v>49411</v>
      </c>
      <c r="DP164" s="39">
        <f>SUM($AZ164,$BA164:BR164)-SUM($EU164:FM164)</f>
        <v>47411</v>
      </c>
      <c r="DQ164" s="39">
        <f>SUM($AZ164,$BA164:BS164)-SUM($EU164:FN164)</f>
        <v>45411</v>
      </c>
      <c r="DR164" s="39">
        <f>SUM($AZ164,$BA164:BT164)-SUM($EU164:FO164)</f>
        <v>43411</v>
      </c>
      <c r="DS164" s="39">
        <f>SUM($AZ164,$BA164:BU164)-SUM($EU164:FP164)</f>
        <v>41411</v>
      </c>
      <c r="DT164" s="39">
        <f>SUM($AZ164,$BA164:BV164)-SUM($EU164:FQ164)</f>
        <v>39411</v>
      </c>
      <c r="DU164" s="39">
        <f>SUM($AZ164,$BA164:BW164)-SUM($EU164:FR164)</f>
        <v>37411</v>
      </c>
      <c r="DV164" s="39">
        <f>SUM($AZ164,$BA164:BX164)-SUM($EU164:FS164)</f>
        <v>35411</v>
      </c>
      <c r="DW164" s="39">
        <f>SUM($AZ164,$BA164:BY164)-SUM($EU164:FT164)</f>
        <v>33411</v>
      </c>
      <c r="DX164" s="39">
        <f>SUM($AZ164,$BA164:BZ164)-SUM($EU164:FU164)</f>
        <v>31411</v>
      </c>
      <c r="DY164" s="39">
        <f>SUM($AZ164,$BA164:CA164)-SUM($EU164:FV164)</f>
        <v>29411</v>
      </c>
      <c r="DZ164" s="39">
        <f>SUM($AZ164,$BA164:CB164)-SUM($EU164:FW164)</f>
        <v>27411</v>
      </c>
      <c r="EA164" s="39">
        <f>SUM($AZ164,$BA164:CC164)-SUM($EU164:FX164)</f>
        <v>25411</v>
      </c>
      <c r="EB164" s="39">
        <f>SUM($AZ164,$BA164:CD164)-SUM($EU164:FY164)</f>
        <v>23411</v>
      </c>
      <c r="EC164" s="39">
        <f>SUM($AZ164,$BA164:CE164)-SUM($EU164:FZ164)</f>
        <v>21411</v>
      </c>
      <c r="ED164" s="39">
        <f>SUM($AZ164,$BA164:CF164)-SUM($EU164:GA164)</f>
        <v>19411</v>
      </c>
      <c r="EE164" s="39">
        <f>SUM($AZ164,$BA164:CG164)-SUM($EU164:GB164)</f>
        <v>17411</v>
      </c>
      <c r="EF164" s="39">
        <f>SUM($AZ164,$BA164:CH164)-SUM($EU164:GC164)</f>
        <v>15411</v>
      </c>
      <c r="EG164" s="39">
        <f>SUM($AZ164,$BA164:CI164)-SUM($EU164:GD164)</f>
        <v>13411</v>
      </c>
      <c r="EH164" s="39">
        <f>SUM($AZ164,$BA164:CJ164)-SUM($EU164:GE164)</f>
        <v>11411</v>
      </c>
      <c r="EI164" s="39">
        <f>SUM($AZ164,$BA164:CK164)-SUM($EU164:GF164)</f>
        <v>9411</v>
      </c>
      <c r="EJ164" s="39">
        <f>SUM($AZ164,$BA164:CL164)-SUM($EU164:GG164)</f>
        <v>7411</v>
      </c>
      <c r="EK164" s="39">
        <f>SUM($AZ164,$BA164:CM164)-SUM($EU164:GH164)</f>
        <v>5411</v>
      </c>
      <c r="EL164" s="39">
        <f>SUM($AZ164,$BA164:CN164)-SUM($EU164:GI164)</f>
        <v>3411</v>
      </c>
      <c r="EM164" s="39">
        <f>SUM($AZ164,$BA164:CO164)-SUM($EU164:GJ164)</f>
        <v>1411</v>
      </c>
      <c r="EN164" s="39">
        <f>SUM($AZ164,$BA164:CP164)-SUM($EU164:GK164)</f>
        <v>1411</v>
      </c>
      <c r="EO164" s="39">
        <f>SUM($AZ164,$BA164:CQ164)-SUM($EU164:GL164)</f>
        <v>1411</v>
      </c>
      <c r="EP164" s="39">
        <f>SUM($AZ164,$BA164:CR164)-SUM($EU164:GM164)</f>
        <v>1411</v>
      </c>
      <c r="EQ164" s="39">
        <f>SUM($AZ164,$BA164:CS164)-SUM($EU164:GN164)</f>
        <v>1411</v>
      </c>
      <c r="ER164" s="39"/>
      <c r="ES164" s="39"/>
      <c r="ET164" s="39"/>
      <c r="EU164" s="39"/>
      <c r="EV164" s="39"/>
      <c r="EW164" s="39"/>
      <c r="EX164" s="39"/>
      <c r="EY164" s="39"/>
      <c r="EZ164" s="39"/>
      <c r="FA164" s="39">
        <f t="array" ref="FA164">SUMPRODUCT($K164:$AG164,TRANSPOSE(FA$5:FA$27))</f>
        <v>460</v>
      </c>
      <c r="FB164" s="39">
        <f t="array" ref="FB164">SUMPRODUCT($K164:$AG164,TRANSPOSE(FB$5:FB$27))</f>
        <v>1798</v>
      </c>
      <c r="FC164" s="39">
        <f t="array" ref="FC164">SUMPRODUCT($K164:$AG164,TRANSPOSE(FC$5:FC$27))</f>
        <v>2331</v>
      </c>
      <c r="FD164" s="39">
        <f t="array" ref="FD164">SUMPRODUCT($K164:$AG164,TRANSPOSE(FD$5:FD$27))</f>
        <v>2000</v>
      </c>
      <c r="FE164" s="39">
        <f t="array" ref="FE164">SUMPRODUCT($K164:$AG164,TRANSPOSE(FE$5:FE$27))</f>
        <v>2000</v>
      </c>
      <c r="FF164" s="39">
        <f t="array" ref="FF164">SUMPRODUCT($K164:$AG164,TRANSPOSE(FF$5:FF$27))</f>
        <v>2000</v>
      </c>
      <c r="FG164" s="39">
        <f t="array" ref="FG164">SUMPRODUCT($K164:$AG164,TRANSPOSE(FG$5:FG$27))</f>
        <v>2000</v>
      </c>
      <c r="FH164" s="39">
        <f t="array" ref="FH164">SUMPRODUCT($K164:$AG164,TRANSPOSE(FH$5:FH$27))</f>
        <v>2000</v>
      </c>
      <c r="FI164" s="39">
        <f t="array" ref="FI164">SUMPRODUCT($K164:$AG164,TRANSPOSE(FI$5:FI$27))</f>
        <v>2000</v>
      </c>
      <c r="FJ164" s="39">
        <f t="array" ref="FJ164">SUMPRODUCT($K164:$AG164,TRANSPOSE(FJ$5:FJ$27))</f>
        <v>2000</v>
      </c>
      <c r="FK164" s="39">
        <f t="array" ref="FK164">SUMPRODUCT($K164:$AG164,TRANSPOSE(FK$5:FK$27))</f>
        <v>2000</v>
      </c>
      <c r="FL164" s="39">
        <f t="array" ref="FL164">SUMPRODUCT($K164:$AG164,TRANSPOSE(FL$5:FL$27))</f>
        <v>2000</v>
      </c>
      <c r="FM164" s="39">
        <f t="array" ref="FM164">SUMPRODUCT($K164:$AG164,TRANSPOSE(FM$5:FM$27))</f>
        <v>2000</v>
      </c>
      <c r="FN164" s="39">
        <f t="array" ref="FN164">SUMPRODUCT($K164:$AG164,TRANSPOSE(FN$5:FN$27))</f>
        <v>2000</v>
      </c>
      <c r="FO164" s="39">
        <f t="array" ref="FO164">SUMPRODUCT($K164:$AG164,TRANSPOSE(FO$5:FO$27))</f>
        <v>2000</v>
      </c>
      <c r="FP164" s="39">
        <f t="array" ref="FP164">SUMPRODUCT($K164:$AG164,TRANSPOSE(FP$5:FP$27))</f>
        <v>2000</v>
      </c>
      <c r="FQ164" s="39">
        <f t="array" ref="FQ164">SUMPRODUCT($K164:$AG164,TRANSPOSE(FQ$5:FQ$27))</f>
        <v>2000</v>
      </c>
      <c r="FR164" s="39">
        <f t="array" ref="FR164">SUMPRODUCT($K164:$AG164,TRANSPOSE(FR$5:FR$27))</f>
        <v>2000</v>
      </c>
      <c r="FS164" s="39">
        <f t="array" ref="FS164">SUMPRODUCT($K164:$AG164,TRANSPOSE(FS$5:FS$27))</f>
        <v>2000</v>
      </c>
      <c r="FT164" s="39">
        <f t="array" ref="FT164">SUMPRODUCT($K164:$AG164,TRANSPOSE(FT$5:FT$27))</f>
        <v>2000</v>
      </c>
      <c r="FU164" s="39">
        <f t="array" ref="FU164">SUMPRODUCT($K164:$AG164,TRANSPOSE(FU$5:FU$27))</f>
        <v>2000</v>
      </c>
      <c r="FV164" s="39">
        <f t="array" ref="FV164">SUMPRODUCT($K164:$AG164,TRANSPOSE(FV$5:FV$27))</f>
        <v>2000</v>
      </c>
      <c r="FW164" s="39">
        <f t="array" ref="FW164">SUMPRODUCT($K164:$AG164,TRANSPOSE(FW$5:FW$27))</f>
        <v>2000</v>
      </c>
      <c r="FX164" s="39">
        <f t="array" ref="FX164">SUMPRODUCT($K164:$AG164,TRANSPOSE(FX$5:FX$27))</f>
        <v>2000</v>
      </c>
      <c r="FY164" s="39">
        <f t="array" ref="FY164">SUMPRODUCT($K164:$AG164,TRANSPOSE(FY$5:FY$27))</f>
        <v>2000</v>
      </c>
      <c r="FZ164" s="39">
        <f t="array" ref="FZ164">SUMPRODUCT($K164:$AG164,TRANSPOSE(FZ$5:FZ$27))</f>
        <v>2000</v>
      </c>
      <c r="GA164" s="39">
        <f t="array" ref="GA164">SUMPRODUCT($K164:$AG164,TRANSPOSE(GA$5:GA$27))</f>
        <v>2000</v>
      </c>
      <c r="GB164" s="39">
        <f t="array" ref="GB164">SUMPRODUCT($K164:$AG164,TRANSPOSE(GB$5:GB$27))</f>
        <v>2000</v>
      </c>
      <c r="GC164" s="39">
        <f t="array" ref="GC164">SUMPRODUCT($K164:$AG164,TRANSPOSE(GC$5:GC$27))</f>
        <v>2000</v>
      </c>
      <c r="GD164" s="39">
        <f t="array" ref="GD164">SUMPRODUCT($K164:$AG164,TRANSPOSE(GD$5:GD$27))</f>
        <v>2000</v>
      </c>
      <c r="GE164" s="39">
        <f t="array" ref="GE164">SUMPRODUCT($K164:$AG164,TRANSPOSE(GE$5:GE$27))</f>
        <v>2000</v>
      </c>
      <c r="GF164" s="39">
        <f t="array" ref="GF164">SUMPRODUCT($K164:$AG164,TRANSPOSE(GF$5:GF$27))</f>
        <v>2000</v>
      </c>
      <c r="GG164" s="39">
        <f t="array" ref="GG164">SUMPRODUCT($K164:$AG164,TRANSPOSE(GG$5:GG$27))</f>
        <v>2000</v>
      </c>
      <c r="GH164" s="39">
        <f t="array" ref="GH164">SUMPRODUCT($K164:$AG164,TRANSPOSE(GH$5:GH$27))</f>
        <v>2000</v>
      </c>
      <c r="GI164" s="39">
        <f t="array" ref="GI164">SUMPRODUCT($K164:$AG164,TRANSPOSE(GI$5:GI$27))</f>
        <v>2000</v>
      </c>
      <c r="GJ164" s="39">
        <f t="array" ref="GJ164">SUMPRODUCT($K164:$AG164,TRANSPOSE(GJ$5:GJ$27))</f>
        <v>2000</v>
      </c>
      <c r="GK164" s="39">
        <f t="array" ref="GK164">SUMPRODUCT($K164:$AG164,TRANSPOSE(GK$5:GK$27))</f>
        <v>0</v>
      </c>
      <c r="GL164" s="39">
        <f t="array" ref="GL164">SUMPRODUCT($K164:$AG164,TRANSPOSE(GL$5:GL$27))</f>
        <v>0</v>
      </c>
      <c r="GM164" s="39">
        <f t="array" ref="GM164">SUMPRODUCT($K164:$AG164,TRANSPOSE(GM$5:GM$27))</f>
        <v>0</v>
      </c>
      <c r="GN164" s="39">
        <f t="array" ref="GN164">SUMPRODUCT($K164:$AG164,TRANSPOSE(GN$5:GN$27))</f>
        <v>0</v>
      </c>
      <c r="GO164" s="39"/>
      <c r="GP164" s="39"/>
      <c r="GQ164" s="39"/>
      <c r="GR164" s="39"/>
      <c r="GS164" s="39"/>
      <c r="GT164" s="39"/>
      <c r="GU164" s="39"/>
      <c r="GV164" s="39"/>
      <c r="GW164" s="39"/>
      <c r="GX164" s="39"/>
      <c r="GY164" s="39"/>
      <c r="GZ164" s="39"/>
      <c r="HA164" s="39"/>
      <c r="HB164" s="39"/>
      <c r="HC164" s="39"/>
      <c r="HD164" s="39"/>
      <c r="HE164" s="39"/>
      <c r="HF164" s="39"/>
      <c r="HG164" s="39"/>
      <c r="HH164" s="39"/>
      <c r="HI164" s="39"/>
      <c r="HJ164" s="39"/>
      <c r="HK164" s="39"/>
      <c r="HL164" s="39"/>
      <c r="HM164" s="39"/>
      <c r="HN164" s="39"/>
      <c r="HO164" s="39"/>
      <c r="HP164" s="39"/>
      <c r="HQ164" s="39"/>
      <c r="HR164" s="39"/>
      <c r="HS164" s="39"/>
      <c r="HT164" s="39"/>
      <c r="HU164" s="39"/>
      <c r="HV164" s="39"/>
      <c r="HW164" s="39"/>
      <c r="HX164" s="39"/>
      <c r="HY164" s="39"/>
      <c r="HZ164" s="39"/>
      <c r="IA164" s="39"/>
      <c r="IB164" s="39"/>
      <c r="IC164" s="39"/>
      <c r="ID164" s="39"/>
      <c r="IE164" s="39"/>
      <c r="IF164" s="39"/>
      <c r="IG164" s="39"/>
      <c r="IH164" s="39"/>
      <c r="II164" s="39"/>
      <c r="IJ164" s="39"/>
      <c r="IK164" s="39"/>
      <c r="IL164" s="39"/>
      <c r="IM164" s="39"/>
      <c r="IN164" s="39"/>
      <c r="IO164" s="39"/>
      <c r="IP164" s="39"/>
      <c r="IQ164" s="39"/>
      <c r="IR164" s="39"/>
      <c r="IS164" s="39"/>
      <c r="IT164" s="39"/>
      <c r="IU164" s="39"/>
      <c r="IV164" s="93" t="s">
        <v>689</v>
      </c>
      <c r="IW164" s="100" t="str">
        <f>C164</f>
        <v>CL31B225KOHNNNE</v>
      </c>
      <c r="IX164" s="93" t="str">
        <f t="shared" si="223"/>
        <v>SAMSUNG</v>
      </c>
      <c r="IY164" s="111">
        <v>1.4500000000000001E-2</v>
      </c>
      <c r="IZ164" s="112" t="str">
        <f t="shared" si="180"/>
        <v>USD</v>
      </c>
      <c r="JA164" s="104" t="e">
        <f ca="1">_xlfn.XLOOKUP(IZ164,IZ$21:IZ$24,JA$21:JA$24,0)</f>
        <v>#NAME?</v>
      </c>
      <c r="JB164" s="104" t="e">
        <f t="shared" ca="1" si="188"/>
        <v>#NAME?</v>
      </c>
      <c r="JC164" s="113">
        <f>AJ164</f>
        <v>2000</v>
      </c>
      <c r="JD164" s="113">
        <f>AJ164</f>
        <v>2000</v>
      </c>
      <c r="JE164" s="100"/>
      <c r="JF164" s="113" t="e">
        <f>MAX(JD164,CEILING(#REF!+JE164,JC164))</f>
        <v>#REF!</v>
      </c>
      <c r="JG164" s="114" t="e">
        <f t="shared" ca="1" si="189"/>
        <v>#REF!</v>
      </c>
      <c r="JH164" s="113" t="e">
        <f>JF164-#REF!</f>
        <v>#REF!</v>
      </c>
      <c r="JI164" s="114" t="e">
        <f t="shared" ca="1" si="190"/>
        <v>#REF!</v>
      </c>
      <c r="JJ164" s="115">
        <v>45546</v>
      </c>
      <c r="JK164" s="114" t="s">
        <v>709</v>
      </c>
      <c r="JL164" s="114" t="s">
        <v>440</v>
      </c>
      <c r="JM164" s="100" t="s">
        <v>128</v>
      </c>
      <c r="JN164" s="100" t="s">
        <v>129</v>
      </c>
      <c r="JO164" s="102" t="e">
        <f t="array" aca="1" ref="JO164" ca="1">SUMPRODUCT(#REF!,TRANSPOSE(JO$19:JO$22))</f>
        <v>#REF!</v>
      </c>
      <c r="JP164" s="102" t="e">
        <f t="array" aca="1" ref="JP164" ca="1">SUMPRODUCT(#REF!,TRANSPOSE(JP$19:JP$22))</f>
        <v>#REF!</v>
      </c>
      <c r="JQ164" s="102" t="e">
        <f t="array" aca="1" ref="JQ164" ca="1">SUMPRODUCT(#REF!,TRANSPOSE(JQ$19:JQ$22))</f>
        <v>#REF!</v>
      </c>
      <c r="JR164" s="102" t="e">
        <f t="array" aca="1" ref="JR164" ca="1">SUMPRODUCT(#REF!,TRANSPOSE(JR$19:JR$22))</f>
        <v>#REF!</v>
      </c>
      <c r="JS164" s="102" t="e">
        <f t="array" aca="1" ref="JS164" ca="1">SUMPRODUCT(#REF!,TRANSPOSE(JS$19:JS$22))</f>
        <v>#REF!</v>
      </c>
      <c r="JT164" s="102" t="e">
        <f t="array" aca="1" ref="JT164" ca="1">SUMPRODUCT(#REF!,TRANSPOSE(JT$19:JT$22))</f>
        <v>#REF!</v>
      </c>
      <c r="JU164" s="102" t="e">
        <f t="array" aca="1" ref="JU164" ca="1">SUMPRODUCT(#REF!,TRANSPOSE(JU$19:JU$22))</f>
        <v>#REF!</v>
      </c>
      <c r="JV164" s="102" t="e">
        <f t="array" aca="1" ref="JV164" ca="1">SUMPRODUCT(#REF!,TRANSPOSE(JV$19:JV$22))</f>
        <v>#REF!</v>
      </c>
      <c r="JW164" s="102" t="e">
        <f t="array" aca="1" ref="JW164" ca="1">SUMPRODUCT(#REF!,TRANSPOSE(JW$19:JW$22))</f>
        <v>#REF!</v>
      </c>
      <c r="JX164" s="102" t="e">
        <f t="array" aca="1" ref="JX164" ca="1">SUMPRODUCT(#REF!,TRANSPOSE(JX$19:JX$22))</f>
        <v>#REF!</v>
      </c>
      <c r="JY164" s="102" t="e">
        <f t="array" aca="1" ref="JY164" ca="1">SUMPRODUCT(#REF!,TRANSPOSE(JY$19:JY$22))</f>
        <v>#REF!</v>
      </c>
      <c r="JZ164" s="102" t="e">
        <f t="array" aca="1" ref="JZ164" ca="1">SUMPRODUCT(#REF!,TRANSPOSE(JZ$19:JZ$22))</f>
        <v>#REF!</v>
      </c>
      <c r="KA164" s="102" t="e">
        <f t="array" aca="1" ref="KA164" ca="1">SUMPRODUCT(#REF!,TRANSPOSE(KA$19:KA$22))</f>
        <v>#REF!</v>
      </c>
      <c r="KB164" s="116"/>
      <c r="KC164" s="102" t="e">
        <f t="shared" ca="1" si="191"/>
        <v>#REF!</v>
      </c>
      <c r="KD164" s="117" t="e">
        <f ca="1">CEILING(SUM($JO164:JP164)-SUM($KC164:KC164),$JC164)</f>
        <v>#REF!</v>
      </c>
      <c r="KE164" s="117" t="e">
        <f ca="1">CEILING(SUM($JO164:JQ164)-SUM($KC164:KD164),$JC164)</f>
        <v>#REF!</v>
      </c>
      <c r="KF164" s="117" t="e">
        <f ca="1">CEILING(SUM($JO164:JR164)-SUM($KC164:KE164),$JC164)</f>
        <v>#REF!</v>
      </c>
      <c r="KG164" s="117" t="e">
        <f ca="1">CEILING(SUM($JO164:JS164)-SUM($KC164:KF164),$JC164)</f>
        <v>#REF!</v>
      </c>
      <c r="KH164" s="117" t="e">
        <f ca="1">CEILING(SUM($JO164:JT164)-SUM($KC164:KG164),$JC164)</f>
        <v>#REF!</v>
      </c>
      <c r="KI164" s="117" t="e">
        <f ca="1">CEILING(SUM($JO164:JU164)-SUM($KC164:KH164),$JC164)</f>
        <v>#REF!</v>
      </c>
      <c r="KJ164" s="117" t="e">
        <f ca="1">CEILING(SUM($JO164:JV164)-SUM($KC164:KI164),$JC164)</f>
        <v>#REF!</v>
      </c>
      <c r="KK164" s="117" t="e">
        <f ca="1">CEILING(SUM($JO164:JW164)-SUM($KC164:KJ164),$JC164)</f>
        <v>#REF!</v>
      </c>
      <c r="KL164" s="117" t="e">
        <f ca="1">CEILING(SUM($JO164:JX164)-SUM($KC164:KK164),$JC164)</f>
        <v>#REF!</v>
      </c>
      <c r="KM164" s="117" t="e">
        <f ca="1">CEILING(SUM($JO164:JY164)-SUM($KC164:KL164),$JC164)</f>
        <v>#REF!</v>
      </c>
      <c r="KN164" s="117" t="e">
        <f t="shared" ca="1" si="192"/>
        <v>#REF!</v>
      </c>
      <c r="KO164" s="117" t="e">
        <f t="shared" ca="1" si="193"/>
        <v>#REF!</v>
      </c>
      <c r="KP164" s="116"/>
      <c r="KQ164" s="119" t="e">
        <f t="shared" ca="1" si="194"/>
        <v>#REF!</v>
      </c>
      <c r="KR164" s="119" t="e">
        <f t="shared" ca="1" si="195"/>
        <v>#REF!</v>
      </c>
      <c r="KS164" s="119" t="e">
        <f t="shared" ca="1" si="196"/>
        <v>#REF!</v>
      </c>
      <c r="KT164" s="119" t="e">
        <f t="shared" ca="1" si="197"/>
        <v>#REF!</v>
      </c>
      <c r="KU164" s="119" t="e">
        <f t="shared" ca="1" si="198"/>
        <v>#REF!</v>
      </c>
      <c r="KV164" s="119" t="e">
        <f t="shared" ca="1" si="199"/>
        <v>#REF!</v>
      </c>
      <c r="KW164" s="119" t="e">
        <f t="shared" ca="1" si="200"/>
        <v>#REF!</v>
      </c>
      <c r="KX164" s="119" t="e">
        <f t="shared" ca="1" si="201"/>
        <v>#REF!</v>
      </c>
      <c r="KY164" s="119" t="e">
        <f t="shared" ca="1" si="202"/>
        <v>#REF!</v>
      </c>
      <c r="KZ164" s="119" t="e">
        <f t="shared" ca="1" si="203"/>
        <v>#REF!</v>
      </c>
      <c r="LA164" s="119" t="e">
        <f t="shared" ca="1" si="204"/>
        <v>#REF!</v>
      </c>
      <c r="LB164" s="119" t="e">
        <f t="shared" ca="1" si="205"/>
        <v>#REF!</v>
      </c>
      <c r="LC164" s="119" t="e">
        <f t="shared" ca="1" si="206"/>
        <v>#REF!</v>
      </c>
      <c r="LD164" s="119" t="e">
        <f t="shared" ca="1" si="207"/>
        <v>#REF!</v>
      </c>
      <c r="LE164" s="116">
        <v>1</v>
      </c>
      <c r="LF164" s="102" t="e">
        <f t="shared" ca="1" si="182"/>
        <v>#REF!</v>
      </c>
      <c r="LG164" s="102"/>
      <c r="LH164" s="102"/>
      <c r="LI164" s="102"/>
      <c r="LJ164" s="102"/>
      <c r="LK164" s="102"/>
      <c r="LL164" s="102"/>
      <c r="LM164" s="102"/>
      <c r="LN164" s="102"/>
      <c r="LO164" s="102"/>
      <c r="LP164" s="102"/>
      <c r="LQ164" s="102"/>
      <c r="LR164" s="102" t="e">
        <f t="shared" ca="1" si="183"/>
        <v>#REF!</v>
      </c>
      <c r="LS164" s="102"/>
      <c r="LT164" s="119" t="e">
        <f t="shared" ca="1" si="208"/>
        <v>#REF!</v>
      </c>
      <c r="LU164" s="119" t="e">
        <f t="shared" ca="1" si="209"/>
        <v>#NAME?</v>
      </c>
      <c r="LV164" s="119" t="e">
        <f t="shared" ca="1" si="210"/>
        <v>#NAME?</v>
      </c>
      <c r="LW164" s="119" t="e">
        <f t="shared" ca="1" si="211"/>
        <v>#NAME?</v>
      </c>
      <c r="LX164" s="119" t="e">
        <f t="shared" ca="1" si="212"/>
        <v>#NAME?</v>
      </c>
      <c r="LY164" s="119" t="e">
        <f t="shared" ca="1" si="213"/>
        <v>#NAME?</v>
      </c>
      <c r="LZ164" s="119" t="e">
        <f t="shared" ca="1" si="214"/>
        <v>#NAME?</v>
      </c>
      <c r="MA164" s="119" t="e">
        <f t="shared" ca="1" si="215"/>
        <v>#NAME?</v>
      </c>
      <c r="MB164" s="119" t="e">
        <f t="shared" ca="1" si="216"/>
        <v>#NAME?</v>
      </c>
      <c r="MC164" s="119" t="e">
        <f t="shared" ca="1" si="217"/>
        <v>#NAME?</v>
      </c>
      <c r="MD164" s="119" t="e">
        <f t="shared" ca="1" si="218"/>
        <v>#NAME?</v>
      </c>
      <c r="ME164" s="119" t="e">
        <f t="shared" ca="1" si="219"/>
        <v>#NAME?</v>
      </c>
      <c r="MF164" s="119" t="e">
        <f t="shared" ca="1" si="220"/>
        <v>#REF!</v>
      </c>
      <c r="MG164" s="119" t="e">
        <f t="shared" ca="1" si="221"/>
        <v>#REF!</v>
      </c>
      <c r="MH164" s="120" t="s">
        <v>728</v>
      </c>
      <c r="MI164" s="100" t="s">
        <v>468</v>
      </c>
      <c r="MJ164" s="121">
        <v>45535</v>
      </c>
      <c r="MK164" s="100" t="s">
        <v>131</v>
      </c>
      <c r="ML164" s="100" t="s">
        <v>131</v>
      </c>
      <c r="MM164" s="100" t="s">
        <v>131</v>
      </c>
      <c r="MN164" s="100"/>
      <c r="MO164" s="100" t="s">
        <v>692</v>
      </c>
    </row>
    <row r="165" spans="1:353" ht="14.25" x14ac:dyDescent="0.2">
      <c r="A165" s="39">
        <v>160</v>
      </c>
      <c r="B165" s="39" t="s">
        <v>731</v>
      </c>
      <c r="C165" s="54" t="s">
        <v>690</v>
      </c>
      <c r="D165" s="39" t="s">
        <v>121</v>
      </c>
      <c r="E165" s="39">
        <v>402192622</v>
      </c>
      <c r="F165" s="99" t="s">
        <v>684</v>
      </c>
      <c r="G165" s="39">
        <v>403175049</v>
      </c>
      <c r="H165" s="39" t="s">
        <v>112</v>
      </c>
      <c r="I165" s="39">
        <v>2</v>
      </c>
      <c r="J165" s="39">
        <v>36</v>
      </c>
      <c r="K165" s="39">
        <v>0</v>
      </c>
      <c r="L165" s="39">
        <v>0</v>
      </c>
      <c r="M165" s="39">
        <v>0</v>
      </c>
      <c r="N165" s="39">
        <v>0</v>
      </c>
      <c r="O165" s="39">
        <v>12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12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12</v>
      </c>
      <c r="AH165" s="39">
        <f t="shared" si="184"/>
        <v>24</v>
      </c>
      <c r="AI165" s="39">
        <f t="shared" si="222"/>
        <v>847068</v>
      </c>
      <c r="AJ165" s="55">
        <v>1000</v>
      </c>
      <c r="AK165" s="39"/>
      <c r="AL165" s="39" t="s">
        <v>691</v>
      </c>
      <c r="AM165" s="39" t="s">
        <v>701</v>
      </c>
      <c r="AN165" s="39"/>
      <c r="AO165" s="39" t="s">
        <v>163</v>
      </c>
      <c r="AP165" s="56">
        <v>7.0000000000000007E-2</v>
      </c>
      <c r="AQ165" s="56" t="s">
        <v>8</v>
      </c>
      <c r="AR165" s="39"/>
      <c r="AS165" s="39"/>
      <c r="AT165" s="57" t="s">
        <v>702</v>
      </c>
      <c r="AU165" s="39"/>
      <c r="AV165" s="39" t="str">
        <f t="shared" si="185"/>
        <v>P0032</v>
      </c>
      <c r="AW165" s="76" t="e">
        <f t="shared" ca="1" si="186"/>
        <v>#NAME?</v>
      </c>
      <c r="AX165" s="39">
        <v>16</v>
      </c>
      <c r="AY165" s="73" t="e">
        <f t="shared" si="187"/>
        <v>#REF!</v>
      </c>
      <c r="AZ165" s="39"/>
      <c r="BA165" s="39"/>
      <c r="BB165" s="39"/>
      <c r="BC165" s="39"/>
      <c r="BD165" s="39"/>
      <c r="BE165" s="39"/>
      <c r="BF165" s="39"/>
      <c r="BG165" s="39"/>
      <c r="BH165" s="39"/>
      <c r="BI165" s="39">
        <v>849000</v>
      </c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>
        <f>SUM($AZ165,$BA165:BF165)-SUM($EU165:FA165)</f>
        <v>-5520</v>
      </c>
      <c r="DE165" s="39">
        <f>SUM($AZ165,$BA165:BG165)-SUM($EU165:FB165)</f>
        <v>-27096</v>
      </c>
      <c r="DF165" s="39">
        <f>SUM($AZ165,$BA165:BH165)-SUM($EU165:FC165)</f>
        <v>-55068</v>
      </c>
      <c r="DG165" s="39">
        <f>SUM($AZ165,$BA165:BI165)-SUM($EU165:FD165)</f>
        <v>769932</v>
      </c>
      <c r="DH165" s="39">
        <f>SUM($AZ165,$BA165:BJ165)-SUM($EU165:FE165)</f>
        <v>745932</v>
      </c>
      <c r="DI165" s="39">
        <f>SUM($AZ165,$BA165:BK165)-SUM($EU165:FF165)</f>
        <v>721932</v>
      </c>
      <c r="DJ165" s="39">
        <f>SUM($AZ165,$BA165:BL165)-SUM($EU165:FG165)</f>
        <v>697932</v>
      </c>
      <c r="DK165" s="39">
        <f>SUM($AZ165,$BA165:BM165)-SUM($EU165:FH165)</f>
        <v>673932</v>
      </c>
      <c r="DL165" s="39">
        <f>SUM($AZ165,$BA165:BN165)-SUM($EU165:FI165)</f>
        <v>649932</v>
      </c>
      <c r="DM165" s="39">
        <f>SUM($AZ165,$BA165:BO165)-SUM($EU165:FJ165)</f>
        <v>625932</v>
      </c>
      <c r="DN165" s="39">
        <f>SUM($AZ165,$BA165:BP165)-SUM($EU165:FK165)</f>
        <v>601932</v>
      </c>
      <c r="DO165" s="39">
        <f>SUM($AZ165,$BA165:BQ165)-SUM($EU165:FL165)</f>
        <v>577932</v>
      </c>
      <c r="DP165" s="39">
        <f>SUM($AZ165,$BA165:BR165)-SUM($EU165:FM165)</f>
        <v>553932</v>
      </c>
      <c r="DQ165" s="39">
        <f>SUM($AZ165,$BA165:BS165)-SUM($EU165:FN165)</f>
        <v>529932</v>
      </c>
      <c r="DR165" s="39">
        <f>SUM($AZ165,$BA165:BT165)-SUM($EU165:FO165)</f>
        <v>505932</v>
      </c>
      <c r="DS165" s="39">
        <f>SUM($AZ165,$BA165:BU165)-SUM($EU165:FP165)</f>
        <v>481932</v>
      </c>
      <c r="DT165" s="39">
        <f>SUM($AZ165,$BA165:BV165)-SUM($EU165:FQ165)</f>
        <v>457932</v>
      </c>
      <c r="DU165" s="39">
        <f>SUM($AZ165,$BA165:BW165)-SUM($EU165:FR165)</f>
        <v>433932</v>
      </c>
      <c r="DV165" s="39">
        <f>SUM($AZ165,$BA165:BX165)-SUM($EU165:FS165)</f>
        <v>409932</v>
      </c>
      <c r="DW165" s="39">
        <f>SUM($AZ165,$BA165:BY165)-SUM($EU165:FT165)</f>
        <v>385932</v>
      </c>
      <c r="DX165" s="39">
        <f>SUM($AZ165,$BA165:BZ165)-SUM($EU165:FU165)</f>
        <v>361932</v>
      </c>
      <c r="DY165" s="39">
        <f>SUM($AZ165,$BA165:CA165)-SUM($EU165:FV165)</f>
        <v>337932</v>
      </c>
      <c r="DZ165" s="39">
        <f>SUM($AZ165,$BA165:CB165)-SUM($EU165:FW165)</f>
        <v>313932</v>
      </c>
      <c r="EA165" s="39">
        <f>SUM($AZ165,$BA165:CC165)-SUM($EU165:FX165)</f>
        <v>289932</v>
      </c>
      <c r="EB165" s="39">
        <f>SUM($AZ165,$BA165:CD165)-SUM($EU165:FY165)</f>
        <v>265932</v>
      </c>
      <c r="EC165" s="39">
        <f>SUM($AZ165,$BA165:CE165)-SUM($EU165:FZ165)</f>
        <v>241932</v>
      </c>
      <c r="ED165" s="39">
        <f>SUM($AZ165,$BA165:CF165)-SUM($EU165:GA165)</f>
        <v>217932</v>
      </c>
      <c r="EE165" s="39">
        <f>SUM($AZ165,$BA165:CG165)-SUM($EU165:GB165)</f>
        <v>193932</v>
      </c>
      <c r="EF165" s="39">
        <f>SUM($AZ165,$BA165:CH165)-SUM($EU165:GC165)</f>
        <v>169932</v>
      </c>
      <c r="EG165" s="39">
        <f>SUM($AZ165,$BA165:CI165)-SUM($EU165:GD165)</f>
        <v>145932</v>
      </c>
      <c r="EH165" s="39">
        <f>SUM($AZ165,$BA165:CJ165)-SUM($EU165:GE165)</f>
        <v>121932</v>
      </c>
      <c r="EI165" s="39">
        <f>SUM($AZ165,$BA165:CK165)-SUM($EU165:GF165)</f>
        <v>97932</v>
      </c>
      <c r="EJ165" s="39">
        <f>SUM($AZ165,$BA165:CL165)-SUM($EU165:GG165)</f>
        <v>73932</v>
      </c>
      <c r="EK165" s="39">
        <f>SUM($AZ165,$BA165:CM165)-SUM($EU165:GH165)</f>
        <v>49932</v>
      </c>
      <c r="EL165" s="39">
        <f>SUM($AZ165,$BA165:CN165)-SUM($EU165:GI165)</f>
        <v>25932</v>
      </c>
      <c r="EM165" s="39">
        <f>SUM($AZ165,$BA165:CO165)-SUM($EU165:GJ165)</f>
        <v>1932</v>
      </c>
      <c r="EN165" s="39">
        <f>SUM($AZ165,$BA165:CP165)-SUM($EU165:GK165)</f>
        <v>1932</v>
      </c>
      <c r="EO165" s="39">
        <f>SUM($AZ165,$BA165:CQ165)-SUM($EU165:GL165)</f>
        <v>1932</v>
      </c>
      <c r="EP165" s="39">
        <f>SUM($AZ165,$BA165:CR165)-SUM($EU165:GM165)</f>
        <v>1932</v>
      </c>
      <c r="EQ165" s="39">
        <f>SUM($AZ165,$BA165:CS165)-SUM($EU165:GN165)</f>
        <v>1932</v>
      </c>
      <c r="ER165" s="39"/>
      <c r="ES165" s="39"/>
      <c r="ET165" s="39"/>
      <c r="EU165" s="39"/>
      <c r="EV165" s="39"/>
      <c r="EW165" s="39"/>
      <c r="EX165" s="39"/>
      <c r="EY165" s="39"/>
      <c r="EZ165" s="39"/>
      <c r="FA165" s="39">
        <f t="array" ref="FA165">SUMPRODUCT($K165:$AG165,TRANSPOSE(FA$5:FA$27))</f>
        <v>5520</v>
      </c>
      <c r="FB165" s="39">
        <f t="array" ref="FB165">SUMPRODUCT($K165:$AG165,TRANSPOSE(FB$5:FB$27))</f>
        <v>21576</v>
      </c>
      <c r="FC165" s="39">
        <f t="array" ref="FC165">SUMPRODUCT($K165:$AG165,TRANSPOSE(FC$5:FC$27))</f>
        <v>27972</v>
      </c>
      <c r="FD165" s="39">
        <f t="array" ref="FD165">SUMPRODUCT($K165:$AG165,TRANSPOSE(FD$5:FD$27))</f>
        <v>24000</v>
      </c>
      <c r="FE165" s="39">
        <f t="array" ref="FE165">SUMPRODUCT($K165:$AG165,TRANSPOSE(FE$5:FE$27))</f>
        <v>24000</v>
      </c>
      <c r="FF165" s="39">
        <f t="array" ref="FF165">SUMPRODUCT($K165:$AG165,TRANSPOSE(FF$5:FF$27))</f>
        <v>24000</v>
      </c>
      <c r="FG165" s="39">
        <f t="array" ref="FG165">SUMPRODUCT($K165:$AG165,TRANSPOSE(FG$5:FG$27))</f>
        <v>24000</v>
      </c>
      <c r="FH165" s="39">
        <f t="array" ref="FH165">SUMPRODUCT($K165:$AG165,TRANSPOSE(FH$5:FH$27))</f>
        <v>24000</v>
      </c>
      <c r="FI165" s="39">
        <f t="array" ref="FI165">SUMPRODUCT($K165:$AG165,TRANSPOSE(FI$5:FI$27))</f>
        <v>24000</v>
      </c>
      <c r="FJ165" s="39">
        <f t="array" ref="FJ165">SUMPRODUCT($K165:$AG165,TRANSPOSE(FJ$5:FJ$27))</f>
        <v>24000</v>
      </c>
      <c r="FK165" s="39">
        <f t="array" ref="FK165">SUMPRODUCT($K165:$AG165,TRANSPOSE(FK$5:FK$27))</f>
        <v>24000</v>
      </c>
      <c r="FL165" s="39">
        <f t="array" ref="FL165">SUMPRODUCT($K165:$AG165,TRANSPOSE(FL$5:FL$27))</f>
        <v>24000</v>
      </c>
      <c r="FM165" s="39">
        <f t="array" ref="FM165">SUMPRODUCT($K165:$AG165,TRANSPOSE(FM$5:FM$27))</f>
        <v>24000</v>
      </c>
      <c r="FN165" s="39">
        <f t="array" ref="FN165">SUMPRODUCT($K165:$AG165,TRANSPOSE(FN$5:FN$27))</f>
        <v>24000</v>
      </c>
      <c r="FO165" s="39">
        <f t="array" ref="FO165">SUMPRODUCT($K165:$AG165,TRANSPOSE(FO$5:FO$27))</f>
        <v>24000</v>
      </c>
      <c r="FP165" s="39">
        <f t="array" ref="FP165">SUMPRODUCT($K165:$AG165,TRANSPOSE(FP$5:FP$27))</f>
        <v>24000</v>
      </c>
      <c r="FQ165" s="39">
        <f t="array" ref="FQ165">SUMPRODUCT($K165:$AG165,TRANSPOSE(FQ$5:FQ$27))</f>
        <v>24000</v>
      </c>
      <c r="FR165" s="39">
        <f t="array" ref="FR165">SUMPRODUCT($K165:$AG165,TRANSPOSE(FR$5:FR$27))</f>
        <v>24000</v>
      </c>
      <c r="FS165" s="39">
        <f t="array" ref="FS165">SUMPRODUCT($K165:$AG165,TRANSPOSE(FS$5:FS$27))</f>
        <v>24000</v>
      </c>
      <c r="FT165" s="39">
        <f t="array" ref="FT165">SUMPRODUCT($K165:$AG165,TRANSPOSE(FT$5:FT$27))</f>
        <v>24000</v>
      </c>
      <c r="FU165" s="39">
        <f t="array" ref="FU165">SUMPRODUCT($K165:$AG165,TRANSPOSE(FU$5:FU$27))</f>
        <v>24000</v>
      </c>
      <c r="FV165" s="39">
        <f t="array" ref="FV165">SUMPRODUCT($K165:$AG165,TRANSPOSE(FV$5:FV$27))</f>
        <v>24000</v>
      </c>
      <c r="FW165" s="39">
        <f t="array" ref="FW165">SUMPRODUCT($K165:$AG165,TRANSPOSE(FW$5:FW$27))</f>
        <v>24000</v>
      </c>
      <c r="FX165" s="39">
        <f t="array" ref="FX165">SUMPRODUCT($K165:$AG165,TRANSPOSE(FX$5:FX$27))</f>
        <v>24000</v>
      </c>
      <c r="FY165" s="39">
        <f t="array" ref="FY165">SUMPRODUCT($K165:$AG165,TRANSPOSE(FY$5:FY$27))</f>
        <v>24000</v>
      </c>
      <c r="FZ165" s="39">
        <f t="array" ref="FZ165">SUMPRODUCT($K165:$AG165,TRANSPOSE(FZ$5:FZ$27))</f>
        <v>24000</v>
      </c>
      <c r="GA165" s="39">
        <f t="array" ref="GA165">SUMPRODUCT($K165:$AG165,TRANSPOSE(GA$5:GA$27))</f>
        <v>24000</v>
      </c>
      <c r="GB165" s="39">
        <f t="array" ref="GB165">SUMPRODUCT($K165:$AG165,TRANSPOSE(GB$5:GB$27))</f>
        <v>24000</v>
      </c>
      <c r="GC165" s="39">
        <f t="array" ref="GC165">SUMPRODUCT($K165:$AG165,TRANSPOSE(GC$5:GC$27))</f>
        <v>24000</v>
      </c>
      <c r="GD165" s="39">
        <f t="array" ref="GD165">SUMPRODUCT($K165:$AG165,TRANSPOSE(GD$5:GD$27))</f>
        <v>24000</v>
      </c>
      <c r="GE165" s="39">
        <f t="array" ref="GE165">SUMPRODUCT($K165:$AG165,TRANSPOSE(GE$5:GE$27))</f>
        <v>24000</v>
      </c>
      <c r="GF165" s="39">
        <f t="array" ref="GF165">SUMPRODUCT($K165:$AG165,TRANSPOSE(GF$5:GF$27))</f>
        <v>24000</v>
      </c>
      <c r="GG165" s="39">
        <f t="array" ref="GG165">SUMPRODUCT($K165:$AG165,TRANSPOSE(GG$5:GG$27))</f>
        <v>24000</v>
      </c>
      <c r="GH165" s="39">
        <f t="array" ref="GH165">SUMPRODUCT($K165:$AG165,TRANSPOSE(GH$5:GH$27))</f>
        <v>24000</v>
      </c>
      <c r="GI165" s="39">
        <f t="array" ref="GI165">SUMPRODUCT($K165:$AG165,TRANSPOSE(GI$5:GI$27))</f>
        <v>24000</v>
      </c>
      <c r="GJ165" s="39">
        <f t="array" ref="GJ165">SUMPRODUCT($K165:$AG165,TRANSPOSE(GJ$5:GJ$27))</f>
        <v>24000</v>
      </c>
      <c r="GK165" s="39">
        <f t="array" ref="GK165">SUMPRODUCT($K165:$AG165,TRANSPOSE(GK$5:GK$27))</f>
        <v>0</v>
      </c>
      <c r="GL165" s="39">
        <f t="array" ref="GL165">SUMPRODUCT($K165:$AG165,TRANSPOSE(GL$5:GL$27))</f>
        <v>0</v>
      </c>
      <c r="GM165" s="39">
        <f t="array" ref="GM165">SUMPRODUCT($K165:$AG165,TRANSPOSE(GM$5:GM$27))</f>
        <v>0</v>
      </c>
      <c r="GN165" s="39">
        <f t="array" ref="GN165">SUMPRODUCT($K165:$AG165,TRANSPOSE(GN$5:GN$27))</f>
        <v>0</v>
      </c>
      <c r="GO165" s="39"/>
      <c r="GP165" s="39"/>
      <c r="GQ165" s="39"/>
      <c r="GR165" s="39"/>
      <c r="GS165" s="39"/>
      <c r="GT165" s="39"/>
      <c r="GU165" s="39"/>
      <c r="GV165" s="39"/>
      <c r="GW165" s="39"/>
      <c r="GX165" s="39"/>
      <c r="GY165" s="39"/>
      <c r="GZ165" s="39"/>
      <c r="HA165" s="39"/>
      <c r="HB165" s="39"/>
      <c r="HC165" s="39"/>
      <c r="HD165" s="39"/>
      <c r="HE165" s="39"/>
      <c r="HF165" s="39"/>
      <c r="HG165" s="39"/>
      <c r="HH165" s="39"/>
      <c r="HI165" s="39"/>
      <c r="HJ165" s="39"/>
      <c r="HK165" s="39"/>
      <c r="HL165" s="39"/>
      <c r="HM165" s="39"/>
      <c r="HN165" s="39"/>
      <c r="HO165" s="39"/>
      <c r="HP165" s="39"/>
      <c r="HQ165" s="39"/>
      <c r="HR165" s="39"/>
      <c r="HS165" s="39"/>
      <c r="HT165" s="39"/>
      <c r="HU165" s="39"/>
      <c r="HV165" s="39"/>
      <c r="HW165" s="39"/>
      <c r="HX165" s="39"/>
      <c r="HY165" s="39"/>
      <c r="HZ165" s="39"/>
      <c r="IA165" s="39"/>
      <c r="IB165" s="39"/>
      <c r="IC165" s="39"/>
      <c r="ID165" s="39"/>
      <c r="IE165" s="39"/>
      <c r="IF165" s="39"/>
      <c r="IG165" s="39"/>
      <c r="IH165" s="39"/>
      <c r="II165" s="39"/>
      <c r="IJ165" s="39"/>
      <c r="IK165" s="39"/>
      <c r="IL165" s="39"/>
      <c r="IM165" s="39"/>
      <c r="IN165" s="39"/>
      <c r="IO165" s="39"/>
      <c r="IP165" s="39"/>
      <c r="IQ165" s="39"/>
      <c r="IR165" s="39"/>
      <c r="IS165" s="39"/>
      <c r="IT165" s="39"/>
      <c r="IU165" s="39"/>
      <c r="IV165" s="93" t="s">
        <v>689</v>
      </c>
      <c r="IW165" s="100" t="str">
        <f>C165</f>
        <v>CL32B106KBJNNWE</v>
      </c>
      <c r="IX165" s="93" t="str">
        <f t="shared" si="223"/>
        <v>SAMSUNG</v>
      </c>
      <c r="IY165" s="111">
        <v>9.8000000000000004E-2</v>
      </c>
      <c r="IZ165" s="112" t="str">
        <f t="shared" si="180"/>
        <v>USD</v>
      </c>
      <c r="JA165" s="104" t="e">
        <f ca="1">_xlfn.XLOOKUP(IZ165,IZ$21:IZ$24,JA$21:JA$24,0)</f>
        <v>#NAME?</v>
      </c>
      <c r="JB165" s="104" t="e">
        <f t="shared" ca="1" si="188"/>
        <v>#NAME?</v>
      </c>
      <c r="JC165" s="113">
        <v>1000</v>
      </c>
      <c r="JD165" s="113">
        <v>1000</v>
      </c>
      <c r="JE165" s="100"/>
      <c r="JF165" s="113" t="e">
        <f>MAX(JD165,CEILING(#REF!+JE165,JC165))</f>
        <v>#REF!</v>
      </c>
      <c r="JG165" s="114" t="e">
        <f t="shared" ca="1" si="189"/>
        <v>#REF!</v>
      </c>
      <c r="JH165" s="113" t="e">
        <f>JF165-#REF!</f>
        <v>#REF!</v>
      </c>
      <c r="JI165" s="114" t="e">
        <f t="shared" ca="1" si="190"/>
        <v>#REF!</v>
      </c>
      <c r="JJ165" s="115">
        <v>45546</v>
      </c>
      <c r="JK165" s="114" t="s">
        <v>709</v>
      </c>
      <c r="JL165" s="114" t="s">
        <v>440</v>
      </c>
      <c r="JM165" s="100" t="s">
        <v>128</v>
      </c>
      <c r="JN165" s="100" t="s">
        <v>129</v>
      </c>
      <c r="JO165" s="102" t="e">
        <f t="array" aca="1" ref="JO165" ca="1">SUMPRODUCT(#REF!,TRANSPOSE(JO$19:JO$22))</f>
        <v>#REF!</v>
      </c>
      <c r="JP165" s="102" t="e">
        <f t="array" aca="1" ref="JP165" ca="1">SUMPRODUCT(#REF!,TRANSPOSE(JP$19:JP$22))</f>
        <v>#REF!</v>
      </c>
      <c r="JQ165" s="102" t="e">
        <f t="array" aca="1" ref="JQ165" ca="1">SUMPRODUCT(#REF!,TRANSPOSE(JQ$19:JQ$22))</f>
        <v>#REF!</v>
      </c>
      <c r="JR165" s="102" t="e">
        <f t="array" aca="1" ref="JR165" ca="1">SUMPRODUCT(#REF!,TRANSPOSE(JR$19:JR$22))</f>
        <v>#REF!</v>
      </c>
      <c r="JS165" s="102" t="e">
        <f t="array" aca="1" ref="JS165" ca="1">SUMPRODUCT(#REF!,TRANSPOSE(JS$19:JS$22))</f>
        <v>#REF!</v>
      </c>
      <c r="JT165" s="102" t="e">
        <f t="array" aca="1" ref="JT165" ca="1">SUMPRODUCT(#REF!,TRANSPOSE(JT$19:JT$22))</f>
        <v>#REF!</v>
      </c>
      <c r="JU165" s="102" t="e">
        <f t="array" aca="1" ref="JU165" ca="1">SUMPRODUCT(#REF!,TRANSPOSE(JU$19:JU$22))</f>
        <v>#REF!</v>
      </c>
      <c r="JV165" s="102" t="e">
        <f t="array" aca="1" ref="JV165" ca="1">SUMPRODUCT(#REF!,TRANSPOSE(JV$19:JV$22))</f>
        <v>#REF!</v>
      </c>
      <c r="JW165" s="102" t="e">
        <f t="array" aca="1" ref="JW165" ca="1">SUMPRODUCT(#REF!,TRANSPOSE(JW$19:JW$22))</f>
        <v>#REF!</v>
      </c>
      <c r="JX165" s="102" t="e">
        <f t="array" aca="1" ref="JX165" ca="1">SUMPRODUCT(#REF!,TRANSPOSE(JX$19:JX$22))</f>
        <v>#REF!</v>
      </c>
      <c r="JY165" s="102" t="e">
        <f t="array" aca="1" ref="JY165" ca="1">SUMPRODUCT(#REF!,TRANSPOSE(JY$19:JY$22))</f>
        <v>#REF!</v>
      </c>
      <c r="JZ165" s="102" t="e">
        <f t="array" aca="1" ref="JZ165" ca="1">SUMPRODUCT(#REF!,TRANSPOSE(JZ$19:JZ$22))</f>
        <v>#REF!</v>
      </c>
      <c r="KA165" s="102" t="e">
        <f t="array" aca="1" ref="KA165" ca="1">SUMPRODUCT(#REF!,TRANSPOSE(KA$19:KA$22))</f>
        <v>#REF!</v>
      </c>
      <c r="KB165" s="116"/>
      <c r="KC165" s="102" t="e">
        <f t="shared" ca="1" si="191"/>
        <v>#REF!</v>
      </c>
      <c r="KD165" s="117" t="e">
        <f ca="1">CEILING(SUM($JO165:JP165)-SUM($KC165:KC165),$JC165)</f>
        <v>#REF!</v>
      </c>
      <c r="KE165" s="117" t="e">
        <f ca="1">CEILING(SUM($JO165:JQ165)-SUM($KC165:KD165),$JC165)</f>
        <v>#REF!</v>
      </c>
      <c r="KF165" s="117" t="e">
        <f ca="1">CEILING(SUM($JO165:JR165)-SUM($KC165:KE165),$JC165)</f>
        <v>#REF!</v>
      </c>
      <c r="KG165" s="117" t="e">
        <f ca="1">CEILING(SUM($JO165:JS165)-SUM($KC165:KF165),$JC165)</f>
        <v>#REF!</v>
      </c>
      <c r="KH165" s="117" t="e">
        <f ca="1">CEILING(SUM($JO165:JT165)-SUM($KC165:KG165),$JC165)</f>
        <v>#REF!</v>
      </c>
      <c r="KI165" s="117" t="e">
        <f ca="1">CEILING(SUM($JO165:JU165)-SUM($KC165:KH165),$JC165)</f>
        <v>#REF!</v>
      </c>
      <c r="KJ165" s="117" t="e">
        <f ca="1">CEILING(SUM($JO165:JV165)-SUM($KC165:KI165),$JC165)</f>
        <v>#REF!</v>
      </c>
      <c r="KK165" s="117" t="e">
        <f ca="1">CEILING(SUM($JO165:JW165)-SUM($KC165:KJ165),$JC165)</f>
        <v>#REF!</v>
      </c>
      <c r="KL165" s="117" t="e">
        <f ca="1">CEILING(SUM($JO165:JX165)-SUM($KC165:KK165),$JC165)</f>
        <v>#REF!</v>
      </c>
      <c r="KM165" s="117" t="e">
        <f ca="1">CEILING(SUM($JO165:JY165)-SUM($KC165:KL165),$JC165)</f>
        <v>#REF!</v>
      </c>
      <c r="KN165" s="117" t="e">
        <f t="shared" ca="1" si="192"/>
        <v>#REF!</v>
      </c>
      <c r="KO165" s="117" t="e">
        <f t="shared" ca="1" si="193"/>
        <v>#REF!</v>
      </c>
      <c r="KP165" s="116"/>
      <c r="KQ165" s="119" t="e">
        <f t="shared" ca="1" si="194"/>
        <v>#REF!</v>
      </c>
      <c r="KR165" s="119" t="e">
        <f t="shared" ca="1" si="195"/>
        <v>#REF!</v>
      </c>
      <c r="KS165" s="119" t="e">
        <f t="shared" ca="1" si="196"/>
        <v>#REF!</v>
      </c>
      <c r="KT165" s="119" t="e">
        <f t="shared" ca="1" si="197"/>
        <v>#REF!</v>
      </c>
      <c r="KU165" s="119" t="e">
        <f t="shared" ca="1" si="198"/>
        <v>#REF!</v>
      </c>
      <c r="KV165" s="119" t="e">
        <f t="shared" ca="1" si="199"/>
        <v>#REF!</v>
      </c>
      <c r="KW165" s="119" t="e">
        <f t="shared" ca="1" si="200"/>
        <v>#REF!</v>
      </c>
      <c r="KX165" s="119" t="e">
        <f t="shared" ca="1" si="201"/>
        <v>#REF!</v>
      </c>
      <c r="KY165" s="119" t="e">
        <f t="shared" ca="1" si="202"/>
        <v>#REF!</v>
      </c>
      <c r="KZ165" s="119" t="e">
        <f t="shared" ca="1" si="203"/>
        <v>#REF!</v>
      </c>
      <c r="LA165" s="119" t="e">
        <f t="shared" ca="1" si="204"/>
        <v>#REF!</v>
      </c>
      <c r="LB165" s="119" t="e">
        <f t="shared" ca="1" si="205"/>
        <v>#REF!</v>
      </c>
      <c r="LC165" s="119" t="e">
        <f t="shared" ca="1" si="206"/>
        <v>#REF!</v>
      </c>
      <c r="LD165" s="119" t="e">
        <f t="shared" ca="1" si="207"/>
        <v>#REF!</v>
      </c>
      <c r="LE165" s="116">
        <v>4</v>
      </c>
      <c r="LF165" s="102" t="e">
        <f ca="1">SUM(KC165:KE165)</f>
        <v>#REF!</v>
      </c>
      <c r="LG165" s="102"/>
      <c r="LH165" s="102"/>
      <c r="LI165" s="102" t="e">
        <f ca="1">SUM(KF165:KH165)</f>
        <v>#REF!</v>
      </c>
      <c r="LJ165" s="102"/>
      <c r="LK165" s="102"/>
      <c r="LL165" s="102" t="e">
        <f ca="1">SUM(KI165:KK165)</f>
        <v>#REF!</v>
      </c>
      <c r="LM165" s="102"/>
      <c r="LN165" s="102"/>
      <c r="LO165" s="102" t="e">
        <f ca="1">SUM(KL165:KO165)</f>
        <v>#REF!</v>
      </c>
      <c r="LP165" s="102"/>
      <c r="LQ165" s="102"/>
      <c r="LR165" s="102" t="e">
        <f ca="1">KO165</f>
        <v>#REF!</v>
      </c>
      <c r="LS165" s="102"/>
      <c r="LT165" s="119" t="e">
        <f t="shared" ca="1" si="208"/>
        <v>#REF!</v>
      </c>
      <c r="LU165" s="119" t="e">
        <f t="shared" ca="1" si="209"/>
        <v>#NAME?</v>
      </c>
      <c r="LV165" s="119" t="e">
        <f t="shared" ca="1" si="210"/>
        <v>#NAME?</v>
      </c>
      <c r="LW165" s="119" t="e">
        <f t="shared" ca="1" si="211"/>
        <v>#REF!</v>
      </c>
      <c r="LX165" s="119" t="e">
        <f t="shared" ca="1" si="212"/>
        <v>#NAME?</v>
      </c>
      <c r="LY165" s="119" t="e">
        <f t="shared" ca="1" si="213"/>
        <v>#NAME?</v>
      </c>
      <c r="LZ165" s="119" t="e">
        <f t="shared" ca="1" si="214"/>
        <v>#REF!</v>
      </c>
      <c r="MA165" s="119" t="e">
        <f t="shared" ca="1" si="215"/>
        <v>#NAME?</v>
      </c>
      <c r="MB165" s="119" t="e">
        <f t="shared" ca="1" si="216"/>
        <v>#NAME?</v>
      </c>
      <c r="MC165" s="119" t="e">
        <f t="shared" ca="1" si="217"/>
        <v>#REF!</v>
      </c>
      <c r="MD165" s="119" t="e">
        <f t="shared" ca="1" si="218"/>
        <v>#NAME?</v>
      </c>
      <c r="ME165" s="119" t="e">
        <f t="shared" ca="1" si="219"/>
        <v>#NAME?</v>
      </c>
      <c r="MF165" s="119" t="e">
        <f t="shared" ca="1" si="220"/>
        <v>#REF!</v>
      </c>
      <c r="MG165" s="119" t="e">
        <f t="shared" ca="1" si="221"/>
        <v>#REF!</v>
      </c>
      <c r="MH165" s="120" t="s">
        <v>731</v>
      </c>
      <c r="MI165" s="100" t="s">
        <v>468</v>
      </c>
      <c r="MJ165" s="121">
        <v>45535</v>
      </c>
      <c r="MK165" s="100" t="s">
        <v>131</v>
      </c>
      <c r="ML165" s="100" t="s">
        <v>131</v>
      </c>
      <c r="MM165" s="100" t="s">
        <v>131</v>
      </c>
      <c r="MN165" s="100"/>
      <c r="MO165" s="100" t="s">
        <v>692</v>
      </c>
    </row>
    <row r="166" spans="1:353" ht="14.25" x14ac:dyDescent="0.2">
      <c r="A166" s="39">
        <v>161</v>
      </c>
      <c r="B166" s="39" t="s">
        <v>732</v>
      </c>
      <c r="C166" s="54" t="s">
        <v>733</v>
      </c>
      <c r="D166" s="39" t="s">
        <v>121</v>
      </c>
      <c r="E166" s="39">
        <v>410238310</v>
      </c>
      <c r="F166" s="99" t="s">
        <v>734</v>
      </c>
      <c r="G166" s="39"/>
      <c r="H166" s="39" t="s">
        <v>112</v>
      </c>
      <c r="I166" s="39">
        <v>1</v>
      </c>
      <c r="J166" s="39">
        <v>12</v>
      </c>
      <c r="K166" s="39">
        <v>0</v>
      </c>
      <c r="L166" s="39">
        <v>0</v>
      </c>
      <c r="M166" s="39">
        <v>0</v>
      </c>
      <c r="N166" s="39">
        <v>4</v>
      </c>
      <c r="O166" s="39">
        <v>0</v>
      </c>
      <c r="P166" s="39">
        <v>0</v>
      </c>
      <c r="Q166" s="39">
        <v>0</v>
      </c>
      <c r="R166" s="39">
        <v>0</v>
      </c>
      <c r="S166" s="39">
        <v>4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4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>
        <f t="shared" si="184"/>
        <v>12</v>
      </c>
      <c r="AI166" s="39">
        <f t="shared" si="222"/>
        <v>282356</v>
      </c>
      <c r="AJ166" s="55">
        <v>4000</v>
      </c>
      <c r="AK166" s="39"/>
      <c r="AL166" s="39" t="s">
        <v>735</v>
      </c>
      <c r="AM166" s="39" t="s">
        <v>736</v>
      </c>
      <c r="AN166" s="39" t="s">
        <v>21</v>
      </c>
      <c r="AO166" s="39"/>
      <c r="AP166" s="56">
        <v>1.85</v>
      </c>
      <c r="AQ166" s="56" t="s">
        <v>8</v>
      </c>
      <c r="AR166" s="39" t="s">
        <v>737</v>
      </c>
      <c r="AS166" s="59" t="s">
        <v>738</v>
      </c>
      <c r="AT166" s="39"/>
      <c r="AU166" s="39" t="s">
        <v>739</v>
      </c>
      <c r="AV166" s="39" t="str">
        <f t="shared" si="185"/>
        <v>P0005</v>
      </c>
      <c r="AW166" s="76" t="e">
        <f t="shared" ca="1" si="186"/>
        <v>#NAME?</v>
      </c>
      <c r="AX166" s="39">
        <v>14</v>
      </c>
      <c r="AY166" s="73" t="e">
        <f t="shared" si="187"/>
        <v>#REF!</v>
      </c>
      <c r="AZ166" s="39"/>
      <c r="BA166" s="39"/>
      <c r="BB166" s="39"/>
      <c r="BC166" s="39"/>
      <c r="BD166" s="39">
        <v>28000</v>
      </c>
      <c r="BE166" s="39"/>
      <c r="BF166" s="39"/>
      <c r="BG166" s="39"/>
      <c r="BH166" s="39">
        <v>24000</v>
      </c>
      <c r="BI166" s="39"/>
      <c r="BJ166" s="39"/>
      <c r="BK166" s="39">
        <v>24000</v>
      </c>
      <c r="BL166" s="39"/>
      <c r="BM166" s="39"/>
      <c r="BN166" s="39">
        <v>24000</v>
      </c>
      <c r="BO166" s="39"/>
      <c r="BP166" s="39"/>
      <c r="BQ166" s="39">
        <v>24000</v>
      </c>
      <c r="BR166" s="39"/>
      <c r="BS166" s="39"/>
      <c r="BT166" s="39">
        <v>24000</v>
      </c>
      <c r="BU166" s="39"/>
      <c r="BV166" s="39"/>
      <c r="BW166" s="39">
        <v>24000</v>
      </c>
      <c r="BX166" s="39"/>
      <c r="BY166" s="39"/>
      <c r="BZ166" s="39">
        <v>24000</v>
      </c>
      <c r="CA166" s="39"/>
      <c r="CB166" s="39"/>
      <c r="CC166" s="39">
        <v>24000</v>
      </c>
      <c r="CD166" s="39"/>
      <c r="CE166" s="39"/>
      <c r="CF166" s="39">
        <v>24000</v>
      </c>
      <c r="CG166" s="39"/>
      <c r="CH166" s="39"/>
      <c r="CI166" s="39">
        <v>24000</v>
      </c>
      <c r="CJ166" s="39"/>
      <c r="CK166" s="39"/>
      <c r="CL166" s="39">
        <v>16000</v>
      </c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>
        <f>SUM($AZ166,$BA166:BF166)-SUM($EU166:FA166)</f>
        <v>26160</v>
      </c>
      <c r="DE166" s="39">
        <f>SUM($AZ166,$BA166:BG166)-SUM($EU166:FB166)</f>
        <v>18968</v>
      </c>
      <c r="DF166" s="39">
        <f>SUM($AZ166,$BA166:BH166)-SUM($EU166:FC166)</f>
        <v>33644</v>
      </c>
      <c r="DG166" s="39">
        <f>SUM($AZ166,$BA166:BI166)-SUM($EU166:FD166)</f>
        <v>25644</v>
      </c>
      <c r="DH166" s="39">
        <f>SUM($AZ166,$BA166:BJ166)-SUM($EU166:FE166)</f>
        <v>17644</v>
      </c>
      <c r="DI166" s="39">
        <f>SUM($AZ166,$BA166:BK166)-SUM($EU166:FF166)</f>
        <v>33644</v>
      </c>
      <c r="DJ166" s="39">
        <f>SUM($AZ166,$BA166:BL166)-SUM($EU166:FG166)</f>
        <v>25644</v>
      </c>
      <c r="DK166" s="39">
        <f>SUM($AZ166,$BA166:BM166)-SUM($EU166:FH166)</f>
        <v>17644</v>
      </c>
      <c r="DL166" s="39">
        <f>SUM($AZ166,$BA166:BN166)-SUM($EU166:FI166)</f>
        <v>33644</v>
      </c>
      <c r="DM166" s="39">
        <f>SUM($AZ166,$BA166:BO166)-SUM($EU166:FJ166)</f>
        <v>25644</v>
      </c>
      <c r="DN166" s="39">
        <f>SUM($AZ166,$BA166:BP166)-SUM($EU166:FK166)</f>
        <v>17644</v>
      </c>
      <c r="DO166" s="39">
        <f>SUM($AZ166,$BA166:BQ166)-SUM($EU166:FL166)</f>
        <v>33644</v>
      </c>
      <c r="DP166" s="39">
        <f>SUM($AZ166,$BA166:BR166)-SUM($EU166:FM166)</f>
        <v>25644</v>
      </c>
      <c r="DQ166" s="39">
        <f>SUM($AZ166,$BA166:BS166)-SUM($EU166:FN166)</f>
        <v>17644</v>
      </c>
      <c r="DR166" s="39">
        <f>SUM($AZ166,$BA166:BT166)-SUM($EU166:FO166)</f>
        <v>33644</v>
      </c>
      <c r="DS166" s="39">
        <f>SUM($AZ166,$BA166:BU166)-SUM($EU166:FP166)</f>
        <v>25644</v>
      </c>
      <c r="DT166" s="39">
        <f>SUM($AZ166,$BA166:BV166)-SUM($EU166:FQ166)</f>
        <v>17644</v>
      </c>
      <c r="DU166" s="39">
        <f>SUM($AZ166,$BA166:BW166)-SUM($EU166:FR166)</f>
        <v>33644</v>
      </c>
      <c r="DV166" s="39">
        <f>SUM($AZ166,$BA166:BX166)-SUM($EU166:FS166)</f>
        <v>25644</v>
      </c>
      <c r="DW166" s="39">
        <f>SUM($AZ166,$BA166:BY166)-SUM($EU166:FT166)</f>
        <v>17644</v>
      </c>
      <c r="DX166" s="39">
        <f>SUM($AZ166,$BA166:BZ166)-SUM($EU166:FU166)</f>
        <v>33644</v>
      </c>
      <c r="DY166" s="39">
        <f>SUM($AZ166,$BA166:CA166)-SUM($EU166:FV166)</f>
        <v>25644</v>
      </c>
      <c r="DZ166" s="39">
        <f>SUM($AZ166,$BA166:CB166)-SUM($EU166:FW166)</f>
        <v>17644</v>
      </c>
      <c r="EA166" s="39">
        <f>SUM($AZ166,$BA166:CC166)-SUM($EU166:FX166)</f>
        <v>33644</v>
      </c>
      <c r="EB166" s="39">
        <f>SUM($AZ166,$BA166:CD166)-SUM($EU166:FY166)</f>
        <v>25644</v>
      </c>
      <c r="EC166" s="39">
        <f>SUM($AZ166,$BA166:CE166)-SUM($EU166:FZ166)</f>
        <v>17644</v>
      </c>
      <c r="ED166" s="39">
        <f>SUM($AZ166,$BA166:CF166)-SUM($EU166:GA166)</f>
        <v>33644</v>
      </c>
      <c r="EE166" s="39">
        <f>SUM($AZ166,$BA166:CG166)-SUM($EU166:GB166)</f>
        <v>25644</v>
      </c>
      <c r="EF166" s="39">
        <f>SUM($AZ166,$BA166:CH166)-SUM($EU166:GC166)</f>
        <v>17644</v>
      </c>
      <c r="EG166" s="39">
        <f>SUM($AZ166,$BA166:CI166)-SUM($EU166:GD166)</f>
        <v>33644</v>
      </c>
      <c r="EH166" s="39">
        <f>SUM($AZ166,$BA166:CJ166)-SUM($EU166:GE166)</f>
        <v>25644</v>
      </c>
      <c r="EI166" s="39">
        <f>SUM($AZ166,$BA166:CK166)-SUM($EU166:GF166)</f>
        <v>17644</v>
      </c>
      <c r="EJ166" s="39">
        <f>SUM($AZ166,$BA166:CL166)-SUM($EU166:GG166)</f>
        <v>25644</v>
      </c>
      <c r="EK166" s="39">
        <f>SUM($AZ166,$BA166:CM166)-SUM($EU166:GH166)</f>
        <v>17644</v>
      </c>
      <c r="EL166" s="39">
        <f>SUM($AZ166,$BA166:CN166)-SUM($EU166:GI166)</f>
        <v>9644</v>
      </c>
      <c r="EM166" s="39">
        <f>SUM($AZ166,$BA166:CO166)-SUM($EU166:GJ166)</f>
        <v>1644</v>
      </c>
      <c r="EN166" s="39">
        <f>SUM($AZ166,$BA166:CP166)-SUM($EU166:GK166)</f>
        <v>1644</v>
      </c>
      <c r="EO166" s="39">
        <f>SUM($AZ166,$BA166:CQ166)-SUM($EU166:GL166)</f>
        <v>1644</v>
      </c>
      <c r="EP166" s="39">
        <f>SUM($AZ166,$BA166:CR166)-SUM($EU166:GM166)</f>
        <v>1644</v>
      </c>
      <c r="EQ166" s="39">
        <f>SUM($AZ166,$BA166:CS166)-SUM($EU166:GN166)</f>
        <v>1644</v>
      </c>
      <c r="ER166" s="39"/>
      <c r="ES166" s="39"/>
      <c r="ET166" s="39"/>
      <c r="EU166" s="39"/>
      <c r="EV166" s="39"/>
      <c r="EW166" s="39"/>
      <c r="EX166" s="39"/>
      <c r="EY166" s="39"/>
      <c r="EZ166" s="39"/>
      <c r="FA166" s="39">
        <f t="array" ref="FA166">SUMPRODUCT($K166:$AG166,TRANSPOSE(FA$5:FA$27))</f>
        <v>1840</v>
      </c>
      <c r="FB166" s="39">
        <f t="array" ref="FB166">SUMPRODUCT($K166:$AG166,TRANSPOSE(FB$5:FB$27))</f>
        <v>7192</v>
      </c>
      <c r="FC166" s="39">
        <f t="array" ref="FC166">SUMPRODUCT($K166:$AG166,TRANSPOSE(FC$5:FC$27))</f>
        <v>9324</v>
      </c>
      <c r="FD166" s="39">
        <f t="array" ref="FD166">SUMPRODUCT($K166:$AG166,TRANSPOSE(FD$5:FD$27))</f>
        <v>8000</v>
      </c>
      <c r="FE166" s="39">
        <f t="array" ref="FE166">SUMPRODUCT($K166:$AG166,TRANSPOSE(FE$5:FE$27))</f>
        <v>8000</v>
      </c>
      <c r="FF166" s="39">
        <f t="array" ref="FF166">SUMPRODUCT($K166:$AG166,TRANSPOSE(FF$5:FF$27))</f>
        <v>8000</v>
      </c>
      <c r="FG166" s="39">
        <f t="array" ref="FG166">SUMPRODUCT($K166:$AG166,TRANSPOSE(FG$5:FG$27))</f>
        <v>8000</v>
      </c>
      <c r="FH166" s="39">
        <f t="array" ref="FH166">SUMPRODUCT($K166:$AG166,TRANSPOSE(FH$5:FH$27))</f>
        <v>8000</v>
      </c>
      <c r="FI166" s="39">
        <f t="array" ref="FI166">SUMPRODUCT($K166:$AG166,TRANSPOSE(FI$5:FI$27))</f>
        <v>8000</v>
      </c>
      <c r="FJ166" s="39">
        <f t="array" ref="FJ166">SUMPRODUCT($K166:$AG166,TRANSPOSE(FJ$5:FJ$27))</f>
        <v>8000</v>
      </c>
      <c r="FK166" s="39">
        <f t="array" ref="FK166">SUMPRODUCT($K166:$AG166,TRANSPOSE(FK$5:FK$27))</f>
        <v>8000</v>
      </c>
      <c r="FL166" s="39">
        <f t="array" ref="FL166">SUMPRODUCT($K166:$AG166,TRANSPOSE(FL$5:FL$27))</f>
        <v>8000</v>
      </c>
      <c r="FM166" s="39">
        <f t="array" ref="FM166">SUMPRODUCT($K166:$AG166,TRANSPOSE(FM$5:FM$27))</f>
        <v>8000</v>
      </c>
      <c r="FN166" s="39">
        <f t="array" ref="FN166">SUMPRODUCT($K166:$AG166,TRANSPOSE(FN$5:FN$27))</f>
        <v>8000</v>
      </c>
      <c r="FO166" s="39">
        <f t="array" ref="FO166">SUMPRODUCT($K166:$AG166,TRANSPOSE(FO$5:FO$27))</f>
        <v>8000</v>
      </c>
      <c r="FP166" s="39">
        <f t="array" ref="FP166">SUMPRODUCT($K166:$AG166,TRANSPOSE(FP$5:FP$27))</f>
        <v>8000</v>
      </c>
      <c r="FQ166" s="39">
        <f t="array" ref="FQ166">SUMPRODUCT($K166:$AG166,TRANSPOSE(FQ$5:FQ$27))</f>
        <v>8000</v>
      </c>
      <c r="FR166" s="39">
        <f t="array" ref="FR166">SUMPRODUCT($K166:$AG166,TRANSPOSE(FR$5:FR$27))</f>
        <v>8000</v>
      </c>
      <c r="FS166" s="39">
        <f t="array" ref="FS166">SUMPRODUCT($K166:$AG166,TRANSPOSE(FS$5:FS$27))</f>
        <v>8000</v>
      </c>
      <c r="FT166" s="39">
        <f t="array" ref="FT166">SUMPRODUCT($K166:$AG166,TRANSPOSE(FT$5:FT$27))</f>
        <v>8000</v>
      </c>
      <c r="FU166" s="39">
        <f t="array" ref="FU166">SUMPRODUCT($K166:$AG166,TRANSPOSE(FU$5:FU$27))</f>
        <v>8000</v>
      </c>
      <c r="FV166" s="39">
        <f t="array" ref="FV166">SUMPRODUCT($K166:$AG166,TRANSPOSE(FV$5:FV$27))</f>
        <v>8000</v>
      </c>
      <c r="FW166" s="39">
        <f t="array" ref="FW166">SUMPRODUCT($K166:$AG166,TRANSPOSE(FW$5:FW$27))</f>
        <v>8000</v>
      </c>
      <c r="FX166" s="39">
        <f t="array" ref="FX166">SUMPRODUCT($K166:$AG166,TRANSPOSE(FX$5:FX$27))</f>
        <v>8000</v>
      </c>
      <c r="FY166" s="39">
        <f t="array" ref="FY166">SUMPRODUCT($K166:$AG166,TRANSPOSE(FY$5:FY$27))</f>
        <v>8000</v>
      </c>
      <c r="FZ166" s="39">
        <f t="array" ref="FZ166">SUMPRODUCT($K166:$AG166,TRANSPOSE(FZ$5:FZ$27))</f>
        <v>8000</v>
      </c>
      <c r="GA166" s="39">
        <f t="array" ref="GA166">SUMPRODUCT($K166:$AG166,TRANSPOSE(GA$5:GA$27))</f>
        <v>8000</v>
      </c>
      <c r="GB166" s="39">
        <f t="array" ref="GB166">SUMPRODUCT($K166:$AG166,TRANSPOSE(GB$5:GB$27))</f>
        <v>8000</v>
      </c>
      <c r="GC166" s="39">
        <f t="array" ref="GC166">SUMPRODUCT($K166:$AG166,TRANSPOSE(GC$5:GC$27))</f>
        <v>8000</v>
      </c>
      <c r="GD166" s="39">
        <f t="array" ref="GD166">SUMPRODUCT($K166:$AG166,TRANSPOSE(GD$5:GD$27))</f>
        <v>8000</v>
      </c>
      <c r="GE166" s="39">
        <f t="array" ref="GE166">SUMPRODUCT($K166:$AG166,TRANSPOSE(GE$5:GE$27))</f>
        <v>8000</v>
      </c>
      <c r="GF166" s="39">
        <f t="array" ref="GF166">SUMPRODUCT($K166:$AG166,TRANSPOSE(GF$5:GF$27))</f>
        <v>8000</v>
      </c>
      <c r="GG166" s="39">
        <f t="array" ref="GG166">SUMPRODUCT($K166:$AG166,TRANSPOSE(GG$5:GG$27))</f>
        <v>8000</v>
      </c>
      <c r="GH166" s="39">
        <f t="array" ref="GH166">SUMPRODUCT($K166:$AG166,TRANSPOSE(GH$5:GH$27))</f>
        <v>8000</v>
      </c>
      <c r="GI166" s="39">
        <f t="array" ref="GI166">SUMPRODUCT($K166:$AG166,TRANSPOSE(GI$5:GI$27))</f>
        <v>8000</v>
      </c>
      <c r="GJ166" s="39">
        <f t="array" ref="GJ166">SUMPRODUCT($K166:$AG166,TRANSPOSE(GJ$5:GJ$27))</f>
        <v>8000</v>
      </c>
      <c r="GK166" s="39">
        <f t="array" ref="GK166">SUMPRODUCT($K166:$AG166,TRANSPOSE(GK$5:GK$27))</f>
        <v>0</v>
      </c>
      <c r="GL166" s="39">
        <f t="array" ref="GL166">SUMPRODUCT($K166:$AG166,TRANSPOSE(GL$5:GL$27))</f>
        <v>0</v>
      </c>
      <c r="GM166" s="39">
        <f t="array" ref="GM166">SUMPRODUCT($K166:$AG166,TRANSPOSE(GM$5:GM$27))</f>
        <v>0</v>
      </c>
      <c r="GN166" s="39">
        <f t="array" ref="GN166">SUMPRODUCT($K166:$AG166,TRANSPOSE(GN$5:GN$27))</f>
        <v>0</v>
      </c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  <c r="HI166" s="39"/>
      <c r="HJ166" s="39"/>
      <c r="HK166" s="39"/>
      <c r="HL166" s="39"/>
      <c r="HM166" s="39"/>
      <c r="HN166" s="39"/>
      <c r="HO166" s="39"/>
      <c r="HP166" s="39"/>
      <c r="HQ166" s="39"/>
      <c r="HR166" s="39"/>
      <c r="HS166" s="39"/>
      <c r="HT166" s="39"/>
      <c r="HU166" s="39"/>
      <c r="HV166" s="39"/>
      <c r="HW166" s="39"/>
      <c r="HX166" s="39"/>
      <c r="HY166" s="39"/>
      <c r="HZ166" s="39"/>
      <c r="IA166" s="39"/>
      <c r="IB166" s="39"/>
      <c r="IC166" s="39"/>
      <c r="ID166" s="39"/>
      <c r="IE166" s="39"/>
      <c r="IF166" s="39"/>
      <c r="IG166" s="39"/>
      <c r="IH166" s="39"/>
      <c r="II166" s="39"/>
      <c r="IJ166" s="39"/>
      <c r="IK166" s="39"/>
      <c r="IL166" s="39"/>
      <c r="IM166" s="39"/>
      <c r="IN166" s="39"/>
      <c r="IO166" s="39"/>
      <c r="IP166" s="39"/>
      <c r="IQ166" s="39"/>
      <c r="IR166" s="39"/>
      <c r="IS166" s="39"/>
      <c r="IT166" s="39"/>
      <c r="IU166" s="39"/>
      <c r="IV166" s="93" t="str">
        <f>AM166</f>
        <v>ASCOTECH ELECTRONICS LTD</v>
      </c>
      <c r="IW166" s="100" t="str">
        <f>C166</f>
        <v>CMX30Q03</v>
      </c>
      <c r="IX166" s="93" t="str">
        <f t="shared" si="223"/>
        <v>RN2 TECHNOLOGIES CO., LTD</v>
      </c>
      <c r="IY166" s="111">
        <f>AP166</f>
        <v>1.85</v>
      </c>
      <c r="IZ166" s="112" t="str">
        <f t="shared" si="180"/>
        <v>USD</v>
      </c>
      <c r="JA166" s="104" t="e">
        <f ca="1">_xlfn.XLOOKUP(IZ166,IZ$21:IZ$24,JA$21:JA$24,0)</f>
        <v>#NAME?</v>
      </c>
      <c r="JB166" s="104" t="e">
        <f t="shared" ca="1" si="188"/>
        <v>#NAME?</v>
      </c>
      <c r="JC166" s="113">
        <f>AJ166</f>
        <v>4000</v>
      </c>
      <c r="JD166" s="113">
        <f>AJ166</f>
        <v>4000</v>
      </c>
      <c r="JE166" s="100"/>
      <c r="JF166" s="113" t="e">
        <f>MAX(JD166,CEILING(#REF!+JE166,JC166))</f>
        <v>#REF!</v>
      </c>
      <c r="JG166" s="114" t="e">
        <f t="shared" ca="1" si="189"/>
        <v>#REF!</v>
      </c>
      <c r="JH166" s="113" t="e">
        <f>JF166-#REF!</f>
        <v>#REF!</v>
      </c>
      <c r="JI166" s="114" t="e">
        <f t="shared" ca="1" si="190"/>
        <v>#REF!</v>
      </c>
      <c r="JJ166" s="115">
        <v>45523</v>
      </c>
      <c r="JK166" s="114" t="s">
        <v>114</v>
      </c>
      <c r="JL166" s="114" t="s">
        <v>21</v>
      </c>
      <c r="JM166" s="100" t="s">
        <v>128</v>
      </c>
      <c r="JN166" s="100" t="s">
        <v>129</v>
      </c>
      <c r="JO166" s="102" t="e">
        <f t="array" aca="1" ref="JO166" ca="1">SUMPRODUCT(#REF!,TRANSPOSE(JO$19:JO$22))</f>
        <v>#REF!</v>
      </c>
      <c r="JP166" s="102" t="e">
        <f t="array" aca="1" ref="JP166" ca="1">SUMPRODUCT(#REF!,TRANSPOSE(JP$19:JP$22))</f>
        <v>#REF!</v>
      </c>
      <c r="JQ166" s="102" t="e">
        <f t="array" aca="1" ref="JQ166" ca="1">SUMPRODUCT(#REF!,TRANSPOSE(JQ$19:JQ$22))</f>
        <v>#REF!</v>
      </c>
      <c r="JR166" s="102" t="e">
        <f t="array" aca="1" ref="JR166" ca="1">SUMPRODUCT(#REF!,TRANSPOSE(JR$19:JR$22))</f>
        <v>#REF!</v>
      </c>
      <c r="JS166" s="102" t="e">
        <f t="array" aca="1" ref="JS166" ca="1">SUMPRODUCT(#REF!,TRANSPOSE(JS$19:JS$22))</f>
        <v>#REF!</v>
      </c>
      <c r="JT166" s="102" t="e">
        <f t="array" aca="1" ref="JT166" ca="1">SUMPRODUCT(#REF!,TRANSPOSE(JT$19:JT$22))</f>
        <v>#REF!</v>
      </c>
      <c r="JU166" s="102" t="e">
        <f t="array" aca="1" ref="JU166" ca="1">SUMPRODUCT(#REF!,TRANSPOSE(JU$19:JU$22))</f>
        <v>#REF!</v>
      </c>
      <c r="JV166" s="102" t="e">
        <f t="array" aca="1" ref="JV166" ca="1">SUMPRODUCT(#REF!,TRANSPOSE(JV$19:JV$22))</f>
        <v>#REF!</v>
      </c>
      <c r="JW166" s="102" t="e">
        <f t="array" aca="1" ref="JW166" ca="1">SUMPRODUCT(#REF!,TRANSPOSE(JW$19:JW$22))</f>
        <v>#REF!</v>
      </c>
      <c r="JX166" s="102" t="e">
        <f t="array" aca="1" ref="JX166" ca="1">SUMPRODUCT(#REF!,TRANSPOSE(JX$19:JX$22))</f>
        <v>#REF!</v>
      </c>
      <c r="JY166" s="102" t="e">
        <f t="array" aca="1" ref="JY166" ca="1">SUMPRODUCT(#REF!,TRANSPOSE(JY$19:JY$22))</f>
        <v>#REF!</v>
      </c>
      <c r="JZ166" s="102" t="e">
        <f t="array" aca="1" ref="JZ166" ca="1">SUMPRODUCT(#REF!,TRANSPOSE(JZ$19:JZ$22))</f>
        <v>#REF!</v>
      </c>
      <c r="KA166" s="102" t="e">
        <f t="array" aca="1" ref="KA166" ca="1">SUMPRODUCT(#REF!,TRANSPOSE(KA$19:KA$22))</f>
        <v>#REF!</v>
      </c>
      <c r="KB166" s="116"/>
      <c r="KC166" s="102" t="e">
        <f t="shared" ca="1" si="191"/>
        <v>#REF!</v>
      </c>
      <c r="KD166" s="117" t="e">
        <f ca="1">CEILING(SUM($JO166:JP166)-SUM($KC166:KC166),$JC166)</f>
        <v>#REF!</v>
      </c>
      <c r="KE166" s="117" t="e">
        <f ca="1">CEILING(SUM($JO166:JQ166)-SUM($KC166:KD166),$JC166)</f>
        <v>#REF!</v>
      </c>
      <c r="KF166" s="117" t="e">
        <f ca="1">CEILING(SUM($JO166:JR166)-SUM($KC166:KE166),$JC166)</f>
        <v>#REF!</v>
      </c>
      <c r="KG166" s="117" t="e">
        <f ca="1">CEILING(SUM($JO166:JS166)-SUM($KC166:KF166),$JC166)</f>
        <v>#REF!</v>
      </c>
      <c r="KH166" s="117" t="e">
        <f ca="1">CEILING(SUM($JO166:JT166)-SUM($KC166:KG166),$JC166)</f>
        <v>#REF!</v>
      </c>
      <c r="KI166" s="117" t="e">
        <f ca="1">CEILING(SUM($JO166:JU166)-SUM($KC166:KH166),$JC166)</f>
        <v>#REF!</v>
      </c>
      <c r="KJ166" s="117" t="e">
        <f ca="1">CEILING(SUM($JO166:JV166)-SUM($KC166:KI166),$JC166)</f>
        <v>#REF!</v>
      </c>
      <c r="KK166" s="117" t="e">
        <f ca="1">CEILING(SUM($JO166:JW166)-SUM($KC166:KJ166),$JC166)</f>
        <v>#REF!</v>
      </c>
      <c r="KL166" s="117" t="e">
        <f ca="1">CEILING(SUM($JO166:JX166)-SUM($KC166:KK166),$JC166)</f>
        <v>#REF!</v>
      </c>
      <c r="KM166" s="117" t="e">
        <f ca="1">CEILING(SUM($JO166:JY166)-SUM($KC166:KL166),$JC166)</f>
        <v>#REF!</v>
      </c>
      <c r="KN166" s="117" t="e">
        <f t="shared" ca="1" si="192"/>
        <v>#REF!</v>
      </c>
      <c r="KO166" s="117" t="e">
        <f t="shared" ca="1" si="193"/>
        <v>#REF!</v>
      </c>
      <c r="KP166" s="116"/>
      <c r="KQ166" s="119" t="e">
        <f t="shared" ca="1" si="194"/>
        <v>#REF!</v>
      </c>
      <c r="KR166" s="119" t="e">
        <f t="shared" ca="1" si="195"/>
        <v>#REF!</v>
      </c>
      <c r="KS166" s="119" t="e">
        <f t="shared" ca="1" si="196"/>
        <v>#REF!</v>
      </c>
      <c r="KT166" s="119" t="e">
        <f t="shared" ca="1" si="197"/>
        <v>#REF!</v>
      </c>
      <c r="KU166" s="119" t="e">
        <f t="shared" ca="1" si="198"/>
        <v>#REF!</v>
      </c>
      <c r="KV166" s="119" t="e">
        <f t="shared" ca="1" si="199"/>
        <v>#REF!</v>
      </c>
      <c r="KW166" s="119" t="e">
        <f t="shared" ca="1" si="200"/>
        <v>#REF!</v>
      </c>
      <c r="KX166" s="119" t="e">
        <f t="shared" ca="1" si="201"/>
        <v>#REF!</v>
      </c>
      <c r="KY166" s="119" t="e">
        <f t="shared" ca="1" si="202"/>
        <v>#REF!</v>
      </c>
      <c r="KZ166" s="119" t="e">
        <f t="shared" ca="1" si="203"/>
        <v>#REF!</v>
      </c>
      <c r="LA166" s="119" t="e">
        <f t="shared" ca="1" si="204"/>
        <v>#REF!</v>
      </c>
      <c r="LB166" s="119" t="e">
        <f t="shared" ca="1" si="205"/>
        <v>#REF!</v>
      </c>
      <c r="LC166" s="119" t="e">
        <f t="shared" ca="1" si="206"/>
        <v>#REF!</v>
      </c>
      <c r="LD166" s="119" t="e">
        <f t="shared" ca="1" si="207"/>
        <v>#REF!</v>
      </c>
      <c r="LE166" s="116">
        <v>12</v>
      </c>
      <c r="LF166" s="102" t="e">
        <f t="shared" ref="LF166:LQ166" ca="1" si="224">KC166</f>
        <v>#REF!</v>
      </c>
      <c r="LG166" s="102" t="e">
        <f t="shared" ca="1" si="224"/>
        <v>#REF!</v>
      </c>
      <c r="LH166" s="102" t="e">
        <f t="shared" ca="1" si="224"/>
        <v>#REF!</v>
      </c>
      <c r="LI166" s="102" t="e">
        <f t="shared" ca="1" si="224"/>
        <v>#REF!</v>
      </c>
      <c r="LJ166" s="102" t="e">
        <f t="shared" ca="1" si="224"/>
        <v>#REF!</v>
      </c>
      <c r="LK166" s="102" t="e">
        <f t="shared" ca="1" si="224"/>
        <v>#REF!</v>
      </c>
      <c r="LL166" s="102" t="e">
        <f t="shared" ca="1" si="224"/>
        <v>#REF!</v>
      </c>
      <c r="LM166" s="102" t="e">
        <f t="shared" ca="1" si="224"/>
        <v>#REF!</v>
      </c>
      <c r="LN166" s="102" t="e">
        <f t="shared" ca="1" si="224"/>
        <v>#REF!</v>
      </c>
      <c r="LO166" s="102" t="e">
        <f t="shared" ca="1" si="224"/>
        <v>#REF!</v>
      </c>
      <c r="LP166" s="102" t="e">
        <f t="shared" ca="1" si="224"/>
        <v>#REF!</v>
      </c>
      <c r="LQ166" s="102" t="e">
        <f t="shared" ca="1" si="224"/>
        <v>#REF!</v>
      </c>
      <c r="LR166" s="102" t="e">
        <f ca="1">KO166</f>
        <v>#REF!</v>
      </c>
      <c r="LS166" s="102"/>
      <c r="LT166" s="119" t="e">
        <f t="shared" ca="1" si="208"/>
        <v>#REF!</v>
      </c>
      <c r="LU166" s="119" t="e">
        <f t="shared" ca="1" si="209"/>
        <v>#REF!</v>
      </c>
      <c r="LV166" s="119" t="e">
        <f t="shared" ca="1" si="210"/>
        <v>#REF!</v>
      </c>
      <c r="LW166" s="119" t="e">
        <f t="shared" ca="1" si="211"/>
        <v>#REF!</v>
      </c>
      <c r="LX166" s="119" t="e">
        <f t="shared" ca="1" si="212"/>
        <v>#REF!</v>
      </c>
      <c r="LY166" s="119" t="e">
        <f t="shared" ca="1" si="213"/>
        <v>#REF!</v>
      </c>
      <c r="LZ166" s="119" t="e">
        <f t="shared" ca="1" si="214"/>
        <v>#REF!</v>
      </c>
      <c r="MA166" s="119" t="e">
        <f t="shared" ca="1" si="215"/>
        <v>#REF!</v>
      </c>
      <c r="MB166" s="119" t="e">
        <f t="shared" ca="1" si="216"/>
        <v>#REF!</v>
      </c>
      <c r="MC166" s="119" t="e">
        <f t="shared" ca="1" si="217"/>
        <v>#REF!</v>
      </c>
      <c r="MD166" s="119" t="e">
        <f t="shared" ca="1" si="218"/>
        <v>#REF!</v>
      </c>
      <c r="ME166" s="119" t="e">
        <f t="shared" ca="1" si="219"/>
        <v>#REF!</v>
      </c>
      <c r="MF166" s="119" t="e">
        <f t="shared" ca="1" si="220"/>
        <v>#REF!</v>
      </c>
      <c r="MG166" s="119" t="e">
        <f t="shared" ca="1" si="221"/>
        <v>#REF!</v>
      </c>
      <c r="MH166" s="120" t="s">
        <v>732</v>
      </c>
      <c r="MI166" s="100" t="s">
        <v>740</v>
      </c>
      <c r="MJ166" s="121">
        <v>45518</v>
      </c>
      <c r="MK166" s="100" t="s">
        <v>131</v>
      </c>
      <c r="ML166" s="100"/>
      <c r="MM166" s="100" t="s">
        <v>131</v>
      </c>
      <c r="MN166" s="100"/>
      <c r="MO166" s="100" t="s">
        <v>741</v>
      </c>
    </row>
    <row r="167" spans="1:353" ht="14.25" x14ac:dyDescent="0.2">
      <c r="A167" s="39">
        <v>162</v>
      </c>
      <c r="B167" s="39" t="s">
        <v>742</v>
      </c>
      <c r="C167" s="54" t="s">
        <v>743</v>
      </c>
      <c r="D167" s="39" t="s">
        <v>121</v>
      </c>
      <c r="E167" s="39">
        <v>400709578</v>
      </c>
      <c r="F167" s="99" t="s">
        <v>744</v>
      </c>
      <c r="G167" s="39">
        <v>400095450</v>
      </c>
      <c r="H167" s="39" t="s">
        <v>112</v>
      </c>
      <c r="I167" s="39">
        <v>2</v>
      </c>
      <c r="J167" s="39">
        <v>169</v>
      </c>
      <c r="K167" s="39">
        <v>0</v>
      </c>
      <c r="L167" s="39">
        <v>0</v>
      </c>
      <c r="M167" s="39">
        <v>0</v>
      </c>
      <c r="N167" s="39">
        <v>0</v>
      </c>
      <c r="O167" s="39">
        <v>55</v>
      </c>
      <c r="P167" s="39">
        <v>0</v>
      </c>
      <c r="Q167" s="39">
        <v>0</v>
      </c>
      <c r="R167" s="39">
        <v>0</v>
      </c>
      <c r="S167" s="39">
        <v>2</v>
      </c>
      <c r="T167" s="39">
        <v>0</v>
      </c>
      <c r="U167" s="39">
        <v>0</v>
      </c>
      <c r="V167" s="39">
        <v>0</v>
      </c>
      <c r="W167" s="39">
        <v>0</v>
      </c>
      <c r="X167" s="39">
        <v>55</v>
      </c>
      <c r="Y167" s="39">
        <v>0</v>
      </c>
      <c r="Z167" s="39">
        <v>0</v>
      </c>
      <c r="AA167" s="39">
        <v>0</v>
      </c>
      <c r="AB167" s="39">
        <v>2</v>
      </c>
      <c r="AC167" s="39">
        <v>0</v>
      </c>
      <c r="AD167" s="39">
        <v>0</v>
      </c>
      <c r="AE167" s="39">
        <v>0</v>
      </c>
      <c r="AF167" s="39">
        <v>0</v>
      </c>
      <c r="AG167" s="39">
        <v>55</v>
      </c>
      <c r="AH167" s="39">
        <f t="shared" si="184"/>
        <v>114</v>
      </c>
      <c r="AI167" s="39">
        <f t="shared" si="222"/>
        <v>3954017</v>
      </c>
      <c r="AJ167" s="55">
        <v>10000</v>
      </c>
      <c r="AK167" s="39"/>
      <c r="AL167" s="39" t="s">
        <v>457</v>
      </c>
      <c r="AM167" s="69" t="s">
        <v>466</v>
      </c>
      <c r="AN167" s="39"/>
      <c r="AO167" s="39"/>
      <c r="AP167" s="56">
        <v>8.0000000000000004E-4</v>
      </c>
      <c r="AQ167" s="56" t="s">
        <v>8</v>
      </c>
      <c r="AR167" s="39" t="s">
        <v>459</v>
      </c>
      <c r="AS167" s="39" t="s">
        <v>460</v>
      </c>
      <c r="AT167" s="39"/>
      <c r="AU167" s="39" t="s">
        <v>461</v>
      </c>
      <c r="AV167" s="39" t="str">
        <f t="shared" si="185"/>
        <v>P0040</v>
      </c>
      <c r="AW167" s="76" t="e">
        <f t="shared" ca="1" si="186"/>
        <v>#NAME?</v>
      </c>
      <c r="AX167" s="73">
        <v>17</v>
      </c>
      <c r="AY167" s="73" t="e">
        <f t="shared" si="187"/>
        <v>#REF!</v>
      </c>
      <c r="AZ167" s="39"/>
      <c r="BA167" s="39"/>
      <c r="BB167" s="39"/>
      <c r="BC167" s="39"/>
      <c r="BD167" s="39"/>
      <c r="BE167" s="39"/>
      <c r="BF167" s="39"/>
      <c r="BG167" s="39"/>
      <c r="BH167" s="39"/>
      <c r="BI167" s="39">
        <v>3960000</v>
      </c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>
        <f>SUM($AZ167,$BA167:BF167)-SUM($EU167:FA167)</f>
        <v>-25860</v>
      </c>
      <c r="DE167" s="39">
        <f>SUM($AZ167,$BA167:BG167)-SUM($EU167:FB167)</f>
        <v>-127150</v>
      </c>
      <c r="DF167" s="39">
        <f>SUM($AZ167,$BA167:BH167)-SUM($EU167:FC167)</f>
        <v>-258017</v>
      </c>
      <c r="DG167" s="39">
        <f>SUM($AZ167,$BA167:BI167)-SUM($EU167:FD167)</f>
        <v>3589983</v>
      </c>
      <c r="DH167" s="39">
        <f>SUM($AZ167,$BA167:BJ167)-SUM($EU167:FE167)</f>
        <v>3477983</v>
      </c>
      <c r="DI167" s="39">
        <f>SUM($AZ167,$BA167:BK167)-SUM($EU167:FF167)</f>
        <v>3365983</v>
      </c>
      <c r="DJ167" s="39">
        <f>SUM($AZ167,$BA167:BL167)-SUM($EU167:FG167)</f>
        <v>3253983</v>
      </c>
      <c r="DK167" s="39">
        <f>SUM($AZ167,$BA167:BM167)-SUM($EU167:FH167)</f>
        <v>3141983</v>
      </c>
      <c r="DL167" s="39">
        <f>SUM($AZ167,$BA167:BN167)-SUM($EU167:FI167)</f>
        <v>3029983</v>
      </c>
      <c r="DM167" s="39">
        <f>SUM($AZ167,$BA167:BO167)-SUM($EU167:FJ167)</f>
        <v>2917983</v>
      </c>
      <c r="DN167" s="39">
        <f>SUM($AZ167,$BA167:BP167)-SUM($EU167:FK167)</f>
        <v>2805983</v>
      </c>
      <c r="DO167" s="39">
        <f>SUM($AZ167,$BA167:BQ167)-SUM($EU167:FL167)</f>
        <v>2693983</v>
      </c>
      <c r="DP167" s="39">
        <f>SUM($AZ167,$BA167:BR167)-SUM($EU167:FM167)</f>
        <v>2581983</v>
      </c>
      <c r="DQ167" s="39">
        <f>SUM($AZ167,$BA167:BS167)-SUM($EU167:FN167)</f>
        <v>2469983</v>
      </c>
      <c r="DR167" s="39">
        <f>SUM($AZ167,$BA167:BT167)-SUM($EU167:FO167)</f>
        <v>2357983</v>
      </c>
      <c r="DS167" s="39">
        <f>SUM($AZ167,$BA167:BU167)-SUM($EU167:FP167)</f>
        <v>2245983</v>
      </c>
      <c r="DT167" s="39">
        <f>SUM($AZ167,$BA167:BV167)-SUM($EU167:FQ167)</f>
        <v>2133983</v>
      </c>
      <c r="DU167" s="39">
        <f>SUM($AZ167,$BA167:BW167)-SUM($EU167:FR167)</f>
        <v>2021983</v>
      </c>
      <c r="DV167" s="39">
        <f>SUM($AZ167,$BA167:BX167)-SUM($EU167:FS167)</f>
        <v>1909983</v>
      </c>
      <c r="DW167" s="39">
        <f>SUM($AZ167,$BA167:BY167)-SUM($EU167:FT167)</f>
        <v>1797983</v>
      </c>
      <c r="DX167" s="39">
        <f>SUM($AZ167,$BA167:BZ167)-SUM($EU167:FU167)</f>
        <v>1685983</v>
      </c>
      <c r="DY167" s="39">
        <f>SUM($AZ167,$BA167:CA167)-SUM($EU167:FV167)</f>
        <v>1573983</v>
      </c>
      <c r="DZ167" s="39">
        <f>SUM($AZ167,$BA167:CB167)-SUM($EU167:FW167)</f>
        <v>1461983</v>
      </c>
      <c r="EA167" s="39">
        <f>SUM($AZ167,$BA167:CC167)-SUM($EU167:FX167)</f>
        <v>1349983</v>
      </c>
      <c r="EB167" s="39">
        <f>SUM($AZ167,$BA167:CD167)-SUM($EU167:FY167)</f>
        <v>1237983</v>
      </c>
      <c r="EC167" s="39">
        <f>SUM($AZ167,$BA167:CE167)-SUM($EU167:FZ167)</f>
        <v>1125983</v>
      </c>
      <c r="ED167" s="39">
        <f>SUM($AZ167,$BA167:CF167)-SUM($EU167:GA167)</f>
        <v>1013983</v>
      </c>
      <c r="EE167" s="39">
        <f>SUM($AZ167,$BA167:CG167)-SUM($EU167:GB167)</f>
        <v>901983</v>
      </c>
      <c r="EF167" s="39">
        <f>SUM($AZ167,$BA167:CH167)-SUM($EU167:GC167)</f>
        <v>789983</v>
      </c>
      <c r="EG167" s="39">
        <f>SUM($AZ167,$BA167:CI167)-SUM($EU167:GD167)</f>
        <v>677983</v>
      </c>
      <c r="EH167" s="39">
        <f>SUM($AZ167,$BA167:CJ167)-SUM($EU167:GE167)</f>
        <v>565983</v>
      </c>
      <c r="EI167" s="39">
        <f>SUM($AZ167,$BA167:CK167)-SUM($EU167:GF167)</f>
        <v>453983</v>
      </c>
      <c r="EJ167" s="39">
        <f>SUM($AZ167,$BA167:CL167)-SUM($EU167:GG167)</f>
        <v>341983</v>
      </c>
      <c r="EK167" s="39">
        <f>SUM($AZ167,$BA167:CM167)-SUM($EU167:GH167)</f>
        <v>229983</v>
      </c>
      <c r="EL167" s="39">
        <f>SUM($AZ167,$BA167:CN167)-SUM($EU167:GI167)</f>
        <v>117983</v>
      </c>
      <c r="EM167" s="39">
        <f>SUM($AZ167,$BA167:CO167)-SUM($EU167:GJ167)</f>
        <v>5983</v>
      </c>
      <c r="EN167" s="39">
        <f>SUM($AZ167,$BA167:CP167)-SUM($EU167:GK167)</f>
        <v>5983</v>
      </c>
      <c r="EO167" s="39">
        <f>SUM($AZ167,$BA167:CQ167)-SUM($EU167:GL167)</f>
        <v>5983</v>
      </c>
      <c r="EP167" s="39">
        <f>SUM($AZ167,$BA167:CR167)-SUM($EU167:GM167)</f>
        <v>5983</v>
      </c>
      <c r="EQ167" s="39">
        <f>SUM($AZ167,$BA167:CS167)-SUM($EU167:GN167)</f>
        <v>5983</v>
      </c>
      <c r="ER167" s="39"/>
      <c r="ES167" s="39"/>
      <c r="ET167" s="39"/>
      <c r="EU167" s="39"/>
      <c r="EV167" s="39"/>
      <c r="EW167" s="39"/>
      <c r="EX167" s="39"/>
      <c r="EY167" s="39"/>
      <c r="EZ167" s="39"/>
      <c r="FA167" s="39">
        <f t="array" ref="FA167">SUMPRODUCT($K167:$AG167,TRANSPOSE(FA$5:FA$27))</f>
        <v>25860</v>
      </c>
      <c r="FB167" s="39">
        <f t="array" ref="FB167">SUMPRODUCT($K167:$AG167,TRANSPOSE(FB$5:FB$27))</f>
        <v>101290</v>
      </c>
      <c r="FC167" s="39">
        <f t="array" ref="FC167">SUMPRODUCT($K167:$AG167,TRANSPOSE(FC$5:FC$27))</f>
        <v>130867</v>
      </c>
      <c r="FD167" s="39">
        <f t="array" ref="FD167">SUMPRODUCT($K167:$AG167,TRANSPOSE(FD$5:FD$27))</f>
        <v>112000</v>
      </c>
      <c r="FE167" s="39">
        <f t="array" ref="FE167">SUMPRODUCT($K167:$AG167,TRANSPOSE(FE$5:FE$27))</f>
        <v>112000</v>
      </c>
      <c r="FF167" s="39">
        <f t="array" ref="FF167">SUMPRODUCT($K167:$AG167,TRANSPOSE(FF$5:FF$27))</f>
        <v>112000</v>
      </c>
      <c r="FG167" s="39">
        <f t="array" ref="FG167">SUMPRODUCT($K167:$AG167,TRANSPOSE(FG$5:FG$27))</f>
        <v>112000</v>
      </c>
      <c r="FH167" s="39">
        <f t="array" ref="FH167">SUMPRODUCT($K167:$AG167,TRANSPOSE(FH$5:FH$27))</f>
        <v>112000</v>
      </c>
      <c r="FI167" s="39">
        <f t="array" ref="FI167">SUMPRODUCT($K167:$AG167,TRANSPOSE(FI$5:FI$27))</f>
        <v>112000</v>
      </c>
      <c r="FJ167" s="39">
        <f t="array" ref="FJ167">SUMPRODUCT($K167:$AG167,TRANSPOSE(FJ$5:FJ$27))</f>
        <v>112000</v>
      </c>
      <c r="FK167" s="39">
        <f t="array" ref="FK167">SUMPRODUCT($K167:$AG167,TRANSPOSE(FK$5:FK$27))</f>
        <v>112000</v>
      </c>
      <c r="FL167" s="39">
        <f t="array" ref="FL167">SUMPRODUCT($K167:$AG167,TRANSPOSE(FL$5:FL$27))</f>
        <v>112000</v>
      </c>
      <c r="FM167" s="39">
        <f t="array" ref="FM167">SUMPRODUCT($K167:$AG167,TRANSPOSE(FM$5:FM$27))</f>
        <v>112000</v>
      </c>
      <c r="FN167" s="39">
        <f t="array" ref="FN167">SUMPRODUCT($K167:$AG167,TRANSPOSE(FN$5:FN$27))</f>
        <v>112000</v>
      </c>
      <c r="FO167" s="39">
        <f t="array" ref="FO167">SUMPRODUCT($K167:$AG167,TRANSPOSE(FO$5:FO$27))</f>
        <v>112000</v>
      </c>
      <c r="FP167" s="39">
        <f t="array" ref="FP167">SUMPRODUCT($K167:$AG167,TRANSPOSE(FP$5:FP$27))</f>
        <v>112000</v>
      </c>
      <c r="FQ167" s="39">
        <f t="array" ref="FQ167">SUMPRODUCT($K167:$AG167,TRANSPOSE(FQ$5:FQ$27))</f>
        <v>112000</v>
      </c>
      <c r="FR167" s="39">
        <f t="array" ref="FR167">SUMPRODUCT($K167:$AG167,TRANSPOSE(FR$5:FR$27))</f>
        <v>112000</v>
      </c>
      <c r="FS167" s="39">
        <f t="array" ref="FS167">SUMPRODUCT($K167:$AG167,TRANSPOSE(FS$5:FS$27))</f>
        <v>112000</v>
      </c>
      <c r="FT167" s="39">
        <f t="array" ref="FT167">SUMPRODUCT($K167:$AG167,TRANSPOSE(FT$5:FT$27))</f>
        <v>112000</v>
      </c>
      <c r="FU167" s="39">
        <f t="array" ref="FU167">SUMPRODUCT($K167:$AG167,TRANSPOSE(FU$5:FU$27))</f>
        <v>112000</v>
      </c>
      <c r="FV167" s="39">
        <f t="array" ref="FV167">SUMPRODUCT($K167:$AG167,TRANSPOSE(FV$5:FV$27))</f>
        <v>112000</v>
      </c>
      <c r="FW167" s="39">
        <f t="array" ref="FW167">SUMPRODUCT($K167:$AG167,TRANSPOSE(FW$5:FW$27))</f>
        <v>112000</v>
      </c>
      <c r="FX167" s="39">
        <f t="array" ref="FX167">SUMPRODUCT($K167:$AG167,TRANSPOSE(FX$5:FX$27))</f>
        <v>112000</v>
      </c>
      <c r="FY167" s="39">
        <f t="array" ref="FY167">SUMPRODUCT($K167:$AG167,TRANSPOSE(FY$5:FY$27))</f>
        <v>112000</v>
      </c>
      <c r="FZ167" s="39">
        <f t="array" ref="FZ167">SUMPRODUCT($K167:$AG167,TRANSPOSE(FZ$5:FZ$27))</f>
        <v>112000</v>
      </c>
      <c r="GA167" s="39">
        <f t="array" ref="GA167">SUMPRODUCT($K167:$AG167,TRANSPOSE(GA$5:GA$27))</f>
        <v>112000</v>
      </c>
      <c r="GB167" s="39">
        <f t="array" ref="GB167">SUMPRODUCT($K167:$AG167,TRANSPOSE(GB$5:GB$27))</f>
        <v>112000</v>
      </c>
      <c r="GC167" s="39">
        <f t="array" ref="GC167">SUMPRODUCT($K167:$AG167,TRANSPOSE(GC$5:GC$27))</f>
        <v>112000</v>
      </c>
      <c r="GD167" s="39">
        <f t="array" ref="GD167">SUMPRODUCT($K167:$AG167,TRANSPOSE(GD$5:GD$27))</f>
        <v>112000</v>
      </c>
      <c r="GE167" s="39">
        <f t="array" ref="GE167">SUMPRODUCT($K167:$AG167,TRANSPOSE(GE$5:GE$27))</f>
        <v>112000</v>
      </c>
      <c r="GF167" s="39">
        <f t="array" ref="GF167">SUMPRODUCT($K167:$AG167,TRANSPOSE(GF$5:GF$27))</f>
        <v>112000</v>
      </c>
      <c r="GG167" s="39">
        <f t="array" ref="GG167">SUMPRODUCT($K167:$AG167,TRANSPOSE(GG$5:GG$27))</f>
        <v>112000</v>
      </c>
      <c r="GH167" s="39">
        <f t="array" ref="GH167">SUMPRODUCT($K167:$AG167,TRANSPOSE(GH$5:GH$27))</f>
        <v>112000</v>
      </c>
      <c r="GI167" s="39">
        <f t="array" ref="GI167">SUMPRODUCT($K167:$AG167,TRANSPOSE(GI$5:GI$27))</f>
        <v>112000</v>
      </c>
      <c r="GJ167" s="39">
        <f t="array" ref="GJ167">SUMPRODUCT($K167:$AG167,TRANSPOSE(GJ$5:GJ$27))</f>
        <v>112000</v>
      </c>
      <c r="GK167" s="39">
        <f t="array" ref="GK167">SUMPRODUCT($K167:$AG167,TRANSPOSE(GK$5:GK$27))</f>
        <v>0</v>
      </c>
      <c r="GL167" s="39">
        <f t="array" ref="GL167">SUMPRODUCT($K167:$AG167,TRANSPOSE(GL$5:GL$27))</f>
        <v>0</v>
      </c>
      <c r="GM167" s="39">
        <f t="array" ref="GM167">SUMPRODUCT($K167:$AG167,TRANSPOSE(GM$5:GM$27))</f>
        <v>0</v>
      </c>
      <c r="GN167" s="39">
        <f t="array" ref="GN167">SUMPRODUCT($K167:$AG167,TRANSPOSE(GN$5:GN$27))</f>
        <v>0</v>
      </c>
      <c r="GO167" s="39"/>
      <c r="GP167" s="39"/>
      <c r="GQ167" s="39"/>
      <c r="GR167" s="39"/>
      <c r="GS167" s="39"/>
      <c r="GT167" s="39"/>
      <c r="GU167" s="39"/>
      <c r="GV167" s="39"/>
      <c r="GW167" s="39"/>
      <c r="GX167" s="39"/>
      <c r="GY167" s="39"/>
      <c r="GZ167" s="39"/>
      <c r="HA167" s="39"/>
      <c r="HB167" s="39"/>
      <c r="HC167" s="39"/>
      <c r="HD167" s="39"/>
      <c r="HE167" s="39"/>
      <c r="HF167" s="39"/>
      <c r="HG167" s="39"/>
      <c r="HH167" s="39"/>
      <c r="HI167" s="39"/>
      <c r="HJ167" s="39"/>
      <c r="HK167" s="39"/>
      <c r="HL167" s="39"/>
      <c r="HM167" s="39"/>
      <c r="HN167" s="39"/>
      <c r="HO167" s="39"/>
      <c r="HP167" s="39"/>
      <c r="HQ167" s="39"/>
      <c r="HR167" s="39"/>
      <c r="HS167" s="39"/>
      <c r="HT167" s="39"/>
      <c r="HU167" s="39"/>
      <c r="HV167" s="39"/>
      <c r="HW167" s="39"/>
      <c r="HX167" s="39"/>
      <c r="HY167" s="39"/>
      <c r="HZ167" s="39"/>
      <c r="IA167" s="39"/>
      <c r="IB167" s="39"/>
      <c r="IC167" s="39"/>
      <c r="ID167" s="39"/>
      <c r="IE167" s="39"/>
      <c r="IF167" s="39"/>
      <c r="IG167" s="39"/>
      <c r="IH167" s="39"/>
      <c r="II167" s="39"/>
      <c r="IJ167" s="39"/>
      <c r="IK167" s="39"/>
      <c r="IL167" s="39"/>
      <c r="IM167" s="39"/>
      <c r="IN167" s="39"/>
      <c r="IO167" s="39"/>
      <c r="IP167" s="39"/>
      <c r="IQ167" s="39"/>
      <c r="IR167" s="39"/>
      <c r="IS167" s="39"/>
      <c r="IT167" s="39"/>
      <c r="IU167" s="39"/>
      <c r="IV167" s="93" t="s">
        <v>458</v>
      </c>
      <c r="IW167" s="100" t="s">
        <v>745</v>
      </c>
      <c r="IX167" s="93" t="str">
        <f t="shared" si="223"/>
        <v>VISHAY</v>
      </c>
      <c r="IY167" s="95">
        <v>2.3E-3</v>
      </c>
      <c r="IZ167" s="112" t="str">
        <f>AQ167</f>
        <v>USD</v>
      </c>
      <c r="JA167" s="104" t="e">
        <f ca="1">_xlfn.XLOOKUP(IZ167,IZ$21:IZ$24,JA$21:JA$24,0)</f>
        <v>#NAME?</v>
      </c>
      <c r="JB167" s="104" t="e">
        <f t="shared" ca="1" si="188"/>
        <v>#NAME?</v>
      </c>
      <c r="JC167" s="113">
        <f>AJ167</f>
        <v>10000</v>
      </c>
      <c r="JD167" s="113">
        <f>AJ167</f>
        <v>10000</v>
      </c>
      <c r="JE167" s="100"/>
      <c r="JF167" s="113" t="e">
        <f>MAX(JD167,CEILING(#REF!+JE167,JC167))</f>
        <v>#REF!</v>
      </c>
      <c r="JG167" s="114" t="e">
        <f t="shared" ca="1" si="189"/>
        <v>#REF!</v>
      </c>
      <c r="JH167" s="113" t="e">
        <f>JF167-#REF!</f>
        <v>#REF!</v>
      </c>
      <c r="JI167" s="114" t="e">
        <f t="shared" ca="1" si="190"/>
        <v>#REF!</v>
      </c>
      <c r="JJ167" s="115">
        <v>45526</v>
      </c>
      <c r="JK167" s="114" t="s">
        <v>114</v>
      </c>
      <c r="JL167" s="114" t="s">
        <v>21</v>
      </c>
      <c r="JM167" s="100" t="s">
        <v>128</v>
      </c>
      <c r="JN167" s="100" t="s">
        <v>129</v>
      </c>
      <c r="JO167" s="102" t="e">
        <f t="array" aca="1" ref="JO167" ca="1">SUMPRODUCT(#REF!,TRANSPOSE(JO$19:JO$22))</f>
        <v>#REF!</v>
      </c>
      <c r="JP167" s="102" t="e">
        <f t="array" aca="1" ref="JP167" ca="1">SUMPRODUCT(#REF!,TRANSPOSE(JP$19:JP$22))</f>
        <v>#REF!</v>
      </c>
      <c r="JQ167" s="102" t="e">
        <f t="array" aca="1" ref="JQ167" ca="1">SUMPRODUCT(#REF!,TRANSPOSE(JQ$19:JQ$22))</f>
        <v>#REF!</v>
      </c>
      <c r="JR167" s="102" t="e">
        <f t="array" aca="1" ref="JR167" ca="1">SUMPRODUCT(#REF!,TRANSPOSE(JR$19:JR$22))</f>
        <v>#REF!</v>
      </c>
      <c r="JS167" s="102" t="e">
        <f t="array" aca="1" ref="JS167" ca="1">SUMPRODUCT(#REF!,TRANSPOSE(JS$19:JS$22))</f>
        <v>#REF!</v>
      </c>
      <c r="JT167" s="102" t="e">
        <f t="array" aca="1" ref="JT167" ca="1">SUMPRODUCT(#REF!,TRANSPOSE(JT$19:JT$22))</f>
        <v>#REF!</v>
      </c>
      <c r="JU167" s="102" t="e">
        <f t="array" aca="1" ref="JU167" ca="1">SUMPRODUCT(#REF!,TRANSPOSE(JU$19:JU$22))</f>
        <v>#REF!</v>
      </c>
      <c r="JV167" s="102" t="e">
        <f t="array" aca="1" ref="JV167" ca="1">SUMPRODUCT(#REF!,TRANSPOSE(JV$19:JV$22))</f>
        <v>#REF!</v>
      </c>
      <c r="JW167" s="102" t="e">
        <f t="array" aca="1" ref="JW167" ca="1">SUMPRODUCT(#REF!,TRANSPOSE(JW$19:JW$22))</f>
        <v>#REF!</v>
      </c>
      <c r="JX167" s="102" t="e">
        <f t="array" aca="1" ref="JX167" ca="1">SUMPRODUCT(#REF!,TRANSPOSE(JX$19:JX$22))</f>
        <v>#REF!</v>
      </c>
      <c r="JY167" s="102" t="e">
        <f t="array" aca="1" ref="JY167" ca="1">SUMPRODUCT(#REF!,TRANSPOSE(JY$19:JY$22))</f>
        <v>#REF!</v>
      </c>
      <c r="JZ167" s="102" t="e">
        <f t="array" aca="1" ref="JZ167" ca="1">SUMPRODUCT(#REF!,TRANSPOSE(JZ$19:JZ$22))</f>
        <v>#REF!</v>
      </c>
      <c r="KA167" s="102" t="e">
        <f t="array" aca="1" ref="KA167" ca="1">SUMPRODUCT(#REF!,TRANSPOSE(KA$19:KA$22))</f>
        <v>#REF!</v>
      </c>
      <c r="KB167" s="116"/>
      <c r="KC167" s="102" t="e">
        <f t="shared" ca="1" si="191"/>
        <v>#REF!</v>
      </c>
      <c r="KD167" s="117" t="e">
        <f ca="1">CEILING(SUM($JO167:JP167)-SUM($KC167:KC167),$JC167)</f>
        <v>#REF!</v>
      </c>
      <c r="KE167" s="117" t="e">
        <f ca="1">CEILING(SUM($JO167:JQ167)-SUM($KC167:KD167),$JC167)</f>
        <v>#REF!</v>
      </c>
      <c r="KF167" s="117" t="e">
        <f ca="1">CEILING(SUM($JO167:JR167)-SUM($KC167:KE167),$JC167)</f>
        <v>#REF!</v>
      </c>
      <c r="KG167" s="117" t="e">
        <f ca="1">CEILING(SUM($JO167:JS167)-SUM($KC167:KF167),$JC167)</f>
        <v>#REF!</v>
      </c>
      <c r="KH167" s="117" t="e">
        <f ca="1">CEILING(SUM($JO167:JT167)-SUM($KC167:KG167),$JC167)</f>
        <v>#REF!</v>
      </c>
      <c r="KI167" s="117" t="e">
        <f ca="1">CEILING(SUM($JO167:JU167)-SUM($KC167:KH167),$JC167)</f>
        <v>#REF!</v>
      </c>
      <c r="KJ167" s="117" t="e">
        <f ca="1">CEILING(SUM($JO167:JV167)-SUM($KC167:KI167),$JC167)</f>
        <v>#REF!</v>
      </c>
      <c r="KK167" s="117" t="e">
        <f ca="1">CEILING(SUM($JO167:JW167)-SUM($KC167:KJ167),$JC167)</f>
        <v>#REF!</v>
      </c>
      <c r="KL167" s="117" t="e">
        <f ca="1">CEILING(SUM($JO167:JX167)-SUM($KC167:KK167),$JC167)</f>
        <v>#REF!</v>
      </c>
      <c r="KM167" s="117" t="e">
        <f ca="1">CEILING(SUM($JO167:JY167)-SUM($KC167:KL167),$JC167)</f>
        <v>#REF!</v>
      </c>
      <c r="KN167" s="117" t="e">
        <f t="shared" ca="1" si="192"/>
        <v>#REF!</v>
      </c>
      <c r="KO167" s="117" t="e">
        <f t="shared" ca="1" si="193"/>
        <v>#REF!</v>
      </c>
      <c r="KP167" s="116"/>
      <c r="KQ167" s="119" t="e">
        <f t="shared" ca="1" si="194"/>
        <v>#REF!</v>
      </c>
      <c r="KR167" s="119" t="e">
        <f t="shared" ca="1" si="195"/>
        <v>#REF!</v>
      </c>
      <c r="KS167" s="119" t="e">
        <f t="shared" ca="1" si="196"/>
        <v>#REF!</v>
      </c>
      <c r="KT167" s="119" t="e">
        <f t="shared" ca="1" si="197"/>
        <v>#REF!</v>
      </c>
      <c r="KU167" s="119" t="e">
        <f t="shared" ca="1" si="198"/>
        <v>#REF!</v>
      </c>
      <c r="KV167" s="119" t="e">
        <f t="shared" ca="1" si="199"/>
        <v>#REF!</v>
      </c>
      <c r="KW167" s="119" t="e">
        <f t="shared" ca="1" si="200"/>
        <v>#REF!</v>
      </c>
      <c r="KX167" s="119" t="e">
        <f t="shared" ca="1" si="201"/>
        <v>#REF!</v>
      </c>
      <c r="KY167" s="119" t="e">
        <f t="shared" ca="1" si="202"/>
        <v>#REF!</v>
      </c>
      <c r="KZ167" s="119" t="e">
        <f t="shared" ca="1" si="203"/>
        <v>#REF!</v>
      </c>
      <c r="LA167" s="119" t="e">
        <f t="shared" ca="1" si="204"/>
        <v>#REF!</v>
      </c>
      <c r="LB167" s="119" t="e">
        <f t="shared" ca="1" si="205"/>
        <v>#REF!</v>
      </c>
      <c r="LC167" s="119" t="e">
        <f t="shared" ca="1" si="206"/>
        <v>#REF!</v>
      </c>
      <c r="LD167" s="119" t="e">
        <f t="shared" ca="1" si="207"/>
        <v>#REF!</v>
      </c>
      <c r="LE167" s="116">
        <v>1</v>
      </c>
      <c r="LF167" s="102" t="e">
        <f t="shared" ref="LF167:LF198" ca="1" si="225">SUM(KC167:KO167)</f>
        <v>#REF!</v>
      </c>
      <c r="LG167" s="102"/>
      <c r="LH167" s="102"/>
      <c r="LI167" s="102"/>
      <c r="LJ167" s="102"/>
      <c r="LK167" s="102"/>
      <c r="LL167" s="102"/>
      <c r="LM167" s="102"/>
      <c r="LN167" s="102"/>
      <c r="LO167" s="102"/>
      <c r="LP167" s="102"/>
      <c r="LQ167" s="102"/>
      <c r="LR167" s="102" t="e">
        <f t="shared" ca="1" si="183"/>
        <v>#REF!</v>
      </c>
      <c r="LS167" s="102"/>
      <c r="LT167" s="119" t="e">
        <f t="shared" ca="1" si="208"/>
        <v>#REF!</v>
      </c>
      <c r="LU167" s="119" t="e">
        <f t="shared" ca="1" si="209"/>
        <v>#NAME?</v>
      </c>
      <c r="LV167" s="119" t="e">
        <f t="shared" ca="1" si="210"/>
        <v>#NAME?</v>
      </c>
      <c r="LW167" s="119" t="e">
        <f t="shared" ca="1" si="211"/>
        <v>#NAME?</v>
      </c>
      <c r="LX167" s="119" t="e">
        <f t="shared" ca="1" si="212"/>
        <v>#NAME?</v>
      </c>
      <c r="LY167" s="119" t="e">
        <f t="shared" ca="1" si="213"/>
        <v>#NAME?</v>
      </c>
      <c r="LZ167" s="119" t="e">
        <f t="shared" ca="1" si="214"/>
        <v>#NAME?</v>
      </c>
      <c r="MA167" s="119" t="e">
        <f t="shared" ca="1" si="215"/>
        <v>#NAME?</v>
      </c>
      <c r="MB167" s="119" t="e">
        <f t="shared" ca="1" si="216"/>
        <v>#NAME?</v>
      </c>
      <c r="MC167" s="119" t="e">
        <f t="shared" ca="1" si="217"/>
        <v>#NAME?</v>
      </c>
      <c r="MD167" s="119" t="e">
        <f t="shared" ca="1" si="218"/>
        <v>#NAME?</v>
      </c>
      <c r="ME167" s="119" t="e">
        <f t="shared" ca="1" si="219"/>
        <v>#NAME?</v>
      </c>
      <c r="MF167" s="119" t="e">
        <f t="shared" ca="1" si="220"/>
        <v>#REF!</v>
      </c>
      <c r="MG167" s="119" t="e">
        <f t="shared" ca="1" si="221"/>
        <v>#REF!</v>
      </c>
      <c r="MH167" s="120" t="s">
        <v>742</v>
      </c>
      <c r="MI167" s="100" t="s">
        <v>462</v>
      </c>
      <c r="MJ167" s="121">
        <v>45535</v>
      </c>
      <c r="MK167" s="100" t="s">
        <v>131</v>
      </c>
      <c r="ML167" s="100"/>
      <c r="MM167" s="100" t="s">
        <v>131</v>
      </c>
      <c r="MN167" s="100"/>
      <c r="MO167" s="100" t="s">
        <v>142</v>
      </c>
    </row>
    <row r="168" spans="1:353" ht="14.25" x14ac:dyDescent="0.2">
      <c r="A168" s="39">
        <v>163</v>
      </c>
      <c r="B168" s="39" t="s">
        <v>746</v>
      </c>
      <c r="C168" s="54" t="s">
        <v>747</v>
      </c>
      <c r="D168" s="39" t="s">
        <v>121</v>
      </c>
      <c r="E168" s="39">
        <v>400656752</v>
      </c>
      <c r="F168" s="99" t="s">
        <v>748</v>
      </c>
      <c r="G168" s="39">
        <v>400275213</v>
      </c>
      <c r="H168" s="39" t="s">
        <v>112</v>
      </c>
      <c r="I168" s="39">
        <v>2</v>
      </c>
      <c r="J168" s="39">
        <v>9</v>
      </c>
      <c r="K168" s="39">
        <v>0</v>
      </c>
      <c r="L168" s="39">
        <v>0</v>
      </c>
      <c r="M168" s="39">
        <v>0</v>
      </c>
      <c r="N168" s="39">
        <v>0</v>
      </c>
      <c r="O168" s="39">
        <v>3</v>
      </c>
      <c r="P168" s="39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3</v>
      </c>
      <c r="Y168" s="39">
        <v>0</v>
      </c>
      <c r="Z168" s="39">
        <v>0</v>
      </c>
      <c r="AA168" s="39">
        <v>0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3</v>
      </c>
      <c r="AH168" s="39">
        <f t="shared" si="184"/>
        <v>6</v>
      </c>
      <c r="AI168" s="39">
        <f t="shared" si="222"/>
        <v>211767</v>
      </c>
      <c r="AJ168" s="55">
        <v>10000</v>
      </c>
      <c r="AK168" s="39"/>
      <c r="AL168" s="39" t="s">
        <v>457</v>
      </c>
      <c r="AM168" s="69" t="s">
        <v>466</v>
      </c>
      <c r="AN168" s="39"/>
      <c r="AO168" s="39"/>
      <c r="AP168" s="56">
        <v>1E-3</v>
      </c>
      <c r="AQ168" s="56" t="s">
        <v>8</v>
      </c>
      <c r="AR168" s="39" t="s">
        <v>459</v>
      </c>
      <c r="AS168" s="39" t="s">
        <v>460</v>
      </c>
      <c r="AT168" s="39"/>
      <c r="AU168" s="39" t="s">
        <v>461</v>
      </c>
      <c r="AV168" s="39" t="str">
        <f t="shared" si="185"/>
        <v>P0043</v>
      </c>
      <c r="AW168" s="76" t="e">
        <f t="shared" ca="1" si="186"/>
        <v>#NAME?</v>
      </c>
      <c r="AX168" s="73" t="s">
        <v>749</v>
      </c>
      <c r="AY168" s="73" t="e">
        <f t="shared" si="187"/>
        <v>#REF!</v>
      </c>
      <c r="AZ168" s="39"/>
      <c r="BA168" s="39"/>
      <c r="BB168" s="39"/>
      <c r="BC168" s="39"/>
      <c r="BD168" s="39">
        <v>220000</v>
      </c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>
        <f>SUM($AZ168,$BA168:BF168)-SUM($EU168:FA168)</f>
        <v>218620</v>
      </c>
      <c r="DE168" s="39">
        <f>SUM($AZ168,$BA168:BG168)-SUM($EU168:FB168)</f>
        <v>213226</v>
      </c>
      <c r="DF168" s="39">
        <f>SUM($AZ168,$BA168:BH168)-SUM($EU168:FC168)</f>
        <v>206233</v>
      </c>
      <c r="DG168" s="39">
        <f>SUM($AZ168,$BA168:BI168)-SUM($EU168:FD168)</f>
        <v>200233</v>
      </c>
      <c r="DH168" s="39">
        <f>SUM($AZ168,$BA168:BJ168)-SUM($EU168:FE168)</f>
        <v>194233</v>
      </c>
      <c r="DI168" s="39">
        <f>SUM($AZ168,$BA168:BK168)-SUM($EU168:FF168)</f>
        <v>188233</v>
      </c>
      <c r="DJ168" s="39">
        <f>SUM($AZ168,$BA168:BL168)-SUM($EU168:FG168)</f>
        <v>182233</v>
      </c>
      <c r="DK168" s="39">
        <f>SUM($AZ168,$BA168:BM168)-SUM($EU168:FH168)</f>
        <v>176233</v>
      </c>
      <c r="DL168" s="39">
        <f>SUM($AZ168,$BA168:BN168)-SUM($EU168:FI168)</f>
        <v>170233</v>
      </c>
      <c r="DM168" s="39">
        <f>SUM($AZ168,$BA168:BO168)-SUM($EU168:FJ168)</f>
        <v>164233</v>
      </c>
      <c r="DN168" s="39">
        <f>SUM($AZ168,$BA168:BP168)-SUM($EU168:FK168)</f>
        <v>158233</v>
      </c>
      <c r="DO168" s="39">
        <f>SUM($AZ168,$BA168:BQ168)-SUM($EU168:FL168)</f>
        <v>152233</v>
      </c>
      <c r="DP168" s="39">
        <f>SUM($AZ168,$BA168:BR168)-SUM($EU168:FM168)</f>
        <v>146233</v>
      </c>
      <c r="DQ168" s="39">
        <f>SUM($AZ168,$BA168:BS168)-SUM($EU168:FN168)</f>
        <v>140233</v>
      </c>
      <c r="DR168" s="39">
        <f>SUM($AZ168,$BA168:BT168)-SUM($EU168:FO168)</f>
        <v>134233</v>
      </c>
      <c r="DS168" s="39">
        <f>SUM($AZ168,$BA168:BU168)-SUM($EU168:FP168)</f>
        <v>128233</v>
      </c>
      <c r="DT168" s="39">
        <f>SUM($AZ168,$BA168:BV168)-SUM($EU168:FQ168)</f>
        <v>122233</v>
      </c>
      <c r="DU168" s="39">
        <f>SUM($AZ168,$BA168:BW168)-SUM($EU168:FR168)</f>
        <v>116233</v>
      </c>
      <c r="DV168" s="39">
        <f>SUM($AZ168,$BA168:BX168)-SUM($EU168:FS168)</f>
        <v>110233</v>
      </c>
      <c r="DW168" s="39">
        <f>SUM($AZ168,$BA168:BY168)-SUM($EU168:FT168)</f>
        <v>104233</v>
      </c>
      <c r="DX168" s="39">
        <f>SUM($AZ168,$BA168:BZ168)-SUM($EU168:FU168)</f>
        <v>98233</v>
      </c>
      <c r="DY168" s="39">
        <f>SUM($AZ168,$BA168:CA168)-SUM($EU168:FV168)</f>
        <v>92233</v>
      </c>
      <c r="DZ168" s="39">
        <f>SUM($AZ168,$BA168:CB168)-SUM($EU168:FW168)</f>
        <v>86233</v>
      </c>
      <c r="EA168" s="39">
        <f>SUM($AZ168,$BA168:CC168)-SUM($EU168:FX168)</f>
        <v>80233</v>
      </c>
      <c r="EB168" s="39">
        <f>SUM($AZ168,$BA168:CD168)-SUM($EU168:FY168)</f>
        <v>74233</v>
      </c>
      <c r="EC168" s="39">
        <f>SUM($AZ168,$BA168:CE168)-SUM($EU168:FZ168)</f>
        <v>68233</v>
      </c>
      <c r="ED168" s="39">
        <f>SUM($AZ168,$BA168:CF168)-SUM($EU168:GA168)</f>
        <v>62233</v>
      </c>
      <c r="EE168" s="39">
        <f>SUM($AZ168,$BA168:CG168)-SUM($EU168:GB168)</f>
        <v>56233</v>
      </c>
      <c r="EF168" s="39">
        <f>SUM($AZ168,$BA168:CH168)-SUM($EU168:GC168)</f>
        <v>50233</v>
      </c>
      <c r="EG168" s="39">
        <f>SUM($AZ168,$BA168:CI168)-SUM($EU168:GD168)</f>
        <v>44233</v>
      </c>
      <c r="EH168" s="39">
        <f>SUM($AZ168,$BA168:CJ168)-SUM($EU168:GE168)</f>
        <v>38233</v>
      </c>
      <c r="EI168" s="39">
        <f>SUM($AZ168,$BA168:CK168)-SUM($EU168:GF168)</f>
        <v>32233</v>
      </c>
      <c r="EJ168" s="39">
        <f>SUM($AZ168,$BA168:CL168)-SUM($EU168:GG168)</f>
        <v>26233</v>
      </c>
      <c r="EK168" s="39">
        <f>SUM($AZ168,$BA168:CM168)-SUM($EU168:GH168)</f>
        <v>20233</v>
      </c>
      <c r="EL168" s="39">
        <f>SUM($AZ168,$BA168:CN168)-SUM($EU168:GI168)</f>
        <v>14233</v>
      </c>
      <c r="EM168" s="39">
        <f>SUM($AZ168,$BA168:CO168)-SUM($EU168:GJ168)</f>
        <v>8233</v>
      </c>
      <c r="EN168" s="39">
        <f>SUM($AZ168,$BA168:CP168)-SUM($EU168:GK168)</f>
        <v>8233</v>
      </c>
      <c r="EO168" s="39">
        <f>SUM($AZ168,$BA168:CQ168)-SUM($EU168:GL168)</f>
        <v>8233</v>
      </c>
      <c r="EP168" s="39">
        <f>SUM($AZ168,$BA168:CR168)-SUM($EU168:GM168)</f>
        <v>8233</v>
      </c>
      <c r="EQ168" s="39">
        <f>SUM($AZ168,$BA168:CS168)-SUM($EU168:GN168)</f>
        <v>8233</v>
      </c>
      <c r="ER168" s="39"/>
      <c r="ES168" s="39"/>
      <c r="ET168" s="39"/>
      <c r="EU168" s="39"/>
      <c r="EV168" s="39"/>
      <c r="EW168" s="39"/>
      <c r="EX168" s="39"/>
      <c r="EY168" s="39"/>
      <c r="EZ168" s="39"/>
      <c r="FA168" s="39">
        <f t="array" ref="FA168">SUMPRODUCT($K168:$AG168,TRANSPOSE(FA$5:FA$27))</f>
        <v>1380</v>
      </c>
      <c r="FB168" s="39">
        <f t="array" ref="FB168">SUMPRODUCT($K168:$AG168,TRANSPOSE(FB$5:FB$27))</f>
        <v>5394</v>
      </c>
      <c r="FC168" s="39">
        <f t="array" ref="FC168">SUMPRODUCT($K168:$AG168,TRANSPOSE(FC$5:FC$27))</f>
        <v>6993</v>
      </c>
      <c r="FD168" s="39">
        <f t="array" ref="FD168">SUMPRODUCT($K168:$AG168,TRANSPOSE(FD$5:FD$27))</f>
        <v>6000</v>
      </c>
      <c r="FE168" s="39">
        <f t="array" ref="FE168">SUMPRODUCT($K168:$AG168,TRANSPOSE(FE$5:FE$27))</f>
        <v>6000</v>
      </c>
      <c r="FF168" s="39">
        <f t="array" ref="FF168">SUMPRODUCT($K168:$AG168,TRANSPOSE(FF$5:FF$27))</f>
        <v>6000</v>
      </c>
      <c r="FG168" s="39">
        <f t="array" ref="FG168">SUMPRODUCT($K168:$AG168,TRANSPOSE(FG$5:FG$27))</f>
        <v>6000</v>
      </c>
      <c r="FH168" s="39">
        <f t="array" ref="FH168">SUMPRODUCT($K168:$AG168,TRANSPOSE(FH$5:FH$27))</f>
        <v>6000</v>
      </c>
      <c r="FI168" s="39">
        <f t="array" ref="FI168">SUMPRODUCT($K168:$AG168,TRANSPOSE(FI$5:FI$27))</f>
        <v>6000</v>
      </c>
      <c r="FJ168" s="39">
        <f t="array" ref="FJ168">SUMPRODUCT($K168:$AG168,TRANSPOSE(FJ$5:FJ$27))</f>
        <v>6000</v>
      </c>
      <c r="FK168" s="39">
        <f t="array" ref="FK168">SUMPRODUCT($K168:$AG168,TRANSPOSE(FK$5:FK$27))</f>
        <v>6000</v>
      </c>
      <c r="FL168" s="39">
        <f t="array" ref="FL168">SUMPRODUCT($K168:$AG168,TRANSPOSE(FL$5:FL$27))</f>
        <v>6000</v>
      </c>
      <c r="FM168" s="39">
        <f t="array" ref="FM168">SUMPRODUCT($K168:$AG168,TRANSPOSE(FM$5:FM$27))</f>
        <v>6000</v>
      </c>
      <c r="FN168" s="39">
        <f t="array" ref="FN168">SUMPRODUCT($K168:$AG168,TRANSPOSE(FN$5:FN$27))</f>
        <v>6000</v>
      </c>
      <c r="FO168" s="39">
        <f t="array" ref="FO168">SUMPRODUCT($K168:$AG168,TRANSPOSE(FO$5:FO$27))</f>
        <v>6000</v>
      </c>
      <c r="FP168" s="39">
        <f t="array" ref="FP168">SUMPRODUCT($K168:$AG168,TRANSPOSE(FP$5:FP$27))</f>
        <v>6000</v>
      </c>
      <c r="FQ168" s="39">
        <f t="array" ref="FQ168">SUMPRODUCT($K168:$AG168,TRANSPOSE(FQ$5:FQ$27))</f>
        <v>6000</v>
      </c>
      <c r="FR168" s="39">
        <f t="array" ref="FR168">SUMPRODUCT($K168:$AG168,TRANSPOSE(FR$5:FR$27))</f>
        <v>6000</v>
      </c>
      <c r="FS168" s="39">
        <f t="array" ref="FS168">SUMPRODUCT($K168:$AG168,TRANSPOSE(FS$5:FS$27))</f>
        <v>6000</v>
      </c>
      <c r="FT168" s="39">
        <f t="array" ref="FT168">SUMPRODUCT($K168:$AG168,TRANSPOSE(FT$5:FT$27))</f>
        <v>6000</v>
      </c>
      <c r="FU168" s="39">
        <f t="array" ref="FU168">SUMPRODUCT($K168:$AG168,TRANSPOSE(FU$5:FU$27))</f>
        <v>6000</v>
      </c>
      <c r="FV168" s="39">
        <f t="array" ref="FV168">SUMPRODUCT($K168:$AG168,TRANSPOSE(FV$5:FV$27))</f>
        <v>6000</v>
      </c>
      <c r="FW168" s="39">
        <f t="array" ref="FW168">SUMPRODUCT($K168:$AG168,TRANSPOSE(FW$5:FW$27))</f>
        <v>6000</v>
      </c>
      <c r="FX168" s="39">
        <f t="array" ref="FX168">SUMPRODUCT($K168:$AG168,TRANSPOSE(FX$5:FX$27))</f>
        <v>6000</v>
      </c>
      <c r="FY168" s="39">
        <f t="array" ref="FY168">SUMPRODUCT($K168:$AG168,TRANSPOSE(FY$5:FY$27))</f>
        <v>6000</v>
      </c>
      <c r="FZ168" s="39">
        <f t="array" ref="FZ168">SUMPRODUCT($K168:$AG168,TRANSPOSE(FZ$5:FZ$27))</f>
        <v>6000</v>
      </c>
      <c r="GA168" s="39">
        <f t="array" ref="GA168">SUMPRODUCT($K168:$AG168,TRANSPOSE(GA$5:GA$27))</f>
        <v>6000</v>
      </c>
      <c r="GB168" s="39">
        <f t="array" ref="GB168">SUMPRODUCT($K168:$AG168,TRANSPOSE(GB$5:GB$27))</f>
        <v>6000</v>
      </c>
      <c r="GC168" s="39">
        <f t="array" ref="GC168">SUMPRODUCT($K168:$AG168,TRANSPOSE(GC$5:GC$27))</f>
        <v>6000</v>
      </c>
      <c r="GD168" s="39">
        <f t="array" ref="GD168">SUMPRODUCT($K168:$AG168,TRANSPOSE(GD$5:GD$27))</f>
        <v>6000</v>
      </c>
      <c r="GE168" s="39">
        <f t="array" ref="GE168">SUMPRODUCT($K168:$AG168,TRANSPOSE(GE$5:GE$27))</f>
        <v>6000</v>
      </c>
      <c r="GF168" s="39">
        <f t="array" ref="GF168">SUMPRODUCT($K168:$AG168,TRANSPOSE(GF$5:GF$27))</f>
        <v>6000</v>
      </c>
      <c r="GG168" s="39">
        <f t="array" ref="GG168">SUMPRODUCT($K168:$AG168,TRANSPOSE(GG$5:GG$27))</f>
        <v>6000</v>
      </c>
      <c r="GH168" s="39">
        <f t="array" ref="GH168">SUMPRODUCT($K168:$AG168,TRANSPOSE(GH$5:GH$27))</f>
        <v>6000</v>
      </c>
      <c r="GI168" s="39">
        <f t="array" ref="GI168">SUMPRODUCT($K168:$AG168,TRANSPOSE(GI$5:GI$27))</f>
        <v>6000</v>
      </c>
      <c r="GJ168" s="39">
        <f t="array" ref="GJ168">SUMPRODUCT($K168:$AG168,TRANSPOSE(GJ$5:GJ$27))</f>
        <v>6000</v>
      </c>
      <c r="GK168" s="39">
        <f t="array" ref="GK168">SUMPRODUCT($K168:$AG168,TRANSPOSE(GK$5:GK$27))</f>
        <v>0</v>
      </c>
      <c r="GL168" s="39">
        <f t="array" ref="GL168">SUMPRODUCT($K168:$AG168,TRANSPOSE(GL$5:GL$27))</f>
        <v>0</v>
      </c>
      <c r="GM168" s="39">
        <f t="array" ref="GM168">SUMPRODUCT($K168:$AG168,TRANSPOSE(GM$5:GM$27))</f>
        <v>0</v>
      </c>
      <c r="GN168" s="39">
        <f t="array" ref="GN168">SUMPRODUCT($K168:$AG168,TRANSPOSE(GN$5:GN$27))</f>
        <v>0</v>
      </c>
      <c r="GO168" s="39"/>
      <c r="GP168" s="39"/>
      <c r="GQ168" s="39"/>
      <c r="GR168" s="39"/>
      <c r="GS168" s="39"/>
      <c r="GT168" s="39"/>
      <c r="GU168" s="39"/>
      <c r="GV168" s="39"/>
      <c r="GW168" s="39"/>
      <c r="GX168" s="39"/>
      <c r="GY168" s="39"/>
      <c r="GZ168" s="39"/>
      <c r="HA168" s="39"/>
      <c r="HB168" s="39"/>
      <c r="HC168" s="39"/>
      <c r="HD168" s="39"/>
      <c r="HE168" s="39"/>
      <c r="HF168" s="39"/>
      <c r="HG168" s="39"/>
      <c r="HH168" s="39"/>
      <c r="HI168" s="39"/>
      <c r="HJ168" s="39"/>
      <c r="HK168" s="39"/>
      <c r="HL168" s="39"/>
      <c r="HM168" s="39"/>
      <c r="HN168" s="39"/>
      <c r="HO168" s="39"/>
      <c r="HP168" s="39"/>
      <c r="HQ168" s="39"/>
      <c r="HR168" s="39"/>
      <c r="HS168" s="39"/>
      <c r="HT168" s="39"/>
      <c r="HU168" s="39"/>
      <c r="HV168" s="39"/>
      <c r="HW168" s="39"/>
      <c r="HX168" s="39"/>
      <c r="HY168" s="39"/>
      <c r="HZ168" s="39"/>
      <c r="IA168" s="39"/>
      <c r="IB168" s="39"/>
      <c r="IC168" s="39"/>
      <c r="ID168" s="39"/>
      <c r="IE168" s="39"/>
      <c r="IF168" s="39"/>
      <c r="IG168" s="39"/>
      <c r="IH168" s="39"/>
      <c r="II168" s="39"/>
      <c r="IJ168" s="39"/>
      <c r="IK168" s="39"/>
      <c r="IL168" s="39"/>
      <c r="IM168" s="39"/>
      <c r="IN168" s="39"/>
      <c r="IO168" s="39"/>
      <c r="IP168" s="39"/>
      <c r="IQ168" s="39"/>
      <c r="IR168" s="39"/>
      <c r="IS168" s="39"/>
      <c r="IT168" s="39"/>
      <c r="IU168" s="39"/>
      <c r="IV168" s="93" t="s">
        <v>467</v>
      </c>
      <c r="IW168" s="100" t="str">
        <f>C168</f>
        <v>CRCW0402100KFKED</v>
      </c>
      <c r="IX168" s="93" t="str">
        <f t="shared" si="223"/>
        <v>VISHAY</v>
      </c>
      <c r="IY168" s="111">
        <f>AP168</f>
        <v>1E-3</v>
      </c>
      <c r="IZ168" s="112" t="str">
        <f t="shared" si="180"/>
        <v>USD</v>
      </c>
      <c r="JA168" s="104" t="e">
        <f ca="1">_xlfn.XLOOKUP(IZ168,IZ$21:IZ$24,JA$21:JA$24,0)</f>
        <v>#NAME?</v>
      </c>
      <c r="JB168" s="104" t="e">
        <f t="shared" ca="1" si="188"/>
        <v>#NAME?</v>
      </c>
      <c r="JC168" s="113">
        <f>AJ168</f>
        <v>10000</v>
      </c>
      <c r="JD168" s="113">
        <f>AJ168</f>
        <v>10000</v>
      </c>
      <c r="JE168" s="100"/>
      <c r="JF168" s="113" t="e">
        <f>MAX(JD168,CEILING(#REF!+JE168,JC168))</f>
        <v>#REF!</v>
      </c>
      <c r="JG168" s="114" t="e">
        <f t="shared" ca="1" si="189"/>
        <v>#REF!</v>
      </c>
      <c r="JH168" s="113" t="e">
        <f>JF168-#REF!</f>
        <v>#REF!</v>
      </c>
      <c r="JI168" s="114" t="e">
        <f t="shared" ca="1" si="190"/>
        <v>#REF!</v>
      </c>
      <c r="JJ168" s="115">
        <v>45526</v>
      </c>
      <c r="JK168" s="114" t="s">
        <v>114</v>
      </c>
      <c r="JL168" s="114" t="s">
        <v>21</v>
      </c>
      <c r="JM168" s="100" t="s">
        <v>128</v>
      </c>
      <c r="JN168" s="100" t="s">
        <v>129</v>
      </c>
      <c r="JO168" s="102" t="e">
        <f t="array" aca="1" ref="JO168" ca="1">SUMPRODUCT(#REF!,TRANSPOSE(JO$19:JO$22))</f>
        <v>#REF!</v>
      </c>
      <c r="JP168" s="102" t="e">
        <f t="array" aca="1" ref="JP168" ca="1">SUMPRODUCT(#REF!,TRANSPOSE(JP$19:JP$22))</f>
        <v>#REF!</v>
      </c>
      <c r="JQ168" s="102" t="e">
        <f t="array" aca="1" ref="JQ168" ca="1">SUMPRODUCT(#REF!,TRANSPOSE(JQ$19:JQ$22))</f>
        <v>#REF!</v>
      </c>
      <c r="JR168" s="102" t="e">
        <f t="array" aca="1" ref="JR168" ca="1">SUMPRODUCT(#REF!,TRANSPOSE(JR$19:JR$22))</f>
        <v>#REF!</v>
      </c>
      <c r="JS168" s="102" t="e">
        <f t="array" aca="1" ref="JS168" ca="1">SUMPRODUCT(#REF!,TRANSPOSE(JS$19:JS$22))</f>
        <v>#REF!</v>
      </c>
      <c r="JT168" s="102" t="e">
        <f t="array" aca="1" ref="JT168" ca="1">SUMPRODUCT(#REF!,TRANSPOSE(JT$19:JT$22))</f>
        <v>#REF!</v>
      </c>
      <c r="JU168" s="102" t="e">
        <f t="array" aca="1" ref="JU168" ca="1">SUMPRODUCT(#REF!,TRANSPOSE(JU$19:JU$22))</f>
        <v>#REF!</v>
      </c>
      <c r="JV168" s="102" t="e">
        <f t="array" aca="1" ref="JV168" ca="1">SUMPRODUCT(#REF!,TRANSPOSE(JV$19:JV$22))</f>
        <v>#REF!</v>
      </c>
      <c r="JW168" s="102" t="e">
        <f t="array" aca="1" ref="JW168" ca="1">SUMPRODUCT(#REF!,TRANSPOSE(JW$19:JW$22))</f>
        <v>#REF!</v>
      </c>
      <c r="JX168" s="102" t="e">
        <f t="array" aca="1" ref="JX168" ca="1">SUMPRODUCT(#REF!,TRANSPOSE(JX$19:JX$22))</f>
        <v>#REF!</v>
      </c>
      <c r="JY168" s="102" t="e">
        <f t="array" aca="1" ref="JY168" ca="1">SUMPRODUCT(#REF!,TRANSPOSE(JY$19:JY$22))</f>
        <v>#REF!</v>
      </c>
      <c r="JZ168" s="102" t="e">
        <f t="array" aca="1" ref="JZ168" ca="1">SUMPRODUCT(#REF!,TRANSPOSE(JZ$19:JZ$22))</f>
        <v>#REF!</v>
      </c>
      <c r="KA168" s="102" t="e">
        <f t="array" aca="1" ref="KA168" ca="1">SUMPRODUCT(#REF!,TRANSPOSE(KA$19:KA$22))</f>
        <v>#REF!</v>
      </c>
      <c r="KB168" s="116"/>
      <c r="KC168" s="102" t="e">
        <f t="shared" ca="1" si="191"/>
        <v>#REF!</v>
      </c>
      <c r="KD168" s="117" t="e">
        <f ca="1">CEILING(SUM($JO168:JP168)-SUM($KC168:KC168),$JC168)</f>
        <v>#REF!</v>
      </c>
      <c r="KE168" s="117" t="e">
        <f ca="1">CEILING(SUM($JO168:JQ168)-SUM($KC168:KD168),$JC168)</f>
        <v>#REF!</v>
      </c>
      <c r="KF168" s="117" t="e">
        <f ca="1">CEILING(SUM($JO168:JR168)-SUM($KC168:KE168),$JC168)</f>
        <v>#REF!</v>
      </c>
      <c r="KG168" s="117" t="e">
        <f ca="1">CEILING(SUM($JO168:JS168)-SUM($KC168:KF168),$JC168)</f>
        <v>#REF!</v>
      </c>
      <c r="KH168" s="117" t="e">
        <f ca="1">CEILING(SUM($JO168:JT168)-SUM($KC168:KG168),$JC168)</f>
        <v>#REF!</v>
      </c>
      <c r="KI168" s="117" t="e">
        <f ca="1">CEILING(SUM($JO168:JU168)-SUM($KC168:KH168),$JC168)</f>
        <v>#REF!</v>
      </c>
      <c r="KJ168" s="117" t="e">
        <f ca="1">CEILING(SUM($JO168:JV168)-SUM($KC168:KI168),$JC168)</f>
        <v>#REF!</v>
      </c>
      <c r="KK168" s="117" t="e">
        <f ca="1">CEILING(SUM($JO168:JW168)-SUM($KC168:KJ168),$JC168)</f>
        <v>#REF!</v>
      </c>
      <c r="KL168" s="117" t="e">
        <f ca="1">CEILING(SUM($JO168:JX168)-SUM($KC168:KK168),$JC168)</f>
        <v>#REF!</v>
      </c>
      <c r="KM168" s="117" t="e">
        <f ca="1">CEILING(SUM($JO168:JY168)-SUM($KC168:KL168),$JC168)</f>
        <v>#REF!</v>
      </c>
      <c r="KN168" s="117" t="e">
        <f t="shared" ca="1" si="192"/>
        <v>#REF!</v>
      </c>
      <c r="KO168" s="117" t="e">
        <f t="shared" ca="1" si="193"/>
        <v>#REF!</v>
      </c>
      <c r="KP168" s="116"/>
      <c r="KQ168" s="119" t="e">
        <f t="shared" ca="1" si="194"/>
        <v>#REF!</v>
      </c>
      <c r="KR168" s="119" t="e">
        <f t="shared" ca="1" si="195"/>
        <v>#REF!</v>
      </c>
      <c r="KS168" s="119" t="e">
        <f t="shared" ca="1" si="196"/>
        <v>#REF!</v>
      </c>
      <c r="KT168" s="119" t="e">
        <f t="shared" ca="1" si="197"/>
        <v>#REF!</v>
      </c>
      <c r="KU168" s="119" t="e">
        <f t="shared" ca="1" si="198"/>
        <v>#REF!</v>
      </c>
      <c r="KV168" s="119" t="e">
        <f t="shared" ca="1" si="199"/>
        <v>#REF!</v>
      </c>
      <c r="KW168" s="119" t="e">
        <f t="shared" ca="1" si="200"/>
        <v>#REF!</v>
      </c>
      <c r="KX168" s="119" t="e">
        <f t="shared" ca="1" si="201"/>
        <v>#REF!</v>
      </c>
      <c r="KY168" s="119" t="e">
        <f t="shared" ca="1" si="202"/>
        <v>#REF!</v>
      </c>
      <c r="KZ168" s="119" t="e">
        <f t="shared" ca="1" si="203"/>
        <v>#REF!</v>
      </c>
      <c r="LA168" s="119" t="e">
        <f t="shared" ca="1" si="204"/>
        <v>#REF!</v>
      </c>
      <c r="LB168" s="119" t="e">
        <f t="shared" ca="1" si="205"/>
        <v>#REF!</v>
      </c>
      <c r="LC168" s="119" t="e">
        <f t="shared" ca="1" si="206"/>
        <v>#REF!</v>
      </c>
      <c r="LD168" s="119" t="e">
        <f t="shared" ca="1" si="207"/>
        <v>#REF!</v>
      </c>
      <c r="LE168" s="116">
        <v>1</v>
      </c>
      <c r="LF168" s="102" t="e">
        <f t="shared" ca="1" si="225"/>
        <v>#REF!</v>
      </c>
      <c r="LG168" s="102"/>
      <c r="LH168" s="102"/>
      <c r="LI168" s="102"/>
      <c r="LJ168" s="102"/>
      <c r="LK168" s="102"/>
      <c r="LL168" s="102"/>
      <c r="LM168" s="102"/>
      <c r="LN168" s="102"/>
      <c r="LO168" s="102"/>
      <c r="LP168" s="102"/>
      <c r="LQ168" s="102"/>
      <c r="LR168" s="102" t="e">
        <f t="shared" ca="1" si="183"/>
        <v>#REF!</v>
      </c>
      <c r="LS168" s="102"/>
      <c r="LT168" s="119" t="e">
        <f t="shared" ca="1" si="208"/>
        <v>#REF!</v>
      </c>
      <c r="LU168" s="119" t="e">
        <f t="shared" ca="1" si="209"/>
        <v>#NAME?</v>
      </c>
      <c r="LV168" s="119" t="e">
        <f t="shared" ca="1" si="210"/>
        <v>#NAME?</v>
      </c>
      <c r="LW168" s="119" t="e">
        <f t="shared" ca="1" si="211"/>
        <v>#NAME?</v>
      </c>
      <c r="LX168" s="119" t="e">
        <f t="shared" ca="1" si="212"/>
        <v>#NAME?</v>
      </c>
      <c r="LY168" s="119" t="e">
        <f t="shared" ca="1" si="213"/>
        <v>#NAME?</v>
      </c>
      <c r="LZ168" s="119" t="e">
        <f t="shared" ca="1" si="214"/>
        <v>#NAME?</v>
      </c>
      <c r="MA168" s="119" t="e">
        <f t="shared" ca="1" si="215"/>
        <v>#NAME?</v>
      </c>
      <c r="MB168" s="119" t="e">
        <f t="shared" ca="1" si="216"/>
        <v>#NAME?</v>
      </c>
      <c r="MC168" s="119" t="e">
        <f t="shared" ca="1" si="217"/>
        <v>#NAME?</v>
      </c>
      <c r="MD168" s="119" t="e">
        <f t="shared" ca="1" si="218"/>
        <v>#NAME?</v>
      </c>
      <c r="ME168" s="119" t="e">
        <f t="shared" ca="1" si="219"/>
        <v>#NAME?</v>
      </c>
      <c r="MF168" s="119" t="e">
        <f t="shared" ca="1" si="220"/>
        <v>#REF!</v>
      </c>
      <c r="MG168" s="119" t="e">
        <f t="shared" ca="1" si="221"/>
        <v>#REF!</v>
      </c>
      <c r="MH168" s="120" t="s">
        <v>746</v>
      </c>
      <c r="MI168" s="100" t="s">
        <v>472</v>
      </c>
      <c r="MJ168" s="121">
        <v>45535</v>
      </c>
      <c r="MK168" s="100" t="s">
        <v>131</v>
      </c>
      <c r="ML168" s="100" t="s">
        <v>131</v>
      </c>
      <c r="MM168" s="100" t="s">
        <v>131</v>
      </c>
      <c r="MN168" s="100"/>
      <c r="MO168" s="100" t="s">
        <v>750</v>
      </c>
    </row>
    <row r="169" spans="1:353" ht="14.25" x14ac:dyDescent="0.2">
      <c r="A169" s="39">
        <v>164</v>
      </c>
      <c r="B169" s="39" t="s">
        <v>751</v>
      </c>
      <c r="C169" s="54" t="s">
        <v>752</v>
      </c>
      <c r="D169" s="39" t="s">
        <v>121</v>
      </c>
      <c r="E169" s="39">
        <v>400656753</v>
      </c>
      <c r="F169" s="99" t="s">
        <v>753</v>
      </c>
      <c r="G169" s="39">
        <v>400275214</v>
      </c>
      <c r="H169" s="39" t="s">
        <v>112</v>
      </c>
      <c r="I169" s="39">
        <v>2</v>
      </c>
      <c r="J169" s="39">
        <v>39</v>
      </c>
      <c r="K169" s="39">
        <v>0</v>
      </c>
      <c r="L169" s="39">
        <v>0</v>
      </c>
      <c r="M169" s="39">
        <v>0</v>
      </c>
      <c r="N169" s="39">
        <v>0</v>
      </c>
      <c r="O169" s="39">
        <v>13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13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13</v>
      </c>
      <c r="AH169" s="39">
        <f t="shared" si="184"/>
        <v>26</v>
      </c>
      <c r="AI169" s="39">
        <f t="shared" si="222"/>
        <v>917657</v>
      </c>
      <c r="AJ169" s="55">
        <v>10000</v>
      </c>
      <c r="AK169" s="39"/>
      <c r="AL169" s="39" t="s">
        <v>457</v>
      </c>
      <c r="AM169" s="69" t="s">
        <v>466</v>
      </c>
      <c r="AN169" s="39"/>
      <c r="AO169" s="39"/>
      <c r="AP169" s="56">
        <v>1E-3</v>
      </c>
      <c r="AQ169" s="56" t="s">
        <v>8</v>
      </c>
      <c r="AR169" s="39" t="s">
        <v>459</v>
      </c>
      <c r="AS169" s="39" t="s">
        <v>460</v>
      </c>
      <c r="AT169" s="39"/>
      <c r="AU169" s="39" t="s">
        <v>461</v>
      </c>
      <c r="AV169" s="39" t="str">
        <f t="shared" si="185"/>
        <v>P0043</v>
      </c>
      <c r="AW169" s="76" t="e">
        <f t="shared" ca="1" si="186"/>
        <v>#NAME?</v>
      </c>
      <c r="AX169" s="73" t="s">
        <v>749</v>
      </c>
      <c r="AY169" s="73" t="e">
        <f t="shared" si="187"/>
        <v>#REF!</v>
      </c>
      <c r="AZ169" s="39"/>
      <c r="BA169" s="39"/>
      <c r="BB169" s="39"/>
      <c r="BC169" s="39"/>
      <c r="BD169" s="39">
        <v>920000</v>
      </c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>
        <f>SUM($AZ169,$BA169:BF169)-SUM($EU169:FA169)</f>
        <v>914020</v>
      </c>
      <c r="DE169" s="39">
        <f>SUM($AZ169,$BA169:BG169)-SUM($EU169:FB169)</f>
        <v>890646</v>
      </c>
      <c r="DF169" s="39">
        <f>SUM($AZ169,$BA169:BH169)-SUM($EU169:FC169)</f>
        <v>860343</v>
      </c>
      <c r="DG169" s="39">
        <f>SUM($AZ169,$BA169:BI169)-SUM($EU169:FD169)</f>
        <v>834343</v>
      </c>
      <c r="DH169" s="39">
        <f>SUM($AZ169,$BA169:BJ169)-SUM($EU169:FE169)</f>
        <v>808343</v>
      </c>
      <c r="DI169" s="39">
        <f>SUM($AZ169,$BA169:BK169)-SUM($EU169:FF169)</f>
        <v>782343</v>
      </c>
      <c r="DJ169" s="39">
        <f>SUM($AZ169,$BA169:BL169)-SUM($EU169:FG169)</f>
        <v>756343</v>
      </c>
      <c r="DK169" s="39">
        <f>SUM($AZ169,$BA169:BM169)-SUM($EU169:FH169)</f>
        <v>730343</v>
      </c>
      <c r="DL169" s="39">
        <f>SUM($AZ169,$BA169:BN169)-SUM($EU169:FI169)</f>
        <v>704343</v>
      </c>
      <c r="DM169" s="39">
        <f>SUM($AZ169,$BA169:BO169)-SUM($EU169:FJ169)</f>
        <v>678343</v>
      </c>
      <c r="DN169" s="39">
        <f>SUM($AZ169,$BA169:BP169)-SUM($EU169:FK169)</f>
        <v>652343</v>
      </c>
      <c r="DO169" s="39">
        <f>SUM($AZ169,$BA169:BQ169)-SUM($EU169:FL169)</f>
        <v>626343</v>
      </c>
      <c r="DP169" s="39">
        <f>SUM($AZ169,$BA169:BR169)-SUM($EU169:FM169)</f>
        <v>600343</v>
      </c>
      <c r="DQ169" s="39">
        <f>SUM($AZ169,$BA169:BS169)-SUM($EU169:FN169)</f>
        <v>574343</v>
      </c>
      <c r="DR169" s="39">
        <f>SUM($AZ169,$BA169:BT169)-SUM($EU169:FO169)</f>
        <v>548343</v>
      </c>
      <c r="DS169" s="39">
        <f>SUM($AZ169,$BA169:BU169)-SUM($EU169:FP169)</f>
        <v>522343</v>
      </c>
      <c r="DT169" s="39">
        <f>SUM($AZ169,$BA169:BV169)-SUM($EU169:FQ169)</f>
        <v>496343</v>
      </c>
      <c r="DU169" s="39">
        <f>SUM($AZ169,$BA169:BW169)-SUM($EU169:FR169)</f>
        <v>470343</v>
      </c>
      <c r="DV169" s="39">
        <f>SUM($AZ169,$BA169:BX169)-SUM($EU169:FS169)</f>
        <v>444343</v>
      </c>
      <c r="DW169" s="39">
        <f>SUM($AZ169,$BA169:BY169)-SUM($EU169:FT169)</f>
        <v>418343</v>
      </c>
      <c r="DX169" s="39">
        <f>SUM($AZ169,$BA169:BZ169)-SUM($EU169:FU169)</f>
        <v>392343</v>
      </c>
      <c r="DY169" s="39">
        <f>SUM($AZ169,$BA169:CA169)-SUM($EU169:FV169)</f>
        <v>366343</v>
      </c>
      <c r="DZ169" s="39">
        <f>SUM($AZ169,$BA169:CB169)-SUM($EU169:FW169)</f>
        <v>340343</v>
      </c>
      <c r="EA169" s="39">
        <f>SUM($AZ169,$BA169:CC169)-SUM($EU169:FX169)</f>
        <v>314343</v>
      </c>
      <c r="EB169" s="39">
        <f>SUM($AZ169,$BA169:CD169)-SUM($EU169:FY169)</f>
        <v>288343</v>
      </c>
      <c r="EC169" s="39">
        <f>SUM($AZ169,$BA169:CE169)-SUM($EU169:FZ169)</f>
        <v>262343</v>
      </c>
      <c r="ED169" s="39">
        <f>SUM($AZ169,$BA169:CF169)-SUM($EU169:GA169)</f>
        <v>236343</v>
      </c>
      <c r="EE169" s="39">
        <f>SUM($AZ169,$BA169:CG169)-SUM($EU169:GB169)</f>
        <v>210343</v>
      </c>
      <c r="EF169" s="39">
        <f>SUM($AZ169,$BA169:CH169)-SUM($EU169:GC169)</f>
        <v>184343</v>
      </c>
      <c r="EG169" s="39">
        <f>SUM($AZ169,$BA169:CI169)-SUM($EU169:GD169)</f>
        <v>158343</v>
      </c>
      <c r="EH169" s="39">
        <f>SUM($AZ169,$BA169:CJ169)-SUM($EU169:GE169)</f>
        <v>132343</v>
      </c>
      <c r="EI169" s="39">
        <f>SUM($AZ169,$BA169:CK169)-SUM($EU169:GF169)</f>
        <v>106343</v>
      </c>
      <c r="EJ169" s="39">
        <f>SUM($AZ169,$BA169:CL169)-SUM($EU169:GG169)</f>
        <v>80343</v>
      </c>
      <c r="EK169" s="39">
        <f>SUM($AZ169,$BA169:CM169)-SUM($EU169:GH169)</f>
        <v>54343</v>
      </c>
      <c r="EL169" s="39">
        <f>SUM($AZ169,$BA169:CN169)-SUM($EU169:GI169)</f>
        <v>28343</v>
      </c>
      <c r="EM169" s="39">
        <f>SUM($AZ169,$BA169:CO169)-SUM($EU169:GJ169)</f>
        <v>2343</v>
      </c>
      <c r="EN169" s="39">
        <f>SUM($AZ169,$BA169:CP169)-SUM($EU169:GK169)</f>
        <v>2343</v>
      </c>
      <c r="EO169" s="39">
        <f>SUM($AZ169,$BA169:CQ169)-SUM($EU169:GL169)</f>
        <v>2343</v>
      </c>
      <c r="EP169" s="39">
        <f>SUM($AZ169,$BA169:CR169)-SUM($EU169:GM169)</f>
        <v>2343</v>
      </c>
      <c r="EQ169" s="39">
        <f>SUM($AZ169,$BA169:CS169)-SUM($EU169:GN169)</f>
        <v>2343</v>
      </c>
      <c r="ER169" s="39"/>
      <c r="ES169" s="39"/>
      <c r="ET169" s="39"/>
      <c r="EU169" s="39"/>
      <c r="EV169" s="39"/>
      <c r="EW169" s="39"/>
      <c r="EX169" s="39"/>
      <c r="EY169" s="39"/>
      <c r="EZ169" s="39"/>
      <c r="FA169" s="39">
        <f t="array" ref="FA169">SUMPRODUCT($K169:$AG169,TRANSPOSE(FA$5:FA$27))</f>
        <v>5980</v>
      </c>
      <c r="FB169" s="39">
        <f t="array" ref="FB169">SUMPRODUCT($K169:$AG169,TRANSPOSE(FB$5:FB$27))</f>
        <v>23374</v>
      </c>
      <c r="FC169" s="39">
        <f t="array" ref="FC169">SUMPRODUCT($K169:$AG169,TRANSPOSE(FC$5:FC$27))</f>
        <v>30303</v>
      </c>
      <c r="FD169" s="39">
        <f t="array" ref="FD169">SUMPRODUCT($K169:$AG169,TRANSPOSE(FD$5:FD$27))</f>
        <v>26000</v>
      </c>
      <c r="FE169" s="39">
        <f t="array" ref="FE169">SUMPRODUCT($K169:$AG169,TRANSPOSE(FE$5:FE$27))</f>
        <v>26000</v>
      </c>
      <c r="FF169" s="39">
        <f t="array" ref="FF169">SUMPRODUCT($K169:$AG169,TRANSPOSE(FF$5:FF$27))</f>
        <v>26000</v>
      </c>
      <c r="FG169" s="39">
        <f t="array" ref="FG169">SUMPRODUCT($K169:$AG169,TRANSPOSE(FG$5:FG$27))</f>
        <v>26000</v>
      </c>
      <c r="FH169" s="39">
        <f t="array" ref="FH169">SUMPRODUCT($K169:$AG169,TRANSPOSE(FH$5:FH$27))</f>
        <v>26000</v>
      </c>
      <c r="FI169" s="39">
        <f t="array" ref="FI169">SUMPRODUCT($K169:$AG169,TRANSPOSE(FI$5:FI$27))</f>
        <v>26000</v>
      </c>
      <c r="FJ169" s="39">
        <f t="array" ref="FJ169">SUMPRODUCT($K169:$AG169,TRANSPOSE(FJ$5:FJ$27))</f>
        <v>26000</v>
      </c>
      <c r="FK169" s="39">
        <f t="array" ref="FK169">SUMPRODUCT($K169:$AG169,TRANSPOSE(FK$5:FK$27))</f>
        <v>26000</v>
      </c>
      <c r="FL169" s="39">
        <f t="array" ref="FL169">SUMPRODUCT($K169:$AG169,TRANSPOSE(FL$5:FL$27))</f>
        <v>26000</v>
      </c>
      <c r="FM169" s="39">
        <f t="array" ref="FM169">SUMPRODUCT($K169:$AG169,TRANSPOSE(FM$5:FM$27))</f>
        <v>26000</v>
      </c>
      <c r="FN169" s="39">
        <f t="array" ref="FN169">SUMPRODUCT($K169:$AG169,TRANSPOSE(FN$5:FN$27))</f>
        <v>26000</v>
      </c>
      <c r="FO169" s="39">
        <f t="array" ref="FO169">SUMPRODUCT($K169:$AG169,TRANSPOSE(FO$5:FO$27))</f>
        <v>26000</v>
      </c>
      <c r="FP169" s="39">
        <f t="array" ref="FP169">SUMPRODUCT($K169:$AG169,TRANSPOSE(FP$5:FP$27))</f>
        <v>26000</v>
      </c>
      <c r="FQ169" s="39">
        <f t="array" ref="FQ169">SUMPRODUCT($K169:$AG169,TRANSPOSE(FQ$5:FQ$27))</f>
        <v>26000</v>
      </c>
      <c r="FR169" s="39">
        <f t="array" ref="FR169">SUMPRODUCT($K169:$AG169,TRANSPOSE(FR$5:FR$27))</f>
        <v>26000</v>
      </c>
      <c r="FS169" s="39">
        <f t="array" ref="FS169">SUMPRODUCT($K169:$AG169,TRANSPOSE(FS$5:FS$27))</f>
        <v>26000</v>
      </c>
      <c r="FT169" s="39">
        <f t="array" ref="FT169">SUMPRODUCT($K169:$AG169,TRANSPOSE(FT$5:FT$27))</f>
        <v>26000</v>
      </c>
      <c r="FU169" s="39">
        <f t="array" ref="FU169">SUMPRODUCT($K169:$AG169,TRANSPOSE(FU$5:FU$27))</f>
        <v>26000</v>
      </c>
      <c r="FV169" s="39">
        <f t="array" ref="FV169">SUMPRODUCT($K169:$AG169,TRANSPOSE(FV$5:FV$27))</f>
        <v>26000</v>
      </c>
      <c r="FW169" s="39">
        <f t="array" ref="FW169">SUMPRODUCT($K169:$AG169,TRANSPOSE(FW$5:FW$27))</f>
        <v>26000</v>
      </c>
      <c r="FX169" s="39">
        <f t="array" ref="FX169">SUMPRODUCT($K169:$AG169,TRANSPOSE(FX$5:FX$27))</f>
        <v>26000</v>
      </c>
      <c r="FY169" s="39">
        <f t="array" ref="FY169">SUMPRODUCT($K169:$AG169,TRANSPOSE(FY$5:FY$27))</f>
        <v>26000</v>
      </c>
      <c r="FZ169" s="39">
        <f t="array" ref="FZ169">SUMPRODUCT($K169:$AG169,TRANSPOSE(FZ$5:FZ$27))</f>
        <v>26000</v>
      </c>
      <c r="GA169" s="39">
        <f t="array" ref="GA169">SUMPRODUCT($K169:$AG169,TRANSPOSE(GA$5:GA$27))</f>
        <v>26000</v>
      </c>
      <c r="GB169" s="39">
        <f t="array" ref="GB169">SUMPRODUCT($K169:$AG169,TRANSPOSE(GB$5:GB$27))</f>
        <v>26000</v>
      </c>
      <c r="GC169" s="39">
        <f t="array" ref="GC169">SUMPRODUCT($K169:$AG169,TRANSPOSE(GC$5:GC$27))</f>
        <v>26000</v>
      </c>
      <c r="GD169" s="39">
        <f t="array" ref="GD169">SUMPRODUCT($K169:$AG169,TRANSPOSE(GD$5:GD$27))</f>
        <v>26000</v>
      </c>
      <c r="GE169" s="39">
        <f t="array" ref="GE169">SUMPRODUCT($K169:$AG169,TRANSPOSE(GE$5:GE$27))</f>
        <v>26000</v>
      </c>
      <c r="GF169" s="39">
        <f t="array" ref="GF169">SUMPRODUCT($K169:$AG169,TRANSPOSE(GF$5:GF$27))</f>
        <v>26000</v>
      </c>
      <c r="GG169" s="39">
        <f t="array" ref="GG169">SUMPRODUCT($K169:$AG169,TRANSPOSE(GG$5:GG$27))</f>
        <v>26000</v>
      </c>
      <c r="GH169" s="39">
        <f t="array" ref="GH169">SUMPRODUCT($K169:$AG169,TRANSPOSE(GH$5:GH$27))</f>
        <v>26000</v>
      </c>
      <c r="GI169" s="39">
        <f t="array" ref="GI169">SUMPRODUCT($K169:$AG169,TRANSPOSE(GI$5:GI$27))</f>
        <v>26000</v>
      </c>
      <c r="GJ169" s="39">
        <f t="array" ref="GJ169">SUMPRODUCT($K169:$AG169,TRANSPOSE(GJ$5:GJ$27))</f>
        <v>26000</v>
      </c>
      <c r="GK169" s="39">
        <f t="array" ref="GK169">SUMPRODUCT($K169:$AG169,TRANSPOSE(GK$5:GK$27))</f>
        <v>0</v>
      </c>
      <c r="GL169" s="39">
        <f t="array" ref="GL169">SUMPRODUCT($K169:$AG169,TRANSPOSE(GL$5:GL$27))</f>
        <v>0</v>
      </c>
      <c r="GM169" s="39">
        <f t="array" ref="GM169">SUMPRODUCT($K169:$AG169,TRANSPOSE(GM$5:GM$27))</f>
        <v>0</v>
      </c>
      <c r="GN169" s="39">
        <f t="array" ref="GN169">SUMPRODUCT($K169:$AG169,TRANSPOSE(GN$5:GN$27))</f>
        <v>0</v>
      </c>
      <c r="GO169" s="39"/>
      <c r="GP169" s="39"/>
      <c r="GQ169" s="39"/>
      <c r="GR169" s="39"/>
      <c r="GS169" s="39"/>
      <c r="GT169" s="39"/>
      <c r="GU169" s="39"/>
      <c r="GV169" s="39"/>
      <c r="GW169" s="39"/>
      <c r="GX169" s="39"/>
      <c r="GY169" s="39"/>
      <c r="GZ169" s="39"/>
      <c r="HA169" s="39"/>
      <c r="HB169" s="39"/>
      <c r="HC169" s="39"/>
      <c r="HD169" s="39"/>
      <c r="HE169" s="39"/>
      <c r="HF169" s="39"/>
      <c r="HG169" s="39"/>
      <c r="HH169" s="39"/>
      <c r="HI169" s="39"/>
      <c r="HJ169" s="39"/>
      <c r="HK169" s="39"/>
      <c r="HL169" s="39"/>
      <c r="HM169" s="39"/>
      <c r="HN169" s="39"/>
      <c r="HO169" s="39"/>
      <c r="HP169" s="39"/>
      <c r="HQ169" s="39"/>
      <c r="HR169" s="39"/>
      <c r="HS169" s="39"/>
      <c r="HT169" s="39"/>
      <c r="HU169" s="39"/>
      <c r="HV169" s="39"/>
      <c r="HW169" s="39"/>
      <c r="HX169" s="39"/>
      <c r="HY169" s="39"/>
      <c r="HZ169" s="39"/>
      <c r="IA169" s="39"/>
      <c r="IB169" s="39"/>
      <c r="IC169" s="39"/>
      <c r="ID169" s="39"/>
      <c r="IE169" s="39"/>
      <c r="IF169" s="39"/>
      <c r="IG169" s="39"/>
      <c r="IH169" s="39"/>
      <c r="II169" s="39"/>
      <c r="IJ169" s="39"/>
      <c r="IK169" s="39"/>
      <c r="IL169" s="39"/>
      <c r="IM169" s="39"/>
      <c r="IN169" s="39"/>
      <c r="IO169" s="39"/>
      <c r="IP169" s="39"/>
      <c r="IQ169" s="39"/>
      <c r="IR169" s="39"/>
      <c r="IS169" s="39"/>
      <c r="IT169" s="39"/>
      <c r="IU169" s="39"/>
      <c r="IV169" s="93" t="s">
        <v>467</v>
      </c>
      <c r="IW169" s="100" t="str">
        <f>C169</f>
        <v>CRCW0402100RFKED</v>
      </c>
      <c r="IX169" s="93" t="str">
        <f t="shared" si="223"/>
        <v>VISHAY</v>
      </c>
      <c r="IY169" s="111">
        <f>AP169</f>
        <v>1E-3</v>
      </c>
      <c r="IZ169" s="112" t="str">
        <f t="shared" si="180"/>
        <v>USD</v>
      </c>
      <c r="JA169" s="104" t="e">
        <f ca="1">_xlfn.XLOOKUP(IZ169,IZ$21:IZ$24,JA$21:JA$24,0)</f>
        <v>#NAME?</v>
      </c>
      <c r="JB169" s="104" t="e">
        <f t="shared" ca="1" si="188"/>
        <v>#NAME?</v>
      </c>
      <c r="JC169" s="113">
        <f>AJ169</f>
        <v>10000</v>
      </c>
      <c r="JD169" s="113">
        <f>AJ169</f>
        <v>10000</v>
      </c>
      <c r="JE169" s="100"/>
      <c r="JF169" s="113" t="e">
        <f>MAX(JD169,CEILING(#REF!+JE169,JC169))</f>
        <v>#REF!</v>
      </c>
      <c r="JG169" s="114" t="e">
        <f t="shared" ca="1" si="189"/>
        <v>#REF!</v>
      </c>
      <c r="JH169" s="113" t="e">
        <f>JF169-#REF!</f>
        <v>#REF!</v>
      </c>
      <c r="JI169" s="114" t="e">
        <f t="shared" ca="1" si="190"/>
        <v>#REF!</v>
      </c>
      <c r="JJ169" s="115">
        <v>45526</v>
      </c>
      <c r="JK169" s="114" t="s">
        <v>114</v>
      </c>
      <c r="JL169" s="114" t="s">
        <v>21</v>
      </c>
      <c r="JM169" s="100" t="s">
        <v>128</v>
      </c>
      <c r="JN169" s="100" t="s">
        <v>129</v>
      </c>
      <c r="JO169" s="102" t="e">
        <f t="array" aca="1" ref="JO169" ca="1">SUMPRODUCT(#REF!,TRANSPOSE(JO$19:JO$22))</f>
        <v>#REF!</v>
      </c>
      <c r="JP169" s="102" t="e">
        <f t="array" aca="1" ref="JP169" ca="1">SUMPRODUCT(#REF!,TRANSPOSE(JP$19:JP$22))</f>
        <v>#REF!</v>
      </c>
      <c r="JQ169" s="102" t="e">
        <f t="array" aca="1" ref="JQ169" ca="1">SUMPRODUCT(#REF!,TRANSPOSE(JQ$19:JQ$22))</f>
        <v>#REF!</v>
      </c>
      <c r="JR169" s="102" t="e">
        <f t="array" aca="1" ref="JR169" ca="1">SUMPRODUCT(#REF!,TRANSPOSE(JR$19:JR$22))</f>
        <v>#REF!</v>
      </c>
      <c r="JS169" s="102" t="e">
        <f t="array" aca="1" ref="JS169" ca="1">SUMPRODUCT(#REF!,TRANSPOSE(JS$19:JS$22))</f>
        <v>#REF!</v>
      </c>
      <c r="JT169" s="102" t="e">
        <f t="array" aca="1" ref="JT169" ca="1">SUMPRODUCT(#REF!,TRANSPOSE(JT$19:JT$22))</f>
        <v>#REF!</v>
      </c>
      <c r="JU169" s="102" t="e">
        <f t="array" aca="1" ref="JU169" ca="1">SUMPRODUCT(#REF!,TRANSPOSE(JU$19:JU$22))</f>
        <v>#REF!</v>
      </c>
      <c r="JV169" s="102" t="e">
        <f t="array" aca="1" ref="JV169" ca="1">SUMPRODUCT(#REF!,TRANSPOSE(JV$19:JV$22))</f>
        <v>#REF!</v>
      </c>
      <c r="JW169" s="102" t="e">
        <f t="array" aca="1" ref="JW169" ca="1">SUMPRODUCT(#REF!,TRANSPOSE(JW$19:JW$22))</f>
        <v>#REF!</v>
      </c>
      <c r="JX169" s="102" t="e">
        <f t="array" aca="1" ref="JX169" ca="1">SUMPRODUCT(#REF!,TRANSPOSE(JX$19:JX$22))</f>
        <v>#REF!</v>
      </c>
      <c r="JY169" s="102" t="e">
        <f t="array" aca="1" ref="JY169" ca="1">SUMPRODUCT(#REF!,TRANSPOSE(JY$19:JY$22))</f>
        <v>#REF!</v>
      </c>
      <c r="JZ169" s="102" t="e">
        <f t="array" aca="1" ref="JZ169" ca="1">SUMPRODUCT(#REF!,TRANSPOSE(JZ$19:JZ$22))</f>
        <v>#REF!</v>
      </c>
      <c r="KA169" s="102" t="e">
        <f t="array" aca="1" ref="KA169" ca="1">SUMPRODUCT(#REF!,TRANSPOSE(KA$19:KA$22))</f>
        <v>#REF!</v>
      </c>
      <c r="KB169" s="116"/>
      <c r="KC169" s="102" t="e">
        <f t="shared" ca="1" si="191"/>
        <v>#REF!</v>
      </c>
      <c r="KD169" s="117" t="e">
        <f ca="1">CEILING(SUM($JO169:JP169)-SUM($KC169:KC169),$JC169)</f>
        <v>#REF!</v>
      </c>
      <c r="KE169" s="117" t="e">
        <f ca="1">CEILING(SUM($JO169:JQ169)-SUM($KC169:KD169),$JC169)</f>
        <v>#REF!</v>
      </c>
      <c r="KF169" s="117" t="e">
        <f ca="1">CEILING(SUM($JO169:JR169)-SUM($KC169:KE169),$JC169)</f>
        <v>#REF!</v>
      </c>
      <c r="KG169" s="117" t="e">
        <f ca="1">CEILING(SUM($JO169:JS169)-SUM($KC169:KF169),$JC169)</f>
        <v>#REF!</v>
      </c>
      <c r="KH169" s="117" t="e">
        <f ca="1">CEILING(SUM($JO169:JT169)-SUM($KC169:KG169),$JC169)</f>
        <v>#REF!</v>
      </c>
      <c r="KI169" s="117" t="e">
        <f ca="1">CEILING(SUM($JO169:JU169)-SUM($KC169:KH169),$JC169)</f>
        <v>#REF!</v>
      </c>
      <c r="KJ169" s="117" t="e">
        <f ca="1">CEILING(SUM($JO169:JV169)-SUM($KC169:KI169),$JC169)</f>
        <v>#REF!</v>
      </c>
      <c r="KK169" s="117" t="e">
        <f ca="1">CEILING(SUM($JO169:JW169)-SUM($KC169:KJ169),$JC169)</f>
        <v>#REF!</v>
      </c>
      <c r="KL169" s="117" t="e">
        <f ca="1">CEILING(SUM($JO169:JX169)-SUM($KC169:KK169),$JC169)</f>
        <v>#REF!</v>
      </c>
      <c r="KM169" s="117" t="e">
        <f ca="1">CEILING(SUM($JO169:JY169)-SUM($KC169:KL169),$JC169)</f>
        <v>#REF!</v>
      </c>
      <c r="KN169" s="117" t="e">
        <f t="shared" ca="1" si="192"/>
        <v>#REF!</v>
      </c>
      <c r="KO169" s="117" t="e">
        <f t="shared" ca="1" si="193"/>
        <v>#REF!</v>
      </c>
      <c r="KP169" s="116"/>
      <c r="KQ169" s="119" t="e">
        <f t="shared" ca="1" si="194"/>
        <v>#REF!</v>
      </c>
      <c r="KR169" s="119" t="e">
        <f t="shared" ca="1" si="195"/>
        <v>#REF!</v>
      </c>
      <c r="KS169" s="119" t="e">
        <f t="shared" ca="1" si="196"/>
        <v>#REF!</v>
      </c>
      <c r="KT169" s="119" t="e">
        <f t="shared" ca="1" si="197"/>
        <v>#REF!</v>
      </c>
      <c r="KU169" s="119" t="e">
        <f t="shared" ca="1" si="198"/>
        <v>#REF!</v>
      </c>
      <c r="KV169" s="119" t="e">
        <f t="shared" ca="1" si="199"/>
        <v>#REF!</v>
      </c>
      <c r="KW169" s="119" t="e">
        <f t="shared" ca="1" si="200"/>
        <v>#REF!</v>
      </c>
      <c r="KX169" s="119" t="e">
        <f t="shared" ca="1" si="201"/>
        <v>#REF!</v>
      </c>
      <c r="KY169" s="119" t="e">
        <f t="shared" ca="1" si="202"/>
        <v>#REF!</v>
      </c>
      <c r="KZ169" s="119" t="e">
        <f t="shared" ca="1" si="203"/>
        <v>#REF!</v>
      </c>
      <c r="LA169" s="119" t="e">
        <f t="shared" ca="1" si="204"/>
        <v>#REF!</v>
      </c>
      <c r="LB169" s="119" t="e">
        <f t="shared" ca="1" si="205"/>
        <v>#REF!</v>
      </c>
      <c r="LC169" s="119" t="e">
        <f t="shared" ca="1" si="206"/>
        <v>#REF!</v>
      </c>
      <c r="LD169" s="119" t="e">
        <f t="shared" ca="1" si="207"/>
        <v>#REF!</v>
      </c>
      <c r="LE169" s="116">
        <v>1</v>
      </c>
      <c r="LF169" s="102" t="e">
        <f t="shared" ca="1" si="225"/>
        <v>#REF!</v>
      </c>
      <c r="LG169" s="102"/>
      <c r="LH169" s="102"/>
      <c r="LI169" s="102"/>
      <c r="LJ169" s="102"/>
      <c r="LK169" s="102"/>
      <c r="LL169" s="102"/>
      <c r="LM169" s="102"/>
      <c r="LN169" s="102"/>
      <c r="LO169" s="102"/>
      <c r="LP169" s="102"/>
      <c r="LQ169" s="102"/>
      <c r="LR169" s="102" t="e">
        <f t="shared" ca="1" si="183"/>
        <v>#REF!</v>
      </c>
      <c r="LS169" s="102"/>
      <c r="LT169" s="119" t="e">
        <f t="shared" ca="1" si="208"/>
        <v>#REF!</v>
      </c>
      <c r="LU169" s="119" t="e">
        <f t="shared" ca="1" si="209"/>
        <v>#NAME?</v>
      </c>
      <c r="LV169" s="119" t="e">
        <f t="shared" ca="1" si="210"/>
        <v>#NAME?</v>
      </c>
      <c r="LW169" s="119" t="e">
        <f t="shared" ca="1" si="211"/>
        <v>#NAME?</v>
      </c>
      <c r="LX169" s="119" t="e">
        <f t="shared" ca="1" si="212"/>
        <v>#NAME?</v>
      </c>
      <c r="LY169" s="119" t="e">
        <f t="shared" ca="1" si="213"/>
        <v>#NAME?</v>
      </c>
      <c r="LZ169" s="119" t="e">
        <f t="shared" ca="1" si="214"/>
        <v>#NAME?</v>
      </c>
      <c r="MA169" s="119" t="e">
        <f t="shared" ca="1" si="215"/>
        <v>#NAME?</v>
      </c>
      <c r="MB169" s="119" t="e">
        <f t="shared" ca="1" si="216"/>
        <v>#NAME?</v>
      </c>
      <c r="MC169" s="119" t="e">
        <f t="shared" ca="1" si="217"/>
        <v>#NAME?</v>
      </c>
      <c r="MD169" s="119" t="e">
        <f t="shared" ca="1" si="218"/>
        <v>#NAME?</v>
      </c>
      <c r="ME169" s="119" t="e">
        <f t="shared" ca="1" si="219"/>
        <v>#NAME?</v>
      </c>
      <c r="MF169" s="119" t="e">
        <f t="shared" ca="1" si="220"/>
        <v>#REF!</v>
      </c>
      <c r="MG169" s="119" t="e">
        <f t="shared" ca="1" si="221"/>
        <v>#REF!</v>
      </c>
      <c r="MH169" s="120" t="s">
        <v>751</v>
      </c>
      <c r="MI169" s="100" t="s">
        <v>472</v>
      </c>
      <c r="MJ169" s="121">
        <v>45535</v>
      </c>
      <c r="MK169" s="100" t="s">
        <v>131</v>
      </c>
      <c r="ML169" s="100" t="s">
        <v>131</v>
      </c>
      <c r="MM169" s="100" t="s">
        <v>131</v>
      </c>
      <c r="MN169" s="100"/>
      <c r="MO169" s="100" t="s">
        <v>750</v>
      </c>
    </row>
    <row r="170" spans="1:353" ht="14.25" x14ac:dyDescent="0.2">
      <c r="A170" s="39">
        <v>165</v>
      </c>
      <c r="B170" s="39" t="s">
        <v>754</v>
      </c>
      <c r="C170" s="54" t="s">
        <v>755</v>
      </c>
      <c r="D170" s="39" t="s">
        <v>121</v>
      </c>
      <c r="E170" s="39">
        <v>400656755</v>
      </c>
      <c r="F170" s="99" t="s">
        <v>756</v>
      </c>
      <c r="G170" s="39" t="s">
        <v>757</v>
      </c>
      <c r="H170" s="39" t="s">
        <v>112</v>
      </c>
      <c r="I170" s="39">
        <v>2</v>
      </c>
      <c r="J170" s="39">
        <v>167</v>
      </c>
      <c r="K170" s="39">
        <v>0</v>
      </c>
      <c r="L170" s="39">
        <v>0</v>
      </c>
      <c r="M170" s="39">
        <v>0</v>
      </c>
      <c r="N170" s="39">
        <v>2</v>
      </c>
      <c r="O170" s="39">
        <v>49</v>
      </c>
      <c r="P170" s="39">
        <v>0</v>
      </c>
      <c r="Q170" s="39">
        <v>0</v>
      </c>
      <c r="R170" s="39">
        <v>0</v>
      </c>
      <c r="S170" s="39">
        <v>9</v>
      </c>
      <c r="T170" s="39">
        <v>0</v>
      </c>
      <c r="U170" s="39">
        <v>0</v>
      </c>
      <c r="V170" s="39">
        <v>0</v>
      </c>
      <c r="W170" s="39">
        <v>0</v>
      </c>
      <c r="X170" s="39">
        <v>49</v>
      </c>
      <c r="Y170" s="39">
        <v>0</v>
      </c>
      <c r="Z170" s="39">
        <v>0</v>
      </c>
      <c r="AA170" s="39">
        <v>0</v>
      </c>
      <c r="AB170" s="39">
        <v>9</v>
      </c>
      <c r="AC170" s="39">
        <v>0</v>
      </c>
      <c r="AD170" s="39">
        <v>0</v>
      </c>
      <c r="AE170" s="39">
        <v>0</v>
      </c>
      <c r="AF170" s="39">
        <v>0</v>
      </c>
      <c r="AG170" s="39">
        <v>49</v>
      </c>
      <c r="AH170" s="39">
        <f t="shared" si="184"/>
        <v>118</v>
      </c>
      <c r="AI170" s="39">
        <f t="shared" si="222"/>
        <v>3850716</v>
      </c>
      <c r="AJ170" s="55">
        <v>10000</v>
      </c>
      <c r="AK170" s="39"/>
      <c r="AL170" s="39" t="s">
        <v>457</v>
      </c>
      <c r="AM170" s="69" t="s">
        <v>758</v>
      </c>
      <c r="AN170" s="39"/>
      <c r="AO170" s="39"/>
      <c r="AP170" s="56">
        <v>8.9999999999999998E-4</v>
      </c>
      <c r="AQ170" s="56" t="s">
        <v>8</v>
      </c>
      <c r="AR170" s="39" t="s">
        <v>459</v>
      </c>
      <c r="AS170" s="39" t="s">
        <v>460</v>
      </c>
      <c r="AT170" s="39"/>
      <c r="AU170" s="39" t="s">
        <v>461</v>
      </c>
      <c r="AV170" s="39" t="str">
        <f t="shared" si="185"/>
        <v>P0053</v>
      </c>
      <c r="AW170" s="76" t="e">
        <f t="shared" ca="1" si="186"/>
        <v>#NAME?</v>
      </c>
      <c r="AX170" s="39">
        <v>18</v>
      </c>
      <c r="AY170" s="73" t="e">
        <f t="shared" si="187"/>
        <v>#REF!</v>
      </c>
      <c r="AZ170" s="39"/>
      <c r="BA170" s="39"/>
      <c r="BB170" s="39"/>
      <c r="BC170" s="39"/>
      <c r="BD170" s="39"/>
      <c r="BE170" s="79">
        <v>1750000</v>
      </c>
      <c r="BF170" s="79">
        <v>2110000</v>
      </c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>
        <f>SUM($AZ170,$BA170:BF170)-SUM($EU170:FA170)</f>
        <v>3834580</v>
      </c>
      <c r="DE170" s="39">
        <f>SUM($AZ170,$BA170:BG170)-SUM($EU170:FB170)</f>
        <v>3734482</v>
      </c>
      <c r="DF170" s="39">
        <f>SUM($AZ170,$BA170:BH170)-SUM($EU170:FC170)</f>
        <v>3606284</v>
      </c>
      <c r="DG170" s="39">
        <f>SUM($AZ170,$BA170:BI170)-SUM($EU170:FD170)</f>
        <v>3497284</v>
      </c>
      <c r="DH170" s="39">
        <f>SUM($AZ170,$BA170:BJ170)-SUM($EU170:FE170)</f>
        <v>3388284</v>
      </c>
      <c r="DI170" s="39">
        <f>SUM($AZ170,$BA170:BK170)-SUM($EU170:FF170)</f>
        <v>3279284</v>
      </c>
      <c r="DJ170" s="39">
        <f>SUM($AZ170,$BA170:BL170)-SUM($EU170:FG170)</f>
        <v>3170284</v>
      </c>
      <c r="DK170" s="39">
        <f>SUM($AZ170,$BA170:BM170)-SUM($EU170:FH170)</f>
        <v>3061284</v>
      </c>
      <c r="DL170" s="39">
        <f>SUM($AZ170,$BA170:BN170)-SUM($EU170:FI170)</f>
        <v>2952284</v>
      </c>
      <c r="DM170" s="39">
        <f>SUM($AZ170,$BA170:BO170)-SUM($EU170:FJ170)</f>
        <v>2843284</v>
      </c>
      <c r="DN170" s="39">
        <f>SUM($AZ170,$BA170:BP170)-SUM($EU170:FK170)</f>
        <v>2734284</v>
      </c>
      <c r="DO170" s="39">
        <f>SUM($AZ170,$BA170:BQ170)-SUM($EU170:FL170)</f>
        <v>2625284</v>
      </c>
      <c r="DP170" s="39">
        <f>SUM($AZ170,$BA170:BR170)-SUM($EU170:FM170)</f>
        <v>2516284</v>
      </c>
      <c r="DQ170" s="39">
        <f>SUM($AZ170,$BA170:BS170)-SUM($EU170:FN170)</f>
        <v>2407284</v>
      </c>
      <c r="DR170" s="39">
        <f>SUM($AZ170,$BA170:BT170)-SUM($EU170:FO170)</f>
        <v>2298284</v>
      </c>
      <c r="DS170" s="39">
        <f>SUM($AZ170,$BA170:BU170)-SUM($EU170:FP170)</f>
        <v>2189284</v>
      </c>
      <c r="DT170" s="39">
        <f>SUM($AZ170,$BA170:BV170)-SUM($EU170:FQ170)</f>
        <v>2080284</v>
      </c>
      <c r="DU170" s="39">
        <f>SUM($AZ170,$BA170:BW170)-SUM($EU170:FR170)</f>
        <v>1971284</v>
      </c>
      <c r="DV170" s="39">
        <f>SUM($AZ170,$BA170:BX170)-SUM($EU170:FS170)</f>
        <v>1862284</v>
      </c>
      <c r="DW170" s="39">
        <f>SUM($AZ170,$BA170:BY170)-SUM($EU170:FT170)</f>
        <v>1753284</v>
      </c>
      <c r="DX170" s="39">
        <f>SUM($AZ170,$BA170:BZ170)-SUM($EU170:FU170)</f>
        <v>1644284</v>
      </c>
      <c r="DY170" s="39">
        <f>SUM($AZ170,$BA170:CA170)-SUM($EU170:FV170)</f>
        <v>1535284</v>
      </c>
      <c r="DZ170" s="39">
        <f>SUM($AZ170,$BA170:CB170)-SUM($EU170:FW170)</f>
        <v>1426284</v>
      </c>
      <c r="EA170" s="39">
        <f>SUM($AZ170,$BA170:CC170)-SUM($EU170:FX170)</f>
        <v>1317284</v>
      </c>
      <c r="EB170" s="39">
        <f>SUM($AZ170,$BA170:CD170)-SUM($EU170:FY170)</f>
        <v>1208284</v>
      </c>
      <c r="EC170" s="39">
        <f>SUM($AZ170,$BA170:CE170)-SUM($EU170:FZ170)</f>
        <v>1099284</v>
      </c>
      <c r="ED170" s="39">
        <f>SUM($AZ170,$BA170:CF170)-SUM($EU170:GA170)</f>
        <v>990284</v>
      </c>
      <c r="EE170" s="39">
        <f>SUM($AZ170,$BA170:CG170)-SUM($EU170:GB170)</f>
        <v>881284</v>
      </c>
      <c r="EF170" s="39">
        <f>SUM($AZ170,$BA170:CH170)-SUM($EU170:GC170)</f>
        <v>772284</v>
      </c>
      <c r="EG170" s="39">
        <f>SUM($AZ170,$BA170:CI170)-SUM($EU170:GD170)</f>
        <v>663284</v>
      </c>
      <c r="EH170" s="39">
        <f>SUM($AZ170,$BA170:CJ170)-SUM($EU170:GE170)</f>
        <v>554284</v>
      </c>
      <c r="EI170" s="39">
        <f>SUM($AZ170,$BA170:CK170)-SUM($EU170:GF170)</f>
        <v>445284</v>
      </c>
      <c r="EJ170" s="39">
        <f>SUM($AZ170,$BA170:CL170)-SUM($EU170:GG170)</f>
        <v>336284</v>
      </c>
      <c r="EK170" s="39">
        <f>SUM($AZ170,$BA170:CM170)-SUM($EU170:GH170)</f>
        <v>227284</v>
      </c>
      <c r="EL170" s="39">
        <f>SUM($AZ170,$BA170:CN170)-SUM($EU170:GI170)</f>
        <v>118284</v>
      </c>
      <c r="EM170" s="39">
        <f>SUM($AZ170,$BA170:CO170)-SUM($EU170:GJ170)</f>
        <v>9284</v>
      </c>
      <c r="EN170" s="39">
        <f>SUM($AZ170,$BA170:CP170)-SUM($EU170:GK170)</f>
        <v>9284</v>
      </c>
      <c r="EO170" s="39">
        <f>SUM($AZ170,$BA170:CQ170)-SUM($EU170:GL170)</f>
        <v>9284</v>
      </c>
      <c r="EP170" s="39">
        <f>SUM($AZ170,$BA170:CR170)-SUM($EU170:GM170)</f>
        <v>9284</v>
      </c>
      <c r="EQ170" s="39">
        <f>SUM($AZ170,$BA170:CS170)-SUM($EU170:GN170)</f>
        <v>9284</v>
      </c>
      <c r="ER170" s="39"/>
      <c r="ES170" s="39"/>
      <c r="ET170" s="39"/>
      <c r="EU170" s="39"/>
      <c r="EV170" s="39"/>
      <c r="EW170" s="39"/>
      <c r="EX170" s="39"/>
      <c r="EY170" s="39"/>
      <c r="EZ170" s="39"/>
      <c r="FA170" s="39">
        <f t="array" ref="FA170">SUMPRODUCT($K170:$AG170,TRANSPOSE(FA$5:FA$27))</f>
        <v>25420</v>
      </c>
      <c r="FB170" s="39">
        <f t="array" ref="FB170">SUMPRODUCT($K170:$AG170,TRANSPOSE(FB$5:FB$27))</f>
        <v>100098</v>
      </c>
      <c r="FC170" s="39">
        <f t="array" ref="FC170">SUMPRODUCT($K170:$AG170,TRANSPOSE(FC$5:FC$27))</f>
        <v>128198</v>
      </c>
      <c r="FD170" s="39">
        <f t="array" ref="FD170">SUMPRODUCT($K170:$AG170,TRANSPOSE(FD$5:FD$27))</f>
        <v>109000</v>
      </c>
      <c r="FE170" s="39">
        <f t="array" ref="FE170">SUMPRODUCT($K170:$AG170,TRANSPOSE(FE$5:FE$27))</f>
        <v>109000</v>
      </c>
      <c r="FF170" s="39">
        <f t="array" ref="FF170">SUMPRODUCT($K170:$AG170,TRANSPOSE(FF$5:FF$27))</f>
        <v>109000</v>
      </c>
      <c r="FG170" s="39">
        <f t="array" ref="FG170">SUMPRODUCT($K170:$AG170,TRANSPOSE(FG$5:FG$27))</f>
        <v>109000</v>
      </c>
      <c r="FH170" s="39">
        <f t="array" ref="FH170">SUMPRODUCT($K170:$AG170,TRANSPOSE(FH$5:FH$27))</f>
        <v>109000</v>
      </c>
      <c r="FI170" s="39">
        <f t="array" ref="FI170">SUMPRODUCT($K170:$AG170,TRANSPOSE(FI$5:FI$27))</f>
        <v>109000</v>
      </c>
      <c r="FJ170" s="39">
        <f t="array" ref="FJ170">SUMPRODUCT($K170:$AG170,TRANSPOSE(FJ$5:FJ$27))</f>
        <v>109000</v>
      </c>
      <c r="FK170" s="39">
        <f t="array" ref="FK170">SUMPRODUCT($K170:$AG170,TRANSPOSE(FK$5:FK$27))</f>
        <v>109000</v>
      </c>
      <c r="FL170" s="39">
        <f t="array" ref="FL170">SUMPRODUCT($K170:$AG170,TRANSPOSE(FL$5:FL$27))</f>
        <v>109000</v>
      </c>
      <c r="FM170" s="39">
        <f t="array" ref="FM170">SUMPRODUCT($K170:$AG170,TRANSPOSE(FM$5:FM$27))</f>
        <v>109000</v>
      </c>
      <c r="FN170" s="39">
        <f t="array" ref="FN170">SUMPRODUCT($K170:$AG170,TRANSPOSE(FN$5:FN$27))</f>
        <v>109000</v>
      </c>
      <c r="FO170" s="39">
        <f t="array" ref="FO170">SUMPRODUCT($K170:$AG170,TRANSPOSE(FO$5:FO$27))</f>
        <v>109000</v>
      </c>
      <c r="FP170" s="39">
        <f t="array" ref="FP170">SUMPRODUCT($K170:$AG170,TRANSPOSE(FP$5:FP$27))</f>
        <v>109000</v>
      </c>
      <c r="FQ170" s="39">
        <f t="array" ref="FQ170">SUMPRODUCT($K170:$AG170,TRANSPOSE(FQ$5:FQ$27))</f>
        <v>109000</v>
      </c>
      <c r="FR170" s="39">
        <f t="array" ref="FR170">SUMPRODUCT($K170:$AG170,TRANSPOSE(FR$5:FR$27))</f>
        <v>109000</v>
      </c>
      <c r="FS170" s="39">
        <f t="array" ref="FS170">SUMPRODUCT($K170:$AG170,TRANSPOSE(FS$5:FS$27))</f>
        <v>109000</v>
      </c>
      <c r="FT170" s="39">
        <f t="array" ref="FT170">SUMPRODUCT($K170:$AG170,TRANSPOSE(FT$5:FT$27))</f>
        <v>109000</v>
      </c>
      <c r="FU170" s="39">
        <f t="array" ref="FU170">SUMPRODUCT($K170:$AG170,TRANSPOSE(FU$5:FU$27))</f>
        <v>109000</v>
      </c>
      <c r="FV170" s="39">
        <f t="array" ref="FV170">SUMPRODUCT($K170:$AG170,TRANSPOSE(FV$5:FV$27))</f>
        <v>109000</v>
      </c>
      <c r="FW170" s="39">
        <f t="array" ref="FW170">SUMPRODUCT($K170:$AG170,TRANSPOSE(FW$5:FW$27))</f>
        <v>109000</v>
      </c>
      <c r="FX170" s="39">
        <f t="array" ref="FX170">SUMPRODUCT($K170:$AG170,TRANSPOSE(FX$5:FX$27))</f>
        <v>109000</v>
      </c>
      <c r="FY170" s="39">
        <f t="array" ref="FY170">SUMPRODUCT($K170:$AG170,TRANSPOSE(FY$5:FY$27))</f>
        <v>109000</v>
      </c>
      <c r="FZ170" s="39">
        <f t="array" ref="FZ170">SUMPRODUCT($K170:$AG170,TRANSPOSE(FZ$5:FZ$27))</f>
        <v>109000</v>
      </c>
      <c r="GA170" s="39">
        <f t="array" ref="GA170">SUMPRODUCT($K170:$AG170,TRANSPOSE(GA$5:GA$27))</f>
        <v>109000</v>
      </c>
      <c r="GB170" s="39">
        <f t="array" ref="GB170">SUMPRODUCT($K170:$AG170,TRANSPOSE(GB$5:GB$27))</f>
        <v>109000</v>
      </c>
      <c r="GC170" s="39">
        <f t="array" ref="GC170">SUMPRODUCT($K170:$AG170,TRANSPOSE(GC$5:GC$27))</f>
        <v>109000</v>
      </c>
      <c r="GD170" s="39">
        <f t="array" ref="GD170">SUMPRODUCT($K170:$AG170,TRANSPOSE(GD$5:GD$27))</f>
        <v>109000</v>
      </c>
      <c r="GE170" s="39">
        <f t="array" ref="GE170">SUMPRODUCT($K170:$AG170,TRANSPOSE(GE$5:GE$27))</f>
        <v>109000</v>
      </c>
      <c r="GF170" s="39">
        <f t="array" ref="GF170">SUMPRODUCT($K170:$AG170,TRANSPOSE(GF$5:GF$27))</f>
        <v>109000</v>
      </c>
      <c r="GG170" s="39">
        <f t="array" ref="GG170">SUMPRODUCT($K170:$AG170,TRANSPOSE(GG$5:GG$27))</f>
        <v>109000</v>
      </c>
      <c r="GH170" s="39">
        <f t="array" ref="GH170">SUMPRODUCT($K170:$AG170,TRANSPOSE(GH$5:GH$27))</f>
        <v>109000</v>
      </c>
      <c r="GI170" s="39">
        <f t="array" ref="GI170">SUMPRODUCT($K170:$AG170,TRANSPOSE(GI$5:GI$27))</f>
        <v>109000</v>
      </c>
      <c r="GJ170" s="39">
        <f t="array" ref="GJ170">SUMPRODUCT($K170:$AG170,TRANSPOSE(GJ$5:GJ$27))</f>
        <v>109000</v>
      </c>
      <c r="GK170" s="39">
        <f t="array" ref="GK170">SUMPRODUCT($K170:$AG170,TRANSPOSE(GK$5:GK$27))</f>
        <v>0</v>
      </c>
      <c r="GL170" s="39">
        <f t="array" ref="GL170">SUMPRODUCT($K170:$AG170,TRANSPOSE(GL$5:GL$27))</f>
        <v>0</v>
      </c>
      <c r="GM170" s="39">
        <f t="array" ref="GM170">SUMPRODUCT($K170:$AG170,TRANSPOSE(GM$5:GM$27))</f>
        <v>0</v>
      </c>
      <c r="GN170" s="39">
        <f t="array" ref="GN170">SUMPRODUCT($K170:$AG170,TRANSPOSE(GN$5:GN$27))</f>
        <v>0</v>
      </c>
      <c r="GO170" s="39"/>
      <c r="GP170" s="39"/>
      <c r="GQ170" s="39"/>
      <c r="GR170" s="39"/>
      <c r="GS170" s="39"/>
      <c r="GT170" s="39"/>
      <c r="GU170" s="39"/>
      <c r="GV170" s="39"/>
      <c r="GW170" s="39"/>
      <c r="GX170" s="39"/>
      <c r="GY170" s="39"/>
      <c r="GZ170" s="39"/>
      <c r="HA170" s="39"/>
      <c r="HB170" s="39"/>
      <c r="HC170" s="39"/>
      <c r="HD170" s="39"/>
      <c r="HE170" s="39"/>
      <c r="HF170" s="39"/>
      <c r="HG170" s="39"/>
      <c r="HH170" s="39"/>
      <c r="HI170" s="39"/>
      <c r="HJ170" s="39"/>
      <c r="HK170" s="39"/>
      <c r="HL170" s="39"/>
      <c r="HM170" s="39"/>
      <c r="HN170" s="39"/>
      <c r="HO170" s="39"/>
      <c r="HP170" s="39"/>
      <c r="HQ170" s="39"/>
      <c r="HR170" s="39"/>
      <c r="HS170" s="39"/>
      <c r="HT170" s="39"/>
      <c r="HU170" s="39"/>
      <c r="HV170" s="39"/>
      <c r="HW170" s="39"/>
      <c r="HX170" s="39"/>
      <c r="HY170" s="39"/>
      <c r="HZ170" s="39"/>
      <c r="IA170" s="39"/>
      <c r="IB170" s="39"/>
      <c r="IC170" s="39"/>
      <c r="ID170" s="39"/>
      <c r="IE170" s="39"/>
      <c r="IF170" s="39"/>
      <c r="IG170" s="39"/>
      <c r="IH170" s="39"/>
      <c r="II170" s="39"/>
      <c r="IJ170" s="39"/>
      <c r="IK170" s="39"/>
      <c r="IL170" s="39"/>
      <c r="IM170" s="39"/>
      <c r="IN170" s="39"/>
      <c r="IO170" s="39"/>
      <c r="IP170" s="39"/>
      <c r="IQ170" s="39"/>
      <c r="IR170" s="39"/>
      <c r="IS170" s="39"/>
      <c r="IT170" s="39"/>
      <c r="IU170" s="39"/>
      <c r="IV170" s="93" t="s">
        <v>458</v>
      </c>
      <c r="IW170" s="100" t="str">
        <f>C170</f>
        <v>CRCW040210K0FKED</v>
      </c>
      <c r="IX170" s="93" t="str">
        <f t="shared" si="223"/>
        <v>VISHAY</v>
      </c>
      <c r="IY170" s="122">
        <v>2.5000000000000001E-3</v>
      </c>
      <c r="IZ170" s="112" t="str">
        <f t="shared" si="180"/>
        <v>USD</v>
      </c>
      <c r="JA170" s="104" t="e">
        <f ca="1">_xlfn.XLOOKUP(IZ170,IZ$21:IZ$24,JA$21:JA$24,0)</f>
        <v>#NAME?</v>
      </c>
      <c r="JB170" s="104" t="e">
        <f t="shared" ca="1" si="188"/>
        <v>#NAME?</v>
      </c>
      <c r="JC170" s="113">
        <f>AJ170</f>
        <v>10000</v>
      </c>
      <c r="JD170" s="113">
        <f>AJ170</f>
        <v>10000</v>
      </c>
      <c r="JE170" s="100"/>
      <c r="JF170" s="113" t="e">
        <f>MAX(JD170,CEILING(#REF!+JE170,JC170))</f>
        <v>#REF!</v>
      </c>
      <c r="JG170" s="114" t="e">
        <f t="shared" ca="1" si="189"/>
        <v>#REF!</v>
      </c>
      <c r="JH170" s="113" t="e">
        <f>JF170-#REF!</f>
        <v>#REF!</v>
      </c>
      <c r="JI170" s="114" t="e">
        <f t="shared" ca="1" si="190"/>
        <v>#REF!</v>
      </c>
      <c r="JJ170" s="115">
        <v>45526</v>
      </c>
      <c r="JK170" s="114" t="s">
        <v>114</v>
      </c>
      <c r="JL170" s="114" t="s">
        <v>21</v>
      </c>
      <c r="JM170" s="100" t="s">
        <v>128</v>
      </c>
      <c r="JN170" s="100" t="s">
        <v>129</v>
      </c>
      <c r="JO170" s="102" t="e">
        <f t="array" aca="1" ref="JO170" ca="1">SUMPRODUCT(#REF!,TRANSPOSE(JO$19:JO$22))</f>
        <v>#REF!</v>
      </c>
      <c r="JP170" s="102" t="e">
        <f t="array" aca="1" ref="JP170" ca="1">SUMPRODUCT(#REF!,TRANSPOSE(JP$19:JP$22))</f>
        <v>#REF!</v>
      </c>
      <c r="JQ170" s="102" t="e">
        <f t="array" aca="1" ref="JQ170" ca="1">SUMPRODUCT(#REF!,TRANSPOSE(JQ$19:JQ$22))</f>
        <v>#REF!</v>
      </c>
      <c r="JR170" s="102" t="e">
        <f t="array" aca="1" ref="JR170" ca="1">SUMPRODUCT(#REF!,TRANSPOSE(JR$19:JR$22))</f>
        <v>#REF!</v>
      </c>
      <c r="JS170" s="102" t="e">
        <f t="array" aca="1" ref="JS170" ca="1">SUMPRODUCT(#REF!,TRANSPOSE(JS$19:JS$22))</f>
        <v>#REF!</v>
      </c>
      <c r="JT170" s="102" t="e">
        <f t="array" aca="1" ref="JT170" ca="1">SUMPRODUCT(#REF!,TRANSPOSE(JT$19:JT$22))</f>
        <v>#REF!</v>
      </c>
      <c r="JU170" s="102" t="e">
        <f t="array" aca="1" ref="JU170" ca="1">SUMPRODUCT(#REF!,TRANSPOSE(JU$19:JU$22))</f>
        <v>#REF!</v>
      </c>
      <c r="JV170" s="102" t="e">
        <f t="array" aca="1" ref="JV170" ca="1">SUMPRODUCT(#REF!,TRANSPOSE(JV$19:JV$22))</f>
        <v>#REF!</v>
      </c>
      <c r="JW170" s="102" t="e">
        <f t="array" aca="1" ref="JW170" ca="1">SUMPRODUCT(#REF!,TRANSPOSE(JW$19:JW$22))</f>
        <v>#REF!</v>
      </c>
      <c r="JX170" s="102" t="e">
        <f t="array" aca="1" ref="JX170" ca="1">SUMPRODUCT(#REF!,TRANSPOSE(JX$19:JX$22))</f>
        <v>#REF!</v>
      </c>
      <c r="JY170" s="102" t="e">
        <f t="array" aca="1" ref="JY170" ca="1">SUMPRODUCT(#REF!,TRANSPOSE(JY$19:JY$22))</f>
        <v>#REF!</v>
      </c>
      <c r="JZ170" s="102" t="e">
        <f t="array" aca="1" ref="JZ170" ca="1">SUMPRODUCT(#REF!,TRANSPOSE(JZ$19:JZ$22))</f>
        <v>#REF!</v>
      </c>
      <c r="KA170" s="102" t="e">
        <f t="array" aca="1" ref="KA170" ca="1">SUMPRODUCT(#REF!,TRANSPOSE(KA$19:KA$22))</f>
        <v>#REF!</v>
      </c>
      <c r="KB170" s="116"/>
      <c r="KC170" s="102" t="e">
        <f t="shared" ca="1" si="191"/>
        <v>#REF!</v>
      </c>
      <c r="KD170" s="117" t="e">
        <f ca="1">CEILING(SUM($JO170:JP170)-SUM($KC170:KC170),$JC170)</f>
        <v>#REF!</v>
      </c>
      <c r="KE170" s="117" t="e">
        <f ca="1">CEILING(SUM($JO170:JQ170)-SUM($KC170:KD170),$JC170)</f>
        <v>#REF!</v>
      </c>
      <c r="KF170" s="117" t="e">
        <f ca="1">CEILING(SUM($JO170:JR170)-SUM($KC170:KE170),$JC170)</f>
        <v>#REF!</v>
      </c>
      <c r="KG170" s="117" t="e">
        <f ca="1">CEILING(SUM($JO170:JS170)-SUM($KC170:KF170),$JC170)</f>
        <v>#REF!</v>
      </c>
      <c r="KH170" s="117" t="e">
        <f ca="1">CEILING(SUM($JO170:JT170)-SUM($KC170:KG170),$JC170)</f>
        <v>#REF!</v>
      </c>
      <c r="KI170" s="117" t="e">
        <f ca="1">CEILING(SUM($JO170:JU170)-SUM($KC170:KH170),$JC170)</f>
        <v>#REF!</v>
      </c>
      <c r="KJ170" s="117" t="e">
        <f ca="1">CEILING(SUM($JO170:JV170)-SUM($KC170:KI170),$JC170)</f>
        <v>#REF!</v>
      </c>
      <c r="KK170" s="117" t="e">
        <f ca="1">CEILING(SUM($JO170:JW170)-SUM($KC170:KJ170),$JC170)</f>
        <v>#REF!</v>
      </c>
      <c r="KL170" s="117" t="e">
        <f ca="1">CEILING(SUM($JO170:JX170)-SUM($KC170:KK170),$JC170)</f>
        <v>#REF!</v>
      </c>
      <c r="KM170" s="117" t="e">
        <f ca="1">CEILING(SUM($JO170:JY170)-SUM($KC170:KL170),$JC170)</f>
        <v>#REF!</v>
      </c>
      <c r="KN170" s="117" t="e">
        <f t="shared" ca="1" si="192"/>
        <v>#REF!</v>
      </c>
      <c r="KO170" s="117" t="e">
        <f t="shared" ca="1" si="193"/>
        <v>#REF!</v>
      </c>
      <c r="KP170" s="116"/>
      <c r="KQ170" s="119" t="e">
        <f t="shared" ca="1" si="194"/>
        <v>#REF!</v>
      </c>
      <c r="KR170" s="119" t="e">
        <f t="shared" ca="1" si="195"/>
        <v>#REF!</v>
      </c>
      <c r="KS170" s="119" t="e">
        <f t="shared" ca="1" si="196"/>
        <v>#REF!</v>
      </c>
      <c r="KT170" s="119" t="e">
        <f t="shared" ca="1" si="197"/>
        <v>#REF!</v>
      </c>
      <c r="KU170" s="119" t="e">
        <f t="shared" ca="1" si="198"/>
        <v>#REF!</v>
      </c>
      <c r="KV170" s="119" t="e">
        <f t="shared" ca="1" si="199"/>
        <v>#REF!</v>
      </c>
      <c r="KW170" s="119" t="e">
        <f t="shared" ca="1" si="200"/>
        <v>#REF!</v>
      </c>
      <c r="KX170" s="119" t="e">
        <f t="shared" ca="1" si="201"/>
        <v>#REF!</v>
      </c>
      <c r="KY170" s="119" t="e">
        <f t="shared" ca="1" si="202"/>
        <v>#REF!</v>
      </c>
      <c r="KZ170" s="119" t="e">
        <f t="shared" ca="1" si="203"/>
        <v>#REF!</v>
      </c>
      <c r="LA170" s="119" t="e">
        <f t="shared" ca="1" si="204"/>
        <v>#REF!</v>
      </c>
      <c r="LB170" s="119" t="e">
        <f t="shared" ca="1" si="205"/>
        <v>#REF!</v>
      </c>
      <c r="LC170" s="119" t="e">
        <f t="shared" ca="1" si="206"/>
        <v>#REF!</v>
      </c>
      <c r="LD170" s="119" t="e">
        <f t="shared" ca="1" si="207"/>
        <v>#REF!</v>
      </c>
      <c r="LE170" s="116">
        <v>1</v>
      </c>
      <c r="LF170" s="102" t="e">
        <f t="shared" ca="1" si="225"/>
        <v>#REF!</v>
      </c>
      <c r="LG170" s="102"/>
      <c r="LH170" s="102"/>
      <c r="LI170" s="102"/>
      <c r="LJ170" s="102"/>
      <c r="LK170" s="102"/>
      <c r="LL170" s="102"/>
      <c r="LM170" s="102"/>
      <c r="LN170" s="102"/>
      <c r="LO170" s="102"/>
      <c r="LP170" s="102"/>
      <c r="LQ170" s="102"/>
      <c r="LR170" s="102" t="e">
        <f t="shared" ca="1" si="183"/>
        <v>#REF!</v>
      </c>
      <c r="LS170" s="102"/>
      <c r="LT170" s="119" t="e">
        <f t="shared" ca="1" si="208"/>
        <v>#REF!</v>
      </c>
      <c r="LU170" s="119" t="e">
        <f t="shared" ca="1" si="209"/>
        <v>#NAME?</v>
      </c>
      <c r="LV170" s="119" t="e">
        <f t="shared" ca="1" si="210"/>
        <v>#NAME?</v>
      </c>
      <c r="LW170" s="119" t="e">
        <f t="shared" ca="1" si="211"/>
        <v>#NAME?</v>
      </c>
      <c r="LX170" s="119" t="e">
        <f t="shared" ca="1" si="212"/>
        <v>#NAME?</v>
      </c>
      <c r="LY170" s="119" t="e">
        <f t="shared" ca="1" si="213"/>
        <v>#NAME?</v>
      </c>
      <c r="LZ170" s="119" t="e">
        <f t="shared" ca="1" si="214"/>
        <v>#NAME?</v>
      </c>
      <c r="MA170" s="119" t="e">
        <f t="shared" ca="1" si="215"/>
        <v>#NAME?</v>
      </c>
      <c r="MB170" s="119" t="e">
        <f t="shared" ca="1" si="216"/>
        <v>#NAME?</v>
      </c>
      <c r="MC170" s="119" t="e">
        <f t="shared" ca="1" si="217"/>
        <v>#NAME?</v>
      </c>
      <c r="MD170" s="119" t="e">
        <f t="shared" ca="1" si="218"/>
        <v>#NAME?</v>
      </c>
      <c r="ME170" s="119" t="e">
        <f t="shared" ca="1" si="219"/>
        <v>#NAME?</v>
      </c>
      <c r="MF170" s="119" t="e">
        <f t="shared" ca="1" si="220"/>
        <v>#REF!</v>
      </c>
      <c r="MG170" s="119" t="e">
        <f t="shared" ca="1" si="221"/>
        <v>#REF!</v>
      </c>
      <c r="MH170" s="120" t="s">
        <v>754</v>
      </c>
      <c r="MI170" s="100" t="s">
        <v>759</v>
      </c>
      <c r="MJ170" s="121">
        <v>45581</v>
      </c>
      <c r="MK170" s="100" t="s">
        <v>131</v>
      </c>
      <c r="ML170" s="100"/>
      <c r="MM170" s="100" t="s">
        <v>131</v>
      </c>
      <c r="MN170" s="100"/>
      <c r="MO170" s="100" t="s">
        <v>142</v>
      </c>
    </row>
    <row r="171" spans="1:353" ht="14.25" x14ac:dyDescent="0.2">
      <c r="A171" s="39">
        <v>166</v>
      </c>
      <c r="B171" s="39" t="s">
        <v>760</v>
      </c>
      <c r="C171" s="54" t="s">
        <v>761</v>
      </c>
      <c r="D171" s="39" t="s">
        <v>121</v>
      </c>
      <c r="E171" s="39">
        <v>401281030</v>
      </c>
      <c r="F171" s="99" t="s">
        <v>762</v>
      </c>
      <c r="G171" s="39">
        <v>400294083</v>
      </c>
      <c r="H171" s="39" t="s">
        <v>112</v>
      </c>
      <c r="I171" s="39">
        <v>2</v>
      </c>
      <c r="J171" s="39">
        <v>3</v>
      </c>
      <c r="K171" s="39">
        <v>0</v>
      </c>
      <c r="L171" s="39">
        <v>0</v>
      </c>
      <c r="M171" s="39">
        <v>0</v>
      </c>
      <c r="N171" s="39">
        <v>0</v>
      </c>
      <c r="O171" s="39">
        <v>1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1</v>
      </c>
      <c r="Y171" s="39">
        <v>0</v>
      </c>
      <c r="Z171" s="39">
        <v>0</v>
      </c>
      <c r="AA171" s="39">
        <v>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1</v>
      </c>
      <c r="AH171" s="39">
        <f t="shared" si="184"/>
        <v>2</v>
      </c>
      <c r="AI171" s="39">
        <f t="shared" si="222"/>
        <v>70589</v>
      </c>
      <c r="AJ171" s="55">
        <v>10000</v>
      </c>
      <c r="AK171" s="39"/>
      <c r="AL171" s="39" t="s">
        <v>457</v>
      </c>
      <c r="AM171" s="69" t="s">
        <v>758</v>
      </c>
      <c r="AN171" s="39"/>
      <c r="AO171" s="39"/>
      <c r="AP171" s="56">
        <v>3.2000000000000002E-3</v>
      </c>
      <c r="AQ171" s="56" t="s">
        <v>8</v>
      </c>
      <c r="AR171" s="39" t="s">
        <v>459</v>
      </c>
      <c r="AS171" s="39" t="s">
        <v>460</v>
      </c>
      <c r="AT171" s="39"/>
      <c r="AU171" s="39" t="s">
        <v>461</v>
      </c>
      <c r="AV171" s="39" t="str">
        <f t="shared" si="185"/>
        <v>P0043</v>
      </c>
      <c r="AW171" s="76" t="e">
        <f t="shared" ca="1" si="186"/>
        <v>#NAME?</v>
      </c>
      <c r="AX171" s="73" t="s">
        <v>749</v>
      </c>
      <c r="AY171" s="73" t="e">
        <f t="shared" si="187"/>
        <v>#REF!</v>
      </c>
      <c r="AZ171" s="39"/>
      <c r="BA171" s="39"/>
      <c r="BB171" s="39"/>
      <c r="BC171" s="39"/>
      <c r="BD171" s="39">
        <v>80000</v>
      </c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>
        <f>SUM($AZ171,$BA171:BF171)-SUM($EU171:FA171)</f>
        <v>79540</v>
      </c>
      <c r="DE171" s="39">
        <f>SUM($AZ171,$BA171:BG171)-SUM($EU171:FB171)</f>
        <v>77742</v>
      </c>
      <c r="DF171" s="39">
        <f>SUM($AZ171,$BA171:BH171)-SUM($EU171:FC171)</f>
        <v>75411</v>
      </c>
      <c r="DG171" s="39">
        <f>SUM($AZ171,$BA171:BI171)-SUM($EU171:FD171)</f>
        <v>73411</v>
      </c>
      <c r="DH171" s="39">
        <f>SUM($AZ171,$BA171:BJ171)-SUM($EU171:FE171)</f>
        <v>71411</v>
      </c>
      <c r="DI171" s="39">
        <f>SUM($AZ171,$BA171:BK171)-SUM($EU171:FF171)</f>
        <v>69411</v>
      </c>
      <c r="DJ171" s="39">
        <f>SUM($AZ171,$BA171:BL171)-SUM($EU171:FG171)</f>
        <v>67411</v>
      </c>
      <c r="DK171" s="39">
        <f>SUM($AZ171,$BA171:BM171)-SUM($EU171:FH171)</f>
        <v>65411</v>
      </c>
      <c r="DL171" s="39">
        <f>SUM($AZ171,$BA171:BN171)-SUM($EU171:FI171)</f>
        <v>63411</v>
      </c>
      <c r="DM171" s="39">
        <f>SUM($AZ171,$BA171:BO171)-SUM($EU171:FJ171)</f>
        <v>61411</v>
      </c>
      <c r="DN171" s="39">
        <f>SUM($AZ171,$BA171:BP171)-SUM($EU171:FK171)</f>
        <v>59411</v>
      </c>
      <c r="DO171" s="39">
        <f>SUM($AZ171,$BA171:BQ171)-SUM($EU171:FL171)</f>
        <v>57411</v>
      </c>
      <c r="DP171" s="39">
        <f>SUM($AZ171,$BA171:BR171)-SUM($EU171:FM171)</f>
        <v>55411</v>
      </c>
      <c r="DQ171" s="39">
        <f>SUM($AZ171,$BA171:BS171)-SUM($EU171:FN171)</f>
        <v>53411</v>
      </c>
      <c r="DR171" s="39">
        <f>SUM($AZ171,$BA171:BT171)-SUM($EU171:FO171)</f>
        <v>51411</v>
      </c>
      <c r="DS171" s="39">
        <f>SUM($AZ171,$BA171:BU171)-SUM($EU171:FP171)</f>
        <v>49411</v>
      </c>
      <c r="DT171" s="39">
        <f>SUM($AZ171,$BA171:BV171)-SUM($EU171:FQ171)</f>
        <v>47411</v>
      </c>
      <c r="DU171" s="39">
        <f>SUM($AZ171,$BA171:BW171)-SUM($EU171:FR171)</f>
        <v>45411</v>
      </c>
      <c r="DV171" s="39">
        <f>SUM($AZ171,$BA171:BX171)-SUM($EU171:FS171)</f>
        <v>43411</v>
      </c>
      <c r="DW171" s="39">
        <f>SUM($AZ171,$BA171:BY171)-SUM($EU171:FT171)</f>
        <v>41411</v>
      </c>
      <c r="DX171" s="39">
        <f>SUM($AZ171,$BA171:BZ171)-SUM($EU171:FU171)</f>
        <v>39411</v>
      </c>
      <c r="DY171" s="39">
        <f>SUM($AZ171,$BA171:CA171)-SUM($EU171:FV171)</f>
        <v>37411</v>
      </c>
      <c r="DZ171" s="39">
        <f>SUM($AZ171,$BA171:CB171)-SUM($EU171:FW171)</f>
        <v>35411</v>
      </c>
      <c r="EA171" s="39">
        <f>SUM($AZ171,$BA171:CC171)-SUM($EU171:FX171)</f>
        <v>33411</v>
      </c>
      <c r="EB171" s="39">
        <f>SUM($AZ171,$BA171:CD171)-SUM($EU171:FY171)</f>
        <v>31411</v>
      </c>
      <c r="EC171" s="39">
        <f>SUM($AZ171,$BA171:CE171)-SUM($EU171:FZ171)</f>
        <v>29411</v>
      </c>
      <c r="ED171" s="39">
        <f>SUM($AZ171,$BA171:CF171)-SUM($EU171:GA171)</f>
        <v>27411</v>
      </c>
      <c r="EE171" s="39">
        <f>SUM($AZ171,$BA171:CG171)-SUM($EU171:GB171)</f>
        <v>25411</v>
      </c>
      <c r="EF171" s="39">
        <f>SUM($AZ171,$BA171:CH171)-SUM($EU171:GC171)</f>
        <v>23411</v>
      </c>
      <c r="EG171" s="39">
        <f>SUM($AZ171,$BA171:CI171)-SUM($EU171:GD171)</f>
        <v>21411</v>
      </c>
      <c r="EH171" s="39">
        <f>SUM($AZ171,$BA171:CJ171)-SUM($EU171:GE171)</f>
        <v>19411</v>
      </c>
      <c r="EI171" s="39">
        <f>SUM($AZ171,$BA171:CK171)-SUM($EU171:GF171)</f>
        <v>17411</v>
      </c>
      <c r="EJ171" s="39">
        <f>SUM($AZ171,$BA171:CL171)-SUM($EU171:GG171)</f>
        <v>15411</v>
      </c>
      <c r="EK171" s="39">
        <f>SUM($AZ171,$BA171:CM171)-SUM($EU171:GH171)</f>
        <v>13411</v>
      </c>
      <c r="EL171" s="39">
        <f>SUM($AZ171,$BA171:CN171)-SUM($EU171:GI171)</f>
        <v>11411</v>
      </c>
      <c r="EM171" s="39">
        <f>SUM($AZ171,$BA171:CO171)-SUM($EU171:GJ171)</f>
        <v>9411</v>
      </c>
      <c r="EN171" s="39">
        <f>SUM($AZ171,$BA171:CP171)-SUM($EU171:GK171)</f>
        <v>9411</v>
      </c>
      <c r="EO171" s="39">
        <f>SUM($AZ171,$BA171:CQ171)-SUM($EU171:GL171)</f>
        <v>9411</v>
      </c>
      <c r="EP171" s="39">
        <f>SUM($AZ171,$BA171:CR171)-SUM($EU171:GM171)</f>
        <v>9411</v>
      </c>
      <c r="EQ171" s="39">
        <f>SUM($AZ171,$BA171:CS171)-SUM($EU171:GN171)</f>
        <v>9411</v>
      </c>
      <c r="ER171" s="39"/>
      <c r="ES171" s="39"/>
      <c r="ET171" s="39"/>
      <c r="EU171" s="39"/>
      <c r="EV171" s="39"/>
      <c r="EW171" s="39"/>
      <c r="EX171" s="39"/>
      <c r="EY171" s="39"/>
      <c r="EZ171" s="39"/>
      <c r="FA171" s="39">
        <f t="array" ref="FA171">SUMPRODUCT($K171:$AG171,TRANSPOSE(FA$5:FA$27))</f>
        <v>460</v>
      </c>
      <c r="FB171" s="39">
        <f t="array" ref="FB171">SUMPRODUCT($K171:$AG171,TRANSPOSE(FB$5:FB$27))</f>
        <v>1798</v>
      </c>
      <c r="FC171" s="39">
        <f t="array" ref="FC171">SUMPRODUCT($K171:$AG171,TRANSPOSE(FC$5:FC$27))</f>
        <v>2331</v>
      </c>
      <c r="FD171" s="39">
        <f t="array" ref="FD171">SUMPRODUCT($K171:$AG171,TRANSPOSE(FD$5:FD$27))</f>
        <v>2000</v>
      </c>
      <c r="FE171" s="39">
        <f t="array" ref="FE171">SUMPRODUCT($K171:$AG171,TRANSPOSE(FE$5:FE$27))</f>
        <v>2000</v>
      </c>
      <c r="FF171" s="39">
        <f t="array" ref="FF171">SUMPRODUCT($K171:$AG171,TRANSPOSE(FF$5:FF$27))</f>
        <v>2000</v>
      </c>
      <c r="FG171" s="39">
        <f t="array" ref="FG171">SUMPRODUCT($K171:$AG171,TRANSPOSE(FG$5:FG$27))</f>
        <v>2000</v>
      </c>
      <c r="FH171" s="39">
        <f t="array" ref="FH171">SUMPRODUCT($K171:$AG171,TRANSPOSE(FH$5:FH$27))</f>
        <v>2000</v>
      </c>
      <c r="FI171" s="39">
        <f t="array" ref="FI171">SUMPRODUCT($K171:$AG171,TRANSPOSE(FI$5:FI$27))</f>
        <v>2000</v>
      </c>
      <c r="FJ171" s="39">
        <f t="array" ref="FJ171">SUMPRODUCT($K171:$AG171,TRANSPOSE(FJ$5:FJ$27))</f>
        <v>2000</v>
      </c>
      <c r="FK171" s="39">
        <f t="array" ref="FK171">SUMPRODUCT($K171:$AG171,TRANSPOSE(FK$5:FK$27))</f>
        <v>2000</v>
      </c>
      <c r="FL171" s="39">
        <f t="array" ref="FL171">SUMPRODUCT($K171:$AG171,TRANSPOSE(FL$5:FL$27))</f>
        <v>2000</v>
      </c>
      <c r="FM171" s="39">
        <f t="array" ref="FM171">SUMPRODUCT($K171:$AG171,TRANSPOSE(FM$5:FM$27))</f>
        <v>2000</v>
      </c>
      <c r="FN171" s="39">
        <f t="array" ref="FN171">SUMPRODUCT($K171:$AG171,TRANSPOSE(FN$5:FN$27))</f>
        <v>2000</v>
      </c>
      <c r="FO171" s="39">
        <f t="array" ref="FO171">SUMPRODUCT($K171:$AG171,TRANSPOSE(FO$5:FO$27))</f>
        <v>2000</v>
      </c>
      <c r="FP171" s="39">
        <f t="array" ref="FP171">SUMPRODUCT($K171:$AG171,TRANSPOSE(FP$5:FP$27))</f>
        <v>2000</v>
      </c>
      <c r="FQ171" s="39">
        <f t="array" ref="FQ171">SUMPRODUCT($K171:$AG171,TRANSPOSE(FQ$5:FQ$27))</f>
        <v>2000</v>
      </c>
      <c r="FR171" s="39">
        <f t="array" ref="FR171">SUMPRODUCT($K171:$AG171,TRANSPOSE(FR$5:FR$27))</f>
        <v>2000</v>
      </c>
      <c r="FS171" s="39">
        <f t="array" ref="FS171">SUMPRODUCT($K171:$AG171,TRANSPOSE(FS$5:FS$27))</f>
        <v>2000</v>
      </c>
      <c r="FT171" s="39">
        <f t="array" ref="FT171">SUMPRODUCT($K171:$AG171,TRANSPOSE(FT$5:FT$27))</f>
        <v>2000</v>
      </c>
      <c r="FU171" s="39">
        <f t="array" ref="FU171">SUMPRODUCT($K171:$AG171,TRANSPOSE(FU$5:FU$27))</f>
        <v>2000</v>
      </c>
      <c r="FV171" s="39">
        <f t="array" ref="FV171">SUMPRODUCT($K171:$AG171,TRANSPOSE(FV$5:FV$27))</f>
        <v>2000</v>
      </c>
      <c r="FW171" s="39">
        <f t="array" ref="FW171">SUMPRODUCT($K171:$AG171,TRANSPOSE(FW$5:FW$27))</f>
        <v>2000</v>
      </c>
      <c r="FX171" s="39">
        <f t="array" ref="FX171">SUMPRODUCT($K171:$AG171,TRANSPOSE(FX$5:FX$27))</f>
        <v>2000</v>
      </c>
      <c r="FY171" s="39">
        <f t="array" ref="FY171">SUMPRODUCT($K171:$AG171,TRANSPOSE(FY$5:FY$27))</f>
        <v>2000</v>
      </c>
      <c r="FZ171" s="39">
        <f t="array" ref="FZ171">SUMPRODUCT($K171:$AG171,TRANSPOSE(FZ$5:FZ$27))</f>
        <v>2000</v>
      </c>
      <c r="GA171" s="39">
        <f t="array" ref="GA171">SUMPRODUCT($K171:$AG171,TRANSPOSE(GA$5:GA$27))</f>
        <v>2000</v>
      </c>
      <c r="GB171" s="39">
        <f t="array" ref="GB171">SUMPRODUCT($K171:$AG171,TRANSPOSE(GB$5:GB$27))</f>
        <v>2000</v>
      </c>
      <c r="GC171" s="39">
        <f t="array" ref="GC171">SUMPRODUCT($K171:$AG171,TRANSPOSE(GC$5:GC$27))</f>
        <v>2000</v>
      </c>
      <c r="GD171" s="39">
        <f t="array" ref="GD171">SUMPRODUCT($K171:$AG171,TRANSPOSE(GD$5:GD$27))</f>
        <v>2000</v>
      </c>
      <c r="GE171" s="39">
        <f t="array" ref="GE171">SUMPRODUCT($K171:$AG171,TRANSPOSE(GE$5:GE$27))</f>
        <v>2000</v>
      </c>
      <c r="GF171" s="39">
        <f t="array" ref="GF171">SUMPRODUCT($K171:$AG171,TRANSPOSE(GF$5:GF$27))</f>
        <v>2000</v>
      </c>
      <c r="GG171" s="39">
        <f t="array" ref="GG171">SUMPRODUCT($K171:$AG171,TRANSPOSE(GG$5:GG$27))</f>
        <v>2000</v>
      </c>
      <c r="GH171" s="39">
        <f t="array" ref="GH171">SUMPRODUCT($K171:$AG171,TRANSPOSE(GH$5:GH$27))</f>
        <v>2000</v>
      </c>
      <c r="GI171" s="39">
        <f t="array" ref="GI171">SUMPRODUCT($K171:$AG171,TRANSPOSE(GI$5:GI$27))</f>
        <v>2000</v>
      </c>
      <c r="GJ171" s="39">
        <f t="array" ref="GJ171">SUMPRODUCT($K171:$AG171,TRANSPOSE(GJ$5:GJ$27))</f>
        <v>2000</v>
      </c>
      <c r="GK171" s="39">
        <f t="array" ref="GK171">SUMPRODUCT($K171:$AG171,TRANSPOSE(GK$5:GK$27))</f>
        <v>0</v>
      </c>
      <c r="GL171" s="39">
        <f t="array" ref="GL171">SUMPRODUCT($K171:$AG171,TRANSPOSE(GL$5:GL$27))</f>
        <v>0</v>
      </c>
      <c r="GM171" s="39">
        <f t="array" ref="GM171">SUMPRODUCT($K171:$AG171,TRANSPOSE(GM$5:GM$27))</f>
        <v>0</v>
      </c>
      <c r="GN171" s="39">
        <f t="array" ref="GN171">SUMPRODUCT($K171:$AG171,TRANSPOSE(GN$5:GN$27))</f>
        <v>0</v>
      </c>
      <c r="GO171" s="39"/>
      <c r="GP171" s="39"/>
      <c r="GQ171" s="39"/>
      <c r="GR171" s="39"/>
      <c r="GS171" s="39"/>
      <c r="GT171" s="39"/>
      <c r="GU171" s="39"/>
      <c r="GV171" s="39"/>
      <c r="GW171" s="39"/>
      <c r="GX171" s="39"/>
      <c r="GY171" s="39"/>
      <c r="GZ171" s="39"/>
      <c r="HA171" s="39"/>
      <c r="HB171" s="39"/>
      <c r="HC171" s="39"/>
      <c r="HD171" s="39"/>
      <c r="HE171" s="39"/>
      <c r="HF171" s="39"/>
      <c r="HG171" s="39"/>
      <c r="HH171" s="39"/>
      <c r="HI171" s="39"/>
      <c r="HJ171" s="39"/>
      <c r="HK171" s="39"/>
      <c r="HL171" s="39"/>
      <c r="HM171" s="39"/>
      <c r="HN171" s="39"/>
      <c r="HO171" s="39"/>
      <c r="HP171" s="39"/>
      <c r="HQ171" s="39"/>
      <c r="HR171" s="39"/>
      <c r="HS171" s="39"/>
      <c r="HT171" s="39"/>
      <c r="HU171" s="39"/>
      <c r="HV171" s="39"/>
      <c r="HW171" s="39"/>
      <c r="HX171" s="39"/>
      <c r="HY171" s="39"/>
      <c r="HZ171" s="39"/>
      <c r="IA171" s="39"/>
      <c r="IB171" s="39"/>
      <c r="IC171" s="39"/>
      <c r="ID171" s="39"/>
      <c r="IE171" s="39"/>
      <c r="IF171" s="39"/>
      <c r="IG171" s="39"/>
      <c r="IH171" s="39"/>
      <c r="II171" s="39"/>
      <c r="IJ171" s="39"/>
      <c r="IK171" s="39"/>
      <c r="IL171" s="39"/>
      <c r="IM171" s="39"/>
      <c r="IN171" s="39"/>
      <c r="IO171" s="39"/>
      <c r="IP171" s="39"/>
      <c r="IQ171" s="39"/>
      <c r="IR171" s="39"/>
      <c r="IS171" s="39"/>
      <c r="IT171" s="39"/>
      <c r="IU171" s="39"/>
      <c r="IV171" s="93" t="s">
        <v>467</v>
      </c>
      <c r="IW171" s="100" t="str">
        <f>C171</f>
        <v>CRCW0402150RFKED</v>
      </c>
      <c r="IX171" s="93" t="str">
        <f t="shared" si="223"/>
        <v>VISHAY</v>
      </c>
      <c r="IY171" s="111">
        <v>2.5999999999999999E-3</v>
      </c>
      <c r="IZ171" s="112" t="str">
        <f t="shared" si="180"/>
        <v>USD</v>
      </c>
      <c r="JA171" s="104" t="e">
        <f ca="1">_xlfn.XLOOKUP(IZ171,IZ$21:IZ$24,JA$21:JA$24,0)</f>
        <v>#NAME?</v>
      </c>
      <c r="JB171" s="104" t="e">
        <f t="shared" ca="1" si="188"/>
        <v>#NAME?</v>
      </c>
      <c r="JC171" s="113">
        <f>AJ171</f>
        <v>10000</v>
      </c>
      <c r="JD171" s="113">
        <f>AJ171</f>
        <v>10000</v>
      </c>
      <c r="JE171" s="100"/>
      <c r="JF171" s="113" t="e">
        <f>MAX(JD171,CEILING(#REF!+JE171,JC171))</f>
        <v>#REF!</v>
      </c>
      <c r="JG171" s="114" t="e">
        <f t="shared" ca="1" si="189"/>
        <v>#REF!</v>
      </c>
      <c r="JH171" s="113" t="e">
        <f>JF171-#REF!</f>
        <v>#REF!</v>
      </c>
      <c r="JI171" s="114" t="e">
        <f t="shared" ca="1" si="190"/>
        <v>#REF!</v>
      </c>
      <c r="JJ171" s="115">
        <v>45526</v>
      </c>
      <c r="JK171" s="114" t="s">
        <v>114</v>
      </c>
      <c r="JL171" s="114" t="s">
        <v>21</v>
      </c>
      <c r="JM171" s="100" t="s">
        <v>128</v>
      </c>
      <c r="JN171" s="100" t="s">
        <v>129</v>
      </c>
      <c r="JO171" s="102" t="e">
        <f t="array" aca="1" ref="JO171" ca="1">SUMPRODUCT(#REF!,TRANSPOSE(JO$19:JO$22))</f>
        <v>#REF!</v>
      </c>
      <c r="JP171" s="102" t="e">
        <f t="array" aca="1" ref="JP171" ca="1">SUMPRODUCT(#REF!,TRANSPOSE(JP$19:JP$22))</f>
        <v>#REF!</v>
      </c>
      <c r="JQ171" s="102" t="e">
        <f t="array" aca="1" ref="JQ171" ca="1">SUMPRODUCT(#REF!,TRANSPOSE(JQ$19:JQ$22))</f>
        <v>#REF!</v>
      </c>
      <c r="JR171" s="102" t="e">
        <f t="array" aca="1" ref="JR171" ca="1">SUMPRODUCT(#REF!,TRANSPOSE(JR$19:JR$22))</f>
        <v>#REF!</v>
      </c>
      <c r="JS171" s="102" t="e">
        <f t="array" aca="1" ref="JS171" ca="1">SUMPRODUCT(#REF!,TRANSPOSE(JS$19:JS$22))</f>
        <v>#REF!</v>
      </c>
      <c r="JT171" s="102" t="e">
        <f t="array" aca="1" ref="JT171" ca="1">SUMPRODUCT(#REF!,TRANSPOSE(JT$19:JT$22))</f>
        <v>#REF!</v>
      </c>
      <c r="JU171" s="102" t="e">
        <f t="array" aca="1" ref="JU171" ca="1">SUMPRODUCT(#REF!,TRANSPOSE(JU$19:JU$22))</f>
        <v>#REF!</v>
      </c>
      <c r="JV171" s="102" t="e">
        <f t="array" aca="1" ref="JV171" ca="1">SUMPRODUCT(#REF!,TRANSPOSE(JV$19:JV$22))</f>
        <v>#REF!</v>
      </c>
      <c r="JW171" s="102" t="e">
        <f t="array" aca="1" ref="JW171" ca="1">SUMPRODUCT(#REF!,TRANSPOSE(JW$19:JW$22))</f>
        <v>#REF!</v>
      </c>
      <c r="JX171" s="102" t="e">
        <f t="array" aca="1" ref="JX171" ca="1">SUMPRODUCT(#REF!,TRANSPOSE(JX$19:JX$22))</f>
        <v>#REF!</v>
      </c>
      <c r="JY171" s="102" t="e">
        <f t="array" aca="1" ref="JY171" ca="1">SUMPRODUCT(#REF!,TRANSPOSE(JY$19:JY$22))</f>
        <v>#REF!</v>
      </c>
      <c r="JZ171" s="102" t="e">
        <f t="array" aca="1" ref="JZ171" ca="1">SUMPRODUCT(#REF!,TRANSPOSE(JZ$19:JZ$22))</f>
        <v>#REF!</v>
      </c>
      <c r="KA171" s="102" t="e">
        <f t="array" aca="1" ref="KA171" ca="1">SUMPRODUCT(#REF!,TRANSPOSE(KA$19:KA$22))</f>
        <v>#REF!</v>
      </c>
      <c r="KB171" s="116"/>
      <c r="KC171" s="102" t="e">
        <f t="shared" ca="1" si="191"/>
        <v>#REF!</v>
      </c>
      <c r="KD171" s="117" t="e">
        <f ca="1">CEILING(SUM($JO171:JP171)-SUM($KC171:KC171),$JC171)</f>
        <v>#REF!</v>
      </c>
      <c r="KE171" s="117" t="e">
        <f ca="1">CEILING(SUM($JO171:JQ171)-SUM($KC171:KD171),$JC171)</f>
        <v>#REF!</v>
      </c>
      <c r="KF171" s="117" t="e">
        <f ca="1">CEILING(SUM($JO171:JR171)-SUM($KC171:KE171),$JC171)</f>
        <v>#REF!</v>
      </c>
      <c r="KG171" s="117" t="e">
        <f ca="1">CEILING(SUM($JO171:JS171)-SUM($KC171:KF171),$JC171)</f>
        <v>#REF!</v>
      </c>
      <c r="KH171" s="117" t="e">
        <f ca="1">CEILING(SUM($JO171:JT171)-SUM($KC171:KG171),$JC171)</f>
        <v>#REF!</v>
      </c>
      <c r="KI171" s="117" t="e">
        <f ca="1">CEILING(SUM($JO171:JU171)-SUM($KC171:KH171),$JC171)</f>
        <v>#REF!</v>
      </c>
      <c r="KJ171" s="117" t="e">
        <f ca="1">CEILING(SUM($JO171:JV171)-SUM($KC171:KI171),$JC171)</f>
        <v>#REF!</v>
      </c>
      <c r="KK171" s="117" t="e">
        <f ca="1">CEILING(SUM($JO171:JW171)-SUM($KC171:KJ171),$JC171)</f>
        <v>#REF!</v>
      </c>
      <c r="KL171" s="117" t="e">
        <f ca="1">CEILING(SUM($JO171:JX171)-SUM($KC171:KK171),$JC171)</f>
        <v>#REF!</v>
      </c>
      <c r="KM171" s="117" t="e">
        <f ca="1">CEILING(SUM($JO171:JY171)-SUM($KC171:KL171),$JC171)</f>
        <v>#REF!</v>
      </c>
      <c r="KN171" s="117" t="e">
        <f t="shared" ca="1" si="192"/>
        <v>#REF!</v>
      </c>
      <c r="KO171" s="117" t="e">
        <f t="shared" ca="1" si="193"/>
        <v>#REF!</v>
      </c>
      <c r="KP171" s="116"/>
      <c r="KQ171" s="119" t="e">
        <f t="shared" ca="1" si="194"/>
        <v>#REF!</v>
      </c>
      <c r="KR171" s="119" t="e">
        <f t="shared" ca="1" si="195"/>
        <v>#REF!</v>
      </c>
      <c r="KS171" s="119" t="e">
        <f t="shared" ca="1" si="196"/>
        <v>#REF!</v>
      </c>
      <c r="KT171" s="119" t="e">
        <f t="shared" ca="1" si="197"/>
        <v>#REF!</v>
      </c>
      <c r="KU171" s="119" t="e">
        <f t="shared" ca="1" si="198"/>
        <v>#REF!</v>
      </c>
      <c r="KV171" s="119" t="e">
        <f t="shared" ca="1" si="199"/>
        <v>#REF!</v>
      </c>
      <c r="KW171" s="119" t="e">
        <f t="shared" ca="1" si="200"/>
        <v>#REF!</v>
      </c>
      <c r="KX171" s="119" t="e">
        <f t="shared" ca="1" si="201"/>
        <v>#REF!</v>
      </c>
      <c r="KY171" s="119" t="e">
        <f t="shared" ca="1" si="202"/>
        <v>#REF!</v>
      </c>
      <c r="KZ171" s="119" t="e">
        <f t="shared" ca="1" si="203"/>
        <v>#REF!</v>
      </c>
      <c r="LA171" s="119" t="e">
        <f t="shared" ca="1" si="204"/>
        <v>#REF!</v>
      </c>
      <c r="LB171" s="119" t="e">
        <f t="shared" ca="1" si="205"/>
        <v>#REF!</v>
      </c>
      <c r="LC171" s="119" t="e">
        <f t="shared" ca="1" si="206"/>
        <v>#REF!</v>
      </c>
      <c r="LD171" s="119" t="e">
        <f t="shared" ca="1" si="207"/>
        <v>#REF!</v>
      </c>
      <c r="LE171" s="116">
        <v>1</v>
      </c>
      <c r="LF171" s="102" t="e">
        <f t="shared" ca="1" si="225"/>
        <v>#REF!</v>
      </c>
      <c r="LG171" s="102"/>
      <c r="LH171" s="102"/>
      <c r="LI171" s="102"/>
      <c r="LJ171" s="102"/>
      <c r="LK171" s="102"/>
      <c r="LL171" s="102"/>
      <c r="LM171" s="102"/>
      <c r="LN171" s="102"/>
      <c r="LO171" s="102"/>
      <c r="LP171" s="102"/>
      <c r="LQ171" s="102"/>
      <c r="LR171" s="102" t="e">
        <f t="shared" ca="1" si="183"/>
        <v>#REF!</v>
      </c>
      <c r="LS171" s="102"/>
      <c r="LT171" s="119" t="e">
        <f t="shared" ca="1" si="208"/>
        <v>#REF!</v>
      </c>
      <c r="LU171" s="119" t="e">
        <f t="shared" ca="1" si="209"/>
        <v>#NAME?</v>
      </c>
      <c r="LV171" s="119" t="e">
        <f t="shared" ca="1" si="210"/>
        <v>#NAME?</v>
      </c>
      <c r="LW171" s="119" t="e">
        <f t="shared" ca="1" si="211"/>
        <v>#NAME?</v>
      </c>
      <c r="LX171" s="119" t="e">
        <f t="shared" ca="1" si="212"/>
        <v>#NAME?</v>
      </c>
      <c r="LY171" s="119" t="e">
        <f t="shared" ca="1" si="213"/>
        <v>#NAME?</v>
      </c>
      <c r="LZ171" s="119" t="e">
        <f t="shared" ca="1" si="214"/>
        <v>#NAME?</v>
      </c>
      <c r="MA171" s="119" t="e">
        <f t="shared" ca="1" si="215"/>
        <v>#NAME?</v>
      </c>
      <c r="MB171" s="119" t="e">
        <f t="shared" ca="1" si="216"/>
        <v>#NAME?</v>
      </c>
      <c r="MC171" s="119" t="e">
        <f t="shared" ca="1" si="217"/>
        <v>#NAME?</v>
      </c>
      <c r="MD171" s="119" t="e">
        <f t="shared" ca="1" si="218"/>
        <v>#NAME?</v>
      </c>
      <c r="ME171" s="119" t="e">
        <f t="shared" ca="1" si="219"/>
        <v>#NAME?</v>
      </c>
      <c r="MF171" s="119" t="e">
        <f t="shared" ca="1" si="220"/>
        <v>#REF!</v>
      </c>
      <c r="MG171" s="119" t="e">
        <f t="shared" ca="1" si="221"/>
        <v>#REF!</v>
      </c>
      <c r="MH171" s="120" t="s">
        <v>760</v>
      </c>
      <c r="MI171" s="100" t="s">
        <v>472</v>
      </c>
      <c r="MJ171" s="121">
        <v>45535</v>
      </c>
      <c r="MK171" s="100" t="s">
        <v>131</v>
      </c>
      <c r="ML171" s="100" t="s">
        <v>131</v>
      </c>
      <c r="MM171" s="100" t="s">
        <v>131</v>
      </c>
      <c r="MN171" s="100"/>
      <c r="MO171" s="100" t="s">
        <v>750</v>
      </c>
    </row>
    <row r="172" spans="1:353" ht="14.25" x14ac:dyDescent="0.2">
      <c r="A172" s="39">
        <v>167</v>
      </c>
      <c r="B172" s="39" t="s">
        <v>763</v>
      </c>
      <c r="C172" s="54" t="s">
        <v>764</v>
      </c>
      <c r="D172" s="39" t="s">
        <v>121</v>
      </c>
      <c r="E172" s="39">
        <v>401481540</v>
      </c>
      <c r="F172" s="99" t="s">
        <v>765</v>
      </c>
      <c r="G172" s="39">
        <v>400275409</v>
      </c>
      <c r="H172" s="39" t="s">
        <v>112</v>
      </c>
      <c r="I172" s="39">
        <v>2</v>
      </c>
      <c r="J172" s="39">
        <v>6</v>
      </c>
      <c r="K172" s="39">
        <v>0</v>
      </c>
      <c r="L172" s="39">
        <v>0</v>
      </c>
      <c r="M172" s="39">
        <v>0</v>
      </c>
      <c r="N172" s="39">
        <v>0</v>
      </c>
      <c r="O172" s="39">
        <v>2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2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2</v>
      </c>
      <c r="AH172" s="39">
        <f t="shared" si="184"/>
        <v>4</v>
      </c>
      <c r="AI172" s="39">
        <f t="shared" si="222"/>
        <v>141178</v>
      </c>
      <c r="AJ172" s="55">
        <v>10000</v>
      </c>
      <c r="AK172" s="39"/>
      <c r="AL172" s="39" t="s">
        <v>457</v>
      </c>
      <c r="AM172" s="69" t="s">
        <v>458</v>
      </c>
      <c r="AN172" s="39"/>
      <c r="AO172" s="39"/>
      <c r="AP172" s="56">
        <v>3.0000000000000001E-3</v>
      </c>
      <c r="AQ172" s="56" t="s">
        <v>8</v>
      </c>
      <c r="AR172" s="39" t="s">
        <v>459</v>
      </c>
      <c r="AS172" s="39" t="s">
        <v>460</v>
      </c>
      <c r="AT172" s="39"/>
      <c r="AU172" s="39" t="s">
        <v>461</v>
      </c>
      <c r="AV172" s="39" t="str">
        <f t="shared" si="185"/>
        <v>P0043</v>
      </c>
      <c r="AW172" s="76" t="e">
        <f t="shared" ca="1" si="186"/>
        <v>#NAME?</v>
      </c>
      <c r="AX172" s="73" t="s">
        <v>766</v>
      </c>
      <c r="AY172" s="73" t="e">
        <f t="shared" si="187"/>
        <v>#REF!</v>
      </c>
      <c r="AZ172" s="39"/>
      <c r="BA172" s="39"/>
      <c r="BB172" s="39"/>
      <c r="BC172" s="39"/>
      <c r="BD172" s="39">
        <v>100000</v>
      </c>
      <c r="BE172" s="39"/>
      <c r="BF172" s="39"/>
      <c r="BG172" s="39">
        <v>50000</v>
      </c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>
        <f>SUM($AZ172,$BA172:BF172)-SUM($EU172:FA172)</f>
        <v>99080</v>
      </c>
      <c r="DE172" s="39">
        <f>SUM($AZ172,$BA172:BG172)-SUM($EU172:FB172)</f>
        <v>145484</v>
      </c>
      <c r="DF172" s="39">
        <f>SUM($AZ172,$BA172:BH172)-SUM($EU172:FC172)</f>
        <v>140822</v>
      </c>
      <c r="DG172" s="39">
        <f>SUM($AZ172,$BA172:BI172)-SUM($EU172:FD172)</f>
        <v>136822</v>
      </c>
      <c r="DH172" s="39">
        <f>SUM($AZ172,$BA172:BJ172)-SUM($EU172:FE172)</f>
        <v>132822</v>
      </c>
      <c r="DI172" s="39">
        <f>SUM($AZ172,$BA172:BK172)-SUM($EU172:FF172)</f>
        <v>128822</v>
      </c>
      <c r="DJ172" s="39">
        <f>SUM($AZ172,$BA172:BL172)-SUM($EU172:FG172)</f>
        <v>124822</v>
      </c>
      <c r="DK172" s="39">
        <f>SUM($AZ172,$BA172:BM172)-SUM($EU172:FH172)</f>
        <v>120822</v>
      </c>
      <c r="DL172" s="39">
        <f>SUM($AZ172,$BA172:BN172)-SUM($EU172:FI172)</f>
        <v>116822</v>
      </c>
      <c r="DM172" s="39">
        <f>SUM($AZ172,$BA172:BO172)-SUM($EU172:FJ172)</f>
        <v>112822</v>
      </c>
      <c r="DN172" s="39">
        <f>SUM($AZ172,$BA172:BP172)-SUM($EU172:FK172)</f>
        <v>108822</v>
      </c>
      <c r="DO172" s="39">
        <f>SUM($AZ172,$BA172:BQ172)-SUM($EU172:FL172)</f>
        <v>104822</v>
      </c>
      <c r="DP172" s="39">
        <f>SUM($AZ172,$BA172:BR172)-SUM($EU172:FM172)</f>
        <v>100822</v>
      </c>
      <c r="DQ172" s="39">
        <f>SUM($AZ172,$BA172:BS172)-SUM($EU172:FN172)</f>
        <v>96822</v>
      </c>
      <c r="DR172" s="39">
        <f>SUM($AZ172,$BA172:BT172)-SUM($EU172:FO172)</f>
        <v>92822</v>
      </c>
      <c r="DS172" s="39">
        <f>SUM($AZ172,$BA172:BU172)-SUM($EU172:FP172)</f>
        <v>88822</v>
      </c>
      <c r="DT172" s="39">
        <f>SUM($AZ172,$BA172:BV172)-SUM($EU172:FQ172)</f>
        <v>84822</v>
      </c>
      <c r="DU172" s="39">
        <f>SUM($AZ172,$BA172:BW172)-SUM($EU172:FR172)</f>
        <v>80822</v>
      </c>
      <c r="DV172" s="39">
        <f>SUM($AZ172,$BA172:BX172)-SUM($EU172:FS172)</f>
        <v>76822</v>
      </c>
      <c r="DW172" s="39">
        <f>SUM($AZ172,$BA172:BY172)-SUM($EU172:FT172)</f>
        <v>72822</v>
      </c>
      <c r="DX172" s="39">
        <f>SUM($AZ172,$BA172:BZ172)-SUM($EU172:FU172)</f>
        <v>68822</v>
      </c>
      <c r="DY172" s="39">
        <f>SUM($AZ172,$BA172:CA172)-SUM($EU172:FV172)</f>
        <v>64822</v>
      </c>
      <c r="DZ172" s="39">
        <f>SUM($AZ172,$BA172:CB172)-SUM($EU172:FW172)</f>
        <v>60822</v>
      </c>
      <c r="EA172" s="39">
        <f>SUM($AZ172,$BA172:CC172)-SUM($EU172:FX172)</f>
        <v>56822</v>
      </c>
      <c r="EB172" s="39">
        <f>SUM($AZ172,$BA172:CD172)-SUM($EU172:FY172)</f>
        <v>52822</v>
      </c>
      <c r="EC172" s="39">
        <f>SUM($AZ172,$BA172:CE172)-SUM($EU172:FZ172)</f>
        <v>48822</v>
      </c>
      <c r="ED172" s="39">
        <f>SUM($AZ172,$BA172:CF172)-SUM($EU172:GA172)</f>
        <v>44822</v>
      </c>
      <c r="EE172" s="39">
        <f>SUM($AZ172,$BA172:CG172)-SUM($EU172:GB172)</f>
        <v>40822</v>
      </c>
      <c r="EF172" s="39">
        <f>SUM($AZ172,$BA172:CH172)-SUM($EU172:GC172)</f>
        <v>36822</v>
      </c>
      <c r="EG172" s="39">
        <f>SUM($AZ172,$BA172:CI172)-SUM($EU172:GD172)</f>
        <v>32822</v>
      </c>
      <c r="EH172" s="39">
        <f>SUM($AZ172,$BA172:CJ172)-SUM($EU172:GE172)</f>
        <v>28822</v>
      </c>
      <c r="EI172" s="39">
        <f>SUM($AZ172,$BA172:CK172)-SUM($EU172:GF172)</f>
        <v>24822</v>
      </c>
      <c r="EJ172" s="39">
        <f>SUM($AZ172,$BA172:CL172)-SUM($EU172:GG172)</f>
        <v>20822</v>
      </c>
      <c r="EK172" s="39">
        <f>SUM($AZ172,$BA172:CM172)-SUM($EU172:GH172)</f>
        <v>16822</v>
      </c>
      <c r="EL172" s="39">
        <f>SUM($AZ172,$BA172:CN172)-SUM($EU172:GI172)</f>
        <v>12822</v>
      </c>
      <c r="EM172" s="39">
        <f>SUM($AZ172,$BA172:CO172)-SUM($EU172:GJ172)</f>
        <v>8822</v>
      </c>
      <c r="EN172" s="39">
        <f>SUM($AZ172,$BA172:CP172)-SUM($EU172:GK172)</f>
        <v>8822</v>
      </c>
      <c r="EO172" s="39">
        <f>SUM($AZ172,$BA172:CQ172)-SUM($EU172:GL172)</f>
        <v>8822</v>
      </c>
      <c r="EP172" s="39">
        <f>SUM($AZ172,$BA172:CR172)-SUM($EU172:GM172)</f>
        <v>8822</v>
      </c>
      <c r="EQ172" s="39">
        <f>SUM($AZ172,$BA172:CS172)-SUM($EU172:GN172)</f>
        <v>8822</v>
      </c>
      <c r="ER172" s="39"/>
      <c r="ES172" s="39"/>
      <c r="ET172" s="39"/>
      <c r="EU172" s="39"/>
      <c r="EV172" s="39"/>
      <c r="EW172" s="39"/>
      <c r="EX172" s="39"/>
      <c r="EY172" s="39"/>
      <c r="EZ172" s="39"/>
      <c r="FA172" s="39">
        <f t="array" ref="FA172">SUMPRODUCT($K172:$AG172,TRANSPOSE(FA$5:FA$27))</f>
        <v>920</v>
      </c>
      <c r="FB172" s="39">
        <f t="array" ref="FB172">SUMPRODUCT($K172:$AG172,TRANSPOSE(FB$5:FB$27))</f>
        <v>3596</v>
      </c>
      <c r="FC172" s="39">
        <f t="array" ref="FC172">SUMPRODUCT($K172:$AG172,TRANSPOSE(FC$5:FC$27))</f>
        <v>4662</v>
      </c>
      <c r="FD172" s="39">
        <f t="array" ref="FD172">SUMPRODUCT($K172:$AG172,TRANSPOSE(FD$5:FD$27))</f>
        <v>4000</v>
      </c>
      <c r="FE172" s="39">
        <f t="array" ref="FE172">SUMPRODUCT($K172:$AG172,TRANSPOSE(FE$5:FE$27))</f>
        <v>4000</v>
      </c>
      <c r="FF172" s="39">
        <f t="array" ref="FF172">SUMPRODUCT($K172:$AG172,TRANSPOSE(FF$5:FF$27))</f>
        <v>4000</v>
      </c>
      <c r="FG172" s="39">
        <f t="array" ref="FG172">SUMPRODUCT($K172:$AG172,TRANSPOSE(FG$5:FG$27))</f>
        <v>4000</v>
      </c>
      <c r="FH172" s="39">
        <f t="array" ref="FH172">SUMPRODUCT($K172:$AG172,TRANSPOSE(FH$5:FH$27))</f>
        <v>4000</v>
      </c>
      <c r="FI172" s="39">
        <f t="array" ref="FI172">SUMPRODUCT($K172:$AG172,TRANSPOSE(FI$5:FI$27))</f>
        <v>4000</v>
      </c>
      <c r="FJ172" s="39">
        <f t="array" ref="FJ172">SUMPRODUCT($K172:$AG172,TRANSPOSE(FJ$5:FJ$27))</f>
        <v>4000</v>
      </c>
      <c r="FK172" s="39">
        <f t="array" ref="FK172">SUMPRODUCT($K172:$AG172,TRANSPOSE(FK$5:FK$27))</f>
        <v>4000</v>
      </c>
      <c r="FL172" s="39">
        <f t="array" ref="FL172">SUMPRODUCT($K172:$AG172,TRANSPOSE(FL$5:FL$27))</f>
        <v>4000</v>
      </c>
      <c r="FM172" s="39">
        <f t="array" ref="FM172">SUMPRODUCT($K172:$AG172,TRANSPOSE(FM$5:FM$27))</f>
        <v>4000</v>
      </c>
      <c r="FN172" s="39">
        <f t="array" ref="FN172">SUMPRODUCT($K172:$AG172,TRANSPOSE(FN$5:FN$27))</f>
        <v>4000</v>
      </c>
      <c r="FO172" s="39">
        <f t="array" ref="FO172">SUMPRODUCT($K172:$AG172,TRANSPOSE(FO$5:FO$27))</f>
        <v>4000</v>
      </c>
      <c r="FP172" s="39">
        <f t="array" ref="FP172">SUMPRODUCT($K172:$AG172,TRANSPOSE(FP$5:FP$27))</f>
        <v>4000</v>
      </c>
      <c r="FQ172" s="39">
        <f t="array" ref="FQ172">SUMPRODUCT($K172:$AG172,TRANSPOSE(FQ$5:FQ$27))</f>
        <v>4000</v>
      </c>
      <c r="FR172" s="39">
        <f t="array" ref="FR172">SUMPRODUCT($K172:$AG172,TRANSPOSE(FR$5:FR$27))</f>
        <v>4000</v>
      </c>
      <c r="FS172" s="39">
        <f t="array" ref="FS172">SUMPRODUCT($K172:$AG172,TRANSPOSE(FS$5:FS$27))</f>
        <v>4000</v>
      </c>
      <c r="FT172" s="39">
        <f t="array" ref="FT172">SUMPRODUCT($K172:$AG172,TRANSPOSE(FT$5:FT$27))</f>
        <v>4000</v>
      </c>
      <c r="FU172" s="39">
        <f t="array" ref="FU172">SUMPRODUCT($K172:$AG172,TRANSPOSE(FU$5:FU$27))</f>
        <v>4000</v>
      </c>
      <c r="FV172" s="39">
        <f t="array" ref="FV172">SUMPRODUCT($K172:$AG172,TRANSPOSE(FV$5:FV$27))</f>
        <v>4000</v>
      </c>
      <c r="FW172" s="39">
        <f t="array" ref="FW172">SUMPRODUCT($K172:$AG172,TRANSPOSE(FW$5:FW$27))</f>
        <v>4000</v>
      </c>
      <c r="FX172" s="39">
        <f t="array" ref="FX172">SUMPRODUCT($K172:$AG172,TRANSPOSE(FX$5:FX$27))</f>
        <v>4000</v>
      </c>
      <c r="FY172" s="39">
        <f t="array" ref="FY172">SUMPRODUCT($K172:$AG172,TRANSPOSE(FY$5:FY$27))</f>
        <v>4000</v>
      </c>
      <c r="FZ172" s="39">
        <f t="array" ref="FZ172">SUMPRODUCT($K172:$AG172,TRANSPOSE(FZ$5:FZ$27))</f>
        <v>4000</v>
      </c>
      <c r="GA172" s="39">
        <f t="array" ref="GA172">SUMPRODUCT($K172:$AG172,TRANSPOSE(GA$5:GA$27))</f>
        <v>4000</v>
      </c>
      <c r="GB172" s="39">
        <f t="array" ref="GB172">SUMPRODUCT($K172:$AG172,TRANSPOSE(GB$5:GB$27))</f>
        <v>4000</v>
      </c>
      <c r="GC172" s="39">
        <f t="array" ref="GC172">SUMPRODUCT($K172:$AG172,TRANSPOSE(GC$5:GC$27))</f>
        <v>4000</v>
      </c>
      <c r="GD172" s="39">
        <f t="array" ref="GD172">SUMPRODUCT($K172:$AG172,TRANSPOSE(GD$5:GD$27))</f>
        <v>4000</v>
      </c>
      <c r="GE172" s="39">
        <f t="array" ref="GE172">SUMPRODUCT($K172:$AG172,TRANSPOSE(GE$5:GE$27))</f>
        <v>4000</v>
      </c>
      <c r="GF172" s="39">
        <f t="array" ref="GF172">SUMPRODUCT($K172:$AG172,TRANSPOSE(GF$5:GF$27))</f>
        <v>4000</v>
      </c>
      <c r="GG172" s="39">
        <f t="array" ref="GG172">SUMPRODUCT($K172:$AG172,TRANSPOSE(GG$5:GG$27))</f>
        <v>4000</v>
      </c>
      <c r="GH172" s="39">
        <f t="array" ref="GH172">SUMPRODUCT($K172:$AG172,TRANSPOSE(GH$5:GH$27))</f>
        <v>4000</v>
      </c>
      <c r="GI172" s="39">
        <f t="array" ref="GI172">SUMPRODUCT($K172:$AG172,TRANSPOSE(GI$5:GI$27))</f>
        <v>4000</v>
      </c>
      <c r="GJ172" s="39">
        <f t="array" ref="GJ172">SUMPRODUCT($K172:$AG172,TRANSPOSE(GJ$5:GJ$27))</f>
        <v>4000</v>
      </c>
      <c r="GK172" s="39">
        <f t="array" ref="GK172">SUMPRODUCT($K172:$AG172,TRANSPOSE(GK$5:GK$27))</f>
        <v>0</v>
      </c>
      <c r="GL172" s="39">
        <f t="array" ref="GL172">SUMPRODUCT($K172:$AG172,TRANSPOSE(GL$5:GL$27))</f>
        <v>0</v>
      </c>
      <c r="GM172" s="39">
        <f t="array" ref="GM172">SUMPRODUCT($K172:$AG172,TRANSPOSE(GM$5:GM$27))</f>
        <v>0</v>
      </c>
      <c r="GN172" s="39">
        <f t="array" ref="GN172">SUMPRODUCT($K172:$AG172,TRANSPOSE(GN$5:GN$27))</f>
        <v>0</v>
      </c>
      <c r="GO172" s="39"/>
      <c r="GP172" s="39"/>
      <c r="GQ172" s="39"/>
      <c r="GR172" s="39"/>
      <c r="GS172" s="39"/>
      <c r="GT172" s="39"/>
      <c r="GU172" s="39"/>
      <c r="GV172" s="39"/>
      <c r="GW172" s="39"/>
      <c r="GX172" s="39"/>
      <c r="GY172" s="39"/>
      <c r="GZ172" s="39"/>
      <c r="HA172" s="39"/>
      <c r="HB172" s="39"/>
      <c r="HC172" s="39"/>
      <c r="HD172" s="39"/>
      <c r="HE172" s="39"/>
      <c r="HF172" s="39"/>
      <c r="HG172" s="39"/>
      <c r="HH172" s="39"/>
      <c r="HI172" s="39"/>
      <c r="HJ172" s="39"/>
      <c r="HK172" s="39"/>
      <c r="HL172" s="39"/>
      <c r="HM172" s="39"/>
      <c r="HN172" s="39"/>
      <c r="HO172" s="39"/>
      <c r="HP172" s="39"/>
      <c r="HQ172" s="39"/>
      <c r="HR172" s="39"/>
      <c r="HS172" s="39"/>
      <c r="HT172" s="39"/>
      <c r="HU172" s="39"/>
      <c r="HV172" s="39"/>
      <c r="HW172" s="39"/>
      <c r="HX172" s="39"/>
      <c r="HY172" s="39"/>
      <c r="HZ172" s="39"/>
      <c r="IA172" s="39"/>
      <c r="IB172" s="39"/>
      <c r="IC172" s="39"/>
      <c r="ID172" s="39"/>
      <c r="IE172" s="39"/>
      <c r="IF172" s="39"/>
      <c r="IG172" s="39"/>
      <c r="IH172" s="39"/>
      <c r="II172" s="39"/>
      <c r="IJ172" s="39"/>
      <c r="IK172" s="39"/>
      <c r="IL172" s="39"/>
      <c r="IM172" s="39"/>
      <c r="IN172" s="39"/>
      <c r="IO172" s="39"/>
      <c r="IP172" s="39"/>
      <c r="IQ172" s="39"/>
      <c r="IR172" s="39"/>
      <c r="IS172" s="39"/>
      <c r="IT172" s="39"/>
      <c r="IU172" s="39"/>
      <c r="IV172" s="93" t="s">
        <v>467</v>
      </c>
      <c r="IW172" s="100" t="str">
        <f>C172</f>
        <v>CRCW040218K2FKED</v>
      </c>
      <c r="IX172" s="93" t="str">
        <f t="shared" si="223"/>
        <v>VISHAY</v>
      </c>
      <c r="IY172" s="111">
        <v>2.3999999999999998E-3</v>
      </c>
      <c r="IZ172" s="112" t="str">
        <f t="shared" si="180"/>
        <v>USD</v>
      </c>
      <c r="JA172" s="104" t="e">
        <f ca="1">_xlfn.XLOOKUP(IZ172,IZ$21:IZ$24,JA$21:JA$24,0)</f>
        <v>#NAME?</v>
      </c>
      <c r="JB172" s="104" t="e">
        <f t="shared" ca="1" si="188"/>
        <v>#NAME?</v>
      </c>
      <c r="JC172" s="113">
        <f>AJ172</f>
        <v>10000</v>
      </c>
      <c r="JD172" s="113">
        <f>AJ172</f>
        <v>10000</v>
      </c>
      <c r="JE172" s="100"/>
      <c r="JF172" s="113" t="e">
        <f>MAX(JD172,CEILING(#REF!+JE172,JC172))</f>
        <v>#REF!</v>
      </c>
      <c r="JG172" s="114" t="e">
        <f t="shared" ca="1" si="189"/>
        <v>#REF!</v>
      </c>
      <c r="JH172" s="113" t="e">
        <f>JF172-#REF!</f>
        <v>#REF!</v>
      </c>
      <c r="JI172" s="114" t="e">
        <f t="shared" ca="1" si="190"/>
        <v>#REF!</v>
      </c>
      <c r="JJ172" s="115">
        <v>45526</v>
      </c>
      <c r="JK172" s="114" t="s">
        <v>114</v>
      </c>
      <c r="JL172" s="114" t="s">
        <v>21</v>
      </c>
      <c r="JM172" s="100" t="s">
        <v>128</v>
      </c>
      <c r="JN172" s="100" t="s">
        <v>129</v>
      </c>
      <c r="JO172" s="102" t="e">
        <f t="array" aca="1" ref="JO172" ca="1">SUMPRODUCT(#REF!,TRANSPOSE(JO$19:JO$22))</f>
        <v>#REF!</v>
      </c>
      <c r="JP172" s="102" t="e">
        <f t="array" aca="1" ref="JP172" ca="1">SUMPRODUCT(#REF!,TRANSPOSE(JP$19:JP$22))</f>
        <v>#REF!</v>
      </c>
      <c r="JQ172" s="102" t="e">
        <f t="array" aca="1" ref="JQ172" ca="1">SUMPRODUCT(#REF!,TRANSPOSE(JQ$19:JQ$22))</f>
        <v>#REF!</v>
      </c>
      <c r="JR172" s="102" t="e">
        <f t="array" aca="1" ref="JR172" ca="1">SUMPRODUCT(#REF!,TRANSPOSE(JR$19:JR$22))</f>
        <v>#REF!</v>
      </c>
      <c r="JS172" s="102" t="e">
        <f t="array" aca="1" ref="JS172" ca="1">SUMPRODUCT(#REF!,TRANSPOSE(JS$19:JS$22))</f>
        <v>#REF!</v>
      </c>
      <c r="JT172" s="102" t="e">
        <f t="array" aca="1" ref="JT172" ca="1">SUMPRODUCT(#REF!,TRANSPOSE(JT$19:JT$22))</f>
        <v>#REF!</v>
      </c>
      <c r="JU172" s="102" t="e">
        <f t="array" aca="1" ref="JU172" ca="1">SUMPRODUCT(#REF!,TRANSPOSE(JU$19:JU$22))</f>
        <v>#REF!</v>
      </c>
      <c r="JV172" s="102" t="e">
        <f t="array" aca="1" ref="JV172" ca="1">SUMPRODUCT(#REF!,TRANSPOSE(JV$19:JV$22))</f>
        <v>#REF!</v>
      </c>
      <c r="JW172" s="102" t="e">
        <f t="array" aca="1" ref="JW172" ca="1">SUMPRODUCT(#REF!,TRANSPOSE(JW$19:JW$22))</f>
        <v>#REF!</v>
      </c>
      <c r="JX172" s="102" t="e">
        <f t="array" aca="1" ref="JX172" ca="1">SUMPRODUCT(#REF!,TRANSPOSE(JX$19:JX$22))</f>
        <v>#REF!</v>
      </c>
      <c r="JY172" s="102" t="e">
        <f t="array" aca="1" ref="JY172" ca="1">SUMPRODUCT(#REF!,TRANSPOSE(JY$19:JY$22))</f>
        <v>#REF!</v>
      </c>
      <c r="JZ172" s="102" t="e">
        <f t="array" aca="1" ref="JZ172" ca="1">SUMPRODUCT(#REF!,TRANSPOSE(JZ$19:JZ$22))</f>
        <v>#REF!</v>
      </c>
      <c r="KA172" s="102" t="e">
        <f t="array" aca="1" ref="KA172" ca="1">SUMPRODUCT(#REF!,TRANSPOSE(KA$19:KA$22))</f>
        <v>#REF!</v>
      </c>
      <c r="KB172" s="116"/>
      <c r="KC172" s="102" t="e">
        <f t="shared" ca="1" si="191"/>
        <v>#REF!</v>
      </c>
      <c r="KD172" s="117" t="e">
        <f ca="1">CEILING(SUM($JO172:JP172)-SUM($KC172:KC172),$JC172)</f>
        <v>#REF!</v>
      </c>
      <c r="KE172" s="117" t="e">
        <f ca="1">CEILING(SUM($JO172:JQ172)-SUM($KC172:KD172),$JC172)</f>
        <v>#REF!</v>
      </c>
      <c r="KF172" s="117" t="e">
        <f ca="1">CEILING(SUM($JO172:JR172)-SUM($KC172:KE172),$JC172)</f>
        <v>#REF!</v>
      </c>
      <c r="KG172" s="117" t="e">
        <f ca="1">CEILING(SUM($JO172:JS172)-SUM($KC172:KF172),$JC172)</f>
        <v>#REF!</v>
      </c>
      <c r="KH172" s="117" t="e">
        <f ca="1">CEILING(SUM($JO172:JT172)-SUM($KC172:KG172),$JC172)</f>
        <v>#REF!</v>
      </c>
      <c r="KI172" s="117" t="e">
        <f ca="1">CEILING(SUM($JO172:JU172)-SUM($KC172:KH172),$JC172)</f>
        <v>#REF!</v>
      </c>
      <c r="KJ172" s="117" t="e">
        <f ca="1">CEILING(SUM($JO172:JV172)-SUM($KC172:KI172),$JC172)</f>
        <v>#REF!</v>
      </c>
      <c r="KK172" s="117" t="e">
        <f ca="1">CEILING(SUM($JO172:JW172)-SUM($KC172:KJ172),$JC172)</f>
        <v>#REF!</v>
      </c>
      <c r="KL172" s="117" t="e">
        <f ca="1">CEILING(SUM($JO172:JX172)-SUM($KC172:KK172),$JC172)</f>
        <v>#REF!</v>
      </c>
      <c r="KM172" s="117" t="e">
        <f ca="1">CEILING(SUM($JO172:JY172)-SUM($KC172:KL172),$JC172)</f>
        <v>#REF!</v>
      </c>
      <c r="KN172" s="117" t="e">
        <f t="shared" ca="1" si="192"/>
        <v>#REF!</v>
      </c>
      <c r="KO172" s="117" t="e">
        <f t="shared" ca="1" si="193"/>
        <v>#REF!</v>
      </c>
      <c r="KP172" s="116"/>
      <c r="KQ172" s="119" t="e">
        <f t="shared" ca="1" si="194"/>
        <v>#REF!</v>
      </c>
      <c r="KR172" s="119" t="e">
        <f t="shared" ca="1" si="195"/>
        <v>#REF!</v>
      </c>
      <c r="KS172" s="119" t="e">
        <f t="shared" ca="1" si="196"/>
        <v>#REF!</v>
      </c>
      <c r="KT172" s="119" t="e">
        <f t="shared" ca="1" si="197"/>
        <v>#REF!</v>
      </c>
      <c r="KU172" s="119" t="e">
        <f t="shared" ca="1" si="198"/>
        <v>#REF!</v>
      </c>
      <c r="KV172" s="119" t="e">
        <f t="shared" ca="1" si="199"/>
        <v>#REF!</v>
      </c>
      <c r="KW172" s="119" t="e">
        <f t="shared" ca="1" si="200"/>
        <v>#REF!</v>
      </c>
      <c r="KX172" s="119" t="e">
        <f t="shared" ca="1" si="201"/>
        <v>#REF!</v>
      </c>
      <c r="KY172" s="119" t="e">
        <f t="shared" ca="1" si="202"/>
        <v>#REF!</v>
      </c>
      <c r="KZ172" s="119" t="e">
        <f t="shared" ca="1" si="203"/>
        <v>#REF!</v>
      </c>
      <c r="LA172" s="119" t="e">
        <f t="shared" ca="1" si="204"/>
        <v>#REF!</v>
      </c>
      <c r="LB172" s="119" t="e">
        <f t="shared" ca="1" si="205"/>
        <v>#REF!</v>
      </c>
      <c r="LC172" s="119" t="e">
        <f t="shared" ca="1" si="206"/>
        <v>#REF!</v>
      </c>
      <c r="LD172" s="119" t="e">
        <f t="shared" ca="1" si="207"/>
        <v>#REF!</v>
      </c>
      <c r="LE172" s="116">
        <v>1</v>
      </c>
      <c r="LF172" s="102" t="e">
        <f t="shared" ca="1" si="225"/>
        <v>#REF!</v>
      </c>
      <c r="LG172" s="102"/>
      <c r="LH172" s="102"/>
      <c r="LI172" s="102"/>
      <c r="LJ172" s="102"/>
      <c r="LK172" s="102"/>
      <c r="LL172" s="102"/>
      <c r="LM172" s="102"/>
      <c r="LN172" s="102"/>
      <c r="LO172" s="102"/>
      <c r="LP172" s="102"/>
      <c r="LQ172" s="102"/>
      <c r="LR172" s="102" t="e">
        <f t="shared" ca="1" si="183"/>
        <v>#REF!</v>
      </c>
      <c r="LS172" s="102"/>
      <c r="LT172" s="119" t="e">
        <f t="shared" ca="1" si="208"/>
        <v>#REF!</v>
      </c>
      <c r="LU172" s="119" t="e">
        <f t="shared" ca="1" si="209"/>
        <v>#NAME?</v>
      </c>
      <c r="LV172" s="119" t="e">
        <f t="shared" ca="1" si="210"/>
        <v>#NAME?</v>
      </c>
      <c r="LW172" s="119" t="e">
        <f t="shared" ca="1" si="211"/>
        <v>#NAME?</v>
      </c>
      <c r="LX172" s="119" t="e">
        <f t="shared" ca="1" si="212"/>
        <v>#NAME?</v>
      </c>
      <c r="LY172" s="119" t="e">
        <f t="shared" ca="1" si="213"/>
        <v>#NAME?</v>
      </c>
      <c r="LZ172" s="119" t="e">
        <f t="shared" ca="1" si="214"/>
        <v>#NAME?</v>
      </c>
      <c r="MA172" s="119" t="e">
        <f t="shared" ca="1" si="215"/>
        <v>#NAME?</v>
      </c>
      <c r="MB172" s="119" t="e">
        <f t="shared" ca="1" si="216"/>
        <v>#NAME?</v>
      </c>
      <c r="MC172" s="119" t="e">
        <f t="shared" ca="1" si="217"/>
        <v>#NAME?</v>
      </c>
      <c r="MD172" s="119" t="e">
        <f t="shared" ca="1" si="218"/>
        <v>#NAME?</v>
      </c>
      <c r="ME172" s="119" t="e">
        <f t="shared" ca="1" si="219"/>
        <v>#NAME?</v>
      </c>
      <c r="MF172" s="119" t="e">
        <f t="shared" ca="1" si="220"/>
        <v>#REF!</v>
      </c>
      <c r="MG172" s="119" t="e">
        <f t="shared" ca="1" si="221"/>
        <v>#REF!</v>
      </c>
      <c r="MH172" s="120" t="s">
        <v>763</v>
      </c>
      <c r="MI172" s="100" t="s">
        <v>472</v>
      </c>
      <c r="MJ172" s="121">
        <v>45535</v>
      </c>
      <c r="MK172" s="100" t="s">
        <v>131</v>
      </c>
      <c r="ML172" s="100" t="s">
        <v>131</v>
      </c>
      <c r="MM172" s="100" t="s">
        <v>131</v>
      </c>
      <c r="MN172" s="100"/>
      <c r="MO172" s="100" t="s">
        <v>750</v>
      </c>
    </row>
    <row r="173" spans="1:353" ht="14.25" x14ac:dyDescent="0.2">
      <c r="A173" s="39">
        <v>168</v>
      </c>
      <c r="B173" s="39" t="s">
        <v>767</v>
      </c>
      <c r="C173" s="54" t="s">
        <v>768</v>
      </c>
      <c r="D173" s="39" t="s">
        <v>121</v>
      </c>
      <c r="E173" s="39">
        <v>400656760</v>
      </c>
      <c r="F173" s="99" t="s">
        <v>769</v>
      </c>
      <c r="G173" s="39" t="s">
        <v>770</v>
      </c>
      <c r="H173" s="39" t="s">
        <v>112</v>
      </c>
      <c r="I173" s="39">
        <v>2</v>
      </c>
      <c r="J173" s="39">
        <v>138</v>
      </c>
      <c r="K173" s="39">
        <v>0</v>
      </c>
      <c r="L173" s="39">
        <v>0</v>
      </c>
      <c r="M173" s="39">
        <v>0</v>
      </c>
      <c r="N173" s="39">
        <v>0</v>
      </c>
      <c r="O173" s="39">
        <v>46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46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D173" s="39">
        <v>0</v>
      </c>
      <c r="AE173" s="39">
        <v>0</v>
      </c>
      <c r="AF173" s="39">
        <v>0</v>
      </c>
      <c r="AG173" s="39">
        <v>46</v>
      </c>
      <c r="AH173" s="39">
        <f t="shared" si="184"/>
        <v>92</v>
      </c>
      <c r="AI173" s="39">
        <f t="shared" si="222"/>
        <v>3247094</v>
      </c>
      <c r="AJ173" s="55">
        <v>10000</v>
      </c>
      <c r="AK173" s="39"/>
      <c r="AL173" s="39" t="s">
        <v>457</v>
      </c>
      <c r="AM173" s="69" t="s">
        <v>758</v>
      </c>
      <c r="AN173" s="39"/>
      <c r="AO173" s="39"/>
      <c r="AP173" s="56">
        <v>8.9999999999999998E-4</v>
      </c>
      <c r="AQ173" s="56" t="s">
        <v>8</v>
      </c>
      <c r="AR173" s="39" t="s">
        <v>459</v>
      </c>
      <c r="AS173" s="39" t="s">
        <v>460</v>
      </c>
      <c r="AT173" s="39"/>
      <c r="AU173" s="39" t="s">
        <v>461</v>
      </c>
      <c r="AV173" s="39" t="str">
        <f t="shared" si="185"/>
        <v>P0032</v>
      </c>
      <c r="AW173" s="76" t="e">
        <f t="shared" ca="1" si="186"/>
        <v>#NAME?</v>
      </c>
      <c r="AX173" s="73">
        <v>17</v>
      </c>
      <c r="AY173" s="73" t="e">
        <f t="shared" si="187"/>
        <v>#REF!</v>
      </c>
      <c r="AZ173" s="39"/>
      <c r="BA173" s="39"/>
      <c r="BB173" s="39"/>
      <c r="BC173" s="39"/>
      <c r="BD173" s="79">
        <v>3260000</v>
      </c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>
        <f>SUM($AZ173,$BA173:BF173)-SUM($EU173:FA173)</f>
        <v>3238840</v>
      </c>
      <c r="DE173" s="39">
        <f>SUM($AZ173,$BA173:BG173)-SUM($EU173:FB173)</f>
        <v>3156132</v>
      </c>
      <c r="DF173" s="39">
        <f>SUM($AZ173,$BA173:BH173)-SUM($EU173:FC173)</f>
        <v>3048906</v>
      </c>
      <c r="DG173" s="39">
        <f>SUM($AZ173,$BA173:BI173)-SUM($EU173:FD173)</f>
        <v>2956906</v>
      </c>
      <c r="DH173" s="39">
        <f>SUM($AZ173,$BA173:BJ173)-SUM($EU173:FE173)</f>
        <v>2864906</v>
      </c>
      <c r="DI173" s="39">
        <f>SUM($AZ173,$BA173:BK173)-SUM($EU173:FF173)</f>
        <v>2772906</v>
      </c>
      <c r="DJ173" s="39">
        <f>SUM($AZ173,$BA173:BL173)-SUM($EU173:FG173)</f>
        <v>2680906</v>
      </c>
      <c r="DK173" s="39">
        <f>SUM($AZ173,$BA173:BM173)-SUM($EU173:FH173)</f>
        <v>2588906</v>
      </c>
      <c r="DL173" s="39">
        <f>SUM($AZ173,$BA173:BN173)-SUM($EU173:FI173)</f>
        <v>2496906</v>
      </c>
      <c r="DM173" s="39">
        <f>SUM($AZ173,$BA173:BO173)-SUM($EU173:FJ173)</f>
        <v>2404906</v>
      </c>
      <c r="DN173" s="39">
        <f>SUM($AZ173,$BA173:BP173)-SUM($EU173:FK173)</f>
        <v>2312906</v>
      </c>
      <c r="DO173" s="39">
        <f>SUM($AZ173,$BA173:BQ173)-SUM($EU173:FL173)</f>
        <v>2220906</v>
      </c>
      <c r="DP173" s="39">
        <f>SUM($AZ173,$BA173:BR173)-SUM($EU173:FM173)</f>
        <v>2128906</v>
      </c>
      <c r="DQ173" s="39">
        <f>SUM($AZ173,$BA173:BS173)-SUM($EU173:FN173)</f>
        <v>2036906</v>
      </c>
      <c r="DR173" s="39">
        <f>SUM($AZ173,$BA173:BT173)-SUM($EU173:FO173)</f>
        <v>1944906</v>
      </c>
      <c r="DS173" s="39">
        <f>SUM($AZ173,$BA173:BU173)-SUM($EU173:FP173)</f>
        <v>1852906</v>
      </c>
      <c r="DT173" s="39">
        <f>SUM($AZ173,$BA173:BV173)-SUM($EU173:FQ173)</f>
        <v>1760906</v>
      </c>
      <c r="DU173" s="39">
        <f>SUM($AZ173,$BA173:BW173)-SUM($EU173:FR173)</f>
        <v>1668906</v>
      </c>
      <c r="DV173" s="39">
        <f>SUM($AZ173,$BA173:BX173)-SUM($EU173:FS173)</f>
        <v>1576906</v>
      </c>
      <c r="DW173" s="39">
        <f>SUM($AZ173,$BA173:BY173)-SUM($EU173:FT173)</f>
        <v>1484906</v>
      </c>
      <c r="DX173" s="39">
        <f>SUM($AZ173,$BA173:BZ173)-SUM($EU173:FU173)</f>
        <v>1392906</v>
      </c>
      <c r="DY173" s="39">
        <f>SUM($AZ173,$BA173:CA173)-SUM($EU173:FV173)</f>
        <v>1300906</v>
      </c>
      <c r="DZ173" s="39">
        <f>SUM($AZ173,$BA173:CB173)-SUM($EU173:FW173)</f>
        <v>1208906</v>
      </c>
      <c r="EA173" s="39">
        <f>SUM($AZ173,$BA173:CC173)-SUM($EU173:FX173)</f>
        <v>1116906</v>
      </c>
      <c r="EB173" s="39">
        <f>SUM($AZ173,$BA173:CD173)-SUM($EU173:FY173)</f>
        <v>1024906</v>
      </c>
      <c r="EC173" s="39">
        <f>SUM($AZ173,$BA173:CE173)-SUM($EU173:FZ173)</f>
        <v>932906</v>
      </c>
      <c r="ED173" s="39">
        <f>SUM($AZ173,$BA173:CF173)-SUM($EU173:GA173)</f>
        <v>840906</v>
      </c>
      <c r="EE173" s="39">
        <f>SUM($AZ173,$BA173:CG173)-SUM($EU173:GB173)</f>
        <v>748906</v>
      </c>
      <c r="EF173" s="39">
        <f>SUM($AZ173,$BA173:CH173)-SUM($EU173:GC173)</f>
        <v>656906</v>
      </c>
      <c r="EG173" s="39">
        <f>SUM($AZ173,$BA173:CI173)-SUM($EU173:GD173)</f>
        <v>564906</v>
      </c>
      <c r="EH173" s="39">
        <f>SUM($AZ173,$BA173:CJ173)-SUM($EU173:GE173)</f>
        <v>472906</v>
      </c>
      <c r="EI173" s="39">
        <f>SUM($AZ173,$BA173:CK173)-SUM($EU173:GF173)</f>
        <v>380906</v>
      </c>
      <c r="EJ173" s="39">
        <f>SUM($AZ173,$BA173:CL173)-SUM($EU173:GG173)</f>
        <v>288906</v>
      </c>
      <c r="EK173" s="39">
        <f>SUM($AZ173,$BA173:CM173)-SUM($EU173:GH173)</f>
        <v>196906</v>
      </c>
      <c r="EL173" s="39">
        <f>SUM($AZ173,$BA173:CN173)-SUM($EU173:GI173)</f>
        <v>104906</v>
      </c>
      <c r="EM173" s="39">
        <f>SUM($AZ173,$BA173:CO173)-SUM($EU173:GJ173)</f>
        <v>12906</v>
      </c>
      <c r="EN173" s="39">
        <f>SUM($AZ173,$BA173:CP173)-SUM($EU173:GK173)</f>
        <v>12906</v>
      </c>
      <c r="EO173" s="39">
        <f>SUM($AZ173,$BA173:CQ173)-SUM($EU173:GL173)</f>
        <v>12906</v>
      </c>
      <c r="EP173" s="39">
        <f>SUM($AZ173,$BA173:CR173)-SUM($EU173:GM173)</f>
        <v>12906</v>
      </c>
      <c r="EQ173" s="39">
        <f>SUM($AZ173,$BA173:CS173)-SUM($EU173:GN173)</f>
        <v>12906</v>
      </c>
      <c r="ER173" s="39"/>
      <c r="ES173" s="39"/>
      <c r="ET173" s="39"/>
      <c r="EU173" s="39"/>
      <c r="EV173" s="39"/>
      <c r="EW173" s="39"/>
      <c r="EX173" s="39"/>
      <c r="EY173" s="39"/>
      <c r="EZ173" s="39"/>
      <c r="FA173" s="39">
        <f t="array" ref="FA173">SUMPRODUCT($K173:$AG173,TRANSPOSE(FA$5:FA$27))</f>
        <v>21160</v>
      </c>
      <c r="FB173" s="39">
        <f t="array" ref="FB173">SUMPRODUCT($K173:$AG173,TRANSPOSE(FB$5:FB$27))</f>
        <v>82708</v>
      </c>
      <c r="FC173" s="39">
        <f t="array" ref="FC173">SUMPRODUCT($K173:$AG173,TRANSPOSE(FC$5:FC$27))</f>
        <v>107226</v>
      </c>
      <c r="FD173" s="39">
        <f t="array" ref="FD173">SUMPRODUCT($K173:$AG173,TRANSPOSE(FD$5:FD$27))</f>
        <v>92000</v>
      </c>
      <c r="FE173" s="39">
        <f t="array" ref="FE173">SUMPRODUCT($K173:$AG173,TRANSPOSE(FE$5:FE$27))</f>
        <v>92000</v>
      </c>
      <c r="FF173" s="39">
        <f t="array" ref="FF173">SUMPRODUCT($K173:$AG173,TRANSPOSE(FF$5:FF$27))</f>
        <v>92000</v>
      </c>
      <c r="FG173" s="39">
        <f t="array" ref="FG173">SUMPRODUCT($K173:$AG173,TRANSPOSE(FG$5:FG$27))</f>
        <v>92000</v>
      </c>
      <c r="FH173" s="39">
        <f t="array" ref="FH173">SUMPRODUCT($K173:$AG173,TRANSPOSE(FH$5:FH$27))</f>
        <v>92000</v>
      </c>
      <c r="FI173" s="39">
        <f t="array" ref="FI173">SUMPRODUCT($K173:$AG173,TRANSPOSE(FI$5:FI$27))</f>
        <v>92000</v>
      </c>
      <c r="FJ173" s="39">
        <f t="array" ref="FJ173">SUMPRODUCT($K173:$AG173,TRANSPOSE(FJ$5:FJ$27))</f>
        <v>92000</v>
      </c>
      <c r="FK173" s="39">
        <f t="array" ref="FK173">SUMPRODUCT($K173:$AG173,TRANSPOSE(FK$5:FK$27))</f>
        <v>92000</v>
      </c>
      <c r="FL173" s="39">
        <f t="array" ref="FL173">SUMPRODUCT($K173:$AG173,TRANSPOSE(FL$5:FL$27))</f>
        <v>92000</v>
      </c>
      <c r="FM173" s="39">
        <f t="array" ref="FM173">SUMPRODUCT($K173:$AG173,TRANSPOSE(FM$5:FM$27))</f>
        <v>92000</v>
      </c>
      <c r="FN173" s="39">
        <f t="array" ref="FN173">SUMPRODUCT($K173:$AG173,TRANSPOSE(FN$5:FN$27))</f>
        <v>92000</v>
      </c>
      <c r="FO173" s="39">
        <f t="array" ref="FO173">SUMPRODUCT($K173:$AG173,TRANSPOSE(FO$5:FO$27))</f>
        <v>92000</v>
      </c>
      <c r="FP173" s="39">
        <f t="array" ref="FP173">SUMPRODUCT($K173:$AG173,TRANSPOSE(FP$5:FP$27))</f>
        <v>92000</v>
      </c>
      <c r="FQ173" s="39">
        <f t="array" ref="FQ173">SUMPRODUCT($K173:$AG173,TRANSPOSE(FQ$5:FQ$27))</f>
        <v>92000</v>
      </c>
      <c r="FR173" s="39">
        <f t="array" ref="FR173">SUMPRODUCT($K173:$AG173,TRANSPOSE(FR$5:FR$27))</f>
        <v>92000</v>
      </c>
      <c r="FS173" s="39">
        <f t="array" ref="FS173">SUMPRODUCT($K173:$AG173,TRANSPOSE(FS$5:FS$27))</f>
        <v>92000</v>
      </c>
      <c r="FT173" s="39">
        <f t="array" ref="FT173">SUMPRODUCT($K173:$AG173,TRANSPOSE(FT$5:FT$27))</f>
        <v>92000</v>
      </c>
      <c r="FU173" s="39">
        <f t="array" ref="FU173">SUMPRODUCT($K173:$AG173,TRANSPOSE(FU$5:FU$27))</f>
        <v>92000</v>
      </c>
      <c r="FV173" s="39">
        <f t="array" ref="FV173">SUMPRODUCT($K173:$AG173,TRANSPOSE(FV$5:FV$27))</f>
        <v>92000</v>
      </c>
      <c r="FW173" s="39">
        <f t="array" ref="FW173">SUMPRODUCT($K173:$AG173,TRANSPOSE(FW$5:FW$27))</f>
        <v>92000</v>
      </c>
      <c r="FX173" s="39">
        <f t="array" ref="FX173">SUMPRODUCT($K173:$AG173,TRANSPOSE(FX$5:FX$27))</f>
        <v>92000</v>
      </c>
      <c r="FY173" s="39">
        <f t="array" ref="FY173">SUMPRODUCT($K173:$AG173,TRANSPOSE(FY$5:FY$27))</f>
        <v>92000</v>
      </c>
      <c r="FZ173" s="39">
        <f t="array" ref="FZ173">SUMPRODUCT($K173:$AG173,TRANSPOSE(FZ$5:FZ$27))</f>
        <v>92000</v>
      </c>
      <c r="GA173" s="39">
        <f t="array" ref="GA173">SUMPRODUCT($K173:$AG173,TRANSPOSE(GA$5:GA$27))</f>
        <v>92000</v>
      </c>
      <c r="GB173" s="39">
        <f t="array" ref="GB173">SUMPRODUCT($K173:$AG173,TRANSPOSE(GB$5:GB$27))</f>
        <v>92000</v>
      </c>
      <c r="GC173" s="39">
        <f t="array" ref="GC173">SUMPRODUCT($K173:$AG173,TRANSPOSE(GC$5:GC$27))</f>
        <v>92000</v>
      </c>
      <c r="GD173" s="39">
        <f t="array" ref="GD173">SUMPRODUCT($K173:$AG173,TRANSPOSE(GD$5:GD$27))</f>
        <v>92000</v>
      </c>
      <c r="GE173" s="39">
        <f t="array" ref="GE173">SUMPRODUCT($K173:$AG173,TRANSPOSE(GE$5:GE$27))</f>
        <v>92000</v>
      </c>
      <c r="GF173" s="39">
        <f t="array" ref="GF173">SUMPRODUCT($K173:$AG173,TRANSPOSE(GF$5:GF$27))</f>
        <v>92000</v>
      </c>
      <c r="GG173" s="39">
        <f t="array" ref="GG173">SUMPRODUCT($K173:$AG173,TRANSPOSE(GG$5:GG$27))</f>
        <v>92000</v>
      </c>
      <c r="GH173" s="39">
        <f t="array" ref="GH173">SUMPRODUCT($K173:$AG173,TRANSPOSE(GH$5:GH$27))</f>
        <v>92000</v>
      </c>
      <c r="GI173" s="39">
        <f t="array" ref="GI173">SUMPRODUCT($K173:$AG173,TRANSPOSE(GI$5:GI$27))</f>
        <v>92000</v>
      </c>
      <c r="GJ173" s="39">
        <f t="array" ref="GJ173">SUMPRODUCT($K173:$AG173,TRANSPOSE(GJ$5:GJ$27))</f>
        <v>92000</v>
      </c>
      <c r="GK173" s="39">
        <f t="array" ref="GK173">SUMPRODUCT($K173:$AG173,TRANSPOSE(GK$5:GK$27))</f>
        <v>0</v>
      </c>
      <c r="GL173" s="39">
        <f t="array" ref="GL173">SUMPRODUCT($K173:$AG173,TRANSPOSE(GL$5:GL$27))</f>
        <v>0</v>
      </c>
      <c r="GM173" s="39">
        <f t="array" ref="GM173">SUMPRODUCT($K173:$AG173,TRANSPOSE(GM$5:GM$27))</f>
        <v>0</v>
      </c>
      <c r="GN173" s="39">
        <f t="array" ref="GN173">SUMPRODUCT($K173:$AG173,TRANSPOSE(GN$5:GN$27))</f>
        <v>0</v>
      </c>
      <c r="GO173" s="39"/>
      <c r="GP173" s="39"/>
      <c r="GQ173" s="39"/>
      <c r="GR173" s="39"/>
      <c r="GS173" s="39"/>
      <c r="GT173" s="39"/>
      <c r="GU173" s="39"/>
      <c r="GV173" s="39"/>
      <c r="GW173" s="39"/>
      <c r="GX173" s="39"/>
      <c r="GY173" s="39"/>
      <c r="GZ173" s="39"/>
      <c r="HA173" s="39"/>
      <c r="HB173" s="39"/>
      <c r="HC173" s="39"/>
      <c r="HD173" s="39"/>
      <c r="HE173" s="39"/>
      <c r="HF173" s="39"/>
      <c r="HG173" s="39"/>
      <c r="HH173" s="39"/>
      <c r="HI173" s="39"/>
      <c r="HJ173" s="39"/>
      <c r="HK173" s="39"/>
      <c r="HL173" s="39"/>
      <c r="HM173" s="39"/>
      <c r="HN173" s="39"/>
      <c r="HO173" s="39"/>
      <c r="HP173" s="39"/>
      <c r="HQ173" s="39"/>
      <c r="HR173" s="39"/>
      <c r="HS173" s="39"/>
      <c r="HT173" s="39"/>
      <c r="HU173" s="39"/>
      <c r="HV173" s="39"/>
      <c r="HW173" s="39"/>
      <c r="HX173" s="39"/>
      <c r="HY173" s="39"/>
      <c r="HZ173" s="39"/>
      <c r="IA173" s="39"/>
      <c r="IB173" s="39"/>
      <c r="IC173" s="39"/>
      <c r="ID173" s="39"/>
      <c r="IE173" s="39"/>
      <c r="IF173" s="39"/>
      <c r="IG173" s="39"/>
      <c r="IH173" s="39"/>
      <c r="II173" s="39"/>
      <c r="IJ173" s="39"/>
      <c r="IK173" s="39"/>
      <c r="IL173" s="39"/>
      <c r="IM173" s="39"/>
      <c r="IN173" s="39"/>
      <c r="IO173" s="39"/>
      <c r="IP173" s="39"/>
      <c r="IQ173" s="39"/>
      <c r="IR173" s="39"/>
      <c r="IS173" s="39"/>
      <c r="IT173" s="39"/>
      <c r="IU173" s="39"/>
      <c r="IV173" s="93" t="s">
        <v>467</v>
      </c>
      <c r="IW173" s="100" t="str">
        <f>C173</f>
        <v>CRCW04021K00FKED</v>
      </c>
      <c r="IX173" s="93" t="str">
        <f t="shared" si="223"/>
        <v>VISHAY</v>
      </c>
      <c r="IY173" s="122">
        <v>8.0000000000000004E-4</v>
      </c>
      <c r="IZ173" s="112" t="str">
        <f t="shared" si="180"/>
        <v>USD</v>
      </c>
      <c r="JA173" s="104" t="e">
        <f ca="1">_xlfn.XLOOKUP(IZ173,IZ$21:IZ$24,JA$21:JA$24,0)</f>
        <v>#NAME?</v>
      </c>
      <c r="JB173" s="104" t="e">
        <f t="shared" ca="1" si="188"/>
        <v>#NAME?</v>
      </c>
      <c r="JC173" s="113">
        <f>AJ173</f>
        <v>10000</v>
      </c>
      <c r="JD173" s="113">
        <f>AJ173</f>
        <v>10000</v>
      </c>
      <c r="JE173" s="100"/>
      <c r="JF173" s="113" t="e">
        <f>MAX(JD173,CEILING(#REF!+JE173,JC173))</f>
        <v>#REF!</v>
      </c>
      <c r="JG173" s="114" t="e">
        <f t="shared" ca="1" si="189"/>
        <v>#REF!</v>
      </c>
      <c r="JH173" s="113" t="e">
        <f>JF173-#REF!</f>
        <v>#REF!</v>
      </c>
      <c r="JI173" s="114" t="e">
        <f t="shared" ca="1" si="190"/>
        <v>#REF!</v>
      </c>
      <c r="JJ173" s="115">
        <v>45526</v>
      </c>
      <c r="JK173" s="114" t="s">
        <v>114</v>
      </c>
      <c r="JL173" s="114" t="s">
        <v>21</v>
      </c>
      <c r="JM173" s="100" t="s">
        <v>128</v>
      </c>
      <c r="JN173" s="100" t="s">
        <v>129</v>
      </c>
      <c r="JO173" s="102" t="e">
        <f t="array" aca="1" ref="JO173" ca="1">SUMPRODUCT(#REF!,TRANSPOSE(JO$19:JO$22))</f>
        <v>#REF!</v>
      </c>
      <c r="JP173" s="102" t="e">
        <f t="array" aca="1" ref="JP173" ca="1">SUMPRODUCT(#REF!,TRANSPOSE(JP$19:JP$22))</f>
        <v>#REF!</v>
      </c>
      <c r="JQ173" s="102" t="e">
        <f t="array" aca="1" ref="JQ173" ca="1">SUMPRODUCT(#REF!,TRANSPOSE(JQ$19:JQ$22))</f>
        <v>#REF!</v>
      </c>
      <c r="JR173" s="102" t="e">
        <f t="array" aca="1" ref="JR173" ca="1">SUMPRODUCT(#REF!,TRANSPOSE(JR$19:JR$22))</f>
        <v>#REF!</v>
      </c>
      <c r="JS173" s="102" t="e">
        <f t="array" aca="1" ref="JS173" ca="1">SUMPRODUCT(#REF!,TRANSPOSE(JS$19:JS$22))</f>
        <v>#REF!</v>
      </c>
      <c r="JT173" s="102" t="e">
        <f t="array" aca="1" ref="JT173" ca="1">SUMPRODUCT(#REF!,TRANSPOSE(JT$19:JT$22))</f>
        <v>#REF!</v>
      </c>
      <c r="JU173" s="102" t="e">
        <f t="array" aca="1" ref="JU173" ca="1">SUMPRODUCT(#REF!,TRANSPOSE(JU$19:JU$22))</f>
        <v>#REF!</v>
      </c>
      <c r="JV173" s="102" t="e">
        <f t="array" aca="1" ref="JV173" ca="1">SUMPRODUCT(#REF!,TRANSPOSE(JV$19:JV$22))</f>
        <v>#REF!</v>
      </c>
      <c r="JW173" s="102" t="e">
        <f t="array" aca="1" ref="JW173" ca="1">SUMPRODUCT(#REF!,TRANSPOSE(JW$19:JW$22))</f>
        <v>#REF!</v>
      </c>
      <c r="JX173" s="102" t="e">
        <f t="array" aca="1" ref="JX173" ca="1">SUMPRODUCT(#REF!,TRANSPOSE(JX$19:JX$22))</f>
        <v>#REF!</v>
      </c>
      <c r="JY173" s="102" t="e">
        <f t="array" aca="1" ref="JY173" ca="1">SUMPRODUCT(#REF!,TRANSPOSE(JY$19:JY$22))</f>
        <v>#REF!</v>
      </c>
      <c r="JZ173" s="102" t="e">
        <f t="array" aca="1" ref="JZ173" ca="1">SUMPRODUCT(#REF!,TRANSPOSE(JZ$19:JZ$22))</f>
        <v>#REF!</v>
      </c>
      <c r="KA173" s="102" t="e">
        <f t="array" aca="1" ref="KA173" ca="1">SUMPRODUCT(#REF!,TRANSPOSE(KA$19:KA$22))</f>
        <v>#REF!</v>
      </c>
      <c r="KB173" s="116"/>
      <c r="KC173" s="102" t="e">
        <f t="shared" ca="1" si="191"/>
        <v>#REF!</v>
      </c>
      <c r="KD173" s="117" t="e">
        <f ca="1">CEILING(SUM($JO173:JP173)-SUM($KC173:KC173),$JC173)</f>
        <v>#REF!</v>
      </c>
      <c r="KE173" s="117" t="e">
        <f ca="1">CEILING(SUM($JO173:JQ173)-SUM($KC173:KD173),$JC173)</f>
        <v>#REF!</v>
      </c>
      <c r="KF173" s="117" t="e">
        <f ca="1">CEILING(SUM($JO173:JR173)-SUM($KC173:KE173),$JC173)</f>
        <v>#REF!</v>
      </c>
      <c r="KG173" s="117" t="e">
        <f ca="1">CEILING(SUM($JO173:JS173)-SUM($KC173:KF173),$JC173)</f>
        <v>#REF!</v>
      </c>
      <c r="KH173" s="117" t="e">
        <f ca="1">CEILING(SUM($JO173:JT173)-SUM($KC173:KG173),$JC173)</f>
        <v>#REF!</v>
      </c>
      <c r="KI173" s="117" t="e">
        <f ca="1">CEILING(SUM($JO173:JU173)-SUM($KC173:KH173),$JC173)</f>
        <v>#REF!</v>
      </c>
      <c r="KJ173" s="117" t="e">
        <f ca="1">CEILING(SUM($JO173:JV173)-SUM($KC173:KI173),$JC173)</f>
        <v>#REF!</v>
      </c>
      <c r="KK173" s="117" t="e">
        <f ca="1">CEILING(SUM($JO173:JW173)-SUM($KC173:KJ173),$JC173)</f>
        <v>#REF!</v>
      </c>
      <c r="KL173" s="117" t="e">
        <f ca="1">CEILING(SUM($JO173:JX173)-SUM($KC173:KK173),$JC173)</f>
        <v>#REF!</v>
      </c>
      <c r="KM173" s="117" t="e">
        <f ca="1">CEILING(SUM($JO173:JY173)-SUM($KC173:KL173),$JC173)</f>
        <v>#REF!</v>
      </c>
      <c r="KN173" s="117" t="e">
        <f t="shared" ca="1" si="192"/>
        <v>#REF!</v>
      </c>
      <c r="KO173" s="117" t="e">
        <f t="shared" ca="1" si="193"/>
        <v>#REF!</v>
      </c>
      <c r="KP173" s="116"/>
      <c r="KQ173" s="119" t="e">
        <f t="shared" ca="1" si="194"/>
        <v>#REF!</v>
      </c>
      <c r="KR173" s="119" t="e">
        <f t="shared" ca="1" si="195"/>
        <v>#REF!</v>
      </c>
      <c r="KS173" s="119" t="e">
        <f t="shared" ca="1" si="196"/>
        <v>#REF!</v>
      </c>
      <c r="KT173" s="119" t="e">
        <f t="shared" ca="1" si="197"/>
        <v>#REF!</v>
      </c>
      <c r="KU173" s="119" t="e">
        <f t="shared" ca="1" si="198"/>
        <v>#REF!</v>
      </c>
      <c r="KV173" s="119" t="e">
        <f t="shared" ca="1" si="199"/>
        <v>#REF!</v>
      </c>
      <c r="KW173" s="119" t="e">
        <f t="shared" ca="1" si="200"/>
        <v>#REF!</v>
      </c>
      <c r="KX173" s="119" t="e">
        <f t="shared" ca="1" si="201"/>
        <v>#REF!</v>
      </c>
      <c r="KY173" s="119" t="e">
        <f t="shared" ca="1" si="202"/>
        <v>#REF!</v>
      </c>
      <c r="KZ173" s="119" t="e">
        <f t="shared" ca="1" si="203"/>
        <v>#REF!</v>
      </c>
      <c r="LA173" s="119" t="e">
        <f t="shared" ca="1" si="204"/>
        <v>#REF!</v>
      </c>
      <c r="LB173" s="119" t="e">
        <f t="shared" ca="1" si="205"/>
        <v>#REF!</v>
      </c>
      <c r="LC173" s="119" t="e">
        <f t="shared" ca="1" si="206"/>
        <v>#REF!</v>
      </c>
      <c r="LD173" s="119" t="e">
        <f t="shared" ca="1" si="207"/>
        <v>#REF!</v>
      </c>
      <c r="LE173" s="116">
        <v>1</v>
      </c>
      <c r="LF173" s="102" t="e">
        <f t="shared" ca="1" si="225"/>
        <v>#REF!</v>
      </c>
      <c r="LG173" s="102"/>
      <c r="LH173" s="102"/>
      <c r="LI173" s="102"/>
      <c r="LJ173" s="102"/>
      <c r="LK173" s="102"/>
      <c r="LL173" s="102"/>
      <c r="LM173" s="102"/>
      <c r="LN173" s="102"/>
      <c r="LO173" s="102"/>
      <c r="LP173" s="102"/>
      <c r="LQ173" s="102"/>
      <c r="LR173" s="102" t="e">
        <f t="shared" ca="1" si="183"/>
        <v>#REF!</v>
      </c>
      <c r="LS173" s="102"/>
      <c r="LT173" s="119" t="e">
        <f t="shared" ca="1" si="208"/>
        <v>#REF!</v>
      </c>
      <c r="LU173" s="119" t="e">
        <f t="shared" ca="1" si="209"/>
        <v>#NAME?</v>
      </c>
      <c r="LV173" s="119" t="e">
        <f t="shared" ca="1" si="210"/>
        <v>#NAME?</v>
      </c>
      <c r="LW173" s="119" t="e">
        <f t="shared" ca="1" si="211"/>
        <v>#NAME?</v>
      </c>
      <c r="LX173" s="119" t="e">
        <f t="shared" ca="1" si="212"/>
        <v>#NAME?</v>
      </c>
      <c r="LY173" s="119" t="e">
        <f t="shared" ca="1" si="213"/>
        <v>#NAME?</v>
      </c>
      <c r="LZ173" s="119" t="e">
        <f t="shared" ca="1" si="214"/>
        <v>#NAME?</v>
      </c>
      <c r="MA173" s="119" t="e">
        <f t="shared" ca="1" si="215"/>
        <v>#NAME?</v>
      </c>
      <c r="MB173" s="119" t="e">
        <f t="shared" ca="1" si="216"/>
        <v>#NAME?</v>
      </c>
      <c r="MC173" s="119" t="e">
        <f t="shared" ca="1" si="217"/>
        <v>#NAME?</v>
      </c>
      <c r="MD173" s="119" t="e">
        <f t="shared" ca="1" si="218"/>
        <v>#NAME?</v>
      </c>
      <c r="ME173" s="119" t="e">
        <f t="shared" ca="1" si="219"/>
        <v>#NAME?</v>
      </c>
      <c r="MF173" s="119" t="e">
        <f t="shared" ca="1" si="220"/>
        <v>#REF!</v>
      </c>
      <c r="MG173" s="119" t="e">
        <f t="shared" ca="1" si="221"/>
        <v>#REF!</v>
      </c>
      <c r="MH173" s="120" t="s">
        <v>767</v>
      </c>
      <c r="MI173" s="100" t="s">
        <v>468</v>
      </c>
      <c r="MJ173" s="121">
        <v>45535</v>
      </c>
      <c r="MK173" s="100" t="s">
        <v>131</v>
      </c>
      <c r="ML173" s="100" t="s">
        <v>131</v>
      </c>
      <c r="MM173" s="100" t="s">
        <v>131</v>
      </c>
      <c r="MN173" s="100"/>
      <c r="MO173" s="100" t="s">
        <v>750</v>
      </c>
    </row>
    <row r="174" spans="1:353" ht="14.25" x14ac:dyDescent="0.2">
      <c r="A174" s="39">
        <v>169</v>
      </c>
      <c r="B174" s="39" t="s">
        <v>771</v>
      </c>
      <c r="C174" s="54" t="s">
        <v>772</v>
      </c>
      <c r="D174" s="39" t="s">
        <v>121</v>
      </c>
      <c r="E174" s="39">
        <v>401234957</v>
      </c>
      <c r="F174" s="99" t="s">
        <v>773</v>
      </c>
      <c r="G174" s="39">
        <v>400275219</v>
      </c>
      <c r="H174" s="39" t="s">
        <v>112</v>
      </c>
      <c r="I174" s="39">
        <v>2</v>
      </c>
      <c r="J174" s="39">
        <v>3</v>
      </c>
      <c r="K174" s="39">
        <v>0</v>
      </c>
      <c r="L174" s="39">
        <v>0</v>
      </c>
      <c r="M174" s="39">
        <v>0</v>
      </c>
      <c r="N174" s="39">
        <v>0</v>
      </c>
      <c r="O174" s="39">
        <v>1</v>
      </c>
      <c r="P174" s="39">
        <v>0</v>
      </c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0</v>
      </c>
      <c r="X174" s="39">
        <v>1</v>
      </c>
      <c r="Y174" s="39">
        <v>0</v>
      </c>
      <c r="Z174" s="39">
        <v>0</v>
      </c>
      <c r="AA174" s="39">
        <v>0</v>
      </c>
      <c r="AB174" s="39">
        <v>0</v>
      </c>
      <c r="AC174" s="39">
        <v>0</v>
      </c>
      <c r="AD174" s="39">
        <v>0</v>
      </c>
      <c r="AE174" s="39">
        <v>0</v>
      </c>
      <c r="AF174" s="39">
        <v>0</v>
      </c>
      <c r="AG174" s="39">
        <v>1</v>
      </c>
      <c r="AH174" s="39">
        <f t="shared" si="184"/>
        <v>2</v>
      </c>
      <c r="AI174" s="39">
        <f t="shared" si="222"/>
        <v>70589</v>
      </c>
      <c r="AJ174" s="55">
        <v>10000</v>
      </c>
      <c r="AK174" s="39"/>
      <c r="AL174" s="39" t="s">
        <v>457</v>
      </c>
      <c r="AM174" s="69" t="s">
        <v>758</v>
      </c>
      <c r="AN174" s="39"/>
      <c r="AO174" s="39"/>
      <c r="AP174" s="56">
        <v>3.2000000000000002E-3</v>
      </c>
      <c r="AQ174" s="56" t="s">
        <v>8</v>
      </c>
      <c r="AR174" s="39" t="s">
        <v>459</v>
      </c>
      <c r="AS174" s="39" t="s">
        <v>460</v>
      </c>
      <c r="AT174" s="39"/>
      <c r="AU174" s="39" t="s">
        <v>461</v>
      </c>
      <c r="AV174" s="39" t="str">
        <f t="shared" si="185"/>
        <v>P0043</v>
      </c>
      <c r="AW174" s="76" t="e">
        <f t="shared" ca="1" si="186"/>
        <v>#NAME?</v>
      </c>
      <c r="AX174" s="73">
        <v>18</v>
      </c>
      <c r="AY174" s="73" t="e">
        <f t="shared" si="187"/>
        <v>#REF!</v>
      </c>
      <c r="AZ174" s="39"/>
      <c r="BA174" s="39"/>
      <c r="BB174" s="39"/>
      <c r="BC174" s="39"/>
      <c r="BD174" s="39">
        <v>10000</v>
      </c>
      <c r="BE174" s="39"/>
      <c r="BF174" s="39"/>
      <c r="BG174" s="39"/>
      <c r="BH174" s="39">
        <v>70000</v>
      </c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>
        <f>SUM($AZ174,$BA174:BF174)-SUM($EU174:FA174)</f>
        <v>9540</v>
      </c>
      <c r="DE174" s="39">
        <f>SUM($AZ174,$BA174:BG174)-SUM($EU174:FB174)</f>
        <v>7742</v>
      </c>
      <c r="DF174" s="39">
        <f>SUM($AZ174,$BA174:BH174)-SUM($EU174:FC174)</f>
        <v>75411</v>
      </c>
      <c r="DG174" s="39">
        <f>SUM($AZ174,$BA174:BI174)-SUM($EU174:FD174)</f>
        <v>73411</v>
      </c>
      <c r="DH174" s="39">
        <f>SUM($AZ174,$BA174:BJ174)-SUM($EU174:FE174)</f>
        <v>71411</v>
      </c>
      <c r="DI174" s="39">
        <f>SUM($AZ174,$BA174:BK174)-SUM($EU174:FF174)</f>
        <v>69411</v>
      </c>
      <c r="DJ174" s="39">
        <f>SUM($AZ174,$BA174:BL174)-SUM($EU174:FG174)</f>
        <v>67411</v>
      </c>
      <c r="DK174" s="39">
        <f>SUM($AZ174,$BA174:BM174)-SUM($EU174:FH174)</f>
        <v>65411</v>
      </c>
      <c r="DL174" s="39">
        <f>SUM($AZ174,$BA174:BN174)-SUM($EU174:FI174)</f>
        <v>63411</v>
      </c>
      <c r="DM174" s="39">
        <f>SUM($AZ174,$BA174:BO174)-SUM($EU174:FJ174)</f>
        <v>61411</v>
      </c>
      <c r="DN174" s="39">
        <f>SUM($AZ174,$BA174:BP174)-SUM($EU174:FK174)</f>
        <v>59411</v>
      </c>
      <c r="DO174" s="39">
        <f>SUM($AZ174,$BA174:BQ174)-SUM($EU174:FL174)</f>
        <v>57411</v>
      </c>
      <c r="DP174" s="39">
        <f>SUM($AZ174,$BA174:BR174)-SUM($EU174:FM174)</f>
        <v>55411</v>
      </c>
      <c r="DQ174" s="39">
        <f>SUM($AZ174,$BA174:BS174)-SUM($EU174:FN174)</f>
        <v>53411</v>
      </c>
      <c r="DR174" s="39">
        <f>SUM($AZ174,$BA174:BT174)-SUM($EU174:FO174)</f>
        <v>51411</v>
      </c>
      <c r="DS174" s="39">
        <f>SUM($AZ174,$BA174:BU174)-SUM($EU174:FP174)</f>
        <v>49411</v>
      </c>
      <c r="DT174" s="39">
        <f>SUM($AZ174,$BA174:BV174)-SUM($EU174:FQ174)</f>
        <v>47411</v>
      </c>
      <c r="DU174" s="39">
        <f>SUM($AZ174,$BA174:BW174)-SUM($EU174:FR174)</f>
        <v>45411</v>
      </c>
      <c r="DV174" s="39">
        <f>SUM($AZ174,$BA174:BX174)-SUM($EU174:FS174)</f>
        <v>43411</v>
      </c>
      <c r="DW174" s="39">
        <f>SUM($AZ174,$BA174:BY174)-SUM($EU174:FT174)</f>
        <v>41411</v>
      </c>
      <c r="DX174" s="39">
        <f>SUM($AZ174,$BA174:BZ174)-SUM($EU174:FU174)</f>
        <v>39411</v>
      </c>
      <c r="DY174" s="39">
        <f>SUM($AZ174,$BA174:CA174)-SUM($EU174:FV174)</f>
        <v>37411</v>
      </c>
      <c r="DZ174" s="39">
        <f>SUM($AZ174,$BA174:CB174)-SUM($EU174:FW174)</f>
        <v>35411</v>
      </c>
      <c r="EA174" s="39">
        <f>SUM($AZ174,$BA174:CC174)-SUM($EU174:FX174)</f>
        <v>33411</v>
      </c>
      <c r="EB174" s="39">
        <f>SUM($AZ174,$BA174:CD174)-SUM($EU174:FY174)</f>
        <v>31411</v>
      </c>
      <c r="EC174" s="39">
        <f>SUM($AZ174,$BA174:CE174)-SUM($EU174:FZ174)</f>
        <v>29411</v>
      </c>
      <c r="ED174" s="39">
        <f>SUM($AZ174,$BA174:CF174)-SUM($EU174:GA174)</f>
        <v>27411</v>
      </c>
      <c r="EE174" s="39">
        <f>SUM($AZ174,$BA174:CG174)-SUM($EU174:GB174)</f>
        <v>25411</v>
      </c>
      <c r="EF174" s="39">
        <f>SUM($AZ174,$BA174:CH174)-SUM($EU174:GC174)</f>
        <v>23411</v>
      </c>
      <c r="EG174" s="39">
        <f>SUM($AZ174,$BA174:CI174)-SUM($EU174:GD174)</f>
        <v>21411</v>
      </c>
      <c r="EH174" s="39">
        <f>SUM($AZ174,$BA174:CJ174)-SUM($EU174:GE174)</f>
        <v>19411</v>
      </c>
      <c r="EI174" s="39">
        <f>SUM($AZ174,$BA174:CK174)-SUM($EU174:GF174)</f>
        <v>17411</v>
      </c>
      <c r="EJ174" s="39">
        <f>SUM($AZ174,$BA174:CL174)-SUM($EU174:GG174)</f>
        <v>15411</v>
      </c>
      <c r="EK174" s="39">
        <f>SUM($AZ174,$BA174:CM174)-SUM($EU174:GH174)</f>
        <v>13411</v>
      </c>
      <c r="EL174" s="39">
        <f>SUM($AZ174,$BA174:CN174)-SUM($EU174:GI174)</f>
        <v>11411</v>
      </c>
      <c r="EM174" s="39">
        <f>SUM($AZ174,$BA174:CO174)-SUM($EU174:GJ174)</f>
        <v>9411</v>
      </c>
      <c r="EN174" s="39">
        <f>SUM($AZ174,$BA174:CP174)-SUM($EU174:GK174)</f>
        <v>9411</v>
      </c>
      <c r="EO174" s="39">
        <f>SUM($AZ174,$BA174:CQ174)-SUM($EU174:GL174)</f>
        <v>9411</v>
      </c>
      <c r="EP174" s="39">
        <f>SUM($AZ174,$BA174:CR174)-SUM($EU174:GM174)</f>
        <v>9411</v>
      </c>
      <c r="EQ174" s="39">
        <f>SUM($AZ174,$BA174:CS174)-SUM($EU174:GN174)</f>
        <v>9411</v>
      </c>
      <c r="ER174" s="39"/>
      <c r="ES174" s="39"/>
      <c r="ET174" s="39"/>
      <c r="EU174" s="39"/>
      <c r="EV174" s="39"/>
      <c r="EW174" s="39"/>
      <c r="EX174" s="39"/>
      <c r="EY174" s="39"/>
      <c r="EZ174" s="39"/>
      <c r="FA174" s="39">
        <f t="array" ref="FA174">SUMPRODUCT($K174:$AG174,TRANSPOSE(FA$5:FA$27))</f>
        <v>460</v>
      </c>
      <c r="FB174" s="39">
        <f t="array" ref="FB174">SUMPRODUCT($K174:$AG174,TRANSPOSE(FB$5:FB$27))</f>
        <v>1798</v>
      </c>
      <c r="FC174" s="39">
        <f t="array" ref="FC174">SUMPRODUCT($K174:$AG174,TRANSPOSE(FC$5:FC$27))</f>
        <v>2331</v>
      </c>
      <c r="FD174" s="39">
        <f t="array" ref="FD174">SUMPRODUCT($K174:$AG174,TRANSPOSE(FD$5:FD$27))</f>
        <v>2000</v>
      </c>
      <c r="FE174" s="39">
        <f t="array" ref="FE174">SUMPRODUCT($K174:$AG174,TRANSPOSE(FE$5:FE$27))</f>
        <v>2000</v>
      </c>
      <c r="FF174" s="39">
        <f t="array" ref="FF174">SUMPRODUCT($K174:$AG174,TRANSPOSE(FF$5:FF$27))</f>
        <v>2000</v>
      </c>
      <c r="FG174" s="39">
        <f t="array" ref="FG174">SUMPRODUCT($K174:$AG174,TRANSPOSE(FG$5:FG$27))</f>
        <v>2000</v>
      </c>
      <c r="FH174" s="39">
        <f t="array" ref="FH174">SUMPRODUCT($K174:$AG174,TRANSPOSE(FH$5:FH$27))</f>
        <v>2000</v>
      </c>
      <c r="FI174" s="39">
        <f t="array" ref="FI174">SUMPRODUCT($K174:$AG174,TRANSPOSE(FI$5:FI$27))</f>
        <v>2000</v>
      </c>
      <c r="FJ174" s="39">
        <f t="array" ref="FJ174">SUMPRODUCT($K174:$AG174,TRANSPOSE(FJ$5:FJ$27))</f>
        <v>2000</v>
      </c>
      <c r="FK174" s="39">
        <f t="array" ref="FK174">SUMPRODUCT($K174:$AG174,TRANSPOSE(FK$5:FK$27))</f>
        <v>2000</v>
      </c>
      <c r="FL174" s="39">
        <f t="array" ref="FL174">SUMPRODUCT($K174:$AG174,TRANSPOSE(FL$5:FL$27))</f>
        <v>2000</v>
      </c>
      <c r="FM174" s="39">
        <f t="array" ref="FM174">SUMPRODUCT($K174:$AG174,TRANSPOSE(FM$5:FM$27))</f>
        <v>2000</v>
      </c>
      <c r="FN174" s="39">
        <f t="array" ref="FN174">SUMPRODUCT($K174:$AG174,TRANSPOSE(FN$5:FN$27))</f>
        <v>2000</v>
      </c>
      <c r="FO174" s="39">
        <f t="array" ref="FO174">SUMPRODUCT($K174:$AG174,TRANSPOSE(FO$5:FO$27))</f>
        <v>2000</v>
      </c>
      <c r="FP174" s="39">
        <f t="array" ref="FP174">SUMPRODUCT($K174:$AG174,TRANSPOSE(FP$5:FP$27))</f>
        <v>2000</v>
      </c>
      <c r="FQ174" s="39">
        <f t="array" ref="FQ174">SUMPRODUCT($K174:$AG174,TRANSPOSE(FQ$5:FQ$27))</f>
        <v>2000</v>
      </c>
      <c r="FR174" s="39">
        <f t="array" ref="FR174">SUMPRODUCT($K174:$AG174,TRANSPOSE(FR$5:FR$27))</f>
        <v>2000</v>
      </c>
      <c r="FS174" s="39">
        <f t="array" ref="FS174">SUMPRODUCT($K174:$AG174,TRANSPOSE(FS$5:FS$27))</f>
        <v>2000</v>
      </c>
      <c r="FT174" s="39">
        <f t="array" ref="FT174">SUMPRODUCT($K174:$AG174,TRANSPOSE(FT$5:FT$27))</f>
        <v>2000</v>
      </c>
      <c r="FU174" s="39">
        <f t="array" ref="FU174">SUMPRODUCT($K174:$AG174,TRANSPOSE(FU$5:FU$27))</f>
        <v>2000</v>
      </c>
      <c r="FV174" s="39">
        <f t="array" ref="FV174">SUMPRODUCT($K174:$AG174,TRANSPOSE(FV$5:FV$27))</f>
        <v>2000</v>
      </c>
      <c r="FW174" s="39">
        <f t="array" ref="FW174">SUMPRODUCT($K174:$AG174,TRANSPOSE(FW$5:FW$27))</f>
        <v>2000</v>
      </c>
      <c r="FX174" s="39">
        <f t="array" ref="FX174">SUMPRODUCT($K174:$AG174,TRANSPOSE(FX$5:FX$27))</f>
        <v>2000</v>
      </c>
      <c r="FY174" s="39">
        <f t="array" ref="FY174">SUMPRODUCT($K174:$AG174,TRANSPOSE(FY$5:FY$27))</f>
        <v>2000</v>
      </c>
      <c r="FZ174" s="39">
        <f t="array" ref="FZ174">SUMPRODUCT($K174:$AG174,TRANSPOSE(FZ$5:FZ$27))</f>
        <v>2000</v>
      </c>
      <c r="GA174" s="39">
        <f t="array" ref="GA174">SUMPRODUCT($K174:$AG174,TRANSPOSE(GA$5:GA$27))</f>
        <v>2000</v>
      </c>
      <c r="GB174" s="39">
        <f t="array" ref="GB174">SUMPRODUCT($K174:$AG174,TRANSPOSE(GB$5:GB$27))</f>
        <v>2000</v>
      </c>
      <c r="GC174" s="39">
        <f t="array" ref="GC174">SUMPRODUCT($K174:$AG174,TRANSPOSE(GC$5:GC$27))</f>
        <v>2000</v>
      </c>
      <c r="GD174" s="39">
        <f t="array" ref="GD174">SUMPRODUCT($K174:$AG174,TRANSPOSE(GD$5:GD$27))</f>
        <v>2000</v>
      </c>
      <c r="GE174" s="39">
        <f t="array" ref="GE174">SUMPRODUCT($K174:$AG174,TRANSPOSE(GE$5:GE$27))</f>
        <v>2000</v>
      </c>
      <c r="GF174" s="39">
        <f t="array" ref="GF174">SUMPRODUCT($K174:$AG174,TRANSPOSE(GF$5:GF$27))</f>
        <v>2000</v>
      </c>
      <c r="GG174" s="39">
        <f t="array" ref="GG174">SUMPRODUCT($K174:$AG174,TRANSPOSE(GG$5:GG$27))</f>
        <v>2000</v>
      </c>
      <c r="GH174" s="39">
        <f t="array" ref="GH174">SUMPRODUCT($K174:$AG174,TRANSPOSE(GH$5:GH$27))</f>
        <v>2000</v>
      </c>
      <c r="GI174" s="39">
        <f t="array" ref="GI174">SUMPRODUCT($K174:$AG174,TRANSPOSE(GI$5:GI$27))</f>
        <v>2000</v>
      </c>
      <c r="GJ174" s="39">
        <f t="array" ref="GJ174">SUMPRODUCT($K174:$AG174,TRANSPOSE(GJ$5:GJ$27))</f>
        <v>2000</v>
      </c>
      <c r="GK174" s="39">
        <f t="array" ref="GK174">SUMPRODUCT($K174:$AG174,TRANSPOSE(GK$5:GK$27))</f>
        <v>0</v>
      </c>
      <c r="GL174" s="39">
        <f t="array" ref="GL174">SUMPRODUCT($K174:$AG174,TRANSPOSE(GL$5:GL$27))</f>
        <v>0</v>
      </c>
      <c r="GM174" s="39">
        <f t="array" ref="GM174">SUMPRODUCT($K174:$AG174,TRANSPOSE(GM$5:GM$27))</f>
        <v>0</v>
      </c>
      <c r="GN174" s="39">
        <f t="array" ref="GN174">SUMPRODUCT($K174:$AG174,TRANSPOSE(GN$5:GN$27))</f>
        <v>0</v>
      </c>
      <c r="GO174" s="39"/>
      <c r="GP174" s="39"/>
      <c r="GQ174" s="39"/>
      <c r="GR174" s="39"/>
      <c r="GS174" s="39"/>
      <c r="GT174" s="39"/>
      <c r="GU174" s="39"/>
      <c r="GV174" s="39"/>
      <c r="GW174" s="39"/>
      <c r="GX174" s="39"/>
      <c r="GY174" s="39"/>
      <c r="GZ174" s="39"/>
      <c r="HA174" s="39"/>
      <c r="HB174" s="39"/>
      <c r="HC174" s="39"/>
      <c r="HD174" s="39"/>
      <c r="HE174" s="39"/>
      <c r="HF174" s="39"/>
      <c r="HG174" s="39"/>
      <c r="HH174" s="39"/>
      <c r="HI174" s="39"/>
      <c r="HJ174" s="39"/>
      <c r="HK174" s="39"/>
      <c r="HL174" s="39"/>
      <c r="HM174" s="39"/>
      <c r="HN174" s="39"/>
      <c r="HO174" s="39"/>
      <c r="HP174" s="39"/>
      <c r="HQ174" s="39"/>
      <c r="HR174" s="39"/>
      <c r="HS174" s="39"/>
      <c r="HT174" s="39"/>
      <c r="HU174" s="39"/>
      <c r="HV174" s="39"/>
      <c r="HW174" s="39"/>
      <c r="HX174" s="39"/>
      <c r="HY174" s="39"/>
      <c r="HZ174" s="39"/>
      <c r="IA174" s="39"/>
      <c r="IB174" s="39"/>
      <c r="IC174" s="39"/>
      <c r="ID174" s="39"/>
      <c r="IE174" s="39"/>
      <c r="IF174" s="39"/>
      <c r="IG174" s="39"/>
      <c r="IH174" s="39"/>
      <c r="II174" s="39"/>
      <c r="IJ174" s="39"/>
      <c r="IK174" s="39"/>
      <c r="IL174" s="39"/>
      <c r="IM174" s="39"/>
      <c r="IN174" s="39"/>
      <c r="IO174" s="39"/>
      <c r="IP174" s="39"/>
      <c r="IQ174" s="39"/>
      <c r="IR174" s="39"/>
      <c r="IS174" s="39"/>
      <c r="IT174" s="39"/>
      <c r="IU174" s="39"/>
      <c r="IV174" s="93" t="s">
        <v>467</v>
      </c>
      <c r="IW174" s="100" t="str">
        <f>C174</f>
        <v>CRCW04021K21FKED</v>
      </c>
      <c r="IX174" s="93" t="str">
        <f t="shared" si="223"/>
        <v>VISHAY</v>
      </c>
      <c r="IY174" s="111">
        <v>2.5999999999999999E-3</v>
      </c>
      <c r="IZ174" s="112" t="str">
        <f t="shared" si="180"/>
        <v>USD</v>
      </c>
      <c r="JA174" s="104" t="e">
        <f ca="1">_xlfn.XLOOKUP(IZ174,IZ$21:IZ$24,JA$21:JA$24,0)</f>
        <v>#NAME?</v>
      </c>
      <c r="JB174" s="104" t="e">
        <f t="shared" ca="1" si="188"/>
        <v>#NAME?</v>
      </c>
      <c r="JC174" s="113">
        <f>AJ174</f>
        <v>10000</v>
      </c>
      <c r="JD174" s="113">
        <f>AJ174</f>
        <v>10000</v>
      </c>
      <c r="JE174" s="100"/>
      <c r="JF174" s="113" t="e">
        <f>MAX(JD174,CEILING(#REF!+JE174,JC174))</f>
        <v>#REF!</v>
      </c>
      <c r="JG174" s="114" t="e">
        <f t="shared" ca="1" si="189"/>
        <v>#REF!</v>
      </c>
      <c r="JH174" s="113" t="e">
        <f>JF174-#REF!</f>
        <v>#REF!</v>
      </c>
      <c r="JI174" s="114" t="e">
        <f t="shared" ca="1" si="190"/>
        <v>#REF!</v>
      </c>
      <c r="JJ174" s="115">
        <v>45526</v>
      </c>
      <c r="JK174" s="114" t="s">
        <v>114</v>
      </c>
      <c r="JL174" s="114" t="s">
        <v>21</v>
      </c>
      <c r="JM174" s="100" t="s">
        <v>128</v>
      </c>
      <c r="JN174" s="100" t="s">
        <v>129</v>
      </c>
      <c r="JO174" s="102" t="e">
        <f t="array" aca="1" ref="JO174" ca="1">SUMPRODUCT(#REF!,TRANSPOSE(JO$19:JO$22))</f>
        <v>#REF!</v>
      </c>
      <c r="JP174" s="102" t="e">
        <f t="array" aca="1" ref="JP174" ca="1">SUMPRODUCT(#REF!,TRANSPOSE(JP$19:JP$22))</f>
        <v>#REF!</v>
      </c>
      <c r="JQ174" s="102" t="e">
        <f t="array" aca="1" ref="JQ174" ca="1">SUMPRODUCT(#REF!,TRANSPOSE(JQ$19:JQ$22))</f>
        <v>#REF!</v>
      </c>
      <c r="JR174" s="102" t="e">
        <f t="array" aca="1" ref="JR174" ca="1">SUMPRODUCT(#REF!,TRANSPOSE(JR$19:JR$22))</f>
        <v>#REF!</v>
      </c>
      <c r="JS174" s="102" t="e">
        <f t="array" aca="1" ref="JS174" ca="1">SUMPRODUCT(#REF!,TRANSPOSE(JS$19:JS$22))</f>
        <v>#REF!</v>
      </c>
      <c r="JT174" s="102" t="e">
        <f t="array" aca="1" ref="JT174" ca="1">SUMPRODUCT(#REF!,TRANSPOSE(JT$19:JT$22))</f>
        <v>#REF!</v>
      </c>
      <c r="JU174" s="102" t="e">
        <f t="array" aca="1" ref="JU174" ca="1">SUMPRODUCT(#REF!,TRANSPOSE(JU$19:JU$22))</f>
        <v>#REF!</v>
      </c>
      <c r="JV174" s="102" t="e">
        <f t="array" aca="1" ref="JV174" ca="1">SUMPRODUCT(#REF!,TRANSPOSE(JV$19:JV$22))</f>
        <v>#REF!</v>
      </c>
      <c r="JW174" s="102" t="e">
        <f t="array" aca="1" ref="JW174" ca="1">SUMPRODUCT(#REF!,TRANSPOSE(JW$19:JW$22))</f>
        <v>#REF!</v>
      </c>
      <c r="JX174" s="102" t="e">
        <f t="array" aca="1" ref="JX174" ca="1">SUMPRODUCT(#REF!,TRANSPOSE(JX$19:JX$22))</f>
        <v>#REF!</v>
      </c>
      <c r="JY174" s="102" t="e">
        <f t="array" aca="1" ref="JY174" ca="1">SUMPRODUCT(#REF!,TRANSPOSE(JY$19:JY$22))</f>
        <v>#REF!</v>
      </c>
      <c r="JZ174" s="102" t="e">
        <f t="array" aca="1" ref="JZ174" ca="1">SUMPRODUCT(#REF!,TRANSPOSE(JZ$19:JZ$22))</f>
        <v>#REF!</v>
      </c>
      <c r="KA174" s="102" t="e">
        <f t="array" aca="1" ref="KA174" ca="1">SUMPRODUCT(#REF!,TRANSPOSE(KA$19:KA$22))</f>
        <v>#REF!</v>
      </c>
      <c r="KB174" s="116"/>
      <c r="KC174" s="102" t="e">
        <f t="shared" ca="1" si="191"/>
        <v>#REF!</v>
      </c>
      <c r="KD174" s="117" t="e">
        <f ca="1">CEILING(SUM($JO174:JP174)-SUM($KC174:KC174),$JC174)</f>
        <v>#REF!</v>
      </c>
      <c r="KE174" s="117" t="e">
        <f ca="1">CEILING(SUM($JO174:JQ174)-SUM($KC174:KD174),$JC174)</f>
        <v>#REF!</v>
      </c>
      <c r="KF174" s="117" t="e">
        <f ca="1">CEILING(SUM($JO174:JR174)-SUM($KC174:KE174),$JC174)</f>
        <v>#REF!</v>
      </c>
      <c r="KG174" s="117" t="e">
        <f ca="1">CEILING(SUM($JO174:JS174)-SUM($KC174:KF174),$JC174)</f>
        <v>#REF!</v>
      </c>
      <c r="KH174" s="117" t="e">
        <f ca="1">CEILING(SUM($JO174:JT174)-SUM($KC174:KG174),$JC174)</f>
        <v>#REF!</v>
      </c>
      <c r="KI174" s="117" t="e">
        <f ca="1">CEILING(SUM($JO174:JU174)-SUM($KC174:KH174),$JC174)</f>
        <v>#REF!</v>
      </c>
      <c r="KJ174" s="117" t="e">
        <f ca="1">CEILING(SUM($JO174:JV174)-SUM($KC174:KI174),$JC174)</f>
        <v>#REF!</v>
      </c>
      <c r="KK174" s="117" t="e">
        <f ca="1">CEILING(SUM($JO174:JW174)-SUM($KC174:KJ174),$JC174)</f>
        <v>#REF!</v>
      </c>
      <c r="KL174" s="117" t="e">
        <f ca="1">CEILING(SUM($JO174:JX174)-SUM($KC174:KK174),$JC174)</f>
        <v>#REF!</v>
      </c>
      <c r="KM174" s="117" t="e">
        <f ca="1">CEILING(SUM($JO174:JY174)-SUM($KC174:KL174),$JC174)</f>
        <v>#REF!</v>
      </c>
      <c r="KN174" s="117" t="e">
        <f t="shared" ca="1" si="192"/>
        <v>#REF!</v>
      </c>
      <c r="KO174" s="117" t="e">
        <f t="shared" ca="1" si="193"/>
        <v>#REF!</v>
      </c>
      <c r="KP174" s="116"/>
      <c r="KQ174" s="119" t="e">
        <f t="shared" ca="1" si="194"/>
        <v>#REF!</v>
      </c>
      <c r="KR174" s="119" t="e">
        <f t="shared" ca="1" si="195"/>
        <v>#REF!</v>
      </c>
      <c r="KS174" s="119" t="e">
        <f t="shared" ca="1" si="196"/>
        <v>#REF!</v>
      </c>
      <c r="KT174" s="119" t="e">
        <f t="shared" ca="1" si="197"/>
        <v>#REF!</v>
      </c>
      <c r="KU174" s="119" t="e">
        <f t="shared" ca="1" si="198"/>
        <v>#REF!</v>
      </c>
      <c r="KV174" s="119" t="e">
        <f t="shared" ca="1" si="199"/>
        <v>#REF!</v>
      </c>
      <c r="KW174" s="119" t="e">
        <f t="shared" ca="1" si="200"/>
        <v>#REF!</v>
      </c>
      <c r="KX174" s="119" t="e">
        <f t="shared" ca="1" si="201"/>
        <v>#REF!</v>
      </c>
      <c r="KY174" s="119" t="e">
        <f t="shared" ca="1" si="202"/>
        <v>#REF!</v>
      </c>
      <c r="KZ174" s="119" t="e">
        <f t="shared" ca="1" si="203"/>
        <v>#REF!</v>
      </c>
      <c r="LA174" s="119" t="e">
        <f t="shared" ca="1" si="204"/>
        <v>#REF!</v>
      </c>
      <c r="LB174" s="119" t="e">
        <f t="shared" ca="1" si="205"/>
        <v>#REF!</v>
      </c>
      <c r="LC174" s="119" t="e">
        <f t="shared" ca="1" si="206"/>
        <v>#REF!</v>
      </c>
      <c r="LD174" s="119" t="e">
        <f t="shared" ca="1" si="207"/>
        <v>#REF!</v>
      </c>
      <c r="LE174" s="116">
        <v>1</v>
      </c>
      <c r="LF174" s="102" t="e">
        <f t="shared" ca="1" si="225"/>
        <v>#REF!</v>
      </c>
      <c r="LG174" s="102"/>
      <c r="LH174" s="102"/>
      <c r="LI174" s="102"/>
      <c r="LJ174" s="102"/>
      <c r="LK174" s="102"/>
      <c r="LL174" s="102"/>
      <c r="LM174" s="102"/>
      <c r="LN174" s="102"/>
      <c r="LO174" s="102"/>
      <c r="LP174" s="102"/>
      <c r="LQ174" s="102"/>
      <c r="LR174" s="102" t="e">
        <f t="shared" ca="1" si="183"/>
        <v>#REF!</v>
      </c>
      <c r="LS174" s="102"/>
      <c r="LT174" s="119" t="e">
        <f t="shared" ca="1" si="208"/>
        <v>#REF!</v>
      </c>
      <c r="LU174" s="119" t="e">
        <f t="shared" ca="1" si="209"/>
        <v>#NAME?</v>
      </c>
      <c r="LV174" s="119" t="e">
        <f t="shared" ca="1" si="210"/>
        <v>#NAME?</v>
      </c>
      <c r="LW174" s="119" t="e">
        <f t="shared" ca="1" si="211"/>
        <v>#NAME?</v>
      </c>
      <c r="LX174" s="119" t="e">
        <f t="shared" ca="1" si="212"/>
        <v>#NAME?</v>
      </c>
      <c r="LY174" s="119" t="e">
        <f t="shared" ca="1" si="213"/>
        <v>#NAME?</v>
      </c>
      <c r="LZ174" s="119" t="e">
        <f t="shared" ca="1" si="214"/>
        <v>#NAME?</v>
      </c>
      <c r="MA174" s="119" t="e">
        <f t="shared" ca="1" si="215"/>
        <v>#NAME?</v>
      </c>
      <c r="MB174" s="119" t="e">
        <f t="shared" ca="1" si="216"/>
        <v>#NAME?</v>
      </c>
      <c r="MC174" s="119" t="e">
        <f t="shared" ca="1" si="217"/>
        <v>#NAME?</v>
      </c>
      <c r="MD174" s="119" t="e">
        <f t="shared" ca="1" si="218"/>
        <v>#NAME?</v>
      </c>
      <c r="ME174" s="119" t="e">
        <f t="shared" ca="1" si="219"/>
        <v>#NAME?</v>
      </c>
      <c r="MF174" s="119" t="e">
        <f t="shared" ca="1" si="220"/>
        <v>#REF!</v>
      </c>
      <c r="MG174" s="119" t="e">
        <f t="shared" ca="1" si="221"/>
        <v>#REF!</v>
      </c>
      <c r="MH174" s="120" t="s">
        <v>771</v>
      </c>
      <c r="MI174" s="100" t="s">
        <v>472</v>
      </c>
      <c r="MJ174" s="121">
        <v>45535</v>
      </c>
      <c r="MK174" s="100" t="s">
        <v>131</v>
      </c>
      <c r="ML174" s="100" t="s">
        <v>131</v>
      </c>
      <c r="MM174" s="100" t="s">
        <v>131</v>
      </c>
      <c r="MN174" s="100"/>
      <c r="MO174" s="100" t="s">
        <v>750</v>
      </c>
    </row>
    <row r="175" spans="1:353" ht="14.25" x14ac:dyDescent="0.2">
      <c r="A175" s="39">
        <v>170</v>
      </c>
      <c r="B175" s="39" t="s">
        <v>774</v>
      </c>
      <c r="C175" s="54" t="s">
        <v>775</v>
      </c>
      <c r="D175" s="39" t="s">
        <v>121</v>
      </c>
      <c r="E175" s="39">
        <v>401308899</v>
      </c>
      <c r="F175" s="99" t="s">
        <v>776</v>
      </c>
      <c r="G175" s="39">
        <v>401240059</v>
      </c>
      <c r="H175" s="39" t="s">
        <v>112</v>
      </c>
      <c r="I175" s="39">
        <v>2</v>
      </c>
      <c r="J175" s="39">
        <v>9</v>
      </c>
      <c r="K175" s="39">
        <v>0</v>
      </c>
      <c r="L175" s="39">
        <v>0</v>
      </c>
      <c r="M175" s="39">
        <v>0</v>
      </c>
      <c r="N175" s="39">
        <v>0</v>
      </c>
      <c r="O175" s="39">
        <v>3</v>
      </c>
      <c r="P175" s="39">
        <v>0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3</v>
      </c>
      <c r="Y175" s="39">
        <v>0</v>
      </c>
      <c r="Z175" s="39">
        <v>0</v>
      </c>
      <c r="AA175" s="39">
        <v>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3</v>
      </c>
      <c r="AH175" s="39">
        <f t="shared" si="184"/>
        <v>6</v>
      </c>
      <c r="AI175" s="39">
        <f t="shared" si="222"/>
        <v>211767</v>
      </c>
      <c r="AJ175" s="55">
        <v>10000</v>
      </c>
      <c r="AK175" s="39"/>
      <c r="AL175" s="39" t="s">
        <v>457</v>
      </c>
      <c r="AM175" s="69" t="s">
        <v>758</v>
      </c>
      <c r="AN175" s="39"/>
      <c r="AO175" s="39"/>
      <c r="AP175" s="56">
        <v>2.0999999999999999E-3</v>
      </c>
      <c r="AQ175" s="56" t="s">
        <v>8</v>
      </c>
      <c r="AR175" s="39" t="s">
        <v>459</v>
      </c>
      <c r="AS175" s="39" t="s">
        <v>460</v>
      </c>
      <c r="AT175" s="39"/>
      <c r="AU175" s="39" t="s">
        <v>461</v>
      </c>
      <c r="AV175" s="39" t="str">
        <f t="shared" si="185"/>
        <v>P0043</v>
      </c>
      <c r="AW175" s="76" t="e">
        <f t="shared" ca="1" si="186"/>
        <v>#NAME?</v>
      </c>
      <c r="AX175" s="73" t="s">
        <v>749</v>
      </c>
      <c r="AY175" s="73" t="e">
        <f t="shared" si="187"/>
        <v>#REF!</v>
      </c>
      <c r="AZ175" s="39"/>
      <c r="BA175" s="39"/>
      <c r="BB175" s="39"/>
      <c r="BC175" s="39"/>
      <c r="BD175" s="39">
        <v>220000</v>
      </c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>
        <f>SUM($AZ175,$BA175:BF175)-SUM($EU175:FA175)</f>
        <v>218620</v>
      </c>
      <c r="DE175" s="39">
        <f>SUM($AZ175,$BA175:BG175)-SUM($EU175:FB175)</f>
        <v>213226</v>
      </c>
      <c r="DF175" s="39">
        <f>SUM($AZ175,$BA175:BH175)-SUM($EU175:FC175)</f>
        <v>206233</v>
      </c>
      <c r="DG175" s="39">
        <f>SUM($AZ175,$BA175:BI175)-SUM($EU175:FD175)</f>
        <v>200233</v>
      </c>
      <c r="DH175" s="39">
        <f>SUM($AZ175,$BA175:BJ175)-SUM($EU175:FE175)</f>
        <v>194233</v>
      </c>
      <c r="DI175" s="39">
        <f>SUM($AZ175,$BA175:BK175)-SUM($EU175:FF175)</f>
        <v>188233</v>
      </c>
      <c r="DJ175" s="39">
        <f>SUM($AZ175,$BA175:BL175)-SUM($EU175:FG175)</f>
        <v>182233</v>
      </c>
      <c r="DK175" s="39">
        <f>SUM($AZ175,$BA175:BM175)-SUM($EU175:FH175)</f>
        <v>176233</v>
      </c>
      <c r="DL175" s="39">
        <f>SUM($AZ175,$BA175:BN175)-SUM($EU175:FI175)</f>
        <v>170233</v>
      </c>
      <c r="DM175" s="39">
        <f>SUM($AZ175,$BA175:BO175)-SUM($EU175:FJ175)</f>
        <v>164233</v>
      </c>
      <c r="DN175" s="39">
        <f>SUM($AZ175,$BA175:BP175)-SUM($EU175:FK175)</f>
        <v>158233</v>
      </c>
      <c r="DO175" s="39">
        <f>SUM($AZ175,$BA175:BQ175)-SUM($EU175:FL175)</f>
        <v>152233</v>
      </c>
      <c r="DP175" s="39">
        <f>SUM($AZ175,$BA175:BR175)-SUM($EU175:FM175)</f>
        <v>146233</v>
      </c>
      <c r="DQ175" s="39">
        <f>SUM($AZ175,$BA175:BS175)-SUM($EU175:FN175)</f>
        <v>140233</v>
      </c>
      <c r="DR175" s="39">
        <f>SUM($AZ175,$BA175:BT175)-SUM($EU175:FO175)</f>
        <v>134233</v>
      </c>
      <c r="DS175" s="39">
        <f>SUM($AZ175,$BA175:BU175)-SUM($EU175:FP175)</f>
        <v>128233</v>
      </c>
      <c r="DT175" s="39">
        <f>SUM($AZ175,$BA175:BV175)-SUM($EU175:FQ175)</f>
        <v>122233</v>
      </c>
      <c r="DU175" s="39">
        <f>SUM($AZ175,$BA175:BW175)-SUM($EU175:FR175)</f>
        <v>116233</v>
      </c>
      <c r="DV175" s="39">
        <f>SUM($AZ175,$BA175:BX175)-SUM($EU175:FS175)</f>
        <v>110233</v>
      </c>
      <c r="DW175" s="39">
        <f>SUM($AZ175,$BA175:BY175)-SUM($EU175:FT175)</f>
        <v>104233</v>
      </c>
      <c r="DX175" s="39">
        <f>SUM($AZ175,$BA175:BZ175)-SUM($EU175:FU175)</f>
        <v>98233</v>
      </c>
      <c r="DY175" s="39">
        <f>SUM($AZ175,$BA175:CA175)-SUM($EU175:FV175)</f>
        <v>92233</v>
      </c>
      <c r="DZ175" s="39">
        <f>SUM($AZ175,$BA175:CB175)-SUM($EU175:FW175)</f>
        <v>86233</v>
      </c>
      <c r="EA175" s="39">
        <f>SUM($AZ175,$BA175:CC175)-SUM($EU175:FX175)</f>
        <v>80233</v>
      </c>
      <c r="EB175" s="39">
        <f>SUM($AZ175,$BA175:CD175)-SUM($EU175:FY175)</f>
        <v>74233</v>
      </c>
      <c r="EC175" s="39">
        <f>SUM($AZ175,$BA175:CE175)-SUM($EU175:FZ175)</f>
        <v>68233</v>
      </c>
      <c r="ED175" s="39">
        <f>SUM($AZ175,$BA175:CF175)-SUM($EU175:GA175)</f>
        <v>62233</v>
      </c>
      <c r="EE175" s="39">
        <f>SUM($AZ175,$BA175:CG175)-SUM($EU175:GB175)</f>
        <v>56233</v>
      </c>
      <c r="EF175" s="39">
        <f>SUM($AZ175,$BA175:CH175)-SUM($EU175:GC175)</f>
        <v>50233</v>
      </c>
      <c r="EG175" s="39">
        <f>SUM($AZ175,$BA175:CI175)-SUM($EU175:GD175)</f>
        <v>44233</v>
      </c>
      <c r="EH175" s="39">
        <f>SUM($AZ175,$BA175:CJ175)-SUM($EU175:GE175)</f>
        <v>38233</v>
      </c>
      <c r="EI175" s="39">
        <f>SUM($AZ175,$BA175:CK175)-SUM($EU175:GF175)</f>
        <v>32233</v>
      </c>
      <c r="EJ175" s="39">
        <f>SUM($AZ175,$BA175:CL175)-SUM($EU175:GG175)</f>
        <v>26233</v>
      </c>
      <c r="EK175" s="39">
        <f>SUM($AZ175,$BA175:CM175)-SUM($EU175:GH175)</f>
        <v>20233</v>
      </c>
      <c r="EL175" s="39">
        <f>SUM($AZ175,$BA175:CN175)-SUM($EU175:GI175)</f>
        <v>14233</v>
      </c>
      <c r="EM175" s="39">
        <f>SUM($AZ175,$BA175:CO175)-SUM($EU175:GJ175)</f>
        <v>8233</v>
      </c>
      <c r="EN175" s="39">
        <f>SUM($AZ175,$BA175:CP175)-SUM($EU175:GK175)</f>
        <v>8233</v>
      </c>
      <c r="EO175" s="39">
        <f>SUM($AZ175,$BA175:CQ175)-SUM($EU175:GL175)</f>
        <v>8233</v>
      </c>
      <c r="EP175" s="39">
        <f>SUM($AZ175,$BA175:CR175)-SUM($EU175:GM175)</f>
        <v>8233</v>
      </c>
      <c r="EQ175" s="39">
        <f>SUM($AZ175,$BA175:CS175)-SUM($EU175:GN175)</f>
        <v>8233</v>
      </c>
      <c r="ER175" s="39"/>
      <c r="ES175" s="39"/>
      <c r="ET175" s="39"/>
      <c r="EU175" s="39"/>
      <c r="EV175" s="39"/>
      <c r="EW175" s="39"/>
      <c r="EX175" s="39"/>
      <c r="EY175" s="39"/>
      <c r="EZ175" s="39"/>
      <c r="FA175" s="39">
        <f t="array" ref="FA175">SUMPRODUCT($K175:$AG175,TRANSPOSE(FA$5:FA$27))</f>
        <v>1380</v>
      </c>
      <c r="FB175" s="39">
        <f t="array" ref="FB175">SUMPRODUCT($K175:$AG175,TRANSPOSE(FB$5:FB$27))</f>
        <v>5394</v>
      </c>
      <c r="FC175" s="39">
        <f t="array" ref="FC175">SUMPRODUCT($K175:$AG175,TRANSPOSE(FC$5:FC$27))</f>
        <v>6993</v>
      </c>
      <c r="FD175" s="39">
        <f t="array" ref="FD175">SUMPRODUCT($K175:$AG175,TRANSPOSE(FD$5:FD$27))</f>
        <v>6000</v>
      </c>
      <c r="FE175" s="39">
        <f t="array" ref="FE175">SUMPRODUCT($K175:$AG175,TRANSPOSE(FE$5:FE$27))</f>
        <v>6000</v>
      </c>
      <c r="FF175" s="39">
        <f t="array" ref="FF175">SUMPRODUCT($K175:$AG175,TRANSPOSE(FF$5:FF$27))</f>
        <v>6000</v>
      </c>
      <c r="FG175" s="39">
        <f t="array" ref="FG175">SUMPRODUCT($K175:$AG175,TRANSPOSE(FG$5:FG$27))</f>
        <v>6000</v>
      </c>
      <c r="FH175" s="39">
        <f t="array" ref="FH175">SUMPRODUCT($K175:$AG175,TRANSPOSE(FH$5:FH$27))</f>
        <v>6000</v>
      </c>
      <c r="FI175" s="39">
        <f t="array" ref="FI175">SUMPRODUCT($K175:$AG175,TRANSPOSE(FI$5:FI$27))</f>
        <v>6000</v>
      </c>
      <c r="FJ175" s="39">
        <f t="array" ref="FJ175">SUMPRODUCT($K175:$AG175,TRANSPOSE(FJ$5:FJ$27))</f>
        <v>6000</v>
      </c>
      <c r="FK175" s="39">
        <f t="array" ref="FK175">SUMPRODUCT($K175:$AG175,TRANSPOSE(FK$5:FK$27))</f>
        <v>6000</v>
      </c>
      <c r="FL175" s="39">
        <f t="array" ref="FL175">SUMPRODUCT($K175:$AG175,TRANSPOSE(FL$5:FL$27))</f>
        <v>6000</v>
      </c>
      <c r="FM175" s="39">
        <f t="array" ref="FM175">SUMPRODUCT($K175:$AG175,TRANSPOSE(FM$5:FM$27))</f>
        <v>6000</v>
      </c>
      <c r="FN175" s="39">
        <f t="array" ref="FN175">SUMPRODUCT($K175:$AG175,TRANSPOSE(FN$5:FN$27))</f>
        <v>6000</v>
      </c>
      <c r="FO175" s="39">
        <f t="array" ref="FO175">SUMPRODUCT($K175:$AG175,TRANSPOSE(FO$5:FO$27))</f>
        <v>6000</v>
      </c>
      <c r="FP175" s="39">
        <f t="array" ref="FP175">SUMPRODUCT($K175:$AG175,TRANSPOSE(FP$5:FP$27))</f>
        <v>6000</v>
      </c>
      <c r="FQ175" s="39">
        <f t="array" ref="FQ175">SUMPRODUCT($K175:$AG175,TRANSPOSE(FQ$5:FQ$27))</f>
        <v>6000</v>
      </c>
      <c r="FR175" s="39">
        <f t="array" ref="FR175">SUMPRODUCT($K175:$AG175,TRANSPOSE(FR$5:FR$27))</f>
        <v>6000</v>
      </c>
      <c r="FS175" s="39">
        <f t="array" ref="FS175">SUMPRODUCT($K175:$AG175,TRANSPOSE(FS$5:FS$27))</f>
        <v>6000</v>
      </c>
      <c r="FT175" s="39">
        <f t="array" ref="FT175">SUMPRODUCT($K175:$AG175,TRANSPOSE(FT$5:FT$27))</f>
        <v>6000</v>
      </c>
      <c r="FU175" s="39">
        <f t="array" ref="FU175">SUMPRODUCT($K175:$AG175,TRANSPOSE(FU$5:FU$27))</f>
        <v>6000</v>
      </c>
      <c r="FV175" s="39">
        <f t="array" ref="FV175">SUMPRODUCT($K175:$AG175,TRANSPOSE(FV$5:FV$27))</f>
        <v>6000</v>
      </c>
      <c r="FW175" s="39">
        <f t="array" ref="FW175">SUMPRODUCT($K175:$AG175,TRANSPOSE(FW$5:FW$27))</f>
        <v>6000</v>
      </c>
      <c r="FX175" s="39">
        <f t="array" ref="FX175">SUMPRODUCT($K175:$AG175,TRANSPOSE(FX$5:FX$27))</f>
        <v>6000</v>
      </c>
      <c r="FY175" s="39">
        <f t="array" ref="FY175">SUMPRODUCT($K175:$AG175,TRANSPOSE(FY$5:FY$27))</f>
        <v>6000</v>
      </c>
      <c r="FZ175" s="39">
        <f t="array" ref="FZ175">SUMPRODUCT($K175:$AG175,TRANSPOSE(FZ$5:FZ$27))</f>
        <v>6000</v>
      </c>
      <c r="GA175" s="39">
        <f t="array" ref="GA175">SUMPRODUCT($K175:$AG175,TRANSPOSE(GA$5:GA$27))</f>
        <v>6000</v>
      </c>
      <c r="GB175" s="39">
        <f t="array" ref="GB175">SUMPRODUCT($K175:$AG175,TRANSPOSE(GB$5:GB$27))</f>
        <v>6000</v>
      </c>
      <c r="GC175" s="39">
        <f t="array" ref="GC175">SUMPRODUCT($K175:$AG175,TRANSPOSE(GC$5:GC$27))</f>
        <v>6000</v>
      </c>
      <c r="GD175" s="39">
        <f t="array" ref="GD175">SUMPRODUCT($K175:$AG175,TRANSPOSE(GD$5:GD$27))</f>
        <v>6000</v>
      </c>
      <c r="GE175" s="39">
        <f t="array" ref="GE175">SUMPRODUCT($K175:$AG175,TRANSPOSE(GE$5:GE$27))</f>
        <v>6000</v>
      </c>
      <c r="GF175" s="39">
        <f t="array" ref="GF175">SUMPRODUCT($K175:$AG175,TRANSPOSE(GF$5:GF$27))</f>
        <v>6000</v>
      </c>
      <c r="GG175" s="39">
        <f t="array" ref="GG175">SUMPRODUCT($K175:$AG175,TRANSPOSE(GG$5:GG$27))</f>
        <v>6000</v>
      </c>
      <c r="GH175" s="39">
        <f t="array" ref="GH175">SUMPRODUCT($K175:$AG175,TRANSPOSE(GH$5:GH$27))</f>
        <v>6000</v>
      </c>
      <c r="GI175" s="39">
        <f t="array" ref="GI175">SUMPRODUCT($K175:$AG175,TRANSPOSE(GI$5:GI$27))</f>
        <v>6000</v>
      </c>
      <c r="GJ175" s="39">
        <f t="array" ref="GJ175">SUMPRODUCT($K175:$AG175,TRANSPOSE(GJ$5:GJ$27))</f>
        <v>6000</v>
      </c>
      <c r="GK175" s="39">
        <f t="array" ref="GK175">SUMPRODUCT($K175:$AG175,TRANSPOSE(GK$5:GK$27))</f>
        <v>0</v>
      </c>
      <c r="GL175" s="39">
        <f t="array" ref="GL175">SUMPRODUCT($K175:$AG175,TRANSPOSE(GL$5:GL$27))</f>
        <v>0</v>
      </c>
      <c r="GM175" s="39">
        <f t="array" ref="GM175">SUMPRODUCT($K175:$AG175,TRANSPOSE(GM$5:GM$27))</f>
        <v>0</v>
      </c>
      <c r="GN175" s="39">
        <f t="array" ref="GN175">SUMPRODUCT($K175:$AG175,TRANSPOSE(GN$5:GN$27))</f>
        <v>0</v>
      </c>
      <c r="GO175" s="39"/>
      <c r="GP175" s="39"/>
      <c r="GQ175" s="39"/>
      <c r="GR175" s="39"/>
      <c r="GS175" s="39"/>
      <c r="GT175" s="39"/>
      <c r="GU175" s="39"/>
      <c r="GV175" s="39"/>
      <c r="GW175" s="39"/>
      <c r="GX175" s="39"/>
      <c r="GY175" s="39"/>
      <c r="GZ175" s="39"/>
      <c r="HA175" s="39"/>
      <c r="HB175" s="39"/>
      <c r="HC175" s="39"/>
      <c r="HD175" s="39"/>
      <c r="HE175" s="39"/>
      <c r="HF175" s="39"/>
      <c r="HG175" s="39"/>
      <c r="HH175" s="39"/>
      <c r="HI175" s="39"/>
      <c r="HJ175" s="39"/>
      <c r="HK175" s="39"/>
      <c r="HL175" s="39"/>
      <c r="HM175" s="39"/>
      <c r="HN175" s="39"/>
      <c r="HO175" s="39"/>
      <c r="HP175" s="39"/>
      <c r="HQ175" s="39"/>
      <c r="HR175" s="39"/>
      <c r="HS175" s="39"/>
      <c r="HT175" s="39"/>
      <c r="HU175" s="39"/>
      <c r="HV175" s="39"/>
      <c r="HW175" s="39"/>
      <c r="HX175" s="39"/>
      <c r="HY175" s="39"/>
      <c r="HZ175" s="39"/>
      <c r="IA175" s="39"/>
      <c r="IB175" s="39"/>
      <c r="IC175" s="39"/>
      <c r="ID175" s="39"/>
      <c r="IE175" s="39"/>
      <c r="IF175" s="39"/>
      <c r="IG175" s="39"/>
      <c r="IH175" s="39"/>
      <c r="II175" s="39"/>
      <c r="IJ175" s="39"/>
      <c r="IK175" s="39"/>
      <c r="IL175" s="39"/>
      <c r="IM175" s="39"/>
      <c r="IN175" s="39"/>
      <c r="IO175" s="39"/>
      <c r="IP175" s="39"/>
      <c r="IQ175" s="39"/>
      <c r="IR175" s="39"/>
      <c r="IS175" s="39"/>
      <c r="IT175" s="39"/>
      <c r="IU175" s="39"/>
      <c r="IV175" s="93" t="s">
        <v>467</v>
      </c>
      <c r="IW175" s="100" t="str">
        <f>C175</f>
        <v>CRCW04021K40FKED</v>
      </c>
      <c r="IX175" s="93" t="str">
        <f t="shared" si="223"/>
        <v>VISHAY</v>
      </c>
      <c r="IY175" s="111">
        <v>1.6000000000000001E-3</v>
      </c>
      <c r="IZ175" s="112" t="str">
        <f t="shared" si="180"/>
        <v>USD</v>
      </c>
      <c r="JA175" s="104" t="e">
        <f ca="1">_xlfn.XLOOKUP(IZ175,IZ$21:IZ$24,JA$21:JA$24,0)</f>
        <v>#NAME?</v>
      </c>
      <c r="JB175" s="104" t="e">
        <f t="shared" ca="1" si="188"/>
        <v>#NAME?</v>
      </c>
      <c r="JC175" s="113">
        <f>AJ175</f>
        <v>10000</v>
      </c>
      <c r="JD175" s="113">
        <f>AJ175</f>
        <v>10000</v>
      </c>
      <c r="JE175" s="100"/>
      <c r="JF175" s="113" t="e">
        <f>MAX(JD175,CEILING(#REF!+JE175,JC175))</f>
        <v>#REF!</v>
      </c>
      <c r="JG175" s="114" t="e">
        <f t="shared" ca="1" si="189"/>
        <v>#REF!</v>
      </c>
      <c r="JH175" s="113" t="e">
        <f>JF175-#REF!</f>
        <v>#REF!</v>
      </c>
      <c r="JI175" s="114" t="e">
        <f t="shared" ca="1" si="190"/>
        <v>#REF!</v>
      </c>
      <c r="JJ175" s="115">
        <v>45526</v>
      </c>
      <c r="JK175" s="114" t="s">
        <v>114</v>
      </c>
      <c r="JL175" s="114" t="s">
        <v>21</v>
      </c>
      <c r="JM175" s="100" t="s">
        <v>128</v>
      </c>
      <c r="JN175" s="100" t="s">
        <v>129</v>
      </c>
      <c r="JO175" s="102" t="e">
        <f t="array" aca="1" ref="JO175" ca="1">SUMPRODUCT(#REF!,TRANSPOSE(JO$19:JO$22))</f>
        <v>#REF!</v>
      </c>
      <c r="JP175" s="102" t="e">
        <f t="array" aca="1" ref="JP175" ca="1">SUMPRODUCT(#REF!,TRANSPOSE(JP$19:JP$22))</f>
        <v>#REF!</v>
      </c>
      <c r="JQ175" s="102" t="e">
        <f t="array" aca="1" ref="JQ175" ca="1">SUMPRODUCT(#REF!,TRANSPOSE(JQ$19:JQ$22))</f>
        <v>#REF!</v>
      </c>
      <c r="JR175" s="102" t="e">
        <f t="array" aca="1" ref="JR175" ca="1">SUMPRODUCT(#REF!,TRANSPOSE(JR$19:JR$22))</f>
        <v>#REF!</v>
      </c>
      <c r="JS175" s="102" t="e">
        <f t="array" aca="1" ref="JS175" ca="1">SUMPRODUCT(#REF!,TRANSPOSE(JS$19:JS$22))</f>
        <v>#REF!</v>
      </c>
      <c r="JT175" s="102" t="e">
        <f t="array" aca="1" ref="JT175" ca="1">SUMPRODUCT(#REF!,TRANSPOSE(JT$19:JT$22))</f>
        <v>#REF!</v>
      </c>
      <c r="JU175" s="102" t="e">
        <f t="array" aca="1" ref="JU175" ca="1">SUMPRODUCT(#REF!,TRANSPOSE(JU$19:JU$22))</f>
        <v>#REF!</v>
      </c>
      <c r="JV175" s="102" t="e">
        <f t="array" aca="1" ref="JV175" ca="1">SUMPRODUCT(#REF!,TRANSPOSE(JV$19:JV$22))</f>
        <v>#REF!</v>
      </c>
      <c r="JW175" s="102" t="e">
        <f t="array" aca="1" ref="JW175" ca="1">SUMPRODUCT(#REF!,TRANSPOSE(JW$19:JW$22))</f>
        <v>#REF!</v>
      </c>
      <c r="JX175" s="102" t="e">
        <f t="array" aca="1" ref="JX175" ca="1">SUMPRODUCT(#REF!,TRANSPOSE(JX$19:JX$22))</f>
        <v>#REF!</v>
      </c>
      <c r="JY175" s="102" t="e">
        <f t="array" aca="1" ref="JY175" ca="1">SUMPRODUCT(#REF!,TRANSPOSE(JY$19:JY$22))</f>
        <v>#REF!</v>
      </c>
      <c r="JZ175" s="102" t="e">
        <f t="array" aca="1" ref="JZ175" ca="1">SUMPRODUCT(#REF!,TRANSPOSE(JZ$19:JZ$22))</f>
        <v>#REF!</v>
      </c>
      <c r="KA175" s="102" t="e">
        <f t="array" aca="1" ref="KA175" ca="1">SUMPRODUCT(#REF!,TRANSPOSE(KA$19:KA$22))</f>
        <v>#REF!</v>
      </c>
      <c r="KB175" s="116"/>
      <c r="KC175" s="102" t="e">
        <f t="shared" ca="1" si="191"/>
        <v>#REF!</v>
      </c>
      <c r="KD175" s="117" t="e">
        <f ca="1">CEILING(SUM($JO175:JP175)-SUM($KC175:KC175),$JC175)</f>
        <v>#REF!</v>
      </c>
      <c r="KE175" s="117" t="e">
        <f ca="1">CEILING(SUM($JO175:JQ175)-SUM($KC175:KD175),$JC175)</f>
        <v>#REF!</v>
      </c>
      <c r="KF175" s="117" t="e">
        <f ca="1">CEILING(SUM($JO175:JR175)-SUM($KC175:KE175),$JC175)</f>
        <v>#REF!</v>
      </c>
      <c r="KG175" s="117" t="e">
        <f ca="1">CEILING(SUM($JO175:JS175)-SUM($KC175:KF175),$JC175)</f>
        <v>#REF!</v>
      </c>
      <c r="KH175" s="117" t="e">
        <f ca="1">CEILING(SUM($JO175:JT175)-SUM($KC175:KG175),$JC175)</f>
        <v>#REF!</v>
      </c>
      <c r="KI175" s="117" t="e">
        <f ca="1">CEILING(SUM($JO175:JU175)-SUM($KC175:KH175),$JC175)</f>
        <v>#REF!</v>
      </c>
      <c r="KJ175" s="117" t="e">
        <f ca="1">CEILING(SUM($JO175:JV175)-SUM($KC175:KI175),$JC175)</f>
        <v>#REF!</v>
      </c>
      <c r="KK175" s="117" t="e">
        <f ca="1">CEILING(SUM($JO175:JW175)-SUM($KC175:KJ175),$JC175)</f>
        <v>#REF!</v>
      </c>
      <c r="KL175" s="117" t="e">
        <f ca="1">CEILING(SUM($JO175:JX175)-SUM($KC175:KK175),$JC175)</f>
        <v>#REF!</v>
      </c>
      <c r="KM175" s="117" t="e">
        <f ca="1">CEILING(SUM($JO175:JY175)-SUM($KC175:KL175),$JC175)</f>
        <v>#REF!</v>
      </c>
      <c r="KN175" s="117" t="e">
        <f t="shared" ca="1" si="192"/>
        <v>#REF!</v>
      </c>
      <c r="KO175" s="117" t="e">
        <f t="shared" ca="1" si="193"/>
        <v>#REF!</v>
      </c>
      <c r="KP175" s="116"/>
      <c r="KQ175" s="119" t="e">
        <f t="shared" ca="1" si="194"/>
        <v>#REF!</v>
      </c>
      <c r="KR175" s="119" t="e">
        <f t="shared" ca="1" si="195"/>
        <v>#REF!</v>
      </c>
      <c r="KS175" s="119" t="e">
        <f t="shared" ca="1" si="196"/>
        <v>#REF!</v>
      </c>
      <c r="KT175" s="119" t="e">
        <f t="shared" ca="1" si="197"/>
        <v>#REF!</v>
      </c>
      <c r="KU175" s="119" t="e">
        <f t="shared" ca="1" si="198"/>
        <v>#REF!</v>
      </c>
      <c r="KV175" s="119" t="e">
        <f t="shared" ca="1" si="199"/>
        <v>#REF!</v>
      </c>
      <c r="KW175" s="119" t="e">
        <f t="shared" ca="1" si="200"/>
        <v>#REF!</v>
      </c>
      <c r="KX175" s="119" t="e">
        <f t="shared" ca="1" si="201"/>
        <v>#REF!</v>
      </c>
      <c r="KY175" s="119" t="e">
        <f t="shared" ca="1" si="202"/>
        <v>#REF!</v>
      </c>
      <c r="KZ175" s="119" t="e">
        <f t="shared" ca="1" si="203"/>
        <v>#REF!</v>
      </c>
      <c r="LA175" s="119" t="e">
        <f t="shared" ca="1" si="204"/>
        <v>#REF!</v>
      </c>
      <c r="LB175" s="119" t="e">
        <f t="shared" ca="1" si="205"/>
        <v>#REF!</v>
      </c>
      <c r="LC175" s="119" t="e">
        <f t="shared" ca="1" si="206"/>
        <v>#REF!</v>
      </c>
      <c r="LD175" s="119" t="e">
        <f t="shared" ca="1" si="207"/>
        <v>#REF!</v>
      </c>
      <c r="LE175" s="116">
        <v>1</v>
      </c>
      <c r="LF175" s="102" t="e">
        <f t="shared" ca="1" si="225"/>
        <v>#REF!</v>
      </c>
      <c r="LG175" s="102"/>
      <c r="LH175" s="102"/>
      <c r="LI175" s="102"/>
      <c r="LJ175" s="102"/>
      <c r="LK175" s="102"/>
      <c r="LL175" s="102"/>
      <c r="LM175" s="102"/>
      <c r="LN175" s="102"/>
      <c r="LO175" s="102"/>
      <c r="LP175" s="102"/>
      <c r="LQ175" s="102"/>
      <c r="LR175" s="102" t="e">
        <f t="shared" ca="1" si="183"/>
        <v>#REF!</v>
      </c>
      <c r="LS175" s="102"/>
      <c r="LT175" s="119" t="e">
        <f t="shared" ca="1" si="208"/>
        <v>#REF!</v>
      </c>
      <c r="LU175" s="119" t="e">
        <f t="shared" ca="1" si="209"/>
        <v>#NAME?</v>
      </c>
      <c r="LV175" s="119" t="e">
        <f t="shared" ca="1" si="210"/>
        <v>#NAME?</v>
      </c>
      <c r="LW175" s="119" t="e">
        <f t="shared" ca="1" si="211"/>
        <v>#NAME?</v>
      </c>
      <c r="LX175" s="119" t="e">
        <f t="shared" ca="1" si="212"/>
        <v>#NAME?</v>
      </c>
      <c r="LY175" s="119" t="e">
        <f t="shared" ca="1" si="213"/>
        <v>#NAME?</v>
      </c>
      <c r="LZ175" s="119" t="e">
        <f t="shared" ca="1" si="214"/>
        <v>#NAME?</v>
      </c>
      <c r="MA175" s="119" t="e">
        <f t="shared" ca="1" si="215"/>
        <v>#NAME?</v>
      </c>
      <c r="MB175" s="119" t="e">
        <f t="shared" ca="1" si="216"/>
        <v>#NAME?</v>
      </c>
      <c r="MC175" s="119" t="e">
        <f t="shared" ca="1" si="217"/>
        <v>#NAME?</v>
      </c>
      <c r="MD175" s="119" t="e">
        <f t="shared" ca="1" si="218"/>
        <v>#NAME?</v>
      </c>
      <c r="ME175" s="119" t="e">
        <f t="shared" ca="1" si="219"/>
        <v>#NAME?</v>
      </c>
      <c r="MF175" s="119" t="e">
        <f t="shared" ca="1" si="220"/>
        <v>#REF!</v>
      </c>
      <c r="MG175" s="119" t="e">
        <f t="shared" ca="1" si="221"/>
        <v>#REF!</v>
      </c>
      <c r="MH175" s="120" t="s">
        <v>774</v>
      </c>
      <c r="MI175" s="100" t="s">
        <v>472</v>
      </c>
      <c r="MJ175" s="121">
        <v>45535</v>
      </c>
      <c r="MK175" s="100" t="s">
        <v>131</v>
      </c>
      <c r="ML175" s="100" t="s">
        <v>131</v>
      </c>
      <c r="MM175" s="100" t="s">
        <v>131</v>
      </c>
      <c r="MN175" s="100"/>
      <c r="MO175" s="100" t="s">
        <v>750</v>
      </c>
    </row>
    <row r="176" spans="1:353" ht="14.25" x14ac:dyDescent="0.2">
      <c r="A176" s="39">
        <v>171</v>
      </c>
      <c r="B176" s="39" t="s">
        <v>777</v>
      </c>
      <c r="C176" s="54" t="s">
        <v>778</v>
      </c>
      <c r="D176" s="39" t="s">
        <v>121</v>
      </c>
      <c r="E176" s="39">
        <v>400658318</v>
      </c>
      <c r="F176" s="99" t="s">
        <v>779</v>
      </c>
      <c r="G176" s="39">
        <v>400275407</v>
      </c>
      <c r="H176" s="39" t="s">
        <v>112</v>
      </c>
      <c r="I176" s="39">
        <v>2</v>
      </c>
      <c r="J176" s="39">
        <v>3</v>
      </c>
      <c r="K176" s="39">
        <v>0</v>
      </c>
      <c r="L176" s="39">
        <v>0</v>
      </c>
      <c r="M176" s="39">
        <v>0</v>
      </c>
      <c r="N176" s="39">
        <v>0</v>
      </c>
      <c r="O176" s="39">
        <v>1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1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1</v>
      </c>
      <c r="AH176" s="39">
        <f t="shared" si="184"/>
        <v>2</v>
      </c>
      <c r="AI176" s="39">
        <f t="shared" si="222"/>
        <v>70589</v>
      </c>
      <c r="AJ176" s="55">
        <v>10000</v>
      </c>
      <c r="AK176" s="39"/>
      <c r="AL176" s="39" t="s">
        <v>457</v>
      </c>
      <c r="AM176" s="69" t="s">
        <v>466</v>
      </c>
      <c r="AN176" s="39"/>
      <c r="AO176" s="39"/>
      <c r="AP176" s="56">
        <v>1E-3</v>
      </c>
      <c r="AQ176" s="56" t="s">
        <v>8</v>
      </c>
      <c r="AR176" s="39" t="s">
        <v>459</v>
      </c>
      <c r="AS176" s="39" t="s">
        <v>460</v>
      </c>
      <c r="AT176" s="39"/>
      <c r="AU176" s="39" t="s">
        <v>461</v>
      </c>
      <c r="AV176" s="39" t="str">
        <f t="shared" si="185"/>
        <v>P0040</v>
      </c>
      <c r="AW176" s="76" t="e">
        <f t="shared" ca="1" si="186"/>
        <v>#NAME?</v>
      </c>
      <c r="AX176" s="39">
        <v>11</v>
      </c>
      <c r="AY176" s="73" t="e">
        <f t="shared" si="187"/>
        <v>#REF!</v>
      </c>
      <c r="AZ176" s="39"/>
      <c r="BA176" s="39"/>
      <c r="BB176" s="39"/>
      <c r="BC176" s="39"/>
      <c r="BD176" s="39"/>
      <c r="BE176" s="39"/>
      <c r="BF176" s="39"/>
      <c r="BG176" s="39"/>
      <c r="BH176" s="39">
        <v>80000</v>
      </c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>
        <f>SUM($AZ176,$BA176:BF176)-SUM($EU176:FA176)</f>
        <v>-460</v>
      </c>
      <c r="DE176" s="39">
        <f>SUM($AZ176,$BA176:BG176)-SUM($EU176:FB176)</f>
        <v>-2258</v>
      </c>
      <c r="DF176" s="39">
        <f>SUM($AZ176,$BA176:BH176)-SUM($EU176:FC176)</f>
        <v>75411</v>
      </c>
      <c r="DG176" s="39">
        <f>SUM($AZ176,$BA176:BI176)-SUM($EU176:FD176)</f>
        <v>73411</v>
      </c>
      <c r="DH176" s="39">
        <f>SUM($AZ176,$BA176:BJ176)-SUM($EU176:FE176)</f>
        <v>71411</v>
      </c>
      <c r="DI176" s="39">
        <f>SUM($AZ176,$BA176:BK176)-SUM($EU176:FF176)</f>
        <v>69411</v>
      </c>
      <c r="DJ176" s="39">
        <f>SUM($AZ176,$BA176:BL176)-SUM($EU176:FG176)</f>
        <v>67411</v>
      </c>
      <c r="DK176" s="39">
        <f>SUM($AZ176,$BA176:BM176)-SUM($EU176:FH176)</f>
        <v>65411</v>
      </c>
      <c r="DL176" s="39">
        <f>SUM($AZ176,$BA176:BN176)-SUM($EU176:FI176)</f>
        <v>63411</v>
      </c>
      <c r="DM176" s="39">
        <f>SUM($AZ176,$BA176:BO176)-SUM($EU176:FJ176)</f>
        <v>61411</v>
      </c>
      <c r="DN176" s="39">
        <f>SUM($AZ176,$BA176:BP176)-SUM($EU176:FK176)</f>
        <v>59411</v>
      </c>
      <c r="DO176" s="39">
        <f>SUM($AZ176,$BA176:BQ176)-SUM($EU176:FL176)</f>
        <v>57411</v>
      </c>
      <c r="DP176" s="39">
        <f>SUM($AZ176,$BA176:BR176)-SUM($EU176:FM176)</f>
        <v>55411</v>
      </c>
      <c r="DQ176" s="39">
        <f>SUM($AZ176,$BA176:BS176)-SUM($EU176:FN176)</f>
        <v>53411</v>
      </c>
      <c r="DR176" s="39">
        <f>SUM($AZ176,$BA176:BT176)-SUM($EU176:FO176)</f>
        <v>51411</v>
      </c>
      <c r="DS176" s="39">
        <f>SUM($AZ176,$BA176:BU176)-SUM($EU176:FP176)</f>
        <v>49411</v>
      </c>
      <c r="DT176" s="39">
        <f>SUM($AZ176,$BA176:BV176)-SUM($EU176:FQ176)</f>
        <v>47411</v>
      </c>
      <c r="DU176" s="39">
        <f>SUM($AZ176,$BA176:BW176)-SUM($EU176:FR176)</f>
        <v>45411</v>
      </c>
      <c r="DV176" s="39">
        <f>SUM($AZ176,$BA176:BX176)-SUM($EU176:FS176)</f>
        <v>43411</v>
      </c>
      <c r="DW176" s="39">
        <f>SUM($AZ176,$BA176:BY176)-SUM($EU176:FT176)</f>
        <v>41411</v>
      </c>
      <c r="DX176" s="39">
        <f>SUM($AZ176,$BA176:BZ176)-SUM($EU176:FU176)</f>
        <v>39411</v>
      </c>
      <c r="DY176" s="39">
        <f>SUM($AZ176,$BA176:CA176)-SUM($EU176:FV176)</f>
        <v>37411</v>
      </c>
      <c r="DZ176" s="39">
        <f>SUM($AZ176,$BA176:CB176)-SUM($EU176:FW176)</f>
        <v>35411</v>
      </c>
      <c r="EA176" s="39">
        <f>SUM($AZ176,$BA176:CC176)-SUM($EU176:FX176)</f>
        <v>33411</v>
      </c>
      <c r="EB176" s="39">
        <f>SUM($AZ176,$BA176:CD176)-SUM($EU176:FY176)</f>
        <v>31411</v>
      </c>
      <c r="EC176" s="39">
        <f>SUM($AZ176,$BA176:CE176)-SUM($EU176:FZ176)</f>
        <v>29411</v>
      </c>
      <c r="ED176" s="39">
        <f>SUM($AZ176,$BA176:CF176)-SUM($EU176:GA176)</f>
        <v>27411</v>
      </c>
      <c r="EE176" s="39">
        <f>SUM($AZ176,$BA176:CG176)-SUM($EU176:GB176)</f>
        <v>25411</v>
      </c>
      <c r="EF176" s="39">
        <f>SUM($AZ176,$BA176:CH176)-SUM($EU176:GC176)</f>
        <v>23411</v>
      </c>
      <c r="EG176" s="39">
        <f>SUM($AZ176,$BA176:CI176)-SUM($EU176:GD176)</f>
        <v>21411</v>
      </c>
      <c r="EH176" s="39">
        <f>SUM($AZ176,$BA176:CJ176)-SUM($EU176:GE176)</f>
        <v>19411</v>
      </c>
      <c r="EI176" s="39">
        <f>SUM($AZ176,$BA176:CK176)-SUM($EU176:GF176)</f>
        <v>17411</v>
      </c>
      <c r="EJ176" s="39">
        <f>SUM($AZ176,$BA176:CL176)-SUM($EU176:GG176)</f>
        <v>15411</v>
      </c>
      <c r="EK176" s="39">
        <f>SUM($AZ176,$BA176:CM176)-SUM($EU176:GH176)</f>
        <v>13411</v>
      </c>
      <c r="EL176" s="39">
        <f>SUM($AZ176,$BA176:CN176)-SUM($EU176:GI176)</f>
        <v>11411</v>
      </c>
      <c r="EM176" s="39">
        <f>SUM($AZ176,$BA176:CO176)-SUM($EU176:GJ176)</f>
        <v>9411</v>
      </c>
      <c r="EN176" s="39">
        <f>SUM($AZ176,$BA176:CP176)-SUM($EU176:GK176)</f>
        <v>9411</v>
      </c>
      <c r="EO176" s="39">
        <f>SUM($AZ176,$BA176:CQ176)-SUM($EU176:GL176)</f>
        <v>9411</v>
      </c>
      <c r="EP176" s="39">
        <f>SUM($AZ176,$BA176:CR176)-SUM($EU176:GM176)</f>
        <v>9411</v>
      </c>
      <c r="EQ176" s="39">
        <f>SUM($AZ176,$BA176:CS176)-SUM($EU176:GN176)</f>
        <v>9411</v>
      </c>
      <c r="ER176" s="39"/>
      <c r="ES176" s="39"/>
      <c r="ET176" s="39"/>
      <c r="EU176" s="39"/>
      <c r="EV176" s="39"/>
      <c r="EW176" s="39"/>
      <c r="EX176" s="39"/>
      <c r="EY176" s="39"/>
      <c r="EZ176" s="39"/>
      <c r="FA176" s="39">
        <f t="array" ref="FA176">SUMPRODUCT($K176:$AG176,TRANSPOSE(FA$5:FA$27))</f>
        <v>460</v>
      </c>
      <c r="FB176" s="39">
        <f t="array" ref="FB176">SUMPRODUCT($K176:$AG176,TRANSPOSE(FB$5:FB$27))</f>
        <v>1798</v>
      </c>
      <c r="FC176" s="39">
        <f t="array" ref="FC176">SUMPRODUCT($K176:$AG176,TRANSPOSE(FC$5:FC$27))</f>
        <v>2331</v>
      </c>
      <c r="FD176" s="39">
        <f t="array" ref="FD176">SUMPRODUCT($K176:$AG176,TRANSPOSE(FD$5:FD$27))</f>
        <v>2000</v>
      </c>
      <c r="FE176" s="39">
        <f t="array" ref="FE176">SUMPRODUCT($K176:$AG176,TRANSPOSE(FE$5:FE$27))</f>
        <v>2000</v>
      </c>
      <c r="FF176" s="39">
        <f t="array" ref="FF176">SUMPRODUCT($K176:$AG176,TRANSPOSE(FF$5:FF$27))</f>
        <v>2000</v>
      </c>
      <c r="FG176" s="39">
        <f t="array" ref="FG176">SUMPRODUCT($K176:$AG176,TRANSPOSE(FG$5:FG$27))</f>
        <v>2000</v>
      </c>
      <c r="FH176" s="39">
        <f t="array" ref="FH176">SUMPRODUCT($K176:$AG176,TRANSPOSE(FH$5:FH$27))</f>
        <v>2000</v>
      </c>
      <c r="FI176" s="39">
        <f t="array" ref="FI176">SUMPRODUCT($K176:$AG176,TRANSPOSE(FI$5:FI$27))</f>
        <v>2000</v>
      </c>
      <c r="FJ176" s="39">
        <f t="array" ref="FJ176">SUMPRODUCT($K176:$AG176,TRANSPOSE(FJ$5:FJ$27))</f>
        <v>2000</v>
      </c>
      <c r="FK176" s="39">
        <f t="array" ref="FK176">SUMPRODUCT($K176:$AG176,TRANSPOSE(FK$5:FK$27))</f>
        <v>2000</v>
      </c>
      <c r="FL176" s="39">
        <f t="array" ref="FL176">SUMPRODUCT($K176:$AG176,TRANSPOSE(FL$5:FL$27))</f>
        <v>2000</v>
      </c>
      <c r="FM176" s="39">
        <f t="array" ref="FM176">SUMPRODUCT($K176:$AG176,TRANSPOSE(FM$5:FM$27))</f>
        <v>2000</v>
      </c>
      <c r="FN176" s="39">
        <f t="array" ref="FN176">SUMPRODUCT($K176:$AG176,TRANSPOSE(FN$5:FN$27))</f>
        <v>2000</v>
      </c>
      <c r="FO176" s="39">
        <f t="array" ref="FO176">SUMPRODUCT($K176:$AG176,TRANSPOSE(FO$5:FO$27))</f>
        <v>2000</v>
      </c>
      <c r="FP176" s="39">
        <f t="array" ref="FP176">SUMPRODUCT($K176:$AG176,TRANSPOSE(FP$5:FP$27))</f>
        <v>2000</v>
      </c>
      <c r="FQ176" s="39">
        <f t="array" ref="FQ176">SUMPRODUCT($K176:$AG176,TRANSPOSE(FQ$5:FQ$27))</f>
        <v>2000</v>
      </c>
      <c r="FR176" s="39">
        <f t="array" ref="FR176">SUMPRODUCT($K176:$AG176,TRANSPOSE(FR$5:FR$27))</f>
        <v>2000</v>
      </c>
      <c r="FS176" s="39">
        <f t="array" ref="FS176">SUMPRODUCT($K176:$AG176,TRANSPOSE(FS$5:FS$27))</f>
        <v>2000</v>
      </c>
      <c r="FT176" s="39">
        <f t="array" ref="FT176">SUMPRODUCT($K176:$AG176,TRANSPOSE(FT$5:FT$27))</f>
        <v>2000</v>
      </c>
      <c r="FU176" s="39">
        <f t="array" ref="FU176">SUMPRODUCT($K176:$AG176,TRANSPOSE(FU$5:FU$27))</f>
        <v>2000</v>
      </c>
      <c r="FV176" s="39">
        <f t="array" ref="FV176">SUMPRODUCT($K176:$AG176,TRANSPOSE(FV$5:FV$27))</f>
        <v>2000</v>
      </c>
      <c r="FW176" s="39">
        <f t="array" ref="FW176">SUMPRODUCT($K176:$AG176,TRANSPOSE(FW$5:FW$27))</f>
        <v>2000</v>
      </c>
      <c r="FX176" s="39">
        <f t="array" ref="FX176">SUMPRODUCT($K176:$AG176,TRANSPOSE(FX$5:FX$27))</f>
        <v>2000</v>
      </c>
      <c r="FY176" s="39">
        <f t="array" ref="FY176">SUMPRODUCT($K176:$AG176,TRANSPOSE(FY$5:FY$27))</f>
        <v>2000</v>
      </c>
      <c r="FZ176" s="39">
        <f t="array" ref="FZ176">SUMPRODUCT($K176:$AG176,TRANSPOSE(FZ$5:FZ$27))</f>
        <v>2000</v>
      </c>
      <c r="GA176" s="39">
        <f t="array" ref="GA176">SUMPRODUCT($K176:$AG176,TRANSPOSE(GA$5:GA$27))</f>
        <v>2000</v>
      </c>
      <c r="GB176" s="39">
        <f t="array" ref="GB176">SUMPRODUCT($K176:$AG176,TRANSPOSE(GB$5:GB$27))</f>
        <v>2000</v>
      </c>
      <c r="GC176" s="39">
        <f t="array" ref="GC176">SUMPRODUCT($K176:$AG176,TRANSPOSE(GC$5:GC$27))</f>
        <v>2000</v>
      </c>
      <c r="GD176" s="39">
        <f t="array" ref="GD176">SUMPRODUCT($K176:$AG176,TRANSPOSE(GD$5:GD$27))</f>
        <v>2000</v>
      </c>
      <c r="GE176" s="39">
        <f t="array" ref="GE176">SUMPRODUCT($K176:$AG176,TRANSPOSE(GE$5:GE$27))</f>
        <v>2000</v>
      </c>
      <c r="GF176" s="39">
        <f t="array" ref="GF176">SUMPRODUCT($K176:$AG176,TRANSPOSE(GF$5:GF$27))</f>
        <v>2000</v>
      </c>
      <c r="GG176" s="39">
        <f t="array" ref="GG176">SUMPRODUCT($K176:$AG176,TRANSPOSE(GG$5:GG$27))</f>
        <v>2000</v>
      </c>
      <c r="GH176" s="39">
        <f t="array" ref="GH176">SUMPRODUCT($K176:$AG176,TRANSPOSE(GH$5:GH$27))</f>
        <v>2000</v>
      </c>
      <c r="GI176" s="39">
        <f t="array" ref="GI176">SUMPRODUCT($K176:$AG176,TRANSPOSE(GI$5:GI$27))</f>
        <v>2000</v>
      </c>
      <c r="GJ176" s="39">
        <f t="array" ref="GJ176">SUMPRODUCT($K176:$AG176,TRANSPOSE(GJ$5:GJ$27))</f>
        <v>2000</v>
      </c>
      <c r="GK176" s="39">
        <f t="array" ref="GK176">SUMPRODUCT($K176:$AG176,TRANSPOSE(GK$5:GK$27))</f>
        <v>0</v>
      </c>
      <c r="GL176" s="39">
        <f t="array" ref="GL176">SUMPRODUCT($K176:$AG176,TRANSPOSE(GL$5:GL$27))</f>
        <v>0</v>
      </c>
      <c r="GM176" s="39">
        <f t="array" ref="GM176">SUMPRODUCT($K176:$AG176,TRANSPOSE(GM$5:GM$27))</f>
        <v>0</v>
      </c>
      <c r="GN176" s="39">
        <f t="array" ref="GN176">SUMPRODUCT($K176:$AG176,TRANSPOSE(GN$5:GN$27))</f>
        <v>0</v>
      </c>
      <c r="GO176" s="39"/>
      <c r="GP176" s="39"/>
      <c r="GQ176" s="39"/>
      <c r="GR176" s="39"/>
      <c r="GS176" s="39"/>
      <c r="GT176" s="39"/>
      <c r="GU176" s="39"/>
      <c r="GV176" s="39"/>
      <c r="GW176" s="39"/>
      <c r="GX176" s="39"/>
      <c r="GY176" s="39"/>
      <c r="GZ176" s="39"/>
      <c r="HA176" s="39"/>
      <c r="HB176" s="39"/>
      <c r="HC176" s="39"/>
      <c r="HD176" s="39"/>
      <c r="HE176" s="39"/>
      <c r="HF176" s="39"/>
      <c r="HG176" s="39"/>
      <c r="HH176" s="39"/>
      <c r="HI176" s="39"/>
      <c r="HJ176" s="39"/>
      <c r="HK176" s="39"/>
      <c r="HL176" s="39"/>
      <c r="HM176" s="39"/>
      <c r="HN176" s="39"/>
      <c r="HO176" s="39"/>
      <c r="HP176" s="39"/>
      <c r="HQ176" s="39"/>
      <c r="HR176" s="39"/>
      <c r="HS176" s="39"/>
      <c r="HT176" s="39"/>
      <c r="HU176" s="39"/>
      <c r="HV176" s="39"/>
      <c r="HW176" s="39"/>
      <c r="HX176" s="39"/>
      <c r="HY176" s="39"/>
      <c r="HZ176" s="39"/>
      <c r="IA176" s="39"/>
      <c r="IB176" s="39"/>
      <c r="IC176" s="39"/>
      <c r="ID176" s="39"/>
      <c r="IE176" s="39"/>
      <c r="IF176" s="39"/>
      <c r="IG176" s="39"/>
      <c r="IH176" s="39"/>
      <c r="II176" s="39"/>
      <c r="IJ176" s="39"/>
      <c r="IK176" s="39"/>
      <c r="IL176" s="39"/>
      <c r="IM176" s="39"/>
      <c r="IN176" s="39"/>
      <c r="IO176" s="39"/>
      <c r="IP176" s="39"/>
      <c r="IQ176" s="39"/>
      <c r="IR176" s="39"/>
      <c r="IS176" s="39"/>
      <c r="IT176" s="39"/>
      <c r="IU176" s="39"/>
      <c r="IV176" s="93" t="s">
        <v>458</v>
      </c>
      <c r="IW176" s="100" t="str">
        <f>C176</f>
        <v>CRCW0402200RFKED</v>
      </c>
      <c r="IX176" s="93" t="str">
        <f t="shared" si="223"/>
        <v>VISHAY</v>
      </c>
      <c r="IY176" s="95">
        <v>2.8999999999999998E-3</v>
      </c>
      <c r="IZ176" s="112" t="str">
        <f t="shared" si="180"/>
        <v>USD</v>
      </c>
      <c r="JA176" s="104" t="e">
        <f ca="1">_xlfn.XLOOKUP(IZ176,IZ$21:IZ$24,JA$21:JA$24,0)</f>
        <v>#NAME?</v>
      </c>
      <c r="JB176" s="104" t="e">
        <f t="shared" ca="1" si="188"/>
        <v>#NAME?</v>
      </c>
      <c r="JC176" s="113">
        <f>AJ176</f>
        <v>10000</v>
      </c>
      <c r="JD176" s="113">
        <f>AJ176</f>
        <v>10000</v>
      </c>
      <c r="JE176" s="100"/>
      <c r="JF176" s="113" t="e">
        <f>MAX(JD176,CEILING(#REF!+JE176,JC176))</f>
        <v>#REF!</v>
      </c>
      <c r="JG176" s="114" t="e">
        <f t="shared" ca="1" si="189"/>
        <v>#REF!</v>
      </c>
      <c r="JH176" s="113" t="e">
        <f>JF176-#REF!</f>
        <v>#REF!</v>
      </c>
      <c r="JI176" s="114" t="e">
        <f t="shared" ca="1" si="190"/>
        <v>#REF!</v>
      </c>
      <c r="JJ176" s="115">
        <v>45526</v>
      </c>
      <c r="JK176" s="114" t="s">
        <v>114</v>
      </c>
      <c r="JL176" s="114" t="s">
        <v>21</v>
      </c>
      <c r="JM176" s="100" t="s">
        <v>128</v>
      </c>
      <c r="JN176" s="100" t="s">
        <v>129</v>
      </c>
      <c r="JO176" s="102" t="e">
        <f t="array" aca="1" ref="JO176" ca="1">SUMPRODUCT(#REF!,TRANSPOSE(JO$19:JO$22))</f>
        <v>#REF!</v>
      </c>
      <c r="JP176" s="102" t="e">
        <f t="array" aca="1" ref="JP176" ca="1">SUMPRODUCT(#REF!,TRANSPOSE(JP$19:JP$22))</f>
        <v>#REF!</v>
      </c>
      <c r="JQ176" s="102" t="e">
        <f t="array" aca="1" ref="JQ176" ca="1">SUMPRODUCT(#REF!,TRANSPOSE(JQ$19:JQ$22))</f>
        <v>#REF!</v>
      </c>
      <c r="JR176" s="102" t="e">
        <f t="array" aca="1" ref="JR176" ca="1">SUMPRODUCT(#REF!,TRANSPOSE(JR$19:JR$22))</f>
        <v>#REF!</v>
      </c>
      <c r="JS176" s="102" t="e">
        <f t="array" aca="1" ref="JS176" ca="1">SUMPRODUCT(#REF!,TRANSPOSE(JS$19:JS$22))</f>
        <v>#REF!</v>
      </c>
      <c r="JT176" s="102" t="e">
        <f t="array" aca="1" ref="JT176" ca="1">SUMPRODUCT(#REF!,TRANSPOSE(JT$19:JT$22))</f>
        <v>#REF!</v>
      </c>
      <c r="JU176" s="102" t="e">
        <f t="array" aca="1" ref="JU176" ca="1">SUMPRODUCT(#REF!,TRANSPOSE(JU$19:JU$22))</f>
        <v>#REF!</v>
      </c>
      <c r="JV176" s="102" t="e">
        <f t="array" aca="1" ref="JV176" ca="1">SUMPRODUCT(#REF!,TRANSPOSE(JV$19:JV$22))</f>
        <v>#REF!</v>
      </c>
      <c r="JW176" s="102" t="e">
        <f t="array" aca="1" ref="JW176" ca="1">SUMPRODUCT(#REF!,TRANSPOSE(JW$19:JW$22))</f>
        <v>#REF!</v>
      </c>
      <c r="JX176" s="102" t="e">
        <f t="array" aca="1" ref="JX176" ca="1">SUMPRODUCT(#REF!,TRANSPOSE(JX$19:JX$22))</f>
        <v>#REF!</v>
      </c>
      <c r="JY176" s="102" t="e">
        <f t="array" aca="1" ref="JY176" ca="1">SUMPRODUCT(#REF!,TRANSPOSE(JY$19:JY$22))</f>
        <v>#REF!</v>
      </c>
      <c r="JZ176" s="102" t="e">
        <f t="array" aca="1" ref="JZ176" ca="1">SUMPRODUCT(#REF!,TRANSPOSE(JZ$19:JZ$22))</f>
        <v>#REF!</v>
      </c>
      <c r="KA176" s="102" t="e">
        <f t="array" aca="1" ref="KA176" ca="1">SUMPRODUCT(#REF!,TRANSPOSE(KA$19:KA$22))</f>
        <v>#REF!</v>
      </c>
      <c r="KB176" s="116"/>
      <c r="KC176" s="102" t="e">
        <f t="shared" ca="1" si="191"/>
        <v>#REF!</v>
      </c>
      <c r="KD176" s="117" t="e">
        <f ca="1">CEILING(SUM($JO176:JP176)-SUM($KC176:KC176),$JC176)</f>
        <v>#REF!</v>
      </c>
      <c r="KE176" s="117" t="e">
        <f ca="1">CEILING(SUM($JO176:JQ176)-SUM($KC176:KD176),$JC176)</f>
        <v>#REF!</v>
      </c>
      <c r="KF176" s="117" t="e">
        <f ca="1">CEILING(SUM($JO176:JR176)-SUM($KC176:KE176),$JC176)</f>
        <v>#REF!</v>
      </c>
      <c r="KG176" s="117" t="e">
        <f ca="1">CEILING(SUM($JO176:JS176)-SUM($KC176:KF176),$JC176)</f>
        <v>#REF!</v>
      </c>
      <c r="KH176" s="117" t="e">
        <f ca="1">CEILING(SUM($JO176:JT176)-SUM($KC176:KG176),$JC176)</f>
        <v>#REF!</v>
      </c>
      <c r="KI176" s="117" t="e">
        <f ca="1">CEILING(SUM($JO176:JU176)-SUM($KC176:KH176),$JC176)</f>
        <v>#REF!</v>
      </c>
      <c r="KJ176" s="117" t="e">
        <f ca="1">CEILING(SUM($JO176:JV176)-SUM($KC176:KI176),$JC176)</f>
        <v>#REF!</v>
      </c>
      <c r="KK176" s="117" t="e">
        <f ca="1">CEILING(SUM($JO176:JW176)-SUM($KC176:KJ176),$JC176)</f>
        <v>#REF!</v>
      </c>
      <c r="KL176" s="117" t="e">
        <f ca="1">CEILING(SUM($JO176:JX176)-SUM($KC176:KK176),$JC176)</f>
        <v>#REF!</v>
      </c>
      <c r="KM176" s="117" t="e">
        <f ca="1">CEILING(SUM($JO176:JY176)-SUM($KC176:KL176),$JC176)</f>
        <v>#REF!</v>
      </c>
      <c r="KN176" s="117" t="e">
        <f t="shared" ca="1" si="192"/>
        <v>#REF!</v>
      </c>
      <c r="KO176" s="117" t="e">
        <f t="shared" ca="1" si="193"/>
        <v>#REF!</v>
      </c>
      <c r="KP176" s="116"/>
      <c r="KQ176" s="119" t="e">
        <f t="shared" ca="1" si="194"/>
        <v>#REF!</v>
      </c>
      <c r="KR176" s="119" t="e">
        <f t="shared" ca="1" si="195"/>
        <v>#REF!</v>
      </c>
      <c r="KS176" s="119" t="e">
        <f t="shared" ca="1" si="196"/>
        <v>#REF!</v>
      </c>
      <c r="KT176" s="119" t="e">
        <f t="shared" ca="1" si="197"/>
        <v>#REF!</v>
      </c>
      <c r="KU176" s="119" t="e">
        <f t="shared" ca="1" si="198"/>
        <v>#REF!</v>
      </c>
      <c r="KV176" s="119" t="e">
        <f t="shared" ca="1" si="199"/>
        <v>#REF!</v>
      </c>
      <c r="KW176" s="119" t="e">
        <f t="shared" ca="1" si="200"/>
        <v>#REF!</v>
      </c>
      <c r="KX176" s="119" t="e">
        <f t="shared" ca="1" si="201"/>
        <v>#REF!</v>
      </c>
      <c r="KY176" s="119" t="e">
        <f t="shared" ca="1" si="202"/>
        <v>#REF!</v>
      </c>
      <c r="KZ176" s="119" t="e">
        <f t="shared" ca="1" si="203"/>
        <v>#REF!</v>
      </c>
      <c r="LA176" s="119" t="e">
        <f t="shared" ca="1" si="204"/>
        <v>#REF!</v>
      </c>
      <c r="LB176" s="119" t="e">
        <f t="shared" ca="1" si="205"/>
        <v>#REF!</v>
      </c>
      <c r="LC176" s="119" t="e">
        <f t="shared" ca="1" si="206"/>
        <v>#REF!</v>
      </c>
      <c r="LD176" s="119" t="e">
        <f t="shared" ca="1" si="207"/>
        <v>#REF!</v>
      </c>
      <c r="LE176" s="116">
        <v>1</v>
      </c>
      <c r="LF176" s="102" t="e">
        <f t="shared" ca="1" si="225"/>
        <v>#REF!</v>
      </c>
      <c r="LG176" s="102"/>
      <c r="LH176" s="102"/>
      <c r="LI176" s="102"/>
      <c r="LJ176" s="102"/>
      <c r="LK176" s="102"/>
      <c r="LL176" s="102"/>
      <c r="LM176" s="102"/>
      <c r="LN176" s="102"/>
      <c r="LO176" s="102"/>
      <c r="LP176" s="102"/>
      <c r="LQ176" s="102"/>
      <c r="LR176" s="102" t="e">
        <f t="shared" ca="1" si="183"/>
        <v>#REF!</v>
      </c>
      <c r="LS176" s="102"/>
      <c r="LT176" s="119" t="e">
        <f t="shared" ca="1" si="208"/>
        <v>#REF!</v>
      </c>
      <c r="LU176" s="119" t="e">
        <f t="shared" ca="1" si="209"/>
        <v>#NAME?</v>
      </c>
      <c r="LV176" s="119" t="e">
        <f t="shared" ca="1" si="210"/>
        <v>#NAME?</v>
      </c>
      <c r="LW176" s="119" t="e">
        <f t="shared" ca="1" si="211"/>
        <v>#NAME?</v>
      </c>
      <c r="LX176" s="119" t="e">
        <f t="shared" ca="1" si="212"/>
        <v>#NAME?</v>
      </c>
      <c r="LY176" s="119" t="e">
        <f t="shared" ca="1" si="213"/>
        <v>#NAME?</v>
      </c>
      <c r="LZ176" s="119" t="e">
        <f t="shared" ca="1" si="214"/>
        <v>#NAME?</v>
      </c>
      <c r="MA176" s="119" t="e">
        <f t="shared" ca="1" si="215"/>
        <v>#NAME?</v>
      </c>
      <c r="MB176" s="119" t="e">
        <f t="shared" ca="1" si="216"/>
        <v>#NAME?</v>
      </c>
      <c r="MC176" s="119" t="e">
        <f t="shared" ca="1" si="217"/>
        <v>#NAME?</v>
      </c>
      <c r="MD176" s="119" t="e">
        <f t="shared" ca="1" si="218"/>
        <v>#NAME?</v>
      </c>
      <c r="ME176" s="119" t="e">
        <f t="shared" ca="1" si="219"/>
        <v>#NAME?</v>
      </c>
      <c r="MF176" s="119" t="e">
        <f t="shared" ca="1" si="220"/>
        <v>#REF!</v>
      </c>
      <c r="MG176" s="119" t="e">
        <f t="shared" ca="1" si="221"/>
        <v>#REF!</v>
      </c>
      <c r="MH176" s="120" t="s">
        <v>777</v>
      </c>
      <c r="MI176" s="100" t="s">
        <v>462</v>
      </c>
      <c r="MJ176" s="121">
        <v>45535</v>
      </c>
      <c r="MK176" s="100" t="s">
        <v>131</v>
      </c>
      <c r="ML176" s="100"/>
      <c r="MM176" s="100" t="s">
        <v>131</v>
      </c>
      <c r="MN176" s="100"/>
      <c r="MO176" s="100" t="s">
        <v>142</v>
      </c>
    </row>
    <row r="177" spans="1:353" ht="14.25" x14ac:dyDescent="0.2">
      <c r="A177" s="39">
        <v>172</v>
      </c>
      <c r="B177" s="39" t="s">
        <v>780</v>
      </c>
      <c r="C177" s="54" t="s">
        <v>781</v>
      </c>
      <c r="D177" s="39" t="s">
        <v>121</v>
      </c>
      <c r="E177" s="39">
        <v>405295603</v>
      </c>
      <c r="F177" s="99" t="s">
        <v>782</v>
      </c>
      <c r="G177" s="39">
        <v>400275509</v>
      </c>
      <c r="H177" s="39" t="s">
        <v>112</v>
      </c>
      <c r="I177" s="39">
        <v>2</v>
      </c>
      <c r="J177" s="39">
        <v>69</v>
      </c>
      <c r="K177" s="39">
        <v>0</v>
      </c>
      <c r="L177" s="39">
        <v>0</v>
      </c>
      <c r="M177" s="39">
        <v>0</v>
      </c>
      <c r="N177" s="39">
        <v>0</v>
      </c>
      <c r="O177" s="39">
        <v>23</v>
      </c>
      <c r="P177" s="39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0</v>
      </c>
      <c r="X177" s="39">
        <v>23</v>
      </c>
      <c r="Y177" s="39">
        <v>0</v>
      </c>
      <c r="Z177" s="39">
        <v>0</v>
      </c>
      <c r="AA177" s="39">
        <v>0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23</v>
      </c>
      <c r="AH177" s="39">
        <f t="shared" si="184"/>
        <v>46</v>
      </c>
      <c r="AI177" s="39">
        <f t="shared" si="222"/>
        <v>1623547</v>
      </c>
      <c r="AJ177" s="55">
        <v>10000</v>
      </c>
      <c r="AK177" s="39"/>
      <c r="AL177" s="39" t="s">
        <v>457</v>
      </c>
      <c r="AM177" s="69" t="s">
        <v>758</v>
      </c>
      <c r="AN177" s="39"/>
      <c r="AO177" s="39"/>
      <c r="AP177" s="56">
        <v>8.9999999999999998E-4</v>
      </c>
      <c r="AQ177" s="56" t="s">
        <v>8</v>
      </c>
      <c r="AR177" s="39" t="s">
        <v>459</v>
      </c>
      <c r="AS177" s="39" t="s">
        <v>460</v>
      </c>
      <c r="AT177" s="39"/>
      <c r="AU177" s="39" t="s">
        <v>461</v>
      </c>
      <c r="AV177" s="39" t="str">
        <f t="shared" si="185"/>
        <v>P0040</v>
      </c>
      <c r="AW177" s="76" t="e">
        <f t="shared" ca="1" si="186"/>
        <v>#NAME?</v>
      </c>
      <c r="AX177" s="73">
        <v>17</v>
      </c>
      <c r="AY177" s="73" t="e">
        <f t="shared" si="187"/>
        <v>#REF!</v>
      </c>
      <c r="AZ177" s="39"/>
      <c r="BA177" s="39"/>
      <c r="BB177" s="39"/>
      <c r="BC177" s="39"/>
      <c r="BD177" s="39"/>
      <c r="BE177" s="39"/>
      <c r="BF177" s="39"/>
      <c r="BG177" s="39"/>
      <c r="BH177" s="39"/>
      <c r="BI177" s="39">
        <v>1630000</v>
      </c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>
        <f>SUM($AZ177,$BA177:BF177)-SUM($EU177:FA177)</f>
        <v>-10580</v>
      </c>
      <c r="DE177" s="39">
        <f>SUM($AZ177,$BA177:BG177)-SUM($EU177:FB177)</f>
        <v>-51934</v>
      </c>
      <c r="DF177" s="39">
        <f>SUM($AZ177,$BA177:BH177)-SUM($EU177:FC177)</f>
        <v>-105547</v>
      </c>
      <c r="DG177" s="39">
        <f>SUM($AZ177,$BA177:BI177)-SUM($EU177:FD177)</f>
        <v>1478453</v>
      </c>
      <c r="DH177" s="39">
        <f>SUM($AZ177,$BA177:BJ177)-SUM($EU177:FE177)</f>
        <v>1432453</v>
      </c>
      <c r="DI177" s="39">
        <f>SUM($AZ177,$BA177:BK177)-SUM($EU177:FF177)</f>
        <v>1386453</v>
      </c>
      <c r="DJ177" s="39">
        <f>SUM($AZ177,$BA177:BL177)-SUM($EU177:FG177)</f>
        <v>1340453</v>
      </c>
      <c r="DK177" s="39">
        <f>SUM($AZ177,$BA177:BM177)-SUM($EU177:FH177)</f>
        <v>1294453</v>
      </c>
      <c r="DL177" s="39">
        <f>SUM($AZ177,$BA177:BN177)-SUM($EU177:FI177)</f>
        <v>1248453</v>
      </c>
      <c r="DM177" s="39">
        <f>SUM($AZ177,$BA177:BO177)-SUM($EU177:FJ177)</f>
        <v>1202453</v>
      </c>
      <c r="DN177" s="39">
        <f>SUM($AZ177,$BA177:BP177)-SUM($EU177:FK177)</f>
        <v>1156453</v>
      </c>
      <c r="DO177" s="39">
        <f>SUM($AZ177,$BA177:BQ177)-SUM($EU177:FL177)</f>
        <v>1110453</v>
      </c>
      <c r="DP177" s="39">
        <f>SUM($AZ177,$BA177:BR177)-SUM($EU177:FM177)</f>
        <v>1064453</v>
      </c>
      <c r="DQ177" s="39">
        <f>SUM($AZ177,$BA177:BS177)-SUM($EU177:FN177)</f>
        <v>1018453</v>
      </c>
      <c r="DR177" s="39">
        <f>SUM($AZ177,$BA177:BT177)-SUM($EU177:FO177)</f>
        <v>972453</v>
      </c>
      <c r="DS177" s="39">
        <f>SUM($AZ177,$BA177:BU177)-SUM($EU177:FP177)</f>
        <v>926453</v>
      </c>
      <c r="DT177" s="39">
        <f>SUM($AZ177,$BA177:BV177)-SUM($EU177:FQ177)</f>
        <v>880453</v>
      </c>
      <c r="DU177" s="39">
        <f>SUM($AZ177,$BA177:BW177)-SUM($EU177:FR177)</f>
        <v>834453</v>
      </c>
      <c r="DV177" s="39">
        <f>SUM($AZ177,$BA177:BX177)-SUM($EU177:FS177)</f>
        <v>788453</v>
      </c>
      <c r="DW177" s="39">
        <f>SUM($AZ177,$BA177:BY177)-SUM($EU177:FT177)</f>
        <v>742453</v>
      </c>
      <c r="DX177" s="39">
        <f>SUM($AZ177,$BA177:BZ177)-SUM($EU177:FU177)</f>
        <v>696453</v>
      </c>
      <c r="DY177" s="39">
        <f>SUM($AZ177,$BA177:CA177)-SUM($EU177:FV177)</f>
        <v>650453</v>
      </c>
      <c r="DZ177" s="39">
        <f>SUM($AZ177,$BA177:CB177)-SUM($EU177:FW177)</f>
        <v>604453</v>
      </c>
      <c r="EA177" s="39">
        <f>SUM($AZ177,$BA177:CC177)-SUM($EU177:FX177)</f>
        <v>558453</v>
      </c>
      <c r="EB177" s="39">
        <f>SUM($AZ177,$BA177:CD177)-SUM($EU177:FY177)</f>
        <v>512453</v>
      </c>
      <c r="EC177" s="39">
        <f>SUM($AZ177,$BA177:CE177)-SUM($EU177:FZ177)</f>
        <v>466453</v>
      </c>
      <c r="ED177" s="39">
        <f>SUM($AZ177,$BA177:CF177)-SUM($EU177:GA177)</f>
        <v>420453</v>
      </c>
      <c r="EE177" s="39">
        <f>SUM($AZ177,$BA177:CG177)-SUM($EU177:GB177)</f>
        <v>374453</v>
      </c>
      <c r="EF177" s="39">
        <f>SUM($AZ177,$BA177:CH177)-SUM($EU177:GC177)</f>
        <v>328453</v>
      </c>
      <c r="EG177" s="39">
        <f>SUM($AZ177,$BA177:CI177)-SUM($EU177:GD177)</f>
        <v>282453</v>
      </c>
      <c r="EH177" s="39">
        <f>SUM($AZ177,$BA177:CJ177)-SUM($EU177:GE177)</f>
        <v>236453</v>
      </c>
      <c r="EI177" s="39">
        <f>SUM($AZ177,$BA177:CK177)-SUM($EU177:GF177)</f>
        <v>190453</v>
      </c>
      <c r="EJ177" s="39">
        <f>SUM($AZ177,$BA177:CL177)-SUM($EU177:GG177)</f>
        <v>144453</v>
      </c>
      <c r="EK177" s="39">
        <f>SUM($AZ177,$BA177:CM177)-SUM($EU177:GH177)</f>
        <v>98453</v>
      </c>
      <c r="EL177" s="39">
        <f>SUM($AZ177,$BA177:CN177)-SUM($EU177:GI177)</f>
        <v>52453</v>
      </c>
      <c r="EM177" s="39">
        <f>SUM($AZ177,$BA177:CO177)-SUM($EU177:GJ177)</f>
        <v>6453</v>
      </c>
      <c r="EN177" s="39">
        <f>SUM($AZ177,$BA177:CP177)-SUM($EU177:GK177)</f>
        <v>6453</v>
      </c>
      <c r="EO177" s="39">
        <f>SUM($AZ177,$BA177:CQ177)-SUM($EU177:GL177)</f>
        <v>6453</v>
      </c>
      <c r="EP177" s="39">
        <f>SUM($AZ177,$BA177:CR177)-SUM($EU177:GM177)</f>
        <v>6453</v>
      </c>
      <c r="EQ177" s="39">
        <f>SUM($AZ177,$BA177:CS177)-SUM($EU177:GN177)</f>
        <v>6453</v>
      </c>
      <c r="ER177" s="39"/>
      <c r="ES177" s="39"/>
      <c r="ET177" s="39"/>
      <c r="EU177" s="39"/>
      <c r="EV177" s="39"/>
      <c r="EW177" s="39"/>
      <c r="EX177" s="39"/>
      <c r="EY177" s="39"/>
      <c r="EZ177" s="39"/>
      <c r="FA177" s="39">
        <f t="array" ref="FA177">SUMPRODUCT($K177:$AG177,TRANSPOSE(FA$5:FA$27))</f>
        <v>10580</v>
      </c>
      <c r="FB177" s="39">
        <f t="array" ref="FB177">SUMPRODUCT($K177:$AG177,TRANSPOSE(FB$5:FB$27))</f>
        <v>41354</v>
      </c>
      <c r="FC177" s="39">
        <f t="array" ref="FC177">SUMPRODUCT($K177:$AG177,TRANSPOSE(FC$5:FC$27))</f>
        <v>53613</v>
      </c>
      <c r="FD177" s="39">
        <f t="array" ref="FD177">SUMPRODUCT($K177:$AG177,TRANSPOSE(FD$5:FD$27))</f>
        <v>46000</v>
      </c>
      <c r="FE177" s="39">
        <f t="array" ref="FE177">SUMPRODUCT($K177:$AG177,TRANSPOSE(FE$5:FE$27))</f>
        <v>46000</v>
      </c>
      <c r="FF177" s="39">
        <f t="array" ref="FF177">SUMPRODUCT($K177:$AG177,TRANSPOSE(FF$5:FF$27))</f>
        <v>46000</v>
      </c>
      <c r="FG177" s="39">
        <f t="array" ref="FG177">SUMPRODUCT($K177:$AG177,TRANSPOSE(FG$5:FG$27))</f>
        <v>46000</v>
      </c>
      <c r="FH177" s="39">
        <f t="array" ref="FH177">SUMPRODUCT($K177:$AG177,TRANSPOSE(FH$5:FH$27))</f>
        <v>46000</v>
      </c>
      <c r="FI177" s="39">
        <f t="array" ref="FI177">SUMPRODUCT($K177:$AG177,TRANSPOSE(FI$5:FI$27))</f>
        <v>46000</v>
      </c>
      <c r="FJ177" s="39">
        <f t="array" ref="FJ177">SUMPRODUCT($K177:$AG177,TRANSPOSE(FJ$5:FJ$27))</f>
        <v>46000</v>
      </c>
      <c r="FK177" s="39">
        <f t="array" ref="FK177">SUMPRODUCT($K177:$AG177,TRANSPOSE(FK$5:FK$27))</f>
        <v>46000</v>
      </c>
      <c r="FL177" s="39">
        <f t="array" ref="FL177">SUMPRODUCT($K177:$AG177,TRANSPOSE(FL$5:FL$27))</f>
        <v>46000</v>
      </c>
      <c r="FM177" s="39">
        <f t="array" ref="FM177">SUMPRODUCT($K177:$AG177,TRANSPOSE(FM$5:FM$27))</f>
        <v>46000</v>
      </c>
      <c r="FN177" s="39">
        <f t="array" ref="FN177">SUMPRODUCT($K177:$AG177,TRANSPOSE(FN$5:FN$27))</f>
        <v>46000</v>
      </c>
      <c r="FO177" s="39">
        <f t="array" ref="FO177">SUMPRODUCT($K177:$AG177,TRANSPOSE(FO$5:FO$27))</f>
        <v>46000</v>
      </c>
      <c r="FP177" s="39">
        <f t="array" ref="FP177">SUMPRODUCT($K177:$AG177,TRANSPOSE(FP$5:FP$27))</f>
        <v>46000</v>
      </c>
      <c r="FQ177" s="39">
        <f t="array" ref="FQ177">SUMPRODUCT($K177:$AG177,TRANSPOSE(FQ$5:FQ$27))</f>
        <v>46000</v>
      </c>
      <c r="FR177" s="39">
        <f t="array" ref="FR177">SUMPRODUCT($K177:$AG177,TRANSPOSE(FR$5:FR$27))</f>
        <v>46000</v>
      </c>
      <c r="FS177" s="39">
        <f t="array" ref="FS177">SUMPRODUCT($K177:$AG177,TRANSPOSE(FS$5:FS$27))</f>
        <v>46000</v>
      </c>
      <c r="FT177" s="39">
        <f t="array" ref="FT177">SUMPRODUCT($K177:$AG177,TRANSPOSE(FT$5:FT$27))</f>
        <v>46000</v>
      </c>
      <c r="FU177" s="39">
        <f t="array" ref="FU177">SUMPRODUCT($K177:$AG177,TRANSPOSE(FU$5:FU$27))</f>
        <v>46000</v>
      </c>
      <c r="FV177" s="39">
        <f t="array" ref="FV177">SUMPRODUCT($K177:$AG177,TRANSPOSE(FV$5:FV$27))</f>
        <v>46000</v>
      </c>
      <c r="FW177" s="39">
        <f t="array" ref="FW177">SUMPRODUCT($K177:$AG177,TRANSPOSE(FW$5:FW$27))</f>
        <v>46000</v>
      </c>
      <c r="FX177" s="39">
        <f t="array" ref="FX177">SUMPRODUCT($K177:$AG177,TRANSPOSE(FX$5:FX$27))</f>
        <v>46000</v>
      </c>
      <c r="FY177" s="39">
        <f t="array" ref="FY177">SUMPRODUCT($K177:$AG177,TRANSPOSE(FY$5:FY$27))</f>
        <v>46000</v>
      </c>
      <c r="FZ177" s="39">
        <f t="array" ref="FZ177">SUMPRODUCT($K177:$AG177,TRANSPOSE(FZ$5:FZ$27))</f>
        <v>46000</v>
      </c>
      <c r="GA177" s="39">
        <f t="array" ref="GA177">SUMPRODUCT($K177:$AG177,TRANSPOSE(GA$5:GA$27))</f>
        <v>46000</v>
      </c>
      <c r="GB177" s="39">
        <f t="array" ref="GB177">SUMPRODUCT($K177:$AG177,TRANSPOSE(GB$5:GB$27))</f>
        <v>46000</v>
      </c>
      <c r="GC177" s="39">
        <f t="array" ref="GC177">SUMPRODUCT($K177:$AG177,TRANSPOSE(GC$5:GC$27))</f>
        <v>46000</v>
      </c>
      <c r="GD177" s="39">
        <f t="array" ref="GD177">SUMPRODUCT($K177:$AG177,TRANSPOSE(GD$5:GD$27))</f>
        <v>46000</v>
      </c>
      <c r="GE177" s="39">
        <f t="array" ref="GE177">SUMPRODUCT($K177:$AG177,TRANSPOSE(GE$5:GE$27))</f>
        <v>46000</v>
      </c>
      <c r="GF177" s="39">
        <f t="array" ref="GF177">SUMPRODUCT($K177:$AG177,TRANSPOSE(GF$5:GF$27))</f>
        <v>46000</v>
      </c>
      <c r="GG177" s="39">
        <f t="array" ref="GG177">SUMPRODUCT($K177:$AG177,TRANSPOSE(GG$5:GG$27))</f>
        <v>46000</v>
      </c>
      <c r="GH177" s="39">
        <f t="array" ref="GH177">SUMPRODUCT($K177:$AG177,TRANSPOSE(GH$5:GH$27))</f>
        <v>46000</v>
      </c>
      <c r="GI177" s="39">
        <f t="array" ref="GI177">SUMPRODUCT($K177:$AG177,TRANSPOSE(GI$5:GI$27))</f>
        <v>46000</v>
      </c>
      <c r="GJ177" s="39">
        <f t="array" ref="GJ177">SUMPRODUCT($K177:$AG177,TRANSPOSE(GJ$5:GJ$27))</f>
        <v>46000</v>
      </c>
      <c r="GK177" s="39">
        <f t="array" ref="GK177">SUMPRODUCT($K177:$AG177,TRANSPOSE(GK$5:GK$27))</f>
        <v>0</v>
      </c>
      <c r="GL177" s="39">
        <f t="array" ref="GL177">SUMPRODUCT($K177:$AG177,TRANSPOSE(GL$5:GL$27))</f>
        <v>0</v>
      </c>
      <c r="GM177" s="39">
        <f t="array" ref="GM177">SUMPRODUCT($K177:$AG177,TRANSPOSE(GM$5:GM$27))</f>
        <v>0</v>
      </c>
      <c r="GN177" s="39">
        <f t="array" ref="GN177">SUMPRODUCT($K177:$AG177,TRANSPOSE(GN$5:GN$27))</f>
        <v>0</v>
      </c>
      <c r="GO177" s="39"/>
      <c r="GP177" s="39"/>
      <c r="GQ177" s="39"/>
      <c r="GR177" s="39"/>
      <c r="GS177" s="39"/>
      <c r="GT177" s="39"/>
      <c r="GU177" s="39"/>
      <c r="GV177" s="39"/>
      <c r="GW177" s="39"/>
      <c r="GX177" s="39"/>
      <c r="GY177" s="39"/>
      <c r="GZ177" s="39"/>
      <c r="HA177" s="39"/>
      <c r="HB177" s="39"/>
      <c r="HC177" s="39"/>
      <c r="HD177" s="39"/>
      <c r="HE177" s="39"/>
      <c r="HF177" s="39"/>
      <c r="HG177" s="39"/>
      <c r="HH177" s="39"/>
      <c r="HI177" s="39"/>
      <c r="HJ177" s="39"/>
      <c r="HK177" s="39"/>
      <c r="HL177" s="39"/>
      <c r="HM177" s="39"/>
      <c r="HN177" s="39"/>
      <c r="HO177" s="39"/>
      <c r="HP177" s="39"/>
      <c r="HQ177" s="39"/>
      <c r="HR177" s="39"/>
      <c r="HS177" s="39"/>
      <c r="HT177" s="39"/>
      <c r="HU177" s="39"/>
      <c r="HV177" s="39"/>
      <c r="HW177" s="39"/>
      <c r="HX177" s="39"/>
      <c r="HY177" s="39"/>
      <c r="HZ177" s="39"/>
      <c r="IA177" s="39"/>
      <c r="IB177" s="39"/>
      <c r="IC177" s="39"/>
      <c r="ID177" s="39"/>
      <c r="IE177" s="39"/>
      <c r="IF177" s="39"/>
      <c r="IG177" s="39"/>
      <c r="IH177" s="39"/>
      <c r="II177" s="39"/>
      <c r="IJ177" s="39"/>
      <c r="IK177" s="39"/>
      <c r="IL177" s="39"/>
      <c r="IM177" s="39"/>
      <c r="IN177" s="39"/>
      <c r="IO177" s="39"/>
      <c r="IP177" s="39"/>
      <c r="IQ177" s="39"/>
      <c r="IR177" s="39"/>
      <c r="IS177" s="39"/>
      <c r="IT177" s="39"/>
      <c r="IU177" s="39"/>
      <c r="IV177" s="93" t="s">
        <v>458</v>
      </c>
      <c r="IW177" s="100" t="str">
        <f>C177</f>
        <v>CRCW040224R3FKED</v>
      </c>
      <c r="IX177" s="93" t="str">
        <f t="shared" si="223"/>
        <v>VISHAY</v>
      </c>
      <c r="IY177" s="95">
        <v>1.5E-3</v>
      </c>
      <c r="IZ177" s="112" t="str">
        <f t="shared" si="180"/>
        <v>USD</v>
      </c>
      <c r="JA177" s="104" t="e">
        <f ca="1">_xlfn.XLOOKUP(IZ177,IZ$21:IZ$24,JA$21:JA$24,0)</f>
        <v>#NAME?</v>
      </c>
      <c r="JB177" s="104" t="e">
        <f t="shared" ca="1" si="188"/>
        <v>#NAME?</v>
      </c>
      <c r="JC177" s="113">
        <f>AJ177</f>
        <v>10000</v>
      </c>
      <c r="JD177" s="113">
        <f>AJ177</f>
        <v>10000</v>
      </c>
      <c r="JE177" s="100"/>
      <c r="JF177" s="113" t="e">
        <f>MAX(JD177,CEILING(#REF!+JE177,JC177))</f>
        <v>#REF!</v>
      </c>
      <c r="JG177" s="114" t="e">
        <f t="shared" ca="1" si="189"/>
        <v>#REF!</v>
      </c>
      <c r="JH177" s="113" t="e">
        <f>JF177-#REF!</f>
        <v>#REF!</v>
      </c>
      <c r="JI177" s="114" t="e">
        <f t="shared" ca="1" si="190"/>
        <v>#REF!</v>
      </c>
      <c r="JJ177" s="115">
        <v>45526</v>
      </c>
      <c r="JK177" s="114" t="s">
        <v>114</v>
      </c>
      <c r="JL177" s="114" t="s">
        <v>21</v>
      </c>
      <c r="JM177" s="100" t="s">
        <v>128</v>
      </c>
      <c r="JN177" s="100" t="s">
        <v>129</v>
      </c>
      <c r="JO177" s="102" t="e">
        <f t="array" aca="1" ref="JO177" ca="1">SUMPRODUCT(#REF!,TRANSPOSE(JO$19:JO$22))</f>
        <v>#REF!</v>
      </c>
      <c r="JP177" s="102" t="e">
        <f t="array" aca="1" ref="JP177" ca="1">SUMPRODUCT(#REF!,TRANSPOSE(JP$19:JP$22))</f>
        <v>#REF!</v>
      </c>
      <c r="JQ177" s="102" t="e">
        <f t="array" aca="1" ref="JQ177" ca="1">SUMPRODUCT(#REF!,TRANSPOSE(JQ$19:JQ$22))</f>
        <v>#REF!</v>
      </c>
      <c r="JR177" s="102" t="e">
        <f t="array" aca="1" ref="JR177" ca="1">SUMPRODUCT(#REF!,TRANSPOSE(JR$19:JR$22))</f>
        <v>#REF!</v>
      </c>
      <c r="JS177" s="102" t="e">
        <f t="array" aca="1" ref="JS177" ca="1">SUMPRODUCT(#REF!,TRANSPOSE(JS$19:JS$22))</f>
        <v>#REF!</v>
      </c>
      <c r="JT177" s="102" t="e">
        <f t="array" aca="1" ref="JT177" ca="1">SUMPRODUCT(#REF!,TRANSPOSE(JT$19:JT$22))</f>
        <v>#REF!</v>
      </c>
      <c r="JU177" s="102" t="e">
        <f t="array" aca="1" ref="JU177" ca="1">SUMPRODUCT(#REF!,TRANSPOSE(JU$19:JU$22))</f>
        <v>#REF!</v>
      </c>
      <c r="JV177" s="102" t="e">
        <f t="array" aca="1" ref="JV177" ca="1">SUMPRODUCT(#REF!,TRANSPOSE(JV$19:JV$22))</f>
        <v>#REF!</v>
      </c>
      <c r="JW177" s="102" t="e">
        <f t="array" aca="1" ref="JW177" ca="1">SUMPRODUCT(#REF!,TRANSPOSE(JW$19:JW$22))</f>
        <v>#REF!</v>
      </c>
      <c r="JX177" s="102" t="e">
        <f t="array" aca="1" ref="JX177" ca="1">SUMPRODUCT(#REF!,TRANSPOSE(JX$19:JX$22))</f>
        <v>#REF!</v>
      </c>
      <c r="JY177" s="102" t="e">
        <f t="array" aca="1" ref="JY177" ca="1">SUMPRODUCT(#REF!,TRANSPOSE(JY$19:JY$22))</f>
        <v>#REF!</v>
      </c>
      <c r="JZ177" s="102" t="e">
        <f t="array" aca="1" ref="JZ177" ca="1">SUMPRODUCT(#REF!,TRANSPOSE(JZ$19:JZ$22))</f>
        <v>#REF!</v>
      </c>
      <c r="KA177" s="102" t="e">
        <f t="array" aca="1" ref="KA177" ca="1">SUMPRODUCT(#REF!,TRANSPOSE(KA$19:KA$22))</f>
        <v>#REF!</v>
      </c>
      <c r="KB177" s="116"/>
      <c r="KC177" s="102" t="e">
        <f t="shared" ca="1" si="191"/>
        <v>#REF!</v>
      </c>
      <c r="KD177" s="117" t="e">
        <f ca="1">CEILING(SUM($JO177:JP177)-SUM($KC177:KC177),$JC177)</f>
        <v>#REF!</v>
      </c>
      <c r="KE177" s="117" t="e">
        <f ca="1">CEILING(SUM($JO177:JQ177)-SUM($KC177:KD177),$JC177)</f>
        <v>#REF!</v>
      </c>
      <c r="KF177" s="117" t="e">
        <f ca="1">CEILING(SUM($JO177:JR177)-SUM($KC177:KE177),$JC177)</f>
        <v>#REF!</v>
      </c>
      <c r="KG177" s="117" t="e">
        <f ca="1">CEILING(SUM($JO177:JS177)-SUM($KC177:KF177),$JC177)</f>
        <v>#REF!</v>
      </c>
      <c r="KH177" s="117" t="e">
        <f ca="1">CEILING(SUM($JO177:JT177)-SUM($KC177:KG177),$JC177)</f>
        <v>#REF!</v>
      </c>
      <c r="KI177" s="117" t="e">
        <f ca="1">CEILING(SUM($JO177:JU177)-SUM($KC177:KH177),$JC177)</f>
        <v>#REF!</v>
      </c>
      <c r="KJ177" s="117" t="e">
        <f ca="1">CEILING(SUM($JO177:JV177)-SUM($KC177:KI177),$JC177)</f>
        <v>#REF!</v>
      </c>
      <c r="KK177" s="117" t="e">
        <f ca="1">CEILING(SUM($JO177:JW177)-SUM($KC177:KJ177),$JC177)</f>
        <v>#REF!</v>
      </c>
      <c r="KL177" s="117" t="e">
        <f ca="1">CEILING(SUM($JO177:JX177)-SUM($KC177:KK177),$JC177)</f>
        <v>#REF!</v>
      </c>
      <c r="KM177" s="117" t="e">
        <f ca="1">CEILING(SUM($JO177:JY177)-SUM($KC177:KL177),$JC177)</f>
        <v>#REF!</v>
      </c>
      <c r="KN177" s="117" t="e">
        <f t="shared" ca="1" si="192"/>
        <v>#REF!</v>
      </c>
      <c r="KO177" s="117" t="e">
        <f t="shared" ca="1" si="193"/>
        <v>#REF!</v>
      </c>
      <c r="KP177" s="116"/>
      <c r="KQ177" s="119" t="e">
        <f t="shared" ca="1" si="194"/>
        <v>#REF!</v>
      </c>
      <c r="KR177" s="119" t="e">
        <f t="shared" ca="1" si="195"/>
        <v>#REF!</v>
      </c>
      <c r="KS177" s="119" t="e">
        <f t="shared" ca="1" si="196"/>
        <v>#REF!</v>
      </c>
      <c r="KT177" s="119" t="e">
        <f t="shared" ca="1" si="197"/>
        <v>#REF!</v>
      </c>
      <c r="KU177" s="119" t="e">
        <f t="shared" ca="1" si="198"/>
        <v>#REF!</v>
      </c>
      <c r="KV177" s="119" t="e">
        <f t="shared" ca="1" si="199"/>
        <v>#REF!</v>
      </c>
      <c r="KW177" s="119" t="e">
        <f t="shared" ca="1" si="200"/>
        <v>#REF!</v>
      </c>
      <c r="KX177" s="119" t="e">
        <f t="shared" ca="1" si="201"/>
        <v>#REF!</v>
      </c>
      <c r="KY177" s="119" t="e">
        <f t="shared" ca="1" si="202"/>
        <v>#REF!</v>
      </c>
      <c r="KZ177" s="119" t="e">
        <f t="shared" ca="1" si="203"/>
        <v>#REF!</v>
      </c>
      <c r="LA177" s="119" t="e">
        <f t="shared" ca="1" si="204"/>
        <v>#REF!</v>
      </c>
      <c r="LB177" s="119" t="e">
        <f t="shared" ca="1" si="205"/>
        <v>#REF!</v>
      </c>
      <c r="LC177" s="119" t="e">
        <f t="shared" ca="1" si="206"/>
        <v>#REF!</v>
      </c>
      <c r="LD177" s="119" t="e">
        <f t="shared" ca="1" si="207"/>
        <v>#REF!</v>
      </c>
      <c r="LE177" s="116">
        <v>1</v>
      </c>
      <c r="LF177" s="102" t="e">
        <f t="shared" ca="1" si="225"/>
        <v>#REF!</v>
      </c>
      <c r="LG177" s="102"/>
      <c r="LH177" s="102"/>
      <c r="LI177" s="102"/>
      <c r="LJ177" s="102"/>
      <c r="LK177" s="102"/>
      <c r="LL177" s="102"/>
      <c r="LM177" s="102"/>
      <c r="LN177" s="102"/>
      <c r="LO177" s="102"/>
      <c r="LP177" s="102"/>
      <c r="LQ177" s="102"/>
      <c r="LR177" s="102" t="e">
        <f t="shared" ca="1" si="183"/>
        <v>#REF!</v>
      </c>
      <c r="LS177" s="102"/>
      <c r="LT177" s="119" t="e">
        <f t="shared" ca="1" si="208"/>
        <v>#REF!</v>
      </c>
      <c r="LU177" s="119" t="e">
        <f t="shared" ca="1" si="209"/>
        <v>#NAME?</v>
      </c>
      <c r="LV177" s="119" t="e">
        <f t="shared" ca="1" si="210"/>
        <v>#NAME?</v>
      </c>
      <c r="LW177" s="119" t="e">
        <f t="shared" ca="1" si="211"/>
        <v>#NAME?</v>
      </c>
      <c r="LX177" s="119" t="e">
        <f t="shared" ca="1" si="212"/>
        <v>#NAME?</v>
      </c>
      <c r="LY177" s="119" t="e">
        <f t="shared" ca="1" si="213"/>
        <v>#NAME?</v>
      </c>
      <c r="LZ177" s="119" t="e">
        <f t="shared" ca="1" si="214"/>
        <v>#NAME?</v>
      </c>
      <c r="MA177" s="119" t="e">
        <f t="shared" ca="1" si="215"/>
        <v>#NAME?</v>
      </c>
      <c r="MB177" s="119" t="e">
        <f t="shared" ca="1" si="216"/>
        <v>#NAME?</v>
      </c>
      <c r="MC177" s="119" t="e">
        <f t="shared" ca="1" si="217"/>
        <v>#NAME?</v>
      </c>
      <c r="MD177" s="119" t="e">
        <f t="shared" ca="1" si="218"/>
        <v>#NAME?</v>
      </c>
      <c r="ME177" s="119" t="e">
        <f t="shared" ca="1" si="219"/>
        <v>#NAME?</v>
      </c>
      <c r="MF177" s="119" t="e">
        <f t="shared" ca="1" si="220"/>
        <v>#REF!</v>
      </c>
      <c r="MG177" s="119" t="e">
        <f t="shared" ca="1" si="221"/>
        <v>#REF!</v>
      </c>
      <c r="MH177" s="120" t="s">
        <v>780</v>
      </c>
      <c r="MI177" s="100" t="s">
        <v>462</v>
      </c>
      <c r="MJ177" s="121">
        <v>45535</v>
      </c>
      <c r="MK177" s="100" t="s">
        <v>131</v>
      </c>
      <c r="ML177" s="100"/>
      <c r="MM177" s="100" t="s">
        <v>131</v>
      </c>
      <c r="MN177" s="100"/>
      <c r="MO177" s="100" t="s">
        <v>142</v>
      </c>
    </row>
    <row r="178" spans="1:353" ht="14.25" x14ac:dyDescent="0.2">
      <c r="A178" s="39">
        <v>173</v>
      </c>
      <c r="B178" s="39" t="s">
        <v>783</v>
      </c>
      <c r="C178" s="54" t="s">
        <v>784</v>
      </c>
      <c r="D178" s="39" t="s">
        <v>121</v>
      </c>
      <c r="E178" s="39">
        <v>400658323</v>
      </c>
      <c r="F178" s="99" t="s">
        <v>785</v>
      </c>
      <c r="G178" s="39">
        <v>400005121</v>
      </c>
      <c r="H178" s="39" t="s">
        <v>112</v>
      </c>
      <c r="I178" s="39">
        <v>2</v>
      </c>
      <c r="J178" s="39">
        <v>12</v>
      </c>
      <c r="K178" s="39">
        <v>0</v>
      </c>
      <c r="L178" s="39">
        <v>0</v>
      </c>
      <c r="M178" s="39">
        <v>0</v>
      </c>
      <c r="N178" s="39">
        <v>0</v>
      </c>
      <c r="O178" s="39">
        <v>4</v>
      </c>
      <c r="P178" s="39">
        <v>0</v>
      </c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0</v>
      </c>
      <c r="X178" s="39">
        <v>4</v>
      </c>
      <c r="Y178" s="39">
        <v>0</v>
      </c>
      <c r="Z178" s="39">
        <v>0</v>
      </c>
      <c r="AA178" s="39">
        <v>0</v>
      </c>
      <c r="AB178" s="39">
        <v>0</v>
      </c>
      <c r="AC178" s="39">
        <v>0</v>
      </c>
      <c r="AD178" s="39">
        <v>0</v>
      </c>
      <c r="AE178" s="39">
        <v>0</v>
      </c>
      <c r="AF178" s="39">
        <v>0</v>
      </c>
      <c r="AG178" s="39">
        <v>4</v>
      </c>
      <c r="AH178" s="39">
        <f t="shared" si="184"/>
        <v>8</v>
      </c>
      <c r="AI178" s="39">
        <f t="shared" si="222"/>
        <v>282356</v>
      </c>
      <c r="AJ178" s="55">
        <v>10000</v>
      </c>
      <c r="AK178" s="39"/>
      <c r="AL178" s="39" t="s">
        <v>457</v>
      </c>
      <c r="AM178" s="69" t="s">
        <v>466</v>
      </c>
      <c r="AN178" s="39"/>
      <c r="AO178" s="39"/>
      <c r="AP178" s="56">
        <v>1E-3</v>
      </c>
      <c r="AQ178" s="56" t="s">
        <v>8</v>
      </c>
      <c r="AR178" s="39" t="s">
        <v>459</v>
      </c>
      <c r="AS178" s="39" t="s">
        <v>460</v>
      </c>
      <c r="AT178" s="39"/>
      <c r="AU178" s="39" t="s">
        <v>461</v>
      </c>
      <c r="AV178" s="39" t="str">
        <f t="shared" si="185"/>
        <v>P0043</v>
      </c>
      <c r="AW178" s="76" t="e">
        <f t="shared" ca="1" si="186"/>
        <v>#NAME?</v>
      </c>
      <c r="AX178" s="73" t="s">
        <v>749</v>
      </c>
      <c r="AY178" s="73" t="e">
        <f t="shared" si="187"/>
        <v>#REF!</v>
      </c>
      <c r="AZ178" s="39"/>
      <c r="BA178" s="39"/>
      <c r="BB178" s="39"/>
      <c r="BC178" s="39"/>
      <c r="BD178" s="39">
        <v>290000</v>
      </c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>
        <f>SUM($AZ178,$BA178:BF178)-SUM($EU178:FA178)</f>
        <v>288160</v>
      </c>
      <c r="DE178" s="39">
        <f>SUM($AZ178,$BA178:BG178)-SUM($EU178:FB178)</f>
        <v>280968</v>
      </c>
      <c r="DF178" s="39">
        <f>SUM($AZ178,$BA178:BH178)-SUM($EU178:FC178)</f>
        <v>271644</v>
      </c>
      <c r="DG178" s="39">
        <f>SUM($AZ178,$BA178:BI178)-SUM($EU178:FD178)</f>
        <v>263644</v>
      </c>
      <c r="DH178" s="39">
        <f>SUM($AZ178,$BA178:BJ178)-SUM($EU178:FE178)</f>
        <v>255644</v>
      </c>
      <c r="DI178" s="39">
        <f>SUM($AZ178,$BA178:BK178)-SUM($EU178:FF178)</f>
        <v>247644</v>
      </c>
      <c r="DJ178" s="39">
        <f>SUM($AZ178,$BA178:BL178)-SUM($EU178:FG178)</f>
        <v>239644</v>
      </c>
      <c r="DK178" s="39">
        <f>SUM($AZ178,$BA178:BM178)-SUM($EU178:FH178)</f>
        <v>231644</v>
      </c>
      <c r="DL178" s="39">
        <f>SUM($AZ178,$BA178:BN178)-SUM($EU178:FI178)</f>
        <v>223644</v>
      </c>
      <c r="DM178" s="39">
        <f>SUM($AZ178,$BA178:BO178)-SUM($EU178:FJ178)</f>
        <v>215644</v>
      </c>
      <c r="DN178" s="39">
        <f>SUM($AZ178,$BA178:BP178)-SUM($EU178:FK178)</f>
        <v>207644</v>
      </c>
      <c r="DO178" s="39">
        <f>SUM($AZ178,$BA178:BQ178)-SUM($EU178:FL178)</f>
        <v>199644</v>
      </c>
      <c r="DP178" s="39">
        <f>SUM($AZ178,$BA178:BR178)-SUM($EU178:FM178)</f>
        <v>191644</v>
      </c>
      <c r="DQ178" s="39">
        <f>SUM($AZ178,$BA178:BS178)-SUM($EU178:FN178)</f>
        <v>183644</v>
      </c>
      <c r="DR178" s="39">
        <f>SUM($AZ178,$BA178:BT178)-SUM($EU178:FO178)</f>
        <v>175644</v>
      </c>
      <c r="DS178" s="39">
        <f>SUM($AZ178,$BA178:BU178)-SUM($EU178:FP178)</f>
        <v>167644</v>
      </c>
      <c r="DT178" s="39">
        <f>SUM($AZ178,$BA178:BV178)-SUM($EU178:FQ178)</f>
        <v>159644</v>
      </c>
      <c r="DU178" s="39">
        <f>SUM($AZ178,$BA178:BW178)-SUM($EU178:FR178)</f>
        <v>151644</v>
      </c>
      <c r="DV178" s="39">
        <f>SUM($AZ178,$BA178:BX178)-SUM($EU178:FS178)</f>
        <v>143644</v>
      </c>
      <c r="DW178" s="39">
        <f>SUM($AZ178,$BA178:BY178)-SUM($EU178:FT178)</f>
        <v>135644</v>
      </c>
      <c r="DX178" s="39">
        <f>SUM($AZ178,$BA178:BZ178)-SUM($EU178:FU178)</f>
        <v>127644</v>
      </c>
      <c r="DY178" s="39">
        <f>SUM($AZ178,$BA178:CA178)-SUM($EU178:FV178)</f>
        <v>119644</v>
      </c>
      <c r="DZ178" s="39">
        <f>SUM($AZ178,$BA178:CB178)-SUM($EU178:FW178)</f>
        <v>111644</v>
      </c>
      <c r="EA178" s="39">
        <f>SUM($AZ178,$BA178:CC178)-SUM($EU178:FX178)</f>
        <v>103644</v>
      </c>
      <c r="EB178" s="39">
        <f>SUM($AZ178,$BA178:CD178)-SUM($EU178:FY178)</f>
        <v>95644</v>
      </c>
      <c r="EC178" s="39">
        <f>SUM($AZ178,$BA178:CE178)-SUM($EU178:FZ178)</f>
        <v>87644</v>
      </c>
      <c r="ED178" s="39">
        <f>SUM($AZ178,$BA178:CF178)-SUM($EU178:GA178)</f>
        <v>79644</v>
      </c>
      <c r="EE178" s="39">
        <f>SUM($AZ178,$BA178:CG178)-SUM($EU178:GB178)</f>
        <v>71644</v>
      </c>
      <c r="EF178" s="39">
        <f>SUM($AZ178,$BA178:CH178)-SUM($EU178:GC178)</f>
        <v>63644</v>
      </c>
      <c r="EG178" s="39">
        <f>SUM($AZ178,$BA178:CI178)-SUM($EU178:GD178)</f>
        <v>55644</v>
      </c>
      <c r="EH178" s="39">
        <f>SUM($AZ178,$BA178:CJ178)-SUM($EU178:GE178)</f>
        <v>47644</v>
      </c>
      <c r="EI178" s="39">
        <f>SUM($AZ178,$BA178:CK178)-SUM($EU178:GF178)</f>
        <v>39644</v>
      </c>
      <c r="EJ178" s="39">
        <f>SUM($AZ178,$BA178:CL178)-SUM($EU178:GG178)</f>
        <v>31644</v>
      </c>
      <c r="EK178" s="39">
        <f>SUM($AZ178,$BA178:CM178)-SUM($EU178:GH178)</f>
        <v>23644</v>
      </c>
      <c r="EL178" s="39">
        <f>SUM($AZ178,$BA178:CN178)-SUM($EU178:GI178)</f>
        <v>15644</v>
      </c>
      <c r="EM178" s="39">
        <f>SUM($AZ178,$BA178:CO178)-SUM($EU178:GJ178)</f>
        <v>7644</v>
      </c>
      <c r="EN178" s="39">
        <f>SUM($AZ178,$BA178:CP178)-SUM($EU178:GK178)</f>
        <v>7644</v>
      </c>
      <c r="EO178" s="39">
        <f>SUM($AZ178,$BA178:CQ178)-SUM($EU178:GL178)</f>
        <v>7644</v>
      </c>
      <c r="EP178" s="39">
        <f>SUM($AZ178,$BA178:CR178)-SUM($EU178:GM178)</f>
        <v>7644</v>
      </c>
      <c r="EQ178" s="39">
        <f>SUM($AZ178,$BA178:CS178)-SUM($EU178:GN178)</f>
        <v>7644</v>
      </c>
      <c r="ER178" s="39"/>
      <c r="ES178" s="39"/>
      <c r="ET178" s="39"/>
      <c r="EU178" s="39"/>
      <c r="EV178" s="39"/>
      <c r="EW178" s="39"/>
      <c r="EX178" s="39"/>
      <c r="EY178" s="39"/>
      <c r="EZ178" s="39"/>
      <c r="FA178" s="39">
        <f t="array" ref="FA178">SUMPRODUCT($K178:$AG178,TRANSPOSE(FA$5:FA$27))</f>
        <v>1840</v>
      </c>
      <c r="FB178" s="39">
        <f t="array" ref="FB178">SUMPRODUCT($K178:$AG178,TRANSPOSE(FB$5:FB$27))</f>
        <v>7192</v>
      </c>
      <c r="FC178" s="39">
        <f t="array" ref="FC178">SUMPRODUCT($K178:$AG178,TRANSPOSE(FC$5:FC$27))</f>
        <v>9324</v>
      </c>
      <c r="FD178" s="39">
        <f t="array" ref="FD178">SUMPRODUCT($K178:$AG178,TRANSPOSE(FD$5:FD$27))</f>
        <v>8000</v>
      </c>
      <c r="FE178" s="39">
        <f t="array" ref="FE178">SUMPRODUCT($K178:$AG178,TRANSPOSE(FE$5:FE$27))</f>
        <v>8000</v>
      </c>
      <c r="FF178" s="39">
        <f t="array" ref="FF178">SUMPRODUCT($K178:$AG178,TRANSPOSE(FF$5:FF$27))</f>
        <v>8000</v>
      </c>
      <c r="FG178" s="39">
        <f t="array" ref="FG178">SUMPRODUCT($K178:$AG178,TRANSPOSE(FG$5:FG$27))</f>
        <v>8000</v>
      </c>
      <c r="FH178" s="39">
        <f t="array" ref="FH178">SUMPRODUCT($K178:$AG178,TRANSPOSE(FH$5:FH$27))</f>
        <v>8000</v>
      </c>
      <c r="FI178" s="39">
        <f t="array" ref="FI178">SUMPRODUCT($K178:$AG178,TRANSPOSE(FI$5:FI$27))</f>
        <v>8000</v>
      </c>
      <c r="FJ178" s="39">
        <f t="array" ref="FJ178">SUMPRODUCT($K178:$AG178,TRANSPOSE(FJ$5:FJ$27))</f>
        <v>8000</v>
      </c>
      <c r="FK178" s="39">
        <f t="array" ref="FK178">SUMPRODUCT($K178:$AG178,TRANSPOSE(FK$5:FK$27))</f>
        <v>8000</v>
      </c>
      <c r="FL178" s="39">
        <f t="array" ref="FL178">SUMPRODUCT($K178:$AG178,TRANSPOSE(FL$5:FL$27))</f>
        <v>8000</v>
      </c>
      <c r="FM178" s="39">
        <f t="array" ref="FM178">SUMPRODUCT($K178:$AG178,TRANSPOSE(FM$5:FM$27))</f>
        <v>8000</v>
      </c>
      <c r="FN178" s="39">
        <f t="array" ref="FN178">SUMPRODUCT($K178:$AG178,TRANSPOSE(FN$5:FN$27))</f>
        <v>8000</v>
      </c>
      <c r="FO178" s="39">
        <f t="array" ref="FO178">SUMPRODUCT($K178:$AG178,TRANSPOSE(FO$5:FO$27))</f>
        <v>8000</v>
      </c>
      <c r="FP178" s="39">
        <f t="array" ref="FP178">SUMPRODUCT($K178:$AG178,TRANSPOSE(FP$5:FP$27))</f>
        <v>8000</v>
      </c>
      <c r="FQ178" s="39">
        <f t="array" ref="FQ178">SUMPRODUCT($K178:$AG178,TRANSPOSE(FQ$5:FQ$27))</f>
        <v>8000</v>
      </c>
      <c r="FR178" s="39">
        <f t="array" ref="FR178">SUMPRODUCT($K178:$AG178,TRANSPOSE(FR$5:FR$27))</f>
        <v>8000</v>
      </c>
      <c r="FS178" s="39">
        <f t="array" ref="FS178">SUMPRODUCT($K178:$AG178,TRANSPOSE(FS$5:FS$27))</f>
        <v>8000</v>
      </c>
      <c r="FT178" s="39">
        <f t="array" ref="FT178">SUMPRODUCT($K178:$AG178,TRANSPOSE(FT$5:FT$27))</f>
        <v>8000</v>
      </c>
      <c r="FU178" s="39">
        <f t="array" ref="FU178">SUMPRODUCT($K178:$AG178,TRANSPOSE(FU$5:FU$27))</f>
        <v>8000</v>
      </c>
      <c r="FV178" s="39">
        <f t="array" ref="FV178">SUMPRODUCT($K178:$AG178,TRANSPOSE(FV$5:FV$27))</f>
        <v>8000</v>
      </c>
      <c r="FW178" s="39">
        <f t="array" ref="FW178">SUMPRODUCT($K178:$AG178,TRANSPOSE(FW$5:FW$27))</f>
        <v>8000</v>
      </c>
      <c r="FX178" s="39">
        <f t="array" ref="FX178">SUMPRODUCT($K178:$AG178,TRANSPOSE(FX$5:FX$27))</f>
        <v>8000</v>
      </c>
      <c r="FY178" s="39">
        <f t="array" ref="FY178">SUMPRODUCT($K178:$AG178,TRANSPOSE(FY$5:FY$27))</f>
        <v>8000</v>
      </c>
      <c r="FZ178" s="39">
        <f t="array" ref="FZ178">SUMPRODUCT($K178:$AG178,TRANSPOSE(FZ$5:FZ$27))</f>
        <v>8000</v>
      </c>
      <c r="GA178" s="39">
        <f t="array" ref="GA178">SUMPRODUCT($K178:$AG178,TRANSPOSE(GA$5:GA$27))</f>
        <v>8000</v>
      </c>
      <c r="GB178" s="39">
        <f t="array" ref="GB178">SUMPRODUCT($K178:$AG178,TRANSPOSE(GB$5:GB$27))</f>
        <v>8000</v>
      </c>
      <c r="GC178" s="39">
        <f t="array" ref="GC178">SUMPRODUCT($K178:$AG178,TRANSPOSE(GC$5:GC$27))</f>
        <v>8000</v>
      </c>
      <c r="GD178" s="39">
        <f t="array" ref="GD178">SUMPRODUCT($K178:$AG178,TRANSPOSE(GD$5:GD$27))</f>
        <v>8000</v>
      </c>
      <c r="GE178" s="39">
        <f t="array" ref="GE178">SUMPRODUCT($K178:$AG178,TRANSPOSE(GE$5:GE$27))</f>
        <v>8000</v>
      </c>
      <c r="GF178" s="39">
        <f t="array" ref="GF178">SUMPRODUCT($K178:$AG178,TRANSPOSE(GF$5:GF$27))</f>
        <v>8000</v>
      </c>
      <c r="GG178" s="39">
        <f t="array" ref="GG178">SUMPRODUCT($K178:$AG178,TRANSPOSE(GG$5:GG$27))</f>
        <v>8000</v>
      </c>
      <c r="GH178" s="39">
        <f t="array" ref="GH178">SUMPRODUCT($K178:$AG178,TRANSPOSE(GH$5:GH$27))</f>
        <v>8000</v>
      </c>
      <c r="GI178" s="39">
        <f t="array" ref="GI178">SUMPRODUCT($K178:$AG178,TRANSPOSE(GI$5:GI$27))</f>
        <v>8000</v>
      </c>
      <c r="GJ178" s="39">
        <f t="array" ref="GJ178">SUMPRODUCT($K178:$AG178,TRANSPOSE(GJ$5:GJ$27))</f>
        <v>8000</v>
      </c>
      <c r="GK178" s="39">
        <f t="array" ref="GK178">SUMPRODUCT($K178:$AG178,TRANSPOSE(GK$5:GK$27))</f>
        <v>0</v>
      </c>
      <c r="GL178" s="39">
        <f t="array" ref="GL178">SUMPRODUCT($K178:$AG178,TRANSPOSE(GL$5:GL$27))</f>
        <v>0</v>
      </c>
      <c r="GM178" s="39">
        <f t="array" ref="GM178">SUMPRODUCT($K178:$AG178,TRANSPOSE(GM$5:GM$27))</f>
        <v>0</v>
      </c>
      <c r="GN178" s="39">
        <f t="array" ref="GN178">SUMPRODUCT($K178:$AG178,TRANSPOSE(GN$5:GN$27))</f>
        <v>0</v>
      </c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39"/>
      <c r="HD178" s="39"/>
      <c r="HE178" s="39"/>
      <c r="HF178" s="39"/>
      <c r="HG178" s="39"/>
      <c r="HH178" s="39"/>
      <c r="HI178" s="39"/>
      <c r="HJ178" s="39"/>
      <c r="HK178" s="39"/>
      <c r="HL178" s="39"/>
      <c r="HM178" s="39"/>
      <c r="HN178" s="39"/>
      <c r="HO178" s="39"/>
      <c r="HP178" s="39"/>
      <c r="HQ178" s="39"/>
      <c r="HR178" s="39"/>
      <c r="HS178" s="39"/>
      <c r="HT178" s="39"/>
      <c r="HU178" s="39"/>
      <c r="HV178" s="39"/>
      <c r="HW178" s="39"/>
      <c r="HX178" s="39"/>
      <c r="HY178" s="39"/>
      <c r="HZ178" s="39"/>
      <c r="IA178" s="39"/>
      <c r="IB178" s="39"/>
      <c r="IC178" s="39"/>
      <c r="ID178" s="39"/>
      <c r="IE178" s="39"/>
      <c r="IF178" s="39"/>
      <c r="IG178" s="39"/>
      <c r="IH178" s="39"/>
      <c r="II178" s="39"/>
      <c r="IJ178" s="39"/>
      <c r="IK178" s="39"/>
      <c r="IL178" s="39"/>
      <c r="IM178" s="39"/>
      <c r="IN178" s="39"/>
      <c r="IO178" s="39"/>
      <c r="IP178" s="39"/>
      <c r="IQ178" s="39"/>
      <c r="IR178" s="39"/>
      <c r="IS178" s="39"/>
      <c r="IT178" s="39"/>
      <c r="IU178" s="39"/>
      <c r="IV178" s="93" t="s">
        <v>467</v>
      </c>
      <c r="IW178" s="100" t="str">
        <f>C178</f>
        <v>CRCW04022K00FKED</v>
      </c>
      <c r="IX178" s="93" t="str">
        <f t="shared" si="223"/>
        <v>VISHAY</v>
      </c>
      <c r="IY178" s="111">
        <f>AP178</f>
        <v>1E-3</v>
      </c>
      <c r="IZ178" s="112" t="str">
        <f t="shared" si="180"/>
        <v>USD</v>
      </c>
      <c r="JA178" s="104" t="e">
        <f ca="1">_xlfn.XLOOKUP(IZ178,IZ$21:IZ$24,JA$21:JA$24,0)</f>
        <v>#NAME?</v>
      </c>
      <c r="JB178" s="104" t="e">
        <f t="shared" ca="1" si="188"/>
        <v>#NAME?</v>
      </c>
      <c r="JC178" s="113">
        <f>AJ178</f>
        <v>10000</v>
      </c>
      <c r="JD178" s="113">
        <f>AJ178</f>
        <v>10000</v>
      </c>
      <c r="JE178" s="100"/>
      <c r="JF178" s="113" t="e">
        <f>MAX(JD178,CEILING(#REF!+JE178,JC178))</f>
        <v>#REF!</v>
      </c>
      <c r="JG178" s="114" t="e">
        <f t="shared" ca="1" si="189"/>
        <v>#REF!</v>
      </c>
      <c r="JH178" s="113" t="e">
        <f>JF178-#REF!</f>
        <v>#REF!</v>
      </c>
      <c r="JI178" s="114" t="e">
        <f t="shared" ca="1" si="190"/>
        <v>#REF!</v>
      </c>
      <c r="JJ178" s="115">
        <v>45526</v>
      </c>
      <c r="JK178" s="114" t="s">
        <v>114</v>
      </c>
      <c r="JL178" s="114" t="s">
        <v>21</v>
      </c>
      <c r="JM178" s="100" t="s">
        <v>128</v>
      </c>
      <c r="JN178" s="100" t="s">
        <v>129</v>
      </c>
      <c r="JO178" s="102" t="e">
        <f t="array" aca="1" ref="JO178" ca="1">SUMPRODUCT(#REF!,TRANSPOSE(JO$19:JO$22))</f>
        <v>#REF!</v>
      </c>
      <c r="JP178" s="102" t="e">
        <f t="array" aca="1" ref="JP178" ca="1">SUMPRODUCT(#REF!,TRANSPOSE(JP$19:JP$22))</f>
        <v>#REF!</v>
      </c>
      <c r="JQ178" s="102" t="e">
        <f t="array" aca="1" ref="JQ178" ca="1">SUMPRODUCT(#REF!,TRANSPOSE(JQ$19:JQ$22))</f>
        <v>#REF!</v>
      </c>
      <c r="JR178" s="102" t="e">
        <f t="array" aca="1" ref="JR178" ca="1">SUMPRODUCT(#REF!,TRANSPOSE(JR$19:JR$22))</f>
        <v>#REF!</v>
      </c>
      <c r="JS178" s="102" t="e">
        <f t="array" aca="1" ref="JS178" ca="1">SUMPRODUCT(#REF!,TRANSPOSE(JS$19:JS$22))</f>
        <v>#REF!</v>
      </c>
      <c r="JT178" s="102" t="e">
        <f t="array" aca="1" ref="JT178" ca="1">SUMPRODUCT(#REF!,TRANSPOSE(JT$19:JT$22))</f>
        <v>#REF!</v>
      </c>
      <c r="JU178" s="102" t="e">
        <f t="array" aca="1" ref="JU178" ca="1">SUMPRODUCT(#REF!,TRANSPOSE(JU$19:JU$22))</f>
        <v>#REF!</v>
      </c>
      <c r="JV178" s="102" t="e">
        <f t="array" aca="1" ref="JV178" ca="1">SUMPRODUCT(#REF!,TRANSPOSE(JV$19:JV$22))</f>
        <v>#REF!</v>
      </c>
      <c r="JW178" s="102" t="e">
        <f t="array" aca="1" ref="JW178" ca="1">SUMPRODUCT(#REF!,TRANSPOSE(JW$19:JW$22))</f>
        <v>#REF!</v>
      </c>
      <c r="JX178" s="102" t="e">
        <f t="array" aca="1" ref="JX178" ca="1">SUMPRODUCT(#REF!,TRANSPOSE(JX$19:JX$22))</f>
        <v>#REF!</v>
      </c>
      <c r="JY178" s="102" t="e">
        <f t="array" aca="1" ref="JY178" ca="1">SUMPRODUCT(#REF!,TRANSPOSE(JY$19:JY$22))</f>
        <v>#REF!</v>
      </c>
      <c r="JZ178" s="102" t="e">
        <f t="array" aca="1" ref="JZ178" ca="1">SUMPRODUCT(#REF!,TRANSPOSE(JZ$19:JZ$22))</f>
        <v>#REF!</v>
      </c>
      <c r="KA178" s="102" t="e">
        <f t="array" aca="1" ref="KA178" ca="1">SUMPRODUCT(#REF!,TRANSPOSE(KA$19:KA$22))</f>
        <v>#REF!</v>
      </c>
      <c r="KB178" s="116"/>
      <c r="KC178" s="102" t="e">
        <f t="shared" ca="1" si="191"/>
        <v>#REF!</v>
      </c>
      <c r="KD178" s="117" t="e">
        <f ca="1">CEILING(SUM($JO178:JP178)-SUM($KC178:KC178),$JC178)</f>
        <v>#REF!</v>
      </c>
      <c r="KE178" s="117" t="e">
        <f ca="1">CEILING(SUM($JO178:JQ178)-SUM($KC178:KD178),$JC178)</f>
        <v>#REF!</v>
      </c>
      <c r="KF178" s="117" t="e">
        <f ca="1">CEILING(SUM($JO178:JR178)-SUM($KC178:KE178),$JC178)</f>
        <v>#REF!</v>
      </c>
      <c r="KG178" s="117" t="e">
        <f ca="1">CEILING(SUM($JO178:JS178)-SUM($KC178:KF178),$JC178)</f>
        <v>#REF!</v>
      </c>
      <c r="KH178" s="117" t="e">
        <f ca="1">CEILING(SUM($JO178:JT178)-SUM($KC178:KG178),$JC178)</f>
        <v>#REF!</v>
      </c>
      <c r="KI178" s="117" t="e">
        <f ca="1">CEILING(SUM($JO178:JU178)-SUM($KC178:KH178),$JC178)</f>
        <v>#REF!</v>
      </c>
      <c r="KJ178" s="117" t="e">
        <f ca="1">CEILING(SUM($JO178:JV178)-SUM($KC178:KI178),$JC178)</f>
        <v>#REF!</v>
      </c>
      <c r="KK178" s="117" t="e">
        <f ca="1">CEILING(SUM($JO178:JW178)-SUM($KC178:KJ178),$JC178)</f>
        <v>#REF!</v>
      </c>
      <c r="KL178" s="117" t="e">
        <f ca="1">CEILING(SUM($JO178:JX178)-SUM($KC178:KK178),$JC178)</f>
        <v>#REF!</v>
      </c>
      <c r="KM178" s="117" t="e">
        <f ca="1">CEILING(SUM($JO178:JY178)-SUM($KC178:KL178),$JC178)</f>
        <v>#REF!</v>
      </c>
      <c r="KN178" s="117" t="e">
        <f t="shared" ca="1" si="192"/>
        <v>#REF!</v>
      </c>
      <c r="KO178" s="117" t="e">
        <f t="shared" ca="1" si="193"/>
        <v>#REF!</v>
      </c>
      <c r="KP178" s="116"/>
      <c r="KQ178" s="119" t="e">
        <f t="shared" ca="1" si="194"/>
        <v>#REF!</v>
      </c>
      <c r="KR178" s="119" t="e">
        <f t="shared" ca="1" si="195"/>
        <v>#REF!</v>
      </c>
      <c r="KS178" s="119" t="e">
        <f t="shared" ca="1" si="196"/>
        <v>#REF!</v>
      </c>
      <c r="KT178" s="119" t="e">
        <f t="shared" ca="1" si="197"/>
        <v>#REF!</v>
      </c>
      <c r="KU178" s="119" t="e">
        <f t="shared" ca="1" si="198"/>
        <v>#REF!</v>
      </c>
      <c r="KV178" s="119" t="e">
        <f t="shared" ca="1" si="199"/>
        <v>#REF!</v>
      </c>
      <c r="KW178" s="119" t="e">
        <f t="shared" ca="1" si="200"/>
        <v>#REF!</v>
      </c>
      <c r="KX178" s="119" t="e">
        <f t="shared" ca="1" si="201"/>
        <v>#REF!</v>
      </c>
      <c r="KY178" s="119" t="e">
        <f t="shared" ca="1" si="202"/>
        <v>#REF!</v>
      </c>
      <c r="KZ178" s="119" t="e">
        <f t="shared" ca="1" si="203"/>
        <v>#REF!</v>
      </c>
      <c r="LA178" s="119" t="e">
        <f t="shared" ca="1" si="204"/>
        <v>#REF!</v>
      </c>
      <c r="LB178" s="119" t="e">
        <f t="shared" ca="1" si="205"/>
        <v>#REF!</v>
      </c>
      <c r="LC178" s="119" t="e">
        <f t="shared" ca="1" si="206"/>
        <v>#REF!</v>
      </c>
      <c r="LD178" s="119" t="e">
        <f t="shared" ca="1" si="207"/>
        <v>#REF!</v>
      </c>
      <c r="LE178" s="116">
        <v>1</v>
      </c>
      <c r="LF178" s="102" t="e">
        <f t="shared" ca="1" si="225"/>
        <v>#REF!</v>
      </c>
      <c r="LG178" s="102"/>
      <c r="LH178" s="102"/>
      <c r="LI178" s="102"/>
      <c r="LJ178" s="102"/>
      <c r="LK178" s="102"/>
      <c r="LL178" s="102"/>
      <c r="LM178" s="102"/>
      <c r="LN178" s="102"/>
      <c r="LO178" s="102"/>
      <c r="LP178" s="102"/>
      <c r="LQ178" s="102"/>
      <c r="LR178" s="102" t="e">
        <f t="shared" ca="1" si="183"/>
        <v>#REF!</v>
      </c>
      <c r="LS178" s="102"/>
      <c r="LT178" s="119" t="e">
        <f t="shared" ca="1" si="208"/>
        <v>#REF!</v>
      </c>
      <c r="LU178" s="119" t="e">
        <f t="shared" ca="1" si="209"/>
        <v>#NAME?</v>
      </c>
      <c r="LV178" s="119" t="e">
        <f t="shared" ca="1" si="210"/>
        <v>#NAME?</v>
      </c>
      <c r="LW178" s="119" t="e">
        <f t="shared" ca="1" si="211"/>
        <v>#NAME?</v>
      </c>
      <c r="LX178" s="119" t="e">
        <f t="shared" ca="1" si="212"/>
        <v>#NAME?</v>
      </c>
      <c r="LY178" s="119" t="e">
        <f t="shared" ca="1" si="213"/>
        <v>#NAME?</v>
      </c>
      <c r="LZ178" s="119" t="e">
        <f t="shared" ca="1" si="214"/>
        <v>#NAME?</v>
      </c>
      <c r="MA178" s="119" t="e">
        <f t="shared" ca="1" si="215"/>
        <v>#NAME?</v>
      </c>
      <c r="MB178" s="119" t="e">
        <f t="shared" ca="1" si="216"/>
        <v>#NAME?</v>
      </c>
      <c r="MC178" s="119" t="e">
        <f t="shared" ca="1" si="217"/>
        <v>#NAME?</v>
      </c>
      <c r="MD178" s="119" t="e">
        <f t="shared" ca="1" si="218"/>
        <v>#NAME?</v>
      </c>
      <c r="ME178" s="119" t="e">
        <f t="shared" ca="1" si="219"/>
        <v>#NAME?</v>
      </c>
      <c r="MF178" s="119" t="e">
        <f t="shared" ca="1" si="220"/>
        <v>#REF!</v>
      </c>
      <c r="MG178" s="119" t="e">
        <f t="shared" ca="1" si="221"/>
        <v>#REF!</v>
      </c>
      <c r="MH178" s="120" t="s">
        <v>783</v>
      </c>
      <c r="MI178" s="100" t="s">
        <v>472</v>
      </c>
      <c r="MJ178" s="121">
        <v>45535</v>
      </c>
      <c r="MK178" s="100" t="s">
        <v>131</v>
      </c>
      <c r="ML178" s="100" t="s">
        <v>131</v>
      </c>
      <c r="MM178" s="100" t="s">
        <v>131</v>
      </c>
      <c r="MN178" s="100"/>
      <c r="MO178" s="100" t="s">
        <v>750</v>
      </c>
    </row>
    <row r="179" spans="1:353" ht="14.25" x14ac:dyDescent="0.2">
      <c r="A179" s="39">
        <v>174</v>
      </c>
      <c r="B179" s="39" t="s">
        <v>786</v>
      </c>
      <c r="C179" s="54" t="s">
        <v>787</v>
      </c>
      <c r="D179" s="39" t="s">
        <v>121</v>
      </c>
      <c r="E179" s="39">
        <v>400658325</v>
      </c>
      <c r="F179" s="99" t="s">
        <v>788</v>
      </c>
      <c r="G179" s="39">
        <v>400275524</v>
      </c>
      <c r="H179" s="39" t="s">
        <v>112</v>
      </c>
      <c r="I179" s="39">
        <v>2</v>
      </c>
      <c r="J179" s="39">
        <v>6</v>
      </c>
      <c r="K179" s="39">
        <v>0</v>
      </c>
      <c r="L179" s="39">
        <v>0</v>
      </c>
      <c r="M179" s="39">
        <v>0</v>
      </c>
      <c r="N179" s="39">
        <v>0</v>
      </c>
      <c r="O179" s="39">
        <v>2</v>
      </c>
      <c r="P179" s="39">
        <v>0</v>
      </c>
      <c r="Q179" s="39">
        <v>0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0</v>
      </c>
      <c r="X179" s="39">
        <v>2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>
        <v>0</v>
      </c>
      <c r="AE179" s="39">
        <v>0</v>
      </c>
      <c r="AF179" s="39">
        <v>0</v>
      </c>
      <c r="AG179" s="39">
        <v>2</v>
      </c>
      <c r="AH179" s="39">
        <f t="shared" si="184"/>
        <v>4</v>
      </c>
      <c r="AI179" s="39">
        <f t="shared" si="222"/>
        <v>141178</v>
      </c>
      <c r="AJ179" s="55">
        <v>10000</v>
      </c>
      <c r="AK179" s="39"/>
      <c r="AL179" s="39" t="s">
        <v>457</v>
      </c>
      <c r="AM179" s="69" t="s">
        <v>458</v>
      </c>
      <c r="AN179" s="39"/>
      <c r="AO179" s="39"/>
      <c r="AP179" s="56">
        <v>3.0000000000000001E-3</v>
      </c>
      <c r="AQ179" s="56" t="s">
        <v>8</v>
      </c>
      <c r="AR179" s="39" t="s">
        <v>459</v>
      </c>
      <c r="AS179" s="39" t="s">
        <v>460</v>
      </c>
      <c r="AT179" s="39"/>
      <c r="AU179" s="39" t="s">
        <v>461</v>
      </c>
      <c r="AV179" s="39" t="str">
        <f t="shared" si="185"/>
        <v>P0043</v>
      </c>
      <c r="AW179" s="76" t="e">
        <f t="shared" ca="1" si="186"/>
        <v>#NAME?</v>
      </c>
      <c r="AX179" s="73" t="s">
        <v>749</v>
      </c>
      <c r="AY179" s="73" t="e">
        <f t="shared" si="187"/>
        <v>#REF!</v>
      </c>
      <c r="AZ179" s="39"/>
      <c r="BA179" s="39"/>
      <c r="BB179" s="39"/>
      <c r="BC179" s="39"/>
      <c r="BD179" s="39">
        <v>150000</v>
      </c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>
        <f>SUM($AZ179,$BA179:BF179)-SUM($EU179:FA179)</f>
        <v>149080</v>
      </c>
      <c r="DE179" s="39">
        <f>SUM($AZ179,$BA179:BG179)-SUM($EU179:FB179)</f>
        <v>145484</v>
      </c>
      <c r="DF179" s="39">
        <f>SUM($AZ179,$BA179:BH179)-SUM($EU179:FC179)</f>
        <v>140822</v>
      </c>
      <c r="DG179" s="39">
        <f>SUM($AZ179,$BA179:BI179)-SUM($EU179:FD179)</f>
        <v>136822</v>
      </c>
      <c r="DH179" s="39">
        <f>SUM($AZ179,$BA179:BJ179)-SUM($EU179:FE179)</f>
        <v>132822</v>
      </c>
      <c r="DI179" s="39">
        <f>SUM($AZ179,$BA179:BK179)-SUM($EU179:FF179)</f>
        <v>128822</v>
      </c>
      <c r="DJ179" s="39">
        <f>SUM($AZ179,$BA179:BL179)-SUM($EU179:FG179)</f>
        <v>124822</v>
      </c>
      <c r="DK179" s="39">
        <f>SUM($AZ179,$BA179:BM179)-SUM($EU179:FH179)</f>
        <v>120822</v>
      </c>
      <c r="DL179" s="39">
        <f>SUM($AZ179,$BA179:BN179)-SUM($EU179:FI179)</f>
        <v>116822</v>
      </c>
      <c r="DM179" s="39">
        <f>SUM($AZ179,$BA179:BO179)-SUM($EU179:FJ179)</f>
        <v>112822</v>
      </c>
      <c r="DN179" s="39">
        <f>SUM($AZ179,$BA179:BP179)-SUM($EU179:FK179)</f>
        <v>108822</v>
      </c>
      <c r="DO179" s="39">
        <f>SUM($AZ179,$BA179:BQ179)-SUM($EU179:FL179)</f>
        <v>104822</v>
      </c>
      <c r="DP179" s="39">
        <f>SUM($AZ179,$BA179:BR179)-SUM($EU179:FM179)</f>
        <v>100822</v>
      </c>
      <c r="DQ179" s="39">
        <f>SUM($AZ179,$BA179:BS179)-SUM($EU179:FN179)</f>
        <v>96822</v>
      </c>
      <c r="DR179" s="39">
        <f>SUM($AZ179,$BA179:BT179)-SUM($EU179:FO179)</f>
        <v>92822</v>
      </c>
      <c r="DS179" s="39">
        <f>SUM($AZ179,$BA179:BU179)-SUM($EU179:FP179)</f>
        <v>88822</v>
      </c>
      <c r="DT179" s="39">
        <f>SUM($AZ179,$BA179:BV179)-SUM($EU179:FQ179)</f>
        <v>84822</v>
      </c>
      <c r="DU179" s="39">
        <f>SUM($AZ179,$BA179:BW179)-SUM($EU179:FR179)</f>
        <v>80822</v>
      </c>
      <c r="DV179" s="39">
        <f>SUM($AZ179,$BA179:BX179)-SUM($EU179:FS179)</f>
        <v>76822</v>
      </c>
      <c r="DW179" s="39">
        <f>SUM($AZ179,$BA179:BY179)-SUM($EU179:FT179)</f>
        <v>72822</v>
      </c>
      <c r="DX179" s="39">
        <f>SUM($AZ179,$BA179:BZ179)-SUM($EU179:FU179)</f>
        <v>68822</v>
      </c>
      <c r="DY179" s="39">
        <f>SUM($AZ179,$BA179:CA179)-SUM($EU179:FV179)</f>
        <v>64822</v>
      </c>
      <c r="DZ179" s="39">
        <f>SUM($AZ179,$BA179:CB179)-SUM($EU179:FW179)</f>
        <v>60822</v>
      </c>
      <c r="EA179" s="39">
        <f>SUM($AZ179,$BA179:CC179)-SUM($EU179:FX179)</f>
        <v>56822</v>
      </c>
      <c r="EB179" s="39">
        <f>SUM($AZ179,$BA179:CD179)-SUM($EU179:FY179)</f>
        <v>52822</v>
      </c>
      <c r="EC179" s="39">
        <f>SUM($AZ179,$BA179:CE179)-SUM($EU179:FZ179)</f>
        <v>48822</v>
      </c>
      <c r="ED179" s="39">
        <f>SUM($AZ179,$BA179:CF179)-SUM($EU179:GA179)</f>
        <v>44822</v>
      </c>
      <c r="EE179" s="39">
        <f>SUM($AZ179,$BA179:CG179)-SUM($EU179:GB179)</f>
        <v>40822</v>
      </c>
      <c r="EF179" s="39">
        <f>SUM($AZ179,$BA179:CH179)-SUM($EU179:GC179)</f>
        <v>36822</v>
      </c>
      <c r="EG179" s="39">
        <f>SUM($AZ179,$BA179:CI179)-SUM($EU179:GD179)</f>
        <v>32822</v>
      </c>
      <c r="EH179" s="39">
        <f>SUM($AZ179,$BA179:CJ179)-SUM($EU179:GE179)</f>
        <v>28822</v>
      </c>
      <c r="EI179" s="39">
        <f>SUM($AZ179,$BA179:CK179)-SUM($EU179:GF179)</f>
        <v>24822</v>
      </c>
      <c r="EJ179" s="39">
        <f>SUM($AZ179,$BA179:CL179)-SUM($EU179:GG179)</f>
        <v>20822</v>
      </c>
      <c r="EK179" s="39">
        <f>SUM($AZ179,$BA179:CM179)-SUM($EU179:GH179)</f>
        <v>16822</v>
      </c>
      <c r="EL179" s="39">
        <f>SUM($AZ179,$BA179:CN179)-SUM($EU179:GI179)</f>
        <v>12822</v>
      </c>
      <c r="EM179" s="39">
        <f>SUM($AZ179,$BA179:CO179)-SUM($EU179:GJ179)</f>
        <v>8822</v>
      </c>
      <c r="EN179" s="39">
        <f>SUM($AZ179,$BA179:CP179)-SUM($EU179:GK179)</f>
        <v>8822</v>
      </c>
      <c r="EO179" s="39">
        <f>SUM($AZ179,$BA179:CQ179)-SUM($EU179:GL179)</f>
        <v>8822</v>
      </c>
      <c r="EP179" s="39">
        <f>SUM($AZ179,$BA179:CR179)-SUM($EU179:GM179)</f>
        <v>8822</v>
      </c>
      <c r="EQ179" s="39">
        <f>SUM($AZ179,$BA179:CS179)-SUM($EU179:GN179)</f>
        <v>8822</v>
      </c>
      <c r="ER179" s="39"/>
      <c r="ES179" s="39"/>
      <c r="ET179" s="39"/>
      <c r="EU179" s="39"/>
      <c r="EV179" s="39"/>
      <c r="EW179" s="39"/>
      <c r="EX179" s="39"/>
      <c r="EY179" s="39"/>
      <c r="EZ179" s="39"/>
      <c r="FA179" s="39">
        <f t="array" ref="FA179">SUMPRODUCT($K179:$AG179,TRANSPOSE(FA$5:FA$27))</f>
        <v>920</v>
      </c>
      <c r="FB179" s="39">
        <f t="array" ref="FB179">SUMPRODUCT($K179:$AG179,TRANSPOSE(FB$5:FB$27))</f>
        <v>3596</v>
      </c>
      <c r="FC179" s="39">
        <f t="array" ref="FC179">SUMPRODUCT($K179:$AG179,TRANSPOSE(FC$5:FC$27))</f>
        <v>4662</v>
      </c>
      <c r="FD179" s="39">
        <f t="array" ref="FD179">SUMPRODUCT($K179:$AG179,TRANSPOSE(FD$5:FD$27))</f>
        <v>4000</v>
      </c>
      <c r="FE179" s="39">
        <f t="array" ref="FE179">SUMPRODUCT($K179:$AG179,TRANSPOSE(FE$5:FE$27))</f>
        <v>4000</v>
      </c>
      <c r="FF179" s="39">
        <f t="array" ref="FF179">SUMPRODUCT($K179:$AG179,TRANSPOSE(FF$5:FF$27))</f>
        <v>4000</v>
      </c>
      <c r="FG179" s="39">
        <f t="array" ref="FG179">SUMPRODUCT($K179:$AG179,TRANSPOSE(FG$5:FG$27))</f>
        <v>4000</v>
      </c>
      <c r="FH179" s="39">
        <f t="array" ref="FH179">SUMPRODUCT($K179:$AG179,TRANSPOSE(FH$5:FH$27))</f>
        <v>4000</v>
      </c>
      <c r="FI179" s="39">
        <f t="array" ref="FI179">SUMPRODUCT($K179:$AG179,TRANSPOSE(FI$5:FI$27))</f>
        <v>4000</v>
      </c>
      <c r="FJ179" s="39">
        <f t="array" ref="FJ179">SUMPRODUCT($K179:$AG179,TRANSPOSE(FJ$5:FJ$27))</f>
        <v>4000</v>
      </c>
      <c r="FK179" s="39">
        <f t="array" ref="FK179">SUMPRODUCT($K179:$AG179,TRANSPOSE(FK$5:FK$27))</f>
        <v>4000</v>
      </c>
      <c r="FL179" s="39">
        <f t="array" ref="FL179">SUMPRODUCT($K179:$AG179,TRANSPOSE(FL$5:FL$27))</f>
        <v>4000</v>
      </c>
      <c r="FM179" s="39">
        <f t="array" ref="FM179">SUMPRODUCT($K179:$AG179,TRANSPOSE(FM$5:FM$27))</f>
        <v>4000</v>
      </c>
      <c r="FN179" s="39">
        <f t="array" ref="FN179">SUMPRODUCT($K179:$AG179,TRANSPOSE(FN$5:FN$27))</f>
        <v>4000</v>
      </c>
      <c r="FO179" s="39">
        <f t="array" ref="FO179">SUMPRODUCT($K179:$AG179,TRANSPOSE(FO$5:FO$27))</f>
        <v>4000</v>
      </c>
      <c r="FP179" s="39">
        <f t="array" ref="FP179">SUMPRODUCT($K179:$AG179,TRANSPOSE(FP$5:FP$27))</f>
        <v>4000</v>
      </c>
      <c r="FQ179" s="39">
        <f t="array" ref="FQ179">SUMPRODUCT($K179:$AG179,TRANSPOSE(FQ$5:FQ$27))</f>
        <v>4000</v>
      </c>
      <c r="FR179" s="39">
        <f t="array" ref="FR179">SUMPRODUCT($K179:$AG179,TRANSPOSE(FR$5:FR$27))</f>
        <v>4000</v>
      </c>
      <c r="FS179" s="39">
        <f t="array" ref="FS179">SUMPRODUCT($K179:$AG179,TRANSPOSE(FS$5:FS$27))</f>
        <v>4000</v>
      </c>
      <c r="FT179" s="39">
        <f t="array" ref="FT179">SUMPRODUCT($K179:$AG179,TRANSPOSE(FT$5:FT$27))</f>
        <v>4000</v>
      </c>
      <c r="FU179" s="39">
        <f t="array" ref="FU179">SUMPRODUCT($K179:$AG179,TRANSPOSE(FU$5:FU$27))</f>
        <v>4000</v>
      </c>
      <c r="FV179" s="39">
        <f t="array" ref="FV179">SUMPRODUCT($K179:$AG179,TRANSPOSE(FV$5:FV$27))</f>
        <v>4000</v>
      </c>
      <c r="FW179" s="39">
        <f t="array" ref="FW179">SUMPRODUCT($K179:$AG179,TRANSPOSE(FW$5:FW$27))</f>
        <v>4000</v>
      </c>
      <c r="FX179" s="39">
        <f t="array" ref="FX179">SUMPRODUCT($K179:$AG179,TRANSPOSE(FX$5:FX$27))</f>
        <v>4000</v>
      </c>
      <c r="FY179" s="39">
        <f t="array" ref="FY179">SUMPRODUCT($K179:$AG179,TRANSPOSE(FY$5:FY$27))</f>
        <v>4000</v>
      </c>
      <c r="FZ179" s="39">
        <f t="array" ref="FZ179">SUMPRODUCT($K179:$AG179,TRANSPOSE(FZ$5:FZ$27))</f>
        <v>4000</v>
      </c>
      <c r="GA179" s="39">
        <f t="array" ref="GA179">SUMPRODUCT($K179:$AG179,TRANSPOSE(GA$5:GA$27))</f>
        <v>4000</v>
      </c>
      <c r="GB179" s="39">
        <f t="array" ref="GB179">SUMPRODUCT($K179:$AG179,TRANSPOSE(GB$5:GB$27))</f>
        <v>4000</v>
      </c>
      <c r="GC179" s="39">
        <f t="array" ref="GC179">SUMPRODUCT($K179:$AG179,TRANSPOSE(GC$5:GC$27))</f>
        <v>4000</v>
      </c>
      <c r="GD179" s="39">
        <f t="array" ref="GD179">SUMPRODUCT($K179:$AG179,TRANSPOSE(GD$5:GD$27))</f>
        <v>4000</v>
      </c>
      <c r="GE179" s="39">
        <f t="array" ref="GE179">SUMPRODUCT($K179:$AG179,TRANSPOSE(GE$5:GE$27))</f>
        <v>4000</v>
      </c>
      <c r="GF179" s="39">
        <f t="array" ref="GF179">SUMPRODUCT($K179:$AG179,TRANSPOSE(GF$5:GF$27))</f>
        <v>4000</v>
      </c>
      <c r="GG179" s="39">
        <f t="array" ref="GG179">SUMPRODUCT($K179:$AG179,TRANSPOSE(GG$5:GG$27))</f>
        <v>4000</v>
      </c>
      <c r="GH179" s="39">
        <f t="array" ref="GH179">SUMPRODUCT($K179:$AG179,TRANSPOSE(GH$5:GH$27))</f>
        <v>4000</v>
      </c>
      <c r="GI179" s="39">
        <f t="array" ref="GI179">SUMPRODUCT($K179:$AG179,TRANSPOSE(GI$5:GI$27))</f>
        <v>4000</v>
      </c>
      <c r="GJ179" s="39">
        <f t="array" ref="GJ179">SUMPRODUCT($K179:$AG179,TRANSPOSE(GJ$5:GJ$27))</f>
        <v>4000</v>
      </c>
      <c r="GK179" s="39">
        <f t="array" ref="GK179">SUMPRODUCT($K179:$AG179,TRANSPOSE(GK$5:GK$27))</f>
        <v>0</v>
      </c>
      <c r="GL179" s="39">
        <f t="array" ref="GL179">SUMPRODUCT($K179:$AG179,TRANSPOSE(GL$5:GL$27))</f>
        <v>0</v>
      </c>
      <c r="GM179" s="39">
        <f t="array" ref="GM179">SUMPRODUCT($K179:$AG179,TRANSPOSE(GM$5:GM$27))</f>
        <v>0</v>
      </c>
      <c r="GN179" s="39">
        <f t="array" ref="GN179">SUMPRODUCT($K179:$AG179,TRANSPOSE(GN$5:GN$27))</f>
        <v>0</v>
      </c>
      <c r="GO179" s="39"/>
      <c r="GP179" s="39"/>
      <c r="GQ179" s="39"/>
      <c r="GR179" s="39"/>
      <c r="GS179" s="39"/>
      <c r="GT179" s="39"/>
      <c r="GU179" s="39"/>
      <c r="GV179" s="39"/>
      <c r="GW179" s="39"/>
      <c r="GX179" s="39"/>
      <c r="GY179" s="39"/>
      <c r="GZ179" s="39"/>
      <c r="HA179" s="39"/>
      <c r="HB179" s="39"/>
      <c r="HC179" s="39"/>
      <c r="HD179" s="39"/>
      <c r="HE179" s="39"/>
      <c r="HF179" s="39"/>
      <c r="HG179" s="39"/>
      <c r="HH179" s="39"/>
      <c r="HI179" s="39"/>
      <c r="HJ179" s="39"/>
      <c r="HK179" s="39"/>
      <c r="HL179" s="39"/>
      <c r="HM179" s="39"/>
      <c r="HN179" s="39"/>
      <c r="HO179" s="39"/>
      <c r="HP179" s="39"/>
      <c r="HQ179" s="39"/>
      <c r="HR179" s="39"/>
      <c r="HS179" s="39"/>
      <c r="HT179" s="39"/>
      <c r="HU179" s="39"/>
      <c r="HV179" s="39"/>
      <c r="HW179" s="39"/>
      <c r="HX179" s="39"/>
      <c r="HY179" s="39"/>
      <c r="HZ179" s="39"/>
      <c r="IA179" s="39"/>
      <c r="IB179" s="39"/>
      <c r="IC179" s="39"/>
      <c r="ID179" s="39"/>
      <c r="IE179" s="39"/>
      <c r="IF179" s="39"/>
      <c r="IG179" s="39"/>
      <c r="IH179" s="39"/>
      <c r="II179" s="39"/>
      <c r="IJ179" s="39"/>
      <c r="IK179" s="39"/>
      <c r="IL179" s="39"/>
      <c r="IM179" s="39"/>
      <c r="IN179" s="39"/>
      <c r="IO179" s="39"/>
      <c r="IP179" s="39"/>
      <c r="IQ179" s="39"/>
      <c r="IR179" s="39"/>
      <c r="IS179" s="39"/>
      <c r="IT179" s="39"/>
      <c r="IU179" s="39"/>
      <c r="IV179" s="93" t="s">
        <v>467</v>
      </c>
      <c r="IW179" s="100" t="str">
        <f>C179</f>
        <v>CRCW0402332RFKED</v>
      </c>
      <c r="IX179" s="93" t="str">
        <f t="shared" si="223"/>
        <v>VISHAY</v>
      </c>
      <c r="IY179" s="111">
        <v>2.3999999999999998E-3</v>
      </c>
      <c r="IZ179" s="112" t="str">
        <f t="shared" si="180"/>
        <v>USD</v>
      </c>
      <c r="JA179" s="104" t="e">
        <f ca="1">_xlfn.XLOOKUP(IZ179,IZ$21:IZ$24,JA$21:JA$24,0)</f>
        <v>#NAME?</v>
      </c>
      <c r="JB179" s="104" t="e">
        <f t="shared" ca="1" si="188"/>
        <v>#NAME?</v>
      </c>
      <c r="JC179" s="113">
        <f>AJ179</f>
        <v>10000</v>
      </c>
      <c r="JD179" s="113">
        <f>AJ179</f>
        <v>10000</v>
      </c>
      <c r="JE179" s="100"/>
      <c r="JF179" s="113" t="e">
        <f>MAX(JD179,CEILING(#REF!+JE179,JC179))</f>
        <v>#REF!</v>
      </c>
      <c r="JG179" s="114" t="e">
        <f t="shared" ca="1" si="189"/>
        <v>#REF!</v>
      </c>
      <c r="JH179" s="113" t="e">
        <f>JF179-#REF!</f>
        <v>#REF!</v>
      </c>
      <c r="JI179" s="114" t="e">
        <f t="shared" ca="1" si="190"/>
        <v>#REF!</v>
      </c>
      <c r="JJ179" s="115">
        <v>45526</v>
      </c>
      <c r="JK179" s="114" t="s">
        <v>114</v>
      </c>
      <c r="JL179" s="114" t="s">
        <v>21</v>
      </c>
      <c r="JM179" s="100" t="s">
        <v>128</v>
      </c>
      <c r="JN179" s="100" t="s">
        <v>129</v>
      </c>
      <c r="JO179" s="102" t="e">
        <f t="array" aca="1" ref="JO179" ca="1">SUMPRODUCT(#REF!,TRANSPOSE(JO$19:JO$22))</f>
        <v>#REF!</v>
      </c>
      <c r="JP179" s="102" t="e">
        <f t="array" aca="1" ref="JP179" ca="1">SUMPRODUCT(#REF!,TRANSPOSE(JP$19:JP$22))</f>
        <v>#REF!</v>
      </c>
      <c r="JQ179" s="102" t="e">
        <f t="array" aca="1" ref="JQ179" ca="1">SUMPRODUCT(#REF!,TRANSPOSE(JQ$19:JQ$22))</f>
        <v>#REF!</v>
      </c>
      <c r="JR179" s="102" t="e">
        <f t="array" aca="1" ref="JR179" ca="1">SUMPRODUCT(#REF!,TRANSPOSE(JR$19:JR$22))</f>
        <v>#REF!</v>
      </c>
      <c r="JS179" s="102" t="e">
        <f t="array" aca="1" ref="JS179" ca="1">SUMPRODUCT(#REF!,TRANSPOSE(JS$19:JS$22))</f>
        <v>#REF!</v>
      </c>
      <c r="JT179" s="102" t="e">
        <f t="array" aca="1" ref="JT179" ca="1">SUMPRODUCT(#REF!,TRANSPOSE(JT$19:JT$22))</f>
        <v>#REF!</v>
      </c>
      <c r="JU179" s="102" t="e">
        <f t="array" aca="1" ref="JU179" ca="1">SUMPRODUCT(#REF!,TRANSPOSE(JU$19:JU$22))</f>
        <v>#REF!</v>
      </c>
      <c r="JV179" s="102" t="e">
        <f t="array" aca="1" ref="JV179" ca="1">SUMPRODUCT(#REF!,TRANSPOSE(JV$19:JV$22))</f>
        <v>#REF!</v>
      </c>
      <c r="JW179" s="102" t="e">
        <f t="array" aca="1" ref="JW179" ca="1">SUMPRODUCT(#REF!,TRANSPOSE(JW$19:JW$22))</f>
        <v>#REF!</v>
      </c>
      <c r="JX179" s="102" t="e">
        <f t="array" aca="1" ref="JX179" ca="1">SUMPRODUCT(#REF!,TRANSPOSE(JX$19:JX$22))</f>
        <v>#REF!</v>
      </c>
      <c r="JY179" s="102" t="e">
        <f t="array" aca="1" ref="JY179" ca="1">SUMPRODUCT(#REF!,TRANSPOSE(JY$19:JY$22))</f>
        <v>#REF!</v>
      </c>
      <c r="JZ179" s="102" t="e">
        <f t="array" aca="1" ref="JZ179" ca="1">SUMPRODUCT(#REF!,TRANSPOSE(JZ$19:JZ$22))</f>
        <v>#REF!</v>
      </c>
      <c r="KA179" s="102" t="e">
        <f t="array" aca="1" ref="KA179" ca="1">SUMPRODUCT(#REF!,TRANSPOSE(KA$19:KA$22))</f>
        <v>#REF!</v>
      </c>
      <c r="KB179" s="116"/>
      <c r="KC179" s="102" t="e">
        <f t="shared" ca="1" si="191"/>
        <v>#REF!</v>
      </c>
      <c r="KD179" s="117" t="e">
        <f ca="1">CEILING(SUM($JO179:JP179)-SUM($KC179:KC179),$JC179)</f>
        <v>#REF!</v>
      </c>
      <c r="KE179" s="117" t="e">
        <f ca="1">CEILING(SUM($JO179:JQ179)-SUM($KC179:KD179),$JC179)</f>
        <v>#REF!</v>
      </c>
      <c r="KF179" s="117" t="e">
        <f ca="1">CEILING(SUM($JO179:JR179)-SUM($KC179:KE179),$JC179)</f>
        <v>#REF!</v>
      </c>
      <c r="KG179" s="117" t="e">
        <f ca="1">CEILING(SUM($JO179:JS179)-SUM($KC179:KF179),$JC179)</f>
        <v>#REF!</v>
      </c>
      <c r="KH179" s="117" t="e">
        <f ca="1">CEILING(SUM($JO179:JT179)-SUM($KC179:KG179),$JC179)</f>
        <v>#REF!</v>
      </c>
      <c r="KI179" s="117" t="e">
        <f ca="1">CEILING(SUM($JO179:JU179)-SUM($KC179:KH179),$JC179)</f>
        <v>#REF!</v>
      </c>
      <c r="KJ179" s="117" t="e">
        <f ca="1">CEILING(SUM($JO179:JV179)-SUM($KC179:KI179),$JC179)</f>
        <v>#REF!</v>
      </c>
      <c r="KK179" s="117" t="e">
        <f ca="1">CEILING(SUM($JO179:JW179)-SUM($KC179:KJ179),$JC179)</f>
        <v>#REF!</v>
      </c>
      <c r="KL179" s="117" t="e">
        <f ca="1">CEILING(SUM($JO179:JX179)-SUM($KC179:KK179),$JC179)</f>
        <v>#REF!</v>
      </c>
      <c r="KM179" s="117" t="e">
        <f ca="1">CEILING(SUM($JO179:JY179)-SUM($KC179:KL179),$JC179)</f>
        <v>#REF!</v>
      </c>
      <c r="KN179" s="117" t="e">
        <f t="shared" ca="1" si="192"/>
        <v>#REF!</v>
      </c>
      <c r="KO179" s="117" t="e">
        <f t="shared" ca="1" si="193"/>
        <v>#REF!</v>
      </c>
      <c r="KP179" s="116"/>
      <c r="KQ179" s="119" t="e">
        <f t="shared" ca="1" si="194"/>
        <v>#REF!</v>
      </c>
      <c r="KR179" s="119" t="e">
        <f t="shared" ca="1" si="195"/>
        <v>#REF!</v>
      </c>
      <c r="KS179" s="119" t="e">
        <f t="shared" ca="1" si="196"/>
        <v>#REF!</v>
      </c>
      <c r="KT179" s="119" t="e">
        <f t="shared" ca="1" si="197"/>
        <v>#REF!</v>
      </c>
      <c r="KU179" s="119" t="e">
        <f t="shared" ca="1" si="198"/>
        <v>#REF!</v>
      </c>
      <c r="KV179" s="119" t="e">
        <f t="shared" ca="1" si="199"/>
        <v>#REF!</v>
      </c>
      <c r="KW179" s="119" t="e">
        <f t="shared" ca="1" si="200"/>
        <v>#REF!</v>
      </c>
      <c r="KX179" s="119" t="e">
        <f t="shared" ca="1" si="201"/>
        <v>#REF!</v>
      </c>
      <c r="KY179" s="119" t="e">
        <f t="shared" ca="1" si="202"/>
        <v>#REF!</v>
      </c>
      <c r="KZ179" s="119" t="e">
        <f t="shared" ca="1" si="203"/>
        <v>#REF!</v>
      </c>
      <c r="LA179" s="119" t="e">
        <f t="shared" ca="1" si="204"/>
        <v>#REF!</v>
      </c>
      <c r="LB179" s="119" t="e">
        <f t="shared" ca="1" si="205"/>
        <v>#REF!</v>
      </c>
      <c r="LC179" s="119" t="e">
        <f t="shared" ca="1" si="206"/>
        <v>#REF!</v>
      </c>
      <c r="LD179" s="119" t="e">
        <f t="shared" ca="1" si="207"/>
        <v>#REF!</v>
      </c>
      <c r="LE179" s="116">
        <v>1</v>
      </c>
      <c r="LF179" s="102" t="e">
        <f t="shared" ca="1" si="225"/>
        <v>#REF!</v>
      </c>
      <c r="LG179" s="102"/>
      <c r="LH179" s="102"/>
      <c r="LI179" s="102"/>
      <c r="LJ179" s="102"/>
      <c r="LK179" s="102"/>
      <c r="LL179" s="102"/>
      <c r="LM179" s="102"/>
      <c r="LN179" s="102"/>
      <c r="LO179" s="102"/>
      <c r="LP179" s="102"/>
      <c r="LQ179" s="102"/>
      <c r="LR179" s="102" t="e">
        <f t="shared" ca="1" si="183"/>
        <v>#REF!</v>
      </c>
      <c r="LS179" s="102"/>
      <c r="LT179" s="119" t="e">
        <f t="shared" ca="1" si="208"/>
        <v>#REF!</v>
      </c>
      <c r="LU179" s="119" t="e">
        <f t="shared" ca="1" si="209"/>
        <v>#NAME?</v>
      </c>
      <c r="LV179" s="119" t="e">
        <f t="shared" ca="1" si="210"/>
        <v>#NAME?</v>
      </c>
      <c r="LW179" s="119" t="e">
        <f t="shared" ca="1" si="211"/>
        <v>#NAME?</v>
      </c>
      <c r="LX179" s="119" t="e">
        <f t="shared" ca="1" si="212"/>
        <v>#NAME?</v>
      </c>
      <c r="LY179" s="119" t="e">
        <f t="shared" ca="1" si="213"/>
        <v>#NAME?</v>
      </c>
      <c r="LZ179" s="119" t="e">
        <f t="shared" ca="1" si="214"/>
        <v>#NAME?</v>
      </c>
      <c r="MA179" s="119" t="e">
        <f t="shared" ca="1" si="215"/>
        <v>#NAME?</v>
      </c>
      <c r="MB179" s="119" t="e">
        <f t="shared" ca="1" si="216"/>
        <v>#NAME?</v>
      </c>
      <c r="MC179" s="119" t="e">
        <f t="shared" ca="1" si="217"/>
        <v>#NAME?</v>
      </c>
      <c r="MD179" s="119" t="e">
        <f t="shared" ca="1" si="218"/>
        <v>#NAME?</v>
      </c>
      <c r="ME179" s="119" t="e">
        <f t="shared" ca="1" si="219"/>
        <v>#NAME?</v>
      </c>
      <c r="MF179" s="119" t="e">
        <f t="shared" ca="1" si="220"/>
        <v>#REF!</v>
      </c>
      <c r="MG179" s="119" t="e">
        <f t="shared" ca="1" si="221"/>
        <v>#REF!</v>
      </c>
      <c r="MH179" s="120" t="s">
        <v>786</v>
      </c>
      <c r="MI179" s="100" t="s">
        <v>472</v>
      </c>
      <c r="MJ179" s="121">
        <v>45535</v>
      </c>
      <c r="MK179" s="100" t="s">
        <v>131</v>
      </c>
      <c r="ML179" s="100" t="s">
        <v>131</v>
      </c>
      <c r="MM179" s="100" t="s">
        <v>131</v>
      </c>
      <c r="MN179" s="100"/>
      <c r="MO179" s="100" t="s">
        <v>750</v>
      </c>
    </row>
    <row r="180" spans="1:353" ht="14.25" x14ac:dyDescent="0.2">
      <c r="A180" s="39">
        <v>175</v>
      </c>
      <c r="B180" s="39" t="s">
        <v>789</v>
      </c>
      <c r="C180" s="54" t="s">
        <v>790</v>
      </c>
      <c r="D180" s="39" t="s">
        <v>121</v>
      </c>
      <c r="E180" s="39">
        <v>402215679</v>
      </c>
      <c r="F180" s="99" t="s">
        <v>791</v>
      </c>
      <c r="G180" s="39">
        <v>422391275</v>
      </c>
      <c r="H180" s="39" t="s">
        <v>112</v>
      </c>
      <c r="I180" s="39">
        <v>2</v>
      </c>
      <c r="J180" s="39">
        <v>15</v>
      </c>
      <c r="K180" s="39">
        <v>0</v>
      </c>
      <c r="L180" s="39">
        <v>0</v>
      </c>
      <c r="M180" s="39">
        <v>0</v>
      </c>
      <c r="N180" s="39">
        <v>0</v>
      </c>
      <c r="O180" s="39">
        <v>5</v>
      </c>
      <c r="P180" s="39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5</v>
      </c>
      <c r="Y180" s="39">
        <v>0</v>
      </c>
      <c r="Z180" s="39">
        <v>0</v>
      </c>
      <c r="AA180" s="39">
        <v>0</v>
      </c>
      <c r="AB180" s="39">
        <v>0</v>
      </c>
      <c r="AC180" s="39">
        <v>0</v>
      </c>
      <c r="AD180" s="39">
        <v>0</v>
      </c>
      <c r="AE180" s="39">
        <v>0</v>
      </c>
      <c r="AF180" s="39">
        <v>0</v>
      </c>
      <c r="AG180" s="39">
        <v>5</v>
      </c>
      <c r="AH180" s="39">
        <f t="shared" si="184"/>
        <v>10</v>
      </c>
      <c r="AI180" s="39">
        <f t="shared" si="222"/>
        <v>352945</v>
      </c>
      <c r="AJ180" s="55">
        <v>10000</v>
      </c>
      <c r="AK180" s="39"/>
      <c r="AL180" s="39" t="s">
        <v>457</v>
      </c>
      <c r="AM180" s="69" t="s">
        <v>758</v>
      </c>
      <c r="AN180" s="39"/>
      <c r="AO180" s="39"/>
      <c r="AP180" s="56">
        <v>2.0999999999999999E-3</v>
      </c>
      <c r="AQ180" s="56" t="s">
        <v>8</v>
      </c>
      <c r="AR180" s="39" t="s">
        <v>459</v>
      </c>
      <c r="AS180" s="39" t="s">
        <v>460</v>
      </c>
      <c r="AT180" s="39"/>
      <c r="AU180" s="39" t="s">
        <v>461</v>
      </c>
      <c r="AV180" s="39" t="str">
        <f t="shared" si="185"/>
        <v>P0053</v>
      </c>
      <c r="AW180" s="76" t="e">
        <f t="shared" ca="1" si="186"/>
        <v>#NAME?</v>
      </c>
      <c r="AX180" s="39">
        <v>17</v>
      </c>
      <c r="AY180" s="73" t="e">
        <f t="shared" si="187"/>
        <v>#REF!</v>
      </c>
      <c r="AZ180" s="39"/>
      <c r="BA180" s="39"/>
      <c r="BB180" s="39"/>
      <c r="BC180" s="39"/>
      <c r="BD180" s="39"/>
      <c r="BE180" s="39">
        <v>130000</v>
      </c>
      <c r="BF180" s="79">
        <v>230000</v>
      </c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>
        <f>SUM($AZ180,$BA180:BF180)-SUM($EU180:FA180)</f>
        <v>357700</v>
      </c>
      <c r="DE180" s="39">
        <f>SUM($AZ180,$BA180:BG180)-SUM($EU180:FB180)</f>
        <v>348710</v>
      </c>
      <c r="DF180" s="39">
        <f>SUM($AZ180,$BA180:BH180)-SUM($EU180:FC180)</f>
        <v>337055</v>
      </c>
      <c r="DG180" s="39">
        <f>SUM($AZ180,$BA180:BI180)-SUM($EU180:FD180)</f>
        <v>327055</v>
      </c>
      <c r="DH180" s="39">
        <f>SUM($AZ180,$BA180:BJ180)-SUM($EU180:FE180)</f>
        <v>317055</v>
      </c>
      <c r="DI180" s="39">
        <f>SUM($AZ180,$BA180:BK180)-SUM($EU180:FF180)</f>
        <v>307055</v>
      </c>
      <c r="DJ180" s="39">
        <f>SUM($AZ180,$BA180:BL180)-SUM($EU180:FG180)</f>
        <v>297055</v>
      </c>
      <c r="DK180" s="39">
        <f>SUM($AZ180,$BA180:BM180)-SUM($EU180:FH180)</f>
        <v>287055</v>
      </c>
      <c r="DL180" s="39">
        <f>SUM($AZ180,$BA180:BN180)-SUM($EU180:FI180)</f>
        <v>277055</v>
      </c>
      <c r="DM180" s="39">
        <f>SUM($AZ180,$BA180:BO180)-SUM($EU180:FJ180)</f>
        <v>267055</v>
      </c>
      <c r="DN180" s="39">
        <f>SUM($AZ180,$BA180:BP180)-SUM($EU180:FK180)</f>
        <v>257055</v>
      </c>
      <c r="DO180" s="39">
        <f>SUM($AZ180,$BA180:BQ180)-SUM($EU180:FL180)</f>
        <v>247055</v>
      </c>
      <c r="DP180" s="39">
        <f>SUM($AZ180,$BA180:BR180)-SUM($EU180:FM180)</f>
        <v>237055</v>
      </c>
      <c r="DQ180" s="39">
        <f>SUM($AZ180,$BA180:BS180)-SUM($EU180:FN180)</f>
        <v>227055</v>
      </c>
      <c r="DR180" s="39">
        <f>SUM($AZ180,$BA180:BT180)-SUM($EU180:FO180)</f>
        <v>217055</v>
      </c>
      <c r="DS180" s="39">
        <f>SUM($AZ180,$BA180:BU180)-SUM($EU180:FP180)</f>
        <v>207055</v>
      </c>
      <c r="DT180" s="39">
        <f>SUM($AZ180,$BA180:BV180)-SUM($EU180:FQ180)</f>
        <v>197055</v>
      </c>
      <c r="DU180" s="39">
        <f>SUM($AZ180,$BA180:BW180)-SUM($EU180:FR180)</f>
        <v>187055</v>
      </c>
      <c r="DV180" s="39">
        <f>SUM($AZ180,$BA180:BX180)-SUM($EU180:FS180)</f>
        <v>177055</v>
      </c>
      <c r="DW180" s="39">
        <f>SUM($AZ180,$BA180:BY180)-SUM($EU180:FT180)</f>
        <v>167055</v>
      </c>
      <c r="DX180" s="39">
        <f>SUM($AZ180,$BA180:BZ180)-SUM($EU180:FU180)</f>
        <v>157055</v>
      </c>
      <c r="DY180" s="39">
        <f>SUM($AZ180,$BA180:CA180)-SUM($EU180:FV180)</f>
        <v>147055</v>
      </c>
      <c r="DZ180" s="39">
        <f>SUM($AZ180,$BA180:CB180)-SUM($EU180:FW180)</f>
        <v>137055</v>
      </c>
      <c r="EA180" s="39">
        <f>SUM($AZ180,$BA180:CC180)-SUM($EU180:FX180)</f>
        <v>127055</v>
      </c>
      <c r="EB180" s="39">
        <f>SUM($AZ180,$BA180:CD180)-SUM($EU180:FY180)</f>
        <v>117055</v>
      </c>
      <c r="EC180" s="39">
        <f>SUM($AZ180,$BA180:CE180)-SUM($EU180:FZ180)</f>
        <v>107055</v>
      </c>
      <c r="ED180" s="39">
        <f>SUM($AZ180,$BA180:CF180)-SUM($EU180:GA180)</f>
        <v>97055</v>
      </c>
      <c r="EE180" s="39">
        <f>SUM($AZ180,$BA180:CG180)-SUM($EU180:GB180)</f>
        <v>87055</v>
      </c>
      <c r="EF180" s="39">
        <f>SUM($AZ180,$BA180:CH180)-SUM($EU180:GC180)</f>
        <v>77055</v>
      </c>
      <c r="EG180" s="39">
        <f>SUM($AZ180,$BA180:CI180)-SUM($EU180:GD180)</f>
        <v>67055</v>
      </c>
      <c r="EH180" s="39">
        <f>SUM($AZ180,$BA180:CJ180)-SUM($EU180:GE180)</f>
        <v>57055</v>
      </c>
      <c r="EI180" s="39">
        <f>SUM($AZ180,$BA180:CK180)-SUM($EU180:GF180)</f>
        <v>47055</v>
      </c>
      <c r="EJ180" s="39">
        <f>SUM($AZ180,$BA180:CL180)-SUM($EU180:GG180)</f>
        <v>37055</v>
      </c>
      <c r="EK180" s="39">
        <f>SUM($AZ180,$BA180:CM180)-SUM($EU180:GH180)</f>
        <v>27055</v>
      </c>
      <c r="EL180" s="39">
        <f>SUM($AZ180,$BA180:CN180)-SUM($EU180:GI180)</f>
        <v>17055</v>
      </c>
      <c r="EM180" s="39">
        <f>SUM($AZ180,$BA180:CO180)-SUM($EU180:GJ180)</f>
        <v>7055</v>
      </c>
      <c r="EN180" s="39">
        <f>SUM($AZ180,$BA180:CP180)-SUM($EU180:GK180)</f>
        <v>7055</v>
      </c>
      <c r="EO180" s="39">
        <f>SUM($AZ180,$BA180:CQ180)-SUM($EU180:GL180)</f>
        <v>7055</v>
      </c>
      <c r="EP180" s="39">
        <f>SUM($AZ180,$BA180:CR180)-SUM($EU180:GM180)</f>
        <v>7055</v>
      </c>
      <c r="EQ180" s="39">
        <f>SUM($AZ180,$BA180:CS180)-SUM($EU180:GN180)</f>
        <v>7055</v>
      </c>
      <c r="ER180" s="39"/>
      <c r="ES180" s="39"/>
      <c r="ET180" s="39"/>
      <c r="EU180" s="39"/>
      <c r="EV180" s="39"/>
      <c r="EW180" s="39"/>
      <c r="EX180" s="39"/>
      <c r="EY180" s="39"/>
      <c r="EZ180" s="39"/>
      <c r="FA180" s="39">
        <f t="array" ref="FA180">SUMPRODUCT($K180:$AG180,TRANSPOSE(FA$5:FA$27))</f>
        <v>2300</v>
      </c>
      <c r="FB180" s="39">
        <f t="array" ref="FB180">SUMPRODUCT($K180:$AG180,TRANSPOSE(FB$5:FB$27))</f>
        <v>8990</v>
      </c>
      <c r="FC180" s="39">
        <f t="array" ref="FC180">SUMPRODUCT($K180:$AG180,TRANSPOSE(FC$5:FC$27))</f>
        <v>11655</v>
      </c>
      <c r="FD180" s="39">
        <f t="array" ref="FD180">SUMPRODUCT($K180:$AG180,TRANSPOSE(FD$5:FD$27))</f>
        <v>10000</v>
      </c>
      <c r="FE180" s="39">
        <f t="array" ref="FE180">SUMPRODUCT($K180:$AG180,TRANSPOSE(FE$5:FE$27))</f>
        <v>10000</v>
      </c>
      <c r="FF180" s="39">
        <f t="array" ref="FF180">SUMPRODUCT($K180:$AG180,TRANSPOSE(FF$5:FF$27))</f>
        <v>10000</v>
      </c>
      <c r="FG180" s="39">
        <f t="array" ref="FG180">SUMPRODUCT($K180:$AG180,TRANSPOSE(FG$5:FG$27))</f>
        <v>10000</v>
      </c>
      <c r="FH180" s="39">
        <f t="array" ref="FH180">SUMPRODUCT($K180:$AG180,TRANSPOSE(FH$5:FH$27))</f>
        <v>10000</v>
      </c>
      <c r="FI180" s="39">
        <f t="array" ref="FI180">SUMPRODUCT($K180:$AG180,TRANSPOSE(FI$5:FI$27))</f>
        <v>10000</v>
      </c>
      <c r="FJ180" s="39">
        <f t="array" ref="FJ180">SUMPRODUCT($K180:$AG180,TRANSPOSE(FJ$5:FJ$27))</f>
        <v>10000</v>
      </c>
      <c r="FK180" s="39">
        <f t="array" ref="FK180">SUMPRODUCT($K180:$AG180,TRANSPOSE(FK$5:FK$27))</f>
        <v>10000</v>
      </c>
      <c r="FL180" s="39">
        <f t="array" ref="FL180">SUMPRODUCT($K180:$AG180,TRANSPOSE(FL$5:FL$27))</f>
        <v>10000</v>
      </c>
      <c r="FM180" s="39">
        <f t="array" ref="FM180">SUMPRODUCT($K180:$AG180,TRANSPOSE(FM$5:FM$27))</f>
        <v>10000</v>
      </c>
      <c r="FN180" s="39">
        <f t="array" ref="FN180">SUMPRODUCT($K180:$AG180,TRANSPOSE(FN$5:FN$27))</f>
        <v>10000</v>
      </c>
      <c r="FO180" s="39">
        <f t="array" ref="FO180">SUMPRODUCT($K180:$AG180,TRANSPOSE(FO$5:FO$27))</f>
        <v>10000</v>
      </c>
      <c r="FP180" s="39">
        <f t="array" ref="FP180">SUMPRODUCT($K180:$AG180,TRANSPOSE(FP$5:FP$27))</f>
        <v>10000</v>
      </c>
      <c r="FQ180" s="39">
        <f t="array" ref="FQ180">SUMPRODUCT($K180:$AG180,TRANSPOSE(FQ$5:FQ$27))</f>
        <v>10000</v>
      </c>
      <c r="FR180" s="39">
        <f t="array" ref="FR180">SUMPRODUCT($K180:$AG180,TRANSPOSE(FR$5:FR$27))</f>
        <v>10000</v>
      </c>
      <c r="FS180" s="39">
        <f t="array" ref="FS180">SUMPRODUCT($K180:$AG180,TRANSPOSE(FS$5:FS$27))</f>
        <v>10000</v>
      </c>
      <c r="FT180" s="39">
        <f t="array" ref="FT180">SUMPRODUCT($K180:$AG180,TRANSPOSE(FT$5:FT$27))</f>
        <v>10000</v>
      </c>
      <c r="FU180" s="39">
        <f t="array" ref="FU180">SUMPRODUCT($K180:$AG180,TRANSPOSE(FU$5:FU$27))</f>
        <v>10000</v>
      </c>
      <c r="FV180" s="39">
        <f t="array" ref="FV180">SUMPRODUCT($K180:$AG180,TRANSPOSE(FV$5:FV$27))</f>
        <v>10000</v>
      </c>
      <c r="FW180" s="39">
        <f t="array" ref="FW180">SUMPRODUCT($K180:$AG180,TRANSPOSE(FW$5:FW$27))</f>
        <v>10000</v>
      </c>
      <c r="FX180" s="39">
        <f t="array" ref="FX180">SUMPRODUCT($K180:$AG180,TRANSPOSE(FX$5:FX$27))</f>
        <v>10000</v>
      </c>
      <c r="FY180" s="39">
        <f t="array" ref="FY180">SUMPRODUCT($K180:$AG180,TRANSPOSE(FY$5:FY$27))</f>
        <v>10000</v>
      </c>
      <c r="FZ180" s="39">
        <f t="array" ref="FZ180">SUMPRODUCT($K180:$AG180,TRANSPOSE(FZ$5:FZ$27))</f>
        <v>10000</v>
      </c>
      <c r="GA180" s="39">
        <f t="array" ref="GA180">SUMPRODUCT($K180:$AG180,TRANSPOSE(GA$5:GA$27))</f>
        <v>10000</v>
      </c>
      <c r="GB180" s="39">
        <f t="array" ref="GB180">SUMPRODUCT($K180:$AG180,TRANSPOSE(GB$5:GB$27))</f>
        <v>10000</v>
      </c>
      <c r="GC180" s="39">
        <f t="array" ref="GC180">SUMPRODUCT($K180:$AG180,TRANSPOSE(GC$5:GC$27))</f>
        <v>10000</v>
      </c>
      <c r="GD180" s="39">
        <f t="array" ref="GD180">SUMPRODUCT($K180:$AG180,TRANSPOSE(GD$5:GD$27))</f>
        <v>10000</v>
      </c>
      <c r="GE180" s="39">
        <f t="array" ref="GE180">SUMPRODUCT($K180:$AG180,TRANSPOSE(GE$5:GE$27))</f>
        <v>10000</v>
      </c>
      <c r="GF180" s="39">
        <f t="array" ref="GF180">SUMPRODUCT($K180:$AG180,TRANSPOSE(GF$5:GF$27))</f>
        <v>10000</v>
      </c>
      <c r="GG180" s="39">
        <f t="array" ref="GG180">SUMPRODUCT($K180:$AG180,TRANSPOSE(GG$5:GG$27))</f>
        <v>10000</v>
      </c>
      <c r="GH180" s="39">
        <f t="array" ref="GH180">SUMPRODUCT($K180:$AG180,TRANSPOSE(GH$5:GH$27))</f>
        <v>10000</v>
      </c>
      <c r="GI180" s="39">
        <f t="array" ref="GI180">SUMPRODUCT($K180:$AG180,TRANSPOSE(GI$5:GI$27))</f>
        <v>10000</v>
      </c>
      <c r="GJ180" s="39">
        <f t="array" ref="GJ180">SUMPRODUCT($K180:$AG180,TRANSPOSE(GJ$5:GJ$27))</f>
        <v>10000</v>
      </c>
      <c r="GK180" s="39">
        <f t="array" ref="GK180">SUMPRODUCT($K180:$AG180,TRANSPOSE(GK$5:GK$27))</f>
        <v>0</v>
      </c>
      <c r="GL180" s="39">
        <f t="array" ref="GL180">SUMPRODUCT($K180:$AG180,TRANSPOSE(GL$5:GL$27))</f>
        <v>0</v>
      </c>
      <c r="GM180" s="39">
        <f t="array" ref="GM180">SUMPRODUCT($K180:$AG180,TRANSPOSE(GM$5:GM$27))</f>
        <v>0</v>
      </c>
      <c r="GN180" s="39">
        <f t="array" ref="GN180">SUMPRODUCT($K180:$AG180,TRANSPOSE(GN$5:GN$27))</f>
        <v>0</v>
      </c>
      <c r="GO180" s="39"/>
      <c r="GP180" s="39"/>
      <c r="GQ180" s="39"/>
      <c r="GR180" s="39"/>
      <c r="GS180" s="39"/>
      <c r="GT180" s="39"/>
      <c r="GU180" s="39"/>
      <c r="GV180" s="39"/>
      <c r="GW180" s="39"/>
      <c r="GX180" s="39"/>
      <c r="GY180" s="39"/>
      <c r="GZ180" s="39"/>
      <c r="HA180" s="39"/>
      <c r="HB180" s="39"/>
      <c r="HC180" s="39"/>
      <c r="HD180" s="39"/>
      <c r="HE180" s="39"/>
      <c r="HF180" s="39"/>
      <c r="HG180" s="39"/>
      <c r="HH180" s="39"/>
      <c r="HI180" s="39"/>
      <c r="HJ180" s="39"/>
      <c r="HK180" s="39"/>
      <c r="HL180" s="39"/>
      <c r="HM180" s="39"/>
      <c r="HN180" s="39"/>
      <c r="HO180" s="39"/>
      <c r="HP180" s="39"/>
      <c r="HQ180" s="39"/>
      <c r="HR180" s="39"/>
      <c r="HS180" s="39"/>
      <c r="HT180" s="39"/>
      <c r="HU180" s="39"/>
      <c r="HV180" s="39"/>
      <c r="HW180" s="39"/>
      <c r="HX180" s="39"/>
      <c r="HY180" s="39"/>
      <c r="HZ180" s="39"/>
      <c r="IA180" s="39"/>
      <c r="IB180" s="39"/>
      <c r="IC180" s="39"/>
      <c r="ID180" s="39"/>
      <c r="IE180" s="39"/>
      <c r="IF180" s="39"/>
      <c r="IG180" s="39"/>
      <c r="IH180" s="39"/>
      <c r="II180" s="39"/>
      <c r="IJ180" s="39"/>
      <c r="IK180" s="39"/>
      <c r="IL180" s="39"/>
      <c r="IM180" s="39"/>
      <c r="IN180" s="39"/>
      <c r="IO180" s="39"/>
      <c r="IP180" s="39"/>
      <c r="IQ180" s="39"/>
      <c r="IR180" s="39"/>
      <c r="IS180" s="39"/>
      <c r="IT180" s="39"/>
      <c r="IU180" s="39"/>
      <c r="IV180" s="93" t="s">
        <v>458</v>
      </c>
      <c r="IW180" s="100" t="str">
        <f>C180</f>
        <v>CRCW04023K09FKED</v>
      </c>
      <c r="IX180" s="93" t="str">
        <f t="shared" si="223"/>
        <v>VISHAY</v>
      </c>
      <c r="IY180" s="122">
        <v>2.8999999999999998E-3</v>
      </c>
      <c r="IZ180" s="112" t="str">
        <f t="shared" si="180"/>
        <v>USD</v>
      </c>
      <c r="JA180" s="104" t="e">
        <f ca="1">_xlfn.XLOOKUP(IZ180,IZ$21:IZ$24,JA$21:JA$24,0)</f>
        <v>#NAME?</v>
      </c>
      <c r="JB180" s="104" t="e">
        <f t="shared" ca="1" si="188"/>
        <v>#NAME?</v>
      </c>
      <c r="JC180" s="113">
        <f>AJ180</f>
        <v>10000</v>
      </c>
      <c r="JD180" s="113">
        <f>AJ180</f>
        <v>10000</v>
      </c>
      <c r="JE180" s="100"/>
      <c r="JF180" s="113" t="e">
        <f>MAX(JD180,CEILING(#REF!+JE180,JC180))</f>
        <v>#REF!</v>
      </c>
      <c r="JG180" s="114" t="e">
        <f t="shared" ca="1" si="189"/>
        <v>#REF!</v>
      </c>
      <c r="JH180" s="113" t="e">
        <f>JF180-#REF!</f>
        <v>#REF!</v>
      </c>
      <c r="JI180" s="114" t="e">
        <f t="shared" ca="1" si="190"/>
        <v>#REF!</v>
      </c>
      <c r="JJ180" s="115">
        <v>45526</v>
      </c>
      <c r="JK180" s="114" t="s">
        <v>114</v>
      </c>
      <c r="JL180" s="114" t="s">
        <v>21</v>
      </c>
      <c r="JM180" s="100" t="s">
        <v>128</v>
      </c>
      <c r="JN180" s="100" t="s">
        <v>129</v>
      </c>
      <c r="JO180" s="102" t="e">
        <f t="array" aca="1" ref="JO180" ca="1">SUMPRODUCT(#REF!,TRANSPOSE(JO$19:JO$22))</f>
        <v>#REF!</v>
      </c>
      <c r="JP180" s="102" t="e">
        <f t="array" aca="1" ref="JP180" ca="1">SUMPRODUCT(#REF!,TRANSPOSE(JP$19:JP$22))</f>
        <v>#REF!</v>
      </c>
      <c r="JQ180" s="102" t="e">
        <f t="array" aca="1" ref="JQ180" ca="1">SUMPRODUCT(#REF!,TRANSPOSE(JQ$19:JQ$22))</f>
        <v>#REF!</v>
      </c>
      <c r="JR180" s="102" t="e">
        <f t="array" aca="1" ref="JR180" ca="1">SUMPRODUCT(#REF!,TRANSPOSE(JR$19:JR$22))</f>
        <v>#REF!</v>
      </c>
      <c r="JS180" s="102" t="e">
        <f t="array" aca="1" ref="JS180" ca="1">SUMPRODUCT(#REF!,TRANSPOSE(JS$19:JS$22))</f>
        <v>#REF!</v>
      </c>
      <c r="JT180" s="102" t="e">
        <f t="array" aca="1" ref="JT180" ca="1">SUMPRODUCT(#REF!,TRANSPOSE(JT$19:JT$22))</f>
        <v>#REF!</v>
      </c>
      <c r="JU180" s="102" t="e">
        <f t="array" aca="1" ref="JU180" ca="1">SUMPRODUCT(#REF!,TRANSPOSE(JU$19:JU$22))</f>
        <v>#REF!</v>
      </c>
      <c r="JV180" s="102" t="e">
        <f t="array" aca="1" ref="JV180" ca="1">SUMPRODUCT(#REF!,TRANSPOSE(JV$19:JV$22))</f>
        <v>#REF!</v>
      </c>
      <c r="JW180" s="102" t="e">
        <f t="array" aca="1" ref="JW180" ca="1">SUMPRODUCT(#REF!,TRANSPOSE(JW$19:JW$22))</f>
        <v>#REF!</v>
      </c>
      <c r="JX180" s="102" t="e">
        <f t="array" aca="1" ref="JX180" ca="1">SUMPRODUCT(#REF!,TRANSPOSE(JX$19:JX$22))</f>
        <v>#REF!</v>
      </c>
      <c r="JY180" s="102" t="e">
        <f t="array" aca="1" ref="JY180" ca="1">SUMPRODUCT(#REF!,TRANSPOSE(JY$19:JY$22))</f>
        <v>#REF!</v>
      </c>
      <c r="JZ180" s="102" t="e">
        <f t="array" aca="1" ref="JZ180" ca="1">SUMPRODUCT(#REF!,TRANSPOSE(JZ$19:JZ$22))</f>
        <v>#REF!</v>
      </c>
      <c r="KA180" s="102" t="e">
        <f t="array" aca="1" ref="KA180" ca="1">SUMPRODUCT(#REF!,TRANSPOSE(KA$19:KA$22))</f>
        <v>#REF!</v>
      </c>
      <c r="KB180" s="116"/>
      <c r="KC180" s="102" t="e">
        <f t="shared" ca="1" si="191"/>
        <v>#REF!</v>
      </c>
      <c r="KD180" s="117" t="e">
        <f ca="1">CEILING(SUM($JO180:JP180)-SUM($KC180:KC180),$JC180)</f>
        <v>#REF!</v>
      </c>
      <c r="KE180" s="117" t="e">
        <f ca="1">CEILING(SUM($JO180:JQ180)-SUM($KC180:KD180),$JC180)</f>
        <v>#REF!</v>
      </c>
      <c r="KF180" s="117" t="e">
        <f ca="1">CEILING(SUM($JO180:JR180)-SUM($KC180:KE180),$JC180)</f>
        <v>#REF!</v>
      </c>
      <c r="KG180" s="117" t="e">
        <f ca="1">CEILING(SUM($JO180:JS180)-SUM($KC180:KF180),$JC180)</f>
        <v>#REF!</v>
      </c>
      <c r="KH180" s="117" t="e">
        <f ca="1">CEILING(SUM($JO180:JT180)-SUM($KC180:KG180),$JC180)</f>
        <v>#REF!</v>
      </c>
      <c r="KI180" s="117" t="e">
        <f ca="1">CEILING(SUM($JO180:JU180)-SUM($KC180:KH180),$JC180)</f>
        <v>#REF!</v>
      </c>
      <c r="KJ180" s="117" t="e">
        <f ca="1">CEILING(SUM($JO180:JV180)-SUM($KC180:KI180),$JC180)</f>
        <v>#REF!</v>
      </c>
      <c r="KK180" s="117" t="e">
        <f ca="1">CEILING(SUM($JO180:JW180)-SUM($KC180:KJ180),$JC180)</f>
        <v>#REF!</v>
      </c>
      <c r="KL180" s="117" t="e">
        <f ca="1">CEILING(SUM($JO180:JX180)-SUM($KC180:KK180),$JC180)</f>
        <v>#REF!</v>
      </c>
      <c r="KM180" s="117" t="e">
        <f ca="1">CEILING(SUM($JO180:JY180)-SUM($KC180:KL180),$JC180)</f>
        <v>#REF!</v>
      </c>
      <c r="KN180" s="117" t="e">
        <f t="shared" ca="1" si="192"/>
        <v>#REF!</v>
      </c>
      <c r="KO180" s="117" t="e">
        <f t="shared" ca="1" si="193"/>
        <v>#REF!</v>
      </c>
      <c r="KP180" s="116"/>
      <c r="KQ180" s="119" t="e">
        <f t="shared" ca="1" si="194"/>
        <v>#REF!</v>
      </c>
      <c r="KR180" s="119" t="e">
        <f t="shared" ca="1" si="195"/>
        <v>#REF!</v>
      </c>
      <c r="KS180" s="119" t="e">
        <f t="shared" ca="1" si="196"/>
        <v>#REF!</v>
      </c>
      <c r="KT180" s="119" t="e">
        <f t="shared" ca="1" si="197"/>
        <v>#REF!</v>
      </c>
      <c r="KU180" s="119" t="e">
        <f t="shared" ca="1" si="198"/>
        <v>#REF!</v>
      </c>
      <c r="KV180" s="119" t="e">
        <f t="shared" ca="1" si="199"/>
        <v>#REF!</v>
      </c>
      <c r="KW180" s="119" t="e">
        <f t="shared" ca="1" si="200"/>
        <v>#REF!</v>
      </c>
      <c r="KX180" s="119" t="e">
        <f t="shared" ca="1" si="201"/>
        <v>#REF!</v>
      </c>
      <c r="KY180" s="119" t="e">
        <f t="shared" ca="1" si="202"/>
        <v>#REF!</v>
      </c>
      <c r="KZ180" s="119" t="e">
        <f t="shared" ca="1" si="203"/>
        <v>#REF!</v>
      </c>
      <c r="LA180" s="119" t="e">
        <f t="shared" ca="1" si="204"/>
        <v>#REF!</v>
      </c>
      <c r="LB180" s="119" t="e">
        <f t="shared" ca="1" si="205"/>
        <v>#REF!</v>
      </c>
      <c r="LC180" s="119" t="e">
        <f t="shared" ca="1" si="206"/>
        <v>#REF!</v>
      </c>
      <c r="LD180" s="119" t="e">
        <f t="shared" ca="1" si="207"/>
        <v>#REF!</v>
      </c>
      <c r="LE180" s="116">
        <v>1</v>
      </c>
      <c r="LF180" s="102" t="e">
        <f t="shared" ca="1" si="225"/>
        <v>#REF!</v>
      </c>
      <c r="LG180" s="102"/>
      <c r="LH180" s="102"/>
      <c r="LI180" s="102"/>
      <c r="LJ180" s="102"/>
      <c r="LK180" s="102"/>
      <c r="LL180" s="102"/>
      <c r="LM180" s="102"/>
      <c r="LN180" s="102"/>
      <c r="LO180" s="102"/>
      <c r="LP180" s="102"/>
      <c r="LQ180" s="102"/>
      <c r="LR180" s="102" t="e">
        <f t="shared" ca="1" si="183"/>
        <v>#REF!</v>
      </c>
      <c r="LS180" s="102"/>
      <c r="LT180" s="119" t="e">
        <f t="shared" ca="1" si="208"/>
        <v>#REF!</v>
      </c>
      <c r="LU180" s="119" t="e">
        <f t="shared" ca="1" si="209"/>
        <v>#NAME?</v>
      </c>
      <c r="LV180" s="119" t="e">
        <f t="shared" ca="1" si="210"/>
        <v>#NAME?</v>
      </c>
      <c r="LW180" s="119" t="e">
        <f t="shared" ca="1" si="211"/>
        <v>#NAME?</v>
      </c>
      <c r="LX180" s="119" t="e">
        <f t="shared" ca="1" si="212"/>
        <v>#NAME?</v>
      </c>
      <c r="LY180" s="119" t="e">
        <f t="shared" ca="1" si="213"/>
        <v>#NAME?</v>
      </c>
      <c r="LZ180" s="119" t="e">
        <f t="shared" ca="1" si="214"/>
        <v>#NAME?</v>
      </c>
      <c r="MA180" s="119" t="e">
        <f t="shared" ca="1" si="215"/>
        <v>#NAME?</v>
      </c>
      <c r="MB180" s="119" t="e">
        <f t="shared" ca="1" si="216"/>
        <v>#NAME?</v>
      </c>
      <c r="MC180" s="119" t="e">
        <f t="shared" ca="1" si="217"/>
        <v>#NAME?</v>
      </c>
      <c r="MD180" s="119" t="e">
        <f t="shared" ca="1" si="218"/>
        <v>#NAME?</v>
      </c>
      <c r="ME180" s="119" t="e">
        <f t="shared" ca="1" si="219"/>
        <v>#NAME?</v>
      </c>
      <c r="MF180" s="119" t="e">
        <f t="shared" ca="1" si="220"/>
        <v>#REF!</v>
      </c>
      <c r="MG180" s="119" t="e">
        <f t="shared" ca="1" si="221"/>
        <v>#REF!</v>
      </c>
      <c r="MH180" s="120" t="s">
        <v>789</v>
      </c>
      <c r="MI180" s="100" t="s">
        <v>759</v>
      </c>
      <c r="MJ180" s="121">
        <v>45581</v>
      </c>
      <c r="MK180" s="100" t="s">
        <v>131</v>
      </c>
      <c r="ML180" s="100"/>
      <c r="MM180" s="100" t="s">
        <v>131</v>
      </c>
      <c r="MN180" s="100"/>
      <c r="MO180" s="100" t="s">
        <v>142</v>
      </c>
    </row>
    <row r="181" spans="1:353" ht="14.25" x14ac:dyDescent="0.2">
      <c r="A181" s="39">
        <v>176</v>
      </c>
      <c r="B181" s="39" t="s">
        <v>792</v>
      </c>
      <c r="C181" s="54" t="s">
        <v>793</v>
      </c>
      <c r="D181" s="39" t="s">
        <v>121</v>
      </c>
      <c r="E181" s="39">
        <v>400658330</v>
      </c>
      <c r="F181" s="99" t="s">
        <v>794</v>
      </c>
      <c r="G181" s="39" t="s">
        <v>795</v>
      </c>
      <c r="H181" s="39" t="s">
        <v>112</v>
      </c>
      <c r="I181" s="39">
        <v>2</v>
      </c>
      <c r="J181" s="39">
        <v>10</v>
      </c>
      <c r="K181" s="39">
        <v>0</v>
      </c>
      <c r="L181" s="39">
        <v>0</v>
      </c>
      <c r="M181" s="39">
        <v>0</v>
      </c>
      <c r="N181" s="39">
        <v>2</v>
      </c>
      <c r="O181" s="39">
        <v>0</v>
      </c>
      <c r="P181" s="39">
        <v>0</v>
      </c>
      <c r="Q181" s="39">
        <v>0</v>
      </c>
      <c r="R181" s="39">
        <v>0</v>
      </c>
      <c r="S181" s="39">
        <v>4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  <c r="AA181" s="39">
        <v>0</v>
      </c>
      <c r="AB181" s="39">
        <v>4</v>
      </c>
      <c r="AC181" s="39">
        <v>0</v>
      </c>
      <c r="AD181" s="39">
        <v>0</v>
      </c>
      <c r="AE181" s="39">
        <v>0</v>
      </c>
      <c r="AF181" s="39">
        <v>0</v>
      </c>
      <c r="AG181" s="39">
        <v>0</v>
      </c>
      <c r="AH181" s="39">
        <f t="shared" si="184"/>
        <v>10</v>
      </c>
      <c r="AI181" s="39">
        <f t="shared" si="222"/>
        <v>212800</v>
      </c>
      <c r="AJ181" s="55">
        <v>10000</v>
      </c>
      <c r="AK181" s="39"/>
      <c r="AL181" s="39" t="s">
        <v>457</v>
      </c>
      <c r="AM181" s="69" t="s">
        <v>466</v>
      </c>
      <c r="AN181" s="39"/>
      <c r="AO181" s="39"/>
      <c r="AP181" s="56">
        <v>1E-3</v>
      </c>
      <c r="AQ181" s="56" t="s">
        <v>8</v>
      </c>
      <c r="AR181" s="39" t="s">
        <v>459</v>
      </c>
      <c r="AS181" s="39" t="s">
        <v>460</v>
      </c>
      <c r="AT181" s="39"/>
      <c r="AU181" s="39" t="s">
        <v>461</v>
      </c>
      <c r="AV181" s="39" t="str">
        <f t="shared" si="185"/>
        <v>P0043</v>
      </c>
      <c r="AW181" s="76" t="e">
        <f t="shared" ca="1" si="186"/>
        <v>#NAME?</v>
      </c>
      <c r="AX181" s="73" t="s">
        <v>749</v>
      </c>
      <c r="AY181" s="73" t="e">
        <f t="shared" si="187"/>
        <v>#REF!</v>
      </c>
      <c r="AZ181" s="39"/>
      <c r="BA181" s="39"/>
      <c r="BB181" s="39"/>
      <c r="BC181" s="39"/>
      <c r="BD181" s="39">
        <v>220000</v>
      </c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>
        <f>SUM($AZ181,$BA181:BF181)-SUM($EU181:FA181)</f>
        <v>218520</v>
      </c>
      <c r="DE181" s="39">
        <f>SUM($AZ181,$BA181:BG181)-SUM($EU181:FB181)</f>
        <v>212524</v>
      </c>
      <c r="DF181" s="39">
        <f>SUM($AZ181,$BA181:BH181)-SUM($EU181:FC181)</f>
        <v>205200</v>
      </c>
      <c r="DG181" s="39">
        <f>SUM($AZ181,$BA181:BI181)-SUM($EU181:FD181)</f>
        <v>199200</v>
      </c>
      <c r="DH181" s="39">
        <f>SUM($AZ181,$BA181:BJ181)-SUM($EU181:FE181)</f>
        <v>193200</v>
      </c>
      <c r="DI181" s="39">
        <f>SUM($AZ181,$BA181:BK181)-SUM($EU181:FF181)</f>
        <v>187200</v>
      </c>
      <c r="DJ181" s="39">
        <f>SUM($AZ181,$BA181:BL181)-SUM($EU181:FG181)</f>
        <v>181200</v>
      </c>
      <c r="DK181" s="39">
        <f>SUM($AZ181,$BA181:BM181)-SUM($EU181:FH181)</f>
        <v>175200</v>
      </c>
      <c r="DL181" s="39">
        <f>SUM($AZ181,$BA181:BN181)-SUM($EU181:FI181)</f>
        <v>169200</v>
      </c>
      <c r="DM181" s="39">
        <f>SUM($AZ181,$BA181:BO181)-SUM($EU181:FJ181)</f>
        <v>163200</v>
      </c>
      <c r="DN181" s="39">
        <f>SUM($AZ181,$BA181:BP181)-SUM($EU181:FK181)</f>
        <v>157200</v>
      </c>
      <c r="DO181" s="39">
        <f>SUM($AZ181,$BA181:BQ181)-SUM($EU181:FL181)</f>
        <v>151200</v>
      </c>
      <c r="DP181" s="39">
        <f>SUM($AZ181,$BA181:BR181)-SUM($EU181:FM181)</f>
        <v>145200</v>
      </c>
      <c r="DQ181" s="39">
        <f>SUM($AZ181,$BA181:BS181)-SUM($EU181:FN181)</f>
        <v>139200</v>
      </c>
      <c r="DR181" s="39">
        <f>SUM($AZ181,$BA181:BT181)-SUM($EU181:FO181)</f>
        <v>133200</v>
      </c>
      <c r="DS181" s="39">
        <f>SUM($AZ181,$BA181:BU181)-SUM($EU181:FP181)</f>
        <v>127200</v>
      </c>
      <c r="DT181" s="39">
        <f>SUM($AZ181,$BA181:BV181)-SUM($EU181:FQ181)</f>
        <v>121200</v>
      </c>
      <c r="DU181" s="39">
        <f>SUM($AZ181,$BA181:BW181)-SUM($EU181:FR181)</f>
        <v>115200</v>
      </c>
      <c r="DV181" s="39">
        <f>SUM($AZ181,$BA181:BX181)-SUM($EU181:FS181)</f>
        <v>109200</v>
      </c>
      <c r="DW181" s="39">
        <f>SUM($AZ181,$BA181:BY181)-SUM($EU181:FT181)</f>
        <v>103200</v>
      </c>
      <c r="DX181" s="39">
        <f>SUM($AZ181,$BA181:BZ181)-SUM($EU181:FU181)</f>
        <v>97200</v>
      </c>
      <c r="DY181" s="39">
        <f>SUM($AZ181,$BA181:CA181)-SUM($EU181:FV181)</f>
        <v>91200</v>
      </c>
      <c r="DZ181" s="39">
        <f>SUM($AZ181,$BA181:CB181)-SUM($EU181:FW181)</f>
        <v>85200</v>
      </c>
      <c r="EA181" s="39">
        <f>SUM($AZ181,$BA181:CC181)-SUM($EU181:FX181)</f>
        <v>79200</v>
      </c>
      <c r="EB181" s="39">
        <f>SUM($AZ181,$BA181:CD181)-SUM($EU181:FY181)</f>
        <v>73200</v>
      </c>
      <c r="EC181" s="39">
        <f>SUM($AZ181,$BA181:CE181)-SUM($EU181:FZ181)</f>
        <v>67200</v>
      </c>
      <c r="ED181" s="39">
        <f>SUM($AZ181,$BA181:CF181)-SUM($EU181:GA181)</f>
        <v>61200</v>
      </c>
      <c r="EE181" s="39">
        <f>SUM($AZ181,$BA181:CG181)-SUM($EU181:GB181)</f>
        <v>55200</v>
      </c>
      <c r="EF181" s="39">
        <f>SUM($AZ181,$BA181:CH181)-SUM($EU181:GC181)</f>
        <v>49200</v>
      </c>
      <c r="EG181" s="39">
        <f>SUM($AZ181,$BA181:CI181)-SUM($EU181:GD181)</f>
        <v>43200</v>
      </c>
      <c r="EH181" s="39">
        <f>SUM($AZ181,$BA181:CJ181)-SUM($EU181:GE181)</f>
        <v>37200</v>
      </c>
      <c r="EI181" s="39">
        <f>SUM($AZ181,$BA181:CK181)-SUM($EU181:GF181)</f>
        <v>31200</v>
      </c>
      <c r="EJ181" s="39">
        <f>SUM($AZ181,$BA181:CL181)-SUM($EU181:GG181)</f>
        <v>25200</v>
      </c>
      <c r="EK181" s="39">
        <f>SUM($AZ181,$BA181:CM181)-SUM($EU181:GH181)</f>
        <v>19200</v>
      </c>
      <c r="EL181" s="39">
        <f>SUM($AZ181,$BA181:CN181)-SUM($EU181:GI181)</f>
        <v>13200</v>
      </c>
      <c r="EM181" s="39">
        <f>SUM($AZ181,$BA181:CO181)-SUM($EU181:GJ181)</f>
        <v>7200</v>
      </c>
      <c r="EN181" s="39">
        <f>SUM($AZ181,$BA181:CP181)-SUM($EU181:GK181)</f>
        <v>7200</v>
      </c>
      <c r="EO181" s="39">
        <f>SUM($AZ181,$BA181:CQ181)-SUM($EU181:GL181)</f>
        <v>7200</v>
      </c>
      <c r="EP181" s="39">
        <f>SUM($AZ181,$BA181:CR181)-SUM($EU181:GM181)</f>
        <v>7200</v>
      </c>
      <c r="EQ181" s="39">
        <f>SUM($AZ181,$BA181:CS181)-SUM($EU181:GN181)</f>
        <v>7200</v>
      </c>
      <c r="ER181" s="39"/>
      <c r="ES181" s="39"/>
      <c r="ET181" s="39"/>
      <c r="EU181" s="39"/>
      <c r="EV181" s="39"/>
      <c r="EW181" s="39"/>
      <c r="EX181" s="39"/>
      <c r="EY181" s="39"/>
      <c r="EZ181" s="39"/>
      <c r="FA181" s="39">
        <f t="array" ref="FA181">SUMPRODUCT($K181:$AG181,TRANSPOSE(FA$5:FA$27))</f>
        <v>1480</v>
      </c>
      <c r="FB181" s="39">
        <f t="array" ref="FB181">SUMPRODUCT($K181:$AG181,TRANSPOSE(FB$5:FB$27))</f>
        <v>5996</v>
      </c>
      <c r="FC181" s="39">
        <f t="array" ref="FC181">SUMPRODUCT($K181:$AG181,TRANSPOSE(FC$5:FC$27))</f>
        <v>7324</v>
      </c>
      <c r="FD181" s="39">
        <f t="array" ref="FD181">SUMPRODUCT($K181:$AG181,TRANSPOSE(FD$5:FD$27))</f>
        <v>6000</v>
      </c>
      <c r="FE181" s="39">
        <f t="array" ref="FE181">SUMPRODUCT($K181:$AG181,TRANSPOSE(FE$5:FE$27))</f>
        <v>6000</v>
      </c>
      <c r="FF181" s="39">
        <f t="array" ref="FF181">SUMPRODUCT($K181:$AG181,TRANSPOSE(FF$5:FF$27))</f>
        <v>6000</v>
      </c>
      <c r="FG181" s="39">
        <f t="array" ref="FG181">SUMPRODUCT($K181:$AG181,TRANSPOSE(FG$5:FG$27))</f>
        <v>6000</v>
      </c>
      <c r="FH181" s="39">
        <f t="array" ref="FH181">SUMPRODUCT($K181:$AG181,TRANSPOSE(FH$5:FH$27))</f>
        <v>6000</v>
      </c>
      <c r="FI181" s="39">
        <f t="array" ref="FI181">SUMPRODUCT($K181:$AG181,TRANSPOSE(FI$5:FI$27))</f>
        <v>6000</v>
      </c>
      <c r="FJ181" s="39">
        <f t="array" ref="FJ181">SUMPRODUCT($K181:$AG181,TRANSPOSE(FJ$5:FJ$27))</f>
        <v>6000</v>
      </c>
      <c r="FK181" s="39">
        <f t="array" ref="FK181">SUMPRODUCT($K181:$AG181,TRANSPOSE(FK$5:FK$27))</f>
        <v>6000</v>
      </c>
      <c r="FL181" s="39">
        <f t="array" ref="FL181">SUMPRODUCT($K181:$AG181,TRANSPOSE(FL$5:FL$27))</f>
        <v>6000</v>
      </c>
      <c r="FM181" s="39">
        <f t="array" ref="FM181">SUMPRODUCT($K181:$AG181,TRANSPOSE(FM$5:FM$27))</f>
        <v>6000</v>
      </c>
      <c r="FN181" s="39">
        <f t="array" ref="FN181">SUMPRODUCT($K181:$AG181,TRANSPOSE(FN$5:FN$27))</f>
        <v>6000</v>
      </c>
      <c r="FO181" s="39">
        <f t="array" ref="FO181">SUMPRODUCT($K181:$AG181,TRANSPOSE(FO$5:FO$27))</f>
        <v>6000</v>
      </c>
      <c r="FP181" s="39">
        <f t="array" ref="FP181">SUMPRODUCT($K181:$AG181,TRANSPOSE(FP$5:FP$27))</f>
        <v>6000</v>
      </c>
      <c r="FQ181" s="39">
        <f t="array" ref="FQ181">SUMPRODUCT($K181:$AG181,TRANSPOSE(FQ$5:FQ$27))</f>
        <v>6000</v>
      </c>
      <c r="FR181" s="39">
        <f t="array" ref="FR181">SUMPRODUCT($K181:$AG181,TRANSPOSE(FR$5:FR$27))</f>
        <v>6000</v>
      </c>
      <c r="FS181" s="39">
        <f t="array" ref="FS181">SUMPRODUCT($K181:$AG181,TRANSPOSE(FS$5:FS$27))</f>
        <v>6000</v>
      </c>
      <c r="FT181" s="39">
        <f t="array" ref="FT181">SUMPRODUCT($K181:$AG181,TRANSPOSE(FT$5:FT$27))</f>
        <v>6000</v>
      </c>
      <c r="FU181" s="39">
        <f t="array" ref="FU181">SUMPRODUCT($K181:$AG181,TRANSPOSE(FU$5:FU$27))</f>
        <v>6000</v>
      </c>
      <c r="FV181" s="39">
        <f t="array" ref="FV181">SUMPRODUCT($K181:$AG181,TRANSPOSE(FV$5:FV$27))</f>
        <v>6000</v>
      </c>
      <c r="FW181" s="39">
        <f t="array" ref="FW181">SUMPRODUCT($K181:$AG181,TRANSPOSE(FW$5:FW$27))</f>
        <v>6000</v>
      </c>
      <c r="FX181" s="39">
        <f t="array" ref="FX181">SUMPRODUCT($K181:$AG181,TRANSPOSE(FX$5:FX$27))</f>
        <v>6000</v>
      </c>
      <c r="FY181" s="39">
        <f t="array" ref="FY181">SUMPRODUCT($K181:$AG181,TRANSPOSE(FY$5:FY$27))</f>
        <v>6000</v>
      </c>
      <c r="FZ181" s="39">
        <f t="array" ref="FZ181">SUMPRODUCT($K181:$AG181,TRANSPOSE(FZ$5:FZ$27))</f>
        <v>6000</v>
      </c>
      <c r="GA181" s="39">
        <f t="array" ref="GA181">SUMPRODUCT($K181:$AG181,TRANSPOSE(GA$5:GA$27))</f>
        <v>6000</v>
      </c>
      <c r="GB181" s="39">
        <f t="array" ref="GB181">SUMPRODUCT($K181:$AG181,TRANSPOSE(GB$5:GB$27))</f>
        <v>6000</v>
      </c>
      <c r="GC181" s="39">
        <f t="array" ref="GC181">SUMPRODUCT($K181:$AG181,TRANSPOSE(GC$5:GC$27))</f>
        <v>6000</v>
      </c>
      <c r="GD181" s="39">
        <f t="array" ref="GD181">SUMPRODUCT($K181:$AG181,TRANSPOSE(GD$5:GD$27))</f>
        <v>6000</v>
      </c>
      <c r="GE181" s="39">
        <f t="array" ref="GE181">SUMPRODUCT($K181:$AG181,TRANSPOSE(GE$5:GE$27))</f>
        <v>6000</v>
      </c>
      <c r="GF181" s="39">
        <f t="array" ref="GF181">SUMPRODUCT($K181:$AG181,TRANSPOSE(GF$5:GF$27))</f>
        <v>6000</v>
      </c>
      <c r="GG181" s="39">
        <f t="array" ref="GG181">SUMPRODUCT($K181:$AG181,TRANSPOSE(GG$5:GG$27))</f>
        <v>6000</v>
      </c>
      <c r="GH181" s="39">
        <f t="array" ref="GH181">SUMPRODUCT($K181:$AG181,TRANSPOSE(GH$5:GH$27))</f>
        <v>6000</v>
      </c>
      <c r="GI181" s="39">
        <f t="array" ref="GI181">SUMPRODUCT($K181:$AG181,TRANSPOSE(GI$5:GI$27))</f>
        <v>6000</v>
      </c>
      <c r="GJ181" s="39">
        <f t="array" ref="GJ181">SUMPRODUCT($K181:$AG181,TRANSPOSE(GJ$5:GJ$27))</f>
        <v>6000</v>
      </c>
      <c r="GK181" s="39">
        <f t="array" ref="GK181">SUMPRODUCT($K181:$AG181,TRANSPOSE(GK$5:GK$27))</f>
        <v>0</v>
      </c>
      <c r="GL181" s="39">
        <f t="array" ref="GL181">SUMPRODUCT($K181:$AG181,TRANSPOSE(GL$5:GL$27))</f>
        <v>0</v>
      </c>
      <c r="GM181" s="39">
        <f t="array" ref="GM181">SUMPRODUCT($K181:$AG181,TRANSPOSE(GM$5:GM$27))</f>
        <v>0</v>
      </c>
      <c r="GN181" s="39">
        <f t="array" ref="GN181">SUMPRODUCT($K181:$AG181,TRANSPOSE(GN$5:GN$27))</f>
        <v>0</v>
      </c>
      <c r="GO181" s="39"/>
      <c r="GP181" s="39"/>
      <c r="GQ181" s="39"/>
      <c r="GR181" s="39"/>
      <c r="GS181" s="39"/>
      <c r="GT181" s="39"/>
      <c r="GU181" s="39"/>
      <c r="GV181" s="39"/>
      <c r="GW181" s="39"/>
      <c r="GX181" s="39"/>
      <c r="GY181" s="39"/>
      <c r="GZ181" s="39"/>
      <c r="HA181" s="39"/>
      <c r="HB181" s="39"/>
      <c r="HC181" s="39"/>
      <c r="HD181" s="39"/>
      <c r="HE181" s="39"/>
      <c r="HF181" s="39"/>
      <c r="HG181" s="39"/>
      <c r="HH181" s="39"/>
      <c r="HI181" s="39"/>
      <c r="HJ181" s="39"/>
      <c r="HK181" s="39"/>
      <c r="HL181" s="39"/>
      <c r="HM181" s="39"/>
      <c r="HN181" s="39"/>
      <c r="HO181" s="39"/>
      <c r="HP181" s="39"/>
      <c r="HQ181" s="39"/>
      <c r="HR181" s="39"/>
      <c r="HS181" s="39"/>
      <c r="HT181" s="39"/>
      <c r="HU181" s="39"/>
      <c r="HV181" s="39"/>
      <c r="HW181" s="39"/>
      <c r="HX181" s="39"/>
      <c r="HY181" s="39"/>
      <c r="HZ181" s="39"/>
      <c r="IA181" s="39"/>
      <c r="IB181" s="39"/>
      <c r="IC181" s="39"/>
      <c r="ID181" s="39"/>
      <c r="IE181" s="39"/>
      <c r="IF181" s="39"/>
      <c r="IG181" s="39"/>
      <c r="IH181" s="39"/>
      <c r="II181" s="39"/>
      <c r="IJ181" s="39"/>
      <c r="IK181" s="39"/>
      <c r="IL181" s="39"/>
      <c r="IM181" s="39"/>
      <c r="IN181" s="39"/>
      <c r="IO181" s="39"/>
      <c r="IP181" s="39"/>
      <c r="IQ181" s="39"/>
      <c r="IR181" s="39"/>
      <c r="IS181" s="39"/>
      <c r="IT181" s="39"/>
      <c r="IU181" s="39"/>
      <c r="IV181" s="93" t="s">
        <v>467</v>
      </c>
      <c r="IW181" s="100" t="str">
        <f>C181</f>
        <v>CRCW040249R9FKED</v>
      </c>
      <c r="IX181" s="93" t="str">
        <f t="shared" si="223"/>
        <v>VISHAY</v>
      </c>
      <c r="IY181" s="111">
        <f>AP181</f>
        <v>1E-3</v>
      </c>
      <c r="IZ181" s="112" t="str">
        <f t="shared" si="180"/>
        <v>USD</v>
      </c>
      <c r="JA181" s="104" t="e">
        <f ca="1">_xlfn.XLOOKUP(IZ181,IZ$21:IZ$24,JA$21:JA$24,0)</f>
        <v>#NAME?</v>
      </c>
      <c r="JB181" s="104" t="e">
        <f t="shared" ca="1" si="188"/>
        <v>#NAME?</v>
      </c>
      <c r="JC181" s="113">
        <f>AJ181</f>
        <v>10000</v>
      </c>
      <c r="JD181" s="113">
        <f>AJ181</f>
        <v>10000</v>
      </c>
      <c r="JE181" s="100"/>
      <c r="JF181" s="113" t="e">
        <f>MAX(JD181,CEILING(#REF!+JE181,JC181))</f>
        <v>#REF!</v>
      </c>
      <c r="JG181" s="114" t="e">
        <f t="shared" ca="1" si="189"/>
        <v>#REF!</v>
      </c>
      <c r="JH181" s="113" t="e">
        <f>JF181-#REF!</f>
        <v>#REF!</v>
      </c>
      <c r="JI181" s="114" t="e">
        <f t="shared" ca="1" si="190"/>
        <v>#REF!</v>
      </c>
      <c r="JJ181" s="115">
        <v>45526</v>
      </c>
      <c r="JK181" s="114" t="s">
        <v>114</v>
      </c>
      <c r="JL181" s="114" t="s">
        <v>21</v>
      </c>
      <c r="JM181" s="100" t="s">
        <v>128</v>
      </c>
      <c r="JN181" s="100" t="s">
        <v>129</v>
      </c>
      <c r="JO181" s="102" t="e">
        <f t="array" aca="1" ref="JO181" ca="1">SUMPRODUCT(#REF!,TRANSPOSE(JO$19:JO$22))</f>
        <v>#REF!</v>
      </c>
      <c r="JP181" s="102" t="e">
        <f t="array" aca="1" ref="JP181" ca="1">SUMPRODUCT(#REF!,TRANSPOSE(JP$19:JP$22))</f>
        <v>#REF!</v>
      </c>
      <c r="JQ181" s="102" t="e">
        <f t="array" aca="1" ref="JQ181" ca="1">SUMPRODUCT(#REF!,TRANSPOSE(JQ$19:JQ$22))</f>
        <v>#REF!</v>
      </c>
      <c r="JR181" s="102" t="e">
        <f t="array" aca="1" ref="JR181" ca="1">SUMPRODUCT(#REF!,TRANSPOSE(JR$19:JR$22))</f>
        <v>#REF!</v>
      </c>
      <c r="JS181" s="102" t="e">
        <f t="array" aca="1" ref="JS181" ca="1">SUMPRODUCT(#REF!,TRANSPOSE(JS$19:JS$22))</f>
        <v>#REF!</v>
      </c>
      <c r="JT181" s="102" t="e">
        <f t="array" aca="1" ref="JT181" ca="1">SUMPRODUCT(#REF!,TRANSPOSE(JT$19:JT$22))</f>
        <v>#REF!</v>
      </c>
      <c r="JU181" s="102" t="e">
        <f t="array" aca="1" ref="JU181" ca="1">SUMPRODUCT(#REF!,TRANSPOSE(JU$19:JU$22))</f>
        <v>#REF!</v>
      </c>
      <c r="JV181" s="102" t="e">
        <f t="array" aca="1" ref="JV181" ca="1">SUMPRODUCT(#REF!,TRANSPOSE(JV$19:JV$22))</f>
        <v>#REF!</v>
      </c>
      <c r="JW181" s="102" t="e">
        <f t="array" aca="1" ref="JW181" ca="1">SUMPRODUCT(#REF!,TRANSPOSE(JW$19:JW$22))</f>
        <v>#REF!</v>
      </c>
      <c r="JX181" s="102" t="e">
        <f t="array" aca="1" ref="JX181" ca="1">SUMPRODUCT(#REF!,TRANSPOSE(JX$19:JX$22))</f>
        <v>#REF!</v>
      </c>
      <c r="JY181" s="102" t="e">
        <f t="array" aca="1" ref="JY181" ca="1">SUMPRODUCT(#REF!,TRANSPOSE(JY$19:JY$22))</f>
        <v>#REF!</v>
      </c>
      <c r="JZ181" s="102" t="e">
        <f t="array" aca="1" ref="JZ181" ca="1">SUMPRODUCT(#REF!,TRANSPOSE(JZ$19:JZ$22))</f>
        <v>#REF!</v>
      </c>
      <c r="KA181" s="102" t="e">
        <f t="array" aca="1" ref="KA181" ca="1">SUMPRODUCT(#REF!,TRANSPOSE(KA$19:KA$22))</f>
        <v>#REF!</v>
      </c>
      <c r="KB181" s="116"/>
      <c r="KC181" s="102" t="e">
        <f t="shared" ca="1" si="191"/>
        <v>#REF!</v>
      </c>
      <c r="KD181" s="117" t="e">
        <f ca="1">CEILING(SUM($JO181:JP181)-SUM($KC181:KC181),$JC181)</f>
        <v>#REF!</v>
      </c>
      <c r="KE181" s="117" t="e">
        <f ca="1">CEILING(SUM($JO181:JQ181)-SUM($KC181:KD181),$JC181)</f>
        <v>#REF!</v>
      </c>
      <c r="KF181" s="117" t="e">
        <f ca="1">CEILING(SUM($JO181:JR181)-SUM($KC181:KE181),$JC181)</f>
        <v>#REF!</v>
      </c>
      <c r="KG181" s="117" t="e">
        <f ca="1">CEILING(SUM($JO181:JS181)-SUM($KC181:KF181),$JC181)</f>
        <v>#REF!</v>
      </c>
      <c r="KH181" s="117" t="e">
        <f ca="1">CEILING(SUM($JO181:JT181)-SUM($KC181:KG181),$JC181)</f>
        <v>#REF!</v>
      </c>
      <c r="KI181" s="117" t="e">
        <f ca="1">CEILING(SUM($JO181:JU181)-SUM($KC181:KH181),$JC181)</f>
        <v>#REF!</v>
      </c>
      <c r="KJ181" s="117" t="e">
        <f ca="1">CEILING(SUM($JO181:JV181)-SUM($KC181:KI181),$JC181)</f>
        <v>#REF!</v>
      </c>
      <c r="KK181" s="117" t="e">
        <f ca="1">CEILING(SUM($JO181:JW181)-SUM($KC181:KJ181),$JC181)</f>
        <v>#REF!</v>
      </c>
      <c r="KL181" s="117" t="e">
        <f ca="1">CEILING(SUM($JO181:JX181)-SUM($KC181:KK181),$JC181)</f>
        <v>#REF!</v>
      </c>
      <c r="KM181" s="117" t="e">
        <f ca="1">CEILING(SUM($JO181:JY181)-SUM($KC181:KL181),$JC181)</f>
        <v>#REF!</v>
      </c>
      <c r="KN181" s="117" t="e">
        <f t="shared" ca="1" si="192"/>
        <v>#REF!</v>
      </c>
      <c r="KO181" s="117" t="e">
        <f t="shared" ca="1" si="193"/>
        <v>#REF!</v>
      </c>
      <c r="KP181" s="116"/>
      <c r="KQ181" s="119" t="e">
        <f t="shared" ca="1" si="194"/>
        <v>#REF!</v>
      </c>
      <c r="KR181" s="119" t="e">
        <f t="shared" ca="1" si="195"/>
        <v>#REF!</v>
      </c>
      <c r="KS181" s="119" t="e">
        <f t="shared" ca="1" si="196"/>
        <v>#REF!</v>
      </c>
      <c r="KT181" s="119" t="e">
        <f t="shared" ca="1" si="197"/>
        <v>#REF!</v>
      </c>
      <c r="KU181" s="119" t="e">
        <f t="shared" ca="1" si="198"/>
        <v>#REF!</v>
      </c>
      <c r="KV181" s="119" t="e">
        <f t="shared" ca="1" si="199"/>
        <v>#REF!</v>
      </c>
      <c r="KW181" s="119" t="e">
        <f t="shared" ca="1" si="200"/>
        <v>#REF!</v>
      </c>
      <c r="KX181" s="119" t="e">
        <f t="shared" ca="1" si="201"/>
        <v>#REF!</v>
      </c>
      <c r="KY181" s="119" t="e">
        <f t="shared" ca="1" si="202"/>
        <v>#REF!</v>
      </c>
      <c r="KZ181" s="119" t="e">
        <f t="shared" ca="1" si="203"/>
        <v>#REF!</v>
      </c>
      <c r="LA181" s="119" t="e">
        <f t="shared" ca="1" si="204"/>
        <v>#REF!</v>
      </c>
      <c r="LB181" s="119" t="e">
        <f t="shared" ca="1" si="205"/>
        <v>#REF!</v>
      </c>
      <c r="LC181" s="119" t="e">
        <f t="shared" ca="1" si="206"/>
        <v>#REF!</v>
      </c>
      <c r="LD181" s="119" t="e">
        <f t="shared" ca="1" si="207"/>
        <v>#REF!</v>
      </c>
      <c r="LE181" s="116">
        <v>1</v>
      </c>
      <c r="LF181" s="102" t="e">
        <f t="shared" ca="1" si="225"/>
        <v>#REF!</v>
      </c>
      <c r="LG181" s="102"/>
      <c r="LH181" s="102"/>
      <c r="LI181" s="102"/>
      <c r="LJ181" s="102"/>
      <c r="LK181" s="102"/>
      <c r="LL181" s="102"/>
      <c r="LM181" s="102"/>
      <c r="LN181" s="102"/>
      <c r="LO181" s="102"/>
      <c r="LP181" s="102"/>
      <c r="LQ181" s="102"/>
      <c r="LR181" s="102" t="e">
        <f t="shared" ca="1" si="183"/>
        <v>#REF!</v>
      </c>
      <c r="LS181" s="102"/>
      <c r="LT181" s="119" t="e">
        <f t="shared" ca="1" si="208"/>
        <v>#REF!</v>
      </c>
      <c r="LU181" s="119" t="e">
        <f t="shared" ca="1" si="209"/>
        <v>#NAME?</v>
      </c>
      <c r="LV181" s="119" t="e">
        <f t="shared" ca="1" si="210"/>
        <v>#NAME?</v>
      </c>
      <c r="LW181" s="119" t="e">
        <f t="shared" ca="1" si="211"/>
        <v>#NAME?</v>
      </c>
      <c r="LX181" s="119" t="e">
        <f t="shared" ca="1" si="212"/>
        <v>#NAME?</v>
      </c>
      <c r="LY181" s="119" t="e">
        <f t="shared" ca="1" si="213"/>
        <v>#NAME?</v>
      </c>
      <c r="LZ181" s="119" t="e">
        <f t="shared" ca="1" si="214"/>
        <v>#NAME?</v>
      </c>
      <c r="MA181" s="119" t="e">
        <f t="shared" ca="1" si="215"/>
        <v>#NAME?</v>
      </c>
      <c r="MB181" s="119" t="e">
        <f t="shared" ca="1" si="216"/>
        <v>#NAME?</v>
      </c>
      <c r="MC181" s="119" t="e">
        <f t="shared" ca="1" si="217"/>
        <v>#NAME?</v>
      </c>
      <c r="MD181" s="119" t="e">
        <f t="shared" ca="1" si="218"/>
        <v>#NAME?</v>
      </c>
      <c r="ME181" s="119" t="e">
        <f t="shared" ca="1" si="219"/>
        <v>#NAME?</v>
      </c>
      <c r="MF181" s="119" t="e">
        <f t="shared" ca="1" si="220"/>
        <v>#REF!</v>
      </c>
      <c r="MG181" s="119" t="e">
        <f t="shared" ca="1" si="221"/>
        <v>#REF!</v>
      </c>
      <c r="MH181" s="120" t="s">
        <v>792</v>
      </c>
      <c r="MI181" s="100" t="s">
        <v>472</v>
      </c>
      <c r="MJ181" s="121">
        <v>45535</v>
      </c>
      <c r="MK181" s="100" t="s">
        <v>131</v>
      </c>
      <c r="ML181" s="100" t="s">
        <v>131</v>
      </c>
      <c r="MM181" s="100" t="s">
        <v>131</v>
      </c>
      <c r="MN181" s="100"/>
      <c r="MO181" s="100" t="s">
        <v>750</v>
      </c>
    </row>
    <row r="182" spans="1:353" ht="14.25" x14ac:dyDescent="0.2">
      <c r="A182" s="39">
        <v>177</v>
      </c>
      <c r="B182" s="39" t="s">
        <v>796</v>
      </c>
      <c r="C182" s="54" t="s">
        <v>797</v>
      </c>
      <c r="D182" s="39" t="s">
        <v>121</v>
      </c>
      <c r="E182" s="39">
        <v>401246030</v>
      </c>
      <c r="F182" s="99" t="s">
        <v>798</v>
      </c>
      <c r="G182" s="39" t="s">
        <v>799</v>
      </c>
      <c r="H182" s="39" t="s">
        <v>112</v>
      </c>
      <c r="I182" s="39">
        <v>2</v>
      </c>
      <c r="J182" s="39">
        <v>3</v>
      </c>
      <c r="K182" s="39">
        <v>0</v>
      </c>
      <c r="L182" s="39">
        <v>0</v>
      </c>
      <c r="M182" s="39">
        <v>0</v>
      </c>
      <c r="N182" s="39">
        <v>0</v>
      </c>
      <c r="O182" s="39">
        <v>1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1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1</v>
      </c>
      <c r="AH182" s="39">
        <f t="shared" si="184"/>
        <v>2</v>
      </c>
      <c r="AI182" s="39">
        <f t="shared" si="222"/>
        <v>70589</v>
      </c>
      <c r="AJ182" s="55">
        <v>10000</v>
      </c>
      <c r="AK182" s="39"/>
      <c r="AL182" s="39" t="s">
        <v>457</v>
      </c>
      <c r="AM182" s="69" t="s">
        <v>758</v>
      </c>
      <c r="AN182" s="39"/>
      <c r="AO182" s="39"/>
      <c r="AP182" s="56">
        <v>3.2000000000000002E-3</v>
      </c>
      <c r="AQ182" s="56" t="s">
        <v>8</v>
      </c>
      <c r="AR182" s="39" t="s">
        <v>459</v>
      </c>
      <c r="AS182" s="39" t="s">
        <v>460</v>
      </c>
      <c r="AT182" s="39"/>
      <c r="AU182" s="39" t="s">
        <v>461</v>
      </c>
      <c r="AV182" s="39" t="str">
        <f t="shared" si="185"/>
        <v>P0043</v>
      </c>
      <c r="AW182" s="76" t="e">
        <f t="shared" ca="1" si="186"/>
        <v>#NAME?</v>
      </c>
      <c r="AX182" s="73" t="s">
        <v>749</v>
      </c>
      <c r="AY182" s="73" t="e">
        <f t="shared" si="187"/>
        <v>#REF!</v>
      </c>
      <c r="AZ182" s="39"/>
      <c r="BA182" s="39"/>
      <c r="BB182" s="39"/>
      <c r="BC182" s="39"/>
      <c r="BD182" s="39">
        <v>80000</v>
      </c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>
        <f>SUM($AZ182,$BA182:BF182)-SUM($EU182:FA182)</f>
        <v>79540</v>
      </c>
      <c r="DE182" s="39">
        <f>SUM($AZ182,$BA182:BG182)-SUM($EU182:FB182)</f>
        <v>77742</v>
      </c>
      <c r="DF182" s="39">
        <f>SUM($AZ182,$BA182:BH182)-SUM($EU182:FC182)</f>
        <v>75411</v>
      </c>
      <c r="DG182" s="39">
        <f>SUM($AZ182,$BA182:BI182)-SUM($EU182:FD182)</f>
        <v>73411</v>
      </c>
      <c r="DH182" s="39">
        <f>SUM($AZ182,$BA182:BJ182)-SUM($EU182:FE182)</f>
        <v>71411</v>
      </c>
      <c r="DI182" s="39">
        <f>SUM($AZ182,$BA182:BK182)-SUM($EU182:FF182)</f>
        <v>69411</v>
      </c>
      <c r="DJ182" s="39">
        <f>SUM($AZ182,$BA182:BL182)-SUM($EU182:FG182)</f>
        <v>67411</v>
      </c>
      <c r="DK182" s="39">
        <f>SUM($AZ182,$BA182:BM182)-SUM($EU182:FH182)</f>
        <v>65411</v>
      </c>
      <c r="DL182" s="39">
        <f>SUM($AZ182,$BA182:BN182)-SUM($EU182:FI182)</f>
        <v>63411</v>
      </c>
      <c r="DM182" s="39">
        <f>SUM($AZ182,$BA182:BO182)-SUM($EU182:FJ182)</f>
        <v>61411</v>
      </c>
      <c r="DN182" s="39">
        <f>SUM($AZ182,$BA182:BP182)-SUM($EU182:FK182)</f>
        <v>59411</v>
      </c>
      <c r="DO182" s="39">
        <f>SUM($AZ182,$BA182:BQ182)-SUM($EU182:FL182)</f>
        <v>57411</v>
      </c>
      <c r="DP182" s="39">
        <f>SUM($AZ182,$BA182:BR182)-SUM($EU182:FM182)</f>
        <v>55411</v>
      </c>
      <c r="DQ182" s="39">
        <f>SUM($AZ182,$BA182:BS182)-SUM($EU182:FN182)</f>
        <v>53411</v>
      </c>
      <c r="DR182" s="39">
        <f>SUM($AZ182,$BA182:BT182)-SUM($EU182:FO182)</f>
        <v>51411</v>
      </c>
      <c r="DS182" s="39">
        <f>SUM($AZ182,$BA182:BU182)-SUM($EU182:FP182)</f>
        <v>49411</v>
      </c>
      <c r="DT182" s="39">
        <f>SUM($AZ182,$BA182:BV182)-SUM($EU182:FQ182)</f>
        <v>47411</v>
      </c>
      <c r="DU182" s="39">
        <f>SUM($AZ182,$BA182:BW182)-SUM($EU182:FR182)</f>
        <v>45411</v>
      </c>
      <c r="DV182" s="39">
        <f>SUM($AZ182,$BA182:BX182)-SUM($EU182:FS182)</f>
        <v>43411</v>
      </c>
      <c r="DW182" s="39">
        <f>SUM($AZ182,$BA182:BY182)-SUM($EU182:FT182)</f>
        <v>41411</v>
      </c>
      <c r="DX182" s="39">
        <f>SUM($AZ182,$BA182:BZ182)-SUM($EU182:FU182)</f>
        <v>39411</v>
      </c>
      <c r="DY182" s="39">
        <f>SUM($AZ182,$BA182:CA182)-SUM($EU182:FV182)</f>
        <v>37411</v>
      </c>
      <c r="DZ182" s="39">
        <f>SUM($AZ182,$BA182:CB182)-SUM($EU182:FW182)</f>
        <v>35411</v>
      </c>
      <c r="EA182" s="39">
        <f>SUM($AZ182,$BA182:CC182)-SUM($EU182:FX182)</f>
        <v>33411</v>
      </c>
      <c r="EB182" s="39">
        <f>SUM($AZ182,$BA182:CD182)-SUM($EU182:FY182)</f>
        <v>31411</v>
      </c>
      <c r="EC182" s="39">
        <f>SUM($AZ182,$BA182:CE182)-SUM($EU182:FZ182)</f>
        <v>29411</v>
      </c>
      <c r="ED182" s="39">
        <f>SUM($AZ182,$BA182:CF182)-SUM($EU182:GA182)</f>
        <v>27411</v>
      </c>
      <c r="EE182" s="39">
        <f>SUM($AZ182,$BA182:CG182)-SUM($EU182:GB182)</f>
        <v>25411</v>
      </c>
      <c r="EF182" s="39">
        <f>SUM($AZ182,$BA182:CH182)-SUM($EU182:GC182)</f>
        <v>23411</v>
      </c>
      <c r="EG182" s="39">
        <f>SUM($AZ182,$BA182:CI182)-SUM($EU182:GD182)</f>
        <v>21411</v>
      </c>
      <c r="EH182" s="39">
        <f>SUM($AZ182,$BA182:CJ182)-SUM($EU182:GE182)</f>
        <v>19411</v>
      </c>
      <c r="EI182" s="39">
        <f>SUM($AZ182,$BA182:CK182)-SUM($EU182:GF182)</f>
        <v>17411</v>
      </c>
      <c r="EJ182" s="39">
        <f>SUM($AZ182,$BA182:CL182)-SUM($EU182:GG182)</f>
        <v>15411</v>
      </c>
      <c r="EK182" s="39">
        <f>SUM($AZ182,$BA182:CM182)-SUM($EU182:GH182)</f>
        <v>13411</v>
      </c>
      <c r="EL182" s="39">
        <f>SUM($AZ182,$BA182:CN182)-SUM($EU182:GI182)</f>
        <v>11411</v>
      </c>
      <c r="EM182" s="39">
        <f>SUM($AZ182,$BA182:CO182)-SUM($EU182:GJ182)</f>
        <v>9411</v>
      </c>
      <c r="EN182" s="39">
        <f>SUM($AZ182,$BA182:CP182)-SUM($EU182:GK182)</f>
        <v>9411</v>
      </c>
      <c r="EO182" s="39">
        <f>SUM($AZ182,$BA182:CQ182)-SUM($EU182:GL182)</f>
        <v>9411</v>
      </c>
      <c r="EP182" s="39">
        <f>SUM($AZ182,$BA182:CR182)-SUM($EU182:GM182)</f>
        <v>9411</v>
      </c>
      <c r="EQ182" s="39">
        <f>SUM($AZ182,$BA182:CS182)-SUM($EU182:GN182)</f>
        <v>9411</v>
      </c>
      <c r="ER182" s="39"/>
      <c r="ES182" s="39"/>
      <c r="ET182" s="39"/>
      <c r="EU182" s="39"/>
      <c r="EV182" s="39"/>
      <c r="EW182" s="39"/>
      <c r="EX182" s="39"/>
      <c r="EY182" s="39"/>
      <c r="EZ182" s="39"/>
      <c r="FA182" s="39">
        <f t="array" ref="FA182">SUMPRODUCT($K182:$AG182,TRANSPOSE(FA$5:FA$27))</f>
        <v>460</v>
      </c>
      <c r="FB182" s="39">
        <f t="array" ref="FB182">SUMPRODUCT($K182:$AG182,TRANSPOSE(FB$5:FB$27))</f>
        <v>1798</v>
      </c>
      <c r="FC182" s="39">
        <f t="array" ref="FC182">SUMPRODUCT($K182:$AG182,TRANSPOSE(FC$5:FC$27))</f>
        <v>2331</v>
      </c>
      <c r="FD182" s="39">
        <f t="array" ref="FD182">SUMPRODUCT($K182:$AG182,TRANSPOSE(FD$5:FD$27))</f>
        <v>2000</v>
      </c>
      <c r="FE182" s="39">
        <f t="array" ref="FE182">SUMPRODUCT($K182:$AG182,TRANSPOSE(FE$5:FE$27))</f>
        <v>2000</v>
      </c>
      <c r="FF182" s="39">
        <f t="array" ref="FF182">SUMPRODUCT($K182:$AG182,TRANSPOSE(FF$5:FF$27))</f>
        <v>2000</v>
      </c>
      <c r="FG182" s="39">
        <f t="array" ref="FG182">SUMPRODUCT($K182:$AG182,TRANSPOSE(FG$5:FG$27))</f>
        <v>2000</v>
      </c>
      <c r="FH182" s="39">
        <f t="array" ref="FH182">SUMPRODUCT($K182:$AG182,TRANSPOSE(FH$5:FH$27))</f>
        <v>2000</v>
      </c>
      <c r="FI182" s="39">
        <f t="array" ref="FI182">SUMPRODUCT($K182:$AG182,TRANSPOSE(FI$5:FI$27))</f>
        <v>2000</v>
      </c>
      <c r="FJ182" s="39">
        <f t="array" ref="FJ182">SUMPRODUCT($K182:$AG182,TRANSPOSE(FJ$5:FJ$27))</f>
        <v>2000</v>
      </c>
      <c r="FK182" s="39">
        <f t="array" ref="FK182">SUMPRODUCT($K182:$AG182,TRANSPOSE(FK$5:FK$27))</f>
        <v>2000</v>
      </c>
      <c r="FL182" s="39">
        <f t="array" ref="FL182">SUMPRODUCT($K182:$AG182,TRANSPOSE(FL$5:FL$27))</f>
        <v>2000</v>
      </c>
      <c r="FM182" s="39">
        <f t="array" ref="FM182">SUMPRODUCT($K182:$AG182,TRANSPOSE(FM$5:FM$27))</f>
        <v>2000</v>
      </c>
      <c r="FN182" s="39">
        <f t="array" ref="FN182">SUMPRODUCT($K182:$AG182,TRANSPOSE(FN$5:FN$27))</f>
        <v>2000</v>
      </c>
      <c r="FO182" s="39">
        <f t="array" ref="FO182">SUMPRODUCT($K182:$AG182,TRANSPOSE(FO$5:FO$27))</f>
        <v>2000</v>
      </c>
      <c r="FP182" s="39">
        <f t="array" ref="FP182">SUMPRODUCT($K182:$AG182,TRANSPOSE(FP$5:FP$27))</f>
        <v>2000</v>
      </c>
      <c r="FQ182" s="39">
        <f t="array" ref="FQ182">SUMPRODUCT($K182:$AG182,TRANSPOSE(FQ$5:FQ$27))</f>
        <v>2000</v>
      </c>
      <c r="FR182" s="39">
        <f t="array" ref="FR182">SUMPRODUCT($K182:$AG182,TRANSPOSE(FR$5:FR$27))</f>
        <v>2000</v>
      </c>
      <c r="FS182" s="39">
        <f t="array" ref="FS182">SUMPRODUCT($K182:$AG182,TRANSPOSE(FS$5:FS$27))</f>
        <v>2000</v>
      </c>
      <c r="FT182" s="39">
        <f t="array" ref="FT182">SUMPRODUCT($K182:$AG182,TRANSPOSE(FT$5:FT$27))</f>
        <v>2000</v>
      </c>
      <c r="FU182" s="39">
        <f t="array" ref="FU182">SUMPRODUCT($K182:$AG182,TRANSPOSE(FU$5:FU$27))</f>
        <v>2000</v>
      </c>
      <c r="FV182" s="39">
        <f t="array" ref="FV182">SUMPRODUCT($K182:$AG182,TRANSPOSE(FV$5:FV$27))</f>
        <v>2000</v>
      </c>
      <c r="FW182" s="39">
        <f t="array" ref="FW182">SUMPRODUCT($K182:$AG182,TRANSPOSE(FW$5:FW$27))</f>
        <v>2000</v>
      </c>
      <c r="FX182" s="39">
        <f t="array" ref="FX182">SUMPRODUCT($K182:$AG182,TRANSPOSE(FX$5:FX$27))</f>
        <v>2000</v>
      </c>
      <c r="FY182" s="39">
        <f t="array" ref="FY182">SUMPRODUCT($K182:$AG182,TRANSPOSE(FY$5:FY$27))</f>
        <v>2000</v>
      </c>
      <c r="FZ182" s="39">
        <f t="array" ref="FZ182">SUMPRODUCT($K182:$AG182,TRANSPOSE(FZ$5:FZ$27))</f>
        <v>2000</v>
      </c>
      <c r="GA182" s="39">
        <f t="array" ref="GA182">SUMPRODUCT($K182:$AG182,TRANSPOSE(GA$5:GA$27))</f>
        <v>2000</v>
      </c>
      <c r="GB182" s="39">
        <f t="array" ref="GB182">SUMPRODUCT($K182:$AG182,TRANSPOSE(GB$5:GB$27))</f>
        <v>2000</v>
      </c>
      <c r="GC182" s="39">
        <f t="array" ref="GC182">SUMPRODUCT($K182:$AG182,TRANSPOSE(GC$5:GC$27))</f>
        <v>2000</v>
      </c>
      <c r="GD182" s="39">
        <f t="array" ref="GD182">SUMPRODUCT($K182:$AG182,TRANSPOSE(GD$5:GD$27))</f>
        <v>2000</v>
      </c>
      <c r="GE182" s="39">
        <f t="array" ref="GE182">SUMPRODUCT($K182:$AG182,TRANSPOSE(GE$5:GE$27))</f>
        <v>2000</v>
      </c>
      <c r="GF182" s="39">
        <f t="array" ref="GF182">SUMPRODUCT($K182:$AG182,TRANSPOSE(GF$5:GF$27))</f>
        <v>2000</v>
      </c>
      <c r="GG182" s="39">
        <f t="array" ref="GG182">SUMPRODUCT($K182:$AG182,TRANSPOSE(GG$5:GG$27))</f>
        <v>2000</v>
      </c>
      <c r="GH182" s="39">
        <f t="array" ref="GH182">SUMPRODUCT($K182:$AG182,TRANSPOSE(GH$5:GH$27))</f>
        <v>2000</v>
      </c>
      <c r="GI182" s="39">
        <f t="array" ref="GI182">SUMPRODUCT($K182:$AG182,TRANSPOSE(GI$5:GI$27))</f>
        <v>2000</v>
      </c>
      <c r="GJ182" s="39">
        <f t="array" ref="GJ182">SUMPRODUCT($K182:$AG182,TRANSPOSE(GJ$5:GJ$27))</f>
        <v>2000</v>
      </c>
      <c r="GK182" s="39">
        <f t="array" ref="GK182">SUMPRODUCT($K182:$AG182,TRANSPOSE(GK$5:GK$27))</f>
        <v>0</v>
      </c>
      <c r="GL182" s="39">
        <f t="array" ref="GL182">SUMPRODUCT($K182:$AG182,TRANSPOSE(GL$5:GL$27))</f>
        <v>0</v>
      </c>
      <c r="GM182" s="39">
        <f t="array" ref="GM182">SUMPRODUCT($K182:$AG182,TRANSPOSE(GM$5:GM$27))</f>
        <v>0</v>
      </c>
      <c r="GN182" s="39">
        <f t="array" ref="GN182">SUMPRODUCT($K182:$AG182,TRANSPOSE(GN$5:GN$27))</f>
        <v>0</v>
      </c>
      <c r="GO182" s="39"/>
      <c r="GP182" s="39"/>
      <c r="GQ182" s="39"/>
      <c r="GR182" s="39"/>
      <c r="GS182" s="39"/>
      <c r="GT182" s="39"/>
      <c r="GU182" s="39"/>
      <c r="GV182" s="39"/>
      <c r="GW182" s="39"/>
      <c r="GX182" s="39"/>
      <c r="GY182" s="39"/>
      <c r="GZ182" s="39"/>
      <c r="HA182" s="39"/>
      <c r="HB182" s="39"/>
      <c r="HC182" s="39"/>
      <c r="HD182" s="39"/>
      <c r="HE182" s="39"/>
      <c r="HF182" s="39"/>
      <c r="HG182" s="39"/>
      <c r="HH182" s="39"/>
      <c r="HI182" s="39"/>
      <c r="HJ182" s="39"/>
      <c r="HK182" s="39"/>
      <c r="HL182" s="39"/>
      <c r="HM182" s="39"/>
      <c r="HN182" s="39"/>
      <c r="HO182" s="39"/>
      <c r="HP182" s="39"/>
      <c r="HQ182" s="39"/>
      <c r="HR182" s="39"/>
      <c r="HS182" s="39"/>
      <c r="HT182" s="39"/>
      <c r="HU182" s="39"/>
      <c r="HV182" s="39"/>
      <c r="HW182" s="39"/>
      <c r="HX182" s="39"/>
      <c r="HY182" s="39"/>
      <c r="HZ182" s="39"/>
      <c r="IA182" s="39"/>
      <c r="IB182" s="39"/>
      <c r="IC182" s="39"/>
      <c r="ID182" s="39"/>
      <c r="IE182" s="39"/>
      <c r="IF182" s="39"/>
      <c r="IG182" s="39"/>
      <c r="IH182" s="39"/>
      <c r="II182" s="39"/>
      <c r="IJ182" s="39"/>
      <c r="IK182" s="39"/>
      <c r="IL182" s="39"/>
      <c r="IM182" s="39"/>
      <c r="IN182" s="39"/>
      <c r="IO182" s="39"/>
      <c r="IP182" s="39"/>
      <c r="IQ182" s="39"/>
      <c r="IR182" s="39"/>
      <c r="IS182" s="39"/>
      <c r="IT182" s="39"/>
      <c r="IU182" s="39"/>
      <c r="IV182" s="93" t="s">
        <v>467</v>
      </c>
      <c r="IW182" s="100" t="str">
        <f>C182</f>
        <v>CRCW04024K02FKED</v>
      </c>
      <c r="IX182" s="93" t="str">
        <f t="shared" si="223"/>
        <v>VISHAY</v>
      </c>
      <c r="IY182" s="111">
        <v>2.5999999999999999E-3</v>
      </c>
      <c r="IZ182" s="112" t="str">
        <f t="shared" si="180"/>
        <v>USD</v>
      </c>
      <c r="JA182" s="104" t="e">
        <f ca="1">_xlfn.XLOOKUP(IZ182,IZ$21:IZ$24,JA$21:JA$24,0)</f>
        <v>#NAME?</v>
      </c>
      <c r="JB182" s="104" t="e">
        <f t="shared" ca="1" si="188"/>
        <v>#NAME?</v>
      </c>
      <c r="JC182" s="113">
        <f>AJ182</f>
        <v>10000</v>
      </c>
      <c r="JD182" s="113">
        <f>AJ182</f>
        <v>10000</v>
      </c>
      <c r="JE182" s="100"/>
      <c r="JF182" s="113" t="e">
        <f>MAX(JD182,CEILING(#REF!+JE182,JC182))</f>
        <v>#REF!</v>
      </c>
      <c r="JG182" s="114" t="e">
        <f t="shared" ca="1" si="189"/>
        <v>#REF!</v>
      </c>
      <c r="JH182" s="113" t="e">
        <f>JF182-#REF!</f>
        <v>#REF!</v>
      </c>
      <c r="JI182" s="114" t="e">
        <f t="shared" ca="1" si="190"/>
        <v>#REF!</v>
      </c>
      <c r="JJ182" s="115">
        <v>45526</v>
      </c>
      <c r="JK182" s="114" t="s">
        <v>114</v>
      </c>
      <c r="JL182" s="114" t="s">
        <v>21</v>
      </c>
      <c r="JM182" s="100" t="s">
        <v>128</v>
      </c>
      <c r="JN182" s="100" t="s">
        <v>129</v>
      </c>
      <c r="JO182" s="102" t="e">
        <f t="array" aca="1" ref="JO182" ca="1">SUMPRODUCT(#REF!,TRANSPOSE(JO$19:JO$22))</f>
        <v>#REF!</v>
      </c>
      <c r="JP182" s="102" t="e">
        <f t="array" aca="1" ref="JP182" ca="1">SUMPRODUCT(#REF!,TRANSPOSE(JP$19:JP$22))</f>
        <v>#REF!</v>
      </c>
      <c r="JQ182" s="102" t="e">
        <f t="array" aca="1" ref="JQ182" ca="1">SUMPRODUCT(#REF!,TRANSPOSE(JQ$19:JQ$22))</f>
        <v>#REF!</v>
      </c>
      <c r="JR182" s="102" t="e">
        <f t="array" aca="1" ref="JR182" ca="1">SUMPRODUCT(#REF!,TRANSPOSE(JR$19:JR$22))</f>
        <v>#REF!</v>
      </c>
      <c r="JS182" s="102" t="e">
        <f t="array" aca="1" ref="JS182" ca="1">SUMPRODUCT(#REF!,TRANSPOSE(JS$19:JS$22))</f>
        <v>#REF!</v>
      </c>
      <c r="JT182" s="102" t="e">
        <f t="array" aca="1" ref="JT182" ca="1">SUMPRODUCT(#REF!,TRANSPOSE(JT$19:JT$22))</f>
        <v>#REF!</v>
      </c>
      <c r="JU182" s="102" t="e">
        <f t="array" aca="1" ref="JU182" ca="1">SUMPRODUCT(#REF!,TRANSPOSE(JU$19:JU$22))</f>
        <v>#REF!</v>
      </c>
      <c r="JV182" s="102" t="e">
        <f t="array" aca="1" ref="JV182" ca="1">SUMPRODUCT(#REF!,TRANSPOSE(JV$19:JV$22))</f>
        <v>#REF!</v>
      </c>
      <c r="JW182" s="102" t="e">
        <f t="array" aca="1" ref="JW182" ca="1">SUMPRODUCT(#REF!,TRANSPOSE(JW$19:JW$22))</f>
        <v>#REF!</v>
      </c>
      <c r="JX182" s="102" t="e">
        <f t="array" aca="1" ref="JX182" ca="1">SUMPRODUCT(#REF!,TRANSPOSE(JX$19:JX$22))</f>
        <v>#REF!</v>
      </c>
      <c r="JY182" s="102" t="e">
        <f t="array" aca="1" ref="JY182" ca="1">SUMPRODUCT(#REF!,TRANSPOSE(JY$19:JY$22))</f>
        <v>#REF!</v>
      </c>
      <c r="JZ182" s="102" t="e">
        <f t="array" aca="1" ref="JZ182" ca="1">SUMPRODUCT(#REF!,TRANSPOSE(JZ$19:JZ$22))</f>
        <v>#REF!</v>
      </c>
      <c r="KA182" s="102" t="e">
        <f t="array" aca="1" ref="KA182" ca="1">SUMPRODUCT(#REF!,TRANSPOSE(KA$19:KA$22))</f>
        <v>#REF!</v>
      </c>
      <c r="KB182" s="116"/>
      <c r="KC182" s="102" t="e">
        <f t="shared" ca="1" si="191"/>
        <v>#REF!</v>
      </c>
      <c r="KD182" s="117" t="e">
        <f ca="1">CEILING(SUM($JO182:JP182)-SUM($KC182:KC182),$JC182)</f>
        <v>#REF!</v>
      </c>
      <c r="KE182" s="117" t="e">
        <f ca="1">CEILING(SUM($JO182:JQ182)-SUM($KC182:KD182),$JC182)</f>
        <v>#REF!</v>
      </c>
      <c r="KF182" s="117" t="e">
        <f ca="1">CEILING(SUM($JO182:JR182)-SUM($KC182:KE182),$JC182)</f>
        <v>#REF!</v>
      </c>
      <c r="KG182" s="117" t="e">
        <f ca="1">CEILING(SUM($JO182:JS182)-SUM($KC182:KF182),$JC182)</f>
        <v>#REF!</v>
      </c>
      <c r="KH182" s="117" t="e">
        <f ca="1">CEILING(SUM($JO182:JT182)-SUM($KC182:KG182),$JC182)</f>
        <v>#REF!</v>
      </c>
      <c r="KI182" s="117" t="e">
        <f ca="1">CEILING(SUM($JO182:JU182)-SUM($KC182:KH182),$JC182)</f>
        <v>#REF!</v>
      </c>
      <c r="KJ182" s="117" t="e">
        <f ca="1">CEILING(SUM($JO182:JV182)-SUM($KC182:KI182),$JC182)</f>
        <v>#REF!</v>
      </c>
      <c r="KK182" s="117" t="e">
        <f ca="1">CEILING(SUM($JO182:JW182)-SUM($KC182:KJ182),$JC182)</f>
        <v>#REF!</v>
      </c>
      <c r="KL182" s="117" t="e">
        <f ca="1">CEILING(SUM($JO182:JX182)-SUM($KC182:KK182),$JC182)</f>
        <v>#REF!</v>
      </c>
      <c r="KM182" s="117" t="e">
        <f ca="1">CEILING(SUM($JO182:JY182)-SUM($KC182:KL182),$JC182)</f>
        <v>#REF!</v>
      </c>
      <c r="KN182" s="117" t="e">
        <f t="shared" ca="1" si="192"/>
        <v>#REF!</v>
      </c>
      <c r="KO182" s="117" t="e">
        <f t="shared" ca="1" si="193"/>
        <v>#REF!</v>
      </c>
      <c r="KP182" s="116"/>
      <c r="KQ182" s="119" t="e">
        <f t="shared" ca="1" si="194"/>
        <v>#REF!</v>
      </c>
      <c r="KR182" s="119" t="e">
        <f t="shared" ca="1" si="195"/>
        <v>#REF!</v>
      </c>
      <c r="KS182" s="119" t="e">
        <f t="shared" ca="1" si="196"/>
        <v>#REF!</v>
      </c>
      <c r="KT182" s="119" t="e">
        <f t="shared" ca="1" si="197"/>
        <v>#REF!</v>
      </c>
      <c r="KU182" s="119" t="e">
        <f t="shared" ca="1" si="198"/>
        <v>#REF!</v>
      </c>
      <c r="KV182" s="119" t="e">
        <f t="shared" ca="1" si="199"/>
        <v>#REF!</v>
      </c>
      <c r="KW182" s="119" t="e">
        <f t="shared" ca="1" si="200"/>
        <v>#REF!</v>
      </c>
      <c r="KX182" s="119" t="e">
        <f t="shared" ca="1" si="201"/>
        <v>#REF!</v>
      </c>
      <c r="KY182" s="119" t="e">
        <f t="shared" ca="1" si="202"/>
        <v>#REF!</v>
      </c>
      <c r="KZ182" s="119" t="e">
        <f t="shared" ca="1" si="203"/>
        <v>#REF!</v>
      </c>
      <c r="LA182" s="119" t="e">
        <f t="shared" ca="1" si="204"/>
        <v>#REF!</v>
      </c>
      <c r="LB182" s="119" t="e">
        <f t="shared" ca="1" si="205"/>
        <v>#REF!</v>
      </c>
      <c r="LC182" s="119" t="e">
        <f t="shared" ca="1" si="206"/>
        <v>#REF!</v>
      </c>
      <c r="LD182" s="119" t="e">
        <f t="shared" ca="1" si="207"/>
        <v>#REF!</v>
      </c>
      <c r="LE182" s="116">
        <v>1</v>
      </c>
      <c r="LF182" s="102" t="e">
        <f t="shared" ca="1" si="225"/>
        <v>#REF!</v>
      </c>
      <c r="LG182" s="102"/>
      <c r="LH182" s="102"/>
      <c r="LI182" s="102"/>
      <c r="LJ182" s="102"/>
      <c r="LK182" s="102"/>
      <c r="LL182" s="102"/>
      <c r="LM182" s="102"/>
      <c r="LN182" s="102"/>
      <c r="LO182" s="102"/>
      <c r="LP182" s="102"/>
      <c r="LQ182" s="102"/>
      <c r="LR182" s="102" t="e">
        <f t="shared" ca="1" si="183"/>
        <v>#REF!</v>
      </c>
      <c r="LS182" s="102"/>
      <c r="LT182" s="119" t="e">
        <f t="shared" ca="1" si="208"/>
        <v>#REF!</v>
      </c>
      <c r="LU182" s="119" t="e">
        <f t="shared" ca="1" si="209"/>
        <v>#NAME?</v>
      </c>
      <c r="LV182" s="119" t="e">
        <f t="shared" ca="1" si="210"/>
        <v>#NAME?</v>
      </c>
      <c r="LW182" s="119" t="e">
        <f t="shared" ca="1" si="211"/>
        <v>#NAME?</v>
      </c>
      <c r="LX182" s="119" t="e">
        <f t="shared" ca="1" si="212"/>
        <v>#NAME?</v>
      </c>
      <c r="LY182" s="119" t="e">
        <f t="shared" ca="1" si="213"/>
        <v>#NAME?</v>
      </c>
      <c r="LZ182" s="119" t="e">
        <f t="shared" ca="1" si="214"/>
        <v>#NAME?</v>
      </c>
      <c r="MA182" s="119" t="e">
        <f t="shared" ca="1" si="215"/>
        <v>#NAME?</v>
      </c>
      <c r="MB182" s="119" t="e">
        <f t="shared" ca="1" si="216"/>
        <v>#NAME?</v>
      </c>
      <c r="MC182" s="119" t="e">
        <f t="shared" ca="1" si="217"/>
        <v>#NAME?</v>
      </c>
      <c r="MD182" s="119" t="e">
        <f t="shared" ca="1" si="218"/>
        <v>#NAME?</v>
      </c>
      <c r="ME182" s="119" t="e">
        <f t="shared" ca="1" si="219"/>
        <v>#NAME?</v>
      </c>
      <c r="MF182" s="119" t="e">
        <f t="shared" ca="1" si="220"/>
        <v>#REF!</v>
      </c>
      <c r="MG182" s="119" t="e">
        <f t="shared" ca="1" si="221"/>
        <v>#REF!</v>
      </c>
      <c r="MH182" s="120" t="s">
        <v>796</v>
      </c>
      <c r="MI182" s="100" t="s">
        <v>472</v>
      </c>
      <c r="MJ182" s="121">
        <v>45535</v>
      </c>
      <c r="MK182" s="100" t="s">
        <v>131</v>
      </c>
      <c r="ML182" s="100" t="s">
        <v>131</v>
      </c>
      <c r="MM182" s="100" t="s">
        <v>131</v>
      </c>
      <c r="MN182" s="100"/>
      <c r="MO182" s="100" t="s">
        <v>750</v>
      </c>
    </row>
    <row r="183" spans="1:353" ht="14.25" x14ac:dyDescent="0.2">
      <c r="A183" s="39">
        <v>178</v>
      </c>
      <c r="B183" s="39" t="s">
        <v>800</v>
      </c>
      <c r="C183" s="54" t="s">
        <v>801</v>
      </c>
      <c r="D183" s="39" t="s">
        <v>121</v>
      </c>
      <c r="E183" s="39">
        <v>401308902</v>
      </c>
      <c r="F183" s="99" t="s">
        <v>802</v>
      </c>
      <c r="G183" s="39" t="s">
        <v>803</v>
      </c>
      <c r="H183" s="39" t="s">
        <v>112</v>
      </c>
      <c r="I183" s="39">
        <v>2</v>
      </c>
      <c r="J183" s="39">
        <v>3</v>
      </c>
      <c r="K183" s="39">
        <v>0</v>
      </c>
      <c r="L183" s="39">
        <v>0</v>
      </c>
      <c r="M183" s="39">
        <v>0</v>
      </c>
      <c r="N183" s="39">
        <v>0</v>
      </c>
      <c r="O183" s="39">
        <v>1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1</v>
      </c>
      <c r="Y183" s="39">
        <v>0</v>
      </c>
      <c r="Z183" s="39">
        <v>0</v>
      </c>
      <c r="AA183" s="39">
        <v>0</v>
      </c>
      <c r="AB183" s="39">
        <v>0</v>
      </c>
      <c r="AC183" s="39">
        <v>0</v>
      </c>
      <c r="AD183" s="39">
        <v>0</v>
      </c>
      <c r="AE183" s="39">
        <v>0</v>
      </c>
      <c r="AF183" s="39">
        <v>0</v>
      </c>
      <c r="AG183" s="39">
        <v>1</v>
      </c>
      <c r="AH183" s="39">
        <f t="shared" si="184"/>
        <v>2</v>
      </c>
      <c r="AI183" s="39">
        <f t="shared" si="222"/>
        <v>70589</v>
      </c>
      <c r="AJ183" s="55">
        <v>10000</v>
      </c>
      <c r="AK183" s="39"/>
      <c r="AL183" s="39" t="s">
        <v>457</v>
      </c>
      <c r="AM183" s="69" t="s">
        <v>758</v>
      </c>
      <c r="AN183" s="39"/>
      <c r="AO183" s="39"/>
      <c r="AP183" s="56">
        <v>3.2000000000000002E-3</v>
      </c>
      <c r="AQ183" s="56" t="s">
        <v>8</v>
      </c>
      <c r="AR183" s="39" t="s">
        <v>459</v>
      </c>
      <c r="AS183" s="39" t="s">
        <v>460</v>
      </c>
      <c r="AT183" s="39"/>
      <c r="AU183" s="39" t="s">
        <v>461</v>
      </c>
      <c r="AV183" s="39" t="str">
        <f t="shared" si="185"/>
        <v>P0043</v>
      </c>
      <c r="AW183" s="76" t="e">
        <f t="shared" ca="1" si="186"/>
        <v>#NAME?</v>
      </c>
      <c r="AX183" s="73" t="s">
        <v>749</v>
      </c>
      <c r="AY183" s="73" t="e">
        <f t="shared" si="187"/>
        <v>#REF!</v>
      </c>
      <c r="AZ183" s="39"/>
      <c r="BA183" s="39"/>
      <c r="BB183" s="39"/>
      <c r="BC183" s="39"/>
      <c r="BD183" s="39">
        <v>80000</v>
      </c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>
        <f>SUM($AZ183,$BA183:BF183)-SUM($EU183:FA183)</f>
        <v>79540</v>
      </c>
      <c r="DE183" s="39">
        <f>SUM($AZ183,$BA183:BG183)-SUM($EU183:FB183)</f>
        <v>77742</v>
      </c>
      <c r="DF183" s="39">
        <f>SUM($AZ183,$BA183:BH183)-SUM($EU183:FC183)</f>
        <v>75411</v>
      </c>
      <c r="DG183" s="39">
        <f>SUM($AZ183,$BA183:BI183)-SUM($EU183:FD183)</f>
        <v>73411</v>
      </c>
      <c r="DH183" s="39">
        <f>SUM($AZ183,$BA183:BJ183)-SUM($EU183:FE183)</f>
        <v>71411</v>
      </c>
      <c r="DI183" s="39">
        <f>SUM($AZ183,$BA183:BK183)-SUM($EU183:FF183)</f>
        <v>69411</v>
      </c>
      <c r="DJ183" s="39">
        <f>SUM($AZ183,$BA183:BL183)-SUM($EU183:FG183)</f>
        <v>67411</v>
      </c>
      <c r="DK183" s="39">
        <f>SUM($AZ183,$BA183:BM183)-SUM($EU183:FH183)</f>
        <v>65411</v>
      </c>
      <c r="DL183" s="39">
        <f>SUM($AZ183,$BA183:BN183)-SUM($EU183:FI183)</f>
        <v>63411</v>
      </c>
      <c r="DM183" s="39">
        <f>SUM($AZ183,$BA183:BO183)-SUM($EU183:FJ183)</f>
        <v>61411</v>
      </c>
      <c r="DN183" s="39">
        <f>SUM($AZ183,$BA183:BP183)-SUM($EU183:FK183)</f>
        <v>59411</v>
      </c>
      <c r="DO183" s="39">
        <f>SUM($AZ183,$BA183:BQ183)-SUM($EU183:FL183)</f>
        <v>57411</v>
      </c>
      <c r="DP183" s="39">
        <f>SUM($AZ183,$BA183:BR183)-SUM($EU183:FM183)</f>
        <v>55411</v>
      </c>
      <c r="DQ183" s="39">
        <f>SUM($AZ183,$BA183:BS183)-SUM($EU183:FN183)</f>
        <v>53411</v>
      </c>
      <c r="DR183" s="39">
        <f>SUM($AZ183,$BA183:BT183)-SUM($EU183:FO183)</f>
        <v>51411</v>
      </c>
      <c r="DS183" s="39">
        <f>SUM($AZ183,$BA183:BU183)-SUM($EU183:FP183)</f>
        <v>49411</v>
      </c>
      <c r="DT183" s="39">
        <f>SUM($AZ183,$BA183:BV183)-SUM($EU183:FQ183)</f>
        <v>47411</v>
      </c>
      <c r="DU183" s="39">
        <f>SUM($AZ183,$BA183:BW183)-SUM($EU183:FR183)</f>
        <v>45411</v>
      </c>
      <c r="DV183" s="39">
        <f>SUM($AZ183,$BA183:BX183)-SUM($EU183:FS183)</f>
        <v>43411</v>
      </c>
      <c r="DW183" s="39">
        <f>SUM($AZ183,$BA183:BY183)-SUM($EU183:FT183)</f>
        <v>41411</v>
      </c>
      <c r="DX183" s="39">
        <f>SUM($AZ183,$BA183:BZ183)-SUM($EU183:FU183)</f>
        <v>39411</v>
      </c>
      <c r="DY183" s="39">
        <f>SUM($AZ183,$BA183:CA183)-SUM($EU183:FV183)</f>
        <v>37411</v>
      </c>
      <c r="DZ183" s="39">
        <f>SUM($AZ183,$BA183:CB183)-SUM($EU183:FW183)</f>
        <v>35411</v>
      </c>
      <c r="EA183" s="39">
        <f>SUM($AZ183,$BA183:CC183)-SUM($EU183:FX183)</f>
        <v>33411</v>
      </c>
      <c r="EB183" s="39">
        <f>SUM($AZ183,$BA183:CD183)-SUM($EU183:FY183)</f>
        <v>31411</v>
      </c>
      <c r="EC183" s="39">
        <f>SUM($AZ183,$BA183:CE183)-SUM($EU183:FZ183)</f>
        <v>29411</v>
      </c>
      <c r="ED183" s="39">
        <f>SUM($AZ183,$BA183:CF183)-SUM($EU183:GA183)</f>
        <v>27411</v>
      </c>
      <c r="EE183" s="39">
        <f>SUM($AZ183,$BA183:CG183)-SUM($EU183:GB183)</f>
        <v>25411</v>
      </c>
      <c r="EF183" s="39">
        <f>SUM($AZ183,$BA183:CH183)-SUM($EU183:GC183)</f>
        <v>23411</v>
      </c>
      <c r="EG183" s="39">
        <f>SUM($AZ183,$BA183:CI183)-SUM($EU183:GD183)</f>
        <v>21411</v>
      </c>
      <c r="EH183" s="39">
        <f>SUM($AZ183,$BA183:CJ183)-SUM($EU183:GE183)</f>
        <v>19411</v>
      </c>
      <c r="EI183" s="39">
        <f>SUM($AZ183,$BA183:CK183)-SUM($EU183:GF183)</f>
        <v>17411</v>
      </c>
      <c r="EJ183" s="39">
        <f>SUM($AZ183,$BA183:CL183)-SUM($EU183:GG183)</f>
        <v>15411</v>
      </c>
      <c r="EK183" s="39">
        <f>SUM($AZ183,$BA183:CM183)-SUM($EU183:GH183)</f>
        <v>13411</v>
      </c>
      <c r="EL183" s="39">
        <f>SUM($AZ183,$BA183:CN183)-SUM($EU183:GI183)</f>
        <v>11411</v>
      </c>
      <c r="EM183" s="39">
        <f>SUM($AZ183,$BA183:CO183)-SUM($EU183:GJ183)</f>
        <v>9411</v>
      </c>
      <c r="EN183" s="39">
        <f>SUM($AZ183,$BA183:CP183)-SUM($EU183:GK183)</f>
        <v>9411</v>
      </c>
      <c r="EO183" s="39">
        <f>SUM($AZ183,$BA183:CQ183)-SUM($EU183:GL183)</f>
        <v>9411</v>
      </c>
      <c r="EP183" s="39">
        <f>SUM($AZ183,$BA183:CR183)-SUM($EU183:GM183)</f>
        <v>9411</v>
      </c>
      <c r="EQ183" s="39">
        <f>SUM($AZ183,$BA183:CS183)-SUM($EU183:GN183)</f>
        <v>9411</v>
      </c>
      <c r="ER183" s="39"/>
      <c r="ES183" s="39"/>
      <c r="ET183" s="39"/>
      <c r="EU183" s="39"/>
      <c r="EV183" s="39"/>
      <c r="EW183" s="39"/>
      <c r="EX183" s="39"/>
      <c r="EY183" s="39"/>
      <c r="EZ183" s="39"/>
      <c r="FA183" s="39">
        <f t="array" ref="FA183">SUMPRODUCT($K183:$AG183,TRANSPOSE(FA$5:FA$27))</f>
        <v>460</v>
      </c>
      <c r="FB183" s="39">
        <f t="array" ref="FB183">SUMPRODUCT($K183:$AG183,TRANSPOSE(FB$5:FB$27))</f>
        <v>1798</v>
      </c>
      <c r="FC183" s="39">
        <f t="array" ref="FC183">SUMPRODUCT($K183:$AG183,TRANSPOSE(FC$5:FC$27))</f>
        <v>2331</v>
      </c>
      <c r="FD183" s="39">
        <f t="array" ref="FD183">SUMPRODUCT($K183:$AG183,TRANSPOSE(FD$5:FD$27))</f>
        <v>2000</v>
      </c>
      <c r="FE183" s="39">
        <f t="array" ref="FE183">SUMPRODUCT($K183:$AG183,TRANSPOSE(FE$5:FE$27))</f>
        <v>2000</v>
      </c>
      <c r="FF183" s="39">
        <f t="array" ref="FF183">SUMPRODUCT($K183:$AG183,TRANSPOSE(FF$5:FF$27))</f>
        <v>2000</v>
      </c>
      <c r="FG183" s="39">
        <f t="array" ref="FG183">SUMPRODUCT($K183:$AG183,TRANSPOSE(FG$5:FG$27))</f>
        <v>2000</v>
      </c>
      <c r="FH183" s="39">
        <f t="array" ref="FH183">SUMPRODUCT($K183:$AG183,TRANSPOSE(FH$5:FH$27))</f>
        <v>2000</v>
      </c>
      <c r="FI183" s="39">
        <f t="array" ref="FI183">SUMPRODUCT($K183:$AG183,TRANSPOSE(FI$5:FI$27))</f>
        <v>2000</v>
      </c>
      <c r="FJ183" s="39">
        <f t="array" ref="FJ183">SUMPRODUCT($K183:$AG183,TRANSPOSE(FJ$5:FJ$27))</f>
        <v>2000</v>
      </c>
      <c r="FK183" s="39">
        <f t="array" ref="FK183">SUMPRODUCT($K183:$AG183,TRANSPOSE(FK$5:FK$27))</f>
        <v>2000</v>
      </c>
      <c r="FL183" s="39">
        <f t="array" ref="FL183">SUMPRODUCT($K183:$AG183,TRANSPOSE(FL$5:FL$27))</f>
        <v>2000</v>
      </c>
      <c r="FM183" s="39">
        <f t="array" ref="FM183">SUMPRODUCT($K183:$AG183,TRANSPOSE(FM$5:FM$27))</f>
        <v>2000</v>
      </c>
      <c r="FN183" s="39">
        <f t="array" ref="FN183">SUMPRODUCT($K183:$AG183,TRANSPOSE(FN$5:FN$27))</f>
        <v>2000</v>
      </c>
      <c r="FO183" s="39">
        <f t="array" ref="FO183">SUMPRODUCT($K183:$AG183,TRANSPOSE(FO$5:FO$27))</f>
        <v>2000</v>
      </c>
      <c r="FP183" s="39">
        <f t="array" ref="FP183">SUMPRODUCT($K183:$AG183,TRANSPOSE(FP$5:FP$27))</f>
        <v>2000</v>
      </c>
      <c r="FQ183" s="39">
        <f t="array" ref="FQ183">SUMPRODUCT($K183:$AG183,TRANSPOSE(FQ$5:FQ$27))</f>
        <v>2000</v>
      </c>
      <c r="FR183" s="39">
        <f t="array" ref="FR183">SUMPRODUCT($K183:$AG183,TRANSPOSE(FR$5:FR$27))</f>
        <v>2000</v>
      </c>
      <c r="FS183" s="39">
        <f t="array" ref="FS183">SUMPRODUCT($K183:$AG183,TRANSPOSE(FS$5:FS$27))</f>
        <v>2000</v>
      </c>
      <c r="FT183" s="39">
        <f t="array" ref="FT183">SUMPRODUCT($K183:$AG183,TRANSPOSE(FT$5:FT$27))</f>
        <v>2000</v>
      </c>
      <c r="FU183" s="39">
        <f t="array" ref="FU183">SUMPRODUCT($K183:$AG183,TRANSPOSE(FU$5:FU$27))</f>
        <v>2000</v>
      </c>
      <c r="FV183" s="39">
        <f t="array" ref="FV183">SUMPRODUCT($K183:$AG183,TRANSPOSE(FV$5:FV$27))</f>
        <v>2000</v>
      </c>
      <c r="FW183" s="39">
        <f t="array" ref="FW183">SUMPRODUCT($K183:$AG183,TRANSPOSE(FW$5:FW$27))</f>
        <v>2000</v>
      </c>
      <c r="FX183" s="39">
        <f t="array" ref="FX183">SUMPRODUCT($K183:$AG183,TRANSPOSE(FX$5:FX$27))</f>
        <v>2000</v>
      </c>
      <c r="FY183" s="39">
        <f t="array" ref="FY183">SUMPRODUCT($K183:$AG183,TRANSPOSE(FY$5:FY$27))</f>
        <v>2000</v>
      </c>
      <c r="FZ183" s="39">
        <f t="array" ref="FZ183">SUMPRODUCT($K183:$AG183,TRANSPOSE(FZ$5:FZ$27))</f>
        <v>2000</v>
      </c>
      <c r="GA183" s="39">
        <f t="array" ref="GA183">SUMPRODUCT($K183:$AG183,TRANSPOSE(GA$5:GA$27))</f>
        <v>2000</v>
      </c>
      <c r="GB183" s="39">
        <f t="array" ref="GB183">SUMPRODUCT($K183:$AG183,TRANSPOSE(GB$5:GB$27))</f>
        <v>2000</v>
      </c>
      <c r="GC183" s="39">
        <f t="array" ref="GC183">SUMPRODUCT($K183:$AG183,TRANSPOSE(GC$5:GC$27))</f>
        <v>2000</v>
      </c>
      <c r="GD183" s="39">
        <f t="array" ref="GD183">SUMPRODUCT($K183:$AG183,TRANSPOSE(GD$5:GD$27))</f>
        <v>2000</v>
      </c>
      <c r="GE183" s="39">
        <f t="array" ref="GE183">SUMPRODUCT($K183:$AG183,TRANSPOSE(GE$5:GE$27))</f>
        <v>2000</v>
      </c>
      <c r="GF183" s="39">
        <f t="array" ref="GF183">SUMPRODUCT($K183:$AG183,TRANSPOSE(GF$5:GF$27))</f>
        <v>2000</v>
      </c>
      <c r="GG183" s="39">
        <f t="array" ref="GG183">SUMPRODUCT($K183:$AG183,TRANSPOSE(GG$5:GG$27))</f>
        <v>2000</v>
      </c>
      <c r="GH183" s="39">
        <f t="array" ref="GH183">SUMPRODUCT($K183:$AG183,TRANSPOSE(GH$5:GH$27))</f>
        <v>2000</v>
      </c>
      <c r="GI183" s="39">
        <f t="array" ref="GI183">SUMPRODUCT($K183:$AG183,TRANSPOSE(GI$5:GI$27))</f>
        <v>2000</v>
      </c>
      <c r="GJ183" s="39">
        <f t="array" ref="GJ183">SUMPRODUCT($K183:$AG183,TRANSPOSE(GJ$5:GJ$27))</f>
        <v>2000</v>
      </c>
      <c r="GK183" s="39">
        <f t="array" ref="GK183">SUMPRODUCT($K183:$AG183,TRANSPOSE(GK$5:GK$27))</f>
        <v>0</v>
      </c>
      <c r="GL183" s="39">
        <f t="array" ref="GL183">SUMPRODUCT($K183:$AG183,TRANSPOSE(GL$5:GL$27))</f>
        <v>0</v>
      </c>
      <c r="GM183" s="39">
        <f t="array" ref="GM183">SUMPRODUCT($K183:$AG183,TRANSPOSE(GM$5:GM$27))</f>
        <v>0</v>
      </c>
      <c r="GN183" s="39">
        <f t="array" ref="GN183">SUMPRODUCT($K183:$AG183,TRANSPOSE(GN$5:GN$27))</f>
        <v>0</v>
      </c>
      <c r="GO183" s="39"/>
      <c r="GP183" s="39"/>
      <c r="GQ183" s="39"/>
      <c r="GR183" s="39"/>
      <c r="GS183" s="39"/>
      <c r="GT183" s="39"/>
      <c r="GU183" s="39"/>
      <c r="GV183" s="39"/>
      <c r="GW183" s="39"/>
      <c r="GX183" s="39"/>
      <c r="GY183" s="39"/>
      <c r="GZ183" s="39"/>
      <c r="HA183" s="39"/>
      <c r="HB183" s="39"/>
      <c r="HC183" s="39"/>
      <c r="HD183" s="39"/>
      <c r="HE183" s="39"/>
      <c r="HF183" s="39"/>
      <c r="HG183" s="39"/>
      <c r="HH183" s="39"/>
      <c r="HI183" s="39"/>
      <c r="HJ183" s="39"/>
      <c r="HK183" s="39"/>
      <c r="HL183" s="39"/>
      <c r="HM183" s="39"/>
      <c r="HN183" s="39"/>
      <c r="HO183" s="39"/>
      <c r="HP183" s="39"/>
      <c r="HQ183" s="39"/>
      <c r="HR183" s="39"/>
      <c r="HS183" s="39"/>
      <c r="HT183" s="39"/>
      <c r="HU183" s="39"/>
      <c r="HV183" s="39"/>
      <c r="HW183" s="39"/>
      <c r="HX183" s="39"/>
      <c r="HY183" s="39"/>
      <c r="HZ183" s="39"/>
      <c r="IA183" s="39"/>
      <c r="IB183" s="39"/>
      <c r="IC183" s="39"/>
      <c r="ID183" s="39"/>
      <c r="IE183" s="39"/>
      <c r="IF183" s="39"/>
      <c r="IG183" s="39"/>
      <c r="IH183" s="39"/>
      <c r="II183" s="39"/>
      <c r="IJ183" s="39"/>
      <c r="IK183" s="39"/>
      <c r="IL183" s="39"/>
      <c r="IM183" s="39"/>
      <c r="IN183" s="39"/>
      <c r="IO183" s="39"/>
      <c r="IP183" s="39"/>
      <c r="IQ183" s="39"/>
      <c r="IR183" s="39"/>
      <c r="IS183" s="39"/>
      <c r="IT183" s="39"/>
      <c r="IU183" s="39"/>
      <c r="IV183" s="93" t="s">
        <v>467</v>
      </c>
      <c r="IW183" s="100" t="str">
        <f>C183</f>
        <v>CRCW04024K75FKED</v>
      </c>
      <c r="IX183" s="93" t="str">
        <f t="shared" si="223"/>
        <v>VISHAY</v>
      </c>
      <c r="IY183" s="111">
        <v>2.5999999999999999E-3</v>
      </c>
      <c r="IZ183" s="112" t="str">
        <f t="shared" si="180"/>
        <v>USD</v>
      </c>
      <c r="JA183" s="104" t="e">
        <f ca="1">_xlfn.XLOOKUP(IZ183,IZ$21:IZ$24,JA$21:JA$24,0)</f>
        <v>#NAME?</v>
      </c>
      <c r="JB183" s="104" t="e">
        <f t="shared" ca="1" si="188"/>
        <v>#NAME?</v>
      </c>
      <c r="JC183" s="113">
        <f>AJ183</f>
        <v>10000</v>
      </c>
      <c r="JD183" s="113">
        <f>AJ183</f>
        <v>10000</v>
      </c>
      <c r="JE183" s="100"/>
      <c r="JF183" s="113" t="e">
        <f>MAX(JD183,CEILING(#REF!+JE183,JC183))</f>
        <v>#REF!</v>
      </c>
      <c r="JG183" s="114" t="e">
        <f t="shared" ca="1" si="189"/>
        <v>#REF!</v>
      </c>
      <c r="JH183" s="113" t="e">
        <f>JF183-#REF!</f>
        <v>#REF!</v>
      </c>
      <c r="JI183" s="114" t="e">
        <f t="shared" ca="1" si="190"/>
        <v>#REF!</v>
      </c>
      <c r="JJ183" s="115">
        <v>45526</v>
      </c>
      <c r="JK183" s="114" t="s">
        <v>114</v>
      </c>
      <c r="JL183" s="114" t="s">
        <v>21</v>
      </c>
      <c r="JM183" s="100" t="s">
        <v>128</v>
      </c>
      <c r="JN183" s="100" t="s">
        <v>129</v>
      </c>
      <c r="JO183" s="102" t="e">
        <f t="array" aca="1" ref="JO183" ca="1">SUMPRODUCT(#REF!,TRANSPOSE(JO$19:JO$22))</f>
        <v>#REF!</v>
      </c>
      <c r="JP183" s="102" t="e">
        <f t="array" aca="1" ref="JP183" ca="1">SUMPRODUCT(#REF!,TRANSPOSE(JP$19:JP$22))</f>
        <v>#REF!</v>
      </c>
      <c r="JQ183" s="102" t="e">
        <f t="array" aca="1" ref="JQ183" ca="1">SUMPRODUCT(#REF!,TRANSPOSE(JQ$19:JQ$22))</f>
        <v>#REF!</v>
      </c>
      <c r="JR183" s="102" t="e">
        <f t="array" aca="1" ref="JR183" ca="1">SUMPRODUCT(#REF!,TRANSPOSE(JR$19:JR$22))</f>
        <v>#REF!</v>
      </c>
      <c r="JS183" s="102" t="e">
        <f t="array" aca="1" ref="JS183" ca="1">SUMPRODUCT(#REF!,TRANSPOSE(JS$19:JS$22))</f>
        <v>#REF!</v>
      </c>
      <c r="JT183" s="102" t="e">
        <f t="array" aca="1" ref="JT183" ca="1">SUMPRODUCT(#REF!,TRANSPOSE(JT$19:JT$22))</f>
        <v>#REF!</v>
      </c>
      <c r="JU183" s="102" t="e">
        <f t="array" aca="1" ref="JU183" ca="1">SUMPRODUCT(#REF!,TRANSPOSE(JU$19:JU$22))</f>
        <v>#REF!</v>
      </c>
      <c r="JV183" s="102" t="e">
        <f t="array" aca="1" ref="JV183" ca="1">SUMPRODUCT(#REF!,TRANSPOSE(JV$19:JV$22))</f>
        <v>#REF!</v>
      </c>
      <c r="JW183" s="102" t="e">
        <f t="array" aca="1" ref="JW183" ca="1">SUMPRODUCT(#REF!,TRANSPOSE(JW$19:JW$22))</f>
        <v>#REF!</v>
      </c>
      <c r="JX183" s="102" t="e">
        <f t="array" aca="1" ref="JX183" ca="1">SUMPRODUCT(#REF!,TRANSPOSE(JX$19:JX$22))</f>
        <v>#REF!</v>
      </c>
      <c r="JY183" s="102" t="e">
        <f t="array" aca="1" ref="JY183" ca="1">SUMPRODUCT(#REF!,TRANSPOSE(JY$19:JY$22))</f>
        <v>#REF!</v>
      </c>
      <c r="JZ183" s="102" t="e">
        <f t="array" aca="1" ref="JZ183" ca="1">SUMPRODUCT(#REF!,TRANSPOSE(JZ$19:JZ$22))</f>
        <v>#REF!</v>
      </c>
      <c r="KA183" s="102" t="e">
        <f t="array" aca="1" ref="KA183" ca="1">SUMPRODUCT(#REF!,TRANSPOSE(KA$19:KA$22))</f>
        <v>#REF!</v>
      </c>
      <c r="KB183" s="116"/>
      <c r="KC183" s="102" t="e">
        <f t="shared" ca="1" si="191"/>
        <v>#REF!</v>
      </c>
      <c r="KD183" s="117" t="e">
        <f ca="1">CEILING(SUM($JO183:JP183)-SUM($KC183:KC183),$JC183)</f>
        <v>#REF!</v>
      </c>
      <c r="KE183" s="117" t="e">
        <f ca="1">CEILING(SUM($JO183:JQ183)-SUM($KC183:KD183),$JC183)</f>
        <v>#REF!</v>
      </c>
      <c r="KF183" s="117" t="e">
        <f ca="1">CEILING(SUM($JO183:JR183)-SUM($KC183:KE183),$JC183)</f>
        <v>#REF!</v>
      </c>
      <c r="KG183" s="117" t="e">
        <f ca="1">CEILING(SUM($JO183:JS183)-SUM($KC183:KF183),$JC183)</f>
        <v>#REF!</v>
      </c>
      <c r="KH183" s="117" t="e">
        <f ca="1">CEILING(SUM($JO183:JT183)-SUM($KC183:KG183),$JC183)</f>
        <v>#REF!</v>
      </c>
      <c r="KI183" s="117" t="e">
        <f ca="1">CEILING(SUM($JO183:JU183)-SUM($KC183:KH183),$JC183)</f>
        <v>#REF!</v>
      </c>
      <c r="KJ183" s="117" t="e">
        <f ca="1">CEILING(SUM($JO183:JV183)-SUM($KC183:KI183),$JC183)</f>
        <v>#REF!</v>
      </c>
      <c r="KK183" s="117" t="e">
        <f ca="1">CEILING(SUM($JO183:JW183)-SUM($KC183:KJ183),$JC183)</f>
        <v>#REF!</v>
      </c>
      <c r="KL183" s="117" t="e">
        <f ca="1">CEILING(SUM($JO183:JX183)-SUM($KC183:KK183),$JC183)</f>
        <v>#REF!</v>
      </c>
      <c r="KM183" s="117" t="e">
        <f ca="1">CEILING(SUM($JO183:JY183)-SUM($KC183:KL183),$JC183)</f>
        <v>#REF!</v>
      </c>
      <c r="KN183" s="117" t="e">
        <f t="shared" ca="1" si="192"/>
        <v>#REF!</v>
      </c>
      <c r="KO183" s="117" t="e">
        <f t="shared" ca="1" si="193"/>
        <v>#REF!</v>
      </c>
      <c r="KP183" s="116"/>
      <c r="KQ183" s="119" t="e">
        <f t="shared" ca="1" si="194"/>
        <v>#REF!</v>
      </c>
      <c r="KR183" s="119" t="e">
        <f t="shared" ca="1" si="195"/>
        <v>#REF!</v>
      </c>
      <c r="KS183" s="119" t="e">
        <f t="shared" ca="1" si="196"/>
        <v>#REF!</v>
      </c>
      <c r="KT183" s="119" t="e">
        <f t="shared" ca="1" si="197"/>
        <v>#REF!</v>
      </c>
      <c r="KU183" s="119" t="e">
        <f t="shared" ca="1" si="198"/>
        <v>#REF!</v>
      </c>
      <c r="KV183" s="119" t="e">
        <f t="shared" ca="1" si="199"/>
        <v>#REF!</v>
      </c>
      <c r="KW183" s="119" t="e">
        <f t="shared" ca="1" si="200"/>
        <v>#REF!</v>
      </c>
      <c r="KX183" s="119" t="e">
        <f t="shared" ca="1" si="201"/>
        <v>#REF!</v>
      </c>
      <c r="KY183" s="119" t="e">
        <f t="shared" ca="1" si="202"/>
        <v>#REF!</v>
      </c>
      <c r="KZ183" s="119" t="e">
        <f t="shared" ca="1" si="203"/>
        <v>#REF!</v>
      </c>
      <c r="LA183" s="119" t="e">
        <f t="shared" ca="1" si="204"/>
        <v>#REF!</v>
      </c>
      <c r="LB183" s="119" t="e">
        <f t="shared" ca="1" si="205"/>
        <v>#REF!</v>
      </c>
      <c r="LC183" s="119" t="e">
        <f t="shared" ca="1" si="206"/>
        <v>#REF!</v>
      </c>
      <c r="LD183" s="119" t="e">
        <f t="shared" ca="1" si="207"/>
        <v>#REF!</v>
      </c>
      <c r="LE183" s="116">
        <v>1</v>
      </c>
      <c r="LF183" s="102" t="e">
        <f t="shared" ca="1" si="225"/>
        <v>#REF!</v>
      </c>
      <c r="LG183" s="102"/>
      <c r="LH183" s="102"/>
      <c r="LI183" s="102"/>
      <c r="LJ183" s="102"/>
      <c r="LK183" s="102"/>
      <c r="LL183" s="102"/>
      <c r="LM183" s="102"/>
      <c r="LN183" s="102"/>
      <c r="LO183" s="102"/>
      <c r="LP183" s="102"/>
      <c r="LQ183" s="102"/>
      <c r="LR183" s="102" t="e">
        <f t="shared" ca="1" si="183"/>
        <v>#REF!</v>
      </c>
      <c r="LS183" s="102"/>
      <c r="LT183" s="119" t="e">
        <f t="shared" ca="1" si="208"/>
        <v>#REF!</v>
      </c>
      <c r="LU183" s="119" t="e">
        <f t="shared" ca="1" si="209"/>
        <v>#NAME?</v>
      </c>
      <c r="LV183" s="119" t="e">
        <f t="shared" ca="1" si="210"/>
        <v>#NAME?</v>
      </c>
      <c r="LW183" s="119" t="e">
        <f t="shared" ca="1" si="211"/>
        <v>#NAME?</v>
      </c>
      <c r="LX183" s="119" t="e">
        <f t="shared" ca="1" si="212"/>
        <v>#NAME?</v>
      </c>
      <c r="LY183" s="119" t="e">
        <f t="shared" ca="1" si="213"/>
        <v>#NAME?</v>
      </c>
      <c r="LZ183" s="119" t="e">
        <f t="shared" ca="1" si="214"/>
        <v>#NAME?</v>
      </c>
      <c r="MA183" s="119" t="e">
        <f t="shared" ca="1" si="215"/>
        <v>#NAME?</v>
      </c>
      <c r="MB183" s="119" t="e">
        <f t="shared" ca="1" si="216"/>
        <v>#NAME?</v>
      </c>
      <c r="MC183" s="119" t="e">
        <f t="shared" ca="1" si="217"/>
        <v>#NAME?</v>
      </c>
      <c r="MD183" s="119" t="e">
        <f t="shared" ca="1" si="218"/>
        <v>#NAME?</v>
      </c>
      <c r="ME183" s="119" t="e">
        <f t="shared" ca="1" si="219"/>
        <v>#NAME?</v>
      </c>
      <c r="MF183" s="119" t="e">
        <f t="shared" ca="1" si="220"/>
        <v>#REF!</v>
      </c>
      <c r="MG183" s="119" t="e">
        <f t="shared" ca="1" si="221"/>
        <v>#REF!</v>
      </c>
      <c r="MH183" s="120" t="s">
        <v>800</v>
      </c>
      <c r="MI183" s="100" t="s">
        <v>472</v>
      </c>
      <c r="MJ183" s="121">
        <v>45535</v>
      </c>
      <c r="MK183" s="100" t="s">
        <v>131</v>
      </c>
      <c r="ML183" s="100" t="s">
        <v>131</v>
      </c>
      <c r="MM183" s="100" t="s">
        <v>131</v>
      </c>
      <c r="MN183" s="100"/>
      <c r="MO183" s="100" t="s">
        <v>750</v>
      </c>
    </row>
    <row r="184" spans="1:353" ht="14.25" x14ac:dyDescent="0.2">
      <c r="A184" s="39">
        <v>179</v>
      </c>
      <c r="B184" s="39" t="s">
        <v>804</v>
      </c>
      <c r="C184" s="54" t="s">
        <v>805</v>
      </c>
      <c r="D184" s="39" t="s">
        <v>121</v>
      </c>
      <c r="E184" s="39">
        <v>400658331</v>
      </c>
      <c r="F184" s="99" t="s">
        <v>806</v>
      </c>
      <c r="G184" s="39" t="s">
        <v>807</v>
      </c>
      <c r="H184" s="39" t="s">
        <v>112</v>
      </c>
      <c r="I184" s="39">
        <v>2</v>
      </c>
      <c r="J184" s="39">
        <v>6</v>
      </c>
      <c r="K184" s="39">
        <v>0</v>
      </c>
      <c r="L184" s="39">
        <v>0</v>
      </c>
      <c r="M184" s="39">
        <v>0</v>
      </c>
      <c r="N184" s="39">
        <v>0</v>
      </c>
      <c r="O184" s="39">
        <v>2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2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2</v>
      </c>
      <c r="AH184" s="39">
        <f t="shared" si="184"/>
        <v>4</v>
      </c>
      <c r="AI184" s="39">
        <f t="shared" si="222"/>
        <v>141178</v>
      </c>
      <c r="AJ184" s="55">
        <v>10000</v>
      </c>
      <c r="AK184" s="39"/>
      <c r="AL184" s="39" t="s">
        <v>457</v>
      </c>
      <c r="AM184" s="69" t="s">
        <v>466</v>
      </c>
      <c r="AN184" s="39"/>
      <c r="AO184" s="39"/>
      <c r="AP184" s="56">
        <v>1E-3</v>
      </c>
      <c r="AQ184" s="56" t="s">
        <v>8</v>
      </c>
      <c r="AR184" s="39" t="s">
        <v>459</v>
      </c>
      <c r="AS184" s="39" t="s">
        <v>460</v>
      </c>
      <c r="AT184" s="39"/>
      <c r="AU184" s="39" t="s">
        <v>461</v>
      </c>
      <c r="AV184" s="39" t="str">
        <f t="shared" si="185"/>
        <v>P0040</v>
      </c>
      <c r="AW184" s="76" t="e">
        <f t="shared" ca="1" si="186"/>
        <v>#NAME?</v>
      </c>
      <c r="AX184" s="39">
        <v>11</v>
      </c>
      <c r="AY184" s="73" t="e">
        <f t="shared" si="187"/>
        <v>#REF!</v>
      </c>
      <c r="AZ184" s="39"/>
      <c r="BA184" s="39"/>
      <c r="BB184" s="39"/>
      <c r="BC184" s="39"/>
      <c r="BD184" s="39"/>
      <c r="BE184" s="39"/>
      <c r="BF184" s="39"/>
      <c r="BG184" s="39"/>
      <c r="BH184" s="39">
        <v>150000</v>
      </c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>
        <f>SUM($AZ184,$BA184:BF184)-SUM($EU184:FA184)</f>
        <v>-920</v>
      </c>
      <c r="DE184" s="39">
        <f>SUM($AZ184,$BA184:BG184)-SUM($EU184:FB184)</f>
        <v>-4516</v>
      </c>
      <c r="DF184" s="39">
        <f>SUM($AZ184,$BA184:BH184)-SUM($EU184:FC184)</f>
        <v>140822</v>
      </c>
      <c r="DG184" s="39">
        <f>SUM($AZ184,$BA184:BI184)-SUM($EU184:FD184)</f>
        <v>136822</v>
      </c>
      <c r="DH184" s="39">
        <f>SUM($AZ184,$BA184:BJ184)-SUM($EU184:FE184)</f>
        <v>132822</v>
      </c>
      <c r="DI184" s="39">
        <f>SUM($AZ184,$BA184:BK184)-SUM($EU184:FF184)</f>
        <v>128822</v>
      </c>
      <c r="DJ184" s="39">
        <f>SUM($AZ184,$BA184:BL184)-SUM($EU184:FG184)</f>
        <v>124822</v>
      </c>
      <c r="DK184" s="39">
        <f>SUM($AZ184,$BA184:BM184)-SUM($EU184:FH184)</f>
        <v>120822</v>
      </c>
      <c r="DL184" s="39">
        <f>SUM($AZ184,$BA184:BN184)-SUM($EU184:FI184)</f>
        <v>116822</v>
      </c>
      <c r="DM184" s="39">
        <f>SUM($AZ184,$BA184:BO184)-SUM($EU184:FJ184)</f>
        <v>112822</v>
      </c>
      <c r="DN184" s="39">
        <f>SUM($AZ184,$BA184:BP184)-SUM($EU184:FK184)</f>
        <v>108822</v>
      </c>
      <c r="DO184" s="39">
        <f>SUM($AZ184,$BA184:BQ184)-SUM($EU184:FL184)</f>
        <v>104822</v>
      </c>
      <c r="DP184" s="39">
        <f>SUM($AZ184,$BA184:BR184)-SUM($EU184:FM184)</f>
        <v>100822</v>
      </c>
      <c r="DQ184" s="39">
        <f>SUM($AZ184,$BA184:BS184)-SUM($EU184:FN184)</f>
        <v>96822</v>
      </c>
      <c r="DR184" s="39">
        <f>SUM($AZ184,$BA184:BT184)-SUM($EU184:FO184)</f>
        <v>92822</v>
      </c>
      <c r="DS184" s="39">
        <f>SUM($AZ184,$BA184:BU184)-SUM($EU184:FP184)</f>
        <v>88822</v>
      </c>
      <c r="DT184" s="39">
        <f>SUM($AZ184,$BA184:BV184)-SUM($EU184:FQ184)</f>
        <v>84822</v>
      </c>
      <c r="DU184" s="39">
        <f>SUM($AZ184,$BA184:BW184)-SUM($EU184:FR184)</f>
        <v>80822</v>
      </c>
      <c r="DV184" s="39">
        <f>SUM($AZ184,$BA184:BX184)-SUM($EU184:FS184)</f>
        <v>76822</v>
      </c>
      <c r="DW184" s="39">
        <f>SUM($AZ184,$BA184:BY184)-SUM($EU184:FT184)</f>
        <v>72822</v>
      </c>
      <c r="DX184" s="39">
        <f>SUM($AZ184,$BA184:BZ184)-SUM($EU184:FU184)</f>
        <v>68822</v>
      </c>
      <c r="DY184" s="39">
        <f>SUM($AZ184,$BA184:CA184)-SUM($EU184:FV184)</f>
        <v>64822</v>
      </c>
      <c r="DZ184" s="39">
        <f>SUM($AZ184,$BA184:CB184)-SUM($EU184:FW184)</f>
        <v>60822</v>
      </c>
      <c r="EA184" s="39">
        <f>SUM($AZ184,$BA184:CC184)-SUM($EU184:FX184)</f>
        <v>56822</v>
      </c>
      <c r="EB184" s="39">
        <f>SUM($AZ184,$BA184:CD184)-SUM($EU184:FY184)</f>
        <v>52822</v>
      </c>
      <c r="EC184" s="39">
        <f>SUM($AZ184,$BA184:CE184)-SUM($EU184:FZ184)</f>
        <v>48822</v>
      </c>
      <c r="ED184" s="39">
        <f>SUM($AZ184,$BA184:CF184)-SUM($EU184:GA184)</f>
        <v>44822</v>
      </c>
      <c r="EE184" s="39">
        <f>SUM($AZ184,$BA184:CG184)-SUM($EU184:GB184)</f>
        <v>40822</v>
      </c>
      <c r="EF184" s="39">
        <f>SUM($AZ184,$BA184:CH184)-SUM($EU184:GC184)</f>
        <v>36822</v>
      </c>
      <c r="EG184" s="39">
        <f>SUM($AZ184,$BA184:CI184)-SUM($EU184:GD184)</f>
        <v>32822</v>
      </c>
      <c r="EH184" s="39">
        <f>SUM($AZ184,$BA184:CJ184)-SUM($EU184:GE184)</f>
        <v>28822</v>
      </c>
      <c r="EI184" s="39">
        <f>SUM($AZ184,$BA184:CK184)-SUM($EU184:GF184)</f>
        <v>24822</v>
      </c>
      <c r="EJ184" s="39">
        <f>SUM($AZ184,$BA184:CL184)-SUM($EU184:GG184)</f>
        <v>20822</v>
      </c>
      <c r="EK184" s="39">
        <f>SUM($AZ184,$BA184:CM184)-SUM($EU184:GH184)</f>
        <v>16822</v>
      </c>
      <c r="EL184" s="39">
        <f>SUM($AZ184,$BA184:CN184)-SUM($EU184:GI184)</f>
        <v>12822</v>
      </c>
      <c r="EM184" s="39">
        <f>SUM($AZ184,$BA184:CO184)-SUM($EU184:GJ184)</f>
        <v>8822</v>
      </c>
      <c r="EN184" s="39">
        <f>SUM($AZ184,$BA184:CP184)-SUM($EU184:GK184)</f>
        <v>8822</v>
      </c>
      <c r="EO184" s="39">
        <f>SUM($AZ184,$BA184:CQ184)-SUM($EU184:GL184)</f>
        <v>8822</v>
      </c>
      <c r="EP184" s="39">
        <f>SUM($AZ184,$BA184:CR184)-SUM($EU184:GM184)</f>
        <v>8822</v>
      </c>
      <c r="EQ184" s="39">
        <f>SUM($AZ184,$BA184:CS184)-SUM($EU184:GN184)</f>
        <v>8822</v>
      </c>
      <c r="ER184" s="39"/>
      <c r="ES184" s="39"/>
      <c r="ET184" s="39"/>
      <c r="EU184" s="39"/>
      <c r="EV184" s="39"/>
      <c r="EW184" s="39"/>
      <c r="EX184" s="39"/>
      <c r="EY184" s="39"/>
      <c r="EZ184" s="39"/>
      <c r="FA184" s="39">
        <f t="array" ref="FA184">SUMPRODUCT($K184:$AG184,TRANSPOSE(FA$5:FA$27))</f>
        <v>920</v>
      </c>
      <c r="FB184" s="39">
        <f t="array" ref="FB184">SUMPRODUCT($K184:$AG184,TRANSPOSE(FB$5:FB$27))</f>
        <v>3596</v>
      </c>
      <c r="FC184" s="39">
        <f t="array" ref="FC184">SUMPRODUCT($K184:$AG184,TRANSPOSE(FC$5:FC$27))</f>
        <v>4662</v>
      </c>
      <c r="FD184" s="39">
        <f t="array" ref="FD184">SUMPRODUCT($K184:$AG184,TRANSPOSE(FD$5:FD$27))</f>
        <v>4000</v>
      </c>
      <c r="FE184" s="39">
        <f t="array" ref="FE184">SUMPRODUCT($K184:$AG184,TRANSPOSE(FE$5:FE$27))</f>
        <v>4000</v>
      </c>
      <c r="FF184" s="39">
        <f t="array" ref="FF184">SUMPRODUCT($K184:$AG184,TRANSPOSE(FF$5:FF$27))</f>
        <v>4000</v>
      </c>
      <c r="FG184" s="39">
        <f t="array" ref="FG184">SUMPRODUCT($K184:$AG184,TRANSPOSE(FG$5:FG$27))</f>
        <v>4000</v>
      </c>
      <c r="FH184" s="39">
        <f t="array" ref="FH184">SUMPRODUCT($K184:$AG184,TRANSPOSE(FH$5:FH$27))</f>
        <v>4000</v>
      </c>
      <c r="FI184" s="39">
        <f t="array" ref="FI184">SUMPRODUCT($K184:$AG184,TRANSPOSE(FI$5:FI$27))</f>
        <v>4000</v>
      </c>
      <c r="FJ184" s="39">
        <f t="array" ref="FJ184">SUMPRODUCT($K184:$AG184,TRANSPOSE(FJ$5:FJ$27))</f>
        <v>4000</v>
      </c>
      <c r="FK184" s="39">
        <f t="array" ref="FK184">SUMPRODUCT($K184:$AG184,TRANSPOSE(FK$5:FK$27))</f>
        <v>4000</v>
      </c>
      <c r="FL184" s="39">
        <f t="array" ref="FL184">SUMPRODUCT($K184:$AG184,TRANSPOSE(FL$5:FL$27))</f>
        <v>4000</v>
      </c>
      <c r="FM184" s="39">
        <f t="array" ref="FM184">SUMPRODUCT($K184:$AG184,TRANSPOSE(FM$5:FM$27))</f>
        <v>4000</v>
      </c>
      <c r="FN184" s="39">
        <f t="array" ref="FN184">SUMPRODUCT($K184:$AG184,TRANSPOSE(FN$5:FN$27))</f>
        <v>4000</v>
      </c>
      <c r="FO184" s="39">
        <f t="array" ref="FO184">SUMPRODUCT($K184:$AG184,TRANSPOSE(FO$5:FO$27))</f>
        <v>4000</v>
      </c>
      <c r="FP184" s="39">
        <f t="array" ref="FP184">SUMPRODUCT($K184:$AG184,TRANSPOSE(FP$5:FP$27))</f>
        <v>4000</v>
      </c>
      <c r="FQ184" s="39">
        <f t="array" ref="FQ184">SUMPRODUCT($K184:$AG184,TRANSPOSE(FQ$5:FQ$27))</f>
        <v>4000</v>
      </c>
      <c r="FR184" s="39">
        <f t="array" ref="FR184">SUMPRODUCT($K184:$AG184,TRANSPOSE(FR$5:FR$27))</f>
        <v>4000</v>
      </c>
      <c r="FS184" s="39">
        <f t="array" ref="FS184">SUMPRODUCT($K184:$AG184,TRANSPOSE(FS$5:FS$27))</f>
        <v>4000</v>
      </c>
      <c r="FT184" s="39">
        <f t="array" ref="FT184">SUMPRODUCT($K184:$AG184,TRANSPOSE(FT$5:FT$27))</f>
        <v>4000</v>
      </c>
      <c r="FU184" s="39">
        <f t="array" ref="FU184">SUMPRODUCT($K184:$AG184,TRANSPOSE(FU$5:FU$27))</f>
        <v>4000</v>
      </c>
      <c r="FV184" s="39">
        <f t="array" ref="FV184">SUMPRODUCT($K184:$AG184,TRANSPOSE(FV$5:FV$27))</f>
        <v>4000</v>
      </c>
      <c r="FW184" s="39">
        <f t="array" ref="FW184">SUMPRODUCT($K184:$AG184,TRANSPOSE(FW$5:FW$27))</f>
        <v>4000</v>
      </c>
      <c r="FX184" s="39">
        <f t="array" ref="FX184">SUMPRODUCT($K184:$AG184,TRANSPOSE(FX$5:FX$27))</f>
        <v>4000</v>
      </c>
      <c r="FY184" s="39">
        <f t="array" ref="FY184">SUMPRODUCT($K184:$AG184,TRANSPOSE(FY$5:FY$27))</f>
        <v>4000</v>
      </c>
      <c r="FZ184" s="39">
        <f t="array" ref="FZ184">SUMPRODUCT($K184:$AG184,TRANSPOSE(FZ$5:FZ$27))</f>
        <v>4000</v>
      </c>
      <c r="GA184" s="39">
        <f t="array" ref="GA184">SUMPRODUCT($K184:$AG184,TRANSPOSE(GA$5:GA$27))</f>
        <v>4000</v>
      </c>
      <c r="GB184" s="39">
        <f t="array" ref="GB184">SUMPRODUCT($K184:$AG184,TRANSPOSE(GB$5:GB$27))</f>
        <v>4000</v>
      </c>
      <c r="GC184" s="39">
        <f t="array" ref="GC184">SUMPRODUCT($K184:$AG184,TRANSPOSE(GC$5:GC$27))</f>
        <v>4000</v>
      </c>
      <c r="GD184" s="39">
        <f t="array" ref="GD184">SUMPRODUCT($K184:$AG184,TRANSPOSE(GD$5:GD$27))</f>
        <v>4000</v>
      </c>
      <c r="GE184" s="39">
        <f t="array" ref="GE184">SUMPRODUCT($K184:$AG184,TRANSPOSE(GE$5:GE$27))</f>
        <v>4000</v>
      </c>
      <c r="GF184" s="39">
        <f t="array" ref="GF184">SUMPRODUCT($K184:$AG184,TRANSPOSE(GF$5:GF$27))</f>
        <v>4000</v>
      </c>
      <c r="GG184" s="39">
        <f t="array" ref="GG184">SUMPRODUCT($K184:$AG184,TRANSPOSE(GG$5:GG$27))</f>
        <v>4000</v>
      </c>
      <c r="GH184" s="39">
        <f t="array" ref="GH184">SUMPRODUCT($K184:$AG184,TRANSPOSE(GH$5:GH$27))</f>
        <v>4000</v>
      </c>
      <c r="GI184" s="39">
        <f t="array" ref="GI184">SUMPRODUCT($K184:$AG184,TRANSPOSE(GI$5:GI$27))</f>
        <v>4000</v>
      </c>
      <c r="GJ184" s="39">
        <f t="array" ref="GJ184">SUMPRODUCT($K184:$AG184,TRANSPOSE(GJ$5:GJ$27))</f>
        <v>4000</v>
      </c>
      <c r="GK184" s="39">
        <f t="array" ref="GK184">SUMPRODUCT($K184:$AG184,TRANSPOSE(GK$5:GK$27))</f>
        <v>0</v>
      </c>
      <c r="GL184" s="39">
        <f t="array" ref="GL184">SUMPRODUCT($K184:$AG184,TRANSPOSE(GL$5:GL$27))</f>
        <v>0</v>
      </c>
      <c r="GM184" s="39">
        <f t="array" ref="GM184">SUMPRODUCT($K184:$AG184,TRANSPOSE(GM$5:GM$27))</f>
        <v>0</v>
      </c>
      <c r="GN184" s="39">
        <f t="array" ref="GN184">SUMPRODUCT($K184:$AG184,TRANSPOSE(GN$5:GN$27))</f>
        <v>0</v>
      </c>
      <c r="GO184" s="39"/>
      <c r="GP184" s="39"/>
      <c r="GQ184" s="39"/>
      <c r="GR184" s="39"/>
      <c r="GS184" s="39"/>
      <c r="GT184" s="39"/>
      <c r="GU184" s="39"/>
      <c r="GV184" s="39"/>
      <c r="GW184" s="39"/>
      <c r="GX184" s="39"/>
      <c r="GY184" s="39"/>
      <c r="GZ184" s="39"/>
      <c r="HA184" s="39"/>
      <c r="HB184" s="39"/>
      <c r="HC184" s="39"/>
      <c r="HD184" s="39"/>
      <c r="HE184" s="39"/>
      <c r="HF184" s="39"/>
      <c r="HG184" s="39"/>
      <c r="HH184" s="39"/>
      <c r="HI184" s="39"/>
      <c r="HJ184" s="39"/>
      <c r="HK184" s="39"/>
      <c r="HL184" s="39"/>
      <c r="HM184" s="39"/>
      <c r="HN184" s="39"/>
      <c r="HO184" s="39"/>
      <c r="HP184" s="39"/>
      <c r="HQ184" s="39"/>
      <c r="HR184" s="39"/>
      <c r="HS184" s="39"/>
      <c r="HT184" s="39"/>
      <c r="HU184" s="39"/>
      <c r="HV184" s="39"/>
      <c r="HW184" s="39"/>
      <c r="HX184" s="39"/>
      <c r="HY184" s="39"/>
      <c r="HZ184" s="39"/>
      <c r="IA184" s="39"/>
      <c r="IB184" s="39"/>
      <c r="IC184" s="39"/>
      <c r="ID184" s="39"/>
      <c r="IE184" s="39"/>
      <c r="IF184" s="39"/>
      <c r="IG184" s="39"/>
      <c r="IH184" s="39"/>
      <c r="II184" s="39"/>
      <c r="IJ184" s="39"/>
      <c r="IK184" s="39"/>
      <c r="IL184" s="39"/>
      <c r="IM184" s="39"/>
      <c r="IN184" s="39"/>
      <c r="IO184" s="39"/>
      <c r="IP184" s="39"/>
      <c r="IQ184" s="39"/>
      <c r="IR184" s="39"/>
      <c r="IS184" s="39"/>
      <c r="IT184" s="39"/>
      <c r="IU184" s="39"/>
      <c r="IV184" s="93" t="s">
        <v>458</v>
      </c>
      <c r="IW184" s="100" t="str">
        <f>C184</f>
        <v>CRCW04024K99FKED</v>
      </c>
      <c r="IX184" s="93" t="str">
        <f t="shared" si="223"/>
        <v>VISHAY</v>
      </c>
      <c r="IY184" s="95">
        <v>2.7000000000000001E-3</v>
      </c>
      <c r="IZ184" s="112" t="str">
        <f t="shared" si="180"/>
        <v>USD</v>
      </c>
      <c r="JA184" s="104" t="e">
        <f ca="1">_xlfn.XLOOKUP(IZ184,IZ$21:IZ$24,JA$21:JA$24,0)</f>
        <v>#NAME?</v>
      </c>
      <c r="JB184" s="104" t="e">
        <f t="shared" ca="1" si="188"/>
        <v>#NAME?</v>
      </c>
      <c r="JC184" s="113">
        <f>AJ184</f>
        <v>10000</v>
      </c>
      <c r="JD184" s="113">
        <f>AJ184</f>
        <v>10000</v>
      </c>
      <c r="JE184" s="100"/>
      <c r="JF184" s="113" t="e">
        <f>MAX(JD184,CEILING(#REF!+JE184,JC184))</f>
        <v>#REF!</v>
      </c>
      <c r="JG184" s="114" t="e">
        <f t="shared" ca="1" si="189"/>
        <v>#REF!</v>
      </c>
      <c r="JH184" s="113" t="e">
        <f>JF184-#REF!</f>
        <v>#REF!</v>
      </c>
      <c r="JI184" s="114" t="e">
        <f t="shared" ca="1" si="190"/>
        <v>#REF!</v>
      </c>
      <c r="JJ184" s="115">
        <v>45526</v>
      </c>
      <c r="JK184" s="114" t="s">
        <v>114</v>
      </c>
      <c r="JL184" s="114" t="s">
        <v>21</v>
      </c>
      <c r="JM184" s="100" t="s">
        <v>128</v>
      </c>
      <c r="JN184" s="100" t="s">
        <v>129</v>
      </c>
      <c r="JO184" s="102" t="e">
        <f t="array" aca="1" ref="JO184" ca="1">SUMPRODUCT(#REF!,TRANSPOSE(JO$19:JO$22))</f>
        <v>#REF!</v>
      </c>
      <c r="JP184" s="102" t="e">
        <f t="array" aca="1" ref="JP184" ca="1">SUMPRODUCT(#REF!,TRANSPOSE(JP$19:JP$22))</f>
        <v>#REF!</v>
      </c>
      <c r="JQ184" s="102" t="e">
        <f t="array" aca="1" ref="JQ184" ca="1">SUMPRODUCT(#REF!,TRANSPOSE(JQ$19:JQ$22))</f>
        <v>#REF!</v>
      </c>
      <c r="JR184" s="102" t="e">
        <f t="array" aca="1" ref="JR184" ca="1">SUMPRODUCT(#REF!,TRANSPOSE(JR$19:JR$22))</f>
        <v>#REF!</v>
      </c>
      <c r="JS184" s="102" t="e">
        <f t="array" aca="1" ref="JS184" ca="1">SUMPRODUCT(#REF!,TRANSPOSE(JS$19:JS$22))</f>
        <v>#REF!</v>
      </c>
      <c r="JT184" s="102" t="e">
        <f t="array" aca="1" ref="JT184" ca="1">SUMPRODUCT(#REF!,TRANSPOSE(JT$19:JT$22))</f>
        <v>#REF!</v>
      </c>
      <c r="JU184" s="102" t="e">
        <f t="array" aca="1" ref="JU184" ca="1">SUMPRODUCT(#REF!,TRANSPOSE(JU$19:JU$22))</f>
        <v>#REF!</v>
      </c>
      <c r="JV184" s="102" t="e">
        <f t="array" aca="1" ref="JV184" ca="1">SUMPRODUCT(#REF!,TRANSPOSE(JV$19:JV$22))</f>
        <v>#REF!</v>
      </c>
      <c r="JW184" s="102" t="e">
        <f t="array" aca="1" ref="JW184" ca="1">SUMPRODUCT(#REF!,TRANSPOSE(JW$19:JW$22))</f>
        <v>#REF!</v>
      </c>
      <c r="JX184" s="102" t="e">
        <f t="array" aca="1" ref="JX184" ca="1">SUMPRODUCT(#REF!,TRANSPOSE(JX$19:JX$22))</f>
        <v>#REF!</v>
      </c>
      <c r="JY184" s="102" t="e">
        <f t="array" aca="1" ref="JY184" ca="1">SUMPRODUCT(#REF!,TRANSPOSE(JY$19:JY$22))</f>
        <v>#REF!</v>
      </c>
      <c r="JZ184" s="102" t="e">
        <f t="array" aca="1" ref="JZ184" ca="1">SUMPRODUCT(#REF!,TRANSPOSE(JZ$19:JZ$22))</f>
        <v>#REF!</v>
      </c>
      <c r="KA184" s="102" t="e">
        <f t="array" aca="1" ref="KA184" ca="1">SUMPRODUCT(#REF!,TRANSPOSE(KA$19:KA$22))</f>
        <v>#REF!</v>
      </c>
      <c r="KB184" s="116"/>
      <c r="KC184" s="102" t="e">
        <f t="shared" ca="1" si="191"/>
        <v>#REF!</v>
      </c>
      <c r="KD184" s="117" t="e">
        <f ca="1">CEILING(SUM($JO184:JP184)-SUM($KC184:KC184),$JC184)</f>
        <v>#REF!</v>
      </c>
      <c r="KE184" s="117" t="e">
        <f ca="1">CEILING(SUM($JO184:JQ184)-SUM($KC184:KD184),$JC184)</f>
        <v>#REF!</v>
      </c>
      <c r="KF184" s="117" t="e">
        <f ca="1">CEILING(SUM($JO184:JR184)-SUM($KC184:KE184),$JC184)</f>
        <v>#REF!</v>
      </c>
      <c r="KG184" s="117" t="e">
        <f ca="1">CEILING(SUM($JO184:JS184)-SUM($KC184:KF184),$JC184)</f>
        <v>#REF!</v>
      </c>
      <c r="KH184" s="117" t="e">
        <f ca="1">CEILING(SUM($JO184:JT184)-SUM($KC184:KG184),$JC184)</f>
        <v>#REF!</v>
      </c>
      <c r="KI184" s="117" t="e">
        <f ca="1">CEILING(SUM($JO184:JU184)-SUM($KC184:KH184),$JC184)</f>
        <v>#REF!</v>
      </c>
      <c r="KJ184" s="117" t="e">
        <f ca="1">CEILING(SUM($JO184:JV184)-SUM($KC184:KI184),$JC184)</f>
        <v>#REF!</v>
      </c>
      <c r="KK184" s="117" t="e">
        <f ca="1">CEILING(SUM($JO184:JW184)-SUM($KC184:KJ184),$JC184)</f>
        <v>#REF!</v>
      </c>
      <c r="KL184" s="117" t="e">
        <f ca="1">CEILING(SUM($JO184:JX184)-SUM($KC184:KK184),$JC184)</f>
        <v>#REF!</v>
      </c>
      <c r="KM184" s="117" t="e">
        <f ca="1">CEILING(SUM($JO184:JY184)-SUM($KC184:KL184),$JC184)</f>
        <v>#REF!</v>
      </c>
      <c r="KN184" s="117" t="e">
        <f t="shared" ca="1" si="192"/>
        <v>#REF!</v>
      </c>
      <c r="KO184" s="117" t="e">
        <f t="shared" ca="1" si="193"/>
        <v>#REF!</v>
      </c>
      <c r="KP184" s="116"/>
      <c r="KQ184" s="119" t="e">
        <f t="shared" ca="1" si="194"/>
        <v>#REF!</v>
      </c>
      <c r="KR184" s="119" t="e">
        <f t="shared" ca="1" si="195"/>
        <v>#REF!</v>
      </c>
      <c r="KS184" s="119" t="e">
        <f t="shared" ca="1" si="196"/>
        <v>#REF!</v>
      </c>
      <c r="KT184" s="119" t="e">
        <f t="shared" ca="1" si="197"/>
        <v>#REF!</v>
      </c>
      <c r="KU184" s="119" t="e">
        <f t="shared" ca="1" si="198"/>
        <v>#REF!</v>
      </c>
      <c r="KV184" s="119" t="e">
        <f t="shared" ca="1" si="199"/>
        <v>#REF!</v>
      </c>
      <c r="KW184" s="119" t="e">
        <f t="shared" ca="1" si="200"/>
        <v>#REF!</v>
      </c>
      <c r="KX184" s="119" t="e">
        <f t="shared" ca="1" si="201"/>
        <v>#REF!</v>
      </c>
      <c r="KY184" s="119" t="e">
        <f t="shared" ca="1" si="202"/>
        <v>#REF!</v>
      </c>
      <c r="KZ184" s="119" t="e">
        <f t="shared" ca="1" si="203"/>
        <v>#REF!</v>
      </c>
      <c r="LA184" s="119" t="e">
        <f t="shared" ca="1" si="204"/>
        <v>#REF!</v>
      </c>
      <c r="LB184" s="119" t="e">
        <f t="shared" ca="1" si="205"/>
        <v>#REF!</v>
      </c>
      <c r="LC184" s="119" t="e">
        <f t="shared" ca="1" si="206"/>
        <v>#REF!</v>
      </c>
      <c r="LD184" s="119" t="e">
        <f t="shared" ca="1" si="207"/>
        <v>#REF!</v>
      </c>
      <c r="LE184" s="116">
        <v>1</v>
      </c>
      <c r="LF184" s="102" t="e">
        <f t="shared" ca="1" si="225"/>
        <v>#REF!</v>
      </c>
      <c r="LG184" s="102"/>
      <c r="LH184" s="102"/>
      <c r="LI184" s="102"/>
      <c r="LJ184" s="102"/>
      <c r="LK184" s="102"/>
      <c r="LL184" s="102"/>
      <c r="LM184" s="102"/>
      <c r="LN184" s="102"/>
      <c r="LO184" s="102"/>
      <c r="LP184" s="102"/>
      <c r="LQ184" s="102"/>
      <c r="LR184" s="102" t="e">
        <f t="shared" ca="1" si="183"/>
        <v>#REF!</v>
      </c>
      <c r="LS184" s="102"/>
      <c r="LT184" s="119" t="e">
        <f t="shared" ca="1" si="208"/>
        <v>#REF!</v>
      </c>
      <c r="LU184" s="119" t="e">
        <f t="shared" ca="1" si="209"/>
        <v>#NAME?</v>
      </c>
      <c r="LV184" s="119" t="e">
        <f t="shared" ca="1" si="210"/>
        <v>#NAME?</v>
      </c>
      <c r="LW184" s="119" t="e">
        <f t="shared" ca="1" si="211"/>
        <v>#NAME?</v>
      </c>
      <c r="LX184" s="119" t="e">
        <f t="shared" ca="1" si="212"/>
        <v>#NAME?</v>
      </c>
      <c r="LY184" s="119" t="e">
        <f t="shared" ca="1" si="213"/>
        <v>#NAME?</v>
      </c>
      <c r="LZ184" s="119" t="e">
        <f t="shared" ca="1" si="214"/>
        <v>#NAME?</v>
      </c>
      <c r="MA184" s="119" t="e">
        <f t="shared" ca="1" si="215"/>
        <v>#NAME?</v>
      </c>
      <c r="MB184" s="119" t="e">
        <f t="shared" ca="1" si="216"/>
        <v>#NAME?</v>
      </c>
      <c r="MC184" s="119" t="e">
        <f t="shared" ca="1" si="217"/>
        <v>#NAME?</v>
      </c>
      <c r="MD184" s="119" t="e">
        <f t="shared" ca="1" si="218"/>
        <v>#NAME?</v>
      </c>
      <c r="ME184" s="119" t="e">
        <f t="shared" ca="1" si="219"/>
        <v>#NAME?</v>
      </c>
      <c r="MF184" s="119" t="e">
        <f t="shared" ca="1" si="220"/>
        <v>#REF!</v>
      </c>
      <c r="MG184" s="119" t="e">
        <f t="shared" ca="1" si="221"/>
        <v>#REF!</v>
      </c>
      <c r="MH184" s="120" t="s">
        <v>804</v>
      </c>
      <c r="MI184" s="100" t="s">
        <v>462</v>
      </c>
      <c r="MJ184" s="121">
        <v>45535</v>
      </c>
      <c r="MK184" s="100" t="s">
        <v>131</v>
      </c>
      <c r="ML184" s="100"/>
      <c r="MM184" s="100" t="s">
        <v>131</v>
      </c>
      <c r="MN184" s="100"/>
      <c r="MO184" s="100" t="s">
        <v>142</v>
      </c>
    </row>
    <row r="185" spans="1:353" ht="14.25" x14ac:dyDescent="0.2">
      <c r="A185" s="39">
        <v>180</v>
      </c>
      <c r="B185" s="39" t="s">
        <v>808</v>
      </c>
      <c r="C185" s="54" t="s">
        <v>809</v>
      </c>
      <c r="D185" s="39" t="s">
        <v>121</v>
      </c>
      <c r="E185" s="39">
        <v>401193607</v>
      </c>
      <c r="F185" s="99" t="s">
        <v>810</v>
      </c>
      <c r="G185" s="39">
        <v>400275764</v>
      </c>
      <c r="H185" s="39" t="s">
        <v>112</v>
      </c>
      <c r="I185" s="39">
        <v>2</v>
      </c>
      <c r="J185" s="39">
        <v>6</v>
      </c>
      <c r="K185" s="39">
        <v>0</v>
      </c>
      <c r="L185" s="39">
        <v>0</v>
      </c>
      <c r="M185" s="39">
        <v>0</v>
      </c>
      <c r="N185" s="39">
        <v>0</v>
      </c>
      <c r="O185" s="39">
        <v>2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2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2</v>
      </c>
      <c r="AH185" s="39">
        <f t="shared" si="184"/>
        <v>4</v>
      </c>
      <c r="AI185" s="39">
        <f t="shared" si="222"/>
        <v>141178</v>
      </c>
      <c r="AJ185" s="55">
        <v>10000</v>
      </c>
      <c r="AK185" s="39"/>
      <c r="AL185" s="39" t="s">
        <v>457</v>
      </c>
      <c r="AM185" s="69" t="s">
        <v>458</v>
      </c>
      <c r="AN185" s="39"/>
      <c r="AO185" s="39"/>
      <c r="AP185" s="56">
        <v>3.0000000000000001E-3</v>
      </c>
      <c r="AQ185" s="56" t="s">
        <v>8</v>
      </c>
      <c r="AR185" s="39" t="s">
        <v>459</v>
      </c>
      <c r="AS185" s="39" t="s">
        <v>460</v>
      </c>
      <c r="AT185" s="39"/>
      <c r="AU185" s="39" t="s">
        <v>461</v>
      </c>
      <c r="AV185" s="39" t="str">
        <f t="shared" si="185"/>
        <v>P0043</v>
      </c>
      <c r="AW185" s="76" t="e">
        <f t="shared" ca="1" si="186"/>
        <v>#NAME?</v>
      </c>
      <c r="AX185" s="73">
        <v>16</v>
      </c>
      <c r="AY185" s="73" t="e">
        <f t="shared" si="187"/>
        <v>#REF!</v>
      </c>
      <c r="AZ185" s="39"/>
      <c r="BA185" s="39"/>
      <c r="BB185" s="39"/>
      <c r="BC185" s="39"/>
      <c r="BD185" s="39">
        <v>150000</v>
      </c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>
        <f>SUM($AZ185,$BA185:BF185)-SUM($EU185:FA185)</f>
        <v>149080</v>
      </c>
      <c r="DE185" s="39">
        <f>SUM($AZ185,$BA185:BG185)-SUM($EU185:FB185)</f>
        <v>145484</v>
      </c>
      <c r="DF185" s="39">
        <f>SUM($AZ185,$BA185:BH185)-SUM($EU185:FC185)</f>
        <v>140822</v>
      </c>
      <c r="DG185" s="39">
        <f>SUM($AZ185,$BA185:BI185)-SUM($EU185:FD185)</f>
        <v>136822</v>
      </c>
      <c r="DH185" s="39">
        <f>SUM($AZ185,$BA185:BJ185)-SUM($EU185:FE185)</f>
        <v>132822</v>
      </c>
      <c r="DI185" s="39">
        <f>SUM($AZ185,$BA185:BK185)-SUM($EU185:FF185)</f>
        <v>128822</v>
      </c>
      <c r="DJ185" s="39">
        <f>SUM($AZ185,$BA185:BL185)-SUM($EU185:FG185)</f>
        <v>124822</v>
      </c>
      <c r="DK185" s="39">
        <f>SUM($AZ185,$BA185:BM185)-SUM($EU185:FH185)</f>
        <v>120822</v>
      </c>
      <c r="DL185" s="39">
        <f>SUM($AZ185,$BA185:BN185)-SUM($EU185:FI185)</f>
        <v>116822</v>
      </c>
      <c r="DM185" s="39">
        <f>SUM($AZ185,$BA185:BO185)-SUM($EU185:FJ185)</f>
        <v>112822</v>
      </c>
      <c r="DN185" s="39">
        <f>SUM($AZ185,$BA185:BP185)-SUM($EU185:FK185)</f>
        <v>108822</v>
      </c>
      <c r="DO185" s="39">
        <f>SUM($AZ185,$BA185:BQ185)-SUM($EU185:FL185)</f>
        <v>104822</v>
      </c>
      <c r="DP185" s="39">
        <f>SUM($AZ185,$BA185:BR185)-SUM($EU185:FM185)</f>
        <v>100822</v>
      </c>
      <c r="DQ185" s="39">
        <f>SUM($AZ185,$BA185:BS185)-SUM($EU185:FN185)</f>
        <v>96822</v>
      </c>
      <c r="DR185" s="39">
        <f>SUM($AZ185,$BA185:BT185)-SUM($EU185:FO185)</f>
        <v>92822</v>
      </c>
      <c r="DS185" s="39">
        <f>SUM($AZ185,$BA185:BU185)-SUM($EU185:FP185)</f>
        <v>88822</v>
      </c>
      <c r="DT185" s="39">
        <f>SUM($AZ185,$BA185:BV185)-SUM($EU185:FQ185)</f>
        <v>84822</v>
      </c>
      <c r="DU185" s="39">
        <f>SUM($AZ185,$BA185:BW185)-SUM($EU185:FR185)</f>
        <v>80822</v>
      </c>
      <c r="DV185" s="39">
        <f>SUM($AZ185,$BA185:BX185)-SUM($EU185:FS185)</f>
        <v>76822</v>
      </c>
      <c r="DW185" s="39">
        <f>SUM($AZ185,$BA185:BY185)-SUM($EU185:FT185)</f>
        <v>72822</v>
      </c>
      <c r="DX185" s="39">
        <f>SUM($AZ185,$BA185:BZ185)-SUM($EU185:FU185)</f>
        <v>68822</v>
      </c>
      <c r="DY185" s="39">
        <f>SUM($AZ185,$BA185:CA185)-SUM($EU185:FV185)</f>
        <v>64822</v>
      </c>
      <c r="DZ185" s="39">
        <f>SUM($AZ185,$BA185:CB185)-SUM($EU185:FW185)</f>
        <v>60822</v>
      </c>
      <c r="EA185" s="39">
        <f>SUM($AZ185,$BA185:CC185)-SUM($EU185:FX185)</f>
        <v>56822</v>
      </c>
      <c r="EB185" s="39">
        <f>SUM($AZ185,$BA185:CD185)-SUM($EU185:FY185)</f>
        <v>52822</v>
      </c>
      <c r="EC185" s="39">
        <f>SUM($AZ185,$BA185:CE185)-SUM($EU185:FZ185)</f>
        <v>48822</v>
      </c>
      <c r="ED185" s="39">
        <f>SUM($AZ185,$BA185:CF185)-SUM($EU185:GA185)</f>
        <v>44822</v>
      </c>
      <c r="EE185" s="39">
        <f>SUM($AZ185,$BA185:CG185)-SUM($EU185:GB185)</f>
        <v>40822</v>
      </c>
      <c r="EF185" s="39">
        <f>SUM($AZ185,$BA185:CH185)-SUM($EU185:GC185)</f>
        <v>36822</v>
      </c>
      <c r="EG185" s="39">
        <f>SUM($AZ185,$BA185:CI185)-SUM($EU185:GD185)</f>
        <v>32822</v>
      </c>
      <c r="EH185" s="39">
        <f>SUM($AZ185,$BA185:CJ185)-SUM($EU185:GE185)</f>
        <v>28822</v>
      </c>
      <c r="EI185" s="39">
        <f>SUM($AZ185,$BA185:CK185)-SUM($EU185:GF185)</f>
        <v>24822</v>
      </c>
      <c r="EJ185" s="39">
        <f>SUM($AZ185,$BA185:CL185)-SUM($EU185:GG185)</f>
        <v>20822</v>
      </c>
      <c r="EK185" s="39">
        <f>SUM($AZ185,$BA185:CM185)-SUM($EU185:GH185)</f>
        <v>16822</v>
      </c>
      <c r="EL185" s="39">
        <f>SUM($AZ185,$BA185:CN185)-SUM($EU185:GI185)</f>
        <v>12822</v>
      </c>
      <c r="EM185" s="39">
        <f>SUM($AZ185,$BA185:CO185)-SUM($EU185:GJ185)</f>
        <v>8822</v>
      </c>
      <c r="EN185" s="39">
        <f>SUM($AZ185,$BA185:CP185)-SUM($EU185:GK185)</f>
        <v>8822</v>
      </c>
      <c r="EO185" s="39">
        <f>SUM($AZ185,$BA185:CQ185)-SUM($EU185:GL185)</f>
        <v>8822</v>
      </c>
      <c r="EP185" s="39">
        <f>SUM($AZ185,$BA185:CR185)-SUM($EU185:GM185)</f>
        <v>8822</v>
      </c>
      <c r="EQ185" s="39">
        <f>SUM($AZ185,$BA185:CS185)-SUM($EU185:GN185)</f>
        <v>8822</v>
      </c>
      <c r="ER185" s="39"/>
      <c r="ES185" s="39"/>
      <c r="ET185" s="39"/>
      <c r="EU185" s="39"/>
      <c r="EV185" s="39"/>
      <c r="EW185" s="39"/>
      <c r="EX185" s="39"/>
      <c r="EY185" s="39"/>
      <c r="EZ185" s="39"/>
      <c r="FA185" s="39">
        <f t="array" ref="FA185">SUMPRODUCT($K185:$AG185,TRANSPOSE(FA$5:FA$27))</f>
        <v>920</v>
      </c>
      <c r="FB185" s="39">
        <f t="array" ref="FB185">SUMPRODUCT($K185:$AG185,TRANSPOSE(FB$5:FB$27))</f>
        <v>3596</v>
      </c>
      <c r="FC185" s="39">
        <f t="array" ref="FC185">SUMPRODUCT($K185:$AG185,TRANSPOSE(FC$5:FC$27))</f>
        <v>4662</v>
      </c>
      <c r="FD185" s="39">
        <f t="array" ref="FD185">SUMPRODUCT($K185:$AG185,TRANSPOSE(FD$5:FD$27))</f>
        <v>4000</v>
      </c>
      <c r="FE185" s="39">
        <f t="array" ref="FE185">SUMPRODUCT($K185:$AG185,TRANSPOSE(FE$5:FE$27))</f>
        <v>4000</v>
      </c>
      <c r="FF185" s="39">
        <f t="array" ref="FF185">SUMPRODUCT($K185:$AG185,TRANSPOSE(FF$5:FF$27))</f>
        <v>4000</v>
      </c>
      <c r="FG185" s="39">
        <f t="array" ref="FG185">SUMPRODUCT($K185:$AG185,TRANSPOSE(FG$5:FG$27))</f>
        <v>4000</v>
      </c>
      <c r="FH185" s="39">
        <f t="array" ref="FH185">SUMPRODUCT($K185:$AG185,TRANSPOSE(FH$5:FH$27))</f>
        <v>4000</v>
      </c>
      <c r="FI185" s="39">
        <f t="array" ref="FI185">SUMPRODUCT($K185:$AG185,TRANSPOSE(FI$5:FI$27))</f>
        <v>4000</v>
      </c>
      <c r="FJ185" s="39">
        <f t="array" ref="FJ185">SUMPRODUCT($K185:$AG185,TRANSPOSE(FJ$5:FJ$27))</f>
        <v>4000</v>
      </c>
      <c r="FK185" s="39">
        <f t="array" ref="FK185">SUMPRODUCT($K185:$AG185,TRANSPOSE(FK$5:FK$27))</f>
        <v>4000</v>
      </c>
      <c r="FL185" s="39">
        <f t="array" ref="FL185">SUMPRODUCT($K185:$AG185,TRANSPOSE(FL$5:FL$27))</f>
        <v>4000</v>
      </c>
      <c r="FM185" s="39">
        <f t="array" ref="FM185">SUMPRODUCT($K185:$AG185,TRANSPOSE(FM$5:FM$27))</f>
        <v>4000</v>
      </c>
      <c r="FN185" s="39">
        <f t="array" ref="FN185">SUMPRODUCT($K185:$AG185,TRANSPOSE(FN$5:FN$27))</f>
        <v>4000</v>
      </c>
      <c r="FO185" s="39">
        <f t="array" ref="FO185">SUMPRODUCT($K185:$AG185,TRANSPOSE(FO$5:FO$27))</f>
        <v>4000</v>
      </c>
      <c r="FP185" s="39">
        <f t="array" ref="FP185">SUMPRODUCT($K185:$AG185,TRANSPOSE(FP$5:FP$27))</f>
        <v>4000</v>
      </c>
      <c r="FQ185" s="39">
        <f t="array" ref="FQ185">SUMPRODUCT($K185:$AG185,TRANSPOSE(FQ$5:FQ$27))</f>
        <v>4000</v>
      </c>
      <c r="FR185" s="39">
        <f t="array" ref="FR185">SUMPRODUCT($K185:$AG185,TRANSPOSE(FR$5:FR$27))</f>
        <v>4000</v>
      </c>
      <c r="FS185" s="39">
        <f t="array" ref="FS185">SUMPRODUCT($K185:$AG185,TRANSPOSE(FS$5:FS$27))</f>
        <v>4000</v>
      </c>
      <c r="FT185" s="39">
        <f t="array" ref="FT185">SUMPRODUCT($K185:$AG185,TRANSPOSE(FT$5:FT$27))</f>
        <v>4000</v>
      </c>
      <c r="FU185" s="39">
        <f t="array" ref="FU185">SUMPRODUCT($K185:$AG185,TRANSPOSE(FU$5:FU$27))</f>
        <v>4000</v>
      </c>
      <c r="FV185" s="39">
        <f t="array" ref="FV185">SUMPRODUCT($K185:$AG185,TRANSPOSE(FV$5:FV$27))</f>
        <v>4000</v>
      </c>
      <c r="FW185" s="39">
        <f t="array" ref="FW185">SUMPRODUCT($K185:$AG185,TRANSPOSE(FW$5:FW$27))</f>
        <v>4000</v>
      </c>
      <c r="FX185" s="39">
        <f t="array" ref="FX185">SUMPRODUCT($K185:$AG185,TRANSPOSE(FX$5:FX$27))</f>
        <v>4000</v>
      </c>
      <c r="FY185" s="39">
        <f t="array" ref="FY185">SUMPRODUCT($K185:$AG185,TRANSPOSE(FY$5:FY$27))</f>
        <v>4000</v>
      </c>
      <c r="FZ185" s="39">
        <f t="array" ref="FZ185">SUMPRODUCT($K185:$AG185,TRANSPOSE(FZ$5:FZ$27))</f>
        <v>4000</v>
      </c>
      <c r="GA185" s="39">
        <f t="array" ref="GA185">SUMPRODUCT($K185:$AG185,TRANSPOSE(GA$5:GA$27))</f>
        <v>4000</v>
      </c>
      <c r="GB185" s="39">
        <f t="array" ref="GB185">SUMPRODUCT($K185:$AG185,TRANSPOSE(GB$5:GB$27))</f>
        <v>4000</v>
      </c>
      <c r="GC185" s="39">
        <f t="array" ref="GC185">SUMPRODUCT($K185:$AG185,TRANSPOSE(GC$5:GC$27))</f>
        <v>4000</v>
      </c>
      <c r="GD185" s="39">
        <f t="array" ref="GD185">SUMPRODUCT($K185:$AG185,TRANSPOSE(GD$5:GD$27))</f>
        <v>4000</v>
      </c>
      <c r="GE185" s="39">
        <f t="array" ref="GE185">SUMPRODUCT($K185:$AG185,TRANSPOSE(GE$5:GE$27))</f>
        <v>4000</v>
      </c>
      <c r="GF185" s="39">
        <f t="array" ref="GF185">SUMPRODUCT($K185:$AG185,TRANSPOSE(GF$5:GF$27))</f>
        <v>4000</v>
      </c>
      <c r="GG185" s="39">
        <f t="array" ref="GG185">SUMPRODUCT($K185:$AG185,TRANSPOSE(GG$5:GG$27))</f>
        <v>4000</v>
      </c>
      <c r="GH185" s="39">
        <f t="array" ref="GH185">SUMPRODUCT($K185:$AG185,TRANSPOSE(GH$5:GH$27))</f>
        <v>4000</v>
      </c>
      <c r="GI185" s="39">
        <f t="array" ref="GI185">SUMPRODUCT($K185:$AG185,TRANSPOSE(GI$5:GI$27))</f>
        <v>4000</v>
      </c>
      <c r="GJ185" s="39">
        <f t="array" ref="GJ185">SUMPRODUCT($K185:$AG185,TRANSPOSE(GJ$5:GJ$27))</f>
        <v>4000</v>
      </c>
      <c r="GK185" s="39">
        <f t="array" ref="GK185">SUMPRODUCT($K185:$AG185,TRANSPOSE(GK$5:GK$27))</f>
        <v>0</v>
      </c>
      <c r="GL185" s="39">
        <f t="array" ref="GL185">SUMPRODUCT($K185:$AG185,TRANSPOSE(GL$5:GL$27))</f>
        <v>0</v>
      </c>
      <c r="GM185" s="39">
        <f t="array" ref="GM185">SUMPRODUCT($K185:$AG185,TRANSPOSE(GM$5:GM$27))</f>
        <v>0</v>
      </c>
      <c r="GN185" s="39">
        <f t="array" ref="GN185">SUMPRODUCT($K185:$AG185,TRANSPOSE(GN$5:GN$27))</f>
        <v>0</v>
      </c>
      <c r="GO185" s="39"/>
      <c r="GP185" s="39"/>
      <c r="GQ185" s="39"/>
      <c r="GR185" s="39"/>
      <c r="GS185" s="39"/>
      <c r="GT185" s="39"/>
      <c r="GU185" s="39"/>
      <c r="GV185" s="39"/>
      <c r="GW185" s="39"/>
      <c r="GX185" s="39"/>
      <c r="GY185" s="39"/>
      <c r="GZ185" s="39"/>
      <c r="HA185" s="39"/>
      <c r="HB185" s="39"/>
      <c r="HC185" s="39"/>
      <c r="HD185" s="39"/>
      <c r="HE185" s="39"/>
      <c r="HF185" s="39"/>
      <c r="HG185" s="39"/>
      <c r="HH185" s="39"/>
      <c r="HI185" s="39"/>
      <c r="HJ185" s="39"/>
      <c r="HK185" s="39"/>
      <c r="HL185" s="39"/>
      <c r="HM185" s="39"/>
      <c r="HN185" s="39"/>
      <c r="HO185" s="39"/>
      <c r="HP185" s="39"/>
      <c r="HQ185" s="39"/>
      <c r="HR185" s="39"/>
      <c r="HS185" s="39"/>
      <c r="HT185" s="39"/>
      <c r="HU185" s="39"/>
      <c r="HV185" s="39"/>
      <c r="HW185" s="39"/>
      <c r="HX185" s="39"/>
      <c r="HY185" s="39"/>
      <c r="HZ185" s="39"/>
      <c r="IA185" s="39"/>
      <c r="IB185" s="39"/>
      <c r="IC185" s="39"/>
      <c r="ID185" s="39"/>
      <c r="IE185" s="39"/>
      <c r="IF185" s="39"/>
      <c r="IG185" s="39"/>
      <c r="IH185" s="39"/>
      <c r="II185" s="39"/>
      <c r="IJ185" s="39"/>
      <c r="IK185" s="39"/>
      <c r="IL185" s="39"/>
      <c r="IM185" s="39"/>
      <c r="IN185" s="39"/>
      <c r="IO185" s="39"/>
      <c r="IP185" s="39"/>
      <c r="IQ185" s="39"/>
      <c r="IR185" s="39"/>
      <c r="IS185" s="39"/>
      <c r="IT185" s="39"/>
      <c r="IU185" s="39"/>
      <c r="IV185" s="93" t="s">
        <v>467</v>
      </c>
      <c r="IW185" s="100" t="str">
        <f>C185</f>
        <v>CRCW0402511RFKED</v>
      </c>
      <c r="IX185" s="93" t="str">
        <f t="shared" si="223"/>
        <v>VISHAY</v>
      </c>
      <c r="IY185" s="111">
        <v>2.3999999999999998E-3</v>
      </c>
      <c r="IZ185" s="112" t="str">
        <f t="shared" si="180"/>
        <v>USD</v>
      </c>
      <c r="JA185" s="104" t="e">
        <f ca="1">_xlfn.XLOOKUP(IZ185,IZ$21:IZ$24,JA$21:JA$24,0)</f>
        <v>#NAME?</v>
      </c>
      <c r="JB185" s="104" t="e">
        <f t="shared" ca="1" si="188"/>
        <v>#NAME?</v>
      </c>
      <c r="JC185" s="113">
        <f>AJ185</f>
        <v>10000</v>
      </c>
      <c r="JD185" s="113">
        <f>AJ185</f>
        <v>10000</v>
      </c>
      <c r="JE185" s="100"/>
      <c r="JF185" s="113" t="e">
        <f>MAX(JD185,CEILING(#REF!+JE185,JC185))</f>
        <v>#REF!</v>
      </c>
      <c r="JG185" s="114" t="e">
        <f t="shared" ca="1" si="189"/>
        <v>#REF!</v>
      </c>
      <c r="JH185" s="113" t="e">
        <f>JF185-#REF!</f>
        <v>#REF!</v>
      </c>
      <c r="JI185" s="114" t="e">
        <f t="shared" ca="1" si="190"/>
        <v>#REF!</v>
      </c>
      <c r="JJ185" s="115">
        <v>45526</v>
      </c>
      <c r="JK185" s="114" t="s">
        <v>114</v>
      </c>
      <c r="JL185" s="114" t="s">
        <v>21</v>
      </c>
      <c r="JM185" s="100" t="s">
        <v>128</v>
      </c>
      <c r="JN185" s="100" t="s">
        <v>129</v>
      </c>
      <c r="JO185" s="102" t="e">
        <f t="array" aca="1" ref="JO185" ca="1">SUMPRODUCT(#REF!,TRANSPOSE(JO$19:JO$22))</f>
        <v>#REF!</v>
      </c>
      <c r="JP185" s="102" t="e">
        <f t="array" aca="1" ref="JP185" ca="1">SUMPRODUCT(#REF!,TRANSPOSE(JP$19:JP$22))</f>
        <v>#REF!</v>
      </c>
      <c r="JQ185" s="102" t="e">
        <f t="array" aca="1" ref="JQ185" ca="1">SUMPRODUCT(#REF!,TRANSPOSE(JQ$19:JQ$22))</f>
        <v>#REF!</v>
      </c>
      <c r="JR185" s="102" t="e">
        <f t="array" aca="1" ref="JR185" ca="1">SUMPRODUCT(#REF!,TRANSPOSE(JR$19:JR$22))</f>
        <v>#REF!</v>
      </c>
      <c r="JS185" s="102" t="e">
        <f t="array" aca="1" ref="JS185" ca="1">SUMPRODUCT(#REF!,TRANSPOSE(JS$19:JS$22))</f>
        <v>#REF!</v>
      </c>
      <c r="JT185" s="102" t="e">
        <f t="array" aca="1" ref="JT185" ca="1">SUMPRODUCT(#REF!,TRANSPOSE(JT$19:JT$22))</f>
        <v>#REF!</v>
      </c>
      <c r="JU185" s="102" t="e">
        <f t="array" aca="1" ref="JU185" ca="1">SUMPRODUCT(#REF!,TRANSPOSE(JU$19:JU$22))</f>
        <v>#REF!</v>
      </c>
      <c r="JV185" s="102" t="e">
        <f t="array" aca="1" ref="JV185" ca="1">SUMPRODUCT(#REF!,TRANSPOSE(JV$19:JV$22))</f>
        <v>#REF!</v>
      </c>
      <c r="JW185" s="102" t="e">
        <f t="array" aca="1" ref="JW185" ca="1">SUMPRODUCT(#REF!,TRANSPOSE(JW$19:JW$22))</f>
        <v>#REF!</v>
      </c>
      <c r="JX185" s="102" t="e">
        <f t="array" aca="1" ref="JX185" ca="1">SUMPRODUCT(#REF!,TRANSPOSE(JX$19:JX$22))</f>
        <v>#REF!</v>
      </c>
      <c r="JY185" s="102" t="e">
        <f t="array" aca="1" ref="JY185" ca="1">SUMPRODUCT(#REF!,TRANSPOSE(JY$19:JY$22))</f>
        <v>#REF!</v>
      </c>
      <c r="JZ185" s="102" t="e">
        <f t="array" aca="1" ref="JZ185" ca="1">SUMPRODUCT(#REF!,TRANSPOSE(JZ$19:JZ$22))</f>
        <v>#REF!</v>
      </c>
      <c r="KA185" s="102" t="e">
        <f t="array" aca="1" ref="KA185" ca="1">SUMPRODUCT(#REF!,TRANSPOSE(KA$19:KA$22))</f>
        <v>#REF!</v>
      </c>
      <c r="KB185" s="116"/>
      <c r="KC185" s="102" t="e">
        <f t="shared" ca="1" si="191"/>
        <v>#REF!</v>
      </c>
      <c r="KD185" s="117" t="e">
        <f ca="1">CEILING(SUM($JO185:JP185)-SUM($KC185:KC185),$JC185)</f>
        <v>#REF!</v>
      </c>
      <c r="KE185" s="117" t="e">
        <f ca="1">CEILING(SUM($JO185:JQ185)-SUM($KC185:KD185),$JC185)</f>
        <v>#REF!</v>
      </c>
      <c r="KF185" s="117" t="e">
        <f ca="1">CEILING(SUM($JO185:JR185)-SUM($KC185:KE185),$JC185)</f>
        <v>#REF!</v>
      </c>
      <c r="KG185" s="117" t="e">
        <f ca="1">CEILING(SUM($JO185:JS185)-SUM($KC185:KF185),$JC185)</f>
        <v>#REF!</v>
      </c>
      <c r="KH185" s="117" t="e">
        <f ca="1">CEILING(SUM($JO185:JT185)-SUM($KC185:KG185),$JC185)</f>
        <v>#REF!</v>
      </c>
      <c r="KI185" s="117" t="e">
        <f ca="1">CEILING(SUM($JO185:JU185)-SUM($KC185:KH185),$JC185)</f>
        <v>#REF!</v>
      </c>
      <c r="KJ185" s="117" t="e">
        <f ca="1">CEILING(SUM($JO185:JV185)-SUM($KC185:KI185),$JC185)</f>
        <v>#REF!</v>
      </c>
      <c r="KK185" s="117" t="e">
        <f ca="1">CEILING(SUM($JO185:JW185)-SUM($KC185:KJ185),$JC185)</f>
        <v>#REF!</v>
      </c>
      <c r="KL185" s="117" t="e">
        <f ca="1">CEILING(SUM($JO185:JX185)-SUM($KC185:KK185),$JC185)</f>
        <v>#REF!</v>
      </c>
      <c r="KM185" s="117" t="e">
        <f ca="1">CEILING(SUM($JO185:JY185)-SUM($KC185:KL185),$JC185)</f>
        <v>#REF!</v>
      </c>
      <c r="KN185" s="117" t="e">
        <f t="shared" ca="1" si="192"/>
        <v>#REF!</v>
      </c>
      <c r="KO185" s="117" t="e">
        <f t="shared" ca="1" si="193"/>
        <v>#REF!</v>
      </c>
      <c r="KP185" s="116"/>
      <c r="KQ185" s="119" t="e">
        <f t="shared" ca="1" si="194"/>
        <v>#REF!</v>
      </c>
      <c r="KR185" s="119" t="e">
        <f t="shared" ca="1" si="195"/>
        <v>#REF!</v>
      </c>
      <c r="KS185" s="119" t="e">
        <f t="shared" ca="1" si="196"/>
        <v>#REF!</v>
      </c>
      <c r="KT185" s="119" t="e">
        <f t="shared" ca="1" si="197"/>
        <v>#REF!</v>
      </c>
      <c r="KU185" s="119" t="e">
        <f t="shared" ca="1" si="198"/>
        <v>#REF!</v>
      </c>
      <c r="KV185" s="119" t="e">
        <f t="shared" ca="1" si="199"/>
        <v>#REF!</v>
      </c>
      <c r="KW185" s="119" t="e">
        <f t="shared" ca="1" si="200"/>
        <v>#REF!</v>
      </c>
      <c r="KX185" s="119" t="e">
        <f t="shared" ca="1" si="201"/>
        <v>#REF!</v>
      </c>
      <c r="KY185" s="119" t="e">
        <f t="shared" ca="1" si="202"/>
        <v>#REF!</v>
      </c>
      <c r="KZ185" s="119" t="e">
        <f t="shared" ca="1" si="203"/>
        <v>#REF!</v>
      </c>
      <c r="LA185" s="119" t="e">
        <f t="shared" ca="1" si="204"/>
        <v>#REF!</v>
      </c>
      <c r="LB185" s="119" t="e">
        <f t="shared" ca="1" si="205"/>
        <v>#REF!</v>
      </c>
      <c r="LC185" s="119" t="e">
        <f t="shared" ca="1" si="206"/>
        <v>#REF!</v>
      </c>
      <c r="LD185" s="119" t="e">
        <f t="shared" ca="1" si="207"/>
        <v>#REF!</v>
      </c>
      <c r="LE185" s="116">
        <v>1</v>
      </c>
      <c r="LF185" s="102" t="e">
        <f t="shared" ca="1" si="225"/>
        <v>#REF!</v>
      </c>
      <c r="LG185" s="102"/>
      <c r="LH185" s="102"/>
      <c r="LI185" s="102"/>
      <c r="LJ185" s="102"/>
      <c r="LK185" s="102"/>
      <c r="LL185" s="102"/>
      <c r="LM185" s="102"/>
      <c r="LN185" s="102"/>
      <c r="LO185" s="102"/>
      <c r="LP185" s="102"/>
      <c r="LQ185" s="102"/>
      <c r="LR185" s="102" t="e">
        <f t="shared" ca="1" si="183"/>
        <v>#REF!</v>
      </c>
      <c r="LS185" s="102"/>
      <c r="LT185" s="119" t="e">
        <f t="shared" ca="1" si="208"/>
        <v>#REF!</v>
      </c>
      <c r="LU185" s="119" t="e">
        <f t="shared" ca="1" si="209"/>
        <v>#NAME?</v>
      </c>
      <c r="LV185" s="119" t="e">
        <f t="shared" ca="1" si="210"/>
        <v>#NAME?</v>
      </c>
      <c r="LW185" s="119" t="e">
        <f t="shared" ca="1" si="211"/>
        <v>#NAME?</v>
      </c>
      <c r="LX185" s="119" t="e">
        <f t="shared" ca="1" si="212"/>
        <v>#NAME?</v>
      </c>
      <c r="LY185" s="119" t="e">
        <f t="shared" ca="1" si="213"/>
        <v>#NAME?</v>
      </c>
      <c r="LZ185" s="119" t="e">
        <f t="shared" ca="1" si="214"/>
        <v>#NAME?</v>
      </c>
      <c r="MA185" s="119" t="e">
        <f t="shared" ca="1" si="215"/>
        <v>#NAME?</v>
      </c>
      <c r="MB185" s="119" t="e">
        <f t="shared" ca="1" si="216"/>
        <v>#NAME?</v>
      </c>
      <c r="MC185" s="119" t="e">
        <f t="shared" ca="1" si="217"/>
        <v>#NAME?</v>
      </c>
      <c r="MD185" s="119" t="e">
        <f t="shared" ca="1" si="218"/>
        <v>#NAME?</v>
      </c>
      <c r="ME185" s="119" t="e">
        <f t="shared" ca="1" si="219"/>
        <v>#NAME?</v>
      </c>
      <c r="MF185" s="119" t="e">
        <f t="shared" ca="1" si="220"/>
        <v>#REF!</v>
      </c>
      <c r="MG185" s="119" t="e">
        <f t="shared" ca="1" si="221"/>
        <v>#REF!</v>
      </c>
      <c r="MH185" s="120" t="s">
        <v>808</v>
      </c>
      <c r="MI185" s="100" t="s">
        <v>472</v>
      </c>
      <c r="MJ185" s="121">
        <v>45535</v>
      </c>
      <c r="MK185" s="100" t="s">
        <v>131</v>
      </c>
      <c r="ML185" s="100" t="s">
        <v>131</v>
      </c>
      <c r="MM185" s="100" t="s">
        <v>131</v>
      </c>
      <c r="MN185" s="100"/>
      <c r="MO185" s="100" t="s">
        <v>750</v>
      </c>
    </row>
    <row r="186" spans="1:353" ht="14.25" x14ac:dyDescent="0.2">
      <c r="A186" s="39">
        <v>181</v>
      </c>
      <c r="B186" s="39" t="s">
        <v>811</v>
      </c>
      <c r="C186" s="54" t="s">
        <v>812</v>
      </c>
      <c r="D186" s="39" t="s">
        <v>121</v>
      </c>
      <c r="E186" s="39">
        <v>401193608</v>
      </c>
      <c r="F186" s="99" t="s">
        <v>813</v>
      </c>
      <c r="G186" s="39" t="s">
        <v>814</v>
      </c>
      <c r="H186" s="39" t="s">
        <v>112</v>
      </c>
      <c r="I186" s="39">
        <v>2</v>
      </c>
      <c r="J186" s="39">
        <v>6</v>
      </c>
      <c r="K186" s="39">
        <v>0</v>
      </c>
      <c r="L186" s="39">
        <v>0</v>
      </c>
      <c r="M186" s="39">
        <v>0</v>
      </c>
      <c r="N186" s="39">
        <v>2</v>
      </c>
      <c r="O186" s="39">
        <v>0</v>
      </c>
      <c r="P186" s="39">
        <v>0</v>
      </c>
      <c r="Q186" s="39">
        <v>0</v>
      </c>
      <c r="R186" s="39">
        <v>0</v>
      </c>
      <c r="S186" s="39">
        <v>2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2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f t="shared" si="184"/>
        <v>6</v>
      </c>
      <c r="AI186" s="39">
        <f t="shared" si="222"/>
        <v>141178</v>
      </c>
      <c r="AJ186" s="55">
        <v>10000</v>
      </c>
      <c r="AK186" s="39"/>
      <c r="AL186" s="39" t="s">
        <v>457</v>
      </c>
      <c r="AM186" s="69" t="s">
        <v>466</v>
      </c>
      <c r="AN186" s="39"/>
      <c r="AO186" s="39"/>
      <c r="AP186" s="56">
        <v>1E-3</v>
      </c>
      <c r="AQ186" s="56" t="s">
        <v>8</v>
      </c>
      <c r="AR186" s="39" t="s">
        <v>459</v>
      </c>
      <c r="AS186" s="39" t="s">
        <v>460</v>
      </c>
      <c r="AT186" s="39"/>
      <c r="AU186" s="39" t="s">
        <v>461</v>
      </c>
      <c r="AV186" s="39" t="str">
        <f t="shared" si="185"/>
        <v>P0043</v>
      </c>
      <c r="AW186" s="76" t="e">
        <f t="shared" ca="1" si="186"/>
        <v>#NAME?</v>
      </c>
      <c r="AX186" s="73" t="s">
        <v>749</v>
      </c>
      <c r="AY186" s="73" t="e">
        <f t="shared" si="187"/>
        <v>#REF!</v>
      </c>
      <c r="AZ186" s="39"/>
      <c r="BA186" s="39"/>
      <c r="BB186" s="39"/>
      <c r="BC186" s="39"/>
      <c r="BD186" s="39">
        <v>150000</v>
      </c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>
        <f>SUM($AZ186,$BA186:BF186)-SUM($EU186:FA186)</f>
        <v>149080</v>
      </c>
      <c r="DE186" s="39">
        <f>SUM($AZ186,$BA186:BG186)-SUM($EU186:FB186)</f>
        <v>145484</v>
      </c>
      <c r="DF186" s="39">
        <f>SUM($AZ186,$BA186:BH186)-SUM($EU186:FC186)</f>
        <v>140822</v>
      </c>
      <c r="DG186" s="39">
        <f>SUM($AZ186,$BA186:BI186)-SUM($EU186:FD186)</f>
        <v>136822</v>
      </c>
      <c r="DH186" s="39">
        <f>SUM($AZ186,$BA186:BJ186)-SUM($EU186:FE186)</f>
        <v>132822</v>
      </c>
      <c r="DI186" s="39">
        <f>SUM($AZ186,$BA186:BK186)-SUM($EU186:FF186)</f>
        <v>128822</v>
      </c>
      <c r="DJ186" s="39">
        <f>SUM($AZ186,$BA186:BL186)-SUM($EU186:FG186)</f>
        <v>124822</v>
      </c>
      <c r="DK186" s="39">
        <f>SUM($AZ186,$BA186:BM186)-SUM($EU186:FH186)</f>
        <v>120822</v>
      </c>
      <c r="DL186" s="39">
        <f>SUM($AZ186,$BA186:BN186)-SUM($EU186:FI186)</f>
        <v>116822</v>
      </c>
      <c r="DM186" s="39">
        <f>SUM($AZ186,$BA186:BO186)-SUM($EU186:FJ186)</f>
        <v>112822</v>
      </c>
      <c r="DN186" s="39">
        <f>SUM($AZ186,$BA186:BP186)-SUM($EU186:FK186)</f>
        <v>108822</v>
      </c>
      <c r="DO186" s="39">
        <f>SUM($AZ186,$BA186:BQ186)-SUM($EU186:FL186)</f>
        <v>104822</v>
      </c>
      <c r="DP186" s="39">
        <f>SUM($AZ186,$BA186:BR186)-SUM($EU186:FM186)</f>
        <v>100822</v>
      </c>
      <c r="DQ186" s="39">
        <f>SUM($AZ186,$BA186:BS186)-SUM($EU186:FN186)</f>
        <v>96822</v>
      </c>
      <c r="DR186" s="39">
        <f>SUM($AZ186,$BA186:BT186)-SUM($EU186:FO186)</f>
        <v>92822</v>
      </c>
      <c r="DS186" s="39">
        <f>SUM($AZ186,$BA186:BU186)-SUM($EU186:FP186)</f>
        <v>88822</v>
      </c>
      <c r="DT186" s="39">
        <f>SUM($AZ186,$BA186:BV186)-SUM($EU186:FQ186)</f>
        <v>84822</v>
      </c>
      <c r="DU186" s="39">
        <f>SUM($AZ186,$BA186:BW186)-SUM($EU186:FR186)</f>
        <v>80822</v>
      </c>
      <c r="DV186" s="39">
        <f>SUM($AZ186,$BA186:BX186)-SUM($EU186:FS186)</f>
        <v>76822</v>
      </c>
      <c r="DW186" s="39">
        <f>SUM($AZ186,$BA186:BY186)-SUM($EU186:FT186)</f>
        <v>72822</v>
      </c>
      <c r="DX186" s="39">
        <f>SUM($AZ186,$BA186:BZ186)-SUM($EU186:FU186)</f>
        <v>68822</v>
      </c>
      <c r="DY186" s="39">
        <f>SUM($AZ186,$BA186:CA186)-SUM($EU186:FV186)</f>
        <v>64822</v>
      </c>
      <c r="DZ186" s="39">
        <f>SUM($AZ186,$BA186:CB186)-SUM($EU186:FW186)</f>
        <v>60822</v>
      </c>
      <c r="EA186" s="39">
        <f>SUM($AZ186,$BA186:CC186)-SUM($EU186:FX186)</f>
        <v>56822</v>
      </c>
      <c r="EB186" s="39">
        <f>SUM($AZ186,$BA186:CD186)-SUM($EU186:FY186)</f>
        <v>52822</v>
      </c>
      <c r="EC186" s="39">
        <f>SUM($AZ186,$BA186:CE186)-SUM($EU186:FZ186)</f>
        <v>48822</v>
      </c>
      <c r="ED186" s="39">
        <f>SUM($AZ186,$BA186:CF186)-SUM($EU186:GA186)</f>
        <v>44822</v>
      </c>
      <c r="EE186" s="39">
        <f>SUM($AZ186,$BA186:CG186)-SUM($EU186:GB186)</f>
        <v>40822</v>
      </c>
      <c r="EF186" s="39">
        <f>SUM($AZ186,$BA186:CH186)-SUM($EU186:GC186)</f>
        <v>36822</v>
      </c>
      <c r="EG186" s="39">
        <f>SUM($AZ186,$BA186:CI186)-SUM($EU186:GD186)</f>
        <v>32822</v>
      </c>
      <c r="EH186" s="39">
        <f>SUM($AZ186,$BA186:CJ186)-SUM($EU186:GE186)</f>
        <v>28822</v>
      </c>
      <c r="EI186" s="39">
        <f>SUM($AZ186,$BA186:CK186)-SUM($EU186:GF186)</f>
        <v>24822</v>
      </c>
      <c r="EJ186" s="39">
        <f>SUM($AZ186,$BA186:CL186)-SUM($EU186:GG186)</f>
        <v>20822</v>
      </c>
      <c r="EK186" s="39">
        <f>SUM($AZ186,$BA186:CM186)-SUM($EU186:GH186)</f>
        <v>16822</v>
      </c>
      <c r="EL186" s="39">
        <f>SUM($AZ186,$BA186:CN186)-SUM($EU186:GI186)</f>
        <v>12822</v>
      </c>
      <c r="EM186" s="39">
        <f>SUM($AZ186,$BA186:CO186)-SUM($EU186:GJ186)</f>
        <v>8822</v>
      </c>
      <c r="EN186" s="39">
        <f>SUM($AZ186,$BA186:CP186)-SUM($EU186:GK186)</f>
        <v>8822</v>
      </c>
      <c r="EO186" s="39">
        <f>SUM($AZ186,$BA186:CQ186)-SUM($EU186:GL186)</f>
        <v>8822</v>
      </c>
      <c r="EP186" s="39">
        <f>SUM($AZ186,$BA186:CR186)-SUM($EU186:GM186)</f>
        <v>8822</v>
      </c>
      <c r="EQ186" s="39">
        <f>SUM($AZ186,$BA186:CS186)-SUM($EU186:GN186)</f>
        <v>8822</v>
      </c>
      <c r="ER186" s="39"/>
      <c r="ES186" s="39"/>
      <c r="ET186" s="39"/>
      <c r="EU186" s="39"/>
      <c r="EV186" s="39"/>
      <c r="EW186" s="39"/>
      <c r="EX186" s="39"/>
      <c r="EY186" s="39"/>
      <c r="EZ186" s="39"/>
      <c r="FA186" s="39">
        <f t="array" ref="FA186">SUMPRODUCT($K186:$AG186,TRANSPOSE(FA$5:FA$27))</f>
        <v>920</v>
      </c>
      <c r="FB186" s="39">
        <f t="array" ref="FB186">SUMPRODUCT($K186:$AG186,TRANSPOSE(FB$5:FB$27))</f>
        <v>3596</v>
      </c>
      <c r="FC186" s="39">
        <f t="array" ref="FC186">SUMPRODUCT($K186:$AG186,TRANSPOSE(FC$5:FC$27))</f>
        <v>4662</v>
      </c>
      <c r="FD186" s="39">
        <f t="array" ref="FD186">SUMPRODUCT($K186:$AG186,TRANSPOSE(FD$5:FD$27))</f>
        <v>4000</v>
      </c>
      <c r="FE186" s="39">
        <f t="array" ref="FE186">SUMPRODUCT($K186:$AG186,TRANSPOSE(FE$5:FE$27))</f>
        <v>4000</v>
      </c>
      <c r="FF186" s="39">
        <f t="array" ref="FF186">SUMPRODUCT($K186:$AG186,TRANSPOSE(FF$5:FF$27))</f>
        <v>4000</v>
      </c>
      <c r="FG186" s="39">
        <f t="array" ref="FG186">SUMPRODUCT($K186:$AG186,TRANSPOSE(FG$5:FG$27))</f>
        <v>4000</v>
      </c>
      <c r="FH186" s="39">
        <f t="array" ref="FH186">SUMPRODUCT($K186:$AG186,TRANSPOSE(FH$5:FH$27))</f>
        <v>4000</v>
      </c>
      <c r="FI186" s="39">
        <f t="array" ref="FI186">SUMPRODUCT($K186:$AG186,TRANSPOSE(FI$5:FI$27))</f>
        <v>4000</v>
      </c>
      <c r="FJ186" s="39">
        <f t="array" ref="FJ186">SUMPRODUCT($K186:$AG186,TRANSPOSE(FJ$5:FJ$27))</f>
        <v>4000</v>
      </c>
      <c r="FK186" s="39">
        <f t="array" ref="FK186">SUMPRODUCT($K186:$AG186,TRANSPOSE(FK$5:FK$27))</f>
        <v>4000</v>
      </c>
      <c r="FL186" s="39">
        <f t="array" ref="FL186">SUMPRODUCT($K186:$AG186,TRANSPOSE(FL$5:FL$27))</f>
        <v>4000</v>
      </c>
      <c r="FM186" s="39">
        <f t="array" ref="FM186">SUMPRODUCT($K186:$AG186,TRANSPOSE(FM$5:FM$27))</f>
        <v>4000</v>
      </c>
      <c r="FN186" s="39">
        <f t="array" ref="FN186">SUMPRODUCT($K186:$AG186,TRANSPOSE(FN$5:FN$27))</f>
        <v>4000</v>
      </c>
      <c r="FO186" s="39">
        <f t="array" ref="FO186">SUMPRODUCT($K186:$AG186,TRANSPOSE(FO$5:FO$27))</f>
        <v>4000</v>
      </c>
      <c r="FP186" s="39">
        <f t="array" ref="FP186">SUMPRODUCT($K186:$AG186,TRANSPOSE(FP$5:FP$27))</f>
        <v>4000</v>
      </c>
      <c r="FQ186" s="39">
        <f t="array" ref="FQ186">SUMPRODUCT($K186:$AG186,TRANSPOSE(FQ$5:FQ$27))</f>
        <v>4000</v>
      </c>
      <c r="FR186" s="39">
        <f t="array" ref="FR186">SUMPRODUCT($K186:$AG186,TRANSPOSE(FR$5:FR$27))</f>
        <v>4000</v>
      </c>
      <c r="FS186" s="39">
        <f t="array" ref="FS186">SUMPRODUCT($K186:$AG186,TRANSPOSE(FS$5:FS$27))</f>
        <v>4000</v>
      </c>
      <c r="FT186" s="39">
        <f t="array" ref="FT186">SUMPRODUCT($K186:$AG186,TRANSPOSE(FT$5:FT$27))</f>
        <v>4000</v>
      </c>
      <c r="FU186" s="39">
        <f t="array" ref="FU186">SUMPRODUCT($K186:$AG186,TRANSPOSE(FU$5:FU$27))</f>
        <v>4000</v>
      </c>
      <c r="FV186" s="39">
        <f t="array" ref="FV186">SUMPRODUCT($K186:$AG186,TRANSPOSE(FV$5:FV$27))</f>
        <v>4000</v>
      </c>
      <c r="FW186" s="39">
        <f t="array" ref="FW186">SUMPRODUCT($K186:$AG186,TRANSPOSE(FW$5:FW$27))</f>
        <v>4000</v>
      </c>
      <c r="FX186" s="39">
        <f t="array" ref="FX186">SUMPRODUCT($K186:$AG186,TRANSPOSE(FX$5:FX$27))</f>
        <v>4000</v>
      </c>
      <c r="FY186" s="39">
        <f t="array" ref="FY186">SUMPRODUCT($K186:$AG186,TRANSPOSE(FY$5:FY$27))</f>
        <v>4000</v>
      </c>
      <c r="FZ186" s="39">
        <f t="array" ref="FZ186">SUMPRODUCT($K186:$AG186,TRANSPOSE(FZ$5:FZ$27))</f>
        <v>4000</v>
      </c>
      <c r="GA186" s="39">
        <f t="array" ref="GA186">SUMPRODUCT($K186:$AG186,TRANSPOSE(GA$5:GA$27))</f>
        <v>4000</v>
      </c>
      <c r="GB186" s="39">
        <f t="array" ref="GB186">SUMPRODUCT($K186:$AG186,TRANSPOSE(GB$5:GB$27))</f>
        <v>4000</v>
      </c>
      <c r="GC186" s="39">
        <f t="array" ref="GC186">SUMPRODUCT($K186:$AG186,TRANSPOSE(GC$5:GC$27))</f>
        <v>4000</v>
      </c>
      <c r="GD186" s="39">
        <f t="array" ref="GD186">SUMPRODUCT($K186:$AG186,TRANSPOSE(GD$5:GD$27))</f>
        <v>4000</v>
      </c>
      <c r="GE186" s="39">
        <f t="array" ref="GE186">SUMPRODUCT($K186:$AG186,TRANSPOSE(GE$5:GE$27))</f>
        <v>4000</v>
      </c>
      <c r="GF186" s="39">
        <f t="array" ref="GF186">SUMPRODUCT($K186:$AG186,TRANSPOSE(GF$5:GF$27))</f>
        <v>4000</v>
      </c>
      <c r="GG186" s="39">
        <f t="array" ref="GG186">SUMPRODUCT($K186:$AG186,TRANSPOSE(GG$5:GG$27))</f>
        <v>4000</v>
      </c>
      <c r="GH186" s="39">
        <f t="array" ref="GH186">SUMPRODUCT($K186:$AG186,TRANSPOSE(GH$5:GH$27))</f>
        <v>4000</v>
      </c>
      <c r="GI186" s="39">
        <f t="array" ref="GI186">SUMPRODUCT($K186:$AG186,TRANSPOSE(GI$5:GI$27))</f>
        <v>4000</v>
      </c>
      <c r="GJ186" s="39">
        <f t="array" ref="GJ186">SUMPRODUCT($K186:$AG186,TRANSPOSE(GJ$5:GJ$27))</f>
        <v>4000</v>
      </c>
      <c r="GK186" s="39">
        <f t="array" ref="GK186">SUMPRODUCT($K186:$AG186,TRANSPOSE(GK$5:GK$27))</f>
        <v>0</v>
      </c>
      <c r="GL186" s="39">
        <f t="array" ref="GL186">SUMPRODUCT($K186:$AG186,TRANSPOSE(GL$5:GL$27))</f>
        <v>0</v>
      </c>
      <c r="GM186" s="39">
        <f t="array" ref="GM186">SUMPRODUCT($K186:$AG186,TRANSPOSE(GM$5:GM$27))</f>
        <v>0</v>
      </c>
      <c r="GN186" s="39">
        <f t="array" ref="GN186">SUMPRODUCT($K186:$AG186,TRANSPOSE(GN$5:GN$27))</f>
        <v>0</v>
      </c>
      <c r="GO186" s="39"/>
      <c r="GP186" s="39"/>
      <c r="GQ186" s="39"/>
      <c r="GR186" s="39"/>
      <c r="GS186" s="39"/>
      <c r="GT186" s="39"/>
      <c r="GU186" s="39"/>
      <c r="GV186" s="39"/>
      <c r="GW186" s="39"/>
      <c r="GX186" s="39"/>
      <c r="GY186" s="39"/>
      <c r="GZ186" s="39"/>
      <c r="HA186" s="39"/>
      <c r="HB186" s="39"/>
      <c r="HC186" s="39"/>
      <c r="HD186" s="39"/>
      <c r="HE186" s="39"/>
      <c r="HF186" s="39"/>
      <c r="HG186" s="39"/>
      <c r="HH186" s="39"/>
      <c r="HI186" s="39"/>
      <c r="HJ186" s="39"/>
      <c r="HK186" s="39"/>
      <c r="HL186" s="39"/>
      <c r="HM186" s="39"/>
      <c r="HN186" s="39"/>
      <c r="HO186" s="39"/>
      <c r="HP186" s="39"/>
      <c r="HQ186" s="39"/>
      <c r="HR186" s="39"/>
      <c r="HS186" s="39"/>
      <c r="HT186" s="39"/>
      <c r="HU186" s="39"/>
      <c r="HV186" s="39"/>
      <c r="HW186" s="39"/>
      <c r="HX186" s="39"/>
      <c r="HY186" s="39"/>
      <c r="HZ186" s="39"/>
      <c r="IA186" s="39"/>
      <c r="IB186" s="39"/>
      <c r="IC186" s="39"/>
      <c r="ID186" s="39"/>
      <c r="IE186" s="39"/>
      <c r="IF186" s="39"/>
      <c r="IG186" s="39"/>
      <c r="IH186" s="39"/>
      <c r="II186" s="39"/>
      <c r="IJ186" s="39"/>
      <c r="IK186" s="39"/>
      <c r="IL186" s="39"/>
      <c r="IM186" s="39"/>
      <c r="IN186" s="39"/>
      <c r="IO186" s="39"/>
      <c r="IP186" s="39"/>
      <c r="IQ186" s="39"/>
      <c r="IR186" s="39"/>
      <c r="IS186" s="39"/>
      <c r="IT186" s="39"/>
      <c r="IU186" s="39"/>
      <c r="IV186" s="93" t="s">
        <v>467</v>
      </c>
      <c r="IW186" s="100" t="str">
        <f>C186</f>
        <v>CRCW04025K11FKED</v>
      </c>
      <c r="IX186" s="93" t="str">
        <f t="shared" si="223"/>
        <v>VISHAY</v>
      </c>
      <c r="IY186" s="111">
        <f>AP186</f>
        <v>1E-3</v>
      </c>
      <c r="IZ186" s="112" t="str">
        <f t="shared" si="180"/>
        <v>USD</v>
      </c>
      <c r="JA186" s="104" t="e">
        <f ca="1">_xlfn.XLOOKUP(IZ186,IZ$21:IZ$24,JA$21:JA$24,0)</f>
        <v>#NAME?</v>
      </c>
      <c r="JB186" s="104" t="e">
        <f t="shared" ca="1" si="188"/>
        <v>#NAME?</v>
      </c>
      <c r="JC186" s="113">
        <f>AJ186</f>
        <v>10000</v>
      </c>
      <c r="JD186" s="113">
        <f>AJ186</f>
        <v>10000</v>
      </c>
      <c r="JE186" s="100"/>
      <c r="JF186" s="113" t="e">
        <f>MAX(JD186,CEILING(#REF!+JE186,JC186))</f>
        <v>#REF!</v>
      </c>
      <c r="JG186" s="114" t="e">
        <f t="shared" ca="1" si="189"/>
        <v>#REF!</v>
      </c>
      <c r="JH186" s="113" t="e">
        <f>JF186-#REF!</f>
        <v>#REF!</v>
      </c>
      <c r="JI186" s="114" t="e">
        <f t="shared" ca="1" si="190"/>
        <v>#REF!</v>
      </c>
      <c r="JJ186" s="115">
        <v>45526</v>
      </c>
      <c r="JK186" s="114" t="s">
        <v>114</v>
      </c>
      <c r="JL186" s="114" t="s">
        <v>21</v>
      </c>
      <c r="JM186" s="100" t="s">
        <v>128</v>
      </c>
      <c r="JN186" s="100" t="s">
        <v>129</v>
      </c>
      <c r="JO186" s="102" t="e">
        <f t="array" aca="1" ref="JO186" ca="1">SUMPRODUCT(#REF!,TRANSPOSE(JO$19:JO$22))</f>
        <v>#REF!</v>
      </c>
      <c r="JP186" s="102" t="e">
        <f t="array" aca="1" ref="JP186" ca="1">SUMPRODUCT(#REF!,TRANSPOSE(JP$19:JP$22))</f>
        <v>#REF!</v>
      </c>
      <c r="JQ186" s="102" t="e">
        <f t="array" aca="1" ref="JQ186" ca="1">SUMPRODUCT(#REF!,TRANSPOSE(JQ$19:JQ$22))</f>
        <v>#REF!</v>
      </c>
      <c r="JR186" s="102" t="e">
        <f t="array" aca="1" ref="JR186" ca="1">SUMPRODUCT(#REF!,TRANSPOSE(JR$19:JR$22))</f>
        <v>#REF!</v>
      </c>
      <c r="JS186" s="102" t="e">
        <f t="array" aca="1" ref="JS186" ca="1">SUMPRODUCT(#REF!,TRANSPOSE(JS$19:JS$22))</f>
        <v>#REF!</v>
      </c>
      <c r="JT186" s="102" t="e">
        <f t="array" aca="1" ref="JT186" ca="1">SUMPRODUCT(#REF!,TRANSPOSE(JT$19:JT$22))</f>
        <v>#REF!</v>
      </c>
      <c r="JU186" s="102" t="e">
        <f t="array" aca="1" ref="JU186" ca="1">SUMPRODUCT(#REF!,TRANSPOSE(JU$19:JU$22))</f>
        <v>#REF!</v>
      </c>
      <c r="JV186" s="102" t="e">
        <f t="array" aca="1" ref="JV186" ca="1">SUMPRODUCT(#REF!,TRANSPOSE(JV$19:JV$22))</f>
        <v>#REF!</v>
      </c>
      <c r="JW186" s="102" t="e">
        <f t="array" aca="1" ref="JW186" ca="1">SUMPRODUCT(#REF!,TRANSPOSE(JW$19:JW$22))</f>
        <v>#REF!</v>
      </c>
      <c r="JX186" s="102" t="e">
        <f t="array" aca="1" ref="JX186" ca="1">SUMPRODUCT(#REF!,TRANSPOSE(JX$19:JX$22))</f>
        <v>#REF!</v>
      </c>
      <c r="JY186" s="102" t="e">
        <f t="array" aca="1" ref="JY186" ca="1">SUMPRODUCT(#REF!,TRANSPOSE(JY$19:JY$22))</f>
        <v>#REF!</v>
      </c>
      <c r="JZ186" s="102" t="e">
        <f t="array" aca="1" ref="JZ186" ca="1">SUMPRODUCT(#REF!,TRANSPOSE(JZ$19:JZ$22))</f>
        <v>#REF!</v>
      </c>
      <c r="KA186" s="102" t="e">
        <f t="array" aca="1" ref="KA186" ca="1">SUMPRODUCT(#REF!,TRANSPOSE(KA$19:KA$22))</f>
        <v>#REF!</v>
      </c>
      <c r="KB186" s="116"/>
      <c r="KC186" s="102" t="e">
        <f t="shared" ca="1" si="191"/>
        <v>#REF!</v>
      </c>
      <c r="KD186" s="117" t="e">
        <f ca="1">CEILING(SUM($JO186:JP186)-SUM($KC186:KC186),$JC186)</f>
        <v>#REF!</v>
      </c>
      <c r="KE186" s="117" t="e">
        <f ca="1">CEILING(SUM($JO186:JQ186)-SUM($KC186:KD186),$JC186)</f>
        <v>#REF!</v>
      </c>
      <c r="KF186" s="117" t="e">
        <f ca="1">CEILING(SUM($JO186:JR186)-SUM($KC186:KE186),$JC186)</f>
        <v>#REF!</v>
      </c>
      <c r="KG186" s="117" t="e">
        <f ca="1">CEILING(SUM($JO186:JS186)-SUM($KC186:KF186),$JC186)</f>
        <v>#REF!</v>
      </c>
      <c r="KH186" s="117" t="e">
        <f ca="1">CEILING(SUM($JO186:JT186)-SUM($KC186:KG186),$JC186)</f>
        <v>#REF!</v>
      </c>
      <c r="KI186" s="117" t="e">
        <f ca="1">CEILING(SUM($JO186:JU186)-SUM($KC186:KH186),$JC186)</f>
        <v>#REF!</v>
      </c>
      <c r="KJ186" s="117" t="e">
        <f ca="1">CEILING(SUM($JO186:JV186)-SUM($KC186:KI186),$JC186)</f>
        <v>#REF!</v>
      </c>
      <c r="KK186" s="117" t="e">
        <f ca="1">CEILING(SUM($JO186:JW186)-SUM($KC186:KJ186),$JC186)</f>
        <v>#REF!</v>
      </c>
      <c r="KL186" s="117" t="e">
        <f ca="1">CEILING(SUM($JO186:JX186)-SUM($KC186:KK186),$JC186)</f>
        <v>#REF!</v>
      </c>
      <c r="KM186" s="117" t="e">
        <f ca="1">CEILING(SUM($JO186:JY186)-SUM($KC186:KL186),$JC186)</f>
        <v>#REF!</v>
      </c>
      <c r="KN186" s="117" t="e">
        <f t="shared" ca="1" si="192"/>
        <v>#REF!</v>
      </c>
      <c r="KO186" s="117" t="e">
        <f t="shared" ca="1" si="193"/>
        <v>#REF!</v>
      </c>
      <c r="KP186" s="116"/>
      <c r="KQ186" s="119" t="e">
        <f t="shared" ca="1" si="194"/>
        <v>#REF!</v>
      </c>
      <c r="KR186" s="119" t="e">
        <f t="shared" ca="1" si="195"/>
        <v>#REF!</v>
      </c>
      <c r="KS186" s="119" t="e">
        <f t="shared" ca="1" si="196"/>
        <v>#REF!</v>
      </c>
      <c r="KT186" s="119" t="e">
        <f t="shared" ca="1" si="197"/>
        <v>#REF!</v>
      </c>
      <c r="KU186" s="119" t="e">
        <f t="shared" ca="1" si="198"/>
        <v>#REF!</v>
      </c>
      <c r="KV186" s="119" t="e">
        <f t="shared" ca="1" si="199"/>
        <v>#REF!</v>
      </c>
      <c r="KW186" s="119" t="e">
        <f t="shared" ca="1" si="200"/>
        <v>#REF!</v>
      </c>
      <c r="KX186" s="119" t="e">
        <f t="shared" ca="1" si="201"/>
        <v>#REF!</v>
      </c>
      <c r="KY186" s="119" t="e">
        <f t="shared" ca="1" si="202"/>
        <v>#REF!</v>
      </c>
      <c r="KZ186" s="119" t="e">
        <f t="shared" ca="1" si="203"/>
        <v>#REF!</v>
      </c>
      <c r="LA186" s="119" t="e">
        <f t="shared" ca="1" si="204"/>
        <v>#REF!</v>
      </c>
      <c r="LB186" s="119" t="e">
        <f t="shared" ca="1" si="205"/>
        <v>#REF!</v>
      </c>
      <c r="LC186" s="119" t="e">
        <f t="shared" ca="1" si="206"/>
        <v>#REF!</v>
      </c>
      <c r="LD186" s="119" t="e">
        <f t="shared" ca="1" si="207"/>
        <v>#REF!</v>
      </c>
      <c r="LE186" s="116">
        <v>1</v>
      </c>
      <c r="LF186" s="102" t="e">
        <f t="shared" ca="1" si="225"/>
        <v>#REF!</v>
      </c>
      <c r="LG186" s="102"/>
      <c r="LH186" s="102"/>
      <c r="LI186" s="102"/>
      <c r="LJ186" s="102"/>
      <c r="LK186" s="102"/>
      <c r="LL186" s="102"/>
      <c r="LM186" s="102"/>
      <c r="LN186" s="102"/>
      <c r="LO186" s="102"/>
      <c r="LP186" s="102"/>
      <c r="LQ186" s="102"/>
      <c r="LR186" s="102" t="e">
        <f t="shared" ca="1" si="183"/>
        <v>#REF!</v>
      </c>
      <c r="LS186" s="102"/>
      <c r="LT186" s="119" t="e">
        <f t="shared" ca="1" si="208"/>
        <v>#REF!</v>
      </c>
      <c r="LU186" s="119" t="e">
        <f t="shared" ca="1" si="209"/>
        <v>#NAME?</v>
      </c>
      <c r="LV186" s="119" t="e">
        <f t="shared" ca="1" si="210"/>
        <v>#NAME?</v>
      </c>
      <c r="LW186" s="119" t="e">
        <f t="shared" ca="1" si="211"/>
        <v>#NAME?</v>
      </c>
      <c r="LX186" s="119" t="e">
        <f t="shared" ca="1" si="212"/>
        <v>#NAME?</v>
      </c>
      <c r="LY186" s="119" t="e">
        <f t="shared" ca="1" si="213"/>
        <v>#NAME?</v>
      </c>
      <c r="LZ186" s="119" t="e">
        <f t="shared" ca="1" si="214"/>
        <v>#NAME?</v>
      </c>
      <c r="MA186" s="119" t="e">
        <f t="shared" ca="1" si="215"/>
        <v>#NAME?</v>
      </c>
      <c r="MB186" s="119" t="e">
        <f t="shared" ca="1" si="216"/>
        <v>#NAME?</v>
      </c>
      <c r="MC186" s="119" t="e">
        <f t="shared" ca="1" si="217"/>
        <v>#NAME?</v>
      </c>
      <c r="MD186" s="119" t="e">
        <f t="shared" ca="1" si="218"/>
        <v>#NAME?</v>
      </c>
      <c r="ME186" s="119" t="e">
        <f t="shared" ca="1" si="219"/>
        <v>#NAME?</v>
      </c>
      <c r="MF186" s="119" t="e">
        <f t="shared" ca="1" si="220"/>
        <v>#REF!</v>
      </c>
      <c r="MG186" s="119" t="e">
        <f t="shared" ca="1" si="221"/>
        <v>#REF!</v>
      </c>
      <c r="MH186" s="120" t="s">
        <v>811</v>
      </c>
      <c r="MI186" s="100" t="s">
        <v>472</v>
      </c>
      <c r="MJ186" s="121">
        <v>45535</v>
      </c>
      <c r="MK186" s="100" t="s">
        <v>131</v>
      </c>
      <c r="ML186" s="100" t="s">
        <v>131</v>
      </c>
      <c r="MM186" s="100" t="s">
        <v>131</v>
      </c>
      <c r="MN186" s="100"/>
      <c r="MO186" s="100" t="s">
        <v>750</v>
      </c>
    </row>
    <row r="187" spans="1:353" ht="14.25" x14ac:dyDescent="0.2">
      <c r="A187" s="39">
        <v>182</v>
      </c>
      <c r="B187" s="39" t="s">
        <v>815</v>
      </c>
      <c r="C187" s="54" t="s">
        <v>816</v>
      </c>
      <c r="D187" s="39" t="s">
        <v>121</v>
      </c>
      <c r="E187" s="39">
        <v>401554157</v>
      </c>
      <c r="F187" s="99" t="s">
        <v>817</v>
      </c>
      <c r="G187" s="39">
        <v>400275791</v>
      </c>
      <c r="H187" s="39" t="s">
        <v>112</v>
      </c>
      <c r="I187" s="39">
        <v>2</v>
      </c>
      <c r="J187" s="39">
        <v>6</v>
      </c>
      <c r="K187" s="39">
        <v>0</v>
      </c>
      <c r="L187" s="39">
        <v>0</v>
      </c>
      <c r="M187" s="39">
        <v>0</v>
      </c>
      <c r="N187" s="39">
        <v>0</v>
      </c>
      <c r="O187" s="39">
        <v>2</v>
      </c>
      <c r="P187" s="39">
        <v>0</v>
      </c>
      <c r="Q187" s="39">
        <v>0</v>
      </c>
      <c r="R187" s="39">
        <v>0</v>
      </c>
      <c r="S187" s="39">
        <v>0</v>
      </c>
      <c r="T187" s="39">
        <v>0</v>
      </c>
      <c r="U187" s="39">
        <v>0</v>
      </c>
      <c r="V187" s="39">
        <v>0</v>
      </c>
      <c r="W187" s="39">
        <v>0</v>
      </c>
      <c r="X187" s="39">
        <v>2</v>
      </c>
      <c r="Y187" s="39">
        <v>0</v>
      </c>
      <c r="Z187" s="39">
        <v>0</v>
      </c>
      <c r="AA187" s="39">
        <v>0</v>
      </c>
      <c r="AB187" s="39">
        <v>0</v>
      </c>
      <c r="AC187" s="39">
        <v>0</v>
      </c>
      <c r="AD187" s="39">
        <v>0</v>
      </c>
      <c r="AE187" s="39">
        <v>0</v>
      </c>
      <c r="AF187" s="39">
        <v>0</v>
      </c>
      <c r="AG187" s="39">
        <v>2</v>
      </c>
      <c r="AH187" s="39">
        <f t="shared" si="184"/>
        <v>4</v>
      </c>
      <c r="AI187" s="39">
        <f t="shared" si="222"/>
        <v>141178</v>
      </c>
      <c r="AJ187" s="55">
        <v>10000</v>
      </c>
      <c r="AK187" s="39"/>
      <c r="AL187" s="39" t="s">
        <v>457</v>
      </c>
      <c r="AM187" s="69" t="s">
        <v>458</v>
      </c>
      <c r="AN187" s="39"/>
      <c r="AO187" s="39"/>
      <c r="AP187" s="56">
        <v>3.0000000000000001E-3</v>
      </c>
      <c r="AQ187" s="56" t="s">
        <v>8</v>
      </c>
      <c r="AR187" s="39" t="s">
        <v>459</v>
      </c>
      <c r="AS187" s="39" t="s">
        <v>460</v>
      </c>
      <c r="AT187" s="39"/>
      <c r="AU187" s="39" t="s">
        <v>461</v>
      </c>
      <c r="AV187" s="39" t="str">
        <f t="shared" si="185"/>
        <v>P0043</v>
      </c>
      <c r="AW187" s="76" t="e">
        <f t="shared" ca="1" si="186"/>
        <v>#NAME?</v>
      </c>
      <c r="AX187" s="73" t="s">
        <v>749</v>
      </c>
      <c r="AY187" s="73" t="e">
        <f t="shared" si="187"/>
        <v>#REF!</v>
      </c>
      <c r="AZ187" s="39"/>
      <c r="BA187" s="39"/>
      <c r="BB187" s="39"/>
      <c r="BC187" s="39"/>
      <c r="BD187" s="39">
        <v>150000</v>
      </c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>
        <f>SUM($AZ187,$BA187:BF187)-SUM($EU187:FA187)</f>
        <v>149080</v>
      </c>
      <c r="DE187" s="39">
        <f>SUM($AZ187,$BA187:BG187)-SUM($EU187:FB187)</f>
        <v>145484</v>
      </c>
      <c r="DF187" s="39">
        <f>SUM($AZ187,$BA187:BH187)-SUM($EU187:FC187)</f>
        <v>140822</v>
      </c>
      <c r="DG187" s="39">
        <f>SUM($AZ187,$BA187:BI187)-SUM($EU187:FD187)</f>
        <v>136822</v>
      </c>
      <c r="DH187" s="39">
        <f>SUM($AZ187,$BA187:BJ187)-SUM($EU187:FE187)</f>
        <v>132822</v>
      </c>
      <c r="DI187" s="39">
        <f>SUM($AZ187,$BA187:BK187)-SUM($EU187:FF187)</f>
        <v>128822</v>
      </c>
      <c r="DJ187" s="39">
        <f>SUM($AZ187,$BA187:BL187)-SUM($EU187:FG187)</f>
        <v>124822</v>
      </c>
      <c r="DK187" s="39">
        <f>SUM($AZ187,$BA187:BM187)-SUM($EU187:FH187)</f>
        <v>120822</v>
      </c>
      <c r="DL187" s="39">
        <f>SUM($AZ187,$BA187:BN187)-SUM($EU187:FI187)</f>
        <v>116822</v>
      </c>
      <c r="DM187" s="39">
        <f>SUM($AZ187,$BA187:BO187)-SUM($EU187:FJ187)</f>
        <v>112822</v>
      </c>
      <c r="DN187" s="39">
        <f>SUM($AZ187,$BA187:BP187)-SUM($EU187:FK187)</f>
        <v>108822</v>
      </c>
      <c r="DO187" s="39">
        <f>SUM($AZ187,$BA187:BQ187)-SUM($EU187:FL187)</f>
        <v>104822</v>
      </c>
      <c r="DP187" s="39">
        <f>SUM($AZ187,$BA187:BR187)-SUM($EU187:FM187)</f>
        <v>100822</v>
      </c>
      <c r="DQ187" s="39">
        <f>SUM($AZ187,$BA187:BS187)-SUM($EU187:FN187)</f>
        <v>96822</v>
      </c>
      <c r="DR187" s="39">
        <f>SUM($AZ187,$BA187:BT187)-SUM($EU187:FO187)</f>
        <v>92822</v>
      </c>
      <c r="DS187" s="39">
        <f>SUM($AZ187,$BA187:BU187)-SUM($EU187:FP187)</f>
        <v>88822</v>
      </c>
      <c r="DT187" s="39">
        <f>SUM($AZ187,$BA187:BV187)-SUM($EU187:FQ187)</f>
        <v>84822</v>
      </c>
      <c r="DU187" s="39">
        <f>SUM($AZ187,$BA187:BW187)-SUM($EU187:FR187)</f>
        <v>80822</v>
      </c>
      <c r="DV187" s="39">
        <f>SUM($AZ187,$BA187:BX187)-SUM($EU187:FS187)</f>
        <v>76822</v>
      </c>
      <c r="DW187" s="39">
        <f>SUM($AZ187,$BA187:BY187)-SUM($EU187:FT187)</f>
        <v>72822</v>
      </c>
      <c r="DX187" s="39">
        <f>SUM($AZ187,$BA187:BZ187)-SUM($EU187:FU187)</f>
        <v>68822</v>
      </c>
      <c r="DY187" s="39">
        <f>SUM($AZ187,$BA187:CA187)-SUM($EU187:FV187)</f>
        <v>64822</v>
      </c>
      <c r="DZ187" s="39">
        <f>SUM($AZ187,$BA187:CB187)-SUM($EU187:FW187)</f>
        <v>60822</v>
      </c>
      <c r="EA187" s="39">
        <f>SUM($AZ187,$BA187:CC187)-SUM($EU187:FX187)</f>
        <v>56822</v>
      </c>
      <c r="EB187" s="39">
        <f>SUM($AZ187,$BA187:CD187)-SUM($EU187:FY187)</f>
        <v>52822</v>
      </c>
      <c r="EC187" s="39">
        <f>SUM($AZ187,$BA187:CE187)-SUM($EU187:FZ187)</f>
        <v>48822</v>
      </c>
      <c r="ED187" s="39">
        <f>SUM($AZ187,$BA187:CF187)-SUM($EU187:GA187)</f>
        <v>44822</v>
      </c>
      <c r="EE187" s="39">
        <f>SUM($AZ187,$BA187:CG187)-SUM($EU187:GB187)</f>
        <v>40822</v>
      </c>
      <c r="EF187" s="39">
        <f>SUM($AZ187,$BA187:CH187)-SUM($EU187:GC187)</f>
        <v>36822</v>
      </c>
      <c r="EG187" s="39">
        <f>SUM($AZ187,$BA187:CI187)-SUM($EU187:GD187)</f>
        <v>32822</v>
      </c>
      <c r="EH187" s="39">
        <f>SUM($AZ187,$BA187:CJ187)-SUM($EU187:GE187)</f>
        <v>28822</v>
      </c>
      <c r="EI187" s="39">
        <f>SUM($AZ187,$BA187:CK187)-SUM($EU187:GF187)</f>
        <v>24822</v>
      </c>
      <c r="EJ187" s="39">
        <f>SUM($AZ187,$BA187:CL187)-SUM($EU187:GG187)</f>
        <v>20822</v>
      </c>
      <c r="EK187" s="39">
        <f>SUM($AZ187,$BA187:CM187)-SUM($EU187:GH187)</f>
        <v>16822</v>
      </c>
      <c r="EL187" s="39">
        <f>SUM($AZ187,$BA187:CN187)-SUM($EU187:GI187)</f>
        <v>12822</v>
      </c>
      <c r="EM187" s="39">
        <f>SUM($AZ187,$BA187:CO187)-SUM($EU187:GJ187)</f>
        <v>8822</v>
      </c>
      <c r="EN187" s="39">
        <f>SUM($AZ187,$BA187:CP187)-SUM($EU187:GK187)</f>
        <v>8822</v>
      </c>
      <c r="EO187" s="39">
        <f>SUM($AZ187,$BA187:CQ187)-SUM($EU187:GL187)</f>
        <v>8822</v>
      </c>
      <c r="EP187" s="39">
        <f>SUM($AZ187,$BA187:CR187)-SUM($EU187:GM187)</f>
        <v>8822</v>
      </c>
      <c r="EQ187" s="39">
        <f>SUM($AZ187,$BA187:CS187)-SUM($EU187:GN187)</f>
        <v>8822</v>
      </c>
      <c r="ER187" s="39"/>
      <c r="ES187" s="39"/>
      <c r="ET187" s="39"/>
      <c r="EU187" s="39"/>
      <c r="EV187" s="39"/>
      <c r="EW187" s="39"/>
      <c r="EX187" s="39"/>
      <c r="EY187" s="39"/>
      <c r="EZ187" s="39"/>
      <c r="FA187" s="39">
        <f t="array" ref="FA187">SUMPRODUCT($K187:$AG187,TRANSPOSE(FA$5:FA$27))</f>
        <v>920</v>
      </c>
      <c r="FB187" s="39">
        <f t="array" ref="FB187">SUMPRODUCT($K187:$AG187,TRANSPOSE(FB$5:FB$27))</f>
        <v>3596</v>
      </c>
      <c r="FC187" s="39">
        <f t="array" ref="FC187">SUMPRODUCT($K187:$AG187,TRANSPOSE(FC$5:FC$27))</f>
        <v>4662</v>
      </c>
      <c r="FD187" s="39">
        <f t="array" ref="FD187">SUMPRODUCT($K187:$AG187,TRANSPOSE(FD$5:FD$27))</f>
        <v>4000</v>
      </c>
      <c r="FE187" s="39">
        <f t="array" ref="FE187">SUMPRODUCT($K187:$AG187,TRANSPOSE(FE$5:FE$27))</f>
        <v>4000</v>
      </c>
      <c r="FF187" s="39">
        <f t="array" ref="FF187">SUMPRODUCT($K187:$AG187,TRANSPOSE(FF$5:FF$27))</f>
        <v>4000</v>
      </c>
      <c r="FG187" s="39">
        <f t="array" ref="FG187">SUMPRODUCT($K187:$AG187,TRANSPOSE(FG$5:FG$27))</f>
        <v>4000</v>
      </c>
      <c r="FH187" s="39">
        <f t="array" ref="FH187">SUMPRODUCT($K187:$AG187,TRANSPOSE(FH$5:FH$27))</f>
        <v>4000</v>
      </c>
      <c r="FI187" s="39">
        <f t="array" ref="FI187">SUMPRODUCT($K187:$AG187,TRANSPOSE(FI$5:FI$27))</f>
        <v>4000</v>
      </c>
      <c r="FJ187" s="39">
        <f t="array" ref="FJ187">SUMPRODUCT($K187:$AG187,TRANSPOSE(FJ$5:FJ$27))</f>
        <v>4000</v>
      </c>
      <c r="FK187" s="39">
        <f t="array" ref="FK187">SUMPRODUCT($K187:$AG187,TRANSPOSE(FK$5:FK$27))</f>
        <v>4000</v>
      </c>
      <c r="FL187" s="39">
        <f t="array" ref="FL187">SUMPRODUCT($K187:$AG187,TRANSPOSE(FL$5:FL$27))</f>
        <v>4000</v>
      </c>
      <c r="FM187" s="39">
        <f t="array" ref="FM187">SUMPRODUCT($K187:$AG187,TRANSPOSE(FM$5:FM$27))</f>
        <v>4000</v>
      </c>
      <c r="FN187" s="39">
        <f t="array" ref="FN187">SUMPRODUCT($K187:$AG187,TRANSPOSE(FN$5:FN$27))</f>
        <v>4000</v>
      </c>
      <c r="FO187" s="39">
        <f t="array" ref="FO187">SUMPRODUCT($K187:$AG187,TRANSPOSE(FO$5:FO$27))</f>
        <v>4000</v>
      </c>
      <c r="FP187" s="39">
        <f t="array" ref="FP187">SUMPRODUCT($K187:$AG187,TRANSPOSE(FP$5:FP$27))</f>
        <v>4000</v>
      </c>
      <c r="FQ187" s="39">
        <f t="array" ref="FQ187">SUMPRODUCT($K187:$AG187,TRANSPOSE(FQ$5:FQ$27))</f>
        <v>4000</v>
      </c>
      <c r="FR187" s="39">
        <f t="array" ref="FR187">SUMPRODUCT($K187:$AG187,TRANSPOSE(FR$5:FR$27))</f>
        <v>4000</v>
      </c>
      <c r="FS187" s="39">
        <f t="array" ref="FS187">SUMPRODUCT($K187:$AG187,TRANSPOSE(FS$5:FS$27))</f>
        <v>4000</v>
      </c>
      <c r="FT187" s="39">
        <f t="array" ref="FT187">SUMPRODUCT($K187:$AG187,TRANSPOSE(FT$5:FT$27))</f>
        <v>4000</v>
      </c>
      <c r="FU187" s="39">
        <f t="array" ref="FU187">SUMPRODUCT($K187:$AG187,TRANSPOSE(FU$5:FU$27))</f>
        <v>4000</v>
      </c>
      <c r="FV187" s="39">
        <f t="array" ref="FV187">SUMPRODUCT($K187:$AG187,TRANSPOSE(FV$5:FV$27))</f>
        <v>4000</v>
      </c>
      <c r="FW187" s="39">
        <f t="array" ref="FW187">SUMPRODUCT($K187:$AG187,TRANSPOSE(FW$5:FW$27))</f>
        <v>4000</v>
      </c>
      <c r="FX187" s="39">
        <f t="array" ref="FX187">SUMPRODUCT($K187:$AG187,TRANSPOSE(FX$5:FX$27))</f>
        <v>4000</v>
      </c>
      <c r="FY187" s="39">
        <f t="array" ref="FY187">SUMPRODUCT($K187:$AG187,TRANSPOSE(FY$5:FY$27))</f>
        <v>4000</v>
      </c>
      <c r="FZ187" s="39">
        <f t="array" ref="FZ187">SUMPRODUCT($K187:$AG187,TRANSPOSE(FZ$5:FZ$27))</f>
        <v>4000</v>
      </c>
      <c r="GA187" s="39">
        <f t="array" ref="GA187">SUMPRODUCT($K187:$AG187,TRANSPOSE(GA$5:GA$27))</f>
        <v>4000</v>
      </c>
      <c r="GB187" s="39">
        <f t="array" ref="GB187">SUMPRODUCT($K187:$AG187,TRANSPOSE(GB$5:GB$27))</f>
        <v>4000</v>
      </c>
      <c r="GC187" s="39">
        <f t="array" ref="GC187">SUMPRODUCT($K187:$AG187,TRANSPOSE(GC$5:GC$27))</f>
        <v>4000</v>
      </c>
      <c r="GD187" s="39">
        <f t="array" ref="GD187">SUMPRODUCT($K187:$AG187,TRANSPOSE(GD$5:GD$27))</f>
        <v>4000</v>
      </c>
      <c r="GE187" s="39">
        <f t="array" ref="GE187">SUMPRODUCT($K187:$AG187,TRANSPOSE(GE$5:GE$27))</f>
        <v>4000</v>
      </c>
      <c r="GF187" s="39">
        <f t="array" ref="GF187">SUMPRODUCT($K187:$AG187,TRANSPOSE(GF$5:GF$27))</f>
        <v>4000</v>
      </c>
      <c r="GG187" s="39">
        <f t="array" ref="GG187">SUMPRODUCT($K187:$AG187,TRANSPOSE(GG$5:GG$27))</f>
        <v>4000</v>
      </c>
      <c r="GH187" s="39">
        <f t="array" ref="GH187">SUMPRODUCT($K187:$AG187,TRANSPOSE(GH$5:GH$27))</f>
        <v>4000</v>
      </c>
      <c r="GI187" s="39">
        <f t="array" ref="GI187">SUMPRODUCT($K187:$AG187,TRANSPOSE(GI$5:GI$27))</f>
        <v>4000</v>
      </c>
      <c r="GJ187" s="39">
        <f t="array" ref="GJ187">SUMPRODUCT($K187:$AG187,TRANSPOSE(GJ$5:GJ$27))</f>
        <v>4000</v>
      </c>
      <c r="GK187" s="39">
        <f t="array" ref="GK187">SUMPRODUCT($K187:$AG187,TRANSPOSE(GK$5:GK$27))</f>
        <v>0</v>
      </c>
      <c r="GL187" s="39">
        <f t="array" ref="GL187">SUMPRODUCT($K187:$AG187,TRANSPOSE(GL$5:GL$27))</f>
        <v>0</v>
      </c>
      <c r="GM187" s="39">
        <f t="array" ref="GM187">SUMPRODUCT($K187:$AG187,TRANSPOSE(GM$5:GM$27))</f>
        <v>0</v>
      </c>
      <c r="GN187" s="39">
        <f t="array" ref="GN187">SUMPRODUCT($K187:$AG187,TRANSPOSE(GN$5:GN$27))</f>
        <v>0</v>
      </c>
      <c r="GO187" s="39"/>
      <c r="GP187" s="39"/>
      <c r="GQ187" s="39"/>
      <c r="GR187" s="39"/>
      <c r="GS187" s="39"/>
      <c r="GT187" s="39"/>
      <c r="GU187" s="39"/>
      <c r="GV187" s="39"/>
      <c r="GW187" s="39"/>
      <c r="GX187" s="39"/>
      <c r="GY187" s="39"/>
      <c r="GZ187" s="39"/>
      <c r="HA187" s="39"/>
      <c r="HB187" s="39"/>
      <c r="HC187" s="39"/>
      <c r="HD187" s="39"/>
      <c r="HE187" s="39"/>
      <c r="HF187" s="39"/>
      <c r="HG187" s="39"/>
      <c r="HH187" s="39"/>
      <c r="HI187" s="39"/>
      <c r="HJ187" s="39"/>
      <c r="HK187" s="39"/>
      <c r="HL187" s="39"/>
      <c r="HM187" s="39"/>
      <c r="HN187" s="39"/>
      <c r="HO187" s="39"/>
      <c r="HP187" s="39"/>
      <c r="HQ187" s="39"/>
      <c r="HR187" s="39"/>
      <c r="HS187" s="39"/>
      <c r="HT187" s="39"/>
      <c r="HU187" s="39"/>
      <c r="HV187" s="39"/>
      <c r="HW187" s="39"/>
      <c r="HX187" s="39"/>
      <c r="HY187" s="39"/>
      <c r="HZ187" s="39"/>
      <c r="IA187" s="39"/>
      <c r="IB187" s="39"/>
      <c r="IC187" s="39"/>
      <c r="ID187" s="39"/>
      <c r="IE187" s="39"/>
      <c r="IF187" s="39"/>
      <c r="IG187" s="39"/>
      <c r="IH187" s="39"/>
      <c r="II187" s="39"/>
      <c r="IJ187" s="39"/>
      <c r="IK187" s="39"/>
      <c r="IL187" s="39"/>
      <c r="IM187" s="39"/>
      <c r="IN187" s="39"/>
      <c r="IO187" s="39"/>
      <c r="IP187" s="39"/>
      <c r="IQ187" s="39"/>
      <c r="IR187" s="39"/>
      <c r="IS187" s="39"/>
      <c r="IT187" s="39"/>
      <c r="IU187" s="39"/>
      <c r="IV187" s="93" t="s">
        <v>467</v>
      </c>
      <c r="IW187" s="100" t="str">
        <f>C187</f>
        <v>CRCW0402681RFKED</v>
      </c>
      <c r="IX187" s="93" t="str">
        <f t="shared" si="223"/>
        <v>VISHAY</v>
      </c>
      <c r="IY187" s="111">
        <v>2.3999999999999998E-3</v>
      </c>
      <c r="IZ187" s="112" t="str">
        <f t="shared" si="180"/>
        <v>USD</v>
      </c>
      <c r="JA187" s="104" t="e">
        <f ca="1">_xlfn.XLOOKUP(IZ187,IZ$21:IZ$24,JA$21:JA$24,0)</f>
        <v>#NAME?</v>
      </c>
      <c r="JB187" s="104" t="e">
        <f t="shared" ca="1" si="188"/>
        <v>#NAME?</v>
      </c>
      <c r="JC187" s="113">
        <f>AJ187</f>
        <v>10000</v>
      </c>
      <c r="JD187" s="113">
        <f>AJ187</f>
        <v>10000</v>
      </c>
      <c r="JE187" s="100"/>
      <c r="JF187" s="113" t="e">
        <f>MAX(JD187,CEILING(#REF!+JE187,JC187))</f>
        <v>#REF!</v>
      </c>
      <c r="JG187" s="114" t="e">
        <f t="shared" ca="1" si="189"/>
        <v>#REF!</v>
      </c>
      <c r="JH187" s="113" t="e">
        <f>JF187-#REF!</f>
        <v>#REF!</v>
      </c>
      <c r="JI187" s="114" t="e">
        <f t="shared" ca="1" si="190"/>
        <v>#REF!</v>
      </c>
      <c r="JJ187" s="115">
        <v>45526</v>
      </c>
      <c r="JK187" s="114" t="s">
        <v>114</v>
      </c>
      <c r="JL187" s="114" t="s">
        <v>21</v>
      </c>
      <c r="JM187" s="100" t="s">
        <v>128</v>
      </c>
      <c r="JN187" s="100" t="s">
        <v>129</v>
      </c>
      <c r="JO187" s="102" t="e">
        <f t="array" aca="1" ref="JO187" ca="1">SUMPRODUCT(#REF!,TRANSPOSE(JO$19:JO$22))</f>
        <v>#REF!</v>
      </c>
      <c r="JP187" s="102" t="e">
        <f t="array" aca="1" ref="JP187" ca="1">SUMPRODUCT(#REF!,TRANSPOSE(JP$19:JP$22))</f>
        <v>#REF!</v>
      </c>
      <c r="JQ187" s="102" t="e">
        <f t="array" aca="1" ref="JQ187" ca="1">SUMPRODUCT(#REF!,TRANSPOSE(JQ$19:JQ$22))</f>
        <v>#REF!</v>
      </c>
      <c r="JR187" s="102" t="e">
        <f t="array" aca="1" ref="JR187" ca="1">SUMPRODUCT(#REF!,TRANSPOSE(JR$19:JR$22))</f>
        <v>#REF!</v>
      </c>
      <c r="JS187" s="102" t="e">
        <f t="array" aca="1" ref="JS187" ca="1">SUMPRODUCT(#REF!,TRANSPOSE(JS$19:JS$22))</f>
        <v>#REF!</v>
      </c>
      <c r="JT187" s="102" t="e">
        <f t="array" aca="1" ref="JT187" ca="1">SUMPRODUCT(#REF!,TRANSPOSE(JT$19:JT$22))</f>
        <v>#REF!</v>
      </c>
      <c r="JU187" s="102" t="e">
        <f t="array" aca="1" ref="JU187" ca="1">SUMPRODUCT(#REF!,TRANSPOSE(JU$19:JU$22))</f>
        <v>#REF!</v>
      </c>
      <c r="JV187" s="102" t="e">
        <f t="array" aca="1" ref="JV187" ca="1">SUMPRODUCT(#REF!,TRANSPOSE(JV$19:JV$22))</f>
        <v>#REF!</v>
      </c>
      <c r="JW187" s="102" t="e">
        <f t="array" aca="1" ref="JW187" ca="1">SUMPRODUCT(#REF!,TRANSPOSE(JW$19:JW$22))</f>
        <v>#REF!</v>
      </c>
      <c r="JX187" s="102" t="e">
        <f t="array" aca="1" ref="JX187" ca="1">SUMPRODUCT(#REF!,TRANSPOSE(JX$19:JX$22))</f>
        <v>#REF!</v>
      </c>
      <c r="JY187" s="102" t="e">
        <f t="array" aca="1" ref="JY187" ca="1">SUMPRODUCT(#REF!,TRANSPOSE(JY$19:JY$22))</f>
        <v>#REF!</v>
      </c>
      <c r="JZ187" s="102" t="e">
        <f t="array" aca="1" ref="JZ187" ca="1">SUMPRODUCT(#REF!,TRANSPOSE(JZ$19:JZ$22))</f>
        <v>#REF!</v>
      </c>
      <c r="KA187" s="102" t="e">
        <f t="array" aca="1" ref="KA187" ca="1">SUMPRODUCT(#REF!,TRANSPOSE(KA$19:KA$22))</f>
        <v>#REF!</v>
      </c>
      <c r="KB187" s="116"/>
      <c r="KC187" s="102" t="e">
        <f t="shared" ca="1" si="191"/>
        <v>#REF!</v>
      </c>
      <c r="KD187" s="117" t="e">
        <f ca="1">CEILING(SUM($JO187:JP187)-SUM($KC187:KC187),$JC187)</f>
        <v>#REF!</v>
      </c>
      <c r="KE187" s="117" t="e">
        <f ca="1">CEILING(SUM($JO187:JQ187)-SUM($KC187:KD187),$JC187)</f>
        <v>#REF!</v>
      </c>
      <c r="KF187" s="117" t="e">
        <f ca="1">CEILING(SUM($JO187:JR187)-SUM($KC187:KE187),$JC187)</f>
        <v>#REF!</v>
      </c>
      <c r="KG187" s="117" t="e">
        <f ca="1">CEILING(SUM($JO187:JS187)-SUM($KC187:KF187),$JC187)</f>
        <v>#REF!</v>
      </c>
      <c r="KH187" s="117" t="e">
        <f ca="1">CEILING(SUM($JO187:JT187)-SUM($KC187:KG187),$JC187)</f>
        <v>#REF!</v>
      </c>
      <c r="KI187" s="117" t="e">
        <f ca="1">CEILING(SUM($JO187:JU187)-SUM($KC187:KH187),$JC187)</f>
        <v>#REF!</v>
      </c>
      <c r="KJ187" s="117" t="e">
        <f ca="1">CEILING(SUM($JO187:JV187)-SUM($KC187:KI187),$JC187)</f>
        <v>#REF!</v>
      </c>
      <c r="KK187" s="117" t="e">
        <f ca="1">CEILING(SUM($JO187:JW187)-SUM($KC187:KJ187),$JC187)</f>
        <v>#REF!</v>
      </c>
      <c r="KL187" s="117" t="e">
        <f ca="1">CEILING(SUM($JO187:JX187)-SUM($KC187:KK187),$JC187)</f>
        <v>#REF!</v>
      </c>
      <c r="KM187" s="117" t="e">
        <f ca="1">CEILING(SUM($JO187:JY187)-SUM($KC187:KL187),$JC187)</f>
        <v>#REF!</v>
      </c>
      <c r="KN187" s="117" t="e">
        <f t="shared" ca="1" si="192"/>
        <v>#REF!</v>
      </c>
      <c r="KO187" s="117" t="e">
        <f t="shared" ca="1" si="193"/>
        <v>#REF!</v>
      </c>
      <c r="KP187" s="116"/>
      <c r="KQ187" s="119" t="e">
        <f t="shared" ca="1" si="194"/>
        <v>#REF!</v>
      </c>
      <c r="KR187" s="119" t="e">
        <f t="shared" ca="1" si="195"/>
        <v>#REF!</v>
      </c>
      <c r="KS187" s="119" t="e">
        <f t="shared" ca="1" si="196"/>
        <v>#REF!</v>
      </c>
      <c r="KT187" s="119" t="e">
        <f t="shared" ca="1" si="197"/>
        <v>#REF!</v>
      </c>
      <c r="KU187" s="119" t="e">
        <f t="shared" ca="1" si="198"/>
        <v>#REF!</v>
      </c>
      <c r="KV187" s="119" t="e">
        <f t="shared" ca="1" si="199"/>
        <v>#REF!</v>
      </c>
      <c r="KW187" s="119" t="e">
        <f t="shared" ca="1" si="200"/>
        <v>#REF!</v>
      </c>
      <c r="KX187" s="119" t="e">
        <f t="shared" ca="1" si="201"/>
        <v>#REF!</v>
      </c>
      <c r="KY187" s="119" t="e">
        <f t="shared" ca="1" si="202"/>
        <v>#REF!</v>
      </c>
      <c r="KZ187" s="119" t="e">
        <f t="shared" ca="1" si="203"/>
        <v>#REF!</v>
      </c>
      <c r="LA187" s="119" t="e">
        <f t="shared" ca="1" si="204"/>
        <v>#REF!</v>
      </c>
      <c r="LB187" s="119" t="e">
        <f t="shared" ca="1" si="205"/>
        <v>#REF!</v>
      </c>
      <c r="LC187" s="119" t="e">
        <f t="shared" ca="1" si="206"/>
        <v>#REF!</v>
      </c>
      <c r="LD187" s="119" t="e">
        <f t="shared" ca="1" si="207"/>
        <v>#REF!</v>
      </c>
      <c r="LE187" s="116">
        <v>1</v>
      </c>
      <c r="LF187" s="102" t="e">
        <f t="shared" ca="1" si="225"/>
        <v>#REF!</v>
      </c>
      <c r="LG187" s="102"/>
      <c r="LH187" s="102"/>
      <c r="LI187" s="102"/>
      <c r="LJ187" s="102"/>
      <c r="LK187" s="102"/>
      <c r="LL187" s="102"/>
      <c r="LM187" s="102"/>
      <c r="LN187" s="102"/>
      <c r="LO187" s="102"/>
      <c r="LP187" s="102"/>
      <c r="LQ187" s="102"/>
      <c r="LR187" s="102" t="e">
        <f t="shared" ca="1" si="183"/>
        <v>#REF!</v>
      </c>
      <c r="LS187" s="102"/>
      <c r="LT187" s="119" t="e">
        <f t="shared" ca="1" si="208"/>
        <v>#REF!</v>
      </c>
      <c r="LU187" s="119" t="e">
        <f t="shared" ca="1" si="209"/>
        <v>#NAME?</v>
      </c>
      <c r="LV187" s="119" t="e">
        <f t="shared" ca="1" si="210"/>
        <v>#NAME?</v>
      </c>
      <c r="LW187" s="119" t="e">
        <f t="shared" ca="1" si="211"/>
        <v>#NAME?</v>
      </c>
      <c r="LX187" s="119" t="e">
        <f t="shared" ca="1" si="212"/>
        <v>#NAME?</v>
      </c>
      <c r="LY187" s="119" t="e">
        <f t="shared" ca="1" si="213"/>
        <v>#NAME?</v>
      </c>
      <c r="LZ187" s="119" t="e">
        <f t="shared" ca="1" si="214"/>
        <v>#NAME?</v>
      </c>
      <c r="MA187" s="119" t="e">
        <f t="shared" ca="1" si="215"/>
        <v>#NAME?</v>
      </c>
      <c r="MB187" s="119" t="e">
        <f t="shared" ca="1" si="216"/>
        <v>#NAME?</v>
      </c>
      <c r="MC187" s="119" t="e">
        <f t="shared" ca="1" si="217"/>
        <v>#NAME?</v>
      </c>
      <c r="MD187" s="119" t="e">
        <f t="shared" ca="1" si="218"/>
        <v>#NAME?</v>
      </c>
      <c r="ME187" s="119" t="e">
        <f t="shared" ca="1" si="219"/>
        <v>#NAME?</v>
      </c>
      <c r="MF187" s="119" t="e">
        <f t="shared" ca="1" si="220"/>
        <v>#REF!</v>
      </c>
      <c r="MG187" s="119" t="e">
        <f t="shared" ca="1" si="221"/>
        <v>#REF!</v>
      </c>
      <c r="MH187" s="120" t="s">
        <v>815</v>
      </c>
      <c r="MI187" s="100" t="s">
        <v>472</v>
      </c>
      <c r="MJ187" s="121">
        <v>45535</v>
      </c>
      <c r="MK187" s="100" t="s">
        <v>131</v>
      </c>
      <c r="ML187" s="100" t="s">
        <v>131</v>
      </c>
      <c r="MM187" s="100" t="s">
        <v>131</v>
      </c>
      <c r="MN187" s="100"/>
      <c r="MO187" s="100" t="s">
        <v>750</v>
      </c>
    </row>
    <row r="188" spans="1:353" ht="14.25" x14ac:dyDescent="0.2">
      <c r="A188" s="39">
        <v>183</v>
      </c>
      <c r="B188" s="39" t="s">
        <v>818</v>
      </c>
      <c r="C188" s="54" t="s">
        <v>819</v>
      </c>
      <c r="D188" s="39" t="s">
        <v>121</v>
      </c>
      <c r="E188" s="39">
        <v>425994123</v>
      </c>
      <c r="F188" s="99" t="s">
        <v>820</v>
      </c>
      <c r="G188" s="39">
        <v>400007534</v>
      </c>
      <c r="H188" s="39" t="s">
        <v>112</v>
      </c>
      <c r="I188" s="39">
        <v>2</v>
      </c>
      <c r="J188" s="39">
        <v>6</v>
      </c>
      <c r="K188" s="39">
        <v>0</v>
      </c>
      <c r="L188" s="39">
        <v>0</v>
      </c>
      <c r="M188" s="39">
        <v>0</v>
      </c>
      <c r="N188" s="39">
        <v>0</v>
      </c>
      <c r="O188" s="39">
        <v>2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2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2</v>
      </c>
      <c r="AH188" s="39">
        <f t="shared" si="184"/>
        <v>4</v>
      </c>
      <c r="AI188" s="39">
        <f t="shared" si="222"/>
        <v>141178</v>
      </c>
      <c r="AJ188" s="55">
        <v>10000</v>
      </c>
      <c r="AK188" s="39"/>
      <c r="AL188" s="39" t="s">
        <v>457</v>
      </c>
      <c r="AM188" s="69" t="s">
        <v>458</v>
      </c>
      <c r="AN188" s="39"/>
      <c r="AO188" s="39"/>
      <c r="AP188" s="56">
        <v>3.0000000000000001E-3</v>
      </c>
      <c r="AQ188" s="56" t="s">
        <v>8</v>
      </c>
      <c r="AR188" s="39" t="s">
        <v>459</v>
      </c>
      <c r="AS188" s="39" t="s">
        <v>460</v>
      </c>
      <c r="AT188" s="39"/>
      <c r="AU188" s="39" t="s">
        <v>461</v>
      </c>
      <c r="AV188" s="39" t="str">
        <f t="shared" si="185"/>
        <v>P0043</v>
      </c>
      <c r="AW188" s="76" t="e">
        <f t="shared" ca="1" si="186"/>
        <v>#NAME?</v>
      </c>
      <c r="AX188" s="73" t="s">
        <v>749</v>
      </c>
      <c r="AY188" s="73" t="e">
        <f t="shared" si="187"/>
        <v>#REF!</v>
      </c>
      <c r="AZ188" s="39"/>
      <c r="BA188" s="39"/>
      <c r="BB188" s="39"/>
      <c r="BC188" s="39"/>
      <c r="BD188" s="39">
        <v>150000</v>
      </c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>
        <f>SUM($AZ188,$BA188:BF188)-SUM($EU188:FA188)</f>
        <v>149080</v>
      </c>
      <c r="DE188" s="39">
        <f>SUM($AZ188,$BA188:BG188)-SUM($EU188:FB188)</f>
        <v>145484</v>
      </c>
      <c r="DF188" s="39">
        <f>SUM($AZ188,$BA188:BH188)-SUM($EU188:FC188)</f>
        <v>140822</v>
      </c>
      <c r="DG188" s="39">
        <f>SUM($AZ188,$BA188:BI188)-SUM($EU188:FD188)</f>
        <v>136822</v>
      </c>
      <c r="DH188" s="39">
        <f>SUM($AZ188,$BA188:BJ188)-SUM($EU188:FE188)</f>
        <v>132822</v>
      </c>
      <c r="DI188" s="39">
        <f>SUM($AZ188,$BA188:BK188)-SUM($EU188:FF188)</f>
        <v>128822</v>
      </c>
      <c r="DJ188" s="39">
        <f>SUM($AZ188,$BA188:BL188)-SUM($EU188:FG188)</f>
        <v>124822</v>
      </c>
      <c r="DK188" s="39">
        <f>SUM($AZ188,$BA188:BM188)-SUM($EU188:FH188)</f>
        <v>120822</v>
      </c>
      <c r="DL188" s="39">
        <f>SUM($AZ188,$BA188:BN188)-SUM($EU188:FI188)</f>
        <v>116822</v>
      </c>
      <c r="DM188" s="39">
        <f>SUM($AZ188,$BA188:BO188)-SUM($EU188:FJ188)</f>
        <v>112822</v>
      </c>
      <c r="DN188" s="39">
        <f>SUM($AZ188,$BA188:BP188)-SUM($EU188:FK188)</f>
        <v>108822</v>
      </c>
      <c r="DO188" s="39">
        <f>SUM($AZ188,$BA188:BQ188)-SUM($EU188:FL188)</f>
        <v>104822</v>
      </c>
      <c r="DP188" s="39">
        <f>SUM($AZ188,$BA188:BR188)-SUM($EU188:FM188)</f>
        <v>100822</v>
      </c>
      <c r="DQ188" s="39">
        <f>SUM($AZ188,$BA188:BS188)-SUM($EU188:FN188)</f>
        <v>96822</v>
      </c>
      <c r="DR188" s="39">
        <f>SUM($AZ188,$BA188:BT188)-SUM($EU188:FO188)</f>
        <v>92822</v>
      </c>
      <c r="DS188" s="39">
        <f>SUM($AZ188,$BA188:BU188)-SUM($EU188:FP188)</f>
        <v>88822</v>
      </c>
      <c r="DT188" s="39">
        <f>SUM($AZ188,$BA188:BV188)-SUM($EU188:FQ188)</f>
        <v>84822</v>
      </c>
      <c r="DU188" s="39">
        <f>SUM($AZ188,$BA188:BW188)-SUM($EU188:FR188)</f>
        <v>80822</v>
      </c>
      <c r="DV188" s="39">
        <f>SUM($AZ188,$BA188:BX188)-SUM($EU188:FS188)</f>
        <v>76822</v>
      </c>
      <c r="DW188" s="39">
        <f>SUM($AZ188,$BA188:BY188)-SUM($EU188:FT188)</f>
        <v>72822</v>
      </c>
      <c r="DX188" s="39">
        <f>SUM($AZ188,$BA188:BZ188)-SUM($EU188:FU188)</f>
        <v>68822</v>
      </c>
      <c r="DY188" s="39">
        <f>SUM($AZ188,$BA188:CA188)-SUM($EU188:FV188)</f>
        <v>64822</v>
      </c>
      <c r="DZ188" s="39">
        <f>SUM($AZ188,$BA188:CB188)-SUM($EU188:FW188)</f>
        <v>60822</v>
      </c>
      <c r="EA188" s="39">
        <f>SUM($AZ188,$BA188:CC188)-SUM($EU188:FX188)</f>
        <v>56822</v>
      </c>
      <c r="EB188" s="39">
        <f>SUM($AZ188,$BA188:CD188)-SUM($EU188:FY188)</f>
        <v>52822</v>
      </c>
      <c r="EC188" s="39">
        <f>SUM($AZ188,$BA188:CE188)-SUM($EU188:FZ188)</f>
        <v>48822</v>
      </c>
      <c r="ED188" s="39">
        <f>SUM($AZ188,$BA188:CF188)-SUM($EU188:GA188)</f>
        <v>44822</v>
      </c>
      <c r="EE188" s="39">
        <f>SUM($AZ188,$BA188:CG188)-SUM($EU188:GB188)</f>
        <v>40822</v>
      </c>
      <c r="EF188" s="39">
        <f>SUM($AZ188,$BA188:CH188)-SUM($EU188:GC188)</f>
        <v>36822</v>
      </c>
      <c r="EG188" s="39">
        <f>SUM($AZ188,$BA188:CI188)-SUM($EU188:GD188)</f>
        <v>32822</v>
      </c>
      <c r="EH188" s="39">
        <f>SUM($AZ188,$BA188:CJ188)-SUM($EU188:GE188)</f>
        <v>28822</v>
      </c>
      <c r="EI188" s="39">
        <f>SUM($AZ188,$BA188:CK188)-SUM($EU188:GF188)</f>
        <v>24822</v>
      </c>
      <c r="EJ188" s="39">
        <f>SUM($AZ188,$BA188:CL188)-SUM($EU188:GG188)</f>
        <v>20822</v>
      </c>
      <c r="EK188" s="39">
        <f>SUM($AZ188,$BA188:CM188)-SUM($EU188:GH188)</f>
        <v>16822</v>
      </c>
      <c r="EL188" s="39">
        <f>SUM($AZ188,$BA188:CN188)-SUM($EU188:GI188)</f>
        <v>12822</v>
      </c>
      <c r="EM188" s="39">
        <f>SUM($AZ188,$BA188:CO188)-SUM($EU188:GJ188)</f>
        <v>8822</v>
      </c>
      <c r="EN188" s="39">
        <f>SUM($AZ188,$BA188:CP188)-SUM($EU188:GK188)</f>
        <v>8822</v>
      </c>
      <c r="EO188" s="39">
        <f>SUM($AZ188,$BA188:CQ188)-SUM($EU188:GL188)</f>
        <v>8822</v>
      </c>
      <c r="EP188" s="39">
        <f>SUM($AZ188,$BA188:CR188)-SUM($EU188:GM188)</f>
        <v>8822</v>
      </c>
      <c r="EQ188" s="39">
        <f>SUM($AZ188,$BA188:CS188)-SUM($EU188:GN188)</f>
        <v>8822</v>
      </c>
      <c r="ER188" s="39"/>
      <c r="ES188" s="39"/>
      <c r="ET188" s="39"/>
      <c r="EU188" s="39"/>
      <c r="EV188" s="39"/>
      <c r="EW188" s="39"/>
      <c r="EX188" s="39"/>
      <c r="EY188" s="39"/>
      <c r="EZ188" s="39"/>
      <c r="FA188" s="39">
        <f t="array" ref="FA188">SUMPRODUCT($K188:$AG188,TRANSPOSE(FA$5:FA$27))</f>
        <v>920</v>
      </c>
      <c r="FB188" s="39">
        <f t="array" ref="FB188">SUMPRODUCT($K188:$AG188,TRANSPOSE(FB$5:FB$27))</f>
        <v>3596</v>
      </c>
      <c r="FC188" s="39">
        <f t="array" ref="FC188">SUMPRODUCT($K188:$AG188,TRANSPOSE(FC$5:FC$27))</f>
        <v>4662</v>
      </c>
      <c r="FD188" s="39">
        <f t="array" ref="FD188">SUMPRODUCT($K188:$AG188,TRANSPOSE(FD$5:FD$27))</f>
        <v>4000</v>
      </c>
      <c r="FE188" s="39">
        <f t="array" ref="FE188">SUMPRODUCT($K188:$AG188,TRANSPOSE(FE$5:FE$27))</f>
        <v>4000</v>
      </c>
      <c r="FF188" s="39">
        <f t="array" ref="FF188">SUMPRODUCT($K188:$AG188,TRANSPOSE(FF$5:FF$27))</f>
        <v>4000</v>
      </c>
      <c r="FG188" s="39">
        <f t="array" ref="FG188">SUMPRODUCT($K188:$AG188,TRANSPOSE(FG$5:FG$27))</f>
        <v>4000</v>
      </c>
      <c r="FH188" s="39">
        <f t="array" ref="FH188">SUMPRODUCT($K188:$AG188,TRANSPOSE(FH$5:FH$27))</f>
        <v>4000</v>
      </c>
      <c r="FI188" s="39">
        <f t="array" ref="FI188">SUMPRODUCT($K188:$AG188,TRANSPOSE(FI$5:FI$27))</f>
        <v>4000</v>
      </c>
      <c r="FJ188" s="39">
        <f t="array" ref="FJ188">SUMPRODUCT($K188:$AG188,TRANSPOSE(FJ$5:FJ$27))</f>
        <v>4000</v>
      </c>
      <c r="FK188" s="39">
        <f t="array" ref="FK188">SUMPRODUCT($K188:$AG188,TRANSPOSE(FK$5:FK$27))</f>
        <v>4000</v>
      </c>
      <c r="FL188" s="39">
        <f t="array" ref="FL188">SUMPRODUCT($K188:$AG188,TRANSPOSE(FL$5:FL$27))</f>
        <v>4000</v>
      </c>
      <c r="FM188" s="39">
        <f t="array" ref="FM188">SUMPRODUCT($K188:$AG188,TRANSPOSE(FM$5:FM$27))</f>
        <v>4000</v>
      </c>
      <c r="FN188" s="39">
        <f t="array" ref="FN188">SUMPRODUCT($K188:$AG188,TRANSPOSE(FN$5:FN$27))</f>
        <v>4000</v>
      </c>
      <c r="FO188" s="39">
        <f t="array" ref="FO188">SUMPRODUCT($K188:$AG188,TRANSPOSE(FO$5:FO$27))</f>
        <v>4000</v>
      </c>
      <c r="FP188" s="39">
        <f t="array" ref="FP188">SUMPRODUCT($K188:$AG188,TRANSPOSE(FP$5:FP$27))</f>
        <v>4000</v>
      </c>
      <c r="FQ188" s="39">
        <f t="array" ref="FQ188">SUMPRODUCT($K188:$AG188,TRANSPOSE(FQ$5:FQ$27))</f>
        <v>4000</v>
      </c>
      <c r="FR188" s="39">
        <f t="array" ref="FR188">SUMPRODUCT($K188:$AG188,TRANSPOSE(FR$5:FR$27))</f>
        <v>4000</v>
      </c>
      <c r="FS188" s="39">
        <f t="array" ref="FS188">SUMPRODUCT($K188:$AG188,TRANSPOSE(FS$5:FS$27))</f>
        <v>4000</v>
      </c>
      <c r="FT188" s="39">
        <f t="array" ref="FT188">SUMPRODUCT($K188:$AG188,TRANSPOSE(FT$5:FT$27))</f>
        <v>4000</v>
      </c>
      <c r="FU188" s="39">
        <f t="array" ref="FU188">SUMPRODUCT($K188:$AG188,TRANSPOSE(FU$5:FU$27))</f>
        <v>4000</v>
      </c>
      <c r="FV188" s="39">
        <f t="array" ref="FV188">SUMPRODUCT($K188:$AG188,TRANSPOSE(FV$5:FV$27))</f>
        <v>4000</v>
      </c>
      <c r="FW188" s="39">
        <f t="array" ref="FW188">SUMPRODUCT($K188:$AG188,TRANSPOSE(FW$5:FW$27))</f>
        <v>4000</v>
      </c>
      <c r="FX188" s="39">
        <f t="array" ref="FX188">SUMPRODUCT($K188:$AG188,TRANSPOSE(FX$5:FX$27))</f>
        <v>4000</v>
      </c>
      <c r="FY188" s="39">
        <f t="array" ref="FY188">SUMPRODUCT($K188:$AG188,TRANSPOSE(FY$5:FY$27))</f>
        <v>4000</v>
      </c>
      <c r="FZ188" s="39">
        <f t="array" ref="FZ188">SUMPRODUCT($K188:$AG188,TRANSPOSE(FZ$5:FZ$27))</f>
        <v>4000</v>
      </c>
      <c r="GA188" s="39">
        <f t="array" ref="GA188">SUMPRODUCT($K188:$AG188,TRANSPOSE(GA$5:GA$27))</f>
        <v>4000</v>
      </c>
      <c r="GB188" s="39">
        <f t="array" ref="GB188">SUMPRODUCT($K188:$AG188,TRANSPOSE(GB$5:GB$27))</f>
        <v>4000</v>
      </c>
      <c r="GC188" s="39">
        <f t="array" ref="GC188">SUMPRODUCT($K188:$AG188,TRANSPOSE(GC$5:GC$27))</f>
        <v>4000</v>
      </c>
      <c r="GD188" s="39">
        <f t="array" ref="GD188">SUMPRODUCT($K188:$AG188,TRANSPOSE(GD$5:GD$27))</f>
        <v>4000</v>
      </c>
      <c r="GE188" s="39">
        <f t="array" ref="GE188">SUMPRODUCT($K188:$AG188,TRANSPOSE(GE$5:GE$27))</f>
        <v>4000</v>
      </c>
      <c r="GF188" s="39">
        <f t="array" ref="GF188">SUMPRODUCT($K188:$AG188,TRANSPOSE(GF$5:GF$27))</f>
        <v>4000</v>
      </c>
      <c r="GG188" s="39">
        <f t="array" ref="GG188">SUMPRODUCT($K188:$AG188,TRANSPOSE(GG$5:GG$27))</f>
        <v>4000</v>
      </c>
      <c r="GH188" s="39">
        <f t="array" ref="GH188">SUMPRODUCT($K188:$AG188,TRANSPOSE(GH$5:GH$27))</f>
        <v>4000</v>
      </c>
      <c r="GI188" s="39">
        <f t="array" ref="GI188">SUMPRODUCT($K188:$AG188,TRANSPOSE(GI$5:GI$27))</f>
        <v>4000</v>
      </c>
      <c r="GJ188" s="39">
        <f t="array" ref="GJ188">SUMPRODUCT($K188:$AG188,TRANSPOSE(GJ$5:GJ$27))</f>
        <v>4000</v>
      </c>
      <c r="GK188" s="39">
        <f t="array" ref="GK188">SUMPRODUCT($K188:$AG188,TRANSPOSE(GK$5:GK$27))</f>
        <v>0</v>
      </c>
      <c r="GL188" s="39">
        <f t="array" ref="GL188">SUMPRODUCT($K188:$AG188,TRANSPOSE(GL$5:GL$27))</f>
        <v>0</v>
      </c>
      <c r="GM188" s="39">
        <f t="array" ref="GM188">SUMPRODUCT($K188:$AG188,TRANSPOSE(GM$5:GM$27))</f>
        <v>0</v>
      </c>
      <c r="GN188" s="39">
        <f t="array" ref="GN188">SUMPRODUCT($K188:$AG188,TRANSPOSE(GN$5:GN$27))</f>
        <v>0</v>
      </c>
      <c r="GO188" s="39"/>
      <c r="GP188" s="39"/>
      <c r="GQ188" s="39"/>
      <c r="GR188" s="39"/>
      <c r="GS188" s="39"/>
      <c r="GT188" s="39"/>
      <c r="GU188" s="39"/>
      <c r="GV188" s="39"/>
      <c r="GW188" s="39"/>
      <c r="GX188" s="39"/>
      <c r="GY188" s="39"/>
      <c r="GZ188" s="39"/>
      <c r="HA188" s="39"/>
      <c r="HB188" s="39"/>
      <c r="HC188" s="39"/>
      <c r="HD188" s="39"/>
      <c r="HE188" s="39"/>
      <c r="HF188" s="39"/>
      <c r="HG188" s="39"/>
      <c r="HH188" s="39"/>
      <c r="HI188" s="39"/>
      <c r="HJ188" s="39"/>
      <c r="HK188" s="39"/>
      <c r="HL188" s="39"/>
      <c r="HM188" s="39"/>
      <c r="HN188" s="39"/>
      <c r="HO188" s="39"/>
      <c r="HP188" s="39"/>
      <c r="HQ188" s="39"/>
      <c r="HR188" s="39"/>
      <c r="HS188" s="39"/>
      <c r="HT188" s="39"/>
      <c r="HU188" s="39"/>
      <c r="HV188" s="39"/>
      <c r="HW188" s="39"/>
      <c r="HX188" s="39"/>
      <c r="HY188" s="39"/>
      <c r="HZ188" s="39"/>
      <c r="IA188" s="39"/>
      <c r="IB188" s="39"/>
      <c r="IC188" s="39"/>
      <c r="ID188" s="39"/>
      <c r="IE188" s="39"/>
      <c r="IF188" s="39"/>
      <c r="IG188" s="39"/>
      <c r="IH188" s="39"/>
      <c r="II188" s="39"/>
      <c r="IJ188" s="39"/>
      <c r="IK188" s="39"/>
      <c r="IL188" s="39"/>
      <c r="IM188" s="39"/>
      <c r="IN188" s="39"/>
      <c r="IO188" s="39"/>
      <c r="IP188" s="39"/>
      <c r="IQ188" s="39"/>
      <c r="IR188" s="39"/>
      <c r="IS188" s="39"/>
      <c r="IT188" s="39"/>
      <c r="IU188" s="39"/>
      <c r="IV188" s="93" t="s">
        <v>467</v>
      </c>
      <c r="IW188" s="100" t="str">
        <f>C188</f>
        <v>CRCW0402732RFKED</v>
      </c>
      <c r="IX188" s="93" t="str">
        <f t="shared" si="223"/>
        <v>VISHAY</v>
      </c>
      <c r="IY188" s="111">
        <v>2.3999999999999998E-3</v>
      </c>
      <c r="IZ188" s="112" t="str">
        <f t="shared" si="180"/>
        <v>USD</v>
      </c>
      <c r="JA188" s="104" t="e">
        <f ca="1">_xlfn.XLOOKUP(IZ188,IZ$21:IZ$24,JA$21:JA$24,0)</f>
        <v>#NAME?</v>
      </c>
      <c r="JB188" s="104" t="e">
        <f t="shared" ca="1" si="188"/>
        <v>#NAME?</v>
      </c>
      <c r="JC188" s="113">
        <f>AJ188</f>
        <v>10000</v>
      </c>
      <c r="JD188" s="113">
        <f>AJ188</f>
        <v>10000</v>
      </c>
      <c r="JE188" s="100"/>
      <c r="JF188" s="113" t="e">
        <f>MAX(JD188,CEILING(#REF!+JE188,JC188))</f>
        <v>#REF!</v>
      </c>
      <c r="JG188" s="114" t="e">
        <f t="shared" ca="1" si="189"/>
        <v>#REF!</v>
      </c>
      <c r="JH188" s="113" t="e">
        <f>JF188-#REF!</f>
        <v>#REF!</v>
      </c>
      <c r="JI188" s="114" t="e">
        <f t="shared" ca="1" si="190"/>
        <v>#REF!</v>
      </c>
      <c r="JJ188" s="115">
        <v>45526</v>
      </c>
      <c r="JK188" s="114" t="s">
        <v>114</v>
      </c>
      <c r="JL188" s="114" t="s">
        <v>21</v>
      </c>
      <c r="JM188" s="100" t="s">
        <v>128</v>
      </c>
      <c r="JN188" s="100" t="s">
        <v>129</v>
      </c>
      <c r="JO188" s="102" t="e">
        <f t="array" aca="1" ref="JO188" ca="1">SUMPRODUCT(#REF!,TRANSPOSE(JO$19:JO$22))</f>
        <v>#REF!</v>
      </c>
      <c r="JP188" s="102" t="e">
        <f t="array" aca="1" ref="JP188" ca="1">SUMPRODUCT(#REF!,TRANSPOSE(JP$19:JP$22))</f>
        <v>#REF!</v>
      </c>
      <c r="JQ188" s="102" t="e">
        <f t="array" aca="1" ref="JQ188" ca="1">SUMPRODUCT(#REF!,TRANSPOSE(JQ$19:JQ$22))</f>
        <v>#REF!</v>
      </c>
      <c r="JR188" s="102" t="e">
        <f t="array" aca="1" ref="JR188" ca="1">SUMPRODUCT(#REF!,TRANSPOSE(JR$19:JR$22))</f>
        <v>#REF!</v>
      </c>
      <c r="JS188" s="102" t="e">
        <f t="array" aca="1" ref="JS188" ca="1">SUMPRODUCT(#REF!,TRANSPOSE(JS$19:JS$22))</f>
        <v>#REF!</v>
      </c>
      <c r="JT188" s="102" t="e">
        <f t="array" aca="1" ref="JT188" ca="1">SUMPRODUCT(#REF!,TRANSPOSE(JT$19:JT$22))</f>
        <v>#REF!</v>
      </c>
      <c r="JU188" s="102" t="e">
        <f t="array" aca="1" ref="JU188" ca="1">SUMPRODUCT(#REF!,TRANSPOSE(JU$19:JU$22))</f>
        <v>#REF!</v>
      </c>
      <c r="JV188" s="102" t="e">
        <f t="array" aca="1" ref="JV188" ca="1">SUMPRODUCT(#REF!,TRANSPOSE(JV$19:JV$22))</f>
        <v>#REF!</v>
      </c>
      <c r="JW188" s="102" t="e">
        <f t="array" aca="1" ref="JW188" ca="1">SUMPRODUCT(#REF!,TRANSPOSE(JW$19:JW$22))</f>
        <v>#REF!</v>
      </c>
      <c r="JX188" s="102" t="e">
        <f t="array" aca="1" ref="JX188" ca="1">SUMPRODUCT(#REF!,TRANSPOSE(JX$19:JX$22))</f>
        <v>#REF!</v>
      </c>
      <c r="JY188" s="102" t="e">
        <f t="array" aca="1" ref="JY188" ca="1">SUMPRODUCT(#REF!,TRANSPOSE(JY$19:JY$22))</f>
        <v>#REF!</v>
      </c>
      <c r="JZ188" s="102" t="e">
        <f t="array" aca="1" ref="JZ188" ca="1">SUMPRODUCT(#REF!,TRANSPOSE(JZ$19:JZ$22))</f>
        <v>#REF!</v>
      </c>
      <c r="KA188" s="102" t="e">
        <f t="array" aca="1" ref="KA188" ca="1">SUMPRODUCT(#REF!,TRANSPOSE(KA$19:KA$22))</f>
        <v>#REF!</v>
      </c>
      <c r="KB188" s="116"/>
      <c r="KC188" s="102" t="e">
        <f t="shared" ca="1" si="191"/>
        <v>#REF!</v>
      </c>
      <c r="KD188" s="117" t="e">
        <f ca="1">CEILING(SUM($JO188:JP188)-SUM($KC188:KC188),$JC188)</f>
        <v>#REF!</v>
      </c>
      <c r="KE188" s="117" t="e">
        <f ca="1">CEILING(SUM($JO188:JQ188)-SUM($KC188:KD188),$JC188)</f>
        <v>#REF!</v>
      </c>
      <c r="KF188" s="117" t="e">
        <f ca="1">CEILING(SUM($JO188:JR188)-SUM($KC188:KE188),$JC188)</f>
        <v>#REF!</v>
      </c>
      <c r="KG188" s="117" t="e">
        <f ca="1">CEILING(SUM($JO188:JS188)-SUM($KC188:KF188),$JC188)</f>
        <v>#REF!</v>
      </c>
      <c r="KH188" s="117" t="e">
        <f ca="1">CEILING(SUM($JO188:JT188)-SUM($KC188:KG188),$JC188)</f>
        <v>#REF!</v>
      </c>
      <c r="KI188" s="117" t="e">
        <f ca="1">CEILING(SUM($JO188:JU188)-SUM($KC188:KH188),$JC188)</f>
        <v>#REF!</v>
      </c>
      <c r="KJ188" s="117" t="e">
        <f ca="1">CEILING(SUM($JO188:JV188)-SUM($KC188:KI188),$JC188)</f>
        <v>#REF!</v>
      </c>
      <c r="KK188" s="117" t="e">
        <f ca="1">CEILING(SUM($JO188:JW188)-SUM($KC188:KJ188),$JC188)</f>
        <v>#REF!</v>
      </c>
      <c r="KL188" s="117" t="e">
        <f ca="1">CEILING(SUM($JO188:JX188)-SUM($KC188:KK188),$JC188)</f>
        <v>#REF!</v>
      </c>
      <c r="KM188" s="117" t="e">
        <f ca="1">CEILING(SUM($JO188:JY188)-SUM($KC188:KL188),$JC188)</f>
        <v>#REF!</v>
      </c>
      <c r="KN188" s="117" t="e">
        <f t="shared" ca="1" si="192"/>
        <v>#REF!</v>
      </c>
      <c r="KO188" s="117" t="e">
        <f t="shared" ca="1" si="193"/>
        <v>#REF!</v>
      </c>
      <c r="KP188" s="116"/>
      <c r="KQ188" s="119" t="e">
        <f t="shared" ca="1" si="194"/>
        <v>#REF!</v>
      </c>
      <c r="KR188" s="119" t="e">
        <f t="shared" ca="1" si="195"/>
        <v>#REF!</v>
      </c>
      <c r="KS188" s="119" t="e">
        <f t="shared" ca="1" si="196"/>
        <v>#REF!</v>
      </c>
      <c r="KT188" s="119" t="e">
        <f t="shared" ca="1" si="197"/>
        <v>#REF!</v>
      </c>
      <c r="KU188" s="119" t="e">
        <f t="shared" ca="1" si="198"/>
        <v>#REF!</v>
      </c>
      <c r="KV188" s="119" t="e">
        <f t="shared" ca="1" si="199"/>
        <v>#REF!</v>
      </c>
      <c r="KW188" s="119" t="e">
        <f t="shared" ca="1" si="200"/>
        <v>#REF!</v>
      </c>
      <c r="KX188" s="119" t="e">
        <f t="shared" ca="1" si="201"/>
        <v>#REF!</v>
      </c>
      <c r="KY188" s="119" t="e">
        <f t="shared" ca="1" si="202"/>
        <v>#REF!</v>
      </c>
      <c r="KZ188" s="119" t="e">
        <f t="shared" ca="1" si="203"/>
        <v>#REF!</v>
      </c>
      <c r="LA188" s="119" t="e">
        <f t="shared" ca="1" si="204"/>
        <v>#REF!</v>
      </c>
      <c r="LB188" s="119" t="e">
        <f t="shared" ca="1" si="205"/>
        <v>#REF!</v>
      </c>
      <c r="LC188" s="119" t="e">
        <f t="shared" ca="1" si="206"/>
        <v>#REF!</v>
      </c>
      <c r="LD188" s="119" t="e">
        <f t="shared" ca="1" si="207"/>
        <v>#REF!</v>
      </c>
      <c r="LE188" s="116">
        <v>1</v>
      </c>
      <c r="LF188" s="102" t="e">
        <f t="shared" ca="1" si="225"/>
        <v>#REF!</v>
      </c>
      <c r="LG188" s="102"/>
      <c r="LH188" s="102"/>
      <c r="LI188" s="102"/>
      <c r="LJ188" s="102"/>
      <c r="LK188" s="102"/>
      <c r="LL188" s="102"/>
      <c r="LM188" s="102"/>
      <c r="LN188" s="102"/>
      <c r="LO188" s="102"/>
      <c r="LP188" s="102"/>
      <c r="LQ188" s="102"/>
      <c r="LR188" s="102" t="e">
        <f t="shared" ca="1" si="183"/>
        <v>#REF!</v>
      </c>
      <c r="LS188" s="102"/>
      <c r="LT188" s="119" t="e">
        <f t="shared" ca="1" si="208"/>
        <v>#REF!</v>
      </c>
      <c r="LU188" s="119" t="e">
        <f t="shared" ca="1" si="209"/>
        <v>#NAME?</v>
      </c>
      <c r="LV188" s="119" t="e">
        <f t="shared" ca="1" si="210"/>
        <v>#NAME?</v>
      </c>
      <c r="LW188" s="119" t="e">
        <f t="shared" ca="1" si="211"/>
        <v>#NAME?</v>
      </c>
      <c r="LX188" s="119" t="e">
        <f t="shared" ca="1" si="212"/>
        <v>#NAME?</v>
      </c>
      <c r="LY188" s="119" t="e">
        <f t="shared" ca="1" si="213"/>
        <v>#NAME?</v>
      </c>
      <c r="LZ188" s="119" t="e">
        <f t="shared" ca="1" si="214"/>
        <v>#NAME?</v>
      </c>
      <c r="MA188" s="119" t="e">
        <f t="shared" ca="1" si="215"/>
        <v>#NAME?</v>
      </c>
      <c r="MB188" s="119" t="e">
        <f t="shared" ca="1" si="216"/>
        <v>#NAME?</v>
      </c>
      <c r="MC188" s="119" t="e">
        <f t="shared" ca="1" si="217"/>
        <v>#NAME?</v>
      </c>
      <c r="MD188" s="119" t="e">
        <f t="shared" ca="1" si="218"/>
        <v>#NAME?</v>
      </c>
      <c r="ME188" s="119" t="e">
        <f t="shared" ca="1" si="219"/>
        <v>#NAME?</v>
      </c>
      <c r="MF188" s="119" t="e">
        <f t="shared" ca="1" si="220"/>
        <v>#REF!</v>
      </c>
      <c r="MG188" s="119" t="e">
        <f t="shared" ca="1" si="221"/>
        <v>#REF!</v>
      </c>
      <c r="MH188" s="120" t="s">
        <v>818</v>
      </c>
      <c r="MI188" s="100" t="s">
        <v>472</v>
      </c>
      <c r="MJ188" s="121">
        <v>45535</v>
      </c>
      <c r="MK188" s="100" t="s">
        <v>131</v>
      </c>
      <c r="ML188" s="100" t="s">
        <v>131</v>
      </c>
      <c r="MM188" s="100" t="s">
        <v>131</v>
      </c>
      <c r="MN188" s="100"/>
      <c r="MO188" s="100" t="s">
        <v>750</v>
      </c>
    </row>
    <row r="189" spans="1:353" ht="14.25" x14ac:dyDescent="0.2">
      <c r="A189" s="39">
        <v>184</v>
      </c>
      <c r="B189" s="39" t="s">
        <v>821</v>
      </c>
      <c r="C189" s="54" t="s">
        <v>822</v>
      </c>
      <c r="D189" s="39" t="s">
        <v>121</v>
      </c>
      <c r="E189" s="39">
        <v>401679598</v>
      </c>
      <c r="F189" s="99" t="s">
        <v>823</v>
      </c>
      <c r="G189" s="39">
        <v>400294252</v>
      </c>
      <c r="H189" s="39" t="s">
        <v>112</v>
      </c>
      <c r="I189" s="39">
        <v>2</v>
      </c>
      <c r="J189" s="39">
        <v>17</v>
      </c>
      <c r="K189" s="39">
        <v>0</v>
      </c>
      <c r="L189" s="39">
        <v>0</v>
      </c>
      <c r="M189" s="39">
        <v>0</v>
      </c>
      <c r="N189" s="39">
        <v>0</v>
      </c>
      <c r="O189" s="39">
        <v>3</v>
      </c>
      <c r="P189" s="39">
        <v>0</v>
      </c>
      <c r="Q189" s="39">
        <v>0</v>
      </c>
      <c r="R189" s="39">
        <v>0</v>
      </c>
      <c r="S189" s="39">
        <v>4</v>
      </c>
      <c r="T189" s="39">
        <v>0</v>
      </c>
      <c r="U189" s="39">
        <v>0</v>
      </c>
      <c r="V189" s="39">
        <v>0</v>
      </c>
      <c r="W189" s="39">
        <v>0</v>
      </c>
      <c r="X189" s="39">
        <v>3</v>
      </c>
      <c r="Y189" s="39">
        <v>0</v>
      </c>
      <c r="Z189" s="39">
        <v>0</v>
      </c>
      <c r="AA189" s="39">
        <v>0</v>
      </c>
      <c r="AB189" s="39">
        <v>4</v>
      </c>
      <c r="AC189" s="39">
        <v>0</v>
      </c>
      <c r="AD189" s="39">
        <v>0</v>
      </c>
      <c r="AE189" s="39">
        <v>0</v>
      </c>
      <c r="AF189" s="39">
        <v>0</v>
      </c>
      <c r="AG189" s="39">
        <v>3</v>
      </c>
      <c r="AH189" s="39">
        <f t="shared" si="184"/>
        <v>14</v>
      </c>
      <c r="AI189" s="39">
        <f t="shared" si="222"/>
        <v>355011</v>
      </c>
      <c r="AJ189" s="55">
        <v>10000</v>
      </c>
      <c r="AK189" s="39"/>
      <c r="AL189" s="39" t="s">
        <v>457</v>
      </c>
      <c r="AM189" s="69" t="s">
        <v>758</v>
      </c>
      <c r="AN189" s="39"/>
      <c r="AO189" s="39"/>
      <c r="AP189" s="56">
        <v>2.0999999999999999E-3</v>
      </c>
      <c r="AQ189" s="56" t="s">
        <v>8</v>
      </c>
      <c r="AR189" s="39" t="s">
        <v>459</v>
      </c>
      <c r="AS189" s="39" t="s">
        <v>460</v>
      </c>
      <c r="AT189" s="39"/>
      <c r="AU189" s="39" t="s">
        <v>461</v>
      </c>
      <c r="AV189" s="39" t="str">
        <f t="shared" si="185"/>
        <v>P0043</v>
      </c>
      <c r="AW189" s="76" t="e">
        <f t="shared" ca="1" si="186"/>
        <v>#NAME?</v>
      </c>
      <c r="AX189" s="73" t="s">
        <v>749</v>
      </c>
      <c r="AY189" s="73" t="e">
        <f t="shared" si="187"/>
        <v>#REF!</v>
      </c>
      <c r="AZ189" s="39"/>
      <c r="BA189" s="39"/>
      <c r="BB189" s="39"/>
      <c r="BC189" s="39"/>
      <c r="BD189" s="39">
        <v>360000</v>
      </c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>
        <f>SUM($AZ189,$BA189:BF189)-SUM($EU189:FA189)</f>
        <v>357500</v>
      </c>
      <c r="DE189" s="39">
        <f>SUM($AZ189,$BA189:BG189)-SUM($EU189:FB189)</f>
        <v>347306</v>
      </c>
      <c r="DF189" s="39">
        <f>SUM($AZ189,$BA189:BH189)-SUM($EU189:FC189)</f>
        <v>334989</v>
      </c>
      <c r="DG189" s="39">
        <f>SUM($AZ189,$BA189:BI189)-SUM($EU189:FD189)</f>
        <v>324989</v>
      </c>
      <c r="DH189" s="39">
        <f>SUM($AZ189,$BA189:BJ189)-SUM($EU189:FE189)</f>
        <v>314989</v>
      </c>
      <c r="DI189" s="39">
        <f>SUM($AZ189,$BA189:BK189)-SUM($EU189:FF189)</f>
        <v>304989</v>
      </c>
      <c r="DJ189" s="39">
        <f>SUM($AZ189,$BA189:BL189)-SUM($EU189:FG189)</f>
        <v>294989</v>
      </c>
      <c r="DK189" s="39">
        <f>SUM($AZ189,$BA189:BM189)-SUM($EU189:FH189)</f>
        <v>284989</v>
      </c>
      <c r="DL189" s="39">
        <f>SUM($AZ189,$BA189:BN189)-SUM($EU189:FI189)</f>
        <v>274989</v>
      </c>
      <c r="DM189" s="39">
        <f>SUM($AZ189,$BA189:BO189)-SUM($EU189:FJ189)</f>
        <v>264989</v>
      </c>
      <c r="DN189" s="39">
        <f>SUM($AZ189,$BA189:BP189)-SUM($EU189:FK189)</f>
        <v>254989</v>
      </c>
      <c r="DO189" s="39">
        <f>SUM($AZ189,$BA189:BQ189)-SUM($EU189:FL189)</f>
        <v>244989</v>
      </c>
      <c r="DP189" s="39">
        <f>SUM($AZ189,$BA189:BR189)-SUM($EU189:FM189)</f>
        <v>234989</v>
      </c>
      <c r="DQ189" s="39">
        <f>SUM($AZ189,$BA189:BS189)-SUM($EU189:FN189)</f>
        <v>224989</v>
      </c>
      <c r="DR189" s="39">
        <f>SUM($AZ189,$BA189:BT189)-SUM($EU189:FO189)</f>
        <v>214989</v>
      </c>
      <c r="DS189" s="39">
        <f>SUM($AZ189,$BA189:BU189)-SUM($EU189:FP189)</f>
        <v>204989</v>
      </c>
      <c r="DT189" s="39">
        <f>SUM($AZ189,$BA189:BV189)-SUM($EU189:FQ189)</f>
        <v>194989</v>
      </c>
      <c r="DU189" s="39">
        <f>SUM($AZ189,$BA189:BW189)-SUM($EU189:FR189)</f>
        <v>184989</v>
      </c>
      <c r="DV189" s="39">
        <f>SUM($AZ189,$BA189:BX189)-SUM($EU189:FS189)</f>
        <v>174989</v>
      </c>
      <c r="DW189" s="39">
        <f>SUM($AZ189,$BA189:BY189)-SUM($EU189:FT189)</f>
        <v>164989</v>
      </c>
      <c r="DX189" s="39">
        <f>SUM($AZ189,$BA189:BZ189)-SUM($EU189:FU189)</f>
        <v>154989</v>
      </c>
      <c r="DY189" s="39">
        <f>SUM($AZ189,$BA189:CA189)-SUM($EU189:FV189)</f>
        <v>144989</v>
      </c>
      <c r="DZ189" s="39">
        <f>SUM($AZ189,$BA189:CB189)-SUM($EU189:FW189)</f>
        <v>134989</v>
      </c>
      <c r="EA189" s="39">
        <f>SUM($AZ189,$BA189:CC189)-SUM($EU189:FX189)</f>
        <v>124989</v>
      </c>
      <c r="EB189" s="39">
        <f>SUM($AZ189,$BA189:CD189)-SUM($EU189:FY189)</f>
        <v>114989</v>
      </c>
      <c r="EC189" s="39">
        <f>SUM($AZ189,$BA189:CE189)-SUM($EU189:FZ189)</f>
        <v>104989</v>
      </c>
      <c r="ED189" s="39">
        <f>SUM($AZ189,$BA189:CF189)-SUM($EU189:GA189)</f>
        <v>94989</v>
      </c>
      <c r="EE189" s="39">
        <f>SUM($AZ189,$BA189:CG189)-SUM($EU189:GB189)</f>
        <v>84989</v>
      </c>
      <c r="EF189" s="39">
        <f>SUM($AZ189,$BA189:CH189)-SUM($EU189:GC189)</f>
        <v>74989</v>
      </c>
      <c r="EG189" s="39">
        <f>SUM($AZ189,$BA189:CI189)-SUM($EU189:GD189)</f>
        <v>64989</v>
      </c>
      <c r="EH189" s="39">
        <f>SUM($AZ189,$BA189:CJ189)-SUM($EU189:GE189)</f>
        <v>54989</v>
      </c>
      <c r="EI189" s="39">
        <f>SUM($AZ189,$BA189:CK189)-SUM($EU189:GF189)</f>
        <v>44989</v>
      </c>
      <c r="EJ189" s="39">
        <f>SUM($AZ189,$BA189:CL189)-SUM($EU189:GG189)</f>
        <v>34989</v>
      </c>
      <c r="EK189" s="39">
        <f>SUM($AZ189,$BA189:CM189)-SUM($EU189:GH189)</f>
        <v>24989</v>
      </c>
      <c r="EL189" s="39">
        <f>SUM($AZ189,$BA189:CN189)-SUM($EU189:GI189)</f>
        <v>14989</v>
      </c>
      <c r="EM189" s="39">
        <f>SUM($AZ189,$BA189:CO189)-SUM($EU189:GJ189)</f>
        <v>4989</v>
      </c>
      <c r="EN189" s="39">
        <f>SUM($AZ189,$BA189:CP189)-SUM($EU189:GK189)</f>
        <v>4989</v>
      </c>
      <c r="EO189" s="39">
        <f>SUM($AZ189,$BA189:CQ189)-SUM($EU189:GL189)</f>
        <v>4989</v>
      </c>
      <c r="EP189" s="39">
        <f>SUM($AZ189,$BA189:CR189)-SUM($EU189:GM189)</f>
        <v>4989</v>
      </c>
      <c r="EQ189" s="39">
        <f>SUM($AZ189,$BA189:CS189)-SUM($EU189:GN189)</f>
        <v>4989</v>
      </c>
      <c r="ER189" s="39"/>
      <c r="ES189" s="39"/>
      <c r="ET189" s="39"/>
      <c r="EU189" s="39"/>
      <c r="EV189" s="39"/>
      <c r="EW189" s="39"/>
      <c r="EX189" s="39"/>
      <c r="EY189" s="39"/>
      <c r="EZ189" s="39"/>
      <c r="FA189" s="39">
        <f t="array" ref="FA189">SUMPRODUCT($K189:$AG189,TRANSPOSE(FA$5:FA$27))</f>
        <v>2500</v>
      </c>
      <c r="FB189" s="39">
        <f t="array" ref="FB189">SUMPRODUCT($K189:$AG189,TRANSPOSE(FB$5:FB$27))</f>
        <v>10194</v>
      </c>
      <c r="FC189" s="39">
        <f t="array" ref="FC189">SUMPRODUCT($K189:$AG189,TRANSPOSE(FC$5:FC$27))</f>
        <v>12317</v>
      </c>
      <c r="FD189" s="39">
        <f t="array" ref="FD189">SUMPRODUCT($K189:$AG189,TRANSPOSE(FD$5:FD$27))</f>
        <v>10000</v>
      </c>
      <c r="FE189" s="39">
        <f t="array" ref="FE189">SUMPRODUCT($K189:$AG189,TRANSPOSE(FE$5:FE$27))</f>
        <v>10000</v>
      </c>
      <c r="FF189" s="39">
        <f t="array" ref="FF189">SUMPRODUCT($K189:$AG189,TRANSPOSE(FF$5:FF$27))</f>
        <v>10000</v>
      </c>
      <c r="FG189" s="39">
        <f t="array" ref="FG189">SUMPRODUCT($K189:$AG189,TRANSPOSE(FG$5:FG$27))</f>
        <v>10000</v>
      </c>
      <c r="FH189" s="39">
        <f t="array" ref="FH189">SUMPRODUCT($K189:$AG189,TRANSPOSE(FH$5:FH$27))</f>
        <v>10000</v>
      </c>
      <c r="FI189" s="39">
        <f t="array" ref="FI189">SUMPRODUCT($K189:$AG189,TRANSPOSE(FI$5:FI$27))</f>
        <v>10000</v>
      </c>
      <c r="FJ189" s="39">
        <f t="array" ref="FJ189">SUMPRODUCT($K189:$AG189,TRANSPOSE(FJ$5:FJ$27))</f>
        <v>10000</v>
      </c>
      <c r="FK189" s="39">
        <f t="array" ref="FK189">SUMPRODUCT($K189:$AG189,TRANSPOSE(FK$5:FK$27))</f>
        <v>10000</v>
      </c>
      <c r="FL189" s="39">
        <f t="array" ref="FL189">SUMPRODUCT($K189:$AG189,TRANSPOSE(FL$5:FL$27))</f>
        <v>10000</v>
      </c>
      <c r="FM189" s="39">
        <f t="array" ref="FM189">SUMPRODUCT($K189:$AG189,TRANSPOSE(FM$5:FM$27))</f>
        <v>10000</v>
      </c>
      <c r="FN189" s="39">
        <f t="array" ref="FN189">SUMPRODUCT($K189:$AG189,TRANSPOSE(FN$5:FN$27))</f>
        <v>10000</v>
      </c>
      <c r="FO189" s="39">
        <f t="array" ref="FO189">SUMPRODUCT($K189:$AG189,TRANSPOSE(FO$5:FO$27))</f>
        <v>10000</v>
      </c>
      <c r="FP189" s="39">
        <f t="array" ref="FP189">SUMPRODUCT($K189:$AG189,TRANSPOSE(FP$5:FP$27))</f>
        <v>10000</v>
      </c>
      <c r="FQ189" s="39">
        <f t="array" ref="FQ189">SUMPRODUCT($K189:$AG189,TRANSPOSE(FQ$5:FQ$27))</f>
        <v>10000</v>
      </c>
      <c r="FR189" s="39">
        <f t="array" ref="FR189">SUMPRODUCT($K189:$AG189,TRANSPOSE(FR$5:FR$27))</f>
        <v>10000</v>
      </c>
      <c r="FS189" s="39">
        <f t="array" ref="FS189">SUMPRODUCT($K189:$AG189,TRANSPOSE(FS$5:FS$27))</f>
        <v>10000</v>
      </c>
      <c r="FT189" s="39">
        <f t="array" ref="FT189">SUMPRODUCT($K189:$AG189,TRANSPOSE(FT$5:FT$27))</f>
        <v>10000</v>
      </c>
      <c r="FU189" s="39">
        <f t="array" ref="FU189">SUMPRODUCT($K189:$AG189,TRANSPOSE(FU$5:FU$27))</f>
        <v>10000</v>
      </c>
      <c r="FV189" s="39">
        <f t="array" ref="FV189">SUMPRODUCT($K189:$AG189,TRANSPOSE(FV$5:FV$27))</f>
        <v>10000</v>
      </c>
      <c r="FW189" s="39">
        <f t="array" ref="FW189">SUMPRODUCT($K189:$AG189,TRANSPOSE(FW$5:FW$27))</f>
        <v>10000</v>
      </c>
      <c r="FX189" s="39">
        <f t="array" ref="FX189">SUMPRODUCT($K189:$AG189,TRANSPOSE(FX$5:FX$27))</f>
        <v>10000</v>
      </c>
      <c r="FY189" s="39">
        <f t="array" ref="FY189">SUMPRODUCT($K189:$AG189,TRANSPOSE(FY$5:FY$27))</f>
        <v>10000</v>
      </c>
      <c r="FZ189" s="39">
        <f t="array" ref="FZ189">SUMPRODUCT($K189:$AG189,TRANSPOSE(FZ$5:FZ$27))</f>
        <v>10000</v>
      </c>
      <c r="GA189" s="39">
        <f t="array" ref="GA189">SUMPRODUCT($K189:$AG189,TRANSPOSE(GA$5:GA$27))</f>
        <v>10000</v>
      </c>
      <c r="GB189" s="39">
        <f t="array" ref="GB189">SUMPRODUCT($K189:$AG189,TRANSPOSE(GB$5:GB$27))</f>
        <v>10000</v>
      </c>
      <c r="GC189" s="39">
        <f t="array" ref="GC189">SUMPRODUCT($K189:$AG189,TRANSPOSE(GC$5:GC$27))</f>
        <v>10000</v>
      </c>
      <c r="GD189" s="39">
        <f t="array" ref="GD189">SUMPRODUCT($K189:$AG189,TRANSPOSE(GD$5:GD$27))</f>
        <v>10000</v>
      </c>
      <c r="GE189" s="39">
        <f t="array" ref="GE189">SUMPRODUCT($K189:$AG189,TRANSPOSE(GE$5:GE$27))</f>
        <v>10000</v>
      </c>
      <c r="GF189" s="39">
        <f t="array" ref="GF189">SUMPRODUCT($K189:$AG189,TRANSPOSE(GF$5:GF$27))</f>
        <v>10000</v>
      </c>
      <c r="GG189" s="39">
        <f t="array" ref="GG189">SUMPRODUCT($K189:$AG189,TRANSPOSE(GG$5:GG$27))</f>
        <v>10000</v>
      </c>
      <c r="GH189" s="39">
        <f t="array" ref="GH189">SUMPRODUCT($K189:$AG189,TRANSPOSE(GH$5:GH$27))</f>
        <v>10000</v>
      </c>
      <c r="GI189" s="39">
        <f t="array" ref="GI189">SUMPRODUCT($K189:$AG189,TRANSPOSE(GI$5:GI$27))</f>
        <v>10000</v>
      </c>
      <c r="GJ189" s="39">
        <f t="array" ref="GJ189">SUMPRODUCT($K189:$AG189,TRANSPOSE(GJ$5:GJ$27))</f>
        <v>10000</v>
      </c>
      <c r="GK189" s="39">
        <f t="array" ref="GK189">SUMPRODUCT($K189:$AG189,TRANSPOSE(GK$5:GK$27))</f>
        <v>0</v>
      </c>
      <c r="GL189" s="39">
        <f t="array" ref="GL189">SUMPRODUCT($K189:$AG189,TRANSPOSE(GL$5:GL$27))</f>
        <v>0</v>
      </c>
      <c r="GM189" s="39">
        <f t="array" ref="GM189">SUMPRODUCT($K189:$AG189,TRANSPOSE(GM$5:GM$27))</f>
        <v>0</v>
      </c>
      <c r="GN189" s="39">
        <f t="array" ref="GN189">SUMPRODUCT($K189:$AG189,TRANSPOSE(GN$5:GN$27))</f>
        <v>0</v>
      </c>
      <c r="GO189" s="39"/>
      <c r="GP189" s="39"/>
      <c r="GQ189" s="39"/>
      <c r="GR189" s="39"/>
      <c r="GS189" s="39"/>
      <c r="GT189" s="39"/>
      <c r="GU189" s="39"/>
      <c r="GV189" s="39"/>
      <c r="GW189" s="39"/>
      <c r="GX189" s="39"/>
      <c r="GY189" s="39"/>
      <c r="GZ189" s="39"/>
      <c r="HA189" s="39"/>
      <c r="HB189" s="39"/>
      <c r="HC189" s="39"/>
      <c r="HD189" s="39"/>
      <c r="HE189" s="39"/>
      <c r="HF189" s="39"/>
      <c r="HG189" s="39"/>
      <c r="HH189" s="39"/>
      <c r="HI189" s="39"/>
      <c r="HJ189" s="39"/>
      <c r="HK189" s="39"/>
      <c r="HL189" s="39"/>
      <c r="HM189" s="39"/>
      <c r="HN189" s="39"/>
      <c r="HO189" s="39"/>
      <c r="HP189" s="39"/>
      <c r="HQ189" s="39"/>
      <c r="HR189" s="39"/>
      <c r="HS189" s="39"/>
      <c r="HT189" s="39"/>
      <c r="HU189" s="39"/>
      <c r="HV189" s="39"/>
      <c r="HW189" s="39"/>
      <c r="HX189" s="39"/>
      <c r="HY189" s="39"/>
      <c r="HZ189" s="39"/>
      <c r="IA189" s="39"/>
      <c r="IB189" s="39"/>
      <c r="IC189" s="39"/>
      <c r="ID189" s="39"/>
      <c r="IE189" s="39"/>
      <c r="IF189" s="39"/>
      <c r="IG189" s="39"/>
      <c r="IH189" s="39"/>
      <c r="II189" s="39"/>
      <c r="IJ189" s="39"/>
      <c r="IK189" s="39"/>
      <c r="IL189" s="39"/>
      <c r="IM189" s="39"/>
      <c r="IN189" s="39"/>
      <c r="IO189" s="39"/>
      <c r="IP189" s="39"/>
      <c r="IQ189" s="39"/>
      <c r="IR189" s="39"/>
      <c r="IS189" s="39"/>
      <c r="IT189" s="39"/>
      <c r="IU189" s="39"/>
      <c r="IV189" s="93" t="s">
        <v>467</v>
      </c>
      <c r="IW189" s="100" t="str">
        <f>C189</f>
        <v>CRCW040282R5FKED</v>
      </c>
      <c r="IX189" s="93" t="str">
        <f t="shared" si="223"/>
        <v>VISHAY</v>
      </c>
      <c r="IY189" s="111">
        <v>1.6000000000000001E-3</v>
      </c>
      <c r="IZ189" s="112" t="str">
        <f t="shared" si="180"/>
        <v>USD</v>
      </c>
      <c r="JA189" s="104" t="e">
        <f ca="1">_xlfn.XLOOKUP(IZ189,IZ$21:IZ$24,JA$21:JA$24,0)</f>
        <v>#NAME?</v>
      </c>
      <c r="JB189" s="104" t="e">
        <f t="shared" ca="1" si="188"/>
        <v>#NAME?</v>
      </c>
      <c r="JC189" s="113">
        <f>AJ189</f>
        <v>10000</v>
      </c>
      <c r="JD189" s="113">
        <f>AJ189</f>
        <v>10000</v>
      </c>
      <c r="JE189" s="100"/>
      <c r="JF189" s="113" t="e">
        <f>MAX(JD189,CEILING(#REF!+JE189,JC189))</f>
        <v>#REF!</v>
      </c>
      <c r="JG189" s="114" t="e">
        <f t="shared" ca="1" si="189"/>
        <v>#REF!</v>
      </c>
      <c r="JH189" s="113" t="e">
        <f>JF189-#REF!</f>
        <v>#REF!</v>
      </c>
      <c r="JI189" s="114" t="e">
        <f t="shared" ca="1" si="190"/>
        <v>#REF!</v>
      </c>
      <c r="JJ189" s="115">
        <v>45526</v>
      </c>
      <c r="JK189" s="114" t="s">
        <v>114</v>
      </c>
      <c r="JL189" s="114" t="s">
        <v>21</v>
      </c>
      <c r="JM189" s="100" t="s">
        <v>128</v>
      </c>
      <c r="JN189" s="100" t="s">
        <v>129</v>
      </c>
      <c r="JO189" s="102" t="e">
        <f t="array" aca="1" ref="JO189" ca="1">SUMPRODUCT(#REF!,TRANSPOSE(JO$19:JO$22))</f>
        <v>#REF!</v>
      </c>
      <c r="JP189" s="102" t="e">
        <f t="array" aca="1" ref="JP189" ca="1">SUMPRODUCT(#REF!,TRANSPOSE(JP$19:JP$22))</f>
        <v>#REF!</v>
      </c>
      <c r="JQ189" s="102" t="e">
        <f t="array" aca="1" ref="JQ189" ca="1">SUMPRODUCT(#REF!,TRANSPOSE(JQ$19:JQ$22))</f>
        <v>#REF!</v>
      </c>
      <c r="JR189" s="102" t="e">
        <f t="array" aca="1" ref="JR189" ca="1">SUMPRODUCT(#REF!,TRANSPOSE(JR$19:JR$22))</f>
        <v>#REF!</v>
      </c>
      <c r="JS189" s="102" t="e">
        <f t="array" aca="1" ref="JS189" ca="1">SUMPRODUCT(#REF!,TRANSPOSE(JS$19:JS$22))</f>
        <v>#REF!</v>
      </c>
      <c r="JT189" s="102" t="e">
        <f t="array" aca="1" ref="JT189" ca="1">SUMPRODUCT(#REF!,TRANSPOSE(JT$19:JT$22))</f>
        <v>#REF!</v>
      </c>
      <c r="JU189" s="102" t="e">
        <f t="array" aca="1" ref="JU189" ca="1">SUMPRODUCT(#REF!,TRANSPOSE(JU$19:JU$22))</f>
        <v>#REF!</v>
      </c>
      <c r="JV189" s="102" t="e">
        <f t="array" aca="1" ref="JV189" ca="1">SUMPRODUCT(#REF!,TRANSPOSE(JV$19:JV$22))</f>
        <v>#REF!</v>
      </c>
      <c r="JW189" s="102" t="e">
        <f t="array" aca="1" ref="JW189" ca="1">SUMPRODUCT(#REF!,TRANSPOSE(JW$19:JW$22))</f>
        <v>#REF!</v>
      </c>
      <c r="JX189" s="102" t="e">
        <f t="array" aca="1" ref="JX189" ca="1">SUMPRODUCT(#REF!,TRANSPOSE(JX$19:JX$22))</f>
        <v>#REF!</v>
      </c>
      <c r="JY189" s="102" t="e">
        <f t="array" aca="1" ref="JY189" ca="1">SUMPRODUCT(#REF!,TRANSPOSE(JY$19:JY$22))</f>
        <v>#REF!</v>
      </c>
      <c r="JZ189" s="102" t="e">
        <f t="array" aca="1" ref="JZ189" ca="1">SUMPRODUCT(#REF!,TRANSPOSE(JZ$19:JZ$22))</f>
        <v>#REF!</v>
      </c>
      <c r="KA189" s="102" t="e">
        <f t="array" aca="1" ref="KA189" ca="1">SUMPRODUCT(#REF!,TRANSPOSE(KA$19:KA$22))</f>
        <v>#REF!</v>
      </c>
      <c r="KB189" s="116"/>
      <c r="KC189" s="102" t="e">
        <f t="shared" ca="1" si="191"/>
        <v>#REF!</v>
      </c>
      <c r="KD189" s="117" t="e">
        <f ca="1">CEILING(SUM($JO189:JP189)-SUM($KC189:KC189),$JC189)</f>
        <v>#REF!</v>
      </c>
      <c r="KE189" s="117" t="e">
        <f ca="1">CEILING(SUM($JO189:JQ189)-SUM($KC189:KD189),$JC189)</f>
        <v>#REF!</v>
      </c>
      <c r="KF189" s="117" t="e">
        <f ca="1">CEILING(SUM($JO189:JR189)-SUM($KC189:KE189),$JC189)</f>
        <v>#REF!</v>
      </c>
      <c r="KG189" s="117" t="e">
        <f ca="1">CEILING(SUM($JO189:JS189)-SUM($KC189:KF189),$JC189)</f>
        <v>#REF!</v>
      </c>
      <c r="KH189" s="117" t="e">
        <f ca="1">CEILING(SUM($JO189:JT189)-SUM($KC189:KG189),$JC189)</f>
        <v>#REF!</v>
      </c>
      <c r="KI189" s="117" t="e">
        <f ca="1">CEILING(SUM($JO189:JU189)-SUM($KC189:KH189),$JC189)</f>
        <v>#REF!</v>
      </c>
      <c r="KJ189" s="117" t="e">
        <f ca="1">CEILING(SUM($JO189:JV189)-SUM($KC189:KI189),$JC189)</f>
        <v>#REF!</v>
      </c>
      <c r="KK189" s="117" t="e">
        <f ca="1">CEILING(SUM($JO189:JW189)-SUM($KC189:KJ189),$JC189)</f>
        <v>#REF!</v>
      </c>
      <c r="KL189" s="117" t="e">
        <f ca="1">CEILING(SUM($JO189:JX189)-SUM($KC189:KK189),$JC189)</f>
        <v>#REF!</v>
      </c>
      <c r="KM189" s="117" t="e">
        <f ca="1">CEILING(SUM($JO189:JY189)-SUM($KC189:KL189),$JC189)</f>
        <v>#REF!</v>
      </c>
      <c r="KN189" s="117" t="e">
        <f t="shared" ca="1" si="192"/>
        <v>#REF!</v>
      </c>
      <c r="KO189" s="117" t="e">
        <f t="shared" ca="1" si="193"/>
        <v>#REF!</v>
      </c>
      <c r="KP189" s="116"/>
      <c r="KQ189" s="119" t="e">
        <f t="shared" ca="1" si="194"/>
        <v>#REF!</v>
      </c>
      <c r="KR189" s="119" t="e">
        <f t="shared" ca="1" si="195"/>
        <v>#REF!</v>
      </c>
      <c r="KS189" s="119" t="e">
        <f t="shared" ca="1" si="196"/>
        <v>#REF!</v>
      </c>
      <c r="KT189" s="119" t="e">
        <f t="shared" ca="1" si="197"/>
        <v>#REF!</v>
      </c>
      <c r="KU189" s="119" t="e">
        <f t="shared" ca="1" si="198"/>
        <v>#REF!</v>
      </c>
      <c r="KV189" s="119" t="e">
        <f t="shared" ca="1" si="199"/>
        <v>#REF!</v>
      </c>
      <c r="KW189" s="119" t="e">
        <f t="shared" ca="1" si="200"/>
        <v>#REF!</v>
      </c>
      <c r="KX189" s="119" t="e">
        <f t="shared" ca="1" si="201"/>
        <v>#REF!</v>
      </c>
      <c r="KY189" s="119" t="e">
        <f t="shared" ca="1" si="202"/>
        <v>#REF!</v>
      </c>
      <c r="KZ189" s="119" t="e">
        <f t="shared" ca="1" si="203"/>
        <v>#REF!</v>
      </c>
      <c r="LA189" s="119" t="e">
        <f t="shared" ca="1" si="204"/>
        <v>#REF!</v>
      </c>
      <c r="LB189" s="119" t="e">
        <f t="shared" ca="1" si="205"/>
        <v>#REF!</v>
      </c>
      <c r="LC189" s="119" t="e">
        <f t="shared" ca="1" si="206"/>
        <v>#REF!</v>
      </c>
      <c r="LD189" s="119" t="e">
        <f t="shared" ca="1" si="207"/>
        <v>#REF!</v>
      </c>
      <c r="LE189" s="116">
        <v>1</v>
      </c>
      <c r="LF189" s="102" t="e">
        <f t="shared" ca="1" si="225"/>
        <v>#REF!</v>
      </c>
      <c r="LG189" s="102"/>
      <c r="LH189" s="102"/>
      <c r="LI189" s="102"/>
      <c r="LJ189" s="102"/>
      <c r="LK189" s="102"/>
      <c r="LL189" s="102"/>
      <c r="LM189" s="102"/>
      <c r="LN189" s="102"/>
      <c r="LO189" s="102"/>
      <c r="LP189" s="102"/>
      <c r="LQ189" s="102"/>
      <c r="LR189" s="102" t="e">
        <f t="shared" ca="1" si="183"/>
        <v>#REF!</v>
      </c>
      <c r="LS189" s="102"/>
      <c r="LT189" s="119" t="e">
        <f t="shared" ca="1" si="208"/>
        <v>#REF!</v>
      </c>
      <c r="LU189" s="119" t="e">
        <f t="shared" ca="1" si="209"/>
        <v>#NAME?</v>
      </c>
      <c r="LV189" s="119" t="e">
        <f t="shared" ca="1" si="210"/>
        <v>#NAME?</v>
      </c>
      <c r="LW189" s="119" t="e">
        <f t="shared" ca="1" si="211"/>
        <v>#NAME?</v>
      </c>
      <c r="LX189" s="119" t="e">
        <f t="shared" ca="1" si="212"/>
        <v>#NAME?</v>
      </c>
      <c r="LY189" s="119" t="e">
        <f t="shared" ca="1" si="213"/>
        <v>#NAME?</v>
      </c>
      <c r="LZ189" s="119" t="e">
        <f t="shared" ca="1" si="214"/>
        <v>#NAME?</v>
      </c>
      <c r="MA189" s="119" t="e">
        <f t="shared" ca="1" si="215"/>
        <v>#NAME?</v>
      </c>
      <c r="MB189" s="119" t="e">
        <f t="shared" ca="1" si="216"/>
        <v>#NAME?</v>
      </c>
      <c r="MC189" s="119" t="e">
        <f t="shared" ca="1" si="217"/>
        <v>#NAME?</v>
      </c>
      <c r="MD189" s="119" t="e">
        <f t="shared" ca="1" si="218"/>
        <v>#NAME?</v>
      </c>
      <c r="ME189" s="119" t="e">
        <f t="shared" ca="1" si="219"/>
        <v>#NAME?</v>
      </c>
      <c r="MF189" s="119" t="e">
        <f t="shared" ca="1" si="220"/>
        <v>#REF!</v>
      </c>
      <c r="MG189" s="119" t="e">
        <f t="shared" ca="1" si="221"/>
        <v>#REF!</v>
      </c>
      <c r="MH189" s="120" t="s">
        <v>821</v>
      </c>
      <c r="MI189" s="100" t="s">
        <v>472</v>
      </c>
      <c r="MJ189" s="121">
        <v>45535</v>
      </c>
      <c r="MK189" s="100" t="s">
        <v>131</v>
      </c>
      <c r="ML189" s="100" t="s">
        <v>131</v>
      </c>
      <c r="MM189" s="100" t="s">
        <v>131</v>
      </c>
      <c r="MN189" s="100"/>
      <c r="MO189" s="100" t="s">
        <v>750</v>
      </c>
    </row>
    <row r="190" spans="1:353" ht="14.25" x14ac:dyDescent="0.2">
      <c r="A190" s="39">
        <v>185</v>
      </c>
      <c r="B190" s="39" t="s">
        <v>824</v>
      </c>
      <c r="C190" s="54" t="s">
        <v>825</v>
      </c>
      <c r="D190" s="39" t="s">
        <v>121</v>
      </c>
      <c r="E190" s="39">
        <v>400679613</v>
      </c>
      <c r="F190" s="99" t="s">
        <v>826</v>
      </c>
      <c r="G190" s="39" t="s">
        <v>827</v>
      </c>
      <c r="H190" s="39" t="s">
        <v>112</v>
      </c>
      <c r="I190" s="39">
        <v>2</v>
      </c>
      <c r="J190" s="39">
        <v>27</v>
      </c>
      <c r="K190" s="39">
        <v>0</v>
      </c>
      <c r="L190" s="39">
        <v>0</v>
      </c>
      <c r="M190" s="39">
        <v>0</v>
      </c>
      <c r="N190" s="39">
        <v>0</v>
      </c>
      <c r="O190" s="39">
        <v>9</v>
      </c>
      <c r="P190" s="39">
        <v>0</v>
      </c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0</v>
      </c>
      <c r="X190" s="39">
        <v>9</v>
      </c>
      <c r="Y190" s="39">
        <v>0</v>
      </c>
      <c r="Z190" s="39">
        <v>0</v>
      </c>
      <c r="AA190" s="39">
        <v>0</v>
      </c>
      <c r="AB190" s="39">
        <v>0</v>
      </c>
      <c r="AC190" s="39">
        <v>0</v>
      </c>
      <c r="AD190" s="39">
        <v>0</v>
      </c>
      <c r="AE190" s="39">
        <v>0</v>
      </c>
      <c r="AF190" s="39">
        <v>0</v>
      </c>
      <c r="AG190" s="39">
        <v>9</v>
      </c>
      <c r="AH190" s="39">
        <f t="shared" si="184"/>
        <v>18</v>
      </c>
      <c r="AI190" s="39">
        <f t="shared" si="222"/>
        <v>635301</v>
      </c>
      <c r="AJ190" s="55">
        <v>5000</v>
      </c>
      <c r="AK190" s="39"/>
      <c r="AL190" s="39" t="s">
        <v>457</v>
      </c>
      <c r="AM190" s="69" t="s">
        <v>466</v>
      </c>
      <c r="AN190" s="39"/>
      <c r="AO190" s="39"/>
      <c r="AP190" s="56">
        <v>1E-3</v>
      </c>
      <c r="AQ190" s="56" t="s">
        <v>8</v>
      </c>
      <c r="AR190" s="39" t="s">
        <v>459</v>
      </c>
      <c r="AS190" s="39" t="s">
        <v>460</v>
      </c>
      <c r="AT190" s="39"/>
      <c r="AU190" s="39" t="s">
        <v>461</v>
      </c>
      <c r="AV190" s="39" t="str">
        <f t="shared" si="185"/>
        <v>P0043</v>
      </c>
      <c r="AW190" s="76" t="e">
        <f t="shared" ca="1" si="186"/>
        <v>#NAME?</v>
      </c>
      <c r="AX190" s="73" t="s">
        <v>749</v>
      </c>
      <c r="AY190" s="73" t="e">
        <f t="shared" si="187"/>
        <v>#REF!</v>
      </c>
      <c r="AZ190" s="39"/>
      <c r="BA190" s="39"/>
      <c r="BB190" s="39"/>
      <c r="BC190" s="39"/>
      <c r="BD190" s="39">
        <v>640000</v>
      </c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>
        <f>SUM($AZ190,$BA190:BF190)-SUM($EU190:FA190)</f>
        <v>635860</v>
      </c>
      <c r="DE190" s="39">
        <f>SUM($AZ190,$BA190:BG190)-SUM($EU190:FB190)</f>
        <v>619678</v>
      </c>
      <c r="DF190" s="39">
        <f>SUM($AZ190,$BA190:BH190)-SUM($EU190:FC190)</f>
        <v>598699</v>
      </c>
      <c r="DG190" s="39">
        <f>SUM($AZ190,$BA190:BI190)-SUM($EU190:FD190)</f>
        <v>580699</v>
      </c>
      <c r="DH190" s="39">
        <f>SUM($AZ190,$BA190:BJ190)-SUM($EU190:FE190)</f>
        <v>562699</v>
      </c>
      <c r="DI190" s="39">
        <f>SUM($AZ190,$BA190:BK190)-SUM($EU190:FF190)</f>
        <v>544699</v>
      </c>
      <c r="DJ190" s="39">
        <f>SUM($AZ190,$BA190:BL190)-SUM($EU190:FG190)</f>
        <v>526699</v>
      </c>
      <c r="DK190" s="39">
        <f>SUM($AZ190,$BA190:BM190)-SUM($EU190:FH190)</f>
        <v>508699</v>
      </c>
      <c r="DL190" s="39">
        <f>SUM($AZ190,$BA190:BN190)-SUM($EU190:FI190)</f>
        <v>490699</v>
      </c>
      <c r="DM190" s="39">
        <f>SUM($AZ190,$BA190:BO190)-SUM($EU190:FJ190)</f>
        <v>472699</v>
      </c>
      <c r="DN190" s="39">
        <f>SUM($AZ190,$BA190:BP190)-SUM($EU190:FK190)</f>
        <v>454699</v>
      </c>
      <c r="DO190" s="39">
        <f>SUM($AZ190,$BA190:BQ190)-SUM($EU190:FL190)</f>
        <v>436699</v>
      </c>
      <c r="DP190" s="39">
        <f>SUM($AZ190,$BA190:BR190)-SUM($EU190:FM190)</f>
        <v>418699</v>
      </c>
      <c r="DQ190" s="39">
        <f>SUM($AZ190,$BA190:BS190)-SUM($EU190:FN190)</f>
        <v>400699</v>
      </c>
      <c r="DR190" s="39">
        <f>SUM($AZ190,$BA190:BT190)-SUM($EU190:FO190)</f>
        <v>382699</v>
      </c>
      <c r="DS190" s="39">
        <f>SUM($AZ190,$BA190:BU190)-SUM($EU190:FP190)</f>
        <v>364699</v>
      </c>
      <c r="DT190" s="39">
        <f>SUM($AZ190,$BA190:BV190)-SUM($EU190:FQ190)</f>
        <v>346699</v>
      </c>
      <c r="DU190" s="39">
        <f>SUM($AZ190,$BA190:BW190)-SUM($EU190:FR190)</f>
        <v>328699</v>
      </c>
      <c r="DV190" s="39">
        <f>SUM($AZ190,$BA190:BX190)-SUM($EU190:FS190)</f>
        <v>310699</v>
      </c>
      <c r="DW190" s="39">
        <f>SUM($AZ190,$BA190:BY190)-SUM($EU190:FT190)</f>
        <v>292699</v>
      </c>
      <c r="DX190" s="39">
        <f>SUM($AZ190,$BA190:BZ190)-SUM($EU190:FU190)</f>
        <v>274699</v>
      </c>
      <c r="DY190" s="39">
        <f>SUM($AZ190,$BA190:CA190)-SUM($EU190:FV190)</f>
        <v>256699</v>
      </c>
      <c r="DZ190" s="39">
        <f>SUM($AZ190,$BA190:CB190)-SUM($EU190:FW190)</f>
        <v>238699</v>
      </c>
      <c r="EA190" s="39">
        <f>SUM($AZ190,$BA190:CC190)-SUM($EU190:FX190)</f>
        <v>220699</v>
      </c>
      <c r="EB190" s="39">
        <f>SUM($AZ190,$BA190:CD190)-SUM($EU190:FY190)</f>
        <v>202699</v>
      </c>
      <c r="EC190" s="39">
        <f>SUM($AZ190,$BA190:CE190)-SUM($EU190:FZ190)</f>
        <v>184699</v>
      </c>
      <c r="ED190" s="39">
        <f>SUM($AZ190,$BA190:CF190)-SUM($EU190:GA190)</f>
        <v>166699</v>
      </c>
      <c r="EE190" s="39">
        <f>SUM($AZ190,$BA190:CG190)-SUM($EU190:GB190)</f>
        <v>148699</v>
      </c>
      <c r="EF190" s="39">
        <f>SUM($AZ190,$BA190:CH190)-SUM($EU190:GC190)</f>
        <v>130699</v>
      </c>
      <c r="EG190" s="39">
        <f>SUM($AZ190,$BA190:CI190)-SUM($EU190:GD190)</f>
        <v>112699</v>
      </c>
      <c r="EH190" s="39">
        <f>SUM($AZ190,$BA190:CJ190)-SUM($EU190:GE190)</f>
        <v>94699</v>
      </c>
      <c r="EI190" s="39">
        <f>SUM($AZ190,$BA190:CK190)-SUM($EU190:GF190)</f>
        <v>76699</v>
      </c>
      <c r="EJ190" s="39">
        <f>SUM($AZ190,$BA190:CL190)-SUM($EU190:GG190)</f>
        <v>58699</v>
      </c>
      <c r="EK190" s="39">
        <f>SUM($AZ190,$BA190:CM190)-SUM($EU190:GH190)</f>
        <v>40699</v>
      </c>
      <c r="EL190" s="39">
        <f>SUM($AZ190,$BA190:CN190)-SUM($EU190:GI190)</f>
        <v>22699</v>
      </c>
      <c r="EM190" s="39">
        <f>SUM($AZ190,$BA190:CO190)-SUM($EU190:GJ190)</f>
        <v>4699</v>
      </c>
      <c r="EN190" s="39">
        <f>SUM($AZ190,$BA190:CP190)-SUM($EU190:GK190)</f>
        <v>4699</v>
      </c>
      <c r="EO190" s="39">
        <f>SUM($AZ190,$BA190:CQ190)-SUM($EU190:GL190)</f>
        <v>4699</v>
      </c>
      <c r="EP190" s="39">
        <f>SUM($AZ190,$BA190:CR190)-SUM($EU190:GM190)</f>
        <v>4699</v>
      </c>
      <c r="EQ190" s="39">
        <f>SUM($AZ190,$BA190:CS190)-SUM($EU190:GN190)</f>
        <v>4699</v>
      </c>
      <c r="ER190" s="39"/>
      <c r="ES190" s="39"/>
      <c r="ET190" s="39"/>
      <c r="EU190" s="39"/>
      <c r="EV190" s="39"/>
      <c r="EW190" s="39"/>
      <c r="EX190" s="39"/>
      <c r="EY190" s="39"/>
      <c r="EZ190" s="39"/>
      <c r="FA190" s="39">
        <f t="array" ref="FA190">SUMPRODUCT($K190:$AG190,TRANSPOSE(FA$5:FA$27))</f>
        <v>4140</v>
      </c>
      <c r="FB190" s="39">
        <f t="array" ref="FB190">SUMPRODUCT($K190:$AG190,TRANSPOSE(FB$5:FB$27))</f>
        <v>16182</v>
      </c>
      <c r="FC190" s="39">
        <f t="array" ref="FC190">SUMPRODUCT($K190:$AG190,TRANSPOSE(FC$5:FC$27))</f>
        <v>20979</v>
      </c>
      <c r="FD190" s="39">
        <f t="array" ref="FD190">SUMPRODUCT($K190:$AG190,TRANSPOSE(FD$5:FD$27))</f>
        <v>18000</v>
      </c>
      <c r="FE190" s="39">
        <f t="array" ref="FE190">SUMPRODUCT($K190:$AG190,TRANSPOSE(FE$5:FE$27))</f>
        <v>18000</v>
      </c>
      <c r="FF190" s="39">
        <f t="array" ref="FF190">SUMPRODUCT($K190:$AG190,TRANSPOSE(FF$5:FF$27))</f>
        <v>18000</v>
      </c>
      <c r="FG190" s="39">
        <f t="array" ref="FG190">SUMPRODUCT($K190:$AG190,TRANSPOSE(FG$5:FG$27))</f>
        <v>18000</v>
      </c>
      <c r="FH190" s="39">
        <f t="array" ref="FH190">SUMPRODUCT($K190:$AG190,TRANSPOSE(FH$5:FH$27))</f>
        <v>18000</v>
      </c>
      <c r="FI190" s="39">
        <f t="array" ref="FI190">SUMPRODUCT($K190:$AG190,TRANSPOSE(FI$5:FI$27))</f>
        <v>18000</v>
      </c>
      <c r="FJ190" s="39">
        <f t="array" ref="FJ190">SUMPRODUCT($K190:$AG190,TRANSPOSE(FJ$5:FJ$27))</f>
        <v>18000</v>
      </c>
      <c r="FK190" s="39">
        <f t="array" ref="FK190">SUMPRODUCT($K190:$AG190,TRANSPOSE(FK$5:FK$27))</f>
        <v>18000</v>
      </c>
      <c r="FL190" s="39">
        <f t="array" ref="FL190">SUMPRODUCT($K190:$AG190,TRANSPOSE(FL$5:FL$27))</f>
        <v>18000</v>
      </c>
      <c r="FM190" s="39">
        <f t="array" ref="FM190">SUMPRODUCT($K190:$AG190,TRANSPOSE(FM$5:FM$27))</f>
        <v>18000</v>
      </c>
      <c r="FN190" s="39">
        <f t="array" ref="FN190">SUMPRODUCT($K190:$AG190,TRANSPOSE(FN$5:FN$27))</f>
        <v>18000</v>
      </c>
      <c r="FO190" s="39">
        <f t="array" ref="FO190">SUMPRODUCT($K190:$AG190,TRANSPOSE(FO$5:FO$27))</f>
        <v>18000</v>
      </c>
      <c r="FP190" s="39">
        <f t="array" ref="FP190">SUMPRODUCT($K190:$AG190,TRANSPOSE(FP$5:FP$27))</f>
        <v>18000</v>
      </c>
      <c r="FQ190" s="39">
        <f t="array" ref="FQ190">SUMPRODUCT($K190:$AG190,TRANSPOSE(FQ$5:FQ$27))</f>
        <v>18000</v>
      </c>
      <c r="FR190" s="39">
        <f t="array" ref="FR190">SUMPRODUCT($K190:$AG190,TRANSPOSE(FR$5:FR$27))</f>
        <v>18000</v>
      </c>
      <c r="FS190" s="39">
        <f t="array" ref="FS190">SUMPRODUCT($K190:$AG190,TRANSPOSE(FS$5:FS$27))</f>
        <v>18000</v>
      </c>
      <c r="FT190" s="39">
        <f t="array" ref="FT190">SUMPRODUCT($K190:$AG190,TRANSPOSE(FT$5:FT$27))</f>
        <v>18000</v>
      </c>
      <c r="FU190" s="39">
        <f t="array" ref="FU190">SUMPRODUCT($K190:$AG190,TRANSPOSE(FU$5:FU$27))</f>
        <v>18000</v>
      </c>
      <c r="FV190" s="39">
        <f t="array" ref="FV190">SUMPRODUCT($K190:$AG190,TRANSPOSE(FV$5:FV$27))</f>
        <v>18000</v>
      </c>
      <c r="FW190" s="39">
        <f t="array" ref="FW190">SUMPRODUCT($K190:$AG190,TRANSPOSE(FW$5:FW$27))</f>
        <v>18000</v>
      </c>
      <c r="FX190" s="39">
        <f t="array" ref="FX190">SUMPRODUCT($K190:$AG190,TRANSPOSE(FX$5:FX$27))</f>
        <v>18000</v>
      </c>
      <c r="FY190" s="39">
        <f t="array" ref="FY190">SUMPRODUCT($K190:$AG190,TRANSPOSE(FY$5:FY$27))</f>
        <v>18000</v>
      </c>
      <c r="FZ190" s="39">
        <f t="array" ref="FZ190">SUMPRODUCT($K190:$AG190,TRANSPOSE(FZ$5:FZ$27))</f>
        <v>18000</v>
      </c>
      <c r="GA190" s="39">
        <f t="array" ref="GA190">SUMPRODUCT($K190:$AG190,TRANSPOSE(GA$5:GA$27))</f>
        <v>18000</v>
      </c>
      <c r="GB190" s="39">
        <f t="array" ref="GB190">SUMPRODUCT($K190:$AG190,TRANSPOSE(GB$5:GB$27))</f>
        <v>18000</v>
      </c>
      <c r="GC190" s="39">
        <f t="array" ref="GC190">SUMPRODUCT($K190:$AG190,TRANSPOSE(GC$5:GC$27))</f>
        <v>18000</v>
      </c>
      <c r="GD190" s="39">
        <f t="array" ref="GD190">SUMPRODUCT($K190:$AG190,TRANSPOSE(GD$5:GD$27))</f>
        <v>18000</v>
      </c>
      <c r="GE190" s="39">
        <f t="array" ref="GE190">SUMPRODUCT($K190:$AG190,TRANSPOSE(GE$5:GE$27))</f>
        <v>18000</v>
      </c>
      <c r="GF190" s="39">
        <f t="array" ref="GF190">SUMPRODUCT($K190:$AG190,TRANSPOSE(GF$5:GF$27))</f>
        <v>18000</v>
      </c>
      <c r="GG190" s="39">
        <f t="array" ref="GG190">SUMPRODUCT($K190:$AG190,TRANSPOSE(GG$5:GG$27))</f>
        <v>18000</v>
      </c>
      <c r="GH190" s="39">
        <f t="array" ref="GH190">SUMPRODUCT($K190:$AG190,TRANSPOSE(GH$5:GH$27))</f>
        <v>18000</v>
      </c>
      <c r="GI190" s="39">
        <f t="array" ref="GI190">SUMPRODUCT($K190:$AG190,TRANSPOSE(GI$5:GI$27))</f>
        <v>18000</v>
      </c>
      <c r="GJ190" s="39">
        <f t="array" ref="GJ190">SUMPRODUCT($K190:$AG190,TRANSPOSE(GJ$5:GJ$27))</f>
        <v>18000</v>
      </c>
      <c r="GK190" s="39">
        <f t="array" ref="GK190">SUMPRODUCT($K190:$AG190,TRANSPOSE(GK$5:GK$27))</f>
        <v>0</v>
      </c>
      <c r="GL190" s="39">
        <f t="array" ref="GL190">SUMPRODUCT($K190:$AG190,TRANSPOSE(GL$5:GL$27))</f>
        <v>0</v>
      </c>
      <c r="GM190" s="39">
        <f t="array" ref="GM190">SUMPRODUCT($K190:$AG190,TRANSPOSE(GM$5:GM$27))</f>
        <v>0</v>
      </c>
      <c r="GN190" s="39">
        <f t="array" ref="GN190">SUMPRODUCT($K190:$AG190,TRANSPOSE(GN$5:GN$27))</f>
        <v>0</v>
      </c>
      <c r="GO190" s="39"/>
      <c r="GP190" s="39"/>
      <c r="GQ190" s="39"/>
      <c r="GR190" s="39"/>
      <c r="GS190" s="39"/>
      <c r="GT190" s="39"/>
      <c r="GU190" s="39"/>
      <c r="GV190" s="39"/>
      <c r="GW190" s="39"/>
      <c r="GX190" s="39"/>
      <c r="GY190" s="39"/>
      <c r="GZ190" s="39"/>
      <c r="HA190" s="39"/>
      <c r="HB190" s="39"/>
      <c r="HC190" s="39"/>
      <c r="HD190" s="39"/>
      <c r="HE190" s="39"/>
      <c r="HF190" s="39"/>
      <c r="HG190" s="39"/>
      <c r="HH190" s="39"/>
      <c r="HI190" s="39"/>
      <c r="HJ190" s="39"/>
      <c r="HK190" s="39"/>
      <c r="HL190" s="39"/>
      <c r="HM190" s="39"/>
      <c r="HN190" s="39"/>
      <c r="HO190" s="39"/>
      <c r="HP190" s="39"/>
      <c r="HQ190" s="39"/>
      <c r="HR190" s="39"/>
      <c r="HS190" s="39"/>
      <c r="HT190" s="39"/>
      <c r="HU190" s="39"/>
      <c r="HV190" s="39"/>
      <c r="HW190" s="39"/>
      <c r="HX190" s="39"/>
      <c r="HY190" s="39"/>
      <c r="HZ190" s="39"/>
      <c r="IA190" s="39"/>
      <c r="IB190" s="39"/>
      <c r="IC190" s="39"/>
      <c r="ID190" s="39"/>
      <c r="IE190" s="39"/>
      <c r="IF190" s="39"/>
      <c r="IG190" s="39"/>
      <c r="IH190" s="39"/>
      <c r="II190" s="39"/>
      <c r="IJ190" s="39"/>
      <c r="IK190" s="39"/>
      <c r="IL190" s="39"/>
      <c r="IM190" s="39"/>
      <c r="IN190" s="39"/>
      <c r="IO190" s="39"/>
      <c r="IP190" s="39"/>
      <c r="IQ190" s="39"/>
      <c r="IR190" s="39"/>
      <c r="IS190" s="39"/>
      <c r="IT190" s="39"/>
      <c r="IU190" s="39"/>
      <c r="IV190" s="93" t="s">
        <v>467</v>
      </c>
      <c r="IW190" s="100" t="str">
        <f>C190</f>
        <v>CRCW06030000Z0EA</v>
      </c>
      <c r="IX190" s="93" t="str">
        <f t="shared" si="223"/>
        <v>VISHAY</v>
      </c>
      <c r="IY190" s="111">
        <f>AP190</f>
        <v>1E-3</v>
      </c>
      <c r="IZ190" s="112" t="str">
        <f t="shared" si="180"/>
        <v>USD</v>
      </c>
      <c r="JA190" s="104" t="e">
        <f ca="1">_xlfn.XLOOKUP(IZ190,IZ$21:IZ$24,JA$21:JA$24,0)</f>
        <v>#NAME?</v>
      </c>
      <c r="JB190" s="104" t="e">
        <f t="shared" ca="1" si="188"/>
        <v>#NAME?</v>
      </c>
      <c r="JC190" s="113">
        <f>AJ190</f>
        <v>5000</v>
      </c>
      <c r="JD190" s="113">
        <f>AJ190</f>
        <v>5000</v>
      </c>
      <c r="JE190" s="100"/>
      <c r="JF190" s="113" t="e">
        <f>MAX(JD190,CEILING(#REF!+JE190,JC190))</f>
        <v>#REF!</v>
      </c>
      <c r="JG190" s="114" t="e">
        <f t="shared" ca="1" si="189"/>
        <v>#REF!</v>
      </c>
      <c r="JH190" s="113" t="e">
        <f>JF190-#REF!</f>
        <v>#REF!</v>
      </c>
      <c r="JI190" s="114" t="e">
        <f t="shared" ca="1" si="190"/>
        <v>#REF!</v>
      </c>
      <c r="JJ190" s="115">
        <v>45526</v>
      </c>
      <c r="JK190" s="114" t="s">
        <v>114</v>
      </c>
      <c r="JL190" s="114" t="s">
        <v>21</v>
      </c>
      <c r="JM190" s="100" t="s">
        <v>128</v>
      </c>
      <c r="JN190" s="100" t="s">
        <v>129</v>
      </c>
      <c r="JO190" s="102" t="e">
        <f t="array" aca="1" ref="JO190" ca="1">SUMPRODUCT(#REF!,TRANSPOSE(JO$19:JO$22))</f>
        <v>#REF!</v>
      </c>
      <c r="JP190" s="102" t="e">
        <f t="array" aca="1" ref="JP190" ca="1">SUMPRODUCT(#REF!,TRANSPOSE(JP$19:JP$22))</f>
        <v>#REF!</v>
      </c>
      <c r="JQ190" s="102" t="e">
        <f t="array" aca="1" ref="JQ190" ca="1">SUMPRODUCT(#REF!,TRANSPOSE(JQ$19:JQ$22))</f>
        <v>#REF!</v>
      </c>
      <c r="JR190" s="102" t="e">
        <f t="array" aca="1" ref="JR190" ca="1">SUMPRODUCT(#REF!,TRANSPOSE(JR$19:JR$22))</f>
        <v>#REF!</v>
      </c>
      <c r="JS190" s="102" t="e">
        <f t="array" aca="1" ref="JS190" ca="1">SUMPRODUCT(#REF!,TRANSPOSE(JS$19:JS$22))</f>
        <v>#REF!</v>
      </c>
      <c r="JT190" s="102" t="e">
        <f t="array" aca="1" ref="JT190" ca="1">SUMPRODUCT(#REF!,TRANSPOSE(JT$19:JT$22))</f>
        <v>#REF!</v>
      </c>
      <c r="JU190" s="102" t="e">
        <f t="array" aca="1" ref="JU190" ca="1">SUMPRODUCT(#REF!,TRANSPOSE(JU$19:JU$22))</f>
        <v>#REF!</v>
      </c>
      <c r="JV190" s="102" t="e">
        <f t="array" aca="1" ref="JV190" ca="1">SUMPRODUCT(#REF!,TRANSPOSE(JV$19:JV$22))</f>
        <v>#REF!</v>
      </c>
      <c r="JW190" s="102" t="e">
        <f t="array" aca="1" ref="JW190" ca="1">SUMPRODUCT(#REF!,TRANSPOSE(JW$19:JW$22))</f>
        <v>#REF!</v>
      </c>
      <c r="JX190" s="102" t="e">
        <f t="array" aca="1" ref="JX190" ca="1">SUMPRODUCT(#REF!,TRANSPOSE(JX$19:JX$22))</f>
        <v>#REF!</v>
      </c>
      <c r="JY190" s="102" t="e">
        <f t="array" aca="1" ref="JY190" ca="1">SUMPRODUCT(#REF!,TRANSPOSE(JY$19:JY$22))</f>
        <v>#REF!</v>
      </c>
      <c r="JZ190" s="102" t="e">
        <f t="array" aca="1" ref="JZ190" ca="1">SUMPRODUCT(#REF!,TRANSPOSE(JZ$19:JZ$22))</f>
        <v>#REF!</v>
      </c>
      <c r="KA190" s="102" t="e">
        <f t="array" aca="1" ref="KA190" ca="1">SUMPRODUCT(#REF!,TRANSPOSE(KA$19:KA$22))</f>
        <v>#REF!</v>
      </c>
      <c r="KB190" s="116"/>
      <c r="KC190" s="102" t="e">
        <f t="shared" ca="1" si="191"/>
        <v>#REF!</v>
      </c>
      <c r="KD190" s="117" t="e">
        <f ca="1">CEILING(SUM($JO190:JP190)-SUM($KC190:KC190),$JC190)</f>
        <v>#REF!</v>
      </c>
      <c r="KE190" s="117" t="e">
        <f ca="1">CEILING(SUM($JO190:JQ190)-SUM($KC190:KD190),$JC190)</f>
        <v>#REF!</v>
      </c>
      <c r="KF190" s="117" t="e">
        <f ca="1">CEILING(SUM($JO190:JR190)-SUM($KC190:KE190),$JC190)</f>
        <v>#REF!</v>
      </c>
      <c r="KG190" s="117" t="e">
        <f ca="1">CEILING(SUM($JO190:JS190)-SUM($KC190:KF190),$JC190)</f>
        <v>#REF!</v>
      </c>
      <c r="KH190" s="117" t="e">
        <f ca="1">CEILING(SUM($JO190:JT190)-SUM($KC190:KG190),$JC190)</f>
        <v>#REF!</v>
      </c>
      <c r="KI190" s="117" t="e">
        <f ca="1">CEILING(SUM($JO190:JU190)-SUM($KC190:KH190),$JC190)</f>
        <v>#REF!</v>
      </c>
      <c r="KJ190" s="117" t="e">
        <f ca="1">CEILING(SUM($JO190:JV190)-SUM($KC190:KI190),$JC190)</f>
        <v>#REF!</v>
      </c>
      <c r="KK190" s="117" t="e">
        <f ca="1">CEILING(SUM($JO190:JW190)-SUM($KC190:KJ190),$JC190)</f>
        <v>#REF!</v>
      </c>
      <c r="KL190" s="117" t="e">
        <f ca="1">CEILING(SUM($JO190:JX190)-SUM($KC190:KK190),$JC190)</f>
        <v>#REF!</v>
      </c>
      <c r="KM190" s="117" t="e">
        <f ca="1">CEILING(SUM($JO190:JY190)-SUM($KC190:KL190),$JC190)</f>
        <v>#REF!</v>
      </c>
      <c r="KN190" s="117" t="e">
        <f t="shared" ca="1" si="192"/>
        <v>#REF!</v>
      </c>
      <c r="KO190" s="117" t="e">
        <f t="shared" ca="1" si="193"/>
        <v>#REF!</v>
      </c>
      <c r="KP190" s="116"/>
      <c r="KQ190" s="119" t="e">
        <f t="shared" ca="1" si="194"/>
        <v>#REF!</v>
      </c>
      <c r="KR190" s="119" t="e">
        <f t="shared" ca="1" si="195"/>
        <v>#REF!</v>
      </c>
      <c r="KS190" s="119" t="e">
        <f t="shared" ca="1" si="196"/>
        <v>#REF!</v>
      </c>
      <c r="KT190" s="119" t="e">
        <f t="shared" ca="1" si="197"/>
        <v>#REF!</v>
      </c>
      <c r="KU190" s="119" t="e">
        <f t="shared" ca="1" si="198"/>
        <v>#REF!</v>
      </c>
      <c r="KV190" s="119" t="e">
        <f t="shared" ca="1" si="199"/>
        <v>#REF!</v>
      </c>
      <c r="KW190" s="119" t="e">
        <f t="shared" ca="1" si="200"/>
        <v>#REF!</v>
      </c>
      <c r="KX190" s="119" t="e">
        <f t="shared" ca="1" si="201"/>
        <v>#REF!</v>
      </c>
      <c r="KY190" s="119" t="e">
        <f t="shared" ca="1" si="202"/>
        <v>#REF!</v>
      </c>
      <c r="KZ190" s="119" t="e">
        <f t="shared" ca="1" si="203"/>
        <v>#REF!</v>
      </c>
      <c r="LA190" s="119" t="e">
        <f t="shared" ca="1" si="204"/>
        <v>#REF!</v>
      </c>
      <c r="LB190" s="119" t="e">
        <f t="shared" ca="1" si="205"/>
        <v>#REF!</v>
      </c>
      <c r="LC190" s="119" t="e">
        <f t="shared" ca="1" si="206"/>
        <v>#REF!</v>
      </c>
      <c r="LD190" s="119" t="e">
        <f t="shared" ca="1" si="207"/>
        <v>#REF!</v>
      </c>
      <c r="LE190" s="116">
        <v>1</v>
      </c>
      <c r="LF190" s="102" t="e">
        <f t="shared" ca="1" si="225"/>
        <v>#REF!</v>
      </c>
      <c r="LG190" s="102"/>
      <c r="LH190" s="102"/>
      <c r="LI190" s="102"/>
      <c r="LJ190" s="102"/>
      <c r="LK190" s="102"/>
      <c r="LL190" s="102"/>
      <c r="LM190" s="102"/>
      <c r="LN190" s="102"/>
      <c r="LO190" s="102"/>
      <c r="LP190" s="102"/>
      <c r="LQ190" s="102"/>
      <c r="LR190" s="102" t="e">
        <f t="shared" ca="1" si="183"/>
        <v>#REF!</v>
      </c>
      <c r="LS190" s="102"/>
      <c r="LT190" s="119" t="e">
        <f t="shared" ca="1" si="208"/>
        <v>#REF!</v>
      </c>
      <c r="LU190" s="119" t="e">
        <f t="shared" ca="1" si="209"/>
        <v>#NAME?</v>
      </c>
      <c r="LV190" s="119" t="e">
        <f t="shared" ca="1" si="210"/>
        <v>#NAME?</v>
      </c>
      <c r="LW190" s="119" t="e">
        <f t="shared" ca="1" si="211"/>
        <v>#NAME?</v>
      </c>
      <c r="LX190" s="119" t="e">
        <f t="shared" ca="1" si="212"/>
        <v>#NAME?</v>
      </c>
      <c r="LY190" s="119" t="e">
        <f t="shared" ca="1" si="213"/>
        <v>#NAME?</v>
      </c>
      <c r="LZ190" s="119" t="e">
        <f t="shared" ca="1" si="214"/>
        <v>#NAME?</v>
      </c>
      <c r="MA190" s="119" t="e">
        <f t="shared" ca="1" si="215"/>
        <v>#NAME?</v>
      </c>
      <c r="MB190" s="119" t="e">
        <f t="shared" ca="1" si="216"/>
        <v>#NAME?</v>
      </c>
      <c r="MC190" s="119" t="e">
        <f t="shared" ca="1" si="217"/>
        <v>#NAME?</v>
      </c>
      <c r="MD190" s="119" t="e">
        <f t="shared" ca="1" si="218"/>
        <v>#NAME?</v>
      </c>
      <c r="ME190" s="119" t="e">
        <f t="shared" ca="1" si="219"/>
        <v>#NAME?</v>
      </c>
      <c r="MF190" s="119" t="e">
        <f t="shared" ca="1" si="220"/>
        <v>#REF!</v>
      </c>
      <c r="MG190" s="119" t="e">
        <f t="shared" ca="1" si="221"/>
        <v>#REF!</v>
      </c>
      <c r="MH190" s="120" t="s">
        <v>824</v>
      </c>
      <c r="MI190" s="100" t="s">
        <v>472</v>
      </c>
      <c r="MJ190" s="121">
        <v>45535</v>
      </c>
      <c r="MK190" s="100" t="s">
        <v>131</v>
      </c>
      <c r="ML190" s="100" t="s">
        <v>131</v>
      </c>
      <c r="MM190" s="100" t="s">
        <v>131</v>
      </c>
      <c r="MN190" s="100"/>
      <c r="MO190" s="100" t="s">
        <v>828</v>
      </c>
    </row>
    <row r="191" spans="1:353" ht="14.25" x14ac:dyDescent="0.2">
      <c r="A191" s="39">
        <v>186</v>
      </c>
      <c r="B191" s="39" t="s">
        <v>829</v>
      </c>
      <c r="C191" s="54" t="s">
        <v>830</v>
      </c>
      <c r="D191" s="39" t="s">
        <v>121</v>
      </c>
      <c r="E191" s="39">
        <v>400693196</v>
      </c>
      <c r="F191" s="99" t="s">
        <v>831</v>
      </c>
      <c r="G191" s="39" t="s">
        <v>832</v>
      </c>
      <c r="H191" s="39" t="s">
        <v>112</v>
      </c>
      <c r="I191" s="39">
        <v>2</v>
      </c>
      <c r="J191" s="39">
        <v>2</v>
      </c>
      <c r="K191" s="39">
        <v>0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1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39">
        <v>0</v>
      </c>
      <c r="Z191" s="39">
        <v>0</v>
      </c>
      <c r="AA191" s="39">
        <v>0</v>
      </c>
      <c r="AB191" s="39">
        <v>1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f t="shared" si="184"/>
        <v>2</v>
      </c>
      <c r="AI191" s="39">
        <f t="shared" si="222"/>
        <v>35811</v>
      </c>
      <c r="AJ191" s="55">
        <v>5000</v>
      </c>
      <c r="AK191" s="39"/>
      <c r="AL191" s="39" t="s">
        <v>457</v>
      </c>
      <c r="AM191" s="69" t="s">
        <v>466</v>
      </c>
      <c r="AN191" s="39"/>
      <c r="AO191" s="39"/>
      <c r="AP191" s="56">
        <v>1.1999999999999999E-3</v>
      </c>
      <c r="AQ191" s="56" t="s">
        <v>8</v>
      </c>
      <c r="AR191" s="39" t="s">
        <v>459</v>
      </c>
      <c r="AS191" s="39" t="s">
        <v>460</v>
      </c>
      <c r="AT191" s="39"/>
      <c r="AU191" s="39" t="s">
        <v>461</v>
      </c>
      <c r="AV191" s="39" t="str">
        <f t="shared" si="185"/>
        <v>P0040</v>
      </c>
      <c r="AW191" s="76" t="e">
        <f t="shared" ca="1" si="186"/>
        <v>#NAME?</v>
      </c>
      <c r="AX191" s="39">
        <v>11</v>
      </c>
      <c r="AY191" s="73" t="e">
        <f t="shared" si="187"/>
        <v>#REF!</v>
      </c>
      <c r="AZ191" s="39"/>
      <c r="BA191" s="39"/>
      <c r="BB191" s="39"/>
      <c r="BC191" s="39"/>
      <c r="BD191" s="39"/>
      <c r="BE191" s="39"/>
      <c r="BF191" s="39"/>
      <c r="BG191" s="39"/>
      <c r="BH191" s="39">
        <v>50000</v>
      </c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>
        <f>SUM($AZ191,$BA191:BF191)-SUM($EU191:FA191)</f>
        <v>-280</v>
      </c>
      <c r="DE191" s="39">
        <f>SUM($AZ191,$BA191:BG191)-SUM($EU191:FB191)</f>
        <v>-1480</v>
      </c>
      <c r="DF191" s="39">
        <f>SUM($AZ191,$BA191:BH191)-SUM($EU191:FC191)</f>
        <v>47189</v>
      </c>
      <c r="DG191" s="39">
        <f>SUM($AZ191,$BA191:BI191)-SUM($EU191:FD191)</f>
        <v>46189</v>
      </c>
      <c r="DH191" s="39">
        <f>SUM($AZ191,$BA191:BJ191)-SUM($EU191:FE191)</f>
        <v>45189</v>
      </c>
      <c r="DI191" s="39">
        <f>SUM($AZ191,$BA191:BK191)-SUM($EU191:FF191)</f>
        <v>44189</v>
      </c>
      <c r="DJ191" s="39">
        <f>SUM($AZ191,$BA191:BL191)-SUM($EU191:FG191)</f>
        <v>43189</v>
      </c>
      <c r="DK191" s="39">
        <f>SUM($AZ191,$BA191:BM191)-SUM($EU191:FH191)</f>
        <v>42189</v>
      </c>
      <c r="DL191" s="39">
        <f>SUM($AZ191,$BA191:BN191)-SUM($EU191:FI191)</f>
        <v>41189</v>
      </c>
      <c r="DM191" s="39">
        <f>SUM($AZ191,$BA191:BO191)-SUM($EU191:FJ191)</f>
        <v>40189</v>
      </c>
      <c r="DN191" s="39">
        <f>SUM($AZ191,$BA191:BP191)-SUM($EU191:FK191)</f>
        <v>39189</v>
      </c>
      <c r="DO191" s="39">
        <f>SUM($AZ191,$BA191:BQ191)-SUM($EU191:FL191)</f>
        <v>38189</v>
      </c>
      <c r="DP191" s="39">
        <f>SUM($AZ191,$BA191:BR191)-SUM($EU191:FM191)</f>
        <v>37189</v>
      </c>
      <c r="DQ191" s="39">
        <f>SUM($AZ191,$BA191:BS191)-SUM($EU191:FN191)</f>
        <v>36189</v>
      </c>
      <c r="DR191" s="39">
        <f>SUM($AZ191,$BA191:BT191)-SUM($EU191:FO191)</f>
        <v>35189</v>
      </c>
      <c r="DS191" s="39">
        <f>SUM($AZ191,$BA191:BU191)-SUM($EU191:FP191)</f>
        <v>34189</v>
      </c>
      <c r="DT191" s="39">
        <f>SUM($AZ191,$BA191:BV191)-SUM($EU191:FQ191)</f>
        <v>33189</v>
      </c>
      <c r="DU191" s="39">
        <f>SUM($AZ191,$BA191:BW191)-SUM($EU191:FR191)</f>
        <v>32189</v>
      </c>
      <c r="DV191" s="39">
        <f>SUM($AZ191,$BA191:BX191)-SUM($EU191:FS191)</f>
        <v>31189</v>
      </c>
      <c r="DW191" s="39">
        <f>SUM($AZ191,$BA191:BY191)-SUM($EU191:FT191)</f>
        <v>30189</v>
      </c>
      <c r="DX191" s="39">
        <f>SUM($AZ191,$BA191:BZ191)-SUM($EU191:FU191)</f>
        <v>29189</v>
      </c>
      <c r="DY191" s="39">
        <f>SUM($AZ191,$BA191:CA191)-SUM($EU191:FV191)</f>
        <v>28189</v>
      </c>
      <c r="DZ191" s="39">
        <f>SUM($AZ191,$BA191:CB191)-SUM($EU191:FW191)</f>
        <v>27189</v>
      </c>
      <c r="EA191" s="39">
        <f>SUM($AZ191,$BA191:CC191)-SUM($EU191:FX191)</f>
        <v>26189</v>
      </c>
      <c r="EB191" s="39">
        <f>SUM($AZ191,$BA191:CD191)-SUM($EU191:FY191)</f>
        <v>25189</v>
      </c>
      <c r="EC191" s="39">
        <f>SUM($AZ191,$BA191:CE191)-SUM($EU191:FZ191)</f>
        <v>24189</v>
      </c>
      <c r="ED191" s="39">
        <f>SUM($AZ191,$BA191:CF191)-SUM($EU191:GA191)</f>
        <v>23189</v>
      </c>
      <c r="EE191" s="39">
        <f>SUM($AZ191,$BA191:CG191)-SUM($EU191:GB191)</f>
        <v>22189</v>
      </c>
      <c r="EF191" s="39">
        <f>SUM($AZ191,$BA191:CH191)-SUM($EU191:GC191)</f>
        <v>21189</v>
      </c>
      <c r="EG191" s="39">
        <f>SUM($AZ191,$BA191:CI191)-SUM($EU191:GD191)</f>
        <v>20189</v>
      </c>
      <c r="EH191" s="39">
        <f>SUM($AZ191,$BA191:CJ191)-SUM($EU191:GE191)</f>
        <v>19189</v>
      </c>
      <c r="EI191" s="39">
        <f>SUM($AZ191,$BA191:CK191)-SUM($EU191:GF191)</f>
        <v>18189</v>
      </c>
      <c r="EJ191" s="39">
        <f>SUM($AZ191,$BA191:CL191)-SUM($EU191:GG191)</f>
        <v>17189</v>
      </c>
      <c r="EK191" s="39">
        <f>SUM($AZ191,$BA191:CM191)-SUM($EU191:GH191)</f>
        <v>16189</v>
      </c>
      <c r="EL191" s="39">
        <f>SUM($AZ191,$BA191:CN191)-SUM($EU191:GI191)</f>
        <v>15189</v>
      </c>
      <c r="EM191" s="39">
        <f>SUM($AZ191,$BA191:CO191)-SUM($EU191:GJ191)</f>
        <v>14189</v>
      </c>
      <c r="EN191" s="39">
        <f>SUM($AZ191,$BA191:CP191)-SUM($EU191:GK191)</f>
        <v>14189</v>
      </c>
      <c r="EO191" s="39">
        <f>SUM($AZ191,$BA191:CQ191)-SUM($EU191:GL191)</f>
        <v>14189</v>
      </c>
      <c r="EP191" s="39">
        <f>SUM($AZ191,$BA191:CR191)-SUM($EU191:GM191)</f>
        <v>14189</v>
      </c>
      <c r="EQ191" s="39">
        <f>SUM($AZ191,$BA191:CS191)-SUM($EU191:GN191)</f>
        <v>14189</v>
      </c>
      <c r="ER191" s="39"/>
      <c r="ES191" s="39"/>
      <c r="ET191" s="39"/>
      <c r="EU191" s="39"/>
      <c r="EV191" s="39"/>
      <c r="EW191" s="39"/>
      <c r="EX191" s="39"/>
      <c r="EY191" s="39"/>
      <c r="EZ191" s="39"/>
      <c r="FA191" s="39">
        <f t="array" ref="FA191">SUMPRODUCT($K191:$AG191,TRANSPOSE(FA$5:FA$27))</f>
        <v>280</v>
      </c>
      <c r="FB191" s="39">
        <f t="array" ref="FB191">SUMPRODUCT($K191:$AG191,TRANSPOSE(FB$5:FB$27))</f>
        <v>1200</v>
      </c>
      <c r="FC191" s="39">
        <f t="array" ref="FC191">SUMPRODUCT($K191:$AG191,TRANSPOSE(FC$5:FC$27))</f>
        <v>1331</v>
      </c>
      <c r="FD191" s="39">
        <f t="array" ref="FD191">SUMPRODUCT($K191:$AG191,TRANSPOSE(FD$5:FD$27))</f>
        <v>1000</v>
      </c>
      <c r="FE191" s="39">
        <f t="array" ref="FE191">SUMPRODUCT($K191:$AG191,TRANSPOSE(FE$5:FE$27))</f>
        <v>1000</v>
      </c>
      <c r="FF191" s="39">
        <f t="array" ref="FF191">SUMPRODUCT($K191:$AG191,TRANSPOSE(FF$5:FF$27))</f>
        <v>1000</v>
      </c>
      <c r="FG191" s="39">
        <f t="array" ref="FG191">SUMPRODUCT($K191:$AG191,TRANSPOSE(FG$5:FG$27))</f>
        <v>1000</v>
      </c>
      <c r="FH191" s="39">
        <f t="array" ref="FH191">SUMPRODUCT($K191:$AG191,TRANSPOSE(FH$5:FH$27))</f>
        <v>1000</v>
      </c>
      <c r="FI191" s="39">
        <f t="array" ref="FI191">SUMPRODUCT($K191:$AG191,TRANSPOSE(FI$5:FI$27))</f>
        <v>1000</v>
      </c>
      <c r="FJ191" s="39">
        <f t="array" ref="FJ191">SUMPRODUCT($K191:$AG191,TRANSPOSE(FJ$5:FJ$27))</f>
        <v>1000</v>
      </c>
      <c r="FK191" s="39">
        <f t="array" ref="FK191">SUMPRODUCT($K191:$AG191,TRANSPOSE(FK$5:FK$27))</f>
        <v>1000</v>
      </c>
      <c r="FL191" s="39">
        <f t="array" ref="FL191">SUMPRODUCT($K191:$AG191,TRANSPOSE(FL$5:FL$27))</f>
        <v>1000</v>
      </c>
      <c r="FM191" s="39">
        <f t="array" ref="FM191">SUMPRODUCT($K191:$AG191,TRANSPOSE(FM$5:FM$27))</f>
        <v>1000</v>
      </c>
      <c r="FN191" s="39">
        <f t="array" ref="FN191">SUMPRODUCT($K191:$AG191,TRANSPOSE(FN$5:FN$27))</f>
        <v>1000</v>
      </c>
      <c r="FO191" s="39">
        <f t="array" ref="FO191">SUMPRODUCT($K191:$AG191,TRANSPOSE(FO$5:FO$27))</f>
        <v>1000</v>
      </c>
      <c r="FP191" s="39">
        <f t="array" ref="FP191">SUMPRODUCT($K191:$AG191,TRANSPOSE(FP$5:FP$27))</f>
        <v>1000</v>
      </c>
      <c r="FQ191" s="39">
        <f t="array" ref="FQ191">SUMPRODUCT($K191:$AG191,TRANSPOSE(FQ$5:FQ$27))</f>
        <v>1000</v>
      </c>
      <c r="FR191" s="39">
        <f t="array" ref="FR191">SUMPRODUCT($K191:$AG191,TRANSPOSE(FR$5:FR$27))</f>
        <v>1000</v>
      </c>
      <c r="FS191" s="39">
        <f t="array" ref="FS191">SUMPRODUCT($K191:$AG191,TRANSPOSE(FS$5:FS$27))</f>
        <v>1000</v>
      </c>
      <c r="FT191" s="39">
        <f t="array" ref="FT191">SUMPRODUCT($K191:$AG191,TRANSPOSE(FT$5:FT$27))</f>
        <v>1000</v>
      </c>
      <c r="FU191" s="39">
        <f t="array" ref="FU191">SUMPRODUCT($K191:$AG191,TRANSPOSE(FU$5:FU$27))</f>
        <v>1000</v>
      </c>
      <c r="FV191" s="39">
        <f t="array" ref="FV191">SUMPRODUCT($K191:$AG191,TRANSPOSE(FV$5:FV$27))</f>
        <v>1000</v>
      </c>
      <c r="FW191" s="39">
        <f t="array" ref="FW191">SUMPRODUCT($K191:$AG191,TRANSPOSE(FW$5:FW$27))</f>
        <v>1000</v>
      </c>
      <c r="FX191" s="39">
        <f t="array" ref="FX191">SUMPRODUCT($K191:$AG191,TRANSPOSE(FX$5:FX$27))</f>
        <v>1000</v>
      </c>
      <c r="FY191" s="39">
        <f t="array" ref="FY191">SUMPRODUCT($K191:$AG191,TRANSPOSE(FY$5:FY$27))</f>
        <v>1000</v>
      </c>
      <c r="FZ191" s="39">
        <f t="array" ref="FZ191">SUMPRODUCT($K191:$AG191,TRANSPOSE(FZ$5:FZ$27))</f>
        <v>1000</v>
      </c>
      <c r="GA191" s="39">
        <f t="array" ref="GA191">SUMPRODUCT($K191:$AG191,TRANSPOSE(GA$5:GA$27))</f>
        <v>1000</v>
      </c>
      <c r="GB191" s="39">
        <f t="array" ref="GB191">SUMPRODUCT($K191:$AG191,TRANSPOSE(GB$5:GB$27))</f>
        <v>1000</v>
      </c>
      <c r="GC191" s="39">
        <f t="array" ref="GC191">SUMPRODUCT($K191:$AG191,TRANSPOSE(GC$5:GC$27))</f>
        <v>1000</v>
      </c>
      <c r="GD191" s="39">
        <f t="array" ref="GD191">SUMPRODUCT($K191:$AG191,TRANSPOSE(GD$5:GD$27))</f>
        <v>1000</v>
      </c>
      <c r="GE191" s="39">
        <f t="array" ref="GE191">SUMPRODUCT($K191:$AG191,TRANSPOSE(GE$5:GE$27))</f>
        <v>1000</v>
      </c>
      <c r="GF191" s="39">
        <f t="array" ref="GF191">SUMPRODUCT($K191:$AG191,TRANSPOSE(GF$5:GF$27))</f>
        <v>1000</v>
      </c>
      <c r="GG191" s="39">
        <f t="array" ref="GG191">SUMPRODUCT($K191:$AG191,TRANSPOSE(GG$5:GG$27))</f>
        <v>1000</v>
      </c>
      <c r="GH191" s="39">
        <f t="array" ref="GH191">SUMPRODUCT($K191:$AG191,TRANSPOSE(GH$5:GH$27))</f>
        <v>1000</v>
      </c>
      <c r="GI191" s="39">
        <f t="array" ref="GI191">SUMPRODUCT($K191:$AG191,TRANSPOSE(GI$5:GI$27))</f>
        <v>1000</v>
      </c>
      <c r="GJ191" s="39">
        <f t="array" ref="GJ191">SUMPRODUCT($K191:$AG191,TRANSPOSE(GJ$5:GJ$27))</f>
        <v>1000</v>
      </c>
      <c r="GK191" s="39">
        <f t="array" ref="GK191">SUMPRODUCT($K191:$AG191,TRANSPOSE(GK$5:GK$27))</f>
        <v>0</v>
      </c>
      <c r="GL191" s="39">
        <f t="array" ref="GL191">SUMPRODUCT($K191:$AG191,TRANSPOSE(GL$5:GL$27))</f>
        <v>0</v>
      </c>
      <c r="GM191" s="39">
        <f t="array" ref="GM191">SUMPRODUCT($K191:$AG191,TRANSPOSE(GM$5:GM$27))</f>
        <v>0</v>
      </c>
      <c r="GN191" s="39">
        <f t="array" ref="GN191">SUMPRODUCT($K191:$AG191,TRANSPOSE(GN$5:GN$27))</f>
        <v>0</v>
      </c>
      <c r="GO191" s="39"/>
      <c r="GP191" s="39"/>
      <c r="GQ191" s="39"/>
      <c r="GR191" s="39"/>
      <c r="GS191" s="39"/>
      <c r="GT191" s="39"/>
      <c r="GU191" s="39"/>
      <c r="GV191" s="39"/>
      <c r="GW191" s="39"/>
      <c r="GX191" s="39"/>
      <c r="GY191" s="39"/>
      <c r="GZ191" s="39"/>
      <c r="HA191" s="39"/>
      <c r="HB191" s="39"/>
      <c r="HC191" s="39"/>
      <c r="HD191" s="39"/>
      <c r="HE191" s="39"/>
      <c r="HF191" s="39"/>
      <c r="HG191" s="39"/>
      <c r="HH191" s="39"/>
      <c r="HI191" s="39"/>
      <c r="HJ191" s="39"/>
      <c r="HK191" s="39"/>
      <c r="HL191" s="39"/>
      <c r="HM191" s="39"/>
      <c r="HN191" s="39"/>
      <c r="HO191" s="39"/>
      <c r="HP191" s="39"/>
      <c r="HQ191" s="39"/>
      <c r="HR191" s="39"/>
      <c r="HS191" s="39"/>
      <c r="HT191" s="39"/>
      <c r="HU191" s="39"/>
      <c r="HV191" s="39"/>
      <c r="HW191" s="39"/>
      <c r="HX191" s="39"/>
      <c r="HY191" s="39"/>
      <c r="HZ191" s="39"/>
      <c r="IA191" s="39"/>
      <c r="IB191" s="39"/>
      <c r="IC191" s="39"/>
      <c r="ID191" s="39"/>
      <c r="IE191" s="39"/>
      <c r="IF191" s="39"/>
      <c r="IG191" s="39"/>
      <c r="IH191" s="39"/>
      <c r="II191" s="39"/>
      <c r="IJ191" s="39"/>
      <c r="IK191" s="39"/>
      <c r="IL191" s="39"/>
      <c r="IM191" s="39"/>
      <c r="IN191" s="39"/>
      <c r="IO191" s="39"/>
      <c r="IP191" s="39"/>
      <c r="IQ191" s="39"/>
      <c r="IR191" s="39"/>
      <c r="IS191" s="39"/>
      <c r="IT191" s="39"/>
      <c r="IU191" s="39"/>
      <c r="IV191" s="93" t="s">
        <v>458</v>
      </c>
      <c r="IW191" s="100" t="str">
        <f>C191</f>
        <v>CRCW0603100KFKEA</v>
      </c>
      <c r="IX191" s="93" t="str">
        <f t="shared" ref="IX191:IX222" si="226">AL191</f>
        <v>VISHAY</v>
      </c>
      <c r="IY191" s="95">
        <v>2.8999999999999998E-3</v>
      </c>
      <c r="IZ191" s="112" t="str">
        <f t="shared" si="180"/>
        <v>USD</v>
      </c>
      <c r="JA191" s="104" t="e">
        <f ca="1">_xlfn.XLOOKUP(IZ191,IZ$21:IZ$24,JA$21:JA$24,0)</f>
        <v>#NAME?</v>
      </c>
      <c r="JB191" s="104" t="e">
        <f t="shared" ca="1" si="188"/>
        <v>#NAME?</v>
      </c>
      <c r="JC191" s="113">
        <f>AJ191</f>
        <v>5000</v>
      </c>
      <c r="JD191" s="113">
        <v>50000</v>
      </c>
      <c r="JE191" s="100"/>
      <c r="JF191" s="113" t="e">
        <f>MAX(JD191,CEILING(#REF!+JE191,JC191))</f>
        <v>#REF!</v>
      </c>
      <c r="JG191" s="114" t="e">
        <f t="shared" ca="1" si="189"/>
        <v>#REF!</v>
      </c>
      <c r="JH191" s="113" t="e">
        <f>JF191-#REF!</f>
        <v>#REF!</v>
      </c>
      <c r="JI191" s="114" t="e">
        <f t="shared" ca="1" si="190"/>
        <v>#REF!</v>
      </c>
      <c r="JJ191" s="115">
        <v>45526</v>
      </c>
      <c r="JK191" s="114" t="s">
        <v>114</v>
      </c>
      <c r="JL191" s="114" t="s">
        <v>21</v>
      </c>
      <c r="JM191" s="100" t="s">
        <v>128</v>
      </c>
      <c r="JN191" s="100" t="s">
        <v>129</v>
      </c>
      <c r="JO191" s="102" t="e">
        <f t="array" aca="1" ref="JO191" ca="1">SUMPRODUCT(#REF!,TRANSPOSE(JO$19:JO$22))</f>
        <v>#REF!</v>
      </c>
      <c r="JP191" s="102" t="e">
        <f t="array" aca="1" ref="JP191" ca="1">SUMPRODUCT(#REF!,TRANSPOSE(JP$19:JP$22))</f>
        <v>#REF!</v>
      </c>
      <c r="JQ191" s="102" t="e">
        <f t="array" aca="1" ref="JQ191" ca="1">SUMPRODUCT(#REF!,TRANSPOSE(JQ$19:JQ$22))</f>
        <v>#REF!</v>
      </c>
      <c r="JR191" s="102" t="e">
        <f t="array" aca="1" ref="JR191" ca="1">SUMPRODUCT(#REF!,TRANSPOSE(JR$19:JR$22))</f>
        <v>#REF!</v>
      </c>
      <c r="JS191" s="102" t="e">
        <f t="array" aca="1" ref="JS191" ca="1">SUMPRODUCT(#REF!,TRANSPOSE(JS$19:JS$22))</f>
        <v>#REF!</v>
      </c>
      <c r="JT191" s="102" t="e">
        <f t="array" aca="1" ref="JT191" ca="1">SUMPRODUCT(#REF!,TRANSPOSE(JT$19:JT$22))</f>
        <v>#REF!</v>
      </c>
      <c r="JU191" s="102" t="e">
        <f t="array" aca="1" ref="JU191" ca="1">SUMPRODUCT(#REF!,TRANSPOSE(JU$19:JU$22))</f>
        <v>#REF!</v>
      </c>
      <c r="JV191" s="102" t="e">
        <f t="array" aca="1" ref="JV191" ca="1">SUMPRODUCT(#REF!,TRANSPOSE(JV$19:JV$22))</f>
        <v>#REF!</v>
      </c>
      <c r="JW191" s="102" t="e">
        <f t="array" aca="1" ref="JW191" ca="1">SUMPRODUCT(#REF!,TRANSPOSE(JW$19:JW$22))</f>
        <v>#REF!</v>
      </c>
      <c r="JX191" s="102" t="e">
        <f t="array" aca="1" ref="JX191" ca="1">SUMPRODUCT(#REF!,TRANSPOSE(JX$19:JX$22))</f>
        <v>#REF!</v>
      </c>
      <c r="JY191" s="102" t="e">
        <f t="array" aca="1" ref="JY191" ca="1">SUMPRODUCT(#REF!,TRANSPOSE(JY$19:JY$22))</f>
        <v>#REF!</v>
      </c>
      <c r="JZ191" s="102" t="e">
        <f t="array" aca="1" ref="JZ191" ca="1">SUMPRODUCT(#REF!,TRANSPOSE(JZ$19:JZ$22))</f>
        <v>#REF!</v>
      </c>
      <c r="KA191" s="102" t="e">
        <f t="array" aca="1" ref="KA191" ca="1">SUMPRODUCT(#REF!,TRANSPOSE(KA$19:KA$22))</f>
        <v>#REF!</v>
      </c>
      <c r="KB191" s="116"/>
      <c r="KC191" s="102" t="e">
        <f t="shared" ca="1" si="191"/>
        <v>#REF!</v>
      </c>
      <c r="KD191" s="117" t="e">
        <f ca="1">CEILING(SUM($JO191:JP191)-SUM($KC191:KC191),$JC191)</f>
        <v>#REF!</v>
      </c>
      <c r="KE191" s="117" t="e">
        <f ca="1">CEILING(SUM($JO191:JQ191)-SUM($KC191:KD191),$JC191)</f>
        <v>#REF!</v>
      </c>
      <c r="KF191" s="117" t="e">
        <f ca="1">CEILING(SUM($JO191:JR191)-SUM($KC191:KE191),$JC191)</f>
        <v>#REF!</v>
      </c>
      <c r="KG191" s="117" t="e">
        <f ca="1">CEILING(SUM($JO191:JS191)-SUM($KC191:KF191),$JC191)</f>
        <v>#REF!</v>
      </c>
      <c r="KH191" s="117" t="e">
        <f ca="1">CEILING(SUM($JO191:JT191)-SUM($KC191:KG191),$JC191)</f>
        <v>#REF!</v>
      </c>
      <c r="KI191" s="117" t="e">
        <f ca="1">CEILING(SUM($JO191:JU191)-SUM($KC191:KH191),$JC191)</f>
        <v>#REF!</v>
      </c>
      <c r="KJ191" s="117" t="e">
        <f ca="1">CEILING(SUM($JO191:JV191)-SUM($KC191:KI191),$JC191)</f>
        <v>#REF!</v>
      </c>
      <c r="KK191" s="117" t="e">
        <f ca="1">CEILING(SUM($JO191:JW191)-SUM($KC191:KJ191),$JC191)</f>
        <v>#REF!</v>
      </c>
      <c r="KL191" s="117" t="e">
        <f ca="1">CEILING(SUM($JO191:JX191)-SUM($KC191:KK191),$JC191)</f>
        <v>#REF!</v>
      </c>
      <c r="KM191" s="117" t="e">
        <f ca="1">CEILING(SUM($JO191:JY191)-SUM($KC191:KL191),$JC191)</f>
        <v>#REF!</v>
      </c>
      <c r="KN191" s="117" t="e">
        <f t="shared" ca="1" si="192"/>
        <v>#REF!</v>
      </c>
      <c r="KO191" s="117" t="e">
        <f t="shared" ca="1" si="193"/>
        <v>#REF!</v>
      </c>
      <c r="KP191" s="116"/>
      <c r="KQ191" s="119" t="e">
        <f t="shared" ca="1" si="194"/>
        <v>#REF!</v>
      </c>
      <c r="KR191" s="119" t="e">
        <f t="shared" ca="1" si="195"/>
        <v>#REF!</v>
      </c>
      <c r="KS191" s="119" t="e">
        <f t="shared" ca="1" si="196"/>
        <v>#REF!</v>
      </c>
      <c r="KT191" s="119" t="e">
        <f t="shared" ca="1" si="197"/>
        <v>#REF!</v>
      </c>
      <c r="KU191" s="119" t="e">
        <f t="shared" ca="1" si="198"/>
        <v>#REF!</v>
      </c>
      <c r="KV191" s="119" t="e">
        <f t="shared" ca="1" si="199"/>
        <v>#REF!</v>
      </c>
      <c r="KW191" s="119" t="e">
        <f t="shared" ca="1" si="200"/>
        <v>#REF!</v>
      </c>
      <c r="KX191" s="119" t="e">
        <f t="shared" ca="1" si="201"/>
        <v>#REF!</v>
      </c>
      <c r="KY191" s="119" t="e">
        <f t="shared" ca="1" si="202"/>
        <v>#REF!</v>
      </c>
      <c r="KZ191" s="119" t="e">
        <f t="shared" ca="1" si="203"/>
        <v>#REF!</v>
      </c>
      <c r="LA191" s="119" t="e">
        <f t="shared" ca="1" si="204"/>
        <v>#REF!</v>
      </c>
      <c r="LB191" s="119" t="e">
        <f t="shared" ca="1" si="205"/>
        <v>#REF!</v>
      </c>
      <c r="LC191" s="119" t="e">
        <f t="shared" ca="1" si="206"/>
        <v>#REF!</v>
      </c>
      <c r="LD191" s="119" t="e">
        <f t="shared" ca="1" si="207"/>
        <v>#REF!</v>
      </c>
      <c r="LE191" s="116">
        <v>1</v>
      </c>
      <c r="LF191" s="102" t="e">
        <f t="shared" ca="1" si="225"/>
        <v>#REF!</v>
      </c>
      <c r="LG191" s="102"/>
      <c r="LH191" s="102"/>
      <c r="LI191" s="102"/>
      <c r="LJ191" s="102"/>
      <c r="LK191" s="102"/>
      <c r="LL191" s="102"/>
      <c r="LM191" s="102"/>
      <c r="LN191" s="102"/>
      <c r="LO191" s="102"/>
      <c r="LP191" s="102"/>
      <c r="LQ191" s="102"/>
      <c r="LR191" s="102" t="e">
        <f t="shared" ca="1" si="183"/>
        <v>#REF!</v>
      </c>
      <c r="LS191" s="102"/>
      <c r="LT191" s="119" t="e">
        <f t="shared" ca="1" si="208"/>
        <v>#REF!</v>
      </c>
      <c r="LU191" s="119" t="e">
        <f t="shared" ca="1" si="209"/>
        <v>#NAME?</v>
      </c>
      <c r="LV191" s="119" t="e">
        <f t="shared" ca="1" si="210"/>
        <v>#NAME?</v>
      </c>
      <c r="LW191" s="119" t="e">
        <f t="shared" ca="1" si="211"/>
        <v>#NAME?</v>
      </c>
      <c r="LX191" s="119" t="e">
        <f t="shared" ca="1" si="212"/>
        <v>#NAME?</v>
      </c>
      <c r="LY191" s="119" t="e">
        <f t="shared" ca="1" si="213"/>
        <v>#NAME?</v>
      </c>
      <c r="LZ191" s="119" t="e">
        <f t="shared" ca="1" si="214"/>
        <v>#NAME?</v>
      </c>
      <c r="MA191" s="119" t="e">
        <f t="shared" ca="1" si="215"/>
        <v>#NAME?</v>
      </c>
      <c r="MB191" s="119" t="e">
        <f t="shared" ca="1" si="216"/>
        <v>#NAME?</v>
      </c>
      <c r="MC191" s="119" t="e">
        <f t="shared" ca="1" si="217"/>
        <v>#NAME?</v>
      </c>
      <c r="MD191" s="119" t="e">
        <f t="shared" ca="1" si="218"/>
        <v>#NAME?</v>
      </c>
      <c r="ME191" s="119" t="e">
        <f t="shared" ca="1" si="219"/>
        <v>#NAME?</v>
      </c>
      <c r="MF191" s="119" t="e">
        <f t="shared" ca="1" si="220"/>
        <v>#REF!</v>
      </c>
      <c r="MG191" s="119" t="e">
        <f t="shared" ca="1" si="221"/>
        <v>#REF!</v>
      </c>
      <c r="MH191" s="120" t="s">
        <v>829</v>
      </c>
      <c r="MI191" s="100" t="s">
        <v>462</v>
      </c>
      <c r="MJ191" s="121">
        <v>45535</v>
      </c>
      <c r="MK191" s="100" t="s">
        <v>131</v>
      </c>
      <c r="ML191" s="100"/>
      <c r="MM191" s="100" t="s">
        <v>131</v>
      </c>
      <c r="MN191" s="100"/>
      <c r="MO191" s="100" t="s">
        <v>142</v>
      </c>
    </row>
    <row r="192" spans="1:353" ht="14.25" x14ac:dyDescent="0.2">
      <c r="A192" s="39">
        <v>187</v>
      </c>
      <c r="B192" s="39" t="s">
        <v>833</v>
      </c>
      <c r="C192" s="54" t="s">
        <v>834</v>
      </c>
      <c r="D192" s="39" t="s">
        <v>121</v>
      </c>
      <c r="E192" s="39">
        <v>401053474</v>
      </c>
      <c r="F192" s="99" t="s">
        <v>835</v>
      </c>
      <c r="G192" s="39" t="s">
        <v>836</v>
      </c>
      <c r="H192" s="39" t="s">
        <v>112</v>
      </c>
      <c r="I192" s="39">
        <v>2</v>
      </c>
      <c r="J192" s="39">
        <v>14</v>
      </c>
      <c r="K192" s="39">
        <v>0</v>
      </c>
      <c r="L192" s="39">
        <v>0</v>
      </c>
      <c r="M192" s="39">
        <v>0</v>
      </c>
      <c r="N192" s="39">
        <v>2</v>
      </c>
      <c r="O192" s="39">
        <v>2</v>
      </c>
      <c r="P192" s="39">
        <v>0</v>
      </c>
      <c r="Q192" s="39">
        <v>0</v>
      </c>
      <c r="R192" s="39">
        <v>0</v>
      </c>
      <c r="S192" s="39">
        <v>3</v>
      </c>
      <c r="T192" s="39">
        <v>0</v>
      </c>
      <c r="U192" s="39">
        <v>0</v>
      </c>
      <c r="V192" s="39">
        <v>0</v>
      </c>
      <c r="W192" s="39">
        <v>0</v>
      </c>
      <c r="X192" s="39">
        <v>2</v>
      </c>
      <c r="Y192" s="39">
        <v>0</v>
      </c>
      <c r="Z192" s="39">
        <v>0</v>
      </c>
      <c r="AA192" s="39">
        <v>0</v>
      </c>
      <c r="AB192" s="39">
        <v>3</v>
      </c>
      <c r="AC192" s="39">
        <v>0</v>
      </c>
      <c r="AD192" s="39">
        <v>0</v>
      </c>
      <c r="AE192" s="39">
        <v>0</v>
      </c>
      <c r="AF192" s="39">
        <v>0</v>
      </c>
      <c r="AG192" s="39">
        <v>2</v>
      </c>
      <c r="AH192" s="39">
        <f t="shared" si="184"/>
        <v>12</v>
      </c>
      <c r="AI192" s="39">
        <f t="shared" si="222"/>
        <v>318167</v>
      </c>
      <c r="AJ192" s="55">
        <v>5000</v>
      </c>
      <c r="AK192" s="39"/>
      <c r="AL192" s="39" t="s">
        <v>457</v>
      </c>
      <c r="AM192" s="69" t="s">
        <v>466</v>
      </c>
      <c r="AN192" s="39"/>
      <c r="AO192" s="39"/>
      <c r="AP192" s="56">
        <v>1.1999999999999999E-3</v>
      </c>
      <c r="AQ192" s="56" t="s">
        <v>8</v>
      </c>
      <c r="AR192" s="39" t="s">
        <v>459</v>
      </c>
      <c r="AS192" s="39" t="s">
        <v>460</v>
      </c>
      <c r="AT192" s="39"/>
      <c r="AU192" s="39" t="s">
        <v>461</v>
      </c>
      <c r="AV192" s="39" t="str">
        <f t="shared" si="185"/>
        <v>P0040</v>
      </c>
      <c r="AW192" s="76" t="e">
        <f t="shared" ca="1" si="186"/>
        <v>#NAME?</v>
      </c>
      <c r="AX192" s="39">
        <v>11</v>
      </c>
      <c r="AY192" s="73" t="e">
        <f t="shared" si="187"/>
        <v>#REF!</v>
      </c>
      <c r="AZ192" s="39"/>
      <c r="BA192" s="39"/>
      <c r="BB192" s="39"/>
      <c r="BC192" s="39"/>
      <c r="BD192" s="39"/>
      <c r="BE192" s="39"/>
      <c r="BF192" s="39"/>
      <c r="BG192" s="39"/>
      <c r="BH192" s="39">
        <v>320000</v>
      </c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>
        <f>SUM($AZ192,$BA192:BF192)-SUM($EU192:FA192)</f>
        <v>-2120</v>
      </c>
      <c r="DE192" s="39">
        <f>SUM($AZ192,$BA192:BG192)-SUM($EU192:FB192)</f>
        <v>-10512</v>
      </c>
      <c r="DF192" s="39">
        <f>SUM($AZ192,$BA192:BH192)-SUM($EU192:FC192)</f>
        <v>298833</v>
      </c>
      <c r="DG192" s="39">
        <f>SUM($AZ192,$BA192:BI192)-SUM($EU192:FD192)</f>
        <v>289833</v>
      </c>
      <c r="DH192" s="39">
        <f>SUM($AZ192,$BA192:BJ192)-SUM($EU192:FE192)</f>
        <v>280833</v>
      </c>
      <c r="DI192" s="39">
        <f>SUM($AZ192,$BA192:BK192)-SUM($EU192:FF192)</f>
        <v>271833</v>
      </c>
      <c r="DJ192" s="39">
        <f>SUM($AZ192,$BA192:BL192)-SUM($EU192:FG192)</f>
        <v>262833</v>
      </c>
      <c r="DK192" s="39">
        <f>SUM($AZ192,$BA192:BM192)-SUM($EU192:FH192)</f>
        <v>253833</v>
      </c>
      <c r="DL192" s="39">
        <f>SUM($AZ192,$BA192:BN192)-SUM($EU192:FI192)</f>
        <v>244833</v>
      </c>
      <c r="DM192" s="39">
        <f>SUM($AZ192,$BA192:BO192)-SUM($EU192:FJ192)</f>
        <v>235833</v>
      </c>
      <c r="DN192" s="39">
        <f>SUM($AZ192,$BA192:BP192)-SUM($EU192:FK192)</f>
        <v>226833</v>
      </c>
      <c r="DO192" s="39">
        <f>SUM($AZ192,$BA192:BQ192)-SUM($EU192:FL192)</f>
        <v>217833</v>
      </c>
      <c r="DP192" s="39">
        <f>SUM($AZ192,$BA192:BR192)-SUM($EU192:FM192)</f>
        <v>208833</v>
      </c>
      <c r="DQ192" s="39">
        <f>SUM($AZ192,$BA192:BS192)-SUM($EU192:FN192)</f>
        <v>199833</v>
      </c>
      <c r="DR192" s="39">
        <f>SUM($AZ192,$BA192:BT192)-SUM($EU192:FO192)</f>
        <v>190833</v>
      </c>
      <c r="DS192" s="39">
        <f>SUM($AZ192,$BA192:BU192)-SUM($EU192:FP192)</f>
        <v>181833</v>
      </c>
      <c r="DT192" s="39">
        <f>SUM($AZ192,$BA192:BV192)-SUM($EU192:FQ192)</f>
        <v>172833</v>
      </c>
      <c r="DU192" s="39">
        <f>SUM($AZ192,$BA192:BW192)-SUM($EU192:FR192)</f>
        <v>163833</v>
      </c>
      <c r="DV192" s="39">
        <f>SUM($AZ192,$BA192:BX192)-SUM($EU192:FS192)</f>
        <v>154833</v>
      </c>
      <c r="DW192" s="39">
        <f>SUM($AZ192,$BA192:BY192)-SUM($EU192:FT192)</f>
        <v>145833</v>
      </c>
      <c r="DX192" s="39">
        <f>SUM($AZ192,$BA192:BZ192)-SUM($EU192:FU192)</f>
        <v>136833</v>
      </c>
      <c r="DY192" s="39">
        <f>SUM($AZ192,$BA192:CA192)-SUM($EU192:FV192)</f>
        <v>127833</v>
      </c>
      <c r="DZ192" s="39">
        <f>SUM($AZ192,$BA192:CB192)-SUM($EU192:FW192)</f>
        <v>118833</v>
      </c>
      <c r="EA192" s="39">
        <f>SUM($AZ192,$BA192:CC192)-SUM($EU192:FX192)</f>
        <v>109833</v>
      </c>
      <c r="EB192" s="39">
        <f>SUM($AZ192,$BA192:CD192)-SUM($EU192:FY192)</f>
        <v>100833</v>
      </c>
      <c r="EC192" s="39">
        <f>SUM($AZ192,$BA192:CE192)-SUM($EU192:FZ192)</f>
        <v>91833</v>
      </c>
      <c r="ED192" s="39">
        <f>SUM($AZ192,$BA192:CF192)-SUM($EU192:GA192)</f>
        <v>82833</v>
      </c>
      <c r="EE192" s="39">
        <f>SUM($AZ192,$BA192:CG192)-SUM($EU192:GB192)</f>
        <v>73833</v>
      </c>
      <c r="EF192" s="39">
        <f>SUM($AZ192,$BA192:CH192)-SUM($EU192:GC192)</f>
        <v>64833</v>
      </c>
      <c r="EG192" s="39">
        <f>SUM($AZ192,$BA192:CI192)-SUM($EU192:GD192)</f>
        <v>55833</v>
      </c>
      <c r="EH192" s="39">
        <f>SUM($AZ192,$BA192:CJ192)-SUM($EU192:GE192)</f>
        <v>46833</v>
      </c>
      <c r="EI192" s="39">
        <f>SUM($AZ192,$BA192:CK192)-SUM($EU192:GF192)</f>
        <v>37833</v>
      </c>
      <c r="EJ192" s="39">
        <f>SUM($AZ192,$BA192:CL192)-SUM($EU192:GG192)</f>
        <v>28833</v>
      </c>
      <c r="EK192" s="39">
        <f>SUM($AZ192,$BA192:CM192)-SUM($EU192:GH192)</f>
        <v>19833</v>
      </c>
      <c r="EL192" s="39">
        <f>SUM($AZ192,$BA192:CN192)-SUM($EU192:GI192)</f>
        <v>10833</v>
      </c>
      <c r="EM192" s="39">
        <f>SUM($AZ192,$BA192:CO192)-SUM($EU192:GJ192)</f>
        <v>1833</v>
      </c>
      <c r="EN192" s="39">
        <f>SUM($AZ192,$BA192:CP192)-SUM($EU192:GK192)</f>
        <v>1833</v>
      </c>
      <c r="EO192" s="39">
        <f>SUM($AZ192,$BA192:CQ192)-SUM($EU192:GL192)</f>
        <v>1833</v>
      </c>
      <c r="EP192" s="39">
        <f>SUM($AZ192,$BA192:CR192)-SUM($EU192:GM192)</f>
        <v>1833</v>
      </c>
      <c r="EQ192" s="39">
        <f>SUM($AZ192,$BA192:CS192)-SUM($EU192:GN192)</f>
        <v>1833</v>
      </c>
      <c r="ER192" s="39"/>
      <c r="ES192" s="39"/>
      <c r="ET192" s="39"/>
      <c r="EU192" s="39"/>
      <c r="EV192" s="39"/>
      <c r="EW192" s="39"/>
      <c r="EX192" s="39"/>
      <c r="EY192" s="39"/>
      <c r="EZ192" s="39"/>
      <c r="FA192" s="39">
        <f t="array" ref="FA192">SUMPRODUCT($K192:$AG192,TRANSPOSE(FA$5:FA$27))</f>
        <v>2120</v>
      </c>
      <c r="FB192" s="39">
        <f t="array" ref="FB192">SUMPRODUCT($K192:$AG192,TRANSPOSE(FB$5:FB$27))</f>
        <v>8392</v>
      </c>
      <c r="FC192" s="39">
        <f t="array" ref="FC192">SUMPRODUCT($K192:$AG192,TRANSPOSE(FC$5:FC$27))</f>
        <v>10655</v>
      </c>
      <c r="FD192" s="39">
        <f t="array" ref="FD192">SUMPRODUCT($K192:$AG192,TRANSPOSE(FD$5:FD$27))</f>
        <v>9000</v>
      </c>
      <c r="FE192" s="39">
        <f t="array" ref="FE192">SUMPRODUCT($K192:$AG192,TRANSPOSE(FE$5:FE$27))</f>
        <v>9000</v>
      </c>
      <c r="FF192" s="39">
        <f t="array" ref="FF192">SUMPRODUCT($K192:$AG192,TRANSPOSE(FF$5:FF$27))</f>
        <v>9000</v>
      </c>
      <c r="FG192" s="39">
        <f t="array" ref="FG192">SUMPRODUCT($K192:$AG192,TRANSPOSE(FG$5:FG$27))</f>
        <v>9000</v>
      </c>
      <c r="FH192" s="39">
        <f t="array" ref="FH192">SUMPRODUCT($K192:$AG192,TRANSPOSE(FH$5:FH$27))</f>
        <v>9000</v>
      </c>
      <c r="FI192" s="39">
        <f t="array" ref="FI192">SUMPRODUCT($K192:$AG192,TRANSPOSE(FI$5:FI$27))</f>
        <v>9000</v>
      </c>
      <c r="FJ192" s="39">
        <f t="array" ref="FJ192">SUMPRODUCT($K192:$AG192,TRANSPOSE(FJ$5:FJ$27))</f>
        <v>9000</v>
      </c>
      <c r="FK192" s="39">
        <f t="array" ref="FK192">SUMPRODUCT($K192:$AG192,TRANSPOSE(FK$5:FK$27))</f>
        <v>9000</v>
      </c>
      <c r="FL192" s="39">
        <f t="array" ref="FL192">SUMPRODUCT($K192:$AG192,TRANSPOSE(FL$5:FL$27))</f>
        <v>9000</v>
      </c>
      <c r="FM192" s="39">
        <f t="array" ref="FM192">SUMPRODUCT($K192:$AG192,TRANSPOSE(FM$5:FM$27))</f>
        <v>9000</v>
      </c>
      <c r="FN192" s="39">
        <f t="array" ref="FN192">SUMPRODUCT($K192:$AG192,TRANSPOSE(FN$5:FN$27))</f>
        <v>9000</v>
      </c>
      <c r="FO192" s="39">
        <f t="array" ref="FO192">SUMPRODUCT($K192:$AG192,TRANSPOSE(FO$5:FO$27))</f>
        <v>9000</v>
      </c>
      <c r="FP192" s="39">
        <f t="array" ref="FP192">SUMPRODUCT($K192:$AG192,TRANSPOSE(FP$5:FP$27))</f>
        <v>9000</v>
      </c>
      <c r="FQ192" s="39">
        <f t="array" ref="FQ192">SUMPRODUCT($K192:$AG192,TRANSPOSE(FQ$5:FQ$27))</f>
        <v>9000</v>
      </c>
      <c r="FR192" s="39">
        <f t="array" ref="FR192">SUMPRODUCT($K192:$AG192,TRANSPOSE(FR$5:FR$27))</f>
        <v>9000</v>
      </c>
      <c r="FS192" s="39">
        <f t="array" ref="FS192">SUMPRODUCT($K192:$AG192,TRANSPOSE(FS$5:FS$27))</f>
        <v>9000</v>
      </c>
      <c r="FT192" s="39">
        <f t="array" ref="FT192">SUMPRODUCT($K192:$AG192,TRANSPOSE(FT$5:FT$27))</f>
        <v>9000</v>
      </c>
      <c r="FU192" s="39">
        <f t="array" ref="FU192">SUMPRODUCT($K192:$AG192,TRANSPOSE(FU$5:FU$27))</f>
        <v>9000</v>
      </c>
      <c r="FV192" s="39">
        <f t="array" ref="FV192">SUMPRODUCT($K192:$AG192,TRANSPOSE(FV$5:FV$27))</f>
        <v>9000</v>
      </c>
      <c r="FW192" s="39">
        <f t="array" ref="FW192">SUMPRODUCT($K192:$AG192,TRANSPOSE(FW$5:FW$27))</f>
        <v>9000</v>
      </c>
      <c r="FX192" s="39">
        <f t="array" ref="FX192">SUMPRODUCT($K192:$AG192,TRANSPOSE(FX$5:FX$27))</f>
        <v>9000</v>
      </c>
      <c r="FY192" s="39">
        <f t="array" ref="FY192">SUMPRODUCT($K192:$AG192,TRANSPOSE(FY$5:FY$27))</f>
        <v>9000</v>
      </c>
      <c r="FZ192" s="39">
        <f t="array" ref="FZ192">SUMPRODUCT($K192:$AG192,TRANSPOSE(FZ$5:FZ$27))</f>
        <v>9000</v>
      </c>
      <c r="GA192" s="39">
        <f t="array" ref="GA192">SUMPRODUCT($K192:$AG192,TRANSPOSE(GA$5:GA$27))</f>
        <v>9000</v>
      </c>
      <c r="GB192" s="39">
        <f t="array" ref="GB192">SUMPRODUCT($K192:$AG192,TRANSPOSE(GB$5:GB$27))</f>
        <v>9000</v>
      </c>
      <c r="GC192" s="39">
        <f t="array" ref="GC192">SUMPRODUCT($K192:$AG192,TRANSPOSE(GC$5:GC$27))</f>
        <v>9000</v>
      </c>
      <c r="GD192" s="39">
        <f t="array" ref="GD192">SUMPRODUCT($K192:$AG192,TRANSPOSE(GD$5:GD$27))</f>
        <v>9000</v>
      </c>
      <c r="GE192" s="39">
        <f t="array" ref="GE192">SUMPRODUCT($K192:$AG192,TRANSPOSE(GE$5:GE$27))</f>
        <v>9000</v>
      </c>
      <c r="GF192" s="39">
        <f t="array" ref="GF192">SUMPRODUCT($K192:$AG192,TRANSPOSE(GF$5:GF$27))</f>
        <v>9000</v>
      </c>
      <c r="GG192" s="39">
        <f t="array" ref="GG192">SUMPRODUCT($K192:$AG192,TRANSPOSE(GG$5:GG$27))</f>
        <v>9000</v>
      </c>
      <c r="GH192" s="39">
        <f t="array" ref="GH192">SUMPRODUCT($K192:$AG192,TRANSPOSE(GH$5:GH$27))</f>
        <v>9000</v>
      </c>
      <c r="GI192" s="39">
        <f t="array" ref="GI192">SUMPRODUCT($K192:$AG192,TRANSPOSE(GI$5:GI$27))</f>
        <v>9000</v>
      </c>
      <c r="GJ192" s="39">
        <f t="array" ref="GJ192">SUMPRODUCT($K192:$AG192,TRANSPOSE(GJ$5:GJ$27))</f>
        <v>9000</v>
      </c>
      <c r="GK192" s="39">
        <f t="array" ref="GK192">SUMPRODUCT($K192:$AG192,TRANSPOSE(GK$5:GK$27))</f>
        <v>0</v>
      </c>
      <c r="GL192" s="39">
        <f t="array" ref="GL192">SUMPRODUCT($K192:$AG192,TRANSPOSE(GL$5:GL$27))</f>
        <v>0</v>
      </c>
      <c r="GM192" s="39">
        <f t="array" ref="GM192">SUMPRODUCT($K192:$AG192,TRANSPOSE(GM$5:GM$27))</f>
        <v>0</v>
      </c>
      <c r="GN192" s="39">
        <f t="array" ref="GN192">SUMPRODUCT($K192:$AG192,TRANSPOSE(GN$5:GN$27))</f>
        <v>0</v>
      </c>
      <c r="GO192" s="39"/>
      <c r="GP192" s="39"/>
      <c r="GQ192" s="39"/>
      <c r="GR192" s="39"/>
      <c r="GS192" s="39"/>
      <c r="GT192" s="39"/>
      <c r="GU192" s="39"/>
      <c r="GV192" s="39"/>
      <c r="GW192" s="39"/>
      <c r="GX192" s="39"/>
      <c r="GY192" s="39"/>
      <c r="GZ192" s="39"/>
      <c r="HA192" s="39"/>
      <c r="HB192" s="39"/>
      <c r="HC192" s="39"/>
      <c r="HD192" s="39"/>
      <c r="HE192" s="39"/>
      <c r="HF192" s="39"/>
      <c r="HG192" s="39"/>
      <c r="HH192" s="39"/>
      <c r="HI192" s="39"/>
      <c r="HJ192" s="39"/>
      <c r="HK192" s="39"/>
      <c r="HL192" s="39"/>
      <c r="HM192" s="39"/>
      <c r="HN192" s="39"/>
      <c r="HO192" s="39"/>
      <c r="HP192" s="39"/>
      <c r="HQ192" s="39"/>
      <c r="HR192" s="39"/>
      <c r="HS192" s="39"/>
      <c r="HT192" s="39"/>
      <c r="HU192" s="39"/>
      <c r="HV192" s="39"/>
      <c r="HW192" s="39"/>
      <c r="HX192" s="39"/>
      <c r="HY192" s="39"/>
      <c r="HZ192" s="39"/>
      <c r="IA192" s="39"/>
      <c r="IB192" s="39"/>
      <c r="IC192" s="39"/>
      <c r="ID192" s="39"/>
      <c r="IE192" s="39"/>
      <c r="IF192" s="39"/>
      <c r="IG192" s="39"/>
      <c r="IH192" s="39"/>
      <c r="II192" s="39"/>
      <c r="IJ192" s="39"/>
      <c r="IK192" s="39"/>
      <c r="IL192" s="39"/>
      <c r="IM192" s="39"/>
      <c r="IN192" s="39"/>
      <c r="IO192" s="39"/>
      <c r="IP192" s="39"/>
      <c r="IQ192" s="39"/>
      <c r="IR192" s="39"/>
      <c r="IS192" s="39"/>
      <c r="IT192" s="39"/>
      <c r="IU192" s="39"/>
      <c r="IV192" s="93" t="s">
        <v>458</v>
      </c>
      <c r="IW192" s="100" t="str">
        <f>C192</f>
        <v>CRCW060310K0FKEA</v>
      </c>
      <c r="IX192" s="93" t="str">
        <f t="shared" si="226"/>
        <v>VISHAY</v>
      </c>
      <c r="IY192" s="95">
        <v>2.7000000000000001E-3</v>
      </c>
      <c r="IZ192" s="112" t="str">
        <f t="shared" si="180"/>
        <v>USD</v>
      </c>
      <c r="JA192" s="104" t="e">
        <f ca="1">_xlfn.XLOOKUP(IZ192,IZ$21:IZ$24,JA$21:JA$24,0)</f>
        <v>#NAME?</v>
      </c>
      <c r="JB192" s="104" t="e">
        <f t="shared" ca="1" si="188"/>
        <v>#NAME?</v>
      </c>
      <c r="JC192" s="113">
        <f>AJ192</f>
        <v>5000</v>
      </c>
      <c r="JD192" s="113">
        <f>AJ192</f>
        <v>5000</v>
      </c>
      <c r="JE192" s="100"/>
      <c r="JF192" s="113" t="e">
        <f>MAX(JD192,CEILING(#REF!+JE192,JC192))</f>
        <v>#REF!</v>
      </c>
      <c r="JG192" s="114" t="e">
        <f t="shared" ca="1" si="189"/>
        <v>#REF!</v>
      </c>
      <c r="JH192" s="113" t="e">
        <f>JF192-#REF!</f>
        <v>#REF!</v>
      </c>
      <c r="JI192" s="114" t="e">
        <f t="shared" ca="1" si="190"/>
        <v>#REF!</v>
      </c>
      <c r="JJ192" s="115">
        <v>45526</v>
      </c>
      <c r="JK192" s="114" t="s">
        <v>114</v>
      </c>
      <c r="JL192" s="114" t="s">
        <v>21</v>
      </c>
      <c r="JM192" s="100" t="s">
        <v>128</v>
      </c>
      <c r="JN192" s="100" t="s">
        <v>129</v>
      </c>
      <c r="JO192" s="102" t="e">
        <f t="array" aca="1" ref="JO192" ca="1">SUMPRODUCT(#REF!,TRANSPOSE(JO$19:JO$22))</f>
        <v>#REF!</v>
      </c>
      <c r="JP192" s="102" t="e">
        <f t="array" aca="1" ref="JP192" ca="1">SUMPRODUCT(#REF!,TRANSPOSE(JP$19:JP$22))</f>
        <v>#REF!</v>
      </c>
      <c r="JQ192" s="102" t="e">
        <f t="array" aca="1" ref="JQ192" ca="1">SUMPRODUCT(#REF!,TRANSPOSE(JQ$19:JQ$22))</f>
        <v>#REF!</v>
      </c>
      <c r="JR192" s="102" t="e">
        <f t="array" aca="1" ref="JR192" ca="1">SUMPRODUCT(#REF!,TRANSPOSE(JR$19:JR$22))</f>
        <v>#REF!</v>
      </c>
      <c r="JS192" s="102" t="e">
        <f t="array" aca="1" ref="JS192" ca="1">SUMPRODUCT(#REF!,TRANSPOSE(JS$19:JS$22))</f>
        <v>#REF!</v>
      </c>
      <c r="JT192" s="102" t="e">
        <f t="array" aca="1" ref="JT192" ca="1">SUMPRODUCT(#REF!,TRANSPOSE(JT$19:JT$22))</f>
        <v>#REF!</v>
      </c>
      <c r="JU192" s="102" t="e">
        <f t="array" aca="1" ref="JU192" ca="1">SUMPRODUCT(#REF!,TRANSPOSE(JU$19:JU$22))</f>
        <v>#REF!</v>
      </c>
      <c r="JV192" s="102" t="e">
        <f t="array" aca="1" ref="JV192" ca="1">SUMPRODUCT(#REF!,TRANSPOSE(JV$19:JV$22))</f>
        <v>#REF!</v>
      </c>
      <c r="JW192" s="102" t="e">
        <f t="array" aca="1" ref="JW192" ca="1">SUMPRODUCT(#REF!,TRANSPOSE(JW$19:JW$22))</f>
        <v>#REF!</v>
      </c>
      <c r="JX192" s="102" t="e">
        <f t="array" aca="1" ref="JX192" ca="1">SUMPRODUCT(#REF!,TRANSPOSE(JX$19:JX$22))</f>
        <v>#REF!</v>
      </c>
      <c r="JY192" s="102" t="e">
        <f t="array" aca="1" ref="JY192" ca="1">SUMPRODUCT(#REF!,TRANSPOSE(JY$19:JY$22))</f>
        <v>#REF!</v>
      </c>
      <c r="JZ192" s="102" t="e">
        <f t="array" aca="1" ref="JZ192" ca="1">SUMPRODUCT(#REF!,TRANSPOSE(JZ$19:JZ$22))</f>
        <v>#REF!</v>
      </c>
      <c r="KA192" s="102" t="e">
        <f t="array" aca="1" ref="KA192" ca="1">SUMPRODUCT(#REF!,TRANSPOSE(KA$19:KA$22))</f>
        <v>#REF!</v>
      </c>
      <c r="KB192" s="116"/>
      <c r="KC192" s="102" t="e">
        <f t="shared" ca="1" si="191"/>
        <v>#REF!</v>
      </c>
      <c r="KD192" s="117" t="e">
        <f ca="1">CEILING(SUM($JO192:JP192)-SUM($KC192:KC192),$JC192)</f>
        <v>#REF!</v>
      </c>
      <c r="KE192" s="117" t="e">
        <f ca="1">CEILING(SUM($JO192:JQ192)-SUM($KC192:KD192),$JC192)</f>
        <v>#REF!</v>
      </c>
      <c r="KF192" s="117" t="e">
        <f ca="1">CEILING(SUM($JO192:JR192)-SUM($KC192:KE192),$JC192)</f>
        <v>#REF!</v>
      </c>
      <c r="KG192" s="117" t="e">
        <f ca="1">CEILING(SUM($JO192:JS192)-SUM($KC192:KF192),$JC192)</f>
        <v>#REF!</v>
      </c>
      <c r="KH192" s="117" t="e">
        <f ca="1">CEILING(SUM($JO192:JT192)-SUM($KC192:KG192),$JC192)</f>
        <v>#REF!</v>
      </c>
      <c r="KI192" s="117" t="e">
        <f ca="1">CEILING(SUM($JO192:JU192)-SUM($KC192:KH192),$JC192)</f>
        <v>#REF!</v>
      </c>
      <c r="KJ192" s="117" t="e">
        <f ca="1">CEILING(SUM($JO192:JV192)-SUM($KC192:KI192),$JC192)</f>
        <v>#REF!</v>
      </c>
      <c r="KK192" s="117" t="e">
        <f ca="1">CEILING(SUM($JO192:JW192)-SUM($KC192:KJ192),$JC192)</f>
        <v>#REF!</v>
      </c>
      <c r="KL192" s="117" t="e">
        <f ca="1">CEILING(SUM($JO192:JX192)-SUM($KC192:KK192),$JC192)</f>
        <v>#REF!</v>
      </c>
      <c r="KM192" s="117" t="e">
        <f ca="1">CEILING(SUM($JO192:JY192)-SUM($KC192:KL192),$JC192)</f>
        <v>#REF!</v>
      </c>
      <c r="KN192" s="117" t="e">
        <f t="shared" ca="1" si="192"/>
        <v>#REF!</v>
      </c>
      <c r="KO192" s="117" t="e">
        <f t="shared" ca="1" si="193"/>
        <v>#REF!</v>
      </c>
      <c r="KP192" s="116"/>
      <c r="KQ192" s="119" t="e">
        <f t="shared" ca="1" si="194"/>
        <v>#REF!</v>
      </c>
      <c r="KR192" s="119" t="e">
        <f t="shared" ca="1" si="195"/>
        <v>#REF!</v>
      </c>
      <c r="KS192" s="119" t="e">
        <f t="shared" ca="1" si="196"/>
        <v>#REF!</v>
      </c>
      <c r="KT192" s="119" t="e">
        <f t="shared" ca="1" si="197"/>
        <v>#REF!</v>
      </c>
      <c r="KU192" s="119" t="e">
        <f t="shared" ca="1" si="198"/>
        <v>#REF!</v>
      </c>
      <c r="KV192" s="119" t="e">
        <f t="shared" ca="1" si="199"/>
        <v>#REF!</v>
      </c>
      <c r="KW192" s="119" t="e">
        <f t="shared" ca="1" si="200"/>
        <v>#REF!</v>
      </c>
      <c r="KX192" s="119" t="e">
        <f t="shared" ca="1" si="201"/>
        <v>#REF!</v>
      </c>
      <c r="KY192" s="119" t="e">
        <f t="shared" ca="1" si="202"/>
        <v>#REF!</v>
      </c>
      <c r="KZ192" s="119" t="e">
        <f t="shared" ca="1" si="203"/>
        <v>#REF!</v>
      </c>
      <c r="LA192" s="119" t="e">
        <f t="shared" ca="1" si="204"/>
        <v>#REF!</v>
      </c>
      <c r="LB192" s="119" t="e">
        <f t="shared" ca="1" si="205"/>
        <v>#REF!</v>
      </c>
      <c r="LC192" s="119" t="e">
        <f t="shared" ca="1" si="206"/>
        <v>#REF!</v>
      </c>
      <c r="LD192" s="119" t="e">
        <f t="shared" ca="1" si="207"/>
        <v>#REF!</v>
      </c>
      <c r="LE192" s="116">
        <v>1</v>
      </c>
      <c r="LF192" s="102" t="e">
        <f t="shared" ca="1" si="225"/>
        <v>#REF!</v>
      </c>
      <c r="LG192" s="102"/>
      <c r="LH192" s="102"/>
      <c r="LI192" s="102"/>
      <c r="LJ192" s="102"/>
      <c r="LK192" s="102"/>
      <c r="LL192" s="102"/>
      <c r="LM192" s="102"/>
      <c r="LN192" s="102"/>
      <c r="LO192" s="102"/>
      <c r="LP192" s="102"/>
      <c r="LQ192" s="102"/>
      <c r="LR192" s="102" t="e">
        <f t="shared" ca="1" si="183"/>
        <v>#REF!</v>
      </c>
      <c r="LS192" s="102"/>
      <c r="LT192" s="119" t="e">
        <f t="shared" ca="1" si="208"/>
        <v>#REF!</v>
      </c>
      <c r="LU192" s="119" t="e">
        <f t="shared" ca="1" si="209"/>
        <v>#NAME?</v>
      </c>
      <c r="LV192" s="119" t="e">
        <f t="shared" ca="1" si="210"/>
        <v>#NAME?</v>
      </c>
      <c r="LW192" s="119" t="e">
        <f t="shared" ca="1" si="211"/>
        <v>#NAME?</v>
      </c>
      <c r="LX192" s="119" t="e">
        <f t="shared" ca="1" si="212"/>
        <v>#NAME?</v>
      </c>
      <c r="LY192" s="119" t="e">
        <f t="shared" ca="1" si="213"/>
        <v>#NAME?</v>
      </c>
      <c r="LZ192" s="119" t="e">
        <f t="shared" ca="1" si="214"/>
        <v>#NAME?</v>
      </c>
      <c r="MA192" s="119" t="e">
        <f t="shared" ca="1" si="215"/>
        <v>#NAME?</v>
      </c>
      <c r="MB192" s="119" t="e">
        <f t="shared" ca="1" si="216"/>
        <v>#NAME?</v>
      </c>
      <c r="MC192" s="119" t="e">
        <f t="shared" ca="1" si="217"/>
        <v>#NAME?</v>
      </c>
      <c r="MD192" s="119" t="e">
        <f t="shared" ca="1" si="218"/>
        <v>#NAME?</v>
      </c>
      <c r="ME192" s="119" t="e">
        <f t="shared" ca="1" si="219"/>
        <v>#NAME?</v>
      </c>
      <c r="MF192" s="119" t="e">
        <f t="shared" ca="1" si="220"/>
        <v>#REF!</v>
      </c>
      <c r="MG192" s="119" t="e">
        <f t="shared" ca="1" si="221"/>
        <v>#REF!</v>
      </c>
      <c r="MH192" s="120" t="s">
        <v>833</v>
      </c>
      <c r="MI192" s="100" t="s">
        <v>462</v>
      </c>
      <c r="MJ192" s="121">
        <v>45535</v>
      </c>
      <c r="MK192" s="100" t="s">
        <v>131</v>
      </c>
      <c r="ML192" s="100"/>
      <c r="MM192" s="100" t="s">
        <v>131</v>
      </c>
      <c r="MN192" s="100"/>
      <c r="MO192" s="100" t="s">
        <v>142</v>
      </c>
    </row>
    <row r="193" spans="1:353" ht="14.25" x14ac:dyDescent="0.2">
      <c r="A193" s="39">
        <v>188</v>
      </c>
      <c r="B193" s="39" t="s">
        <v>837</v>
      </c>
      <c r="C193" s="54" t="s">
        <v>838</v>
      </c>
      <c r="D193" s="39" t="s">
        <v>121</v>
      </c>
      <c r="E193" s="39">
        <v>401235096</v>
      </c>
      <c r="F193" s="99" t="s">
        <v>839</v>
      </c>
      <c r="G193" s="39" t="s">
        <v>840</v>
      </c>
      <c r="H193" s="39" t="s">
        <v>112</v>
      </c>
      <c r="I193" s="39">
        <v>2</v>
      </c>
      <c r="J193" s="39">
        <v>2</v>
      </c>
      <c r="K193" s="39">
        <v>0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39">
        <v>0</v>
      </c>
      <c r="R193" s="39">
        <v>0</v>
      </c>
      <c r="S193" s="39">
        <v>1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39">
        <v>0</v>
      </c>
      <c r="Z193" s="39">
        <v>0</v>
      </c>
      <c r="AA193" s="39">
        <v>0</v>
      </c>
      <c r="AB193" s="39">
        <v>1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f t="shared" si="184"/>
        <v>2</v>
      </c>
      <c r="AI193" s="39">
        <f t="shared" si="222"/>
        <v>35811</v>
      </c>
      <c r="AJ193" s="55">
        <v>5000</v>
      </c>
      <c r="AK193" s="39"/>
      <c r="AL193" s="39" t="s">
        <v>457</v>
      </c>
      <c r="AM193" s="69" t="s">
        <v>466</v>
      </c>
      <c r="AN193" s="39"/>
      <c r="AO193" s="39"/>
      <c r="AP193" s="56">
        <v>1.1999999999999999E-3</v>
      </c>
      <c r="AQ193" s="56" t="s">
        <v>8</v>
      </c>
      <c r="AR193" s="39" t="s">
        <v>459</v>
      </c>
      <c r="AS193" s="39" t="s">
        <v>460</v>
      </c>
      <c r="AT193" s="39"/>
      <c r="AU193" s="39" t="s">
        <v>461</v>
      </c>
      <c r="AV193" s="39" t="str">
        <f t="shared" si="185"/>
        <v>P0040</v>
      </c>
      <c r="AW193" s="76" t="e">
        <f t="shared" ca="1" si="186"/>
        <v>#NAME?</v>
      </c>
      <c r="AX193" s="39">
        <v>11</v>
      </c>
      <c r="AY193" s="73" t="e">
        <f t="shared" si="187"/>
        <v>#REF!</v>
      </c>
      <c r="AZ193" s="39"/>
      <c r="BA193" s="39"/>
      <c r="BB193" s="39"/>
      <c r="BC193" s="39"/>
      <c r="BD193" s="39"/>
      <c r="BE193" s="39"/>
      <c r="BF193" s="39"/>
      <c r="BG193" s="39"/>
      <c r="BH193" s="39">
        <v>50000</v>
      </c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>
        <f>SUM($AZ193,$BA193:BF193)-SUM($EU193:FA193)</f>
        <v>-280</v>
      </c>
      <c r="DE193" s="39">
        <f>SUM($AZ193,$BA193:BG193)-SUM($EU193:FB193)</f>
        <v>-1480</v>
      </c>
      <c r="DF193" s="39">
        <f>SUM($AZ193,$BA193:BH193)-SUM($EU193:FC193)</f>
        <v>47189</v>
      </c>
      <c r="DG193" s="39">
        <f>SUM($AZ193,$BA193:BI193)-SUM($EU193:FD193)</f>
        <v>46189</v>
      </c>
      <c r="DH193" s="39">
        <f>SUM($AZ193,$BA193:BJ193)-SUM($EU193:FE193)</f>
        <v>45189</v>
      </c>
      <c r="DI193" s="39">
        <f>SUM($AZ193,$BA193:BK193)-SUM($EU193:FF193)</f>
        <v>44189</v>
      </c>
      <c r="DJ193" s="39">
        <f>SUM($AZ193,$BA193:BL193)-SUM($EU193:FG193)</f>
        <v>43189</v>
      </c>
      <c r="DK193" s="39">
        <f>SUM($AZ193,$BA193:BM193)-SUM($EU193:FH193)</f>
        <v>42189</v>
      </c>
      <c r="DL193" s="39">
        <f>SUM($AZ193,$BA193:BN193)-SUM($EU193:FI193)</f>
        <v>41189</v>
      </c>
      <c r="DM193" s="39">
        <f>SUM($AZ193,$BA193:BO193)-SUM($EU193:FJ193)</f>
        <v>40189</v>
      </c>
      <c r="DN193" s="39">
        <f>SUM($AZ193,$BA193:BP193)-SUM($EU193:FK193)</f>
        <v>39189</v>
      </c>
      <c r="DO193" s="39">
        <f>SUM($AZ193,$BA193:BQ193)-SUM($EU193:FL193)</f>
        <v>38189</v>
      </c>
      <c r="DP193" s="39">
        <f>SUM($AZ193,$BA193:BR193)-SUM($EU193:FM193)</f>
        <v>37189</v>
      </c>
      <c r="DQ193" s="39">
        <f>SUM($AZ193,$BA193:BS193)-SUM($EU193:FN193)</f>
        <v>36189</v>
      </c>
      <c r="DR193" s="39">
        <f>SUM($AZ193,$BA193:BT193)-SUM($EU193:FO193)</f>
        <v>35189</v>
      </c>
      <c r="DS193" s="39">
        <f>SUM($AZ193,$BA193:BU193)-SUM($EU193:FP193)</f>
        <v>34189</v>
      </c>
      <c r="DT193" s="39">
        <f>SUM($AZ193,$BA193:BV193)-SUM($EU193:FQ193)</f>
        <v>33189</v>
      </c>
      <c r="DU193" s="39">
        <f>SUM($AZ193,$BA193:BW193)-SUM($EU193:FR193)</f>
        <v>32189</v>
      </c>
      <c r="DV193" s="39">
        <f>SUM($AZ193,$BA193:BX193)-SUM($EU193:FS193)</f>
        <v>31189</v>
      </c>
      <c r="DW193" s="39">
        <f>SUM($AZ193,$BA193:BY193)-SUM($EU193:FT193)</f>
        <v>30189</v>
      </c>
      <c r="DX193" s="39">
        <f>SUM($AZ193,$BA193:BZ193)-SUM($EU193:FU193)</f>
        <v>29189</v>
      </c>
      <c r="DY193" s="39">
        <f>SUM($AZ193,$BA193:CA193)-SUM($EU193:FV193)</f>
        <v>28189</v>
      </c>
      <c r="DZ193" s="39">
        <f>SUM($AZ193,$BA193:CB193)-SUM($EU193:FW193)</f>
        <v>27189</v>
      </c>
      <c r="EA193" s="39">
        <f>SUM($AZ193,$BA193:CC193)-SUM($EU193:FX193)</f>
        <v>26189</v>
      </c>
      <c r="EB193" s="39">
        <f>SUM($AZ193,$BA193:CD193)-SUM($EU193:FY193)</f>
        <v>25189</v>
      </c>
      <c r="EC193" s="39">
        <f>SUM($AZ193,$BA193:CE193)-SUM($EU193:FZ193)</f>
        <v>24189</v>
      </c>
      <c r="ED193" s="39">
        <f>SUM($AZ193,$BA193:CF193)-SUM($EU193:GA193)</f>
        <v>23189</v>
      </c>
      <c r="EE193" s="39">
        <f>SUM($AZ193,$BA193:CG193)-SUM($EU193:GB193)</f>
        <v>22189</v>
      </c>
      <c r="EF193" s="39">
        <f>SUM($AZ193,$BA193:CH193)-SUM($EU193:GC193)</f>
        <v>21189</v>
      </c>
      <c r="EG193" s="39">
        <f>SUM($AZ193,$BA193:CI193)-SUM($EU193:GD193)</f>
        <v>20189</v>
      </c>
      <c r="EH193" s="39">
        <f>SUM($AZ193,$BA193:CJ193)-SUM($EU193:GE193)</f>
        <v>19189</v>
      </c>
      <c r="EI193" s="39">
        <f>SUM($AZ193,$BA193:CK193)-SUM($EU193:GF193)</f>
        <v>18189</v>
      </c>
      <c r="EJ193" s="39">
        <f>SUM($AZ193,$BA193:CL193)-SUM($EU193:GG193)</f>
        <v>17189</v>
      </c>
      <c r="EK193" s="39">
        <f>SUM($AZ193,$BA193:CM193)-SUM($EU193:GH193)</f>
        <v>16189</v>
      </c>
      <c r="EL193" s="39">
        <f>SUM($AZ193,$BA193:CN193)-SUM($EU193:GI193)</f>
        <v>15189</v>
      </c>
      <c r="EM193" s="39">
        <f>SUM($AZ193,$BA193:CO193)-SUM($EU193:GJ193)</f>
        <v>14189</v>
      </c>
      <c r="EN193" s="39">
        <f>SUM($AZ193,$BA193:CP193)-SUM($EU193:GK193)</f>
        <v>14189</v>
      </c>
      <c r="EO193" s="39">
        <f>SUM($AZ193,$BA193:CQ193)-SUM($EU193:GL193)</f>
        <v>14189</v>
      </c>
      <c r="EP193" s="39">
        <f>SUM($AZ193,$BA193:CR193)-SUM($EU193:GM193)</f>
        <v>14189</v>
      </c>
      <c r="EQ193" s="39">
        <f>SUM($AZ193,$BA193:CS193)-SUM($EU193:GN193)</f>
        <v>14189</v>
      </c>
      <c r="ER193" s="39"/>
      <c r="ES193" s="39"/>
      <c r="ET193" s="39"/>
      <c r="EU193" s="39"/>
      <c r="EV193" s="39"/>
      <c r="EW193" s="39"/>
      <c r="EX193" s="39"/>
      <c r="EY193" s="39"/>
      <c r="EZ193" s="39"/>
      <c r="FA193" s="39">
        <f t="array" ref="FA193">SUMPRODUCT($K193:$AG193,TRANSPOSE(FA$5:FA$27))</f>
        <v>280</v>
      </c>
      <c r="FB193" s="39">
        <f t="array" ref="FB193">SUMPRODUCT($K193:$AG193,TRANSPOSE(FB$5:FB$27))</f>
        <v>1200</v>
      </c>
      <c r="FC193" s="39">
        <f t="array" ref="FC193">SUMPRODUCT($K193:$AG193,TRANSPOSE(FC$5:FC$27))</f>
        <v>1331</v>
      </c>
      <c r="FD193" s="39">
        <f t="array" ref="FD193">SUMPRODUCT($K193:$AG193,TRANSPOSE(FD$5:FD$27))</f>
        <v>1000</v>
      </c>
      <c r="FE193" s="39">
        <f t="array" ref="FE193">SUMPRODUCT($K193:$AG193,TRANSPOSE(FE$5:FE$27))</f>
        <v>1000</v>
      </c>
      <c r="FF193" s="39">
        <f t="array" ref="FF193">SUMPRODUCT($K193:$AG193,TRANSPOSE(FF$5:FF$27))</f>
        <v>1000</v>
      </c>
      <c r="FG193" s="39">
        <f t="array" ref="FG193">SUMPRODUCT($K193:$AG193,TRANSPOSE(FG$5:FG$27))</f>
        <v>1000</v>
      </c>
      <c r="FH193" s="39">
        <f t="array" ref="FH193">SUMPRODUCT($K193:$AG193,TRANSPOSE(FH$5:FH$27))</f>
        <v>1000</v>
      </c>
      <c r="FI193" s="39">
        <f t="array" ref="FI193">SUMPRODUCT($K193:$AG193,TRANSPOSE(FI$5:FI$27))</f>
        <v>1000</v>
      </c>
      <c r="FJ193" s="39">
        <f t="array" ref="FJ193">SUMPRODUCT($K193:$AG193,TRANSPOSE(FJ$5:FJ$27))</f>
        <v>1000</v>
      </c>
      <c r="FK193" s="39">
        <f t="array" ref="FK193">SUMPRODUCT($K193:$AG193,TRANSPOSE(FK$5:FK$27))</f>
        <v>1000</v>
      </c>
      <c r="FL193" s="39">
        <f t="array" ref="FL193">SUMPRODUCT($K193:$AG193,TRANSPOSE(FL$5:FL$27))</f>
        <v>1000</v>
      </c>
      <c r="FM193" s="39">
        <f t="array" ref="FM193">SUMPRODUCT($K193:$AG193,TRANSPOSE(FM$5:FM$27))</f>
        <v>1000</v>
      </c>
      <c r="FN193" s="39">
        <f t="array" ref="FN193">SUMPRODUCT($K193:$AG193,TRANSPOSE(FN$5:FN$27))</f>
        <v>1000</v>
      </c>
      <c r="FO193" s="39">
        <f t="array" ref="FO193">SUMPRODUCT($K193:$AG193,TRANSPOSE(FO$5:FO$27))</f>
        <v>1000</v>
      </c>
      <c r="FP193" s="39">
        <f t="array" ref="FP193">SUMPRODUCT($K193:$AG193,TRANSPOSE(FP$5:FP$27))</f>
        <v>1000</v>
      </c>
      <c r="FQ193" s="39">
        <f t="array" ref="FQ193">SUMPRODUCT($K193:$AG193,TRANSPOSE(FQ$5:FQ$27))</f>
        <v>1000</v>
      </c>
      <c r="FR193" s="39">
        <f t="array" ref="FR193">SUMPRODUCT($K193:$AG193,TRANSPOSE(FR$5:FR$27))</f>
        <v>1000</v>
      </c>
      <c r="FS193" s="39">
        <f t="array" ref="FS193">SUMPRODUCT($K193:$AG193,TRANSPOSE(FS$5:FS$27))</f>
        <v>1000</v>
      </c>
      <c r="FT193" s="39">
        <f t="array" ref="FT193">SUMPRODUCT($K193:$AG193,TRANSPOSE(FT$5:FT$27))</f>
        <v>1000</v>
      </c>
      <c r="FU193" s="39">
        <f t="array" ref="FU193">SUMPRODUCT($K193:$AG193,TRANSPOSE(FU$5:FU$27))</f>
        <v>1000</v>
      </c>
      <c r="FV193" s="39">
        <f t="array" ref="FV193">SUMPRODUCT($K193:$AG193,TRANSPOSE(FV$5:FV$27))</f>
        <v>1000</v>
      </c>
      <c r="FW193" s="39">
        <f t="array" ref="FW193">SUMPRODUCT($K193:$AG193,TRANSPOSE(FW$5:FW$27))</f>
        <v>1000</v>
      </c>
      <c r="FX193" s="39">
        <f t="array" ref="FX193">SUMPRODUCT($K193:$AG193,TRANSPOSE(FX$5:FX$27))</f>
        <v>1000</v>
      </c>
      <c r="FY193" s="39">
        <f t="array" ref="FY193">SUMPRODUCT($K193:$AG193,TRANSPOSE(FY$5:FY$27))</f>
        <v>1000</v>
      </c>
      <c r="FZ193" s="39">
        <f t="array" ref="FZ193">SUMPRODUCT($K193:$AG193,TRANSPOSE(FZ$5:FZ$27))</f>
        <v>1000</v>
      </c>
      <c r="GA193" s="39">
        <f t="array" ref="GA193">SUMPRODUCT($K193:$AG193,TRANSPOSE(GA$5:GA$27))</f>
        <v>1000</v>
      </c>
      <c r="GB193" s="39">
        <f t="array" ref="GB193">SUMPRODUCT($K193:$AG193,TRANSPOSE(GB$5:GB$27))</f>
        <v>1000</v>
      </c>
      <c r="GC193" s="39">
        <f t="array" ref="GC193">SUMPRODUCT($K193:$AG193,TRANSPOSE(GC$5:GC$27))</f>
        <v>1000</v>
      </c>
      <c r="GD193" s="39">
        <f t="array" ref="GD193">SUMPRODUCT($K193:$AG193,TRANSPOSE(GD$5:GD$27))</f>
        <v>1000</v>
      </c>
      <c r="GE193" s="39">
        <f t="array" ref="GE193">SUMPRODUCT($K193:$AG193,TRANSPOSE(GE$5:GE$27))</f>
        <v>1000</v>
      </c>
      <c r="GF193" s="39">
        <f t="array" ref="GF193">SUMPRODUCT($K193:$AG193,TRANSPOSE(GF$5:GF$27))</f>
        <v>1000</v>
      </c>
      <c r="GG193" s="39">
        <f t="array" ref="GG193">SUMPRODUCT($K193:$AG193,TRANSPOSE(GG$5:GG$27))</f>
        <v>1000</v>
      </c>
      <c r="GH193" s="39">
        <f t="array" ref="GH193">SUMPRODUCT($K193:$AG193,TRANSPOSE(GH$5:GH$27))</f>
        <v>1000</v>
      </c>
      <c r="GI193" s="39">
        <f t="array" ref="GI193">SUMPRODUCT($K193:$AG193,TRANSPOSE(GI$5:GI$27))</f>
        <v>1000</v>
      </c>
      <c r="GJ193" s="39">
        <f t="array" ref="GJ193">SUMPRODUCT($K193:$AG193,TRANSPOSE(GJ$5:GJ$27))</f>
        <v>1000</v>
      </c>
      <c r="GK193" s="39">
        <f t="array" ref="GK193">SUMPRODUCT($K193:$AG193,TRANSPOSE(GK$5:GK$27))</f>
        <v>0</v>
      </c>
      <c r="GL193" s="39">
        <f t="array" ref="GL193">SUMPRODUCT($K193:$AG193,TRANSPOSE(GL$5:GL$27))</f>
        <v>0</v>
      </c>
      <c r="GM193" s="39">
        <f t="array" ref="GM193">SUMPRODUCT($K193:$AG193,TRANSPOSE(GM$5:GM$27))</f>
        <v>0</v>
      </c>
      <c r="GN193" s="39">
        <f t="array" ref="GN193">SUMPRODUCT($K193:$AG193,TRANSPOSE(GN$5:GN$27))</f>
        <v>0</v>
      </c>
      <c r="GO193" s="39"/>
      <c r="GP193" s="39"/>
      <c r="GQ193" s="39"/>
      <c r="GR193" s="39"/>
      <c r="GS193" s="39"/>
      <c r="GT193" s="39"/>
      <c r="GU193" s="39"/>
      <c r="GV193" s="39"/>
      <c r="GW193" s="39"/>
      <c r="GX193" s="39"/>
      <c r="GY193" s="39"/>
      <c r="GZ193" s="39"/>
      <c r="HA193" s="39"/>
      <c r="HB193" s="39"/>
      <c r="HC193" s="39"/>
      <c r="HD193" s="39"/>
      <c r="HE193" s="39"/>
      <c r="HF193" s="39"/>
      <c r="HG193" s="39"/>
      <c r="HH193" s="39"/>
      <c r="HI193" s="39"/>
      <c r="HJ193" s="39"/>
      <c r="HK193" s="39"/>
      <c r="HL193" s="39"/>
      <c r="HM193" s="39"/>
      <c r="HN193" s="39"/>
      <c r="HO193" s="39"/>
      <c r="HP193" s="39"/>
      <c r="HQ193" s="39"/>
      <c r="HR193" s="39"/>
      <c r="HS193" s="39"/>
      <c r="HT193" s="39"/>
      <c r="HU193" s="39"/>
      <c r="HV193" s="39"/>
      <c r="HW193" s="39"/>
      <c r="HX193" s="39"/>
      <c r="HY193" s="39"/>
      <c r="HZ193" s="39"/>
      <c r="IA193" s="39"/>
      <c r="IB193" s="39"/>
      <c r="IC193" s="39"/>
      <c r="ID193" s="39"/>
      <c r="IE193" s="39"/>
      <c r="IF193" s="39"/>
      <c r="IG193" s="39"/>
      <c r="IH193" s="39"/>
      <c r="II193" s="39"/>
      <c r="IJ193" s="39"/>
      <c r="IK193" s="39"/>
      <c r="IL193" s="39"/>
      <c r="IM193" s="39"/>
      <c r="IN193" s="39"/>
      <c r="IO193" s="39"/>
      <c r="IP193" s="39"/>
      <c r="IQ193" s="39"/>
      <c r="IR193" s="39"/>
      <c r="IS193" s="39"/>
      <c r="IT193" s="39"/>
      <c r="IU193" s="39"/>
      <c r="IV193" s="93" t="s">
        <v>458</v>
      </c>
      <c r="IW193" s="100" t="str">
        <f>C193</f>
        <v>CRCW060310R0FKEA</v>
      </c>
      <c r="IX193" s="93" t="str">
        <f t="shared" si="226"/>
        <v>VISHAY</v>
      </c>
      <c r="IY193" s="95">
        <v>2.8999999999999998E-3</v>
      </c>
      <c r="IZ193" s="112" t="str">
        <f t="shared" si="180"/>
        <v>USD</v>
      </c>
      <c r="JA193" s="104" t="e">
        <f ca="1">_xlfn.XLOOKUP(IZ193,IZ$21:IZ$24,JA$21:JA$24,0)</f>
        <v>#NAME?</v>
      </c>
      <c r="JB193" s="104" t="e">
        <f t="shared" ca="1" si="188"/>
        <v>#NAME?</v>
      </c>
      <c r="JC193" s="113">
        <f>AJ193</f>
        <v>5000</v>
      </c>
      <c r="JD193" s="113">
        <v>50000</v>
      </c>
      <c r="JE193" s="100"/>
      <c r="JF193" s="113" t="e">
        <f>MAX(JD193,CEILING(#REF!+JE193,JC193))</f>
        <v>#REF!</v>
      </c>
      <c r="JG193" s="114" t="e">
        <f t="shared" ca="1" si="189"/>
        <v>#REF!</v>
      </c>
      <c r="JH193" s="113" t="e">
        <f>JF193-#REF!</f>
        <v>#REF!</v>
      </c>
      <c r="JI193" s="114" t="e">
        <f t="shared" ca="1" si="190"/>
        <v>#REF!</v>
      </c>
      <c r="JJ193" s="115">
        <v>45526</v>
      </c>
      <c r="JK193" s="114" t="s">
        <v>114</v>
      </c>
      <c r="JL193" s="114" t="s">
        <v>21</v>
      </c>
      <c r="JM193" s="100" t="s">
        <v>128</v>
      </c>
      <c r="JN193" s="100" t="s">
        <v>129</v>
      </c>
      <c r="JO193" s="102" t="e">
        <f t="array" aca="1" ref="JO193" ca="1">SUMPRODUCT(#REF!,TRANSPOSE(JO$19:JO$22))</f>
        <v>#REF!</v>
      </c>
      <c r="JP193" s="102" t="e">
        <f t="array" aca="1" ref="JP193" ca="1">SUMPRODUCT(#REF!,TRANSPOSE(JP$19:JP$22))</f>
        <v>#REF!</v>
      </c>
      <c r="JQ193" s="102" t="e">
        <f t="array" aca="1" ref="JQ193" ca="1">SUMPRODUCT(#REF!,TRANSPOSE(JQ$19:JQ$22))</f>
        <v>#REF!</v>
      </c>
      <c r="JR193" s="102" t="e">
        <f t="array" aca="1" ref="JR193" ca="1">SUMPRODUCT(#REF!,TRANSPOSE(JR$19:JR$22))</f>
        <v>#REF!</v>
      </c>
      <c r="JS193" s="102" t="e">
        <f t="array" aca="1" ref="JS193" ca="1">SUMPRODUCT(#REF!,TRANSPOSE(JS$19:JS$22))</f>
        <v>#REF!</v>
      </c>
      <c r="JT193" s="102" t="e">
        <f t="array" aca="1" ref="JT193" ca="1">SUMPRODUCT(#REF!,TRANSPOSE(JT$19:JT$22))</f>
        <v>#REF!</v>
      </c>
      <c r="JU193" s="102" t="e">
        <f t="array" aca="1" ref="JU193" ca="1">SUMPRODUCT(#REF!,TRANSPOSE(JU$19:JU$22))</f>
        <v>#REF!</v>
      </c>
      <c r="JV193" s="102" t="e">
        <f t="array" aca="1" ref="JV193" ca="1">SUMPRODUCT(#REF!,TRANSPOSE(JV$19:JV$22))</f>
        <v>#REF!</v>
      </c>
      <c r="JW193" s="102" t="e">
        <f t="array" aca="1" ref="JW193" ca="1">SUMPRODUCT(#REF!,TRANSPOSE(JW$19:JW$22))</f>
        <v>#REF!</v>
      </c>
      <c r="JX193" s="102" t="e">
        <f t="array" aca="1" ref="JX193" ca="1">SUMPRODUCT(#REF!,TRANSPOSE(JX$19:JX$22))</f>
        <v>#REF!</v>
      </c>
      <c r="JY193" s="102" t="e">
        <f t="array" aca="1" ref="JY193" ca="1">SUMPRODUCT(#REF!,TRANSPOSE(JY$19:JY$22))</f>
        <v>#REF!</v>
      </c>
      <c r="JZ193" s="102" t="e">
        <f t="array" aca="1" ref="JZ193" ca="1">SUMPRODUCT(#REF!,TRANSPOSE(JZ$19:JZ$22))</f>
        <v>#REF!</v>
      </c>
      <c r="KA193" s="102" t="e">
        <f t="array" aca="1" ref="KA193" ca="1">SUMPRODUCT(#REF!,TRANSPOSE(KA$19:KA$22))</f>
        <v>#REF!</v>
      </c>
      <c r="KB193" s="116"/>
      <c r="KC193" s="102" t="e">
        <f t="shared" ca="1" si="191"/>
        <v>#REF!</v>
      </c>
      <c r="KD193" s="117" t="e">
        <f ca="1">CEILING(SUM($JO193:JP193)-SUM($KC193:KC193),$JC193)</f>
        <v>#REF!</v>
      </c>
      <c r="KE193" s="117" t="e">
        <f ca="1">CEILING(SUM($JO193:JQ193)-SUM($KC193:KD193),$JC193)</f>
        <v>#REF!</v>
      </c>
      <c r="KF193" s="117" t="e">
        <f ca="1">CEILING(SUM($JO193:JR193)-SUM($KC193:KE193),$JC193)</f>
        <v>#REF!</v>
      </c>
      <c r="KG193" s="117" t="e">
        <f ca="1">CEILING(SUM($JO193:JS193)-SUM($KC193:KF193),$JC193)</f>
        <v>#REF!</v>
      </c>
      <c r="KH193" s="117" t="e">
        <f ca="1">CEILING(SUM($JO193:JT193)-SUM($KC193:KG193),$JC193)</f>
        <v>#REF!</v>
      </c>
      <c r="KI193" s="117" t="e">
        <f ca="1">CEILING(SUM($JO193:JU193)-SUM($KC193:KH193),$JC193)</f>
        <v>#REF!</v>
      </c>
      <c r="KJ193" s="117" t="e">
        <f ca="1">CEILING(SUM($JO193:JV193)-SUM($KC193:KI193),$JC193)</f>
        <v>#REF!</v>
      </c>
      <c r="KK193" s="117" t="e">
        <f ca="1">CEILING(SUM($JO193:JW193)-SUM($KC193:KJ193),$JC193)</f>
        <v>#REF!</v>
      </c>
      <c r="KL193" s="117" t="e">
        <f ca="1">CEILING(SUM($JO193:JX193)-SUM($KC193:KK193),$JC193)</f>
        <v>#REF!</v>
      </c>
      <c r="KM193" s="117" t="e">
        <f ca="1">CEILING(SUM($JO193:JY193)-SUM($KC193:KL193),$JC193)</f>
        <v>#REF!</v>
      </c>
      <c r="KN193" s="117" t="e">
        <f t="shared" ca="1" si="192"/>
        <v>#REF!</v>
      </c>
      <c r="KO193" s="117" t="e">
        <f t="shared" ca="1" si="193"/>
        <v>#REF!</v>
      </c>
      <c r="KP193" s="116"/>
      <c r="KQ193" s="119" t="e">
        <f t="shared" ca="1" si="194"/>
        <v>#REF!</v>
      </c>
      <c r="KR193" s="119" t="e">
        <f t="shared" ca="1" si="195"/>
        <v>#REF!</v>
      </c>
      <c r="KS193" s="119" t="e">
        <f t="shared" ca="1" si="196"/>
        <v>#REF!</v>
      </c>
      <c r="KT193" s="119" t="e">
        <f t="shared" ca="1" si="197"/>
        <v>#REF!</v>
      </c>
      <c r="KU193" s="119" t="e">
        <f t="shared" ca="1" si="198"/>
        <v>#REF!</v>
      </c>
      <c r="KV193" s="119" t="e">
        <f t="shared" ca="1" si="199"/>
        <v>#REF!</v>
      </c>
      <c r="KW193" s="119" t="e">
        <f t="shared" ca="1" si="200"/>
        <v>#REF!</v>
      </c>
      <c r="KX193" s="119" t="e">
        <f t="shared" ca="1" si="201"/>
        <v>#REF!</v>
      </c>
      <c r="KY193" s="119" t="e">
        <f t="shared" ca="1" si="202"/>
        <v>#REF!</v>
      </c>
      <c r="KZ193" s="119" t="e">
        <f t="shared" ca="1" si="203"/>
        <v>#REF!</v>
      </c>
      <c r="LA193" s="119" t="e">
        <f t="shared" ca="1" si="204"/>
        <v>#REF!</v>
      </c>
      <c r="LB193" s="119" t="e">
        <f t="shared" ca="1" si="205"/>
        <v>#REF!</v>
      </c>
      <c r="LC193" s="119" t="e">
        <f t="shared" ca="1" si="206"/>
        <v>#REF!</v>
      </c>
      <c r="LD193" s="119" t="e">
        <f t="shared" ca="1" si="207"/>
        <v>#REF!</v>
      </c>
      <c r="LE193" s="116">
        <v>1</v>
      </c>
      <c r="LF193" s="102" t="e">
        <f t="shared" ca="1" si="225"/>
        <v>#REF!</v>
      </c>
      <c r="LG193" s="102"/>
      <c r="LH193" s="102"/>
      <c r="LI193" s="102"/>
      <c r="LJ193" s="102"/>
      <c r="LK193" s="102"/>
      <c r="LL193" s="102"/>
      <c r="LM193" s="102"/>
      <c r="LN193" s="102"/>
      <c r="LO193" s="102"/>
      <c r="LP193" s="102"/>
      <c r="LQ193" s="102"/>
      <c r="LR193" s="102" t="e">
        <f t="shared" ca="1" si="183"/>
        <v>#REF!</v>
      </c>
      <c r="LS193" s="102"/>
      <c r="LT193" s="119" t="e">
        <f t="shared" ca="1" si="208"/>
        <v>#REF!</v>
      </c>
      <c r="LU193" s="119" t="e">
        <f t="shared" ca="1" si="209"/>
        <v>#NAME?</v>
      </c>
      <c r="LV193" s="119" t="e">
        <f t="shared" ca="1" si="210"/>
        <v>#NAME?</v>
      </c>
      <c r="LW193" s="119" t="e">
        <f t="shared" ca="1" si="211"/>
        <v>#NAME?</v>
      </c>
      <c r="LX193" s="119" t="e">
        <f t="shared" ca="1" si="212"/>
        <v>#NAME?</v>
      </c>
      <c r="LY193" s="119" t="e">
        <f t="shared" ca="1" si="213"/>
        <v>#NAME?</v>
      </c>
      <c r="LZ193" s="119" t="e">
        <f t="shared" ca="1" si="214"/>
        <v>#NAME?</v>
      </c>
      <c r="MA193" s="119" t="e">
        <f t="shared" ca="1" si="215"/>
        <v>#NAME?</v>
      </c>
      <c r="MB193" s="119" t="e">
        <f t="shared" ca="1" si="216"/>
        <v>#NAME?</v>
      </c>
      <c r="MC193" s="119" t="e">
        <f t="shared" ca="1" si="217"/>
        <v>#NAME?</v>
      </c>
      <c r="MD193" s="119" t="e">
        <f t="shared" ca="1" si="218"/>
        <v>#NAME?</v>
      </c>
      <c r="ME193" s="119" t="e">
        <f t="shared" ca="1" si="219"/>
        <v>#NAME?</v>
      </c>
      <c r="MF193" s="119" t="e">
        <f t="shared" ca="1" si="220"/>
        <v>#REF!</v>
      </c>
      <c r="MG193" s="119" t="e">
        <f t="shared" ca="1" si="221"/>
        <v>#REF!</v>
      </c>
      <c r="MH193" s="120" t="s">
        <v>837</v>
      </c>
      <c r="MI193" s="100" t="s">
        <v>462</v>
      </c>
      <c r="MJ193" s="121">
        <v>45535</v>
      </c>
      <c r="MK193" s="100" t="s">
        <v>131</v>
      </c>
      <c r="ML193" s="100"/>
      <c r="MM193" s="100" t="s">
        <v>131</v>
      </c>
      <c r="MN193" s="100"/>
      <c r="MO193" s="100" t="s">
        <v>142</v>
      </c>
    </row>
    <row r="194" spans="1:353" ht="14.25" x14ac:dyDescent="0.2">
      <c r="A194" s="39">
        <v>189</v>
      </c>
      <c r="B194" s="39" t="s">
        <v>841</v>
      </c>
      <c r="C194" s="54" t="s">
        <v>842</v>
      </c>
      <c r="D194" s="39" t="s">
        <v>121</v>
      </c>
      <c r="E194" s="39">
        <v>401382482</v>
      </c>
      <c r="F194" s="99" t="s">
        <v>843</v>
      </c>
      <c r="G194" s="39" t="s">
        <v>844</v>
      </c>
      <c r="H194" s="39" t="s">
        <v>112</v>
      </c>
      <c r="I194" s="39">
        <v>2</v>
      </c>
      <c r="J194" s="39">
        <v>6</v>
      </c>
      <c r="K194" s="39">
        <v>0</v>
      </c>
      <c r="L194" s="39">
        <v>0</v>
      </c>
      <c r="M194" s="39">
        <v>0</v>
      </c>
      <c r="N194" s="39">
        <v>0</v>
      </c>
      <c r="O194" s="39">
        <v>2</v>
      </c>
      <c r="P194" s="39">
        <v>0</v>
      </c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2</v>
      </c>
      <c r="Y194" s="39">
        <v>0</v>
      </c>
      <c r="Z194" s="39">
        <v>0</v>
      </c>
      <c r="AA194" s="39">
        <v>0</v>
      </c>
      <c r="AB194" s="39">
        <v>0</v>
      </c>
      <c r="AC194" s="39">
        <v>0</v>
      </c>
      <c r="AD194" s="39">
        <v>0</v>
      </c>
      <c r="AE194" s="39">
        <v>0</v>
      </c>
      <c r="AF194" s="39">
        <v>0</v>
      </c>
      <c r="AG194" s="39">
        <v>2</v>
      </c>
      <c r="AH194" s="39">
        <f t="shared" si="184"/>
        <v>4</v>
      </c>
      <c r="AI194" s="39">
        <f t="shared" si="222"/>
        <v>141178</v>
      </c>
      <c r="AJ194" s="55">
        <v>5000</v>
      </c>
      <c r="AK194" s="39"/>
      <c r="AL194" s="39" t="s">
        <v>457</v>
      </c>
      <c r="AM194" s="69" t="s">
        <v>623</v>
      </c>
      <c r="AN194" s="39"/>
      <c r="AO194" s="39"/>
      <c r="AP194" s="56">
        <v>2.8E-3</v>
      </c>
      <c r="AQ194" s="56" t="s">
        <v>20</v>
      </c>
      <c r="AR194" s="39" t="s">
        <v>459</v>
      </c>
      <c r="AS194" s="39" t="s">
        <v>460</v>
      </c>
      <c r="AT194" s="39"/>
      <c r="AU194" s="39" t="s">
        <v>461</v>
      </c>
      <c r="AV194" s="39" t="str">
        <f t="shared" si="185"/>
        <v>P0043</v>
      </c>
      <c r="AW194" s="76" t="e">
        <f t="shared" ca="1" si="186"/>
        <v>#NAME?</v>
      </c>
      <c r="AX194" s="73">
        <v>18</v>
      </c>
      <c r="AY194" s="73" t="e">
        <f t="shared" si="187"/>
        <v>#REF!</v>
      </c>
      <c r="AZ194" s="39"/>
      <c r="BA194" s="39"/>
      <c r="BB194" s="39"/>
      <c r="BC194" s="39"/>
      <c r="BD194" s="39">
        <v>145000</v>
      </c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>
        <f>SUM($AZ194,$BA194:BF194)-SUM($EU194:FA194)</f>
        <v>144080</v>
      </c>
      <c r="DE194" s="39">
        <f>SUM($AZ194,$BA194:BG194)-SUM($EU194:FB194)</f>
        <v>140484</v>
      </c>
      <c r="DF194" s="39">
        <f>SUM($AZ194,$BA194:BH194)-SUM($EU194:FC194)</f>
        <v>135822</v>
      </c>
      <c r="DG194" s="39">
        <f>SUM($AZ194,$BA194:BI194)-SUM($EU194:FD194)</f>
        <v>131822</v>
      </c>
      <c r="DH194" s="39">
        <f>SUM($AZ194,$BA194:BJ194)-SUM($EU194:FE194)</f>
        <v>127822</v>
      </c>
      <c r="DI194" s="39">
        <f>SUM($AZ194,$BA194:BK194)-SUM($EU194:FF194)</f>
        <v>123822</v>
      </c>
      <c r="DJ194" s="39">
        <f>SUM($AZ194,$BA194:BL194)-SUM($EU194:FG194)</f>
        <v>119822</v>
      </c>
      <c r="DK194" s="39">
        <f>SUM($AZ194,$BA194:BM194)-SUM($EU194:FH194)</f>
        <v>115822</v>
      </c>
      <c r="DL194" s="39">
        <f>SUM($AZ194,$BA194:BN194)-SUM($EU194:FI194)</f>
        <v>111822</v>
      </c>
      <c r="DM194" s="39">
        <f>SUM($AZ194,$BA194:BO194)-SUM($EU194:FJ194)</f>
        <v>107822</v>
      </c>
      <c r="DN194" s="39">
        <f>SUM($AZ194,$BA194:BP194)-SUM($EU194:FK194)</f>
        <v>103822</v>
      </c>
      <c r="DO194" s="39">
        <f>SUM($AZ194,$BA194:BQ194)-SUM($EU194:FL194)</f>
        <v>99822</v>
      </c>
      <c r="DP194" s="39">
        <f>SUM($AZ194,$BA194:BR194)-SUM($EU194:FM194)</f>
        <v>95822</v>
      </c>
      <c r="DQ194" s="39">
        <f>SUM($AZ194,$BA194:BS194)-SUM($EU194:FN194)</f>
        <v>91822</v>
      </c>
      <c r="DR194" s="39">
        <f>SUM($AZ194,$BA194:BT194)-SUM($EU194:FO194)</f>
        <v>87822</v>
      </c>
      <c r="DS194" s="39">
        <f>SUM($AZ194,$BA194:BU194)-SUM($EU194:FP194)</f>
        <v>83822</v>
      </c>
      <c r="DT194" s="39">
        <f>SUM($AZ194,$BA194:BV194)-SUM($EU194:FQ194)</f>
        <v>79822</v>
      </c>
      <c r="DU194" s="39">
        <f>SUM($AZ194,$BA194:BW194)-SUM($EU194:FR194)</f>
        <v>75822</v>
      </c>
      <c r="DV194" s="39">
        <f>SUM($AZ194,$BA194:BX194)-SUM($EU194:FS194)</f>
        <v>71822</v>
      </c>
      <c r="DW194" s="39">
        <f>SUM($AZ194,$BA194:BY194)-SUM($EU194:FT194)</f>
        <v>67822</v>
      </c>
      <c r="DX194" s="39">
        <f>SUM($AZ194,$BA194:BZ194)-SUM($EU194:FU194)</f>
        <v>63822</v>
      </c>
      <c r="DY194" s="39">
        <f>SUM($AZ194,$BA194:CA194)-SUM($EU194:FV194)</f>
        <v>59822</v>
      </c>
      <c r="DZ194" s="39">
        <f>SUM($AZ194,$BA194:CB194)-SUM($EU194:FW194)</f>
        <v>55822</v>
      </c>
      <c r="EA194" s="39">
        <f>SUM($AZ194,$BA194:CC194)-SUM($EU194:FX194)</f>
        <v>51822</v>
      </c>
      <c r="EB194" s="39">
        <f>SUM($AZ194,$BA194:CD194)-SUM($EU194:FY194)</f>
        <v>47822</v>
      </c>
      <c r="EC194" s="39">
        <f>SUM($AZ194,$BA194:CE194)-SUM($EU194:FZ194)</f>
        <v>43822</v>
      </c>
      <c r="ED194" s="39">
        <f>SUM($AZ194,$BA194:CF194)-SUM($EU194:GA194)</f>
        <v>39822</v>
      </c>
      <c r="EE194" s="39">
        <f>SUM($AZ194,$BA194:CG194)-SUM($EU194:GB194)</f>
        <v>35822</v>
      </c>
      <c r="EF194" s="39">
        <f>SUM($AZ194,$BA194:CH194)-SUM($EU194:GC194)</f>
        <v>31822</v>
      </c>
      <c r="EG194" s="39">
        <f>SUM($AZ194,$BA194:CI194)-SUM($EU194:GD194)</f>
        <v>27822</v>
      </c>
      <c r="EH194" s="39">
        <f>SUM($AZ194,$BA194:CJ194)-SUM($EU194:GE194)</f>
        <v>23822</v>
      </c>
      <c r="EI194" s="39">
        <f>SUM($AZ194,$BA194:CK194)-SUM($EU194:GF194)</f>
        <v>19822</v>
      </c>
      <c r="EJ194" s="39">
        <f>SUM($AZ194,$BA194:CL194)-SUM($EU194:GG194)</f>
        <v>15822</v>
      </c>
      <c r="EK194" s="39">
        <f>SUM($AZ194,$BA194:CM194)-SUM($EU194:GH194)</f>
        <v>11822</v>
      </c>
      <c r="EL194" s="39">
        <f>SUM($AZ194,$BA194:CN194)-SUM($EU194:GI194)</f>
        <v>7822</v>
      </c>
      <c r="EM194" s="39">
        <f>SUM($AZ194,$BA194:CO194)-SUM($EU194:GJ194)</f>
        <v>3822</v>
      </c>
      <c r="EN194" s="39">
        <f>SUM($AZ194,$BA194:CP194)-SUM($EU194:GK194)</f>
        <v>3822</v>
      </c>
      <c r="EO194" s="39">
        <f>SUM($AZ194,$BA194:CQ194)-SUM($EU194:GL194)</f>
        <v>3822</v>
      </c>
      <c r="EP194" s="39">
        <f>SUM($AZ194,$BA194:CR194)-SUM($EU194:GM194)</f>
        <v>3822</v>
      </c>
      <c r="EQ194" s="39">
        <f>SUM($AZ194,$BA194:CS194)-SUM($EU194:GN194)</f>
        <v>3822</v>
      </c>
      <c r="ER194" s="39"/>
      <c r="ES194" s="39"/>
      <c r="ET194" s="39"/>
      <c r="EU194" s="39"/>
      <c r="EV194" s="39"/>
      <c r="EW194" s="39"/>
      <c r="EX194" s="39"/>
      <c r="EY194" s="39"/>
      <c r="EZ194" s="39"/>
      <c r="FA194" s="39">
        <f t="array" ref="FA194">SUMPRODUCT($K194:$AG194,TRANSPOSE(FA$5:FA$27))</f>
        <v>920</v>
      </c>
      <c r="FB194" s="39">
        <f t="array" ref="FB194">SUMPRODUCT($K194:$AG194,TRANSPOSE(FB$5:FB$27))</f>
        <v>3596</v>
      </c>
      <c r="FC194" s="39">
        <f t="array" ref="FC194">SUMPRODUCT($K194:$AG194,TRANSPOSE(FC$5:FC$27))</f>
        <v>4662</v>
      </c>
      <c r="FD194" s="39">
        <f t="array" ref="FD194">SUMPRODUCT($K194:$AG194,TRANSPOSE(FD$5:FD$27))</f>
        <v>4000</v>
      </c>
      <c r="FE194" s="39">
        <f t="array" ref="FE194">SUMPRODUCT($K194:$AG194,TRANSPOSE(FE$5:FE$27))</f>
        <v>4000</v>
      </c>
      <c r="FF194" s="39">
        <f t="array" ref="FF194">SUMPRODUCT($K194:$AG194,TRANSPOSE(FF$5:FF$27))</f>
        <v>4000</v>
      </c>
      <c r="FG194" s="39">
        <f t="array" ref="FG194">SUMPRODUCT($K194:$AG194,TRANSPOSE(FG$5:FG$27))</f>
        <v>4000</v>
      </c>
      <c r="FH194" s="39">
        <f t="array" ref="FH194">SUMPRODUCT($K194:$AG194,TRANSPOSE(FH$5:FH$27))</f>
        <v>4000</v>
      </c>
      <c r="FI194" s="39">
        <f t="array" ref="FI194">SUMPRODUCT($K194:$AG194,TRANSPOSE(FI$5:FI$27))</f>
        <v>4000</v>
      </c>
      <c r="FJ194" s="39">
        <f t="array" ref="FJ194">SUMPRODUCT($K194:$AG194,TRANSPOSE(FJ$5:FJ$27))</f>
        <v>4000</v>
      </c>
      <c r="FK194" s="39">
        <f t="array" ref="FK194">SUMPRODUCT($K194:$AG194,TRANSPOSE(FK$5:FK$27))</f>
        <v>4000</v>
      </c>
      <c r="FL194" s="39">
        <f t="array" ref="FL194">SUMPRODUCT($K194:$AG194,TRANSPOSE(FL$5:FL$27))</f>
        <v>4000</v>
      </c>
      <c r="FM194" s="39">
        <f t="array" ref="FM194">SUMPRODUCT($K194:$AG194,TRANSPOSE(FM$5:FM$27))</f>
        <v>4000</v>
      </c>
      <c r="FN194" s="39">
        <f t="array" ref="FN194">SUMPRODUCT($K194:$AG194,TRANSPOSE(FN$5:FN$27))</f>
        <v>4000</v>
      </c>
      <c r="FO194" s="39">
        <f t="array" ref="FO194">SUMPRODUCT($K194:$AG194,TRANSPOSE(FO$5:FO$27))</f>
        <v>4000</v>
      </c>
      <c r="FP194" s="39">
        <f t="array" ref="FP194">SUMPRODUCT($K194:$AG194,TRANSPOSE(FP$5:FP$27))</f>
        <v>4000</v>
      </c>
      <c r="FQ194" s="39">
        <f t="array" ref="FQ194">SUMPRODUCT($K194:$AG194,TRANSPOSE(FQ$5:FQ$27))</f>
        <v>4000</v>
      </c>
      <c r="FR194" s="39">
        <f t="array" ref="FR194">SUMPRODUCT($K194:$AG194,TRANSPOSE(FR$5:FR$27))</f>
        <v>4000</v>
      </c>
      <c r="FS194" s="39">
        <f t="array" ref="FS194">SUMPRODUCT($K194:$AG194,TRANSPOSE(FS$5:FS$27))</f>
        <v>4000</v>
      </c>
      <c r="FT194" s="39">
        <f t="array" ref="FT194">SUMPRODUCT($K194:$AG194,TRANSPOSE(FT$5:FT$27))</f>
        <v>4000</v>
      </c>
      <c r="FU194" s="39">
        <f t="array" ref="FU194">SUMPRODUCT($K194:$AG194,TRANSPOSE(FU$5:FU$27))</f>
        <v>4000</v>
      </c>
      <c r="FV194" s="39">
        <f t="array" ref="FV194">SUMPRODUCT($K194:$AG194,TRANSPOSE(FV$5:FV$27))</f>
        <v>4000</v>
      </c>
      <c r="FW194" s="39">
        <f t="array" ref="FW194">SUMPRODUCT($K194:$AG194,TRANSPOSE(FW$5:FW$27))</f>
        <v>4000</v>
      </c>
      <c r="FX194" s="39">
        <f t="array" ref="FX194">SUMPRODUCT($K194:$AG194,TRANSPOSE(FX$5:FX$27))</f>
        <v>4000</v>
      </c>
      <c r="FY194" s="39">
        <f t="array" ref="FY194">SUMPRODUCT($K194:$AG194,TRANSPOSE(FY$5:FY$27))</f>
        <v>4000</v>
      </c>
      <c r="FZ194" s="39">
        <f t="array" ref="FZ194">SUMPRODUCT($K194:$AG194,TRANSPOSE(FZ$5:FZ$27))</f>
        <v>4000</v>
      </c>
      <c r="GA194" s="39">
        <f t="array" ref="GA194">SUMPRODUCT($K194:$AG194,TRANSPOSE(GA$5:GA$27))</f>
        <v>4000</v>
      </c>
      <c r="GB194" s="39">
        <f t="array" ref="GB194">SUMPRODUCT($K194:$AG194,TRANSPOSE(GB$5:GB$27))</f>
        <v>4000</v>
      </c>
      <c r="GC194" s="39">
        <f t="array" ref="GC194">SUMPRODUCT($K194:$AG194,TRANSPOSE(GC$5:GC$27))</f>
        <v>4000</v>
      </c>
      <c r="GD194" s="39">
        <f t="array" ref="GD194">SUMPRODUCT($K194:$AG194,TRANSPOSE(GD$5:GD$27))</f>
        <v>4000</v>
      </c>
      <c r="GE194" s="39">
        <f t="array" ref="GE194">SUMPRODUCT($K194:$AG194,TRANSPOSE(GE$5:GE$27))</f>
        <v>4000</v>
      </c>
      <c r="GF194" s="39">
        <f t="array" ref="GF194">SUMPRODUCT($K194:$AG194,TRANSPOSE(GF$5:GF$27))</f>
        <v>4000</v>
      </c>
      <c r="GG194" s="39">
        <f t="array" ref="GG194">SUMPRODUCT($K194:$AG194,TRANSPOSE(GG$5:GG$27))</f>
        <v>4000</v>
      </c>
      <c r="GH194" s="39">
        <f t="array" ref="GH194">SUMPRODUCT($K194:$AG194,TRANSPOSE(GH$5:GH$27))</f>
        <v>4000</v>
      </c>
      <c r="GI194" s="39">
        <f t="array" ref="GI194">SUMPRODUCT($K194:$AG194,TRANSPOSE(GI$5:GI$27))</f>
        <v>4000</v>
      </c>
      <c r="GJ194" s="39">
        <f t="array" ref="GJ194">SUMPRODUCT($K194:$AG194,TRANSPOSE(GJ$5:GJ$27))</f>
        <v>4000</v>
      </c>
      <c r="GK194" s="39">
        <f t="array" ref="GK194">SUMPRODUCT($K194:$AG194,TRANSPOSE(GK$5:GK$27))</f>
        <v>0</v>
      </c>
      <c r="GL194" s="39">
        <f t="array" ref="GL194">SUMPRODUCT($K194:$AG194,TRANSPOSE(GL$5:GL$27))</f>
        <v>0</v>
      </c>
      <c r="GM194" s="39">
        <f t="array" ref="GM194">SUMPRODUCT($K194:$AG194,TRANSPOSE(GM$5:GM$27))</f>
        <v>0</v>
      </c>
      <c r="GN194" s="39">
        <f t="array" ref="GN194">SUMPRODUCT($K194:$AG194,TRANSPOSE(GN$5:GN$27))</f>
        <v>0</v>
      </c>
      <c r="GO194" s="39"/>
      <c r="GP194" s="39"/>
      <c r="GQ194" s="39"/>
      <c r="GR194" s="39"/>
      <c r="GS194" s="39"/>
      <c r="GT194" s="39"/>
      <c r="GU194" s="39"/>
      <c r="GV194" s="39"/>
      <c r="GW194" s="39"/>
      <c r="GX194" s="39"/>
      <c r="GY194" s="39"/>
      <c r="GZ194" s="39"/>
      <c r="HA194" s="39"/>
      <c r="HB194" s="39"/>
      <c r="HC194" s="39"/>
      <c r="HD194" s="39"/>
      <c r="HE194" s="39"/>
      <c r="HF194" s="39"/>
      <c r="HG194" s="39"/>
      <c r="HH194" s="39"/>
      <c r="HI194" s="39"/>
      <c r="HJ194" s="39"/>
      <c r="HK194" s="39"/>
      <c r="HL194" s="39"/>
      <c r="HM194" s="39"/>
      <c r="HN194" s="39"/>
      <c r="HO194" s="39"/>
      <c r="HP194" s="39"/>
      <c r="HQ194" s="39"/>
      <c r="HR194" s="39"/>
      <c r="HS194" s="39"/>
      <c r="HT194" s="39"/>
      <c r="HU194" s="39"/>
      <c r="HV194" s="39"/>
      <c r="HW194" s="39"/>
      <c r="HX194" s="39"/>
      <c r="HY194" s="39"/>
      <c r="HZ194" s="39"/>
      <c r="IA194" s="39"/>
      <c r="IB194" s="39"/>
      <c r="IC194" s="39"/>
      <c r="ID194" s="39"/>
      <c r="IE194" s="39"/>
      <c r="IF194" s="39"/>
      <c r="IG194" s="39"/>
      <c r="IH194" s="39"/>
      <c r="II194" s="39"/>
      <c r="IJ194" s="39"/>
      <c r="IK194" s="39"/>
      <c r="IL194" s="39"/>
      <c r="IM194" s="39"/>
      <c r="IN194" s="39"/>
      <c r="IO194" s="39"/>
      <c r="IP194" s="39"/>
      <c r="IQ194" s="39"/>
      <c r="IR194" s="39"/>
      <c r="IS194" s="39"/>
      <c r="IT194" s="39"/>
      <c r="IU194" s="39"/>
      <c r="IV194" s="93" t="s">
        <v>467</v>
      </c>
      <c r="IW194" s="100" t="str">
        <f>C194</f>
        <v>CRCW060311K5FKEA</v>
      </c>
      <c r="IX194" s="93" t="str">
        <f t="shared" si="226"/>
        <v>VISHAY</v>
      </c>
      <c r="IY194" s="111">
        <v>2.5999999999999999E-3</v>
      </c>
      <c r="IZ194" s="112" t="s">
        <v>8</v>
      </c>
      <c r="JA194" s="104" t="e">
        <f ca="1">_xlfn.XLOOKUP(IZ194,IZ$21:IZ$24,JA$21:JA$24,0)</f>
        <v>#NAME?</v>
      </c>
      <c r="JB194" s="104" t="e">
        <f t="shared" ca="1" si="188"/>
        <v>#NAME?</v>
      </c>
      <c r="JC194" s="113">
        <f>AJ194</f>
        <v>5000</v>
      </c>
      <c r="JD194" s="113">
        <f>AJ194</f>
        <v>5000</v>
      </c>
      <c r="JE194" s="100"/>
      <c r="JF194" s="113" t="e">
        <f>MAX(JD194,CEILING(#REF!+JE194,JC194))</f>
        <v>#REF!</v>
      </c>
      <c r="JG194" s="114" t="e">
        <f t="shared" ca="1" si="189"/>
        <v>#REF!</v>
      </c>
      <c r="JH194" s="113" t="e">
        <f>JF194-#REF!</f>
        <v>#REF!</v>
      </c>
      <c r="JI194" s="114" t="e">
        <f t="shared" ca="1" si="190"/>
        <v>#REF!</v>
      </c>
      <c r="JJ194" s="115">
        <v>45526</v>
      </c>
      <c r="JK194" s="114" t="s">
        <v>114</v>
      </c>
      <c r="JL194" s="114" t="s">
        <v>21</v>
      </c>
      <c r="JM194" s="100" t="s">
        <v>128</v>
      </c>
      <c r="JN194" s="100" t="s">
        <v>129</v>
      </c>
      <c r="JO194" s="102" t="e">
        <f t="array" aca="1" ref="JO194" ca="1">SUMPRODUCT(#REF!,TRANSPOSE(JO$19:JO$22))</f>
        <v>#REF!</v>
      </c>
      <c r="JP194" s="102" t="e">
        <f t="array" aca="1" ref="JP194" ca="1">SUMPRODUCT(#REF!,TRANSPOSE(JP$19:JP$22))</f>
        <v>#REF!</v>
      </c>
      <c r="JQ194" s="102" t="e">
        <f t="array" aca="1" ref="JQ194" ca="1">SUMPRODUCT(#REF!,TRANSPOSE(JQ$19:JQ$22))</f>
        <v>#REF!</v>
      </c>
      <c r="JR194" s="102" t="e">
        <f t="array" aca="1" ref="JR194" ca="1">SUMPRODUCT(#REF!,TRANSPOSE(JR$19:JR$22))</f>
        <v>#REF!</v>
      </c>
      <c r="JS194" s="102" t="e">
        <f t="array" aca="1" ref="JS194" ca="1">SUMPRODUCT(#REF!,TRANSPOSE(JS$19:JS$22))</f>
        <v>#REF!</v>
      </c>
      <c r="JT194" s="102" t="e">
        <f t="array" aca="1" ref="JT194" ca="1">SUMPRODUCT(#REF!,TRANSPOSE(JT$19:JT$22))</f>
        <v>#REF!</v>
      </c>
      <c r="JU194" s="102" t="e">
        <f t="array" aca="1" ref="JU194" ca="1">SUMPRODUCT(#REF!,TRANSPOSE(JU$19:JU$22))</f>
        <v>#REF!</v>
      </c>
      <c r="JV194" s="102" t="e">
        <f t="array" aca="1" ref="JV194" ca="1">SUMPRODUCT(#REF!,TRANSPOSE(JV$19:JV$22))</f>
        <v>#REF!</v>
      </c>
      <c r="JW194" s="102" t="e">
        <f t="array" aca="1" ref="JW194" ca="1">SUMPRODUCT(#REF!,TRANSPOSE(JW$19:JW$22))</f>
        <v>#REF!</v>
      </c>
      <c r="JX194" s="102" t="e">
        <f t="array" aca="1" ref="JX194" ca="1">SUMPRODUCT(#REF!,TRANSPOSE(JX$19:JX$22))</f>
        <v>#REF!</v>
      </c>
      <c r="JY194" s="102" t="e">
        <f t="array" aca="1" ref="JY194" ca="1">SUMPRODUCT(#REF!,TRANSPOSE(JY$19:JY$22))</f>
        <v>#REF!</v>
      </c>
      <c r="JZ194" s="102" t="e">
        <f t="array" aca="1" ref="JZ194" ca="1">SUMPRODUCT(#REF!,TRANSPOSE(JZ$19:JZ$22))</f>
        <v>#REF!</v>
      </c>
      <c r="KA194" s="102" t="e">
        <f t="array" aca="1" ref="KA194" ca="1">SUMPRODUCT(#REF!,TRANSPOSE(KA$19:KA$22))</f>
        <v>#REF!</v>
      </c>
      <c r="KB194" s="116"/>
      <c r="KC194" s="102" t="e">
        <f t="shared" ca="1" si="191"/>
        <v>#REF!</v>
      </c>
      <c r="KD194" s="117" t="e">
        <f ca="1">CEILING(SUM($JO194:JP194)-SUM($KC194:KC194),$JC194)</f>
        <v>#REF!</v>
      </c>
      <c r="KE194" s="117" t="e">
        <f ca="1">CEILING(SUM($JO194:JQ194)-SUM($KC194:KD194),$JC194)</f>
        <v>#REF!</v>
      </c>
      <c r="KF194" s="117" t="e">
        <f ca="1">CEILING(SUM($JO194:JR194)-SUM($KC194:KE194),$JC194)</f>
        <v>#REF!</v>
      </c>
      <c r="KG194" s="117" t="e">
        <f ca="1">CEILING(SUM($JO194:JS194)-SUM($KC194:KF194),$JC194)</f>
        <v>#REF!</v>
      </c>
      <c r="KH194" s="117" t="e">
        <f ca="1">CEILING(SUM($JO194:JT194)-SUM($KC194:KG194),$JC194)</f>
        <v>#REF!</v>
      </c>
      <c r="KI194" s="117" t="e">
        <f ca="1">CEILING(SUM($JO194:JU194)-SUM($KC194:KH194),$JC194)</f>
        <v>#REF!</v>
      </c>
      <c r="KJ194" s="117" t="e">
        <f ca="1">CEILING(SUM($JO194:JV194)-SUM($KC194:KI194),$JC194)</f>
        <v>#REF!</v>
      </c>
      <c r="KK194" s="117" t="e">
        <f ca="1">CEILING(SUM($JO194:JW194)-SUM($KC194:KJ194),$JC194)</f>
        <v>#REF!</v>
      </c>
      <c r="KL194" s="117" t="e">
        <f ca="1">CEILING(SUM($JO194:JX194)-SUM($KC194:KK194),$JC194)</f>
        <v>#REF!</v>
      </c>
      <c r="KM194" s="117" t="e">
        <f ca="1">CEILING(SUM($JO194:JY194)-SUM($KC194:KL194),$JC194)</f>
        <v>#REF!</v>
      </c>
      <c r="KN194" s="117" t="e">
        <f t="shared" ca="1" si="192"/>
        <v>#REF!</v>
      </c>
      <c r="KO194" s="117" t="e">
        <f t="shared" ca="1" si="193"/>
        <v>#REF!</v>
      </c>
      <c r="KP194" s="116"/>
      <c r="KQ194" s="119" t="e">
        <f t="shared" ca="1" si="194"/>
        <v>#REF!</v>
      </c>
      <c r="KR194" s="119" t="e">
        <f t="shared" ca="1" si="195"/>
        <v>#REF!</v>
      </c>
      <c r="KS194" s="119" t="e">
        <f t="shared" ca="1" si="196"/>
        <v>#REF!</v>
      </c>
      <c r="KT194" s="119" t="e">
        <f t="shared" ca="1" si="197"/>
        <v>#REF!</v>
      </c>
      <c r="KU194" s="119" t="e">
        <f t="shared" ca="1" si="198"/>
        <v>#REF!</v>
      </c>
      <c r="KV194" s="119" t="e">
        <f t="shared" ca="1" si="199"/>
        <v>#REF!</v>
      </c>
      <c r="KW194" s="119" t="e">
        <f t="shared" ca="1" si="200"/>
        <v>#REF!</v>
      </c>
      <c r="KX194" s="119" t="e">
        <f t="shared" ca="1" si="201"/>
        <v>#REF!</v>
      </c>
      <c r="KY194" s="119" t="e">
        <f t="shared" ca="1" si="202"/>
        <v>#REF!</v>
      </c>
      <c r="KZ194" s="119" t="e">
        <f t="shared" ca="1" si="203"/>
        <v>#REF!</v>
      </c>
      <c r="LA194" s="119" t="e">
        <f t="shared" ca="1" si="204"/>
        <v>#REF!</v>
      </c>
      <c r="LB194" s="119" t="e">
        <f t="shared" ca="1" si="205"/>
        <v>#REF!</v>
      </c>
      <c r="LC194" s="119" t="e">
        <f t="shared" ca="1" si="206"/>
        <v>#REF!</v>
      </c>
      <c r="LD194" s="119" t="e">
        <f t="shared" ca="1" si="207"/>
        <v>#REF!</v>
      </c>
      <c r="LE194" s="116">
        <v>1</v>
      </c>
      <c r="LF194" s="102" t="e">
        <f t="shared" ca="1" si="225"/>
        <v>#REF!</v>
      </c>
      <c r="LG194" s="102"/>
      <c r="LH194" s="102"/>
      <c r="LI194" s="102"/>
      <c r="LJ194" s="102"/>
      <c r="LK194" s="102"/>
      <c r="LL194" s="102"/>
      <c r="LM194" s="102"/>
      <c r="LN194" s="102"/>
      <c r="LO194" s="102"/>
      <c r="LP194" s="102"/>
      <c r="LQ194" s="102"/>
      <c r="LR194" s="102" t="e">
        <f t="shared" ca="1" si="183"/>
        <v>#REF!</v>
      </c>
      <c r="LS194" s="102"/>
      <c r="LT194" s="119" t="e">
        <f t="shared" ca="1" si="208"/>
        <v>#REF!</v>
      </c>
      <c r="LU194" s="119" t="e">
        <f t="shared" ca="1" si="209"/>
        <v>#NAME?</v>
      </c>
      <c r="LV194" s="119" t="e">
        <f t="shared" ca="1" si="210"/>
        <v>#NAME?</v>
      </c>
      <c r="LW194" s="119" t="e">
        <f t="shared" ca="1" si="211"/>
        <v>#NAME?</v>
      </c>
      <c r="LX194" s="119" t="e">
        <f t="shared" ca="1" si="212"/>
        <v>#NAME?</v>
      </c>
      <c r="LY194" s="119" t="e">
        <f t="shared" ca="1" si="213"/>
        <v>#NAME?</v>
      </c>
      <c r="LZ194" s="119" t="e">
        <f t="shared" ca="1" si="214"/>
        <v>#NAME?</v>
      </c>
      <c r="MA194" s="119" t="e">
        <f t="shared" ca="1" si="215"/>
        <v>#NAME?</v>
      </c>
      <c r="MB194" s="119" t="e">
        <f t="shared" ca="1" si="216"/>
        <v>#NAME?</v>
      </c>
      <c r="MC194" s="119" t="e">
        <f t="shared" ca="1" si="217"/>
        <v>#NAME?</v>
      </c>
      <c r="MD194" s="119" t="e">
        <f t="shared" ca="1" si="218"/>
        <v>#NAME?</v>
      </c>
      <c r="ME194" s="119" t="e">
        <f t="shared" ca="1" si="219"/>
        <v>#NAME?</v>
      </c>
      <c r="MF194" s="119" t="e">
        <f t="shared" ca="1" si="220"/>
        <v>#REF!</v>
      </c>
      <c r="MG194" s="119" t="e">
        <f t="shared" ca="1" si="221"/>
        <v>#REF!</v>
      </c>
      <c r="MH194" s="120" t="s">
        <v>841</v>
      </c>
      <c r="MI194" s="100" t="s">
        <v>472</v>
      </c>
      <c r="MJ194" s="121">
        <v>45535</v>
      </c>
      <c r="MK194" s="100" t="s">
        <v>131</v>
      </c>
      <c r="ML194" s="100" t="s">
        <v>131</v>
      </c>
      <c r="MM194" s="100" t="s">
        <v>131</v>
      </c>
      <c r="MN194" s="100"/>
      <c r="MO194" s="100" t="s">
        <v>750</v>
      </c>
    </row>
    <row r="195" spans="1:353" ht="14.25" x14ac:dyDescent="0.2">
      <c r="A195" s="39">
        <v>190</v>
      </c>
      <c r="B195" s="39" t="s">
        <v>845</v>
      </c>
      <c r="C195" s="54" t="s">
        <v>846</v>
      </c>
      <c r="D195" s="39" t="s">
        <v>121</v>
      </c>
      <c r="E195" s="39">
        <v>400700883</v>
      </c>
      <c r="F195" s="99" t="s">
        <v>847</v>
      </c>
      <c r="G195" s="39" t="s">
        <v>848</v>
      </c>
      <c r="H195" s="39" t="s">
        <v>112</v>
      </c>
      <c r="I195" s="39">
        <v>2</v>
      </c>
      <c r="J195" s="39">
        <v>2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1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1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f t="shared" si="184"/>
        <v>2</v>
      </c>
      <c r="AI195" s="39">
        <f t="shared" si="222"/>
        <v>35811</v>
      </c>
      <c r="AJ195" s="55">
        <v>5000</v>
      </c>
      <c r="AK195" s="39"/>
      <c r="AL195" s="39" t="s">
        <v>457</v>
      </c>
      <c r="AM195" s="69" t="s">
        <v>758</v>
      </c>
      <c r="AN195" s="39"/>
      <c r="AO195" s="39"/>
      <c r="AP195" s="56">
        <v>3.2000000000000002E-3</v>
      </c>
      <c r="AQ195" s="56" t="s">
        <v>8</v>
      </c>
      <c r="AR195" s="39" t="s">
        <v>459</v>
      </c>
      <c r="AS195" s="39" t="s">
        <v>460</v>
      </c>
      <c r="AT195" s="39"/>
      <c r="AU195" s="39" t="s">
        <v>461</v>
      </c>
      <c r="AV195" s="39" t="str">
        <f t="shared" si="185"/>
        <v>P0043</v>
      </c>
      <c r="AW195" s="76" t="e">
        <f t="shared" ca="1" si="186"/>
        <v>#NAME?</v>
      </c>
      <c r="AX195" s="73" t="s">
        <v>749</v>
      </c>
      <c r="AY195" s="73" t="e">
        <f t="shared" si="187"/>
        <v>#REF!</v>
      </c>
      <c r="AZ195" s="39"/>
      <c r="BA195" s="39"/>
      <c r="BB195" s="39"/>
      <c r="BC195" s="39"/>
      <c r="BD195" s="39">
        <v>40000</v>
      </c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>
        <f>SUM($AZ195,$BA195:BF195)-SUM($EU195:FA195)</f>
        <v>39720</v>
      </c>
      <c r="DE195" s="39">
        <f>SUM($AZ195,$BA195:BG195)-SUM($EU195:FB195)</f>
        <v>38520</v>
      </c>
      <c r="DF195" s="39">
        <f>SUM($AZ195,$BA195:BH195)-SUM($EU195:FC195)</f>
        <v>37189</v>
      </c>
      <c r="DG195" s="39">
        <f>SUM($AZ195,$BA195:BI195)-SUM($EU195:FD195)</f>
        <v>36189</v>
      </c>
      <c r="DH195" s="39">
        <f>SUM($AZ195,$BA195:BJ195)-SUM($EU195:FE195)</f>
        <v>35189</v>
      </c>
      <c r="DI195" s="39">
        <f>SUM($AZ195,$BA195:BK195)-SUM($EU195:FF195)</f>
        <v>34189</v>
      </c>
      <c r="DJ195" s="39">
        <f>SUM($AZ195,$BA195:BL195)-SUM($EU195:FG195)</f>
        <v>33189</v>
      </c>
      <c r="DK195" s="39">
        <f>SUM($AZ195,$BA195:BM195)-SUM($EU195:FH195)</f>
        <v>32189</v>
      </c>
      <c r="DL195" s="39">
        <f>SUM($AZ195,$BA195:BN195)-SUM($EU195:FI195)</f>
        <v>31189</v>
      </c>
      <c r="DM195" s="39">
        <f>SUM($AZ195,$BA195:BO195)-SUM($EU195:FJ195)</f>
        <v>30189</v>
      </c>
      <c r="DN195" s="39">
        <f>SUM($AZ195,$BA195:BP195)-SUM($EU195:FK195)</f>
        <v>29189</v>
      </c>
      <c r="DO195" s="39">
        <f>SUM($AZ195,$BA195:BQ195)-SUM($EU195:FL195)</f>
        <v>28189</v>
      </c>
      <c r="DP195" s="39">
        <f>SUM($AZ195,$BA195:BR195)-SUM($EU195:FM195)</f>
        <v>27189</v>
      </c>
      <c r="DQ195" s="39">
        <f>SUM($AZ195,$BA195:BS195)-SUM($EU195:FN195)</f>
        <v>26189</v>
      </c>
      <c r="DR195" s="39">
        <f>SUM($AZ195,$BA195:BT195)-SUM($EU195:FO195)</f>
        <v>25189</v>
      </c>
      <c r="DS195" s="39">
        <f>SUM($AZ195,$BA195:BU195)-SUM($EU195:FP195)</f>
        <v>24189</v>
      </c>
      <c r="DT195" s="39">
        <f>SUM($AZ195,$BA195:BV195)-SUM($EU195:FQ195)</f>
        <v>23189</v>
      </c>
      <c r="DU195" s="39">
        <f>SUM($AZ195,$BA195:BW195)-SUM($EU195:FR195)</f>
        <v>22189</v>
      </c>
      <c r="DV195" s="39">
        <f>SUM($AZ195,$BA195:BX195)-SUM($EU195:FS195)</f>
        <v>21189</v>
      </c>
      <c r="DW195" s="39">
        <f>SUM($AZ195,$BA195:BY195)-SUM($EU195:FT195)</f>
        <v>20189</v>
      </c>
      <c r="DX195" s="39">
        <f>SUM($AZ195,$BA195:BZ195)-SUM($EU195:FU195)</f>
        <v>19189</v>
      </c>
      <c r="DY195" s="39">
        <f>SUM($AZ195,$BA195:CA195)-SUM($EU195:FV195)</f>
        <v>18189</v>
      </c>
      <c r="DZ195" s="39">
        <f>SUM($AZ195,$BA195:CB195)-SUM($EU195:FW195)</f>
        <v>17189</v>
      </c>
      <c r="EA195" s="39">
        <f>SUM($AZ195,$BA195:CC195)-SUM($EU195:FX195)</f>
        <v>16189</v>
      </c>
      <c r="EB195" s="39">
        <f>SUM($AZ195,$BA195:CD195)-SUM($EU195:FY195)</f>
        <v>15189</v>
      </c>
      <c r="EC195" s="39">
        <f>SUM($AZ195,$BA195:CE195)-SUM($EU195:FZ195)</f>
        <v>14189</v>
      </c>
      <c r="ED195" s="39">
        <f>SUM($AZ195,$BA195:CF195)-SUM($EU195:GA195)</f>
        <v>13189</v>
      </c>
      <c r="EE195" s="39">
        <f>SUM($AZ195,$BA195:CG195)-SUM($EU195:GB195)</f>
        <v>12189</v>
      </c>
      <c r="EF195" s="39">
        <f>SUM($AZ195,$BA195:CH195)-SUM($EU195:GC195)</f>
        <v>11189</v>
      </c>
      <c r="EG195" s="39">
        <f>SUM($AZ195,$BA195:CI195)-SUM($EU195:GD195)</f>
        <v>10189</v>
      </c>
      <c r="EH195" s="39">
        <f>SUM($AZ195,$BA195:CJ195)-SUM($EU195:GE195)</f>
        <v>9189</v>
      </c>
      <c r="EI195" s="39">
        <f>SUM($AZ195,$BA195:CK195)-SUM($EU195:GF195)</f>
        <v>8189</v>
      </c>
      <c r="EJ195" s="39">
        <f>SUM($AZ195,$BA195:CL195)-SUM($EU195:GG195)</f>
        <v>7189</v>
      </c>
      <c r="EK195" s="39">
        <f>SUM($AZ195,$BA195:CM195)-SUM($EU195:GH195)</f>
        <v>6189</v>
      </c>
      <c r="EL195" s="39">
        <f>SUM($AZ195,$BA195:CN195)-SUM($EU195:GI195)</f>
        <v>5189</v>
      </c>
      <c r="EM195" s="39">
        <f>SUM($AZ195,$BA195:CO195)-SUM($EU195:GJ195)</f>
        <v>4189</v>
      </c>
      <c r="EN195" s="39">
        <f>SUM($AZ195,$BA195:CP195)-SUM($EU195:GK195)</f>
        <v>4189</v>
      </c>
      <c r="EO195" s="39">
        <f>SUM($AZ195,$BA195:CQ195)-SUM($EU195:GL195)</f>
        <v>4189</v>
      </c>
      <c r="EP195" s="39">
        <f>SUM($AZ195,$BA195:CR195)-SUM($EU195:GM195)</f>
        <v>4189</v>
      </c>
      <c r="EQ195" s="39">
        <f>SUM($AZ195,$BA195:CS195)-SUM($EU195:GN195)</f>
        <v>4189</v>
      </c>
      <c r="ER195" s="39"/>
      <c r="ES195" s="39"/>
      <c r="ET195" s="39"/>
      <c r="EU195" s="39"/>
      <c r="EV195" s="39"/>
      <c r="EW195" s="39"/>
      <c r="EX195" s="39"/>
      <c r="EY195" s="39"/>
      <c r="EZ195" s="39"/>
      <c r="FA195" s="39">
        <f t="array" ref="FA195">SUMPRODUCT($K195:$AG195,TRANSPOSE(FA$5:FA$27))</f>
        <v>280</v>
      </c>
      <c r="FB195" s="39">
        <f t="array" ref="FB195">SUMPRODUCT($K195:$AG195,TRANSPOSE(FB$5:FB$27))</f>
        <v>1200</v>
      </c>
      <c r="FC195" s="39">
        <f t="array" ref="FC195">SUMPRODUCT($K195:$AG195,TRANSPOSE(FC$5:FC$27))</f>
        <v>1331</v>
      </c>
      <c r="FD195" s="39">
        <f t="array" ref="FD195">SUMPRODUCT($K195:$AG195,TRANSPOSE(FD$5:FD$27))</f>
        <v>1000</v>
      </c>
      <c r="FE195" s="39">
        <f t="array" ref="FE195">SUMPRODUCT($K195:$AG195,TRANSPOSE(FE$5:FE$27))</f>
        <v>1000</v>
      </c>
      <c r="FF195" s="39">
        <f t="array" ref="FF195">SUMPRODUCT($K195:$AG195,TRANSPOSE(FF$5:FF$27))</f>
        <v>1000</v>
      </c>
      <c r="FG195" s="39">
        <f t="array" ref="FG195">SUMPRODUCT($K195:$AG195,TRANSPOSE(FG$5:FG$27))</f>
        <v>1000</v>
      </c>
      <c r="FH195" s="39">
        <f t="array" ref="FH195">SUMPRODUCT($K195:$AG195,TRANSPOSE(FH$5:FH$27))</f>
        <v>1000</v>
      </c>
      <c r="FI195" s="39">
        <f t="array" ref="FI195">SUMPRODUCT($K195:$AG195,TRANSPOSE(FI$5:FI$27))</f>
        <v>1000</v>
      </c>
      <c r="FJ195" s="39">
        <f t="array" ref="FJ195">SUMPRODUCT($K195:$AG195,TRANSPOSE(FJ$5:FJ$27))</f>
        <v>1000</v>
      </c>
      <c r="FK195" s="39">
        <f t="array" ref="FK195">SUMPRODUCT($K195:$AG195,TRANSPOSE(FK$5:FK$27))</f>
        <v>1000</v>
      </c>
      <c r="FL195" s="39">
        <f t="array" ref="FL195">SUMPRODUCT($K195:$AG195,TRANSPOSE(FL$5:FL$27))</f>
        <v>1000</v>
      </c>
      <c r="FM195" s="39">
        <f t="array" ref="FM195">SUMPRODUCT($K195:$AG195,TRANSPOSE(FM$5:FM$27))</f>
        <v>1000</v>
      </c>
      <c r="FN195" s="39">
        <f t="array" ref="FN195">SUMPRODUCT($K195:$AG195,TRANSPOSE(FN$5:FN$27))</f>
        <v>1000</v>
      </c>
      <c r="FO195" s="39">
        <f t="array" ref="FO195">SUMPRODUCT($K195:$AG195,TRANSPOSE(FO$5:FO$27))</f>
        <v>1000</v>
      </c>
      <c r="FP195" s="39">
        <f t="array" ref="FP195">SUMPRODUCT($K195:$AG195,TRANSPOSE(FP$5:FP$27))</f>
        <v>1000</v>
      </c>
      <c r="FQ195" s="39">
        <f t="array" ref="FQ195">SUMPRODUCT($K195:$AG195,TRANSPOSE(FQ$5:FQ$27))</f>
        <v>1000</v>
      </c>
      <c r="FR195" s="39">
        <f t="array" ref="FR195">SUMPRODUCT($K195:$AG195,TRANSPOSE(FR$5:FR$27))</f>
        <v>1000</v>
      </c>
      <c r="FS195" s="39">
        <f t="array" ref="FS195">SUMPRODUCT($K195:$AG195,TRANSPOSE(FS$5:FS$27))</f>
        <v>1000</v>
      </c>
      <c r="FT195" s="39">
        <f t="array" ref="FT195">SUMPRODUCT($K195:$AG195,TRANSPOSE(FT$5:FT$27))</f>
        <v>1000</v>
      </c>
      <c r="FU195" s="39">
        <f t="array" ref="FU195">SUMPRODUCT($K195:$AG195,TRANSPOSE(FU$5:FU$27))</f>
        <v>1000</v>
      </c>
      <c r="FV195" s="39">
        <f t="array" ref="FV195">SUMPRODUCT($K195:$AG195,TRANSPOSE(FV$5:FV$27))</f>
        <v>1000</v>
      </c>
      <c r="FW195" s="39">
        <f t="array" ref="FW195">SUMPRODUCT($K195:$AG195,TRANSPOSE(FW$5:FW$27))</f>
        <v>1000</v>
      </c>
      <c r="FX195" s="39">
        <f t="array" ref="FX195">SUMPRODUCT($K195:$AG195,TRANSPOSE(FX$5:FX$27))</f>
        <v>1000</v>
      </c>
      <c r="FY195" s="39">
        <f t="array" ref="FY195">SUMPRODUCT($K195:$AG195,TRANSPOSE(FY$5:FY$27))</f>
        <v>1000</v>
      </c>
      <c r="FZ195" s="39">
        <f t="array" ref="FZ195">SUMPRODUCT($K195:$AG195,TRANSPOSE(FZ$5:FZ$27))</f>
        <v>1000</v>
      </c>
      <c r="GA195" s="39">
        <f t="array" ref="GA195">SUMPRODUCT($K195:$AG195,TRANSPOSE(GA$5:GA$27))</f>
        <v>1000</v>
      </c>
      <c r="GB195" s="39">
        <f t="array" ref="GB195">SUMPRODUCT($K195:$AG195,TRANSPOSE(GB$5:GB$27))</f>
        <v>1000</v>
      </c>
      <c r="GC195" s="39">
        <f t="array" ref="GC195">SUMPRODUCT($K195:$AG195,TRANSPOSE(GC$5:GC$27))</f>
        <v>1000</v>
      </c>
      <c r="GD195" s="39">
        <f t="array" ref="GD195">SUMPRODUCT($K195:$AG195,TRANSPOSE(GD$5:GD$27))</f>
        <v>1000</v>
      </c>
      <c r="GE195" s="39">
        <f t="array" ref="GE195">SUMPRODUCT($K195:$AG195,TRANSPOSE(GE$5:GE$27))</f>
        <v>1000</v>
      </c>
      <c r="GF195" s="39">
        <f t="array" ref="GF195">SUMPRODUCT($K195:$AG195,TRANSPOSE(GF$5:GF$27))</f>
        <v>1000</v>
      </c>
      <c r="GG195" s="39">
        <f t="array" ref="GG195">SUMPRODUCT($K195:$AG195,TRANSPOSE(GG$5:GG$27))</f>
        <v>1000</v>
      </c>
      <c r="GH195" s="39">
        <f t="array" ref="GH195">SUMPRODUCT($K195:$AG195,TRANSPOSE(GH$5:GH$27))</f>
        <v>1000</v>
      </c>
      <c r="GI195" s="39">
        <f t="array" ref="GI195">SUMPRODUCT($K195:$AG195,TRANSPOSE(GI$5:GI$27))</f>
        <v>1000</v>
      </c>
      <c r="GJ195" s="39">
        <f t="array" ref="GJ195">SUMPRODUCT($K195:$AG195,TRANSPOSE(GJ$5:GJ$27))</f>
        <v>1000</v>
      </c>
      <c r="GK195" s="39">
        <f t="array" ref="GK195">SUMPRODUCT($K195:$AG195,TRANSPOSE(GK$5:GK$27))</f>
        <v>0</v>
      </c>
      <c r="GL195" s="39">
        <f t="array" ref="GL195">SUMPRODUCT($K195:$AG195,TRANSPOSE(GL$5:GL$27))</f>
        <v>0</v>
      </c>
      <c r="GM195" s="39">
        <f t="array" ref="GM195">SUMPRODUCT($K195:$AG195,TRANSPOSE(GM$5:GM$27))</f>
        <v>0</v>
      </c>
      <c r="GN195" s="39">
        <f t="array" ref="GN195">SUMPRODUCT($K195:$AG195,TRANSPOSE(GN$5:GN$27))</f>
        <v>0</v>
      </c>
      <c r="GO195" s="39"/>
      <c r="GP195" s="39"/>
      <c r="GQ195" s="39"/>
      <c r="GR195" s="39"/>
      <c r="GS195" s="39"/>
      <c r="GT195" s="39"/>
      <c r="GU195" s="39"/>
      <c r="GV195" s="39"/>
      <c r="GW195" s="39"/>
      <c r="GX195" s="39"/>
      <c r="GY195" s="39"/>
      <c r="GZ195" s="39"/>
      <c r="HA195" s="39"/>
      <c r="HB195" s="39"/>
      <c r="HC195" s="39"/>
      <c r="HD195" s="39"/>
      <c r="HE195" s="39"/>
      <c r="HF195" s="39"/>
      <c r="HG195" s="39"/>
      <c r="HH195" s="39"/>
      <c r="HI195" s="39"/>
      <c r="HJ195" s="39"/>
      <c r="HK195" s="39"/>
      <c r="HL195" s="39"/>
      <c r="HM195" s="39"/>
      <c r="HN195" s="39"/>
      <c r="HO195" s="39"/>
      <c r="HP195" s="39"/>
      <c r="HQ195" s="39"/>
      <c r="HR195" s="39"/>
      <c r="HS195" s="39"/>
      <c r="HT195" s="39"/>
      <c r="HU195" s="39"/>
      <c r="HV195" s="39"/>
      <c r="HW195" s="39"/>
      <c r="HX195" s="39"/>
      <c r="HY195" s="39"/>
      <c r="HZ195" s="39"/>
      <c r="IA195" s="39"/>
      <c r="IB195" s="39"/>
      <c r="IC195" s="39"/>
      <c r="ID195" s="39"/>
      <c r="IE195" s="39"/>
      <c r="IF195" s="39"/>
      <c r="IG195" s="39"/>
      <c r="IH195" s="39"/>
      <c r="II195" s="39"/>
      <c r="IJ195" s="39"/>
      <c r="IK195" s="39"/>
      <c r="IL195" s="39"/>
      <c r="IM195" s="39"/>
      <c r="IN195" s="39"/>
      <c r="IO195" s="39"/>
      <c r="IP195" s="39"/>
      <c r="IQ195" s="39"/>
      <c r="IR195" s="39"/>
      <c r="IS195" s="39"/>
      <c r="IT195" s="39"/>
      <c r="IU195" s="39"/>
      <c r="IV195" s="93" t="s">
        <v>467</v>
      </c>
      <c r="IW195" s="100" t="str">
        <f>C195</f>
        <v>CRCW060312K1FKEA</v>
      </c>
      <c r="IX195" s="93" t="str">
        <f t="shared" si="226"/>
        <v>VISHAY</v>
      </c>
      <c r="IY195" s="111">
        <v>2.5999999999999999E-3</v>
      </c>
      <c r="IZ195" s="112" t="str">
        <f t="shared" ref="IZ195:IZ221" si="227">AQ195</f>
        <v>USD</v>
      </c>
      <c r="JA195" s="104" t="e">
        <f ca="1">_xlfn.XLOOKUP(IZ195,IZ$21:IZ$24,JA$21:JA$24,0)</f>
        <v>#NAME?</v>
      </c>
      <c r="JB195" s="104" t="e">
        <f t="shared" ca="1" si="188"/>
        <v>#NAME?</v>
      </c>
      <c r="JC195" s="113">
        <f>AJ195</f>
        <v>5000</v>
      </c>
      <c r="JD195" s="113">
        <f>AJ195</f>
        <v>5000</v>
      </c>
      <c r="JE195" s="100"/>
      <c r="JF195" s="113" t="e">
        <f>MAX(JD195,CEILING(#REF!+JE195,JC195))</f>
        <v>#REF!</v>
      </c>
      <c r="JG195" s="114" t="e">
        <f t="shared" ca="1" si="189"/>
        <v>#REF!</v>
      </c>
      <c r="JH195" s="113" t="e">
        <f>JF195-#REF!</f>
        <v>#REF!</v>
      </c>
      <c r="JI195" s="114" t="e">
        <f t="shared" ca="1" si="190"/>
        <v>#REF!</v>
      </c>
      <c r="JJ195" s="115">
        <v>45526</v>
      </c>
      <c r="JK195" s="114" t="s">
        <v>114</v>
      </c>
      <c r="JL195" s="114" t="s">
        <v>21</v>
      </c>
      <c r="JM195" s="100" t="s">
        <v>128</v>
      </c>
      <c r="JN195" s="100" t="s">
        <v>129</v>
      </c>
      <c r="JO195" s="102" t="e">
        <f t="array" aca="1" ref="JO195" ca="1">SUMPRODUCT(#REF!,TRANSPOSE(JO$19:JO$22))</f>
        <v>#REF!</v>
      </c>
      <c r="JP195" s="102" t="e">
        <f t="array" aca="1" ref="JP195" ca="1">SUMPRODUCT(#REF!,TRANSPOSE(JP$19:JP$22))</f>
        <v>#REF!</v>
      </c>
      <c r="JQ195" s="102" t="e">
        <f t="array" aca="1" ref="JQ195" ca="1">SUMPRODUCT(#REF!,TRANSPOSE(JQ$19:JQ$22))</f>
        <v>#REF!</v>
      </c>
      <c r="JR195" s="102" t="e">
        <f t="array" aca="1" ref="JR195" ca="1">SUMPRODUCT(#REF!,TRANSPOSE(JR$19:JR$22))</f>
        <v>#REF!</v>
      </c>
      <c r="JS195" s="102" t="e">
        <f t="array" aca="1" ref="JS195" ca="1">SUMPRODUCT(#REF!,TRANSPOSE(JS$19:JS$22))</f>
        <v>#REF!</v>
      </c>
      <c r="JT195" s="102" t="e">
        <f t="array" aca="1" ref="JT195" ca="1">SUMPRODUCT(#REF!,TRANSPOSE(JT$19:JT$22))</f>
        <v>#REF!</v>
      </c>
      <c r="JU195" s="102" t="e">
        <f t="array" aca="1" ref="JU195" ca="1">SUMPRODUCT(#REF!,TRANSPOSE(JU$19:JU$22))</f>
        <v>#REF!</v>
      </c>
      <c r="JV195" s="102" t="e">
        <f t="array" aca="1" ref="JV195" ca="1">SUMPRODUCT(#REF!,TRANSPOSE(JV$19:JV$22))</f>
        <v>#REF!</v>
      </c>
      <c r="JW195" s="102" t="e">
        <f t="array" aca="1" ref="JW195" ca="1">SUMPRODUCT(#REF!,TRANSPOSE(JW$19:JW$22))</f>
        <v>#REF!</v>
      </c>
      <c r="JX195" s="102" t="e">
        <f t="array" aca="1" ref="JX195" ca="1">SUMPRODUCT(#REF!,TRANSPOSE(JX$19:JX$22))</f>
        <v>#REF!</v>
      </c>
      <c r="JY195" s="102" t="e">
        <f t="array" aca="1" ref="JY195" ca="1">SUMPRODUCT(#REF!,TRANSPOSE(JY$19:JY$22))</f>
        <v>#REF!</v>
      </c>
      <c r="JZ195" s="102" t="e">
        <f t="array" aca="1" ref="JZ195" ca="1">SUMPRODUCT(#REF!,TRANSPOSE(JZ$19:JZ$22))</f>
        <v>#REF!</v>
      </c>
      <c r="KA195" s="102" t="e">
        <f t="array" aca="1" ref="KA195" ca="1">SUMPRODUCT(#REF!,TRANSPOSE(KA$19:KA$22))</f>
        <v>#REF!</v>
      </c>
      <c r="KB195" s="116"/>
      <c r="KC195" s="102" t="e">
        <f t="shared" ca="1" si="191"/>
        <v>#REF!</v>
      </c>
      <c r="KD195" s="117" t="e">
        <f ca="1">CEILING(SUM($JO195:JP195)-SUM($KC195:KC195),$JC195)</f>
        <v>#REF!</v>
      </c>
      <c r="KE195" s="117" t="e">
        <f ca="1">CEILING(SUM($JO195:JQ195)-SUM($KC195:KD195),$JC195)</f>
        <v>#REF!</v>
      </c>
      <c r="KF195" s="117" t="e">
        <f ca="1">CEILING(SUM($JO195:JR195)-SUM($KC195:KE195),$JC195)</f>
        <v>#REF!</v>
      </c>
      <c r="KG195" s="117" t="e">
        <f ca="1">CEILING(SUM($JO195:JS195)-SUM($KC195:KF195),$JC195)</f>
        <v>#REF!</v>
      </c>
      <c r="KH195" s="117" t="e">
        <f ca="1">CEILING(SUM($JO195:JT195)-SUM($KC195:KG195),$JC195)</f>
        <v>#REF!</v>
      </c>
      <c r="KI195" s="117" t="e">
        <f ca="1">CEILING(SUM($JO195:JU195)-SUM($KC195:KH195),$JC195)</f>
        <v>#REF!</v>
      </c>
      <c r="KJ195" s="117" t="e">
        <f ca="1">CEILING(SUM($JO195:JV195)-SUM($KC195:KI195),$JC195)</f>
        <v>#REF!</v>
      </c>
      <c r="KK195" s="117" t="e">
        <f ca="1">CEILING(SUM($JO195:JW195)-SUM($KC195:KJ195),$JC195)</f>
        <v>#REF!</v>
      </c>
      <c r="KL195" s="117" t="e">
        <f ca="1">CEILING(SUM($JO195:JX195)-SUM($KC195:KK195),$JC195)</f>
        <v>#REF!</v>
      </c>
      <c r="KM195" s="117" t="e">
        <f ca="1">CEILING(SUM($JO195:JY195)-SUM($KC195:KL195),$JC195)</f>
        <v>#REF!</v>
      </c>
      <c r="KN195" s="117" t="e">
        <f t="shared" ca="1" si="192"/>
        <v>#REF!</v>
      </c>
      <c r="KO195" s="117" t="e">
        <f t="shared" ca="1" si="193"/>
        <v>#REF!</v>
      </c>
      <c r="KP195" s="116"/>
      <c r="KQ195" s="119" t="e">
        <f t="shared" ca="1" si="194"/>
        <v>#REF!</v>
      </c>
      <c r="KR195" s="119" t="e">
        <f t="shared" ca="1" si="195"/>
        <v>#REF!</v>
      </c>
      <c r="KS195" s="119" t="e">
        <f t="shared" ca="1" si="196"/>
        <v>#REF!</v>
      </c>
      <c r="KT195" s="119" t="e">
        <f t="shared" ca="1" si="197"/>
        <v>#REF!</v>
      </c>
      <c r="KU195" s="119" t="e">
        <f t="shared" ca="1" si="198"/>
        <v>#REF!</v>
      </c>
      <c r="KV195" s="119" t="e">
        <f t="shared" ca="1" si="199"/>
        <v>#REF!</v>
      </c>
      <c r="KW195" s="119" t="e">
        <f t="shared" ca="1" si="200"/>
        <v>#REF!</v>
      </c>
      <c r="KX195" s="119" t="e">
        <f t="shared" ca="1" si="201"/>
        <v>#REF!</v>
      </c>
      <c r="KY195" s="119" t="e">
        <f t="shared" ca="1" si="202"/>
        <v>#REF!</v>
      </c>
      <c r="KZ195" s="119" t="e">
        <f t="shared" ca="1" si="203"/>
        <v>#REF!</v>
      </c>
      <c r="LA195" s="119" t="e">
        <f t="shared" ca="1" si="204"/>
        <v>#REF!</v>
      </c>
      <c r="LB195" s="119" t="e">
        <f t="shared" ca="1" si="205"/>
        <v>#REF!</v>
      </c>
      <c r="LC195" s="119" t="e">
        <f t="shared" ca="1" si="206"/>
        <v>#REF!</v>
      </c>
      <c r="LD195" s="119" t="e">
        <f t="shared" ca="1" si="207"/>
        <v>#REF!</v>
      </c>
      <c r="LE195" s="116">
        <v>1</v>
      </c>
      <c r="LF195" s="102" t="e">
        <f t="shared" ca="1" si="225"/>
        <v>#REF!</v>
      </c>
      <c r="LG195" s="102"/>
      <c r="LH195" s="102"/>
      <c r="LI195" s="102"/>
      <c r="LJ195" s="102"/>
      <c r="LK195" s="102"/>
      <c r="LL195" s="102"/>
      <c r="LM195" s="102"/>
      <c r="LN195" s="102"/>
      <c r="LO195" s="102"/>
      <c r="LP195" s="102"/>
      <c r="LQ195" s="102"/>
      <c r="LR195" s="102" t="e">
        <f t="shared" ca="1" si="183"/>
        <v>#REF!</v>
      </c>
      <c r="LS195" s="102"/>
      <c r="LT195" s="119" t="e">
        <f t="shared" ca="1" si="208"/>
        <v>#REF!</v>
      </c>
      <c r="LU195" s="119" t="e">
        <f t="shared" ca="1" si="209"/>
        <v>#NAME?</v>
      </c>
      <c r="LV195" s="119" t="e">
        <f t="shared" ca="1" si="210"/>
        <v>#NAME?</v>
      </c>
      <c r="LW195" s="119" t="e">
        <f t="shared" ca="1" si="211"/>
        <v>#NAME?</v>
      </c>
      <c r="LX195" s="119" t="e">
        <f t="shared" ca="1" si="212"/>
        <v>#NAME?</v>
      </c>
      <c r="LY195" s="119" t="e">
        <f t="shared" ca="1" si="213"/>
        <v>#NAME?</v>
      </c>
      <c r="LZ195" s="119" t="e">
        <f t="shared" ca="1" si="214"/>
        <v>#NAME?</v>
      </c>
      <c r="MA195" s="119" t="e">
        <f t="shared" ca="1" si="215"/>
        <v>#NAME?</v>
      </c>
      <c r="MB195" s="119" t="e">
        <f t="shared" ca="1" si="216"/>
        <v>#NAME?</v>
      </c>
      <c r="MC195" s="119" t="e">
        <f t="shared" ca="1" si="217"/>
        <v>#NAME?</v>
      </c>
      <c r="MD195" s="119" t="e">
        <f t="shared" ca="1" si="218"/>
        <v>#NAME?</v>
      </c>
      <c r="ME195" s="119" t="e">
        <f t="shared" ca="1" si="219"/>
        <v>#NAME?</v>
      </c>
      <c r="MF195" s="119" t="e">
        <f t="shared" ca="1" si="220"/>
        <v>#REF!</v>
      </c>
      <c r="MG195" s="119" t="e">
        <f t="shared" ca="1" si="221"/>
        <v>#REF!</v>
      </c>
      <c r="MH195" s="120" t="s">
        <v>845</v>
      </c>
      <c r="MI195" s="100" t="s">
        <v>472</v>
      </c>
      <c r="MJ195" s="121">
        <v>45535</v>
      </c>
      <c r="MK195" s="100" t="s">
        <v>131</v>
      </c>
      <c r="ML195" s="100" t="s">
        <v>131</v>
      </c>
      <c r="MM195" s="100" t="s">
        <v>131</v>
      </c>
      <c r="MN195" s="100"/>
      <c r="MO195" s="100" t="s">
        <v>750</v>
      </c>
    </row>
    <row r="196" spans="1:353" ht="14.25" x14ac:dyDescent="0.2">
      <c r="A196" s="39">
        <v>191</v>
      </c>
      <c r="B196" s="39" t="s">
        <v>849</v>
      </c>
      <c r="C196" s="54" t="s">
        <v>850</v>
      </c>
      <c r="D196" s="39" t="s">
        <v>121</v>
      </c>
      <c r="E196" s="39">
        <v>401466051</v>
      </c>
      <c r="F196" s="99" t="s">
        <v>851</v>
      </c>
      <c r="G196" s="39" t="s">
        <v>852</v>
      </c>
      <c r="H196" s="39" t="s">
        <v>112</v>
      </c>
      <c r="I196" s="39">
        <v>2</v>
      </c>
      <c r="J196" s="39">
        <v>8</v>
      </c>
      <c r="K196" s="39">
        <v>0</v>
      </c>
      <c r="L196" s="39">
        <v>0</v>
      </c>
      <c r="M196" s="39">
        <v>0</v>
      </c>
      <c r="N196" s="39">
        <v>0</v>
      </c>
      <c r="O196" s="39">
        <v>0</v>
      </c>
      <c r="P196" s="39">
        <v>0</v>
      </c>
      <c r="Q196" s="39">
        <v>0</v>
      </c>
      <c r="R196" s="39">
        <v>0</v>
      </c>
      <c r="S196" s="39">
        <v>4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4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>
        <f t="shared" si="184"/>
        <v>8</v>
      </c>
      <c r="AI196" s="39">
        <f t="shared" si="222"/>
        <v>143244</v>
      </c>
      <c r="AJ196" s="55">
        <v>5000</v>
      </c>
      <c r="AK196" s="39"/>
      <c r="AL196" s="39" t="s">
        <v>457</v>
      </c>
      <c r="AM196" s="69" t="s">
        <v>458</v>
      </c>
      <c r="AN196" s="39"/>
      <c r="AO196" s="39"/>
      <c r="AP196" s="56">
        <v>3.0000000000000001E-3</v>
      </c>
      <c r="AQ196" s="56" t="s">
        <v>8</v>
      </c>
      <c r="AR196" s="39" t="s">
        <v>459</v>
      </c>
      <c r="AS196" s="39" t="s">
        <v>460</v>
      </c>
      <c r="AT196" s="39"/>
      <c r="AU196" s="39" t="s">
        <v>461</v>
      </c>
      <c r="AV196" s="39" t="str">
        <f t="shared" si="185"/>
        <v>P0043</v>
      </c>
      <c r="AW196" s="76" t="e">
        <f t="shared" ca="1" si="186"/>
        <v>#NAME?</v>
      </c>
      <c r="AX196" s="73">
        <v>18</v>
      </c>
      <c r="AY196" s="73" t="e">
        <f t="shared" si="187"/>
        <v>#REF!</v>
      </c>
      <c r="AZ196" s="39"/>
      <c r="BA196" s="39"/>
      <c r="BB196" s="39"/>
      <c r="BC196" s="39"/>
      <c r="BD196" s="39">
        <v>45000</v>
      </c>
      <c r="BE196" s="39"/>
      <c r="BF196" s="39"/>
      <c r="BG196" s="39"/>
      <c r="BH196" s="39">
        <v>100000</v>
      </c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>
        <f>SUM($AZ196,$BA196:BF196)-SUM($EU196:FA196)</f>
        <v>43880</v>
      </c>
      <c r="DE196" s="39">
        <f>SUM($AZ196,$BA196:BG196)-SUM($EU196:FB196)</f>
        <v>39080</v>
      </c>
      <c r="DF196" s="39">
        <f>SUM($AZ196,$BA196:BH196)-SUM($EU196:FC196)</f>
        <v>133756</v>
      </c>
      <c r="DG196" s="39">
        <f>SUM($AZ196,$BA196:BI196)-SUM($EU196:FD196)</f>
        <v>129756</v>
      </c>
      <c r="DH196" s="39">
        <f>SUM($AZ196,$BA196:BJ196)-SUM($EU196:FE196)</f>
        <v>125756</v>
      </c>
      <c r="DI196" s="39">
        <f>SUM($AZ196,$BA196:BK196)-SUM($EU196:FF196)</f>
        <v>121756</v>
      </c>
      <c r="DJ196" s="39">
        <f>SUM($AZ196,$BA196:BL196)-SUM($EU196:FG196)</f>
        <v>117756</v>
      </c>
      <c r="DK196" s="39">
        <f>SUM($AZ196,$BA196:BM196)-SUM($EU196:FH196)</f>
        <v>113756</v>
      </c>
      <c r="DL196" s="39">
        <f>SUM($AZ196,$BA196:BN196)-SUM($EU196:FI196)</f>
        <v>109756</v>
      </c>
      <c r="DM196" s="39">
        <f>SUM($AZ196,$BA196:BO196)-SUM($EU196:FJ196)</f>
        <v>105756</v>
      </c>
      <c r="DN196" s="39">
        <f>SUM($AZ196,$BA196:BP196)-SUM($EU196:FK196)</f>
        <v>101756</v>
      </c>
      <c r="DO196" s="39">
        <f>SUM($AZ196,$BA196:BQ196)-SUM($EU196:FL196)</f>
        <v>97756</v>
      </c>
      <c r="DP196" s="39">
        <f>SUM($AZ196,$BA196:BR196)-SUM($EU196:FM196)</f>
        <v>93756</v>
      </c>
      <c r="DQ196" s="39">
        <f>SUM($AZ196,$BA196:BS196)-SUM($EU196:FN196)</f>
        <v>89756</v>
      </c>
      <c r="DR196" s="39">
        <f>SUM($AZ196,$BA196:BT196)-SUM($EU196:FO196)</f>
        <v>85756</v>
      </c>
      <c r="DS196" s="39">
        <f>SUM($AZ196,$BA196:BU196)-SUM($EU196:FP196)</f>
        <v>81756</v>
      </c>
      <c r="DT196" s="39">
        <f>SUM($AZ196,$BA196:BV196)-SUM($EU196:FQ196)</f>
        <v>77756</v>
      </c>
      <c r="DU196" s="39">
        <f>SUM($AZ196,$BA196:BW196)-SUM($EU196:FR196)</f>
        <v>73756</v>
      </c>
      <c r="DV196" s="39">
        <f>SUM($AZ196,$BA196:BX196)-SUM($EU196:FS196)</f>
        <v>69756</v>
      </c>
      <c r="DW196" s="39">
        <f>SUM($AZ196,$BA196:BY196)-SUM($EU196:FT196)</f>
        <v>65756</v>
      </c>
      <c r="DX196" s="39">
        <f>SUM($AZ196,$BA196:BZ196)-SUM($EU196:FU196)</f>
        <v>61756</v>
      </c>
      <c r="DY196" s="39">
        <f>SUM($AZ196,$BA196:CA196)-SUM($EU196:FV196)</f>
        <v>57756</v>
      </c>
      <c r="DZ196" s="39">
        <f>SUM($AZ196,$BA196:CB196)-SUM($EU196:FW196)</f>
        <v>53756</v>
      </c>
      <c r="EA196" s="39">
        <f>SUM($AZ196,$BA196:CC196)-SUM($EU196:FX196)</f>
        <v>49756</v>
      </c>
      <c r="EB196" s="39">
        <f>SUM($AZ196,$BA196:CD196)-SUM($EU196:FY196)</f>
        <v>45756</v>
      </c>
      <c r="EC196" s="39">
        <f>SUM($AZ196,$BA196:CE196)-SUM($EU196:FZ196)</f>
        <v>41756</v>
      </c>
      <c r="ED196" s="39">
        <f>SUM($AZ196,$BA196:CF196)-SUM($EU196:GA196)</f>
        <v>37756</v>
      </c>
      <c r="EE196" s="39">
        <f>SUM($AZ196,$BA196:CG196)-SUM($EU196:GB196)</f>
        <v>33756</v>
      </c>
      <c r="EF196" s="39">
        <f>SUM($AZ196,$BA196:CH196)-SUM($EU196:GC196)</f>
        <v>29756</v>
      </c>
      <c r="EG196" s="39">
        <f>SUM($AZ196,$BA196:CI196)-SUM($EU196:GD196)</f>
        <v>25756</v>
      </c>
      <c r="EH196" s="39">
        <f>SUM($AZ196,$BA196:CJ196)-SUM($EU196:GE196)</f>
        <v>21756</v>
      </c>
      <c r="EI196" s="39">
        <f>SUM($AZ196,$BA196:CK196)-SUM($EU196:GF196)</f>
        <v>17756</v>
      </c>
      <c r="EJ196" s="39">
        <f>SUM($AZ196,$BA196:CL196)-SUM($EU196:GG196)</f>
        <v>13756</v>
      </c>
      <c r="EK196" s="39">
        <f>SUM($AZ196,$BA196:CM196)-SUM($EU196:GH196)</f>
        <v>9756</v>
      </c>
      <c r="EL196" s="39">
        <f>SUM($AZ196,$BA196:CN196)-SUM($EU196:GI196)</f>
        <v>5756</v>
      </c>
      <c r="EM196" s="39">
        <f>SUM($AZ196,$BA196:CO196)-SUM($EU196:GJ196)</f>
        <v>1756</v>
      </c>
      <c r="EN196" s="39">
        <f>SUM($AZ196,$BA196:CP196)-SUM($EU196:GK196)</f>
        <v>1756</v>
      </c>
      <c r="EO196" s="39">
        <f>SUM($AZ196,$BA196:CQ196)-SUM($EU196:GL196)</f>
        <v>1756</v>
      </c>
      <c r="EP196" s="39">
        <f>SUM($AZ196,$BA196:CR196)-SUM($EU196:GM196)</f>
        <v>1756</v>
      </c>
      <c r="EQ196" s="39">
        <f>SUM($AZ196,$BA196:CS196)-SUM($EU196:GN196)</f>
        <v>1756</v>
      </c>
      <c r="ER196" s="39"/>
      <c r="ES196" s="39"/>
      <c r="ET196" s="39"/>
      <c r="EU196" s="39"/>
      <c r="EV196" s="39"/>
      <c r="EW196" s="39"/>
      <c r="EX196" s="39"/>
      <c r="EY196" s="39"/>
      <c r="EZ196" s="39"/>
      <c r="FA196" s="39">
        <f t="array" ref="FA196">SUMPRODUCT($K196:$AG196,TRANSPOSE(FA$5:FA$27))</f>
        <v>1120</v>
      </c>
      <c r="FB196" s="39">
        <f t="array" ref="FB196">SUMPRODUCT($K196:$AG196,TRANSPOSE(FB$5:FB$27))</f>
        <v>4800</v>
      </c>
      <c r="FC196" s="39">
        <f t="array" ref="FC196">SUMPRODUCT($K196:$AG196,TRANSPOSE(FC$5:FC$27))</f>
        <v>5324</v>
      </c>
      <c r="FD196" s="39">
        <f t="array" ref="FD196">SUMPRODUCT($K196:$AG196,TRANSPOSE(FD$5:FD$27))</f>
        <v>4000</v>
      </c>
      <c r="FE196" s="39">
        <f t="array" ref="FE196">SUMPRODUCT($K196:$AG196,TRANSPOSE(FE$5:FE$27))</f>
        <v>4000</v>
      </c>
      <c r="FF196" s="39">
        <f t="array" ref="FF196">SUMPRODUCT($K196:$AG196,TRANSPOSE(FF$5:FF$27))</f>
        <v>4000</v>
      </c>
      <c r="FG196" s="39">
        <f t="array" ref="FG196">SUMPRODUCT($K196:$AG196,TRANSPOSE(FG$5:FG$27))</f>
        <v>4000</v>
      </c>
      <c r="FH196" s="39">
        <f t="array" ref="FH196">SUMPRODUCT($K196:$AG196,TRANSPOSE(FH$5:FH$27))</f>
        <v>4000</v>
      </c>
      <c r="FI196" s="39">
        <f t="array" ref="FI196">SUMPRODUCT($K196:$AG196,TRANSPOSE(FI$5:FI$27))</f>
        <v>4000</v>
      </c>
      <c r="FJ196" s="39">
        <f t="array" ref="FJ196">SUMPRODUCT($K196:$AG196,TRANSPOSE(FJ$5:FJ$27))</f>
        <v>4000</v>
      </c>
      <c r="FK196" s="39">
        <f t="array" ref="FK196">SUMPRODUCT($K196:$AG196,TRANSPOSE(FK$5:FK$27))</f>
        <v>4000</v>
      </c>
      <c r="FL196" s="39">
        <f t="array" ref="FL196">SUMPRODUCT($K196:$AG196,TRANSPOSE(FL$5:FL$27))</f>
        <v>4000</v>
      </c>
      <c r="FM196" s="39">
        <f t="array" ref="FM196">SUMPRODUCT($K196:$AG196,TRANSPOSE(FM$5:FM$27))</f>
        <v>4000</v>
      </c>
      <c r="FN196" s="39">
        <f t="array" ref="FN196">SUMPRODUCT($K196:$AG196,TRANSPOSE(FN$5:FN$27))</f>
        <v>4000</v>
      </c>
      <c r="FO196" s="39">
        <f t="array" ref="FO196">SUMPRODUCT($K196:$AG196,TRANSPOSE(FO$5:FO$27))</f>
        <v>4000</v>
      </c>
      <c r="FP196" s="39">
        <f t="array" ref="FP196">SUMPRODUCT($K196:$AG196,TRANSPOSE(FP$5:FP$27))</f>
        <v>4000</v>
      </c>
      <c r="FQ196" s="39">
        <f t="array" ref="FQ196">SUMPRODUCT($K196:$AG196,TRANSPOSE(FQ$5:FQ$27))</f>
        <v>4000</v>
      </c>
      <c r="FR196" s="39">
        <f t="array" ref="FR196">SUMPRODUCT($K196:$AG196,TRANSPOSE(FR$5:FR$27))</f>
        <v>4000</v>
      </c>
      <c r="FS196" s="39">
        <f t="array" ref="FS196">SUMPRODUCT($K196:$AG196,TRANSPOSE(FS$5:FS$27))</f>
        <v>4000</v>
      </c>
      <c r="FT196" s="39">
        <f t="array" ref="FT196">SUMPRODUCT($K196:$AG196,TRANSPOSE(FT$5:FT$27))</f>
        <v>4000</v>
      </c>
      <c r="FU196" s="39">
        <f t="array" ref="FU196">SUMPRODUCT($K196:$AG196,TRANSPOSE(FU$5:FU$27))</f>
        <v>4000</v>
      </c>
      <c r="FV196" s="39">
        <f t="array" ref="FV196">SUMPRODUCT($K196:$AG196,TRANSPOSE(FV$5:FV$27))</f>
        <v>4000</v>
      </c>
      <c r="FW196" s="39">
        <f t="array" ref="FW196">SUMPRODUCT($K196:$AG196,TRANSPOSE(FW$5:FW$27))</f>
        <v>4000</v>
      </c>
      <c r="FX196" s="39">
        <f t="array" ref="FX196">SUMPRODUCT($K196:$AG196,TRANSPOSE(FX$5:FX$27))</f>
        <v>4000</v>
      </c>
      <c r="FY196" s="39">
        <f t="array" ref="FY196">SUMPRODUCT($K196:$AG196,TRANSPOSE(FY$5:FY$27))</f>
        <v>4000</v>
      </c>
      <c r="FZ196" s="39">
        <f t="array" ref="FZ196">SUMPRODUCT($K196:$AG196,TRANSPOSE(FZ$5:FZ$27))</f>
        <v>4000</v>
      </c>
      <c r="GA196" s="39">
        <f t="array" ref="GA196">SUMPRODUCT($K196:$AG196,TRANSPOSE(GA$5:GA$27))</f>
        <v>4000</v>
      </c>
      <c r="GB196" s="39">
        <f t="array" ref="GB196">SUMPRODUCT($K196:$AG196,TRANSPOSE(GB$5:GB$27))</f>
        <v>4000</v>
      </c>
      <c r="GC196" s="39">
        <f t="array" ref="GC196">SUMPRODUCT($K196:$AG196,TRANSPOSE(GC$5:GC$27))</f>
        <v>4000</v>
      </c>
      <c r="GD196" s="39">
        <f t="array" ref="GD196">SUMPRODUCT($K196:$AG196,TRANSPOSE(GD$5:GD$27))</f>
        <v>4000</v>
      </c>
      <c r="GE196" s="39">
        <f t="array" ref="GE196">SUMPRODUCT($K196:$AG196,TRANSPOSE(GE$5:GE$27))</f>
        <v>4000</v>
      </c>
      <c r="GF196" s="39">
        <f t="array" ref="GF196">SUMPRODUCT($K196:$AG196,TRANSPOSE(GF$5:GF$27))</f>
        <v>4000</v>
      </c>
      <c r="GG196" s="39">
        <f t="array" ref="GG196">SUMPRODUCT($K196:$AG196,TRANSPOSE(GG$5:GG$27))</f>
        <v>4000</v>
      </c>
      <c r="GH196" s="39">
        <f t="array" ref="GH196">SUMPRODUCT($K196:$AG196,TRANSPOSE(GH$5:GH$27))</f>
        <v>4000</v>
      </c>
      <c r="GI196" s="39">
        <f t="array" ref="GI196">SUMPRODUCT($K196:$AG196,TRANSPOSE(GI$5:GI$27))</f>
        <v>4000</v>
      </c>
      <c r="GJ196" s="39">
        <f t="array" ref="GJ196">SUMPRODUCT($K196:$AG196,TRANSPOSE(GJ$5:GJ$27))</f>
        <v>4000</v>
      </c>
      <c r="GK196" s="39">
        <f t="array" ref="GK196">SUMPRODUCT($K196:$AG196,TRANSPOSE(GK$5:GK$27))</f>
        <v>0</v>
      </c>
      <c r="GL196" s="39">
        <f t="array" ref="GL196">SUMPRODUCT($K196:$AG196,TRANSPOSE(GL$5:GL$27))</f>
        <v>0</v>
      </c>
      <c r="GM196" s="39">
        <f t="array" ref="GM196">SUMPRODUCT($K196:$AG196,TRANSPOSE(GM$5:GM$27))</f>
        <v>0</v>
      </c>
      <c r="GN196" s="39">
        <f t="array" ref="GN196">SUMPRODUCT($K196:$AG196,TRANSPOSE(GN$5:GN$27))</f>
        <v>0</v>
      </c>
      <c r="GO196" s="39"/>
      <c r="GP196" s="39"/>
      <c r="GQ196" s="39"/>
      <c r="GR196" s="39"/>
      <c r="GS196" s="39"/>
      <c r="GT196" s="39"/>
      <c r="GU196" s="39"/>
      <c r="GV196" s="39"/>
      <c r="GW196" s="39"/>
      <c r="GX196" s="39"/>
      <c r="GY196" s="39"/>
      <c r="GZ196" s="39"/>
      <c r="HA196" s="39"/>
      <c r="HB196" s="39"/>
      <c r="HC196" s="39"/>
      <c r="HD196" s="39"/>
      <c r="HE196" s="39"/>
      <c r="HF196" s="39"/>
      <c r="HG196" s="39"/>
      <c r="HH196" s="39"/>
      <c r="HI196" s="39"/>
      <c r="HJ196" s="39"/>
      <c r="HK196" s="39"/>
      <c r="HL196" s="39"/>
      <c r="HM196" s="39"/>
      <c r="HN196" s="39"/>
      <c r="HO196" s="39"/>
      <c r="HP196" s="39"/>
      <c r="HQ196" s="39"/>
      <c r="HR196" s="39"/>
      <c r="HS196" s="39"/>
      <c r="HT196" s="39"/>
      <c r="HU196" s="39"/>
      <c r="HV196" s="39"/>
      <c r="HW196" s="39"/>
      <c r="HX196" s="39"/>
      <c r="HY196" s="39"/>
      <c r="HZ196" s="39"/>
      <c r="IA196" s="39"/>
      <c r="IB196" s="39"/>
      <c r="IC196" s="39"/>
      <c r="ID196" s="39"/>
      <c r="IE196" s="39"/>
      <c r="IF196" s="39"/>
      <c r="IG196" s="39"/>
      <c r="IH196" s="39"/>
      <c r="II196" s="39"/>
      <c r="IJ196" s="39"/>
      <c r="IK196" s="39"/>
      <c r="IL196" s="39"/>
      <c r="IM196" s="39"/>
      <c r="IN196" s="39"/>
      <c r="IO196" s="39"/>
      <c r="IP196" s="39"/>
      <c r="IQ196" s="39"/>
      <c r="IR196" s="39"/>
      <c r="IS196" s="39"/>
      <c r="IT196" s="39"/>
      <c r="IU196" s="39"/>
      <c r="IV196" s="93" t="s">
        <v>467</v>
      </c>
      <c r="IW196" s="100" t="str">
        <f>C196</f>
        <v>CRCW060312R1FKEA</v>
      </c>
      <c r="IX196" s="93" t="str">
        <f t="shared" si="226"/>
        <v>VISHAY</v>
      </c>
      <c r="IY196" s="111">
        <v>2.5999999999999999E-3</v>
      </c>
      <c r="IZ196" s="112" t="str">
        <f t="shared" si="227"/>
        <v>USD</v>
      </c>
      <c r="JA196" s="104" t="e">
        <f ca="1">_xlfn.XLOOKUP(IZ196,IZ$21:IZ$24,JA$21:JA$24,0)</f>
        <v>#NAME?</v>
      </c>
      <c r="JB196" s="104" t="e">
        <f t="shared" ca="1" si="188"/>
        <v>#NAME?</v>
      </c>
      <c r="JC196" s="113">
        <f>AJ196</f>
        <v>5000</v>
      </c>
      <c r="JD196" s="113">
        <f>AJ196</f>
        <v>5000</v>
      </c>
      <c r="JE196" s="100"/>
      <c r="JF196" s="113" t="e">
        <f>MAX(JD196,CEILING(#REF!+JE196,JC196))</f>
        <v>#REF!</v>
      </c>
      <c r="JG196" s="114" t="e">
        <f t="shared" ca="1" si="189"/>
        <v>#REF!</v>
      </c>
      <c r="JH196" s="113" t="e">
        <f>JF196-#REF!</f>
        <v>#REF!</v>
      </c>
      <c r="JI196" s="114" t="e">
        <f t="shared" ca="1" si="190"/>
        <v>#REF!</v>
      </c>
      <c r="JJ196" s="115">
        <v>45526</v>
      </c>
      <c r="JK196" s="114" t="s">
        <v>114</v>
      </c>
      <c r="JL196" s="114" t="s">
        <v>21</v>
      </c>
      <c r="JM196" s="100" t="s">
        <v>128</v>
      </c>
      <c r="JN196" s="100" t="s">
        <v>129</v>
      </c>
      <c r="JO196" s="102" t="e">
        <f t="array" aca="1" ref="JO196" ca="1">SUMPRODUCT(#REF!,TRANSPOSE(JO$19:JO$22))</f>
        <v>#REF!</v>
      </c>
      <c r="JP196" s="102" t="e">
        <f t="array" aca="1" ref="JP196" ca="1">SUMPRODUCT(#REF!,TRANSPOSE(JP$19:JP$22))</f>
        <v>#REF!</v>
      </c>
      <c r="JQ196" s="102" t="e">
        <f t="array" aca="1" ref="JQ196" ca="1">SUMPRODUCT(#REF!,TRANSPOSE(JQ$19:JQ$22))</f>
        <v>#REF!</v>
      </c>
      <c r="JR196" s="102" t="e">
        <f t="array" aca="1" ref="JR196" ca="1">SUMPRODUCT(#REF!,TRANSPOSE(JR$19:JR$22))</f>
        <v>#REF!</v>
      </c>
      <c r="JS196" s="102" t="e">
        <f t="array" aca="1" ref="JS196" ca="1">SUMPRODUCT(#REF!,TRANSPOSE(JS$19:JS$22))</f>
        <v>#REF!</v>
      </c>
      <c r="JT196" s="102" t="e">
        <f t="array" aca="1" ref="JT196" ca="1">SUMPRODUCT(#REF!,TRANSPOSE(JT$19:JT$22))</f>
        <v>#REF!</v>
      </c>
      <c r="JU196" s="102" t="e">
        <f t="array" aca="1" ref="JU196" ca="1">SUMPRODUCT(#REF!,TRANSPOSE(JU$19:JU$22))</f>
        <v>#REF!</v>
      </c>
      <c r="JV196" s="102" t="e">
        <f t="array" aca="1" ref="JV196" ca="1">SUMPRODUCT(#REF!,TRANSPOSE(JV$19:JV$22))</f>
        <v>#REF!</v>
      </c>
      <c r="JW196" s="102" t="e">
        <f t="array" aca="1" ref="JW196" ca="1">SUMPRODUCT(#REF!,TRANSPOSE(JW$19:JW$22))</f>
        <v>#REF!</v>
      </c>
      <c r="JX196" s="102" t="e">
        <f t="array" aca="1" ref="JX196" ca="1">SUMPRODUCT(#REF!,TRANSPOSE(JX$19:JX$22))</f>
        <v>#REF!</v>
      </c>
      <c r="JY196" s="102" t="e">
        <f t="array" aca="1" ref="JY196" ca="1">SUMPRODUCT(#REF!,TRANSPOSE(JY$19:JY$22))</f>
        <v>#REF!</v>
      </c>
      <c r="JZ196" s="102" t="e">
        <f t="array" aca="1" ref="JZ196" ca="1">SUMPRODUCT(#REF!,TRANSPOSE(JZ$19:JZ$22))</f>
        <v>#REF!</v>
      </c>
      <c r="KA196" s="102" t="e">
        <f t="array" aca="1" ref="KA196" ca="1">SUMPRODUCT(#REF!,TRANSPOSE(KA$19:KA$22))</f>
        <v>#REF!</v>
      </c>
      <c r="KB196" s="116"/>
      <c r="KC196" s="102" t="e">
        <f t="shared" ca="1" si="191"/>
        <v>#REF!</v>
      </c>
      <c r="KD196" s="117" t="e">
        <f ca="1">CEILING(SUM($JO196:JP196)-SUM($KC196:KC196),$JC196)</f>
        <v>#REF!</v>
      </c>
      <c r="KE196" s="117" t="e">
        <f ca="1">CEILING(SUM($JO196:JQ196)-SUM($KC196:KD196),$JC196)</f>
        <v>#REF!</v>
      </c>
      <c r="KF196" s="117" t="e">
        <f ca="1">CEILING(SUM($JO196:JR196)-SUM($KC196:KE196),$JC196)</f>
        <v>#REF!</v>
      </c>
      <c r="KG196" s="117" t="e">
        <f ca="1">CEILING(SUM($JO196:JS196)-SUM($KC196:KF196),$JC196)</f>
        <v>#REF!</v>
      </c>
      <c r="KH196" s="117" t="e">
        <f ca="1">CEILING(SUM($JO196:JT196)-SUM($KC196:KG196),$JC196)</f>
        <v>#REF!</v>
      </c>
      <c r="KI196" s="117" t="e">
        <f ca="1">CEILING(SUM($JO196:JU196)-SUM($KC196:KH196),$JC196)</f>
        <v>#REF!</v>
      </c>
      <c r="KJ196" s="117" t="e">
        <f ca="1">CEILING(SUM($JO196:JV196)-SUM($KC196:KI196),$JC196)</f>
        <v>#REF!</v>
      </c>
      <c r="KK196" s="117" t="e">
        <f ca="1">CEILING(SUM($JO196:JW196)-SUM($KC196:KJ196),$JC196)</f>
        <v>#REF!</v>
      </c>
      <c r="KL196" s="117" t="e">
        <f ca="1">CEILING(SUM($JO196:JX196)-SUM($KC196:KK196),$JC196)</f>
        <v>#REF!</v>
      </c>
      <c r="KM196" s="117" t="e">
        <f ca="1">CEILING(SUM($JO196:JY196)-SUM($KC196:KL196),$JC196)</f>
        <v>#REF!</v>
      </c>
      <c r="KN196" s="117" t="e">
        <f t="shared" ca="1" si="192"/>
        <v>#REF!</v>
      </c>
      <c r="KO196" s="117" t="e">
        <f t="shared" ca="1" si="193"/>
        <v>#REF!</v>
      </c>
      <c r="KP196" s="116"/>
      <c r="KQ196" s="119" t="e">
        <f t="shared" ca="1" si="194"/>
        <v>#REF!</v>
      </c>
      <c r="KR196" s="119" t="e">
        <f t="shared" ca="1" si="195"/>
        <v>#REF!</v>
      </c>
      <c r="KS196" s="119" t="e">
        <f t="shared" ca="1" si="196"/>
        <v>#REF!</v>
      </c>
      <c r="KT196" s="119" t="e">
        <f t="shared" ca="1" si="197"/>
        <v>#REF!</v>
      </c>
      <c r="KU196" s="119" t="e">
        <f t="shared" ca="1" si="198"/>
        <v>#REF!</v>
      </c>
      <c r="KV196" s="119" t="e">
        <f t="shared" ca="1" si="199"/>
        <v>#REF!</v>
      </c>
      <c r="KW196" s="119" t="e">
        <f t="shared" ca="1" si="200"/>
        <v>#REF!</v>
      </c>
      <c r="KX196" s="119" t="e">
        <f t="shared" ca="1" si="201"/>
        <v>#REF!</v>
      </c>
      <c r="KY196" s="119" t="e">
        <f t="shared" ca="1" si="202"/>
        <v>#REF!</v>
      </c>
      <c r="KZ196" s="119" t="e">
        <f t="shared" ca="1" si="203"/>
        <v>#REF!</v>
      </c>
      <c r="LA196" s="119" t="e">
        <f t="shared" ca="1" si="204"/>
        <v>#REF!</v>
      </c>
      <c r="LB196" s="119" t="e">
        <f t="shared" ca="1" si="205"/>
        <v>#REF!</v>
      </c>
      <c r="LC196" s="119" t="e">
        <f t="shared" ca="1" si="206"/>
        <v>#REF!</v>
      </c>
      <c r="LD196" s="119" t="e">
        <f t="shared" ca="1" si="207"/>
        <v>#REF!</v>
      </c>
      <c r="LE196" s="116">
        <v>1</v>
      </c>
      <c r="LF196" s="102" t="e">
        <f t="shared" ca="1" si="225"/>
        <v>#REF!</v>
      </c>
      <c r="LG196" s="102"/>
      <c r="LH196" s="102"/>
      <c r="LI196" s="102"/>
      <c r="LJ196" s="102"/>
      <c r="LK196" s="102"/>
      <c r="LL196" s="102"/>
      <c r="LM196" s="102"/>
      <c r="LN196" s="102"/>
      <c r="LO196" s="102"/>
      <c r="LP196" s="102"/>
      <c r="LQ196" s="102"/>
      <c r="LR196" s="102" t="e">
        <f t="shared" ca="1" si="183"/>
        <v>#REF!</v>
      </c>
      <c r="LS196" s="102"/>
      <c r="LT196" s="119" t="e">
        <f t="shared" ca="1" si="208"/>
        <v>#REF!</v>
      </c>
      <c r="LU196" s="119" t="e">
        <f t="shared" ca="1" si="209"/>
        <v>#NAME?</v>
      </c>
      <c r="LV196" s="119" t="e">
        <f t="shared" ca="1" si="210"/>
        <v>#NAME?</v>
      </c>
      <c r="LW196" s="119" t="e">
        <f t="shared" ca="1" si="211"/>
        <v>#NAME?</v>
      </c>
      <c r="LX196" s="119" t="e">
        <f t="shared" ca="1" si="212"/>
        <v>#NAME?</v>
      </c>
      <c r="LY196" s="119" t="e">
        <f t="shared" ca="1" si="213"/>
        <v>#NAME?</v>
      </c>
      <c r="LZ196" s="119" t="e">
        <f t="shared" ca="1" si="214"/>
        <v>#NAME?</v>
      </c>
      <c r="MA196" s="119" t="e">
        <f t="shared" ca="1" si="215"/>
        <v>#NAME?</v>
      </c>
      <c r="MB196" s="119" t="e">
        <f t="shared" ca="1" si="216"/>
        <v>#NAME?</v>
      </c>
      <c r="MC196" s="119" t="e">
        <f t="shared" ca="1" si="217"/>
        <v>#NAME?</v>
      </c>
      <c r="MD196" s="119" t="e">
        <f t="shared" ca="1" si="218"/>
        <v>#NAME?</v>
      </c>
      <c r="ME196" s="119" t="e">
        <f t="shared" ca="1" si="219"/>
        <v>#NAME?</v>
      </c>
      <c r="MF196" s="119" t="e">
        <f t="shared" ca="1" si="220"/>
        <v>#REF!</v>
      </c>
      <c r="MG196" s="119" t="e">
        <f t="shared" ca="1" si="221"/>
        <v>#REF!</v>
      </c>
      <c r="MH196" s="120" t="s">
        <v>849</v>
      </c>
      <c r="MI196" s="100" t="s">
        <v>472</v>
      </c>
      <c r="MJ196" s="121">
        <v>45535</v>
      </c>
      <c r="MK196" s="100" t="s">
        <v>131</v>
      </c>
      <c r="ML196" s="100" t="s">
        <v>131</v>
      </c>
      <c r="MM196" s="100" t="s">
        <v>131</v>
      </c>
      <c r="MN196" s="100"/>
      <c r="MO196" s="100" t="s">
        <v>750</v>
      </c>
    </row>
    <row r="197" spans="1:353" ht="14.25" x14ac:dyDescent="0.2">
      <c r="A197" s="39">
        <v>192</v>
      </c>
      <c r="B197" s="39" t="s">
        <v>853</v>
      </c>
      <c r="C197" s="54" t="s">
        <v>854</v>
      </c>
      <c r="D197" s="39" t="s">
        <v>121</v>
      </c>
      <c r="E197" s="39">
        <v>401225496</v>
      </c>
      <c r="F197" s="99" t="s">
        <v>855</v>
      </c>
      <c r="G197" s="39"/>
      <c r="H197" s="39" t="s">
        <v>112</v>
      </c>
      <c r="I197" s="39">
        <v>2</v>
      </c>
      <c r="J197" s="39">
        <v>2</v>
      </c>
      <c r="K197" s="39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1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39">
        <v>0</v>
      </c>
      <c r="Z197" s="39">
        <v>0</v>
      </c>
      <c r="AA197" s="39">
        <v>0</v>
      </c>
      <c r="AB197" s="39">
        <v>1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f t="shared" si="184"/>
        <v>2</v>
      </c>
      <c r="AI197" s="39">
        <f t="shared" si="222"/>
        <v>35811</v>
      </c>
      <c r="AJ197" s="55">
        <v>5000</v>
      </c>
      <c r="AK197" s="39"/>
      <c r="AL197" s="39" t="s">
        <v>457</v>
      </c>
      <c r="AM197" s="69" t="s">
        <v>458</v>
      </c>
      <c r="AN197" s="39"/>
      <c r="AO197" s="39"/>
      <c r="AP197" s="56">
        <v>3.0000000000000001E-3</v>
      </c>
      <c r="AQ197" s="56" t="s">
        <v>8</v>
      </c>
      <c r="AR197" s="39" t="s">
        <v>459</v>
      </c>
      <c r="AS197" s="39" t="s">
        <v>460</v>
      </c>
      <c r="AT197" s="39"/>
      <c r="AU197" s="39" t="s">
        <v>461</v>
      </c>
      <c r="AV197" s="39" t="str">
        <f t="shared" si="185"/>
        <v>P0043</v>
      </c>
      <c r="AW197" s="76" t="e">
        <f t="shared" ca="1" si="186"/>
        <v>#NAME?</v>
      </c>
      <c r="AX197" s="73">
        <v>18</v>
      </c>
      <c r="AY197" s="73" t="e">
        <f t="shared" si="187"/>
        <v>#REF!</v>
      </c>
      <c r="AZ197" s="39"/>
      <c r="BA197" s="39"/>
      <c r="BB197" s="39"/>
      <c r="BC197" s="39"/>
      <c r="BD197" s="39"/>
      <c r="BE197" s="39"/>
      <c r="BF197" s="39"/>
      <c r="BG197" s="39"/>
      <c r="BH197" s="39">
        <v>40000</v>
      </c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>
        <f>SUM($AZ197,$BA197:BF197)-SUM($EU197:FA197)</f>
        <v>-280</v>
      </c>
      <c r="DE197" s="39">
        <f>SUM($AZ197,$BA197:BG197)-SUM($EU197:FB197)</f>
        <v>-1480</v>
      </c>
      <c r="DF197" s="39">
        <f>SUM($AZ197,$BA197:BH197)-SUM($EU197:FC197)</f>
        <v>37189</v>
      </c>
      <c r="DG197" s="39">
        <f>SUM($AZ197,$BA197:BI197)-SUM($EU197:FD197)</f>
        <v>36189</v>
      </c>
      <c r="DH197" s="39">
        <f>SUM($AZ197,$BA197:BJ197)-SUM($EU197:FE197)</f>
        <v>35189</v>
      </c>
      <c r="DI197" s="39">
        <f>SUM($AZ197,$BA197:BK197)-SUM($EU197:FF197)</f>
        <v>34189</v>
      </c>
      <c r="DJ197" s="39">
        <f>SUM($AZ197,$BA197:BL197)-SUM($EU197:FG197)</f>
        <v>33189</v>
      </c>
      <c r="DK197" s="39">
        <f>SUM($AZ197,$BA197:BM197)-SUM($EU197:FH197)</f>
        <v>32189</v>
      </c>
      <c r="DL197" s="39">
        <f>SUM($AZ197,$BA197:BN197)-SUM($EU197:FI197)</f>
        <v>31189</v>
      </c>
      <c r="DM197" s="39">
        <f>SUM($AZ197,$BA197:BO197)-SUM($EU197:FJ197)</f>
        <v>30189</v>
      </c>
      <c r="DN197" s="39">
        <f>SUM($AZ197,$BA197:BP197)-SUM($EU197:FK197)</f>
        <v>29189</v>
      </c>
      <c r="DO197" s="39">
        <f>SUM($AZ197,$BA197:BQ197)-SUM($EU197:FL197)</f>
        <v>28189</v>
      </c>
      <c r="DP197" s="39">
        <f>SUM($AZ197,$BA197:BR197)-SUM($EU197:FM197)</f>
        <v>27189</v>
      </c>
      <c r="DQ197" s="39">
        <f>SUM($AZ197,$BA197:BS197)-SUM($EU197:FN197)</f>
        <v>26189</v>
      </c>
      <c r="DR197" s="39">
        <f>SUM($AZ197,$BA197:BT197)-SUM($EU197:FO197)</f>
        <v>25189</v>
      </c>
      <c r="DS197" s="39">
        <f>SUM($AZ197,$BA197:BU197)-SUM($EU197:FP197)</f>
        <v>24189</v>
      </c>
      <c r="DT197" s="39">
        <f>SUM($AZ197,$BA197:BV197)-SUM($EU197:FQ197)</f>
        <v>23189</v>
      </c>
      <c r="DU197" s="39">
        <f>SUM($AZ197,$BA197:BW197)-SUM($EU197:FR197)</f>
        <v>22189</v>
      </c>
      <c r="DV197" s="39">
        <f>SUM($AZ197,$BA197:BX197)-SUM($EU197:FS197)</f>
        <v>21189</v>
      </c>
      <c r="DW197" s="39">
        <f>SUM($AZ197,$BA197:BY197)-SUM($EU197:FT197)</f>
        <v>20189</v>
      </c>
      <c r="DX197" s="39">
        <f>SUM($AZ197,$BA197:BZ197)-SUM($EU197:FU197)</f>
        <v>19189</v>
      </c>
      <c r="DY197" s="39">
        <f>SUM($AZ197,$BA197:CA197)-SUM($EU197:FV197)</f>
        <v>18189</v>
      </c>
      <c r="DZ197" s="39">
        <f>SUM($AZ197,$BA197:CB197)-SUM($EU197:FW197)</f>
        <v>17189</v>
      </c>
      <c r="EA197" s="39">
        <f>SUM($AZ197,$BA197:CC197)-SUM($EU197:FX197)</f>
        <v>16189</v>
      </c>
      <c r="EB197" s="39">
        <f>SUM($AZ197,$BA197:CD197)-SUM($EU197:FY197)</f>
        <v>15189</v>
      </c>
      <c r="EC197" s="39">
        <f>SUM($AZ197,$BA197:CE197)-SUM($EU197:FZ197)</f>
        <v>14189</v>
      </c>
      <c r="ED197" s="39">
        <f>SUM($AZ197,$BA197:CF197)-SUM($EU197:GA197)</f>
        <v>13189</v>
      </c>
      <c r="EE197" s="39">
        <f>SUM($AZ197,$BA197:CG197)-SUM($EU197:GB197)</f>
        <v>12189</v>
      </c>
      <c r="EF197" s="39">
        <f>SUM($AZ197,$BA197:CH197)-SUM($EU197:GC197)</f>
        <v>11189</v>
      </c>
      <c r="EG197" s="39">
        <f>SUM($AZ197,$BA197:CI197)-SUM($EU197:GD197)</f>
        <v>10189</v>
      </c>
      <c r="EH197" s="39">
        <f>SUM($AZ197,$BA197:CJ197)-SUM($EU197:GE197)</f>
        <v>9189</v>
      </c>
      <c r="EI197" s="39">
        <f>SUM($AZ197,$BA197:CK197)-SUM($EU197:GF197)</f>
        <v>8189</v>
      </c>
      <c r="EJ197" s="39">
        <f>SUM($AZ197,$BA197:CL197)-SUM($EU197:GG197)</f>
        <v>7189</v>
      </c>
      <c r="EK197" s="39">
        <f>SUM($AZ197,$BA197:CM197)-SUM($EU197:GH197)</f>
        <v>6189</v>
      </c>
      <c r="EL197" s="39">
        <f>SUM($AZ197,$BA197:CN197)-SUM($EU197:GI197)</f>
        <v>5189</v>
      </c>
      <c r="EM197" s="39">
        <f>SUM($AZ197,$BA197:CO197)-SUM($EU197:GJ197)</f>
        <v>4189</v>
      </c>
      <c r="EN197" s="39">
        <f>SUM($AZ197,$BA197:CP197)-SUM($EU197:GK197)</f>
        <v>4189</v>
      </c>
      <c r="EO197" s="39">
        <f>SUM($AZ197,$BA197:CQ197)-SUM($EU197:GL197)</f>
        <v>4189</v>
      </c>
      <c r="EP197" s="39">
        <f>SUM($AZ197,$BA197:CR197)-SUM($EU197:GM197)</f>
        <v>4189</v>
      </c>
      <c r="EQ197" s="39">
        <f>SUM($AZ197,$BA197:CS197)-SUM($EU197:GN197)</f>
        <v>4189</v>
      </c>
      <c r="ER197" s="39"/>
      <c r="ES197" s="39"/>
      <c r="ET197" s="39"/>
      <c r="EU197" s="39"/>
      <c r="EV197" s="39"/>
      <c r="EW197" s="39"/>
      <c r="EX197" s="39"/>
      <c r="EY197" s="39"/>
      <c r="EZ197" s="39"/>
      <c r="FA197" s="39">
        <f t="array" ref="FA197">SUMPRODUCT($K197:$AG197,TRANSPOSE(FA$5:FA$27))</f>
        <v>280</v>
      </c>
      <c r="FB197" s="39">
        <f t="array" ref="FB197">SUMPRODUCT($K197:$AG197,TRANSPOSE(FB$5:FB$27))</f>
        <v>1200</v>
      </c>
      <c r="FC197" s="39">
        <f t="array" ref="FC197">SUMPRODUCT($K197:$AG197,TRANSPOSE(FC$5:FC$27))</f>
        <v>1331</v>
      </c>
      <c r="FD197" s="39">
        <f t="array" ref="FD197">SUMPRODUCT($K197:$AG197,TRANSPOSE(FD$5:FD$27))</f>
        <v>1000</v>
      </c>
      <c r="FE197" s="39">
        <f t="array" ref="FE197">SUMPRODUCT($K197:$AG197,TRANSPOSE(FE$5:FE$27))</f>
        <v>1000</v>
      </c>
      <c r="FF197" s="39">
        <f t="array" ref="FF197">SUMPRODUCT($K197:$AG197,TRANSPOSE(FF$5:FF$27))</f>
        <v>1000</v>
      </c>
      <c r="FG197" s="39">
        <f t="array" ref="FG197">SUMPRODUCT($K197:$AG197,TRANSPOSE(FG$5:FG$27))</f>
        <v>1000</v>
      </c>
      <c r="FH197" s="39">
        <f t="array" ref="FH197">SUMPRODUCT($K197:$AG197,TRANSPOSE(FH$5:FH$27))</f>
        <v>1000</v>
      </c>
      <c r="FI197" s="39">
        <f t="array" ref="FI197">SUMPRODUCT($K197:$AG197,TRANSPOSE(FI$5:FI$27))</f>
        <v>1000</v>
      </c>
      <c r="FJ197" s="39">
        <f t="array" ref="FJ197">SUMPRODUCT($K197:$AG197,TRANSPOSE(FJ$5:FJ$27))</f>
        <v>1000</v>
      </c>
      <c r="FK197" s="39">
        <f t="array" ref="FK197">SUMPRODUCT($K197:$AG197,TRANSPOSE(FK$5:FK$27))</f>
        <v>1000</v>
      </c>
      <c r="FL197" s="39">
        <f t="array" ref="FL197">SUMPRODUCT($K197:$AG197,TRANSPOSE(FL$5:FL$27))</f>
        <v>1000</v>
      </c>
      <c r="FM197" s="39">
        <f t="array" ref="FM197">SUMPRODUCT($K197:$AG197,TRANSPOSE(FM$5:FM$27))</f>
        <v>1000</v>
      </c>
      <c r="FN197" s="39">
        <f t="array" ref="FN197">SUMPRODUCT($K197:$AG197,TRANSPOSE(FN$5:FN$27))</f>
        <v>1000</v>
      </c>
      <c r="FO197" s="39">
        <f t="array" ref="FO197">SUMPRODUCT($K197:$AG197,TRANSPOSE(FO$5:FO$27))</f>
        <v>1000</v>
      </c>
      <c r="FP197" s="39">
        <f t="array" ref="FP197">SUMPRODUCT($K197:$AG197,TRANSPOSE(FP$5:FP$27))</f>
        <v>1000</v>
      </c>
      <c r="FQ197" s="39">
        <f t="array" ref="FQ197">SUMPRODUCT($K197:$AG197,TRANSPOSE(FQ$5:FQ$27))</f>
        <v>1000</v>
      </c>
      <c r="FR197" s="39">
        <f t="array" ref="FR197">SUMPRODUCT($K197:$AG197,TRANSPOSE(FR$5:FR$27))</f>
        <v>1000</v>
      </c>
      <c r="FS197" s="39">
        <f t="array" ref="FS197">SUMPRODUCT($K197:$AG197,TRANSPOSE(FS$5:FS$27))</f>
        <v>1000</v>
      </c>
      <c r="FT197" s="39">
        <f t="array" ref="FT197">SUMPRODUCT($K197:$AG197,TRANSPOSE(FT$5:FT$27))</f>
        <v>1000</v>
      </c>
      <c r="FU197" s="39">
        <f t="array" ref="FU197">SUMPRODUCT($K197:$AG197,TRANSPOSE(FU$5:FU$27))</f>
        <v>1000</v>
      </c>
      <c r="FV197" s="39">
        <f t="array" ref="FV197">SUMPRODUCT($K197:$AG197,TRANSPOSE(FV$5:FV$27))</f>
        <v>1000</v>
      </c>
      <c r="FW197" s="39">
        <f t="array" ref="FW197">SUMPRODUCT($K197:$AG197,TRANSPOSE(FW$5:FW$27))</f>
        <v>1000</v>
      </c>
      <c r="FX197" s="39">
        <f t="array" ref="FX197">SUMPRODUCT($K197:$AG197,TRANSPOSE(FX$5:FX$27))</f>
        <v>1000</v>
      </c>
      <c r="FY197" s="39">
        <f t="array" ref="FY197">SUMPRODUCT($K197:$AG197,TRANSPOSE(FY$5:FY$27))</f>
        <v>1000</v>
      </c>
      <c r="FZ197" s="39">
        <f t="array" ref="FZ197">SUMPRODUCT($K197:$AG197,TRANSPOSE(FZ$5:FZ$27))</f>
        <v>1000</v>
      </c>
      <c r="GA197" s="39">
        <f t="array" ref="GA197">SUMPRODUCT($K197:$AG197,TRANSPOSE(GA$5:GA$27))</f>
        <v>1000</v>
      </c>
      <c r="GB197" s="39">
        <f t="array" ref="GB197">SUMPRODUCT($K197:$AG197,TRANSPOSE(GB$5:GB$27))</f>
        <v>1000</v>
      </c>
      <c r="GC197" s="39">
        <f t="array" ref="GC197">SUMPRODUCT($K197:$AG197,TRANSPOSE(GC$5:GC$27))</f>
        <v>1000</v>
      </c>
      <c r="GD197" s="39">
        <f t="array" ref="GD197">SUMPRODUCT($K197:$AG197,TRANSPOSE(GD$5:GD$27))</f>
        <v>1000</v>
      </c>
      <c r="GE197" s="39">
        <f t="array" ref="GE197">SUMPRODUCT($K197:$AG197,TRANSPOSE(GE$5:GE$27))</f>
        <v>1000</v>
      </c>
      <c r="GF197" s="39">
        <f t="array" ref="GF197">SUMPRODUCT($K197:$AG197,TRANSPOSE(GF$5:GF$27))</f>
        <v>1000</v>
      </c>
      <c r="GG197" s="39">
        <f t="array" ref="GG197">SUMPRODUCT($K197:$AG197,TRANSPOSE(GG$5:GG$27))</f>
        <v>1000</v>
      </c>
      <c r="GH197" s="39">
        <f t="array" ref="GH197">SUMPRODUCT($K197:$AG197,TRANSPOSE(GH$5:GH$27))</f>
        <v>1000</v>
      </c>
      <c r="GI197" s="39">
        <f t="array" ref="GI197">SUMPRODUCT($K197:$AG197,TRANSPOSE(GI$5:GI$27))</f>
        <v>1000</v>
      </c>
      <c r="GJ197" s="39">
        <f t="array" ref="GJ197">SUMPRODUCT($K197:$AG197,TRANSPOSE(GJ$5:GJ$27))</f>
        <v>1000</v>
      </c>
      <c r="GK197" s="39">
        <f t="array" ref="GK197">SUMPRODUCT($K197:$AG197,TRANSPOSE(GK$5:GK$27))</f>
        <v>0</v>
      </c>
      <c r="GL197" s="39">
        <f t="array" ref="GL197">SUMPRODUCT($K197:$AG197,TRANSPOSE(GL$5:GL$27))</f>
        <v>0</v>
      </c>
      <c r="GM197" s="39">
        <f t="array" ref="GM197">SUMPRODUCT($K197:$AG197,TRANSPOSE(GM$5:GM$27))</f>
        <v>0</v>
      </c>
      <c r="GN197" s="39">
        <f t="array" ref="GN197">SUMPRODUCT($K197:$AG197,TRANSPOSE(GN$5:GN$27))</f>
        <v>0</v>
      </c>
      <c r="GO197" s="39"/>
      <c r="GP197" s="39"/>
      <c r="GQ197" s="39"/>
      <c r="GR197" s="39"/>
      <c r="GS197" s="39"/>
      <c r="GT197" s="39"/>
      <c r="GU197" s="39"/>
      <c r="GV197" s="39"/>
      <c r="GW197" s="39"/>
      <c r="GX197" s="39"/>
      <c r="GY197" s="39"/>
      <c r="GZ197" s="39"/>
      <c r="HA197" s="39"/>
      <c r="HB197" s="39"/>
      <c r="HC197" s="39"/>
      <c r="HD197" s="39"/>
      <c r="HE197" s="39"/>
      <c r="HF197" s="39"/>
      <c r="HG197" s="39"/>
      <c r="HH197" s="39"/>
      <c r="HI197" s="39"/>
      <c r="HJ197" s="39"/>
      <c r="HK197" s="39"/>
      <c r="HL197" s="39"/>
      <c r="HM197" s="39"/>
      <c r="HN197" s="39"/>
      <c r="HO197" s="39"/>
      <c r="HP197" s="39"/>
      <c r="HQ197" s="39"/>
      <c r="HR197" s="39"/>
      <c r="HS197" s="39"/>
      <c r="HT197" s="39"/>
      <c r="HU197" s="39"/>
      <c r="HV197" s="39"/>
      <c r="HW197" s="39"/>
      <c r="HX197" s="39"/>
      <c r="HY197" s="39"/>
      <c r="HZ197" s="39"/>
      <c r="IA197" s="39"/>
      <c r="IB197" s="39"/>
      <c r="IC197" s="39"/>
      <c r="ID197" s="39"/>
      <c r="IE197" s="39"/>
      <c r="IF197" s="39"/>
      <c r="IG197" s="39"/>
      <c r="IH197" s="39"/>
      <c r="II197" s="39"/>
      <c r="IJ197" s="39"/>
      <c r="IK197" s="39"/>
      <c r="IL197" s="39"/>
      <c r="IM197" s="39"/>
      <c r="IN197" s="39"/>
      <c r="IO197" s="39"/>
      <c r="IP197" s="39"/>
      <c r="IQ197" s="39"/>
      <c r="IR197" s="39"/>
      <c r="IS197" s="39"/>
      <c r="IT197" s="39"/>
      <c r="IU197" s="39"/>
      <c r="IV197" s="93" t="s">
        <v>467</v>
      </c>
      <c r="IW197" s="100" t="str">
        <f>C197</f>
        <v>CRCW060313K3FKEA</v>
      </c>
      <c r="IX197" s="93" t="str">
        <f t="shared" si="226"/>
        <v>VISHAY</v>
      </c>
      <c r="IY197" s="111">
        <v>2.5999999999999999E-3</v>
      </c>
      <c r="IZ197" s="112" t="str">
        <f t="shared" si="227"/>
        <v>USD</v>
      </c>
      <c r="JA197" s="104" t="e">
        <f ca="1">_xlfn.XLOOKUP(IZ197,IZ$21:IZ$24,JA$21:JA$24,0)</f>
        <v>#NAME?</v>
      </c>
      <c r="JB197" s="104" t="e">
        <f t="shared" ca="1" si="188"/>
        <v>#NAME?</v>
      </c>
      <c r="JC197" s="113">
        <f>AJ197</f>
        <v>5000</v>
      </c>
      <c r="JD197" s="113">
        <f>AJ197</f>
        <v>5000</v>
      </c>
      <c r="JE197" s="100"/>
      <c r="JF197" s="113" t="e">
        <f>MAX(JD197,CEILING(#REF!+JE197,JC197))</f>
        <v>#REF!</v>
      </c>
      <c r="JG197" s="114" t="e">
        <f t="shared" ca="1" si="189"/>
        <v>#REF!</v>
      </c>
      <c r="JH197" s="113" t="e">
        <f>JF197-#REF!</f>
        <v>#REF!</v>
      </c>
      <c r="JI197" s="114" t="e">
        <f t="shared" ca="1" si="190"/>
        <v>#REF!</v>
      </c>
      <c r="JJ197" s="115">
        <v>45526</v>
      </c>
      <c r="JK197" s="114" t="s">
        <v>114</v>
      </c>
      <c r="JL197" s="114" t="s">
        <v>21</v>
      </c>
      <c r="JM197" s="100" t="s">
        <v>128</v>
      </c>
      <c r="JN197" s="100" t="s">
        <v>129</v>
      </c>
      <c r="JO197" s="102" t="e">
        <f t="array" aca="1" ref="JO197" ca="1">SUMPRODUCT(#REF!,TRANSPOSE(JO$19:JO$22))</f>
        <v>#REF!</v>
      </c>
      <c r="JP197" s="102" t="e">
        <f t="array" aca="1" ref="JP197" ca="1">SUMPRODUCT(#REF!,TRANSPOSE(JP$19:JP$22))</f>
        <v>#REF!</v>
      </c>
      <c r="JQ197" s="102" t="e">
        <f t="array" aca="1" ref="JQ197" ca="1">SUMPRODUCT(#REF!,TRANSPOSE(JQ$19:JQ$22))</f>
        <v>#REF!</v>
      </c>
      <c r="JR197" s="102" t="e">
        <f t="array" aca="1" ref="JR197" ca="1">SUMPRODUCT(#REF!,TRANSPOSE(JR$19:JR$22))</f>
        <v>#REF!</v>
      </c>
      <c r="JS197" s="102" t="e">
        <f t="array" aca="1" ref="JS197" ca="1">SUMPRODUCT(#REF!,TRANSPOSE(JS$19:JS$22))</f>
        <v>#REF!</v>
      </c>
      <c r="JT197" s="102" t="e">
        <f t="array" aca="1" ref="JT197" ca="1">SUMPRODUCT(#REF!,TRANSPOSE(JT$19:JT$22))</f>
        <v>#REF!</v>
      </c>
      <c r="JU197" s="102" t="e">
        <f t="array" aca="1" ref="JU197" ca="1">SUMPRODUCT(#REF!,TRANSPOSE(JU$19:JU$22))</f>
        <v>#REF!</v>
      </c>
      <c r="JV197" s="102" t="e">
        <f t="array" aca="1" ref="JV197" ca="1">SUMPRODUCT(#REF!,TRANSPOSE(JV$19:JV$22))</f>
        <v>#REF!</v>
      </c>
      <c r="JW197" s="102" t="e">
        <f t="array" aca="1" ref="JW197" ca="1">SUMPRODUCT(#REF!,TRANSPOSE(JW$19:JW$22))</f>
        <v>#REF!</v>
      </c>
      <c r="JX197" s="102" t="e">
        <f t="array" aca="1" ref="JX197" ca="1">SUMPRODUCT(#REF!,TRANSPOSE(JX$19:JX$22))</f>
        <v>#REF!</v>
      </c>
      <c r="JY197" s="102" t="e">
        <f t="array" aca="1" ref="JY197" ca="1">SUMPRODUCT(#REF!,TRANSPOSE(JY$19:JY$22))</f>
        <v>#REF!</v>
      </c>
      <c r="JZ197" s="102" t="e">
        <f t="array" aca="1" ref="JZ197" ca="1">SUMPRODUCT(#REF!,TRANSPOSE(JZ$19:JZ$22))</f>
        <v>#REF!</v>
      </c>
      <c r="KA197" s="102" t="e">
        <f t="array" aca="1" ref="KA197" ca="1">SUMPRODUCT(#REF!,TRANSPOSE(KA$19:KA$22))</f>
        <v>#REF!</v>
      </c>
      <c r="KB197" s="116"/>
      <c r="KC197" s="102" t="e">
        <f t="shared" ca="1" si="191"/>
        <v>#REF!</v>
      </c>
      <c r="KD197" s="117" t="e">
        <f ca="1">CEILING(SUM($JO197:JP197)-SUM($KC197:KC197),$JC197)</f>
        <v>#REF!</v>
      </c>
      <c r="KE197" s="117" t="e">
        <f ca="1">CEILING(SUM($JO197:JQ197)-SUM($KC197:KD197),$JC197)</f>
        <v>#REF!</v>
      </c>
      <c r="KF197" s="117" t="e">
        <f ca="1">CEILING(SUM($JO197:JR197)-SUM($KC197:KE197),$JC197)</f>
        <v>#REF!</v>
      </c>
      <c r="KG197" s="117" t="e">
        <f ca="1">CEILING(SUM($JO197:JS197)-SUM($KC197:KF197),$JC197)</f>
        <v>#REF!</v>
      </c>
      <c r="KH197" s="117" t="e">
        <f ca="1">CEILING(SUM($JO197:JT197)-SUM($KC197:KG197),$JC197)</f>
        <v>#REF!</v>
      </c>
      <c r="KI197" s="117" t="e">
        <f ca="1">CEILING(SUM($JO197:JU197)-SUM($KC197:KH197),$JC197)</f>
        <v>#REF!</v>
      </c>
      <c r="KJ197" s="117" t="e">
        <f ca="1">CEILING(SUM($JO197:JV197)-SUM($KC197:KI197),$JC197)</f>
        <v>#REF!</v>
      </c>
      <c r="KK197" s="117" t="e">
        <f ca="1">CEILING(SUM($JO197:JW197)-SUM($KC197:KJ197),$JC197)</f>
        <v>#REF!</v>
      </c>
      <c r="KL197" s="117" t="e">
        <f ca="1">CEILING(SUM($JO197:JX197)-SUM($KC197:KK197),$JC197)</f>
        <v>#REF!</v>
      </c>
      <c r="KM197" s="117" t="e">
        <f ca="1">CEILING(SUM($JO197:JY197)-SUM($KC197:KL197),$JC197)</f>
        <v>#REF!</v>
      </c>
      <c r="KN197" s="117" t="e">
        <f t="shared" ca="1" si="192"/>
        <v>#REF!</v>
      </c>
      <c r="KO197" s="117" t="e">
        <f t="shared" ca="1" si="193"/>
        <v>#REF!</v>
      </c>
      <c r="KP197" s="116"/>
      <c r="KQ197" s="119" t="e">
        <f t="shared" ca="1" si="194"/>
        <v>#REF!</v>
      </c>
      <c r="KR197" s="119" t="e">
        <f t="shared" ca="1" si="195"/>
        <v>#REF!</v>
      </c>
      <c r="KS197" s="119" t="e">
        <f t="shared" ca="1" si="196"/>
        <v>#REF!</v>
      </c>
      <c r="KT197" s="119" t="e">
        <f t="shared" ca="1" si="197"/>
        <v>#REF!</v>
      </c>
      <c r="KU197" s="119" t="e">
        <f t="shared" ca="1" si="198"/>
        <v>#REF!</v>
      </c>
      <c r="KV197" s="119" t="e">
        <f t="shared" ca="1" si="199"/>
        <v>#REF!</v>
      </c>
      <c r="KW197" s="119" t="e">
        <f t="shared" ca="1" si="200"/>
        <v>#REF!</v>
      </c>
      <c r="KX197" s="119" t="e">
        <f t="shared" ca="1" si="201"/>
        <v>#REF!</v>
      </c>
      <c r="KY197" s="119" t="e">
        <f t="shared" ca="1" si="202"/>
        <v>#REF!</v>
      </c>
      <c r="KZ197" s="119" t="e">
        <f t="shared" ca="1" si="203"/>
        <v>#REF!</v>
      </c>
      <c r="LA197" s="119" t="e">
        <f t="shared" ca="1" si="204"/>
        <v>#REF!</v>
      </c>
      <c r="LB197" s="119" t="e">
        <f t="shared" ca="1" si="205"/>
        <v>#REF!</v>
      </c>
      <c r="LC197" s="119" t="e">
        <f t="shared" ca="1" si="206"/>
        <v>#REF!</v>
      </c>
      <c r="LD197" s="119" t="e">
        <f t="shared" ca="1" si="207"/>
        <v>#REF!</v>
      </c>
      <c r="LE197" s="116">
        <v>1</v>
      </c>
      <c r="LF197" s="102" t="e">
        <f t="shared" ca="1" si="225"/>
        <v>#REF!</v>
      </c>
      <c r="LG197" s="102"/>
      <c r="LH197" s="102"/>
      <c r="LI197" s="102"/>
      <c r="LJ197" s="102"/>
      <c r="LK197" s="102"/>
      <c r="LL197" s="102"/>
      <c r="LM197" s="102"/>
      <c r="LN197" s="102"/>
      <c r="LO197" s="102"/>
      <c r="LP197" s="102"/>
      <c r="LQ197" s="102"/>
      <c r="LR197" s="102" t="e">
        <f t="shared" ca="1" si="183"/>
        <v>#REF!</v>
      </c>
      <c r="LS197" s="102"/>
      <c r="LT197" s="119" t="e">
        <f t="shared" ca="1" si="208"/>
        <v>#REF!</v>
      </c>
      <c r="LU197" s="119" t="e">
        <f t="shared" ca="1" si="209"/>
        <v>#NAME?</v>
      </c>
      <c r="LV197" s="119" t="e">
        <f t="shared" ca="1" si="210"/>
        <v>#NAME?</v>
      </c>
      <c r="LW197" s="119" t="e">
        <f t="shared" ca="1" si="211"/>
        <v>#NAME?</v>
      </c>
      <c r="LX197" s="119" t="e">
        <f t="shared" ca="1" si="212"/>
        <v>#NAME?</v>
      </c>
      <c r="LY197" s="119" t="e">
        <f t="shared" ca="1" si="213"/>
        <v>#NAME?</v>
      </c>
      <c r="LZ197" s="119" t="e">
        <f t="shared" ca="1" si="214"/>
        <v>#NAME?</v>
      </c>
      <c r="MA197" s="119" t="e">
        <f t="shared" ca="1" si="215"/>
        <v>#NAME?</v>
      </c>
      <c r="MB197" s="119" t="e">
        <f t="shared" ca="1" si="216"/>
        <v>#NAME?</v>
      </c>
      <c r="MC197" s="119" t="e">
        <f t="shared" ca="1" si="217"/>
        <v>#NAME?</v>
      </c>
      <c r="MD197" s="119" t="e">
        <f t="shared" ca="1" si="218"/>
        <v>#NAME?</v>
      </c>
      <c r="ME197" s="119" t="e">
        <f t="shared" ca="1" si="219"/>
        <v>#NAME?</v>
      </c>
      <c r="MF197" s="119" t="e">
        <f t="shared" ca="1" si="220"/>
        <v>#REF!</v>
      </c>
      <c r="MG197" s="119" t="e">
        <f t="shared" ca="1" si="221"/>
        <v>#REF!</v>
      </c>
      <c r="MH197" s="120" t="s">
        <v>853</v>
      </c>
      <c r="MI197" s="100" t="s">
        <v>472</v>
      </c>
      <c r="MJ197" s="121">
        <v>45535</v>
      </c>
      <c r="MK197" s="100" t="s">
        <v>131</v>
      </c>
      <c r="ML197" s="100" t="s">
        <v>131</v>
      </c>
      <c r="MM197" s="100" t="s">
        <v>131</v>
      </c>
      <c r="MN197" s="100"/>
      <c r="MO197" s="100" t="s">
        <v>750</v>
      </c>
    </row>
    <row r="198" spans="1:353" ht="14.25" x14ac:dyDescent="0.2">
      <c r="A198" s="39">
        <v>193</v>
      </c>
      <c r="B198" s="39" t="s">
        <v>856</v>
      </c>
      <c r="C198" s="54" t="s">
        <v>857</v>
      </c>
      <c r="D198" s="39" t="s">
        <v>121</v>
      </c>
      <c r="E198" s="39">
        <v>400931576</v>
      </c>
      <c r="F198" s="99" t="s">
        <v>858</v>
      </c>
      <c r="G198" s="39" t="s">
        <v>859</v>
      </c>
      <c r="H198" s="39" t="s">
        <v>112</v>
      </c>
      <c r="I198" s="39">
        <v>2</v>
      </c>
      <c r="J198" s="39">
        <v>10</v>
      </c>
      <c r="K198" s="39">
        <v>0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39">
        <v>0</v>
      </c>
      <c r="R198" s="39">
        <v>0</v>
      </c>
      <c r="S198" s="39">
        <v>5</v>
      </c>
      <c r="T198" s="39">
        <v>0</v>
      </c>
      <c r="U198" s="39">
        <v>0</v>
      </c>
      <c r="V198" s="39">
        <v>0</v>
      </c>
      <c r="W198" s="39">
        <v>0</v>
      </c>
      <c r="X198" s="39">
        <v>0</v>
      </c>
      <c r="Y198" s="39">
        <v>0</v>
      </c>
      <c r="Z198" s="39">
        <v>0</v>
      </c>
      <c r="AA198" s="39">
        <v>0</v>
      </c>
      <c r="AB198" s="39">
        <v>5</v>
      </c>
      <c r="AC198" s="39">
        <v>0</v>
      </c>
      <c r="AD198" s="39">
        <v>0</v>
      </c>
      <c r="AE198" s="39">
        <v>0</v>
      </c>
      <c r="AF198" s="39">
        <v>0</v>
      </c>
      <c r="AG198" s="39">
        <v>0</v>
      </c>
      <c r="AH198" s="39">
        <f t="shared" si="184"/>
        <v>10</v>
      </c>
      <c r="AI198" s="39">
        <f t="shared" si="222"/>
        <v>179055</v>
      </c>
      <c r="AJ198" s="55">
        <v>5000</v>
      </c>
      <c r="AK198" s="39"/>
      <c r="AL198" s="39" t="s">
        <v>457</v>
      </c>
      <c r="AM198" s="69" t="s">
        <v>466</v>
      </c>
      <c r="AN198" s="39"/>
      <c r="AO198" s="39"/>
      <c r="AP198" s="56">
        <v>1.1999999999999999E-3</v>
      </c>
      <c r="AQ198" s="56" t="s">
        <v>8</v>
      </c>
      <c r="AR198" s="39" t="s">
        <v>459</v>
      </c>
      <c r="AS198" s="39" t="s">
        <v>460</v>
      </c>
      <c r="AT198" s="39"/>
      <c r="AU198" s="39" t="s">
        <v>461</v>
      </c>
      <c r="AV198" s="39" t="str">
        <f t="shared" si="185"/>
        <v>P0040</v>
      </c>
      <c r="AW198" s="76" t="e">
        <f t="shared" ca="1" si="186"/>
        <v>#NAME?</v>
      </c>
      <c r="AX198" s="39">
        <v>11</v>
      </c>
      <c r="AY198" s="73" t="e">
        <f t="shared" si="187"/>
        <v>#REF!</v>
      </c>
      <c r="AZ198" s="39"/>
      <c r="BA198" s="39"/>
      <c r="BB198" s="39"/>
      <c r="BC198" s="39"/>
      <c r="BD198" s="39"/>
      <c r="BE198" s="39"/>
      <c r="BF198" s="39"/>
      <c r="BG198" s="39"/>
      <c r="BH198" s="39">
        <v>180000</v>
      </c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>
        <f>SUM($AZ198,$BA198:BF198)-SUM($EU198:FA198)</f>
        <v>-1400</v>
      </c>
      <c r="DE198" s="39">
        <f>SUM($AZ198,$BA198:BG198)-SUM($EU198:FB198)</f>
        <v>-7400</v>
      </c>
      <c r="DF198" s="39">
        <f>SUM($AZ198,$BA198:BH198)-SUM($EU198:FC198)</f>
        <v>165945</v>
      </c>
      <c r="DG198" s="39">
        <f>SUM($AZ198,$BA198:BI198)-SUM($EU198:FD198)</f>
        <v>160945</v>
      </c>
      <c r="DH198" s="39">
        <f>SUM($AZ198,$BA198:BJ198)-SUM($EU198:FE198)</f>
        <v>155945</v>
      </c>
      <c r="DI198" s="39">
        <f>SUM($AZ198,$BA198:BK198)-SUM($EU198:FF198)</f>
        <v>150945</v>
      </c>
      <c r="DJ198" s="39">
        <f>SUM($AZ198,$BA198:BL198)-SUM($EU198:FG198)</f>
        <v>145945</v>
      </c>
      <c r="DK198" s="39">
        <f>SUM($AZ198,$BA198:BM198)-SUM($EU198:FH198)</f>
        <v>140945</v>
      </c>
      <c r="DL198" s="39">
        <f>SUM($AZ198,$BA198:BN198)-SUM($EU198:FI198)</f>
        <v>135945</v>
      </c>
      <c r="DM198" s="39">
        <f>SUM($AZ198,$BA198:BO198)-SUM($EU198:FJ198)</f>
        <v>130945</v>
      </c>
      <c r="DN198" s="39">
        <f>SUM($AZ198,$BA198:BP198)-SUM($EU198:FK198)</f>
        <v>125945</v>
      </c>
      <c r="DO198" s="39">
        <f>SUM($AZ198,$BA198:BQ198)-SUM($EU198:FL198)</f>
        <v>120945</v>
      </c>
      <c r="DP198" s="39">
        <f>SUM($AZ198,$BA198:BR198)-SUM($EU198:FM198)</f>
        <v>115945</v>
      </c>
      <c r="DQ198" s="39">
        <f>SUM($AZ198,$BA198:BS198)-SUM($EU198:FN198)</f>
        <v>110945</v>
      </c>
      <c r="DR198" s="39">
        <f>SUM($AZ198,$BA198:BT198)-SUM($EU198:FO198)</f>
        <v>105945</v>
      </c>
      <c r="DS198" s="39">
        <f>SUM($AZ198,$BA198:BU198)-SUM($EU198:FP198)</f>
        <v>100945</v>
      </c>
      <c r="DT198" s="39">
        <f>SUM($AZ198,$BA198:BV198)-SUM($EU198:FQ198)</f>
        <v>95945</v>
      </c>
      <c r="DU198" s="39">
        <f>SUM($AZ198,$BA198:BW198)-SUM($EU198:FR198)</f>
        <v>90945</v>
      </c>
      <c r="DV198" s="39">
        <f>SUM($AZ198,$BA198:BX198)-SUM($EU198:FS198)</f>
        <v>85945</v>
      </c>
      <c r="DW198" s="39">
        <f>SUM($AZ198,$BA198:BY198)-SUM($EU198:FT198)</f>
        <v>80945</v>
      </c>
      <c r="DX198" s="39">
        <f>SUM($AZ198,$BA198:BZ198)-SUM($EU198:FU198)</f>
        <v>75945</v>
      </c>
      <c r="DY198" s="39">
        <f>SUM($AZ198,$BA198:CA198)-SUM($EU198:FV198)</f>
        <v>70945</v>
      </c>
      <c r="DZ198" s="39">
        <f>SUM($AZ198,$BA198:CB198)-SUM($EU198:FW198)</f>
        <v>65945</v>
      </c>
      <c r="EA198" s="39">
        <f>SUM($AZ198,$BA198:CC198)-SUM($EU198:FX198)</f>
        <v>60945</v>
      </c>
      <c r="EB198" s="39">
        <f>SUM($AZ198,$BA198:CD198)-SUM($EU198:FY198)</f>
        <v>55945</v>
      </c>
      <c r="EC198" s="39">
        <f>SUM($AZ198,$BA198:CE198)-SUM($EU198:FZ198)</f>
        <v>50945</v>
      </c>
      <c r="ED198" s="39">
        <f>SUM($AZ198,$BA198:CF198)-SUM($EU198:GA198)</f>
        <v>45945</v>
      </c>
      <c r="EE198" s="39">
        <f>SUM($AZ198,$BA198:CG198)-SUM($EU198:GB198)</f>
        <v>40945</v>
      </c>
      <c r="EF198" s="39">
        <f>SUM($AZ198,$BA198:CH198)-SUM($EU198:GC198)</f>
        <v>35945</v>
      </c>
      <c r="EG198" s="39">
        <f>SUM($AZ198,$BA198:CI198)-SUM($EU198:GD198)</f>
        <v>30945</v>
      </c>
      <c r="EH198" s="39">
        <f>SUM($AZ198,$BA198:CJ198)-SUM($EU198:GE198)</f>
        <v>25945</v>
      </c>
      <c r="EI198" s="39">
        <f>SUM($AZ198,$BA198:CK198)-SUM($EU198:GF198)</f>
        <v>20945</v>
      </c>
      <c r="EJ198" s="39">
        <f>SUM($AZ198,$BA198:CL198)-SUM($EU198:GG198)</f>
        <v>15945</v>
      </c>
      <c r="EK198" s="39">
        <f>SUM($AZ198,$BA198:CM198)-SUM($EU198:GH198)</f>
        <v>10945</v>
      </c>
      <c r="EL198" s="39">
        <f>SUM($AZ198,$BA198:CN198)-SUM($EU198:GI198)</f>
        <v>5945</v>
      </c>
      <c r="EM198" s="39">
        <f>SUM($AZ198,$BA198:CO198)-SUM($EU198:GJ198)</f>
        <v>945</v>
      </c>
      <c r="EN198" s="39">
        <f>SUM($AZ198,$BA198:CP198)-SUM($EU198:GK198)</f>
        <v>945</v>
      </c>
      <c r="EO198" s="39">
        <f>SUM($AZ198,$BA198:CQ198)-SUM($EU198:GL198)</f>
        <v>945</v>
      </c>
      <c r="EP198" s="39">
        <f>SUM($AZ198,$BA198:CR198)-SUM($EU198:GM198)</f>
        <v>945</v>
      </c>
      <c r="EQ198" s="39">
        <f>SUM($AZ198,$BA198:CS198)-SUM($EU198:GN198)</f>
        <v>945</v>
      </c>
      <c r="ER198" s="39"/>
      <c r="ES198" s="39"/>
      <c r="ET198" s="39"/>
      <c r="EU198" s="39"/>
      <c r="EV198" s="39"/>
      <c r="EW198" s="39"/>
      <c r="EX198" s="39"/>
      <c r="EY198" s="39"/>
      <c r="EZ198" s="39"/>
      <c r="FA198" s="39">
        <f t="array" ref="FA198">SUMPRODUCT($K198:$AG198,TRANSPOSE(FA$5:FA$27))</f>
        <v>1400</v>
      </c>
      <c r="FB198" s="39">
        <f t="array" ref="FB198">SUMPRODUCT($K198:$AG198,TRANSPOSE(FB$5:FB$27))</f>
        <v>6000</v>
      </c>
      <c r="FC198" s="39">
        <f t="array" ref="FC198">SUMPRODUCT($K198:$AG198,TRANSPOSE(FC$5:FC$27))</f>
        <v>6655</v>
      </c>
      <c r="FD198" s="39">
        <f t="array" ref="FD198">SUMPRODUCT($K198:$AG198,TRANSPOSE(FD$5:FD$27))</f>
        <v>5000</v>
      </c>
      <c r="FE198" s="39">
        <f t="array" ref="FE198">SUMPRODUCT($K198:$AG198,TRANSPOSE(FE$5:FE$27))</f>
        <v>5000</v>
      </c>
      <c r="FF198" s="39">
        <f t="array" ref="FF198">SUMPRODUCT($K198:$AG198,TRANSPOSE(FF$5:FF$27))</f>
        <v>5000</v>
      </c>
      <c r="FG198" s="39">
        <f t="array" ref="FG198">SUMPRODUCT($K198:$AG198,TRANSPOSE(FG$5:FG$27))</f>
        <v>5000</v>
      </c>
      <c r="FH198" s="39">
        <f t="array" ref="FH198">SUMPRODUCT($K198:$AG198,TRANSPOSE(FH$5:FH$27))</f>
        <v>5000</v>
      </c>
      <c r="FI198" s="39">
        <f t="array" ref="FI198">SUMPRODUCT($K198:$AG198,TRANSPOSE(FI$5:FI$27))</f>
        <v>5000</v>
      </c>
      <c r="FJ198" s="39">
        <f t="array" ref="FJ198">SUMPRODUCT($K198:$AG198,TRANSPOSE(FJ$5:FJ$27))</f>
        <v>5000</v>
      </c>
      <c r="FK198" s="39">
        <f t="array" ref="FK198">SUMPRODUCT($K198:$AG198,TRANSPOSE(FK$5:FK$27))</f>
        <v>5000</v>
      </c>
      <c r="FL198" s="39">
        <f t="array" ref="FL198">SUMPRODUCT($K198:$AG198,TRANSPOSE(FL$5:FL$27))</f>
        <v>5000</v>
      </c>
      <c r="FM198" s="39">
        <f t="array" ref="FM198">SUMPRODUCT($K198:$AG198,TRANSPOSE(FM$5:FM$27))</f>
        <v>5000</v>
      </c>
      <c r="FN198" s="39">
        <f t="array" ref="FN198">SUMPRODUCT($K198:$AG198,TRANSPOSE(FN$5:FN$27))</f>
        <v>5000</v>
      </c>
      <c r="FO198" s="39">
        <f t="array" ref="FO198">SUMPRODUCT($K198:$AG198,TRANSPOSE(FO$5:FO$27))</f>
        <v>5000</v>
      </c>
      <c r="FP198" s="39">
        <f t="array" ref="FP198">SUMPRODUCT($K198:$AG198,TRANSPOSE(FP$5:FP$27))</f>
        <v>5000</v>
      </c>
      <c r="FQ198" s="39">
        <f t="array" ref="FQ198">SUMPRODUCT($K198:$AG198,TRANSPOSE(FQ$5:FQ$27))</f>
        <v>5000</v>
      </c>
      <c r="FR198" s="39">
        <f t="array" ref="FR198">SUMPRODUCT($K198:$AG198,TRANSPOSE(FR$5:FR$27))</f>
        <v>5000</v>
      </c>
      <c r="FS198" s="39">
        <f t="array" ref="FS198">SUMPRODUCT($K198:$AG198,TRANSPOSE(FS$5:FS$27))</f>
        <v>5000</v>
      </c>
      <c r="FT198" s="39">
        <f t="array" ref="FT198">SUMPRODUCT($K198:$AG198,TRANSPOSE(FT$5:FT$27))</f>
        <v>5000</v>
      </c>
      <c r="FU198" s="39">
        <f t="array" ref="FU198">SUMPRODUCT($K198:$AG198,TRANSPOSE(FU$5:FU$27))</f>
        <v>5000</v>
      </c>
      <c r="FV198" s="39">
        <f t="array" ref="FV198">SUMPRODUCT($K198:$AG198,TRANSPOSE(FV$5:FV$27))</f>
        <v>5000</v>
      </c>
      <c r="FW198" s="39">
        <f t="array" ref="FW198">SUMPRODUCT($K198:$AG198,TRANSPOSE(FW$5:FW$27))</f>
        <v>5000</v>
      </c>
      <c r="FX198" s="39">
        <f t="array" ref="FX198">SUMPRODUCT($K198:$AG198,TRANSPOSE(FX$5:FX$27))</f>
        <v>5000</v>
      </c>
      <c r="FY198" s="39">
        <f t="array" ref="FY198">SUMPRODUCT($K198:$AG198,TRANSPOSE(FY$5:FY$27))</f>
        <v>5000</v>
      </c>
      <c r="FZ198" s="39">
        <f t="array" ref="FZ198">SUMPRODUCT($K198:$AG198,TRANSPOSE(FZ$5:FZ$27))</f>
        <v>5000</v>
      </c>
      <c r="GA198" s="39">
        <f t="array" ref="GA198">SUMPRODUCT($K198:$AG198,TRANSPOSE(GA$5:GA$27))</f>
        <v>5000</v>
      </c>
      <c r="GB198" s="39">
        <f t="array" ref="GB198">SUMPRODUCT($K198:$AG198,TRANSPOSE(GB$5:GB$27))</f>
        <v>5000</v>
      </c>
      <c r="GC198" s="39">
        <f t="array" ref="GC198">SUMPRODUCT($K198:$AG198,TRANSPOSE(GC$5:GC$27))</f>
        <v>5000</v>
      </c>
      <c r="GD198" s="39">
        <f t="array" ref="GD198">SUMPRODUCT($K198:$AG198,TRANSPOSE(GD$5:GD$27))</f>
        <v>5000</v>
      </c>
      <c r="GE198" s="39">
        <f t="array" ref="GE198">SUMPRODUCT($K198:$AG198,TRANSPOSE(GE$5:GE$27))</f>
        <v>5000</v>
      </c>
      <c r="GF198" s="39">
        <f t="array" ref="GF198">SUMPRODUCT($K198:$AG198,TRANSPOSE(GF$5:GF$27))</f>
        <v>5000</v>
      </c>
      <c r="GG198" s="39">
        <f t="array" ref="GG198">SUMPRODUCT($K198:$AG198,TRANSPOSE(GG$5:GG$27))</f>
        <v>5000</v>
      </c>
      <c r="GH198" s="39">
        <f t="array" ref="GH198">SUMPRODUCT($K198:$AG198,TRANSPOSE(GH$5:GH$27))</f>
        <v>5000</v>
      </c>
      <c r="GI198" s="39">
        <f t="array" ref="GI198">SUMPRODUCT($K198:$AG198,TRANSPOSE(GI$5:GI$27))</f>
        <v>5000</v>
      </c>
      <c r="GJ198" s="39">
        <f t="array" ref="GJ198">SUMPRODUCT($K198:$AG198,TRANSPOSE(GJ$5:GJ$27))</f>
        <v>5000</v>
      </c>
      <c r="GK198" s="39">
        <f t="array" ref="GK198">SUMPRODUCT($K198:$AG198,TRANSPOSE(GK$5:GK$27))</f>
        <v>0</v>
      </c>
      <c r="GL198" s="39">
        <f t="array" ref="GL198">SUMPRODUCT($K198:$AG198,TRANSPOSE(GL$5:GL$27))</f>
        <v>0</v>
      </c>
      <c r="GM198" s="39">
        <f t="array" ref="GM198">SUMPRODUCT($K198:$AG198,TRANSPOSE(GM$5:GM$27))</f>
        <v>0</v>
      </c>
      <c r="GN198" s="39">
        <f t="array" ref="GN198">SUMPRODUCT($K198:$AG198,TRANSPOSE(GN$5:GN$27))</f>
        <v>0</v>
      </c>
      <c r="GO198" s="39"/>
      <c r="GP198" s="39"/>
      <c r="GQ198" s="39"/>
      <c r="GR198" s="39"/>
      <c r="GS198" s="39"/>
      <c r="GT198" s="39"/>
      <c r="GU198" s="39"/>
      <c r="GV198" s="39"/>
      <c r="GW198" s="39"/>
      <c r="GX198" s="39"/>
      <c r="GY198" s="39"/>
      <c r="GZ198" s="39"/>
      <c r="HA198" s="39"/>
      <c r="HB198" s="39"/>
      <c r="HC198" s="39"/>
      <c r="HD198" s="39"/>
      <c r="HE198" s="39"/>
      <c r="HF198" s="39"/>
      <c r="HG198" s="39"/>
      <c r="HH198" s="39"/>
      <c r="HI198" s="39"/>
      <c r="HJ198" s="39"/>
      <c r="HK198" s="39"/>
      <c r="HL198" s="39"/>
      <c r="HM198" s="39"/>
      <c r="HN198" s="39"/>
      <c r="HO198" s="39"/>
      <c r="HP198" s="39"/>
      <c r="HQ198" s="39"/>
      <c r="HR198" s="39"/>
      <c r="HS198" s="39"/>
      <c r="HT198" s="39"/>
      <c r="HU198" s="39"/>
      <c r="HV198" s="39"/>
      <c r="HW198" s="39"/>
      <c r="HX198" s="39"/>
      <c r="HY198" s="39"/>
      <c r="HZ198" s="39"/>
      <c r="IA198" s="39"/>
      <c r="IB198" s="39"/>
      <c r="IC198" s="39"/>
      <c r="ID198" s="39"/>
      <c r="IE198" s="39"/>
      <c r="IF198" s="39"/>
      <c r="IG198" s="39"/>
      <c r="IH198" s="39"/>
      <c r="II198" s="39"/>
      <c r="IJ198" s="39"/>
      <c r="IK198" s="39"/>
      <c r="IL198" s="39"/>
      <c r="IM198" s="39"/>
      <c r="IN198" s="39"/>
      <c r="IO198" s="39"/>
      <c r="IP198" s="39"/>
      <c r="IQ198" s="39"/>
      <c r="IR198" s="39"/>
      <c r="IS198" s="39"/>
      <c r="IT198" s="39"/>
      <c r="IU198" s="39"/>
      <c r="IV198" s="93" t="s">
        <v>458</v>
      </c>
      <c r="IW198" s="100" t="str">
        <f>C198</f>
        <v>CRCW06031K00FKEA</v>
      </c>
      <c r="IX198" s="93" t="str">
        <f t="shared" si="226"/>
        <v>VISHAY</v>
      </c>
      <c r="IY198" s="95">
        <v>2.7000000000000001E-3</v>
      </c>
      <c r="IZ198" s="112" t="str">
        <f t="shared" si="227"/>
        <v>USD</v>
      </c>
      <c r="JA198" s="104" t="e">
        <f ca="1">_xlfn.XLOOKUP(IZ198,IZ$21:IZ$24,JA$21:JA$24,0)</f>
        <v>#NAME?</v>
      </c>
      <c r="JB198" s="104" t="e">
        <f t="shared" ca="1" si="188"/>
        <v>#NAME?</v>
      </c>
      <c r="JC198" s="113">
        <f>AJ198</f>
        <v>5000</v>
      </c>
      <c r="JD198" s="113">
        <f>AJ198</f>
        <v>5000</v>
      </c>
      <c r="JE198" s="100"/>
      <c r="JF198" s="113" t="e">
        <f>MAX(JD198,CEILING(#REF!+JE198,JC198))</f>
        <v>#REF!</v>
      </c>
      <c r="JG198" s="114" t="e">
        <f t="shared" ca="1" si="189"/>
        <v>#REF!</v>
      </c>
      <c r="JH198" s="113" t="e">
        <f>JF198-#REF!</f>
        <v>#REF!</v>
      </c>
      <c r="JI198" s="114" t="e">
        <f t="shared" ca="1" si="190"/>
        <v>#REF!</v>
      </c>
      <c r="JJ198" s="115">
        <v>45526</v>
      </c>
      <c r="JK198" s="114" t="s">
        <v>114</v>
      </c>
      <c r="JL198" s="114" t="s">
        <v>21</v>
      </c>
      <c r="JM198" s="100" t="s">
        <v>128</v>
      </c>
      <c r="JN198" s="100" t="s">
        <v>129</v>
      </c>
      <c r="JO198" s="102" t="e">
        <f t="array" aca="1" ref="JO198" ca="1">SUMPRODUCT(#REF!,TRANSPOSE(JO$19:JO$22))</f>
        <v>#REF!</v>
      </c>
      <c r="JP198" s="102" t="e">
        <f t="array" aca="1" ref="JP198" ca="1">SUMPRODUCT(#REF!,TRANSPOSE(JP$19:JP$22))</f>
        <v>#REF!</v>
      </c>
      <c r="JQ198" s="102" t="e">
        <f t="array" aca="1" ref="JQ198" ca="1">SUMPRODUCT(#REF!,TRANSPOSE(JQ$19:JQ$22))</f>
        <v>#REF!</v>
      </c>
      <c r="JR198" s="102" t="e">
        <f t="array" aca="1" ref="JR198" ca="1">SUMPRODUCT(#REF!,TRANSPOSE(JR$19:JR$22))</f>
        <v>#REF!</v>
      </c>
      <c r="JS198" s="102" t="e">
        <f t="array" aca="1" ref="JS198" ca="1">SUMPRODUCT(#REF!,TRANSPOSE(JS$19:JS$22))</f>
        <v>#REF!</v>
      </c>
      <c r="JT198" s="102" t="e">
        <f t="array" aca="1" ref="JT198" ca="1">SUMPRODUCT(#REF!,TRANSPOSE(JT$19:JT$22))</f>
        <v>#REF!</v>
      </c>
      <c r="JU198" s="102" t="e">
        <f t="array" aca="1" ref="JU198" ca="1">SUMPRODUCT(#REF!,TRANSPOSE(JU$19:JU$22))</f>
        <v>#REF!</v>
      </c>
      <c r="JV198" s="102" t="e">
        <f t="array" aca="1" ref="JV198" ca="1">SUMPRODUCT(#REF!,TRANSPOSE(JV$19:JV$22))</f>
        <v>#REF!</v>
      </c>
      <c r="JW198" s="102" t="e">
        <f t="array" aca="1" ref="JW198" ca="1">SUMPRODUCT(#REF!,TRANSPOSE(JW$19:JW$22))</f>
        <v>#REF!</v>
      </c>
      <c r="JX198" s="102" t="e">
        <f t="array" aca="1" ref="JX198" ca="1">SUMPRODUCT(#REF!,TRANSPOSE(JX$19:JX$22))</f>
        <v>#REF!</v>
      </c>
      <c r="JY198" s="102" t="e">
        <f t="array" aca="1" ref="JY198" ca="1">SUMPRODUCT(#REF!,TRANSPOSE(JY$19:JY$22))</f>
        <v>#REF!</v>
      </c>
      <c r="JZ198" s="102" t="e">
        <f t="array" aca="1" ref="JZ198" ca="1">SUMPRODUCT(#REF!,TRANSPOSE(JZ$19:JZ$22))</f>
        <v>#REF!</v>
      </c>
      <c r="KA198" s="102" t="e">
        <f t="array" aca="1" ref="KA198" ca="1">SUMPRODUCT(#REF!,TRANSPOSE(KA$19:KA$22))</f>
        <v>#REF!</v>
      </c>
      <c r="KB198" s="116"/>
      <c r="KC198" s="102" t="e">
        <f t="shared" ca="1" si="191"/>
        <v>#REF!</v>
      </c>
      <c r="KD198" s="117" t="e">
        <f ca="1">CEILING(SUM($JO198:JP198)-SUM($KC198:KC198),$JC198)</f>
        <v>#REF!</v>
      </c>
      <c r="KE198" s="117" t="e">
        <f ca="1">CEILING(SUM($JO198:JQ198)-SUM($KC198:KD198),$JC198)</f>
        <v>#REF!</v>
      </c>
      <c r="KF198" s="117" t="e">
        <f ca="1">CEILING(SUM($JO198:JR198)-SUM($KC198:KE198),$JC198)</f>
        <v>#REF!</v>
      </c>
      <c r="KG198" s="117" t="e">
        <f ca="1">CEILING(SUM($JO198:JS198)-SUM($KC198:KF198),$JC198)</f>
        <v>#REF!</v>
      </c>
      <c r="KH198" s="117" t="e">
        <f ca="1">CEILING(SUM($JO198:JT198)-SUM($KC198:KG198),$JC198)</f>
        <v>#REF!</v>
      </c>
      <c r="KI198" s="117" t="e">
        <f ca="1">CEILING(SUM($JO198:JU198)-SUM($KC198:KH198),$JC198)</f>
        <v>#REF!</v>
      </c>
      <c r="KJ198" s="117" t="e">
        <f ca="1">CEILING(SUM($JO198:JV198)-SUM($KC198:KI198),$JC198)</f>
        <v>#REF!</v>
      </c>
      <c r="KK198" s="117" t="e">
        <f ca="1">CEILING(SUM($JO198:JW198)-SUM($KC198:KJ198),$JC198)</f>
        <v>#REF!</v>
      </c>
      <c r="KL198" s="117" t="e">
        <f ca="1">CEILING(SUM($JO198:JX198)-SUM($KC198:KK198),$JC198)</f>
        <v>#REF!</v>
      </c>
      <c r="KM198" s="117" t="e">
        <f ca="1">CEILING(SUM($JO198:JY198)-SUM($KC198:KL198),$JC198)</f>
        <v>#REF!</v>
      </c>
      <c r="KN198" s="117" t="e">
        <f t="shared" ca="1" si="192"/>
        <v>#REF!</v>
      </c>
      <c r="KO198" s="117" t="e">
        <f t="shared" ca="1" si="193"/>
        <v>#REF!</v>
      </c>
      <c r="KP198" s="116"/>
      <c r="KQ198" s="119" t="e">
        <f t="shared" ca="1" si="194"/>
        <v>#REF!</v>
      </c>
      <c r="KR198" s="119" t="e">
        <f t="shared" ca="1" si="195"/>
        <v>#REF!</v>
      </c>
      <c r="KS198" s="119" t="e">
        <f t="shared" ca="1" si="196"/>
        <v>#REF!</v>
      </c>
      <c r="KT198" s="119" t="e">
        <f t="shared" ca="1" si="197"/>
        <v>#REF!</v>
      </c>
      <c r="KU198" s="119" t="e">
        <f t="shared" ca="1" si="198"/>
        <v>#REF!</v>
      </c>
      <c r="KV198" s="119" t="e">
        <f t="shared" ca="1" si="199"/>
        <v>#REF!</v>
      </c>
      <c r="KW198" s="119" t="e">
        <f t="shared" ca="1" si="200"/>
        <v>#REF!</v>
      </c>
      <c r="KX198" s="119" t="e">
        <f t="shared" ca="1" si="201"/>
        <v>#REF!</v>
      </c>
      <c r="KY198" s="119" t="e">
        <f t="shared" ca="1" si="202"/>
        <v>#REF!</v>
      </c>
      <c r="KZ198" s="119" t="e">
        <f t="shared" ca="1" si="203"/>
        <v>#REF!</v>
      </c>
      <c r="LA198" s="119" t="e">
        <f t="shared" ca="1" si="204"/>
        <v>#REF!</v>
      </c>
      <c r="LB198" s="119" t="e">
        <f t="shared" ca="1" si="205"/>
        <v>#REF!</v>
      </c>
      <c r="LC198" s="119" t="e">
        <f t="shared" ca="1" si="206"/>
        <v>#REF!</v>
      </c>
      <c r="LD198" s="119" t="e">
        <f t="shared" ca="1" si="207"/>
        <v>#REF!</v>
      </c>
      <c r="LE198" s="116">
        <v>1</v>
      </c>
      <c r="LF198" s="102" t="e">
        <f t="shared" ca="1" si="225"/>
        <v>#REF!</v>
      </c>
      <c r="LG198" s="102"/>
      <c r="LH198" s="102"/>
      <c r="LI198" s="102"/>
      <c r="LJ198" s="102"/>
      <c r="LK198" s="102"/>
      <c r="LL198" s="102"/>
      <c r="LM198" s="102"/>
      <c r="LN198" s="102"/>
      <c r="LO198" s="102"/>
      <c r="LP198" s="102"/>
      <c r="LQ198" s="102"/>
      <c r="LR198" s="102" t="e">
        <f t="shared" ca="1" si="183"/>
        <v>#REF!</v>
      </c>
      <c r="LS198" s="102"/>
      <c r="LT198" s="119" t="e">
        <f t="shared" ca="1" si="208"/>
        <v>#REF!</v>
      </c>
      <c r="LU198" s="119" t="e">
        <f t="shared" ca="1" si="209"/>
        <v>#NAME?</v>
      </c>
      <c r="LV198" s="119" t="e">
        <f t="shared" ca="1" si="210"/>
        <v>#NAME?</v>
      </c>
      <c r="LW198" s="119" t="e">
        <f t="shared" ca="1" si="211"/>
        <v>#NAME?</v>
      </c>
      <c r="LX198" s="119" t="e">
        <f t="shared" ca="1" si="212"/>
        <v>#NAME?</v>
      </c>
      <c r="LY198" s="119" t="e">
        <f t="shared" ca="1" si="213"/>
        <v>#NAME?</v>
      </c>
      <c r="LZ198" s="119" t="e">
        <f t="shared" ca="1" si="214"/>
        <v>#NAME?</v>
      </c>
      <c r="MA198" s="119" t="e">
        <f t="shared" ca="1" si="215"/>
        <v>#NAME?</v>
      </c>
      <c r="MB198" s="119" t="e">
        <f t="shared" ca="1" si="216"/>
        <v>#NAME?</v>
      </c>
      <c r="MC198" s="119" t="e">
        <f t="shared" ca="1" si="217"/>
        <v>#NAME?</v>
      </c>
      <c r="MD198" s="119" t="e">
        <f t="shared" ca="1" si="218"/>
        <v>#NAME?</v>
      </c>
      <c r="ME198" s="119" t="e">
        <f t="shared" ca="1" si="219"/>
        <v>#NAME?</v>
      </c>
      <c r="MF198" s="119" t="e">
        <f t="shared" ca="1" si="220"/>
        <v>#REF!</v>
      </c>
      <c r="MG198" s="119" t="e">
        <f t="shared" ca="1" si="221"/>
        <v>#REF!</v>
      </c>
      <c r="MH198" s="120" t="s">
        <v>856</v>
      </c>
      <c r="MI198" s="100" t="s">
        <v>462</v>
      </c>
      <c r="MJ198" s="121">
        <v>45535</v>
      </c>
      <c r="MK198" s="100" t="s">
        <v>131</v>
      </c>
      <c r="ML198" s="100"/>
      <c r="MM198" s="100" t="s">
        <v>131</v>
      </c>
      <c r="MN198" s="100"/>
      <c r="MO198" s="100" t="s">
        <v>142</v>
      </c>
    </row>
    <row r="199" spans="1:353" ht="14.25" x14ac:dyDescent="0.2">
      <c r="A199" s="39">
        <v>194</v>
      </c>
      <c r="B199" s="39" t="s">
        <v>860</v>
      </c>
      <c r="C199" s="54" t="s">
        <v>861</v>
      </c>
      <c r="D199" s="39" t="s">
        <v>121</v>
      </c>
      <c r="E199" s="39">
        <v>402515066</v>
      </c>
      <c r="F199" s="99" t="s">
        <v>862</v>
      </c>
      <c r="G199" s="39" t="s">
        <v>863</v>
      </c>
      <c r="H199" s="39" t="s">
        <v>112</v>
      </c>
      <c r="I199" s="39">
        <v>2</v>
      </c>
      <c r="J199" s="39">
        <v>12</v>
      </c>
      <c r="K199" s="39">
        <v>0</v>
      </c>
      <c r="L199" s="39">
        <v>0</v>
      </c>
      <c r="M199" s="39">
        <v>0</v>
      </c>
      <c r="N199" s="39">
        <v>0</v>
      </c>
      <c r="O199" s="39">
        <v>4</v>
      </c>
      <c r="P199" s="39">
        <v>0</v>
      </c>
      <c r="Q199" s="39">
        <v>0</v>
      </c>
      <c r="R199" s="39">
        <v>0</v>
      </c>
      <c r="S199" s="39">
        <v>0</v>
      </c>
      <c r="T199" s="39">
        <v>0</v>
      </c>
      <c r="U199" s="39">
        <v>0</v>
      </c>
      <c r="V199" s="39">
        <v>0</v>
      </c>
      <c r="W199" s="39">
        <v>0</v>
      </c>
      <c r="X199" s="39">
        <v>4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D199" s="39">
        <v>0</v>
      </c>
      <c r="AE199" s="39">
        <v>0</v>
      </c>
      <c r="AF199" s="39">
        <v>0</v>
      </c>
      <c r="AG199" s="39">
        <v>4</v>
      </c>
      <c r="AH199" s="39">
        <f t="shared" si="184"/>
        <v>8</v>
      </c>
      <c r="AI199" s="39">
        <f t="shared" si="222"/>
        <v>282356</v>
      </c>
      <c r="AJ199" s="55">
        <v>5000</v>
      </c>
      <c r="AK199" s="39"/>
      <c r="AL199" s="39" t="s">
        <v>457</v>
      </c>
      <c r="AM199" s="69" t="s">
        <v>758</v>
      </c>
      <c r="AN199" s="39"/>
      <c r="AO199" s="39"/>
      <c r="AP199" s="56">
        <v>2.2000000000000001E-3</v>
      </c>
      <c r="AQ199" s="56" t="s">
        <v>8</v>
      </c>
      <c r="AR199" s="39" t="s">
        <v>459</v>
      </c>
      <c r="AS199" s="39" t="s">
        <v>460</v>
      </c>
      <c r="AT199" s="39"/>
      <c r="AU199" s="39" t="s">
        <v>461</v>
      </c>
      <c r="AV199" s="39" t="str">
        <f t="shared" si="185"/>
        <v>P0043</v>
      </c>
      <c r="AW199" s="76" t="e">
        <f t="shared" ca="1" si="186"/>
        <v>#NAME?</v>
      </c>
      <c r="AX199" s="73" t="s">
        <v>864</v>
      </c>
      <c r="AY199" s="73" t="e">
        <f t="shared" si="187"/>
        <v>#REF!</v>
      </c>
      <c r="AZ199" s="39"/>
      <c r="BA199" s="39"/>
      <c r="BB199" s="39"/>
      <c r="BC199" s="39"/>
      <c r="BD199" s="39">
        <v>25000</v>
      </c>
      <c r="BE199" s="39"/>
      <c r="BF199" s="39"/>
      <c r="BG199" s="39"/>
      <c r="BH199" s="39">
        <v>260000</v>
      </c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>
        <f>SUM($AZ199,$BA199:BF199)-SUM($EU199:FA199)</f>
        <v>23160</v>
      </c>
      <c r="DE199" s="39">
        <f>SUM($AZ199,$BA199:BG199)-SUM($EU199:FB199)</f>
        <v>15968</v>
      </c>
      <c r="DF199" s="39">
        <f>SUM($AZ199,$BA199:BH199)-SUM($EU199:FC199)</f>
        <v>266644</v>
      </c>
      <c r="DG199" s="39">
        <f>SUM($AZ199,$BA199:BI199)-SUM($EU199:FD199)</f>
        <v>258644</v>
      </c>
      <c r="DH199" s="39">
        <f>SUM($AZ199,$BA199:BJ199)-SUM($EU199:FE199)</f>
        <v>250644</v>
      </c>
      <c r="DI199" s="39">
        <f>SUM($AZ199,$BA199:BK199)-SUM($EU199:FF199)</f>
        <v>242644</v>
      </c>
      <c r="DJ199" s="39">
        <f>SUM($AZ199,$BA199:BL199)-SUM($EU199:FG199)</f>
        <v>234644</v>
      </c>
      <c r="DK199" s="39">
        <f>SUM($AZ199,$BA199:BM199)-SUM($EU199:FH199)</f>
        <v>226644</v>
      </c>
      <c r="DL199" s="39">
        <f>SUM($AZ199,$BA199:BN199)-SUM($EU199:FI199)</f>
        <v>218644</v>
      </c>
      <c r="DM199" s="39">
        <f>SUM($AZ199,$BA199:BO199)-SUM($EU199:FJ199)</f>
        <v>210644</v>
      </c>
      <c r="DN199" s="39">
        <f>SUM($AZ199,$BA199:BP199)-SUM($EU199:FK199)</f>
        <v>202644</v>
      </c>
      <c r="DO199" s="39">
        <f>SUM($AZ199,$BA199:BQ199)-SUM($EU199:FL199)</f>
        <v>194644</v>
      </c>
      <c r="DP199" s="39">
        <f>SUM($AZ199,$BA199:BR199)-SUM($EU199:FM199)</f>
        <v>186644</v>
      </c>
      <c r="DQ199" s="39">
        <f>SUM($AZ199,$BA199:BS199)-SUM($EU199:FN199)</f>
        <v>178644</v>
      </c>
      <c r="DR199" s="39">
        <f>SUM($AZ199,$BA199:BT199)-SUM($EU199:FO199)</f>
        <v>170644</v>
      </c>
      <c r="DS199" s="39">
        <f>SUM($AZ199,$BA199:BU199)-SUM($EU199:FP199)</f>
        <v>162644</v>
      </c>
      <c r="DT199" s="39">
        <f>SUM($AZ199,$BA199:BV199)-SUM($EU199:FQ199)</f>
        <v>154644</v>
      </c>
      <c r="DU199" s="39">
        <f>SUM($AZ199,$BA199:BW199)-SUM($EU199:FR199)</f>
        <v>146644</v>
      </c>
      <c r="DV199" s="39">
        <f>SUM($AZ199,$BA199:BX199)-SUM($EU199:FS199)</f>
        <v>138644</v>
      </c>
      <c r="DW199" s="39">
        <f>SUM($AZ199,$BA199:BY199)-SUM($EU199:FT199)</f>
        <v>130644</v>
      </c>
      <c r="DX199" s="39">
        <f>SUM($AZ199,$BA199:BZ199)-SUM($EU199:FU199)</f>
        <v>122644</v>
      </c>
      <c r="DY199" s="39">
        <f>SUM($AZ199,$BA199:CA199)-SUM($EU199:FV199)</f>
        <v>114644</v>
      </c>
      <c r="DZ199" s="39">
        <f>SUM($AZ199,$BA199:CB199)-SUM($EU199:FW199)</f>
        <v>106644</v>
      </c>
      <c r="EA199" s="39">
        <f>SUM($AZ199,$BA199:CC199)-SUM($EU199:FX199)</f>
        <v>98644</v>
      </c>
      <c r="EB199" s="39">
        <f>SUM($AZ199,$BA199:CD199)-SUM($EU199:FY199)</f>
        <v>90644</v>
      </c>
      <c r="EC199" s="39">
        <f>SUM($AZ199,$BA199:CE199)-SUM($EU199:FZ199)</f>
        <v>82644</v>
      </c>
      <c r="ED199" s="39">
        <f>SUM($AZ199,$BA199:CF199)-SUM($EU199:GA199)</f>
        <v>74644</v>
      </c>
      <c r="EE199" s="39">
        <f>SUM($AZ199,$BA199:CG199)-SUM($EU199:GB199)</f>
        <v>66644</v>
      </c>
      <c r="EF199" s="39">
        <f>SUM($AZ199,$BA199:CH199)-SUM($EU199:GC199)</f>
        <v>58644</v>
      </c>
      <c r="EG199" s="39">
        <f>SUM($AZ199,$BA199:CI199)-SUM($EU199:GD199)</f>
        <v>50644</v>
      </c>
      <c r="EH199" s="39">
        <f>SUM($AZ199,$BA199:CJ199)-SUM($EU199:GE199)</f>
        <v>42644</v>
      </c>
      <c r="EI199" s="39">
        <f>SUM($AZ199,$BA199:CK199)-SUM($EU199:GF199)</f>
        <v>34644</v>
      </c>
      <c r="EJ199" s="39">
        <f>SUM($AZ199,$BA199:CL199)-SUM($EU199:GG199)</f>
        <v>26644</v>
      </c>
      <c r="EK199" s="39">
        <f>SUM($AZ199,$BA199:CM199)-SUM($EU199:GH199)</f>
        <v>18644</v>
      </c>
      <c r="EL199" s="39">
        <f>SUM($AZ199,$BA199:CN199)-SUM($EU199:GI199)</f>
        <v>10644</v>
      </c>
      <c r="EM199" s="39">
        <f>SUM($AZ199,$BA199:CO199)-SUM($EU199:GJ199)</f>
        <v>2644</v>
      </c>
      <c r="EN199" s="39">
        <f>SUM($AZ199,$BA199:CP199)-SUM($EU199:GK199)</f>
        <v>2644</v>
      </c>
      <c r="EO199" s="39">
        <f>SUM($AZ199,$BA199:CQ199)-SUM($EU199:GL199)</f>
        <v>2644</v>
      </c>
      <c r="EP199" s="39">
        <f>SUM($AZ199,$BA199:CR199)-SUM($EU199:GM199)</f>
        <v>2644</v>
      </c>
      <c r="EQ199" s="39">
        <f>SUM($AZ199,$BA199:CS199)-SUM($EU199:GN199)</f>
        <v>2644</v>
      </c>
      <c r="ER199" s="39"/>
      <c r="ES199" s="39"/>
      <c r="ET199" s="39"/>
      <c r="EU199" s="39"/>
      <c r="EV199" s="39"/>
      <c r="EW199" s="39"/>
      <c r="EX199" s="39"/>
      <c r="EY199" s="39"/>
      <c r="EZ199" s="39"/>
      <c r="FA199" s="39">
        <f t="array" ref="FA199">SUMPRODUCT($K199:$AG199,TRANSPOSE(FA$5:FA$27))</f>
        <v>1840</v>
      </c>
      <c r="FB199" s="39">
        <f t="array" ref="FB199">SUMPRODUCT($K199:$AG199,TRANSPOSE(FB$5:FB$27))</f>
        <v>7192</v>
      </c>
      <c r="FC199" s="39">
        <f t="array" ref="FC199">SUMPRODUCT($K199:$AG199,TRANSPOSE(FC$5:FC$27))</f>
        <v>9324</v>
      </c>
      <c r="FD199" s="39">
        <f t="array" ref="FD199">SUMPRODUCT($K199:$AG199,TRANSPOSE(FD$5:FD$27))</f>
        <v>8000</v>
      </c>
      <c r="FE199" s="39">
        <f t="array" ref="FE199">SUMPRODUCT($K199:$AG199,TRANSPOSE(FE$5:FE$27))</f>
        <v>8000</v>
      </c>
      <c r="FF199" s="39">
        <f t="array" ref="FF199">SUMPRODUCT($K199:$AG199,TRANSPOSE(FF$5:FF$27))</f>
        <v>8000</v>
      </c>
      <c r="FG199" s="39">
        <f t="array" ref="FG199">SUMPRODUCT($K199:$AG199,TRANSPOSE(FG$5:FG$27))</f>
        <v>8000</v>
      </c>
      <c r="FH199" s="39">
        <f t="array" ref="FH199">SUMPRODUCT($K199:$AG199,TRANSPOSE(FH$5:FH$27))</f>
        <v>8000</v>
      </c>
      <c r="FI199" s="39">
        <f t="array" ref="FI199">SUMPRODUCT($K199:$AG199,TRANSPOSE(FI$5:FI$27))</f>
        <v>8000</v>
      </c>
      <c r="FJ199" s="39">
        <f t="array" ref="FJ199">SUMPRODUCT($K199:$AG199,TRANSPOSE(FJ$5:FJ$27))</f>
        <v>8000</v>
      </c>
      <c r="FK199" s="39">
        <f t="array" ref="FK199">SUMPRODUCT($K199:$AG199,TRANSPOSE(FK$5:FK$27))</f>
        <v>8000</v>
      </c>
      <c r="FL199" s="39">
        <f t="array" ref="FL199">SUMPRODUCT($K199:$AG199,TRANSPOSE(FL$5:FL$27))</f>
        <v>8000</v>
      </c>
      <c r="FM199" s="39">
        <f t="array" ref="FM199">SUMPRODUCT($K199:$AG199,TRANSPOSE(FM$5:FM$27))</f>
        <v>8000</v>
      </c>
      <c r="FN199" s="39">
        <f t="array" ref="FN199">SUMPRODUCT($K199:$AG199,TRANSPOSE(FN$5:FN$27))</f>
        <v>8000</v>
      </c>
      <c r="FO199" s="39">
        <f t="array" ref="FO199">SUMPRODUCT($K199:$AG199,TRANSPOSE(FO$5:FO$27))</f>
        <v>8000</v>
      </c>
      <c r="FP199" s="39">
        <f t="array" ref="FP199">SUMPRODUCT($K199:$AG199,TRANSPOSE(FP$5:FP$27))</f>
        <v>8000</v>
      </c>
      <c r="FQ199" s="39">
        <f t="array" ref="FQ199">SUMPRODUCT($K199:$AG199,TRANSPOSE(FQ$5:FQ$27))</f>
        <v>8000</v>
      </c>
      <c r="FR199" s="39">
        <f t="array" ref="FR199">SUMPRODUCT($K199:$AG199,TRANSPOSE(FR$5:FR$27))</f>
        <v>8000</v>
      </c>
      <c r="FS199" s="39">
        <f t="array" ref="FS199">SUMPRODUCT($K199:$AG199,TRANSPOSE(FS$5:FS$27))</f>
        <v>8000</v>
      </c>
      <c r="FT199" s="39">
        <f t="array" ref="FT199">SUMPRODUCT($K199:$AG199,TRANSPOSE(FT$5:FT$27))</f>
        <v>8000</v>
      </c>
      <c r="FU199" s="39">
        <f t="array" ref="FU199">SUMPRODUCT($K199:$AG199,TRANSPOSE(FU$5:FU$27))</f>
        <v>8000</v>
      </c>
      <c r="FV199" s="39">
        <f t="array" ref="FV199">SUMPRODUCT($K199:$AG199,TRANSPOSE(FV$5:FV$27))</f>
        <v>8000</v>
      </c>
      <c r="FW199" s="39">
        <f t="array" ref="FW199">SUMPRODUCT($K199:$AG199,TRANSPOSE(FW$5:FW$27))</f>
        <v>8000</v>
      </c>
      <c r="FX199" s="39">
        <f t="array" ref="FX199">SUMPRODUCT($K199:$AG199,TRANSPOSE(FX$5:FX$27))</f>
        <v>8000</v>
      </c>
      <c r="FY199" s="39">
        <f t="array" ref="FY199">SUMPRODUCT($K199:$AG199,TRANSPOSE(FY$5:FY$27))</f>
        <v>8000</v>
      </c>
      <c r="FZ199" s="39">
        <f t="array" ref="FZ199">SUMPRODUCT($K199:$AG199,TRANSPOSE(FZ$5:FZ$27))</f>
        <v>8000</v>
      </c>
      <c r="GA199" s="39">
        <f t="array" ref="GA199">SUMPRODUCT($K199:$AG199,TRANSPOSE(GA$5:GA$27))</f>
        <v>8000</v>
      </c>
      <c r="GB199" s="39">
        <f t="array" ref="GB199">SUMPRODUCT($K199:$AG199,TRANSPOSE(GB$5:GB$27))</f>
        <v>8000</v>
      </c>
      <c r="GC199" s="39">
        <f t="array" ref="GC199">SUMPRODUCT($K199:$AG199,TRANSPOSE(GC$5:GC$27))</f>
        <v>8000</v>
      </c>
      <c r="GD199" s="39">
        <f t="array" ref="GD199">SUMPRODUCT($K199:$AG199,TRANSPOSE(GD$5:GD$27))</f>
        <v>8000</v>
      </c>
      <c r="GE199" s="39">
        <f t="array" ref="GE199">SUMPRODUCT($K199:$AG199,TRANSPOSE(GE$5:GE$27))</f>
        <v>8000</v>
      </c>
      <c r="GF199" s="39">
        <f t="array" ref="GF199">SUMPRODUCT($K199:$AG199,TRANSPOSE(GF$5:GF$27))</f>
        <v>8000</v>
      </c>
      <c r="GG199" s="39">
        <f t="array" ref="GG199">SUMPRODUCT($K199:$AG199,TRANSPOSE(GG$5:GG$27))</f>
        <v>8000</v>
      </c>
      <c r="GH199" s="39">
        <f t="array" ref="GH199">SUMPRODUCT($K199:$AG199,TRANSPOSE(GH$5:GH$27))</f>
        <v>8000</v>
      </c>
      <c r="GI199" s="39">
        <f t="array" ref="GI199">SUMPRODUCT($K199:$AG199,TRANSPOSE(GI$5:GI$27))</f>
        <v>8000</v>
      </c>
      <c r="GJ199" s="39">
        <f t="array" ref="GJ199">SUMPRODUCT($K199:$AG199,TRANSPOSE(GJ$5:GJ$27))</f>
        <v>8000</v>
      </c>
      <c r="GK199" s="39">
        <f t="array" ref="GK199">SUMPRODUCT($K199:$AG199,TRANSPOSE(GK$5:GK$27))</f>
        <v>0</v>
      </c>
      <c r="GL199" s="39">
        <f t="array" ref="GL199">SUMPRODUCT($K199:$AG199,TRANSPOSE(GL$5:GL$27))</f>
        <v>0</v>
      </c>
      <c r="GM199" s="39">
        <f t="array" ref="GM199">SUMPRODUCT($K199:$AG199,TRANSPOSE(GM$5:GM$27))</f>
        <v>0</v>
      </c>
      <c r="GN199" s="39">
        <f t="array" ref="GN199">SUMPRODUCT($K199:$AG199,TRANSPOSE(GN$5:GN$27))</f>
        <v>0</v>
      </c>
      <c r="GO199" s="39"/>
      <c r="GP199" s="39"/>
      <c r="GQ199" s="39"/>
      <c r="GR199" s="39"/>
      <c r="GS199" s="39"/>
      <c r="GT199" s="39"/>
      <c r="GU199" s="39"/>
      <c r="GV199" s="39"/>
      <c r="GW199" s="39"/>
      <c r="GX199" s="39"/>
      <c r="GY199" s="39"/>
      <c r="GZ199" s="39"/>
      <c r="HA199" s="39"/>
      <c r="HB199" s="39"/>
      <c r="HC199" s="39"/>
      <c r="HD199" s="39"/>
      <c r="HE199" s="39"/>
      <c r="HF199" s="39"/>
      <c r="HG199" s="39"/>
      <c r="HH199" s="39"/>
      <c r="HI199" s="39"/>
      <c r="HJ199" s="39"/>
      <c r="HK199" s="39"/>
      <c r="HL199" s="39"/>
      <c r="HM199" s="39"/>
      <c r="HN199" s="39"/>
      <c r="HO199" s="39"/>
      <c r="HP199" s="39"/>
      <c r="HQ199" s="39"/>
      <c r="HR199" s="39"/>
      <c r="HS199" s="39"/>
      <c r="HT199" s="39"/>
      <c r="HU199" s="39"/>
      <c r="HV199" s="39"/>
      <c r="HW199" s="39"/>
      <c r="HX199" s="39"/>
      <c r="HY199" s="39"/>
      <c r="HZ199" s="39"/>
      <c r="IA199" s="39"/>
      <c r="IB199" s="39"/>
      <c r="IC199" s="39"/>
      <c r="ID199" s="39"/>
      <c r="IE199" s="39"/>
      <c r="IF199" s="39"/>
      <c r="IG199" s="39"/>
      <c r="IH199" s="39"/>
      <c r="II199" s="39"/>
      <c r="IJ199" s="39"/>
      <c r="IK199" s="39"/>
      <c r="IL199" s="39"/>
      <c r="IM199" s="39"/>
      <c r="IN199" s="39"/>
      <c r="IO199" s="39"/>
      <c r="IP199" s="39"/>
      <c r="IQ199" s="39"/>
      <c r="IR199" s="39"/>
      <c r="IS199" s="39"/>
      <c r="IT199" s="39"/>
      <c r="IU199" s="39"/>
      <c r="IV199" s="93" t="s">
        <v>467</v>
      </c>
      <c r="IW199" s="100" t="str">
        <f>C199</f>
        <v>CRCW06031K30FKEA</v>
      </c>
      <c r="IX199" s="93" t="str">
        <f t="shared" si="226"/>
        <v>VISHAY</v>
      </c>
      <c r="IY199" s="111">
        <v>1.8E-3</v>
      </c>
      <c r="IZ199" s="112" t="str">
        <f t="shared" si="227"/>
        <v>USD</v>
      </c>
      <c r="JA199" s="104" t="e">
        <f ca="1">_xlfn.XLOOKUP(IZ199,IZ$21:IZ$24,JA$21:JA$24,0)</f>
        <v>#NAME?</v>
      </c>
      <c r="JB199" s="104" t="e">
        <f t="shared" ca="1" si="188"/>
        <v>#NAME?</v>
      </c>
      <c r="JC199" s="113">
        <f>AJ199</f>
        <v>5000</v>
      </c>
      <c r="JD199" s="113">
        <f>AJ199</f>
        <v>5000</v>
      </c>
      <c r="JE199" s="100"/>
      <c r="JF199" s="113" t="e">
        <f>MAX(JD199,CEILING(#REF!+JE199,JC199))</f>
        <v>#REF!</v>
      </c>
      <c r="JG199" s="114" t="e">
        <f t="shared" ca="1" si="189"/>
        <v>#REF!</v>
      </c>
      <c r="JH199" s="113" t="e">
        <f>JF199-#REF!</f>
        <v>#REF!</v>
      </c>
      <c r="JI199" s="114" t="e">
        <f t="shared" ca="1" si="190"/>
        <v>#REF!</v>
      </c>
      <c r="JJ199" s="115">
        <v>45526</v>
      </c>
      <c r="JK199" s="114" t="s">
        <v>114</v>
      </c>
      <c r="JL199" s="114" t="s">
        <v>21</v>
      </c>
      <c r="JM199" s="100" t="s">
        <v>128</v>
      </c>
      <c r="JN199" s="100" t="s">
        <v>129</v>
      </c>
      <c r="JO199" s="102" t="e">
        <f t="array" aca="1" ref="JO199" ca="1">SUMPRODUCT(#REF!,TRANSPOSE(JO$19:JO$22))</f>
        <v>#REF!</v>
      </c>
      <c r="JP199" s="102" t="e">
        <f t="array" aca="1" ref="JP199" ca="1">SUMPRODUCT(#REF!,TRANSPOSE(JP$19:JP$22))</f>
        <v>#REF!</v>
      </c>
      <c r="JQ199" s="102" t="e">
        <f t="array" aca="1" ref="JQ199" ca="1">SUMPRODUCT(#REF!,TRANSPOSE(JQ$19:JQ$22))</f>
        <v>#REF!</v>
      </c>
      <c r="JR199" s="102" t="e">
        <f t="array" aca="1" ref="JR199" ca="1">SUMPRODUCT(#REF!,TRANSPOSE(JR$19:JR$22))</f>
        <v>#REF!</v>
      </c>
      <c r="JS199" s="102" t="e">
        <f t="array" aca="1" ref="JS199" ca="1">SUMPRODUCT(#REF!,TRANSPOSE(JS$19:JS$22))</f>
        <v>#REF!</v>
      </c>
      <c r="JT199" s="102" t="e">
        <f t="array" aca="1" ref="JT199" ca="1">SUMPRODUCT(#REF!,TRANSPOSE(JT$19:JT$22))</f>
        <v>#REF!</v>
      </c>
      <c r="JU199" s="102" t="e">
        <f t="array" aca="1" ref="JU199" ca="1">SUMPRODUCT(#REF!,TRANSPOSE(JU$19:JU$22))</f>
        <v>#REF!</v>
      </c>
      <c r="JV199" s="102" t="e">
        <f t="array" aca="1" ref="JV199" ca="1">SUMPRODUCT(#REF!,TRANSPOSE(JV$19:JV$22))</f>
        <v>#REF!</v>
      </c>
      <c r="JW199" s="102" t="e">
        <f t="array" aca="1" ref="JW199" ca="1">SUMPRODUCT(#REF!,TRANSPOSE(JW$19:JW$22))</f>
        <v>#REF!</v>
      </c>
      <c r="JX199" s="102" t="e">
        <f t="array" aca="1" ref="JX199" ca="1">SUMPRODUCT(#REF!,TRANSPOSE(JX$19:JX$22))</f>
        <v>#REF!</v>
      </c>
      <c r="JY199" s="102" t="e">
        <f t="array" aca="1" ref="JY199" ca="1">SUMPRODUCT(#REF!,TRANSPOSE(JY$19:JY$22))</f>
        <v>#REF!</v>
      </c>
      <c r="JZ199" s="102" t="e">
        <f t="array" aca="1" ref="JZ199" ca="1">SUMPRODUCT(#REF!,TRANSPOSE(JZ$19:JZ$22))</f>
        <v>#REF!</v>
      </c>
      <c r="KA199" s="102" t="e">
        <f t="array" aca="1" ref="KA199" ca="1">SUMPRODUCT(#REF!,TRANSPOSE(KA$19:KA$22))</f>
        <v>#REF!</v>
      </c>
      <c r="KB199" s="116"/>
      <c r="KC199" s="102" t="e">
        <f t="shared" ca="1" si="191"/>
        <v>#REF!</v>
      </c>
      <c r="KD199" s="117" t="e">
        <f ca="1">CEILING(SUM($JO199:JP199)-SUM($KC199:KC199),$JC199)</f>
        <v>#REF!</v>
      </c>
      <c r="KE199" s="117" t="e">
        <f ca="1">CEILING(SUM($JO199:JQ199)-SUM($KC199:KD199),$JC199)</f>
        <v>#REF!</v>
      </c>
      <c r="KF199" s="117" t="e">
        <f ca="1">CEILING(SUM($JO199:JR199)-SUM($KC199:KE199),$JC199)</f>
        <v>#REF!</v>
      </c>
      <c r="KG199" s="117" t="e">
        <f ca="1">CEILING(SUM($JO199:JS199)-SUM($KC199:KF199),$JC199)</f>
        <v>#REF!</v>
      </c>
      <c r="KH199" s="117" t="e">
        <f ca="1">CEILING(SUM($JO199:JT199)-SUM($KC199:KG199),$JC199)</f>
        <v>#REF!</v>
      </c>
      <c r="KI199" s="117" t="e">
        <f ca="1">CEILING(SUM($JO199:JU199)-SUM($KC199:KH199),$JC199)</f>
        <v>#REF!</v>
      </c>
      <c r="KJ199" s="117" t="e">
        <f ca="1">CEILING(SUM($JO199:JV199)-SUM($KC199:KI199),$JC199)</f>
        <v>#REF!</v>
      </c>
      <c r="KK199" s="117" t="e">
        <f ca="1">CEILING(SUM($JO199:JW199)-SUM($KC199:KJ199),$JC199)</f>
        <v>#REF!</v>
      </c>
      <c r="KL199" s="117" t="e">
        <f ca="1">CEILING(SUM($JO199:JX199)-SUM($KC199:KK199),$JC199)</f>
        <v>#REF!</v>
      </c>
      <c r="KM199" s="117" t="e">
        <f ca="1">CEILING(SUM($JO199:JY199)-SUM($KC199:KL199),$JC199)</f>
        <v>#REF!</v>
      </c>
      <c r="KN199" s="117" t="e">
        <f t="shared" ca="1" si="192"/>
        <v>#REF!</v>
      </c>
      <c r="KO199" s="117" t="e">
        <f t="shared" ca="1" si="193"/>
        <v>#REF!</v>
      </c>
      <c r="KP199" s="116"/>
      <c r="KQ199" s="119" t="e">
        <f t="shared" ca="1" si="194"/>
        <v>#REF!</v>
      </c>
      <c r="KR199" s="119" t="e">
        <f t="shared" ca="1" si="195"/>
        <v>#REF!</v>
      </c>
      <c r="KS199" s="119" t="e">
        <f t="shared" ca="1" si="196"/>
        <v>#REF!</v>
      </c>
      <c r="KT199" s="119" t="e">
        <f t="shared" ca="1" si="197"/>
        <v>#REF!</v>
      </c>
      <c r="KU199" s="119" t="e">
        <f t="shared" ca="1" si="198"/>
        <v>#REF!</v>
      </c>
      <c r="KV199" s="119" t="e">
        <f t="shared" ca="1" si="199"/>
        <v>#REF!</v>
      </c>
      <c r="KW199" s="119" t="e">
        <f t="shared" ca="1" si="200"/>
        <v>#REF!</v>
      </c>
      <c r="KX199" s="119" t="e">
        <f t="shared" ca="1" si="201"/>
        <v>#REF!</v>
      </c>
      <c r="KY199" s="119" t="e">
        <f t="shared" ca="1" si="202"/>
        <v>#REF!</v>
      </c>
      <c r="KZ199" s="119" t="e">
        <f t="shared" ca="1" si="203"/>
        <v>#REF!</v>
      </c>
      <c r="LA199" s="119" t="e">
        <f t="shared" ca="1" si="204"/>
        <v>#REF!</v>
      </c>
      <c r="LB199" s="119" t="e">
        <f t="shared" ca="1" si="205"/>
        <v>#REF!</v>
      </c>
      <c r="LC199" s="119" t="e">
        <f t="shared" ca="1" si="206"/>
        <v>#REF!</v>
      </c>
      <c r="LD199" s="119" t="e">
        <f t="shared" ca="1" si="207"/>
        <v>#REF!</v>
      </c>
      <c r="LE199" s="116">
        <v>1</v>
      </c>
      <c r="LF199" s="102" t="e">
        <f t="shared" ref="LF199:LF220" ca="1" si="228">SUM(KC199:KO199)</f>
        <v>#REF!</v>
      </c>
      <c r="LG199" s="102"/>
      <c r="LH199" s="102"/>
      <c r="LI199" s="102"/>
      <c r="LJ199" s="102"/>
      <c r="LK199" s="102"/>
      <c r="LL199" s="102"/>
      <c r="LM199" s="102"/>
      <c r="LN199" s="102"/>
      <c r="LO199" s="102"/>
      <c r="LP199" s="102"/>
      <c r="LQ199" s="102"/>
      <c r="LR199" s="102" t="e">
        <f t="shared" ca="1" si="183"/>
        <v>#REF!</v>
      </c>
      <c r="LS199" s="102"/>
      <c r="LT199" s="119" t="e">
        <f t="shared" ca="1" si="208"/>
        <v>#REF!</v>
      </c>
      <c r="LU199" s="119" t="e">
        <f t="shared" ca="1" si="209"/>
        <v>#NAME?</v>
      </c>
      <c r="LV199" s="119" t="e">
        <f t="shared" ca="1" si="210"/>
        <v>#NAME?</v>
      </c>
      <c r="LW199" s="119" t="e">
        <f t="shared" ca="1" si="211"/>
        <v>#NAME?</v>
      </c>
      <c r="LX199" s="119" t="e">
        <f t="shared" ca="1" si="212"/>
        <v>#NAME?</v>
      </c>
      <c r="LY199" s="119" t="e">
        <f t="shared" ca="1" si="213"/>
        <v>#NAME?</v>
      </c>
      <c r="LZ199" s="119" t="e">
        <f t="shared" ca="1" si="214"/>
        <v>#NAME?</v>
      </c>
      <c r="MA199" s="119" t="e">
        <f t="shared" ca="1" si="215"/>
        <v>#NAME?</v>
      </c>
      <c r="MB199" s="119" t="e">
        <f t="shared" ca="1" si="216"/>
        <v>#NAME?</v>
      </c>
      <c r="MC199" s="119" t="e">
        <f t="shared" ca="1" si="217"/>
        <v>#NAME?</v>
      </c>
      <c r="MD199" s="119" t="e">
        <f t="shared" ca="1" si="218"/>
        <v>#NAME?</v>
      </c>
      <c r="ME199" s="119" t="e">
        <f t="shared" ca="1" si="219"/>
        <v>#NAME?</v>
      </c>
      <c r="MF199" s="119" t="e">
        <f t="shared" ca="1" si="220"/>
        <v>#REF!</v>
      </c>
      <c r="MG199" s="119" t="e">
        <f t="shared" ca="1" si="221"/>
        <v>#REF!</v>
      </c>
      <c r="MH199" s="120" t="s">
        <v>860</v>
      </c>
      <c r="MI199" s="100" t="s">
        <v>472</v>
      </c>
      <c r="MJ199" s="121">
        <v>45535</v>
      </c>
      <c r="MK199" s="100" t="s">
        <v>131</v>
      </c>
      <c r="ML199" s="100" t="s">
        <v>131</v>
      </c>
      <c r="MM199" s="100" t="s">
        <v>131</v>
      </c>
      <c r="MN199" s="100"/>
      <c r="MO199" s="100" t="s">
        <v>750</v>
      </c>
    </row>
    <row r="200" spans="1:353" ht="14.25" x14ac:dyDescent="0.2">
      <c r="A200" s="39">
        <v>195</v>
      </c>
      <c r="B200" s="39" t="s">
        <v>865</v>
      </c>
      <c r="C200" s="54" t="s">
        <v>866</v>
      </c>
      <c r="D200" s="39" t="s">
        <v>121</v>
      </c>
      <c r="E200" s="39">
        <v>401466052</v>
      </c>
      <c r="F200" s="99" t="s">
        <v>867</v>
      </c>
      <c r="G200" s="39" t="s">
        <v>868</v>
      </c>
      <c r="H200" s="39" t="s">
        <v>112</v>
      </c>
      <c r="I200" s="39">
        <v>2</v>
      </c>
      <c r="J200" s="39">
        <v>2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39">
        <v>0</v>
      </c>
      <c r="R200" s="39">
        <v>0</v>
      </c>
      <c r="S200" s="39">
        <v>1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39">
        <v>0</v>
      </c>
      <c r="Z200" s="39">
        <v>0</v>
      </c>
      <c r="AA200" s="39">
        <v>0</v>
      </c>
      <c r="AB200" s="39">
        <v>1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f t="shared" si="184"/>
        <v>2</v>
      </c>
      <c r="AI200" s="39">
        <f t="shared" si="222"/>
        <v>35811</v>
      </c>
      <c r="AJ200" s="55">
        <v>5000</v>
      </c>
      <c r="AK200" s="39"/>
      <c r="AL200" s="39" t="s">
        <v>457</v>
      </c>
      <c r="AM200" s="69" t="s">
        <v>466</v>
      </c>
      <c r="AN200" s="39"/>
      <c r="AO200" s="39"/>
      <c r="AP200" s="56">
        <v>1.1999999999999999E-3</v>
      </c>
      <c r="AQ200" s="56" t="s">
        <v>8</v>
      </c>
      <c r="AR200" s="39" t="s">
        <v>459</v>
      </c>
      <c r="AS200" s="39" t="s">
        <v>460</v>
      </c>
      <c r="AT200" s="39"/>
      <c r="AU200" s="39" t="s">
        <v>461</v>
      </c>
      <c r="AV200" s="39" t="str">
        <f t="shared" si="185"/>
        <v>P0040</v>
      </c>
      <c r="AW200" s="76" t="e">
        <f t="shared" ca="1" si="186"/>
        <v>#NAME?</v>
      </c>
      <c r="AX200" s="39">
        <v>11</v>
      </c>
      <c r="AY200" s="73" t="e">
        <f t="shared" si="187"/>
        <v>#REF!</v>
      </c>
      <c r="AZ200" s="39"/>
      <c r="BA200" s="39"/>
      <c r="BB200" s="39"/>
      <c r="BC200" s="39"/>
      <c r="BD200" s="39"/>
      <c r="BE200" s="39"/>
      <c r="BF200" s="39"/>
      <c r="BG200" s="39"/>
      <c r="BH200" s="39">
        <v>50000</v>
      </c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>
        <f>SUM($AZ200,$BA200:BF200)-SUM($EU200:FA200)</f>
        <v>-280</v>
      </c>
      <c r="DE200" s="39">
        <f>SUM($AZ200,$BA200:BG200)-SUM($EU200:FB200)</f>
        <v>-1480</v>
      </c>
      <c r="DF200" s="39">
        <f>SUM($AZ200,$BA200:BH200)-SUM($EU200:FC200)</f>
        <v>47189</v>
      </c>
      <c r="DG200" s="39">
        <f>SUM($AZ200,$BA200:BI200)-SUM($EU200:FD200)</f>
        <v>46189</v>
      </c>
      <c r="DH200" s="39">
        <f>SUM($AZ200,$BA200:BJ200)-SUM($EU200:FE200)</f>
        <v>45189</v>
      </c>
      <c r="DI200" s="39">
        <f>SUM($AZ200,$BA200:BK200)-SUM($EU200:FF200)</f>
        <v>44189</v>
      </c>
      <c r="DJ200" s="39">
        <f>SUM($AZ200,$BA200:BL200)-SUM($EU200:FG200)</f>
        <v>43189</v>
      </c>
      <c r="DK200" s="39">
        <f>SUM($AZ200,$BA200:BM200)-SUM($EU200:FH200)</f>
        <v>42189</v>
      </c>
      <c r="DL200" s="39">
        <f>SUM($AZ200,$BA200:BN200)-SUM($EU200:FI200)</f>
        <v>41189</v>
      </c>
      <c r="DM200" s="39">
        <f>SUM($AZ200,$BA200:BO200)-SUM($EU200:FJ200)</f>
        <v>40189</v>
      </c>
      <c r="DN200" s="39">
        <f>SUM($AZ200,$BA200:BP200)-SUM($EU200:FK200)</f>
        <v>39189</v>
      </c>
      <c r="DO200" s="39">
        <f>SUM($AZ200,$BA200:BQ200)-SUM($EU200:FL200)</f>
        <v>38189</v>
      </c>
      <c r="DP200" s="39">
        <f>SUM($AZ200,$BA200:BR200)-SUM($EU200:FM200)</f>
        <v>37189</v>
      </c>
      <c r="DQ200" s="39">
        <f>SUM($AZ200,$BA200:BS200)-SUM($EU200:FN200)</f>
        <v>36189</v>
      </c>
      <c r="DR200" s="39">
        <f>SUM($AZ200,$BA200:BT200)-SUM($EU200:FO200)</f>
        <v>35189</v>
      </c>
      <c r="DS200" s="39">
        <f>SUM($AZ200,$BA200:BU200)-SUM($EU200:FP200)</f>
        <v>34189</v>
      </c>
      <c r="DT200" s="39">
        <f>SUM($AZ200,$BA200:BV200)-SUM($EU200:FQ200)</f>
        <v>33189</v>
      </c>
      <c r="DU200" s="39">
        <f>SUM($AZ200,$BA200:BW200)-SUM($EU200:FR200)</f>
        <v>32189</v>
      </c>
      <c r="DV200" s="39">
        <f>SUM($AZ200,$BA200:BX200)-SUM($EU200:FS200)</f>
        <v>31189</v>
      </c>
      <c r="DW200" s="39">
        <f>SUM($AZ200,$BA200:BY200)-SUM($EU200:FT200)</f>
        <v>30189</v>
      </c>
      <c r="DX200" s="39">
        <f>SUM($AZ200,$BA200:BZ200)-SUM($EU200:FU200)</f>
        <v>29189</v>
      </c>
      <c r="DY200" s="39">
        <f>SUM($AZ200,$BA200:CA200)-SUM($EU200:FV200)</f>
        <v>28189</v>
      </c>
      <c r="DZ200" s="39">
        <f>SUM($AZ200,$BA200:CB200)-SUM($EU200:FW200)</f>
        <v>27189</v>
      </c>
      <c r="EA200" s="39">
        <f>SUM($AZ200,$BA200:CC200)-SUM($EU200:FX200)</f>
        <v>26189</v>
      </c>
      <c r="EB200" s="39">
        <f>SUM($AZ200,$BA200:CD200)-SUM($EU200:FY200)</f>
        <v>25189</v>
      </c>
      <c r="EC200" s="39">
        <f>SUM($AZ200,$BA200:CE200)-SUM($EU200:FZ200)</f>
        <v>24189</v>
      </c>
      <c r="ED200" s="39">
        <f>SUM($AZ200,$BA200:CF200)-SUM($EU200:GA200)</f>
        <v>23189</v>
      </c>
      <c r="EE200" s="39">
        <f>SUM($AZ200,$BA200:CG200)-SUM($EU200:GB200)</f>
        <v>22189</v>
      </c>
      <c r="EF200" s="39">
        <f>SUM($AZ200,$BA200:CH200)-SUM($EU200:GC200)</f>
        <v>21189</v>
      </c>
      <c r="EG200" s="39">
        <f>SUM($AZ200,$BA200:CI200)-SUM($EU200:GD200)</f>
        <v>20189</v>
      </c>
      <c r="EH200" s="39">
        <f>SUM($AZ200,$BA200:CJ200)-SUM($EU200:GE200)</f>
        <v>19189</v>
      </c>
      <c r="EI200" s="39">
        <f>SUM($AZ200,$BA200:CK200)-SUM($EU200:GF200)</f>
        <v>18189</v>
      </c>
      <c r="EJ200" s="39">
        <f>SUM($AZ200,$BA200:CL200)-SUM($EU200:GG200)</f>
        <v>17189</v>
      </c>
      <c r="EK200" s="39">
        <f>SUM($AZ200,$BA200:CM200)-SUM($EU200:GH200)</f>
        <v>16189</v>
      </c>
      <c r="EL200" s="39">
        <f>SUM($AZ200,$BA200:CN200)-SUM($EU200:GI200)</f>
        <v>15189</v>
      </c>
      <c r="EM200" s="39">
        <f>SUM($AZ200,$BA200:CO200)-SUM($EU200:GJ200)</f>
        <v>14189</v>
      </c>
      <c r="EN200" s="39">
        <f>SUM($AZ200,$BA200:CP200)-SUM($EU200:GK200)</f>
        <v>14189</v>
      </c>
      <c r="EO200" s="39">
        <f>SUM($AZ200,$BA200:CQ200)-SUM($EU200:GL200)</f>
        <v>14189</v>
      </c>
      <c r="EP200" s="39">
        <f>SUM($AZ200,$BA200:CR200)-SUM($EU200:GM200)</f>
        <v>14189</v>
      </c>
      <c r="EQ200" s="39">
        <f>SUM($AZ200,$BA200:CS200)-SUM($EU200:GN200)</f>
        <v>14189</v>
      </c>
      <c r="ER200" s="39"/>
      <c r="ES200" s="39"/>
      <c r="ET200" s="39"/>
      <c r="EU200" s="39"/>
      <c r="EV200" s="39"/>
      <c r="EW200" s="39"/>
      <c r="EX200" s="39"/>
      <c r="EY200" s="39"/>
      <c r="EZ200" s="39"/>
      <c r="FA200" s="39">
        <f t="array" ref="FA200">SUMPRODUCT($K200:$AG200,TRANSPOSE(FA$5:FA$27))</f>
        <v>280</v>
      </c>
      <c r="FB200" s="39">
        <f t="array" ref="FB200">SUMPRODUCT($K200:$AG200,TRANSPOSE(FB$5:FB$27))</f>
        <v>1200</v>
      </c>
      <c r="FC200" s="39">
        <f t="array" ref="FC200">SUMPRODUCT($K200:$AG200,TRANSPOSE(FC$5:FC$27))</f>
        <v>1331</v>
      </c>
      <c r="FD200" s="39">
        <f t="array" ref="FD200">SUMPRODUCT($K200:$AG200,TRANSPOSE(FD$5:FD$27))</f>
        <v>1000</v>
      </c>
      <c r="FE200" s="39">
        <f t="array" ref="FE200">SUMPRODUCT($K200:$AG200,TRANSPOSE(FE$5:FE$27))</f>
        <v>1000</v>
      </c>
      <c r="FF200" s="39">
        <f t="array" ref="FF200">SUMPRODUCT($K200:$AG200,TRANSPOSE(FF$5:FF$27))</f>
        <v>1000</v>
      </c>
      <c r="FG200" s="39">
        <f t="array" ref="FG200">SUMPRODUCT($K200:$AG200,TRANSPOSE(FG$5:FG$27))</f>
        <v>1000</v>
      </c>
      <c r="FH200" s="39">
        <f t="array" ref="FH200">SUMPRODUCT($K200:$AG200,TRANSPOSE(FH$5:FH$27))</f>
        <v>1000</v>
      </c>
      <c r="FI200" s="39">
        <f t="array" ref="FI200">SUMPRODUCT($K200:$AG200,TRANSPOSE(FI$5:FI$27))</f>
        <v>1000</v>
      </c>
      <c r="FJ200" s="39">
        <f t="array" ref="FJ200">SUMPRODUCT($K200:$AG200,TRANSPOSE(FJ$5:FJ$27))</f>
        <v>1000</v>
      </c>
      <c r="FK200" s="39">
        <f t="array" ref="FK200">SUMPRODUCT($K200:$AG200,TRANSPOSE(FK$5:FK$27))</f>
        <v>1000</v>
      </c>
      <c r="FL200" s="39">
        <f t="array" ref="FL200">SUMPRODUCT($K200:$AG200,TRANSPOSE(FL$5:FL$27))</f>
        <v>1000</v>
      </c>
      <c r="FM200" s="39">
        <f t="array" ref="FM200">SUMPRODUCT($K200:$AG200,TRANSPOSE(FM$5:FM$27))</f>
        <v>1000</v>
      </c>
      <c r="FN200" s="39">
        <f t="array" ref="FN200">SUMPRODUCT($K200:$AG200,TRANSPOSE(FN$5:FN$27))</f>
        <v>1000</v>
      </c>
      <c r="FO200" s="39">
        <f t="array" ref="FO200">SUMPRODUCT($K200:$AG200,TRANSPOSE(FO$5:FO$27))</f>
        <v>1000</v>
      </c>
      <c r="FP200" s="39">
        <f t="array" ref="FP200">SUMPRODUCT($K200:$AG200,TRANSPOSE(FP$5:FP$27))</f>
        <v>1000</v>
      </c>
      <c r="FQ200" s="39">
        <f t="array" ref="FQ200">SUMPRODUCT($K200:$AG200,TRANSPOSE(FQ$5:FQ$27))</f>
        <v>1000</v>
      </c>
      <c r="FR200" s="39">
        <f t="array" ref="FR200">SUMPRODUCT($K200:$AG200,TRANSPOSE(FR$5:FR$27))</f>
        <v>1000</v>
      </c>
      <c r="FS200" s="39">
        <f t="array" ref="FS200">SUMPRODUCT($K200:$AG200,TRANSPOSE(FS$5:FS$27))</f>
        <v>1000</v>
      </c>
      <c r="FT200" s="39">
        <f t="array" ref="FT200">SUMPRODUCT($K200:$AG200,TRANSPOSE(FT$5:FT$27))</f>
        <v>1000</v>
      </c>
      <c r="FU200" s="39">
        <f t="array" ref="FU200">SUMPRODUCT($K200:$AG200,TRANSPOSE(FU$5:FU$27))</f>
        <v>1000</v>
      </c>
      <c r="FV200" s="39">
        <f t="array" ref="FV200">SUMPRODUCT($K200:$AG200,TRANSPOSE(FV$5:FV$27))</f>
        <v>1000</v>
      </c>
      <c r="FW200" s="39">
        <f t="array" ref="FW200">SUMPRODUCT($K200:$AG200,TRANSPOSE(FW$5:FW$27))</f>
        <v>1000</v>
      </c>
      <c r="FX200" s="39">
        <f t="array" ref="FX200">SUMPRODUCT($K200:$AG200,TRANSPOSE(FX$5:FX$27))</f>
        <v>1000</v>
      </c>
      <c r="FY200" s="39">
        <f t="array" ref="FY200">SUMPRODUCT($K200:$AG200,TRANSPOSE(FY$5:FY$27))</f>
        <v>1000</v>
      </c>
      <c r="FZ200" s="39">
        <f t="array" ref="FZ200">SUMPRODUCT($K200:$AG200,TRANSPOSE(FZ$5:FZ$27))</f>
        <v>1000</v>
      </c>
      <c r="GA200" s="39">
        <f t="array" ref="GA200">SUMPRODUCT($K200:$AG200,TRANSPOSE(GA$5:GA$27))</f>
        <v>1000</v>
      </c>
      <c r="GB200" s="39">
        <f t="array" ref="GB200">SUMPRODUCT($K200:$AG200,TRANSPOSE(GB$5:GB$27))</f>
        <v>1000</v>
      </c>
      <c r="GC200" s="39">
        <f t="array" ref="GC200">SUMPRODUCT($K200:$AG200,TRANSPOSE(GC$5:GC$27))</f>
        <v>1000</v>
      </c>
      <c r="GD200" s="39">
        <f t="array" ref="GD200">SUMPRODUCT($K200:$AG200,TRANSPOSE(GD$5:GD$27))</f>
        <v>1000</v>
      </c>
      <c r="GE200" s="39">
        <f t="array" ref="GE200">SUMPRODUCT($K200:$AG200,TRANSPOSE(GE$5:GE$27))</f>
        <v>1000</v>
      </c>
      <c r="GF200" s="39">
        <f t="array" ref="GF200">SUMPRODUCT($K200:$AG200,TRANSPOSE(GF$5:GF$27))</f>
        <v>1000</v>
      </c>
      <c r="GG200" s="39">
        <f t="array" ref="GG200">SUMPRODUCT($K200:$AG200,TRANSPOSE(GG$5:GG$27))</f>
        <v>1000</v>
      </c>
      <c r="GH200" s="39">
        <f t="array" ref="GH200">SUMPRODUCT($K200:$AG200,TRANSPOSE(GH$5:GH$27))</f>
        <v>1000</v>
      </c>
      <c r="GI200" s="39">
        <f t="array" ref="GI200">SUMPRODUCT($K200:$AG200,TRANSPOSE(GI$5:GI$27))</f>
        <v>1000</v>
      </c>
      <c r="GJ200" s="39">
        <f t="array" ref="GJ200">SUMPRODUCT($K200:$AG200,TRANSPOSE(GJ$5:GJ$27))</f>
        <v>1000</v>
      </c>
      <c r="GK200" s="39">
        <f t="array" ref="GK200">SUMPRODUCT($K200:$AG200,TRANSPOSE(GK$5:GK$27))</f>
        <v>0</v>
      </c>
      <c r="GL200" s="39">
        <f t="array" ref="GL200">SUMPRODUCT($K200:$AG200,TRANSPOSE(GL$5:GL$27))</f>
        <v>0</v>
      </c>
      <c r="GM200" s="39">
        <f t="array" ref="GM200">SUMPRODUCT($K200:$AG200,TRANSPOSE(GM$5:GM$27))</f>
        <v>0</v>
      </c>
      <c r="GN200" s="39">
        <f t="array" ref="GN200">SUMPRODUCT($K200:$AG200,TRANSPOSE(GN$5:GN$27))</f>
        <v>0</v>
      </c>
      <c r="GO200" s="39"/>
      <c r="GP200" s="39"/>
      <c r="GQ200" s="39"/>
      <c r="GR200" s="39"/>
      <c r="GS200" s="39"/>
      <c r="GT200" s="39"/>
      <c r="GU200" s="39"/>
      <c r="GV200" s="39"/>
      <c r="GW200" s="39"/>
      <c r="GX200" s="39"/>
      <c r="GY200" s="39"/>
      <c r="GZ200" s="39"/>
      <c r="HA200" s="39"/>
      <c r="HB200" s="39"/>
      <c r="HC200" s="39"/>
      <c r="HD200" s="39"/>
      <c r="HE200" s="39"/>
      <c r="HF200" s="39"/>
      <c r="HG200" s="39"/>
      <c r="HH200" s="39"/>
      <c r="HI200" s="39"/>
      <c r="HJ200" s="39"/>
      <c r="HK200" s="39"/>
      <c r="HL200" s="39"/>
      <c r="HM200" s="39"/>
      <c r="HN200" s="39"/>
      <c r="HO200" s="39"/>
      <c r="HP200" s="39"/>
      <c r="HQ200" s="39"/>
      <c r="HR200" s="39"/>
      <c r="HS200" s="39"/>
      <c r="HT200" s="39"/>
      <c r="HU200" s="39"/>
      <c r="HV200" s="39"/>
      <c r="HW200" s="39"/>
      <c r="HX200" s="39"/>
      <c r="HY200" s="39"/>
      <c r="HZ200" s="39"/>
      <c r="IA200" s="39"/>
      <c r="IB200" s="39"/>
      <c r="IC200" s="39"/>
      <c r="ID200" s="39"/>
      <c r="IE200" s="39"/>
      <c r="IF200" s="39"/>
      <c r="IG200" s="39"/>
      <c r="IH200" s="39"/>
      <c r="II200" s="39"/>
      <c r="IJ200" s="39"/>
      <c r="IK200" s="39"/>
      <c r="IL200" s="39"/>
      <c r="IM200" s="39"/>
      <c r="IN200" s="39"/>
      <c r="IO200" s="39"/>
      <c r="IP200" s="39"/>
      <c r="IQ200" s="39"/>
      <c r="IR200" s="39"/>
      <c r="IS200" s="39"/>
      <c r="IT200" s="39"/>
      <c r="IU200" s="39"/>
      <c r="IV200" s="93" t="s">
        <v>458</v>
      </c>
      <c r="IW200" s="100" t="str">
        <f>C200</f>
        <v>CRCW0603200KFKEA</v>
      </c>
      <c r="IX200" s="93" t="str">
        <f t="shared" si="226"/>
        <v>VISHAY</v>
      </c>
      <c r="IY200" s="95">
        <v>2.8999999999999998E-3</v>
      </c>
      <c r="IZ200" s="112" t="str">
        <f t="shared" si="227"/>
        <v>USD</v>
      </c>
      <c r="JA200" s="104" t="e">
        <f ca="1">_xlfn.XLOOKUP(IZ200,IZ$21:IZ$24,JA$21:JA$24,0)</f>
        <v>#NAME?</v>
      </c>
      <c r="JB200" s="104" t="e">
        <f t="shared" ca="1" si="188"/>
        <v>#NAME?</v>
      </c>
      <c r="JC200" s="113">
        <f>AJ200</f>
        <v>5000</v>
      </c>
      <c r="JD200" s="113">
        <v>50000</v>
      </c>
      <c r="JE200" s="100"/>
      <c r="JF200" s="113" t="e">
        <f>MAX(JD200,CEILING(#REF!+JE200,JC200))</f>
        <v>#REF!</v>
      </c>
      <c r="JG200" s="114" t="e">
        <f t="shared" ca="1" si="189"/>
        <v>#REF!</v>
      </c>
      <c r="JH200" s="113" t="e">
        <f>JF200-#REF!</f>
        <v>#REF!</v>
      </c>
      <c r="JI200" s="114" t="e">
        <f t="shared" ca="1" si="190"/>
        <v>#REF!</v>
      </c>
      <c r="JJ200" s="115">
        <v>45526</v>
      </c>
      <c r="JK200" s="114" t="s">
        <v>114</v>
      </c>
      <c r="JL200" s="114" t="s">
        <v>21</v>
      </c>
      <c r="JM200" s="100" t="s">
        <v>128</v>
      </c>
      <c r="JN200" s="100" t="s">
        <v>129</v>
      </c>
      <c r="JO200" s="102" t="e">
        <f t="array" aca="1" ref="JO200" ca="1">SUMPRODUCT(#REF!,TRANSPOSE(JO$19:JO$22))</f>
        <v>#REF!</v>
      </c>
      <c r="JP200" s="102" t="e">
        <f t="array" aca="1" ref="JP200" ca="1">SUMPRODUCT(#REF!,TRANSPOSE(JP$19:JP$22))</f>
        <v>#REF!</v>
      </c>
      <c r="JQ200" s="102" t="e">
        <f t="array" aca="1" ref="JQ200" ca="1">SUMPRODUCT(#REF!,TRANSPOSE(JQ$19:JQ$22))</f>
        <v>#REF!</v>
      </c>
      <c r="JR200" s="102" t="e">
        <f t="array" aca="1" ref="JR200" ca="1">SUMPRODUCT(#REF!,TRANSPOSE(JR$19:JR$22))</f>
        <v>#REF!</v>
      </c>
      <c r="JS200" s="102" t="e">
        <f t="array" aca="1" ref="JS200" ca="1">SUMPRODUCT(#REF!,TRANSPOSE(JS$19:JS$22))</f>
        <v>#REF!</v>
      </c>
      <c r="JT200" s="102" t="e">
        <f t="array" aca="1" ref="JT200" ca="1">SUMPRODUCT(#REF!,TRANSPOSE(JT$19:JT$22))</f>
        <v>#REF!</v>
      </c>
      <c r="JU200" s="102" t="e">
        <f t="array" aca="1" ref="JU200" ca="1">SUMPRODUCT(#REF!,TRANSPOSE(JU$19:JU$22))</f>
        <v>#REF!</v>
      </c>
      <c r="JV200" s="102" t="e">
        <f t="array" aca="1" ref="JV200" ca="1">SUMPRODUCT(#REF!,TRANSPOSE(JV$19:JV$22))</f>
        <v>#REF!</v>
      </c>
      <c r="JW200" s="102" t="e">
        <f t="array" aca="1" ref="JW200" ca="1">SUMPRODUCT(#REF!,TRANSPOSE(JW$19:JW$22))</f>
        <v>#REF!</v>
      </c>
      <c r="JX200" s="102" t="e">
        <f t="array" aca="1" ref="JX200" ca="1">SUMPRODUCT(#REF!,TRANSPOSE(JX$19:JX$22))</f>
        <v>#REF!</v>
      </c>
      <c r="JY200" s="102" t="e">
        <f t="array" aca="1" ref="JY200" ca="1">SUMPRODUCT(#REF!,TRANSPOSE(JY$19:JY$22))</f>
        <v>#REF!</v>
      </c>
      <c r="JZ200" s="102" t="e">
        <f t="array" aca="1" ref="JZ200" ca="1">SUMPRODUCT(#REF!,TRANSPOSE(JZ$19:JZ$22))</f>
        <v>#REF!</v>
      </c>
      <c r="KA200" s="102" t="e">
        <f t="array" aca="1" ref="KA200" ca="1">SUMPRODUCT(#REF!,TRANSPOSE(KA$19:KA$22))</f>
        <v>#REF!</v>
      </c>
      <c r="KB200" s="116"/>
      <c r="KC200" s="102" t="e">
        <f t="shared" ca="1" si="191"/>
        <v>#REF!</v>
      </c>
      <c r="KD200" s="117" t="e">
        <f ca="1">CEILING(SUM($JO200:JP200)-SUM($KC200:KC200),$JC200)</f>
        <v>#REF!</v>
      </c>
      <c r="KE200" s="117" t="e">
        <f ca="1">CEILING(SUM($JO200:JQ200)-SUM($KC200:KD200),$JC200)</f>
        <v>#REF!</v>
      </c>
      <c r="KF200" s="117" t="e">
        <f ca="1">CEILING(SUM($JO200:JR200)-SUM($KC200:KE200),$JC200)</f>
        <v>#REF!</v>
      </c>
      <c r="KG200" s="117" t="e">
        <f ca="1">CEILING(SUM($JO200:JS200)-SUM($KC200:KF200),$JC200)</f>
        <v>#REF!</v>
      </c>
      <c r="KH200" s="117" t="e">
        <f ca="1">CEILING(SUM($JO200:JT200)-SUM($KC200:KG200),$JC200)</f>
        <v>#REF!</v>
      </c>
      <c r="KI200" s="117" t="e">
        <f ca="1">CEILING(SUM($JO200:JU200)-SUM($KC200:KH200),$JC200)</f>
        <v>#REF!</v>
      </c>
      <c r="KJ200" s="117" t="e">
        <f ca="1">CEILING(SUM($JO200:JV200)-SUM($KC200:KI200),$JC200)</f>
        <v>#REF!</v>
      </c>
      <c r="KK200" s="117" t="e">
        <f ca="1">CEILING(SUM($JO200:JW200)-SUM($KC200:KJ200),$JC200)</f>
        <v>#REF!</v>
      </c>
      <c r="KL200" s="117" t="e">
        <f ca="1">CEILING(SUM($JO200:JX200)-SUM($KC200:KK200),$JC200)</f>
        <v>#REF!</v>
      </c>
      <c r="KM200" s="117" t="e">
        <f ca="1">CEILING(SUM($JO200:JY200)-SUM($KC200:KL200),$JC200)</f>
        <v>#REF!</v>
      </c>
      <c r="KN200" s="117" t="e">
        <f t="shared" ca="1" si="192"/>
        <v>#REF!</v>
      </c>
      <c r="KO200" s="117" t="e">
        <f t="shared" ca="1" si="193"/>
        <v>#REF!</v>
      </c>
      <c r="KP200" s="116"/>
      <c r="KQ200" s="119" t="e">
        <f t="shared" ca="1" si="194"/>
        <v>#REF!</v>
      </c>
      <c r="KR200" s="119" t="e">
        <f t="shared" ca="1" si="195"/>
        <v>#REF!</v>
      </c>
      <c r="KS200" s="119" t="e">
        <f t="shared" ca="1" si="196"/>
        <v>#REF!</v>
      </c>
      <c r="KT200" s="119" t="e">
        <f t="shared" ca="1" si="197"/>
        <v>#REF!</v>
      </c>
      <c r="KU200" s="119" t="e">
        <f t="shared" ca="1" si="198"/>
        <v>#REF!</v>
      </c>
      <c r="KV200" s="119" t="e">
        <f t="shared" ca="1" si="199"/>
        <v>#REF!</v>
      </c>
      <c r="KW200" s="119" t="e">
        <f t="shared" ca="1" si="200"/>
        <v>#REF!</v>
      </c>
      <c r="KX200" s="119" t="e">
        <f t="shared" ca="1" si="201"/>
        <v>#REF!</v>
      </c>
      <c r="KY200" s="119" t="e">
        <f t="shared" ca="1" si="202"/>
        <v>#REF!</v>
      </c>
      <c r="KZ200" s="119" t="e">
        <f t="shared" ca="1" si="203"/>
        <v>#REF!</v>
      </c>
      <c r="LA200" s="119" t="e">
        <f t="shared" ca="1" si="204"/>
        <v>#REF!</v>
      </c>
      <c r="LB200" s="119" t="e">
        <f t="shared" ca="1" si="205"/>
        <v>#REF!</v>
      </c>
      <c r="LC200" s="119" t="e">
        <f t="shared" ca="1" si="206"/>
        <v>#REF!</v>
      </c>
      <c r="LD200" s="119" t="e">
        <f t="shared" ca="1" si="207"/>
        <v>#REF!</v>
      </c>
      <c r="LE200" s="116">
        <v>1</v>
      </c>
      <c r="LF200" s="102" t="e">
        <f t="shared" ca="1" si="228"/>
        <v>#REF!</v>
      </c>
      <c r="LG200" s="102"/>
      <c r="LH200" s="102"/>
      <c r="LI200" s="102"/>
      <c r="LJ200" s="102"/>
      <c r="LK200" s="102"/>
      <c r="LL200" s="102"/>
      <c r="LM200" s="102"/>
      <c r="LN200" s="102"/>
      <c r="LO200" s="102"/>
      <c r="LP200" s="102"/>
      <c r="LQ200" s="102"/>
      <c r="LR200" s="102" t="e">
        <f t="shared" ca="1" si="183"/>
        <v>#REF!</v>
      </c>
      <c r="LS200" s="102"/>
      <c r="LT200" s="119" t="e">
        <f t="shared" ca="1" si="208"/>
        <v>#REF!</v>
      </c>
      <c r="LU200" s="119" t="e">
        <f t="shared" ca="1" si="209"/>
        <v>#NAME?</v>
      </c>
      <c r="LV200" s="119" t="e">
        <f t="shared" ca="1" si="210"/>
        <v>#NAME?</v>
      </c>
      <c r="LW200" s="119" t="e">
        <f t="shared" ca="1" si="211"/>
        <v>#NAME?</v>
      </c>
      <c r="LX200" s="119" t="e">
        <f t="shared" ca="1" si="212"/>
        <v>#NAME?</v>
      </c>
      <c r="LY200" s="119" t="e">
        <f t="shared" ca="1" si="213"/>
        <v>#NAME?</v>
      </c>
      <c r="LZ200" s="119" t="e">
        <f t="shared" ca="1" si="214"/>
        <v>#NAME?</v>
      </c>
      <c r="MA200" s="119" t="e">
        <f t="shared" ca="1" si="215"/>
        <v>#NAME?</v>
      </c>
      <c r="MB200" s="119" t="e">
        <f t="shared" ca="1" si="216"/>
        <v>#NAME?</v>
      </c>
      <c r="MC200" s="119" t="e">
        <f t="shared" ca="1" si="217"/>
        <v>#NAME?</v>
      </c>
      <c r="MD200" s="119" t="e">
        <f t="shared" ca="1" si="218"/>
        <v>#NAME?</v>
      </c>
      <c r="ME200" s="119" t="e">
        <f t="shared" ca="1" si="219"/>
        <v>#NAME?</v>
      </c>
      <c r="MF200" s="119" t="e">
        <f t="shared" ca="1" si="220"/>
        <v>#REF!</v>
      </c>
      <c r="MG200" s="119" t="e">
        <f t="shared" ca="1" si="221"/>
        <v>#REF!</v>
      </c>
      <c r="MH200" s="120" t="s">
        <v>865</v>
      </c>
      <c r="MI200" s="100" t="s">
        <v>462</v>
      </c>
      <c r="MJ200" s="121">
        <v>45535</v>
      </c>
      <c r="MK200" s="100" t="s">
        <v>131</v>
      </c>
      <c r="ML200" s="100"/>
      <c r="MM200" s="100" t="s">
        <v>131</v>
      </c>
      <c r="MN200" s="100"/>
      <c r="MO200" s="100" t="s">
        <v>142</v>
      </c>
    </row>
    <row r="201" spans="1:353" ht="14.25" x14ac:dyDescent="0.2">
      <c r="A201" s="39">
        <v>196</v>
      </c>
      <c r="B201" s="39" t="s">
        <v>869</v>
      </c>
      <c r="C201" s="54" t="s">
        <v>870</v>
      </c>
      <c r="D201" s="39" t="s">
        <v>121</v>
      </c>
      <c r="E201" s="39">
        <v>400658342</v>
      </c>
      <c r="F201" s="99" t="s">
        <v>871</v>
      </c>
      <c r="G201" s="39" t="s">
        <v>872</v>
      </c>
      <c r="H201" s="39" t="s">
        <v>112</v>
      </c>
      <c r="I201" s="39">
        <v>2</v>
      </c>
      <c r="J201" s="39">
        <v>16</v>
      </c>
      <c r="K201" s="39">
        <v>0</v>
      </c>
      <c r="L201" s="39">
        <v>0</v>
      </c>
      <c r="M201" s="39">
        <v>0</v>
      </c>
      <c r="N201" s="39">
        <v>0</v>
      </c>
      <c r="O201" s="39">
        <v>0</v>
      </c>
      <c r="P201" s="39">
        <v>0</v>
      </c>
      <c r="Q201" s="39">
        <v>0</v>
      </c>
      <c r="R201" s="39">
        <v>0</v>
      </c>
      <c r="S201" s="39">
        <v>8</v>
      </c>
      <c r="T201" s="39">
        <v>0</v>
      </c>
      <c r="U201" s="39">
        <v>0</v>
      </c>
      <c r="V201" s="39">
        <v>0</v>
      </c>
      <c r="W201" s="39">
        <v>0</v>
      </c>
      <c r="X201" s="39">
        <v>0</v>
      </c>
      <c r="Y201" s="39">
        <v>0</v>
      </c>
      <c r="Z201" s="39">
        <v>0</v>
      </c>
      <c r="AA201" s="39">
        <v>0</v>
      </c>
      <c r="AB201" s="39">
        <v>8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>
        <f t="shared" si="184"/>
        <v>16</v>
      </c>
      <c r="AI201" s="39">
        <f t="shared" si="222"/>
        <v>286488</v>
      </c>
      <c r="AJ201" s="55">
        <v>5000</v>
      </c>
      <c r="AK201" s="39"/>
      <c r="AL201" s="39" t="s">
        <v>457</v>
      </c>
      <c r="AM201" s="69" t="s">
        <v>758</v>
      </c>
      <c r="AN201" s="39"/>
      <c r="AO201" s="39"/>
      <c r="AP201" s="56">
        <v>2.2000000000000001E-3</v>
      </c>
      <c r="AQ201" s="56" t="s">
        <v>8</v>
      </c>
      <c r="AR201" s="39" t="s">
        <v>459</v>
      </c>
      <c r="AS201" s="39" t="s">
        <v>460</v>
      </c>
      <c r="AT201" s="39"/>
      <c r="AU201" s="39" t="s">
        <v>461</v>
      </c>
      <c r="AV201" s="39" t="str">
        <f t="shared" si="185"/>
        <v>P0043</v>
      </c>
      <c r="AW201" s="76" t="e">
        <f t="shared" ca="1" si="186"/>
        <v>#NAME?</v>
      </c>
      <c r="AX201" s="73" t="s">
        <v>749</v>
      </c>
      <c r="AY201" s="73" t="e">
        <f t="shared" si="187"/>
        <v>#REF!</v>
      </c>
      <c r="AZ201" s="39"/>
      <c r="BA201" s="39"/>
      <c r="BB201" s="39"/>
      <c r="BC201" s="39"/>
      <c r="BD201" s="39">
        <v>285000</v>
      </c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>
        <f>SUM($AZ201,$BA201:BF201)-SUM($EU201:FA201)</f>
        <v>282760</v>
      </c>
      <c r="DE201" s="39">
        <f>SUM($AZ201,$BA201:BG201)-SUM($EU201:FB201)</f>
        <v>273160</v>
      </c>
      <c r="DF201" s="39">
        <f>SUM($AZ201,$BA201:BH201)-SUM($EU201:FC201)</f>
        <v>262512</v>
      </c>
      <c r="DG201" s="39">
        <f>SUM($AZ201,$BA201:BI201)-SUM($EU201:FD201)</f>
        <v>254512</v>
      </c>
      <c r="DH201" s="39">
        <f>SUM($AZ201,$BA201:BJ201)-SUM($EU201:FE201)</f>
        <v>246512</v>
      </c>
      <c r="DI201" s="39">
        <f>SUM($AZ201,$BA201:BK201)-SUM($EU201:FF201)</f>
        <v>238512</v>
      </c>
      <c r="DJ201" s="39">
        <f>SUM($AZ201,$BA201:BL201)-SUM($EU201:FG201)</f>
        <v>230512</v>
      </c>
      <c r="DK201" s="39">
        <f>SUM($AZ201,$BA201:BM201)-SUM($EU201:FH201)</f>
        <v>222512</v>
      </c>
      <c r="DL201" s="39">
        <f>SUM($AZ201,$BA201:BN201)-SUM($EU201:FI201)</f>
        <v>214512</v>
      </c>
      <c r="DM201" s="39">
        <f>SUM($AZ201,$BA201:BO201)-SUM($EU201:FJ201)</f>
        <v>206512</v>
      </c>
      <c r="DN201" s="39">
        <f>SUM($AZ201,$BA201:BP201)-SUM($EU201:FK201)</f>
        <v>198512</v>
      </c>
      <c r="DO201" s="39">
        <f>SUM($AZ201,$BA201:BQ201)-SUM($EU201:FL201)</f>
        <v>190512</v>
      </c>
      <c r="DP201" s="39">
        <f>SUM($AZ201,$BA201:BR201)-SUM($EU201:FM201)</f>
        <v>182512</v>
      </c>
      <c r="DQ201" s="39">
        <f>SUM($AZ201,$BA201:BS201)-SUM($EU201:FN201)</f>
        <v>174512</v>
      </c>
      <c r="DR201" s="39">
        <f>SUM($AZ201,$BA201:BT201)-SUM($EU201:FO201)</f>
        <v>166512</v>
      </c>
      <c r="DS201" s="39">
        <f>SUM($AZ201,$BA201:BU201)-SUM($EU201:FP201)</f>
        <v>158512</v>
      </c>
      <c r="DT201" s="39">
        <f>SUM($AZ201,$BA201:BV201)-SUM($EU201:FQ201)</f>
        <v>150512</v>
      </c>
      <c r="DU201" s="39">
        <f>SUM($AZ201,$BA201:BW201)-SUM($EU201:FR201)</f>
        <v>142512</v>
      </c>
      <c r="DV201" s="39">
        <f>SUM($AZ201,$BA201:BX201)-SUM($EU201:FS201)</f>
        <v>134512</v>
      </c>
      <c r="DW201" s="39">
        <f>SUM($AZ201,$BA201:BY201)-SUM($EU201:FT201)</f>
        <v>126512</v>
      </c>
      <c r="DX201" s="39">
        <f>SUM($AZ201,$BA201:BZ201)-SUM($EU201:FU201)</f>
        <v>118512</v>
      </c>
      <c r="DY201" s="39">
        <f>SUM($AZ201,$BA201:CA201)-SUM($EU201:FV201)</f>
        <v>110512</v>
      </c>
      <c r="DZ201" s="39">
        <f>SUM($AZ201,$BA201:CB201)-SUM($EU201:FW201)</f>
        <v>102512</v>
      </c>
      <c r="EA201" s="39">
        <f>SUM($AZ201,$BA201:CC201)-SUM($EU201:FX201)</f>
        <v>94512</v>
      </c>
      <c r="EB201" s="39">
        <f>SUM($AZ201,$BA201:CD201)-SUM($EU201:FY201)</f>
        <v>86512</v>
      </c>
      <c r="EC201" s="39">
        <f>SUM($AZ201,$BA201:CE201)-SUM($EU201:FZ201)</f>
        <v>78512</v>
      </c>
      <c r="ED201" s="39">
        <f>SUM($AZ201,$BA201:CF201)-SUM($EU201:GA201)</f>
        <v>70512</v>
      </c>
      <c r="EE201" s="39">
        <f>SUM($AZ201,$BA201:CG201)-SUM($EU201:GB201)</f>
        <v>62512</v>
      </c>
      <c r="EF201" s="39">
        <f>SUM($AZ201,$BA201:CH201)-SUM($EU201:GC201)</f>
        <v>54512</v>
      </c>
      <c r="EG201" s="39">
        <f>SUM($AZ201,$BA201:CI201)-SUM($EU201:GD201)</f>
        <v>46512</v>
      </c>
      <c r="EH201" s="39">
        <f>SUM($AZ201,$BA201:CJ201)-SUM($EU201:GE201)</f>
        <v>38512</v>
      </c>
      <c r="EI201" s="39">
        <f>SUM($AZ201,$BA201:CK201)-SUM($EU201:GF201)</f>
        <v>30512</v>
      </c>
      <c r="EJ201" s="39">
        <f>SUM($AZ201,$BA201:CL201)-SUM($EU201:GG201)</f>
        <v>22512</v>
      </c>
      <c r="EK201" s="39">
        <f>SUM($AZ201,$BA201:CM201)-SUM($EU201:GH201)</f>
        <v>14512</v>
      </c>
      <c r="EL201" s="39">
        <f>SUM($AZ201,$BA201:CN201)-SUM($EU201:GI201)</f>
        <v>6512</v>
      </c>
      <c r="EM201" s="39">
        <f>SUM($AZ201,$BA201:CO201)-SUM($EU201:GJ201)</f>
        <v>-1488</v>
      </c>
      <c r="EN201" s="39">
        <f>SUM($AZ201,$BA201:CP201)-SUM($EU201:GK201)</f>
        <v>-1488</v>
      </c>
      <c r="EO201" s="39">
        <f>SUM($AZ201,$BA201:CQ201)-SUM($EU201:GL201)</f>
        <v>-1488</v>
      </c>
      <c r="EP201" s="39">
        <f>SUM($AZ201,$BA201:CR201)-SUM($EU201:GM201)</f>
        <v>-1488</v>
      </c>
      <c r="EQ201" s="39">
        <f>SUM($AZ201,$BA201:CS201)-SUM($EU201:GN201)</f>
        <v>-1488</v>
      </c>
      <c r="ER201" s="39"/>
      <c r="ES201" s="39"/>
      <c r="ET201" s="39"/>
      <c r="EU201" s="39"/>
      <c r="EV201" s="39"/>
      <c r="EW201" s="39"/>
      <c r="EX201" s="39"/>
      <c r="EY201" s="39"/>
      <c r="EZ201" s="39"/>
      <c r="FA201" s="39">
        <f t="array" ref="FA201">SUMPRODUCT($K201:$AG201,TRANSPOSE(FA$5:FA$27))</f>
        <v>2240</v>
      </c>
      <c r="FB201" s="39">
        <f t="array" ref="FB201">SUMPRODUCT($K201:$AG201,TRANSPOSE(FB$5:FB$27))</f>
        <v>9600</v>
      </c>
      <c r="FC201" s="39">
        <f t="array" ref="FC201">SUMPRODUCT($K201:$AG201,TRANSPOSE(FC$5:FC$27))</f>
        <v>10648</v>
      </c>
      <c r="FD201" s="39">
        <f t="array" ref="FD201">SUMPRODUCT($K201:$AG201,TRANSPOSE(FD$5:FD$27))</f>
        <v>8000</v>
      </c>
      <c r="FE201" s="39">
        <f t="array" ref="FE201">SUMPRODUCT($K201:$AG201,TRANSPOSE(FE$5:FE$27))</f>
        <v>8000</v>
      </c>
      <c r="FF201" s="39">
        <f t="array" ref="FF201">SUMPRODUCT($K201:$AG201,TRANSPOSE(FF$5:FF$27))</f>
        <v>8000</v>
      </c>
      <c r="FG201" s="39">
        <f t="array" ref="FG201">SUMPRODUCT($K201:$AG201,TRANSPOSE(FG$5:FG$27))</f>
        <v>8000</v>
      </c>
      <c r="FH201" s="39">
        <f t="array" ref="FH201">SUMPRODUCT($K201:$AG201,TRANSPOSE(FH$5:FH$27))</f>
        <v>8000</v>
      </c>
      <c r="FI201" s="39">
        <f t="array" ref="FI201">SUMPRODUCT($K201:$AG201,TRANSPOSE(FI$5:FI$27))</f>
        <v>8000</v>
      </c>
      <c r="FJ201" s="39">
        <f t="array" ref="FJ201">SUMPRODUCT($K201:$AG201,TRANSPOSE(FJ$5:FJ$27))</f>
        <v>8000</v>
      </c>
      <c r="FK201" s="39">
        <f t="array" ref="FK201">SUMPRODUCT($K201:$AG201,TRANSPOSE(FK$5:FK$27))</f>
        <v>8000</v>
      </c>
      <c r="FL201" s="39">
        <f t="array" ref="FL201">SUMPRODUCT($K201:$AG201,TRANSPOSE(FL$5:FL$27))</f>
        <v>8000</v>
      </c>
      <c r="FM201" s="39">
        <f t="array" ref="FM201">SUMPRODUCT($K201:$AG201,TRANSPOSE(FM$5:FM$27))</f>
        <v>8000</v>
      </c>
      <c r="FN201" s="39">
        <f t="array" ref="FN201">SUMPRODUCT($K201:$AG201,TRANSPOSE(FN$5:FN$27))</f>
        <v>8000</v>
      </c>
      <c r="FO201" s="39">
        <f t="array" ref="FO201">SUMPRODUCT($K201:$AG201,TRANSPOSE(FO$5:FO$27))</f>
        <v>8000</v>
      </c>
      <c r="FP201" s="39">
        <f t="array" ref="FP201">SUMPRODUCT($K201:$AG201,TRANSPOSE(FP$5:FP$27))</f>
        <v>8000</v>
      </c>
      <c r="FQ201" s="39">
        <f t="array" ref="FQ201">SUMPRODUCT($K201:$AG201,TRANSPOSE(FQ$5:FQ$27))</f>
        <v>8000</v>
      </c>
      <c r="FR201" s="39">
        <f t="array" ref="FR201">SUMPRODUCT($K201:$AG201,TRANSPOSE(FR$5:FR$27))</f>
        <v>8000</v>
      </c>
      <c r="FS201" s="39">
        <f t="array" ref="FS201">SUMPRODUCT($K201:$AG201,TRANSPOSE(FS$5:FS$27))</f>
        <v>8000</v>
      </c>
      <c r="FT201" s="39">
        <f t="array" ref="FT201">SUMPRODUCT($K201:$AG201,TRANSPOSE(FT$5:FT$27))</f>
        <v>8000</v>
      </c>
      <c r="FU201" s="39">
        <f t="array" ref="FU201">SUMPRODUCT($K201:$AG201,TRANSPOSE(FU$5:FU$27))</f>
        <v>8000</v>
      </c>
      <c r="FV201" s="39">
        <f t="array" ref="FV201">SUMPRODUCT($K201:$AG201,TRANSPOSE(FV$5:FV$27))</f>
        <v>8000</v>
      </c>
      <c r="FW201" s="39">
        <f t="array" ref="FW201">SUMPRODUCT($K201:$AG201,TRANSPOSE(FW$5:FW$27))</f>
        <v>8000</v>
      </c>
      <c r="FX201" s="39">
        <f t="array" ref="FX201">SUMPRODUCT($K201:$AG201,TRANSPOSE(FX$5:FX$27))</f>
        <v>8000</v>
      </c>
      <c r="FY201" s="39">
        <f t="array" ref="FY201">SUMPRODUCT($K201:$AG201,TRANSPOSE(FY$5:FY$27))</f>
        <v>8000</v>
      </c>
      <c r="FZ201" s="39">
        <f t="array" ref="FZ201">SUMPRODUCT($K201:$AG201,TRANSPOSE(FZ$5:FZ$27))</f>
        <v>8000</v>
      </c>
      <c r="GA201" s="39">
        <f t="array" ref="GA201">SUMPRODUCT($K201:$AG201,TRANSPOSE(GA$5:GA$27))</f>
        <v>8000</v>
      </c>
      <c r="GB201" s="39">
        <f t="array" ref="GB201">SUMPRODUCT($K201:$AG201,TRANSPOSE(GB$5:GB$27))</f>
        <v>8000</v>
      </c>
      <c r="GC201" s="39">
        <f t="array" ref="GC201">SUMPRODUCT($K201:$AG201,TRANSPOSE(GC$5:GC$27))</f>
        <v>8000</v>
      </c>
      <c r="GD201" s="39">
        <f t="array" ref="GD201">SUMPRODUCT($K201:$AG201,TRANSPOSE(GD$5:GD$27))</f>
        <v>8000</v>
      </c>
      <c r="GE201" s="39">
        <f t="array" ref="GE201">SUMPRODUCT($K201:$AG201,TRANSPOSE(GE$5:GE$27))</f>
        <v>8000</v>
      </c>
      <c r="GF201" s="39">
        <f t="array" ref="GF201">SUMPRODUCT($K201:$AG201,TRANSPOSE(GF$5:GF$27))</f>
        <v>8000</v>
      </c>
      <c r="GG201" s="39">
        <f t="array" ref="GG201">SUMPRODUCT($K201:$AG201,TRANSPOSE(GG$5:GG$27))</f>
        <v>8000</v>
      </c>
      <c r="GH201" s="39">
        <f t="array" ref="GH201">SUMPRODUCT($K201:$AG201,TRANSPOSE(GH$5:GH$27))</f>
        <v>8000</v>
      </c>
      <c r="GI201" s="39">
        <f t="array" ref="GI201">SUMPRODUCT($K201:$AG201,TRANSPOSE(GI$5:GI$27))</f>
        <v>8000</v>
      </c>
      <c r="GJ201" s="39">
        <f t="array" ref="GJ201">SUMPRODUCT($K201:$AG201,TRANSPOSE(GJ$5:GJ$27))</f>
        <v>8000</v>
      </c>
      <c r="GK201" s="39">
        <f t="array" ref="GK201">SUMPRODUCT($K201:$AG201,TRANSPOSE(GK$5:GK$27))</f>
        <v>0</v>
      </c>
      <c r="GL201" s="39">
        <f t="array" ref="GL201">SUMPRODUCT($K201:$AG201,TRANSPOSE(GL$5:GL$27))</f>
        <v>0</v>
      </c>
      <c r="GM201" s="39">
        <f t="array" ref="GM201">SUMPRODUCT($K201:$AG201,TRANSPOSE(GM$5:GM$27))</f>
        <v>0</v>
      </c>
      <c r="GN201" s="39">
        <f t="array" ref="GN201">SUMPRODUCT($K201:$AG201,TRANSPOSE(GN$5:GN$27))</f>
        <v>0</v>
      </c>
      <c r="GO201" s="39"/>
      <c r="GP201" s="39"/>
      <c r="GQ201" s="39"/>
      <c r="GR201" s="39"/>
      <c r="GS201" s="39"/>
      <c r="GT201" s="39"/>
      <c r="GU201" s="39"/>
      <c r="GV201" s="39"/>
      <c r="GW201" s="39"/>
      <c r="GX201" s="39"/>
      <c r="GY201" s="39"/>
      <c r="GZ201" s="39"/>
      <c r="HA201" s="39"/>
      <c r="HB201" s="39"/>
      <c r="HC201" s="39"/>
      <c r="HD201" s="39"/>
      <c r="HE201" s="39"/>
      <c r="HF201" s="39"/>
      <c r="HG201" s="39"/>
      <c r="HH201" s="39"/>
      <c r="HI201" s="39"/>
      <c r="HJ201" s="39"/>
      <c r="HK201" s="39"/>
      <c r="HL201" s="39"/>
      <c r="HM201" s="39"/>
      <c r="HN201" s="39"/>
      <c r="HO201" s="39"/>
      <c r="HP201" s="39"/>
      <c r="HQ201" s="39"/>
      <c r="HR201" s="39"/>
      <c r="HS201" s="39"/>
      <c r="HT201" s="39"/>
      <c r="HU201" s="39"/>
      <c r="HV201" s="39"/>
      <c r="HW201" s="39"/>
      <c r="HX201" s="39"/>
      <c r="HY201" s="39"/>
      <c r="HZ201" s="39"/>
      <c r="IA201" s="39"/>
      <c r="IB201" s="39"/>
      <c r="IC201" s="39"/>
      <c r="ID201" s="39"/>
      <c r="IE201" s="39"/>
      <c r="IF201" s="39"/>
      <c r="IG201" s="39"/>
      <c r="IH201" s="39"/>
      <c r="II201" s="39"/>
      <c r="IJ201" s="39"/>
      <c r="IK201" s="39"/>
      <c r="IL201" s="39"/>
      <c r="IM201" s="39"/>
      <c r="IN201" s="39"/>
      <c r="IO201" s="39"/>
      <c r="IP201" s="39"/>
      <c r="IQ201" s="39"/>
      <c r="IR201" s="39"/>
      <c r="IS201" s="39"/>
      <c r="IT201" s="39"/>
      <c r="IU201" s="39"/>
      <c r="IV201" s="93" t="s">
        <v>467</v>
      </c>
      <c r="IW201" s="100" t="str">
        <f>C201</f>
        <v>CRCW0603200RFKEA</v>
      </c>
      <c r="IX201" s="93" t="str">
        <f t="shared" si="226"/>
        <v>VISHAY</v>
      </c>
      <c r="IY201" s="111">
        <v>1.8E-3</v>
      </c>
      <c r="IZ201" s="112" t="str">
        <f t="shared" si="227"/>
        <v>USD</v>
      </c>
      <c r="JA201" s="104" t="e">
        <f ca="1">_xlfn.XLOOKUP(IZ201,IZ$21:IZ$24,JA$21:JA$24,0)</f>
        <v>#NAME?</v>
      </c>
      <c r="JB201" s="104" t="e">
        <f t="shared" ca="1" si="188"/>
        <v>#NAME?</v>
      </c>
      <c r="JC201" s="113">
        <f>AJ201</f>
        <v>5000</v>
      </c>
      <c r="JD201" s="113">
        <f>AJ201</f>
        <v>5000</v>
      </c>
      <c r="JE201" s="100"/>
      <c r="JF201" s="113" t="e">
        <f>MAX(JD201,CEILING(#REF!+JE201,JC201))</f>
        <v>#REF!</v>
      </c>
      <c r="JG201" s="114" t="e">
        <f t="shared" ca="1" si="189"/>
        <v>#REF!</v>
      </c>
      <c r="JH201" s="113" t="e">
        <f>JF201-#REF!</f>
        <v>#REF!</v>
      </c>
      <c r="JI201" s="114" t="e">
        <f t="shared" ca="1" si="190"/>
        <v>#REF!</v>
      </c>
      <c r="JJ201" s="115">
        <v>45526</v>
      </c>
      <c r="JK201" s="114" t="s">
        <v>114</v>
      </c>
      <c r="JL201" s="114" t="s">
        <v>21</v>
      </c>
      <c r="JM201" s="100" t="s">
        <v>128</v>
      </c>
      <c r="JN201" s="100" t="s">
        <v>129</v>
      </c>
      <c r="JO201" s="102" t="e">
        <f t="array" aca="1" ref="JO201" ca="1">SUMPRODUCT(#REF!,TRANSPOSE(JO$19:JO$22))</f>
        <v>#REF!</v>
      </c>
      <c r="JP201" s="102" t="e">
        <f t="array" aca="1" ref="JP201" ca="1">SUMPRODUCT(#REF!,TRANSPOSE(JP$19:JP$22))</f>
        <v>#REF!</v>
      </c>
      <c r="JQ201" s="102" t="e">
        <f t="array" aca="1" ref="JQ201" ca="1">SUMPRODUCT(#REF!,TRANSPOSE(JQ$19:JQ$22))</f>
        <v>#REF!</v>
      </c>
      <c r="JR201" s="102" t="e">
        <f t="array" aca="1" ref="JR201" ca="1">SUMPRODUCT(#REF!,TRANSPOSE(JR$19:JR$22))</f>
        <v>#REF!</v>
      </c>
      <c r="JS201" s="102" t="e">
        <f t="array" aca="1" ref="JS201" ca="1">SUMPRODUCT(#REF!,TRANSPOSE(JS$19:JS$22))</f>
        <v>#REF!</v>
      </c>
      <c r="JT201" s="102" t="e">
        <f t="array" aca="1" ref="JT201" ca="1">SUMPRODUCT(#REF!,TRANSPOSE(JT$19:JT$22))</f>
        <v>#REF!</v>
      </c>
      <c r="JU201" s="102" t="e">
        <f t="array" aca="1" ref="JU201" ca="1">SUMPRODUCT(#REF!,TRANSPOSE(JU$19:JU$22))</f>
        <v>#REF!</v>
      </c>
      <c r="JV201" s="102" t="e">
        <f t="array" aca="1" ref="JV201" ca="1">SUMPRODUCT(#REF!,TRANSPOSE(JV$19:JV$22))</f>
        <v>#REF!</v>
      </c>
      <c r="JW201" s="102" t="e">
        <f t="array" aca="1" ref="JW201" ca="1">SUMPRODUCT(#REF!,TRANSPOSE(JW$19:JW$22))</f>
        <v>#REF!</v>
      </c>
      <c r="JX201" s="102" t="e">
        <f t="array" aca="1" ref="JX201" ca="1">SUMPRODUCT(#REF!,TRANSPOSE(JX$19:JX$22))</f>
        <v>#REF!</v>
      </c>
      <c r="JY201" s="102" t="e">
        <f t="array" aca="1" ref="JY201" ca="1">SUMPRODUCT(#REF!,TRANSPOSE(JY$19:JY$22))</f>
        <v>#REF!</v>
      </c>
      <c r="JZ201" s="102" t="e">
        <f t="array" aca="1" ref="JZ201" ca="1">SUMPRODUCT(#REF!,TRANSPOSE(JZ$19:JZ$22))</f>
        <v>#REF!</v>
      </c>
      <c r="KA201" s="102" t="e">
        <f t="array" aca="1" ref="KA201" ca="1">SUMPRODUCT(#REF!,TRANSPOSE(KA$19:KA$22))</f>
        <v>#REF!</v>
      </c>
      <c r="KB201" s="116"/>
      <c r="KC201" s="102" t="e">
        <f t="shared" ca="1" si="191"/>
        <v>#REF!</v>
      </c>
      <c r="KD201" s="117" t="e">
        <f ca="1">CEILING(SUM($JO201:JP201)-SUM($KC201:KC201),$JC201)</f>
        <v>#REF!</v>
      </c>
      <c r="KE201" s="117" t="e">
        <f ca="1">CEILING(SUM($JO201:JQ201)-SUM($KC201:KD201),$JC201)</f>
        <v>#REF!</v>
      </c>
      <c r="KF201" s="117" t="e">
        <f ca="1">CEILING(SUM($JO201:JR201)-SUM($KC201:KE201),$JC201)</f>
        <v>#REF!</v>
      </c>
      <c r="KG201" s="117" t="e">
        <f ca="1">CEILING(SUM($JO201:JS201)-SUM($KC201:KF201),$JC201)</f>
        <v>#REF!</v>
      </c>
      <c r="KH201" s="117" t="e">
        <f ca="1">CEILING(SUM($JO201:JT201)-SUM($KC201:KG201),$JC201)</f>
        <v>#REF!</v>
      </c>
      <c r="KI201" s="117" t="e">
        <f ca="1">CEILING(SUM($JO201:JU201)-SUM($KC201:KH201),$JC201)</f>
        <v>#REF!</v>
      </c>
      <c r="KJ201" s="117" t="e">
        <f ca="1">CEILING(SUM($JO201:JV201)-SUM($KC201:KI201),$JC201)</f>
        <v>#REF!</v>
      </c>
      <c r="KK201" s="117" t="e">
        <f ca="1">CEILING(SUM($JO201:JW201)-SUM($KC201:KJ201),$JC201)</f>
        <v>#REF!</v>
      </c>
      <c r="KL201" s="117" t="e">
        <f ca="1">CEILING(SUM($JO201:JX201)-SUM($KC201:KK201),$JC201)</f>
        <v>#REF!</v>
      </c>
      <c r="KM201" s="117" t="e">
        <f ca="1">CEILING(SUM($JO201:JY201)-SUM($KC201:KL201),$JC201)</f>
        <v>#REF!</v>
      </c>
      <c r="KN201" s="117" t="e">
        <f t="shared" ca="1" si="192"/>
        <v>#REF!</v>
      </c>
      <c r="KO201" s="117" t="e">
        <f t="shared" ca="1" si="193"/>
        <v>#REF!</v>
      </c>
      <c r="KP201" s="116"/>
      <c r="KQ201" s="119" t="e">
        <f t="shared" ca="1" si="194"/>
        <v>#REF!</v>
      </c>
      <c r="KR201" s="119" t="e">
        <f t="shared" ca="1" si="195"/>
        <v>#REF!</v>
      </c>
      <c r="KS201" s="119" t="e">
        <f t="shared" ca="1" si="196"/>
        <v>#REF!</v>
      </c>
      <c r="KT201" s="119" t="e">
        <f t="shared" ca="1" si="197"/>
        <v>#REF!</v>
      </c>
      <c r="KU201" s="119" t="e">
        <f t="shared" ca="1" si="198"/>
        <v>#REF!</v>
      </c>
      <c r="KV201" s="119" t="e">
        <f t="shared" ca="1" si="199"/>
        <v>#REF!</v>
      </c>
      <c r="KW201" s="119" t="e">
        <f t="shared" ca="1" si="200"/>
        <v>#REF!</v>
      </c>
      <c r="KX201" s="119" t="e">
        <f t="shared" ca="1" si="201"/>
        <v>#REF!</v>
      </c>
      <c r="KY201" s="119" t="e">
        <f t="shared" ca="1" si="202"/>
        <v>#REF!</v>
      </c>
      <c r="KZ201" s="119" t="e">
        <f t="shared" ca="1" si="203"/>
        <v>#REF!</v>
      </c>
      <c r="LA201" s="119" t="e">
        <f t="shared" ca="1" si="204"/>
        <v>#REF!</v>
      </c>
      <c r="LB201" s="119" t="e">
        <f t="shared" ca="1" si="205"/>
        <v>#REF!</v>
      </c>
      <c r="LC201" s="119" t="e">
        <f t="shared" ca="1" si="206"/>
        <v>#REF!</v>
      </c>
      <c r="LD201" s="119" t="e">
        <f t="shared" ca="1" si="207"/>
        <v>#REF!</v>
      </c>
      <c r="LE201" s="116">
        <v>1</v>
      </c>
      <c r="LF201" s="102" t="e">
        <f t="shared" ca="1" si="228"/>
        <v>#REF!</v>
      </c>
      <c r="LG201" s="102"/>
      <c r="LH201" s="102"/>
      <c r="LI201" s="102"/>
      <c r="LJ201" s="102"/>
      <c r="LK201" s="102"/>
      <c r="LL201" s="102"/>
      <c r="LM201" s="102"/>
      <c r="LN201" s="102"/>
      <c r="LO201" s="102"/>
      <c r="LP201" s="102"/>
      <c r="LQ201" s="102"/>
      <c r="LR201" s="102" t="e">
        <f t="shared" ca="1" si="183"/>
        <v>#REF!</v>
      </c>
      <c r="LS201" s="102"/>
      <c r="LT201" s="119" t="e">
        <f t="shared" ca="1" si="208"/>
        <v>#REF!</v>
      </c>
      <c r="LU201" s="119" t="e">
        <f t="shared" ca="1" si="209"/>
        <v>#NAME?</v>
      </c>
      <c r="LV201" s="119" t="e">
        <f t="shared" ca="1" si="210"/>
        <v>#NAME?</v>
      </c>
      <c r="LW201" s="119" t="e">
        <f t="shared" ca="1" si="211"/>
        <v>#NAME?</v>
      </c>
      <c r="LX201" s="119" t="e">
        <f t="shared" ca="1" si="212"/>
        <v>#NAME?</v>
      </c>
      <c r="LY201" s="119" t="e">
        <f t="shared" ca="1" si="213"/>
        <v>#NAME?</v>
      </c>
      <c r="LZ201" s="119" t="e">
        <f t="shared" ca="1" si="214"/>
        <v>#NAME?</v>
      </c>
      <c r="MA201" s="119" t="e">
        <f t="shared" ca="1" si="215"/>
        <v>#NAME?</v>
      </c>
      <c r="MB201" s="119" t="e">
        <f t="shared" ca="1" si="216"/>
        <v>#NAME?</v>
      </c>
      <c r="MC201" s="119" t="e">
        <f t="shared" ca="1" si="217"/>
        <v>#NAME?</v>
      </c>
      <c r="MD201" s="119" t="e">
        <f t="shared" ca="1" si="218"/>
        <v>#NAME?</v>
      </c>
      <c r="ME201" s="119" t="e">
        <f t="shared" ca="1" si="219"/>
        <v>#NAME?</v>
      </c>
      <c r="MF201" s="119" t="e">
        <f t="shared" ca="1" si="220"/>
        <v>#REF!</v>
      </c>
      <c r="MG201" s="119" t="e">
        <f t="shared" ca="1" si="221"/>
        <v>#REF!</v>
      </c>
      <c r="MH201" s="120" t="s">
        <v>869</v>
      </c>
      <c r="MI201" s="100" t="s">
        <v>472</v>
      </c>
      <c r="MJ201" s="121">
        <v>45535</v>
      </c>
      <c r="MK201" s="100" t="s">
        <v>131</v>
      </c>
      <c r="ML201" s="100" t="s">
        <v>131</v>
      </c>
      <c r="MM201" s="100" t="s">
        <v>131</v>
      </c>
      <c r="MN201" s="100"/>
      <c r="MO201" s="100" t="s">
        <v>750</v>
      </c>
    </row>
    <row r="202" spans="1:353" ht="14.25" x14ac:dyDescent="0.2">
      <c r="A202" s="39">
        <v>197</v>
      </c>
      <c r="B202" s="39" t="s">
        <v>873</v>
      </c>
      <c r="C202" s="54" t="s">
        <v>874</v>
      </c>
      <c r="D202" s="39" t="s">
        <v>121</v>
      </c>
      <c r="E202" s="39">
        <v>401226566</v>
      </c>
      <c r="F202" s="99" t="s">
        <v>875</v>
      </c>
      <c r="G202" s="39" t="s">
        <v>876</v>
      </c>
      <c r="H202" s="39" t="s">
        <v>112</v>
      </c>
      <c r="I202" s="39">
        <v>2</v>
      </c>
      <c r="J202" s="39">
        <v>6</v>
      </c>
      <c r="K202" s="39">
        <v>0</v>
      </c>
      <c r="L202" s="39">
        <v>0</v>
      </c>
      <c r="M202" s="39">
        <v>0</v>
      </c>
      <c r="N202" s="39">
        <v>0</v>
      </c>
      <c r="O202" s="39">
        <v>2</v>
      </c>
      <c r="P202" s="39">
        <v>0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2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2</v>
      </c>
      <c r="AH202" s="39">
        <f t="shared" si="184"/>
        <v>4</v>
      </c>
      <c r="AI202" s="39">
        <f t="shared" si="222"/>
        <v>141178</v>
      </c>
      <c r="AJ202" s="55">
        <v>5000</v>
      </c>
      <c r="AK202" s="39"/>
      <c r="AL202" s="39" t="s">
        <v>457</v>
      </c>
      <c r="AM202" s="69" t="s">
        <v>458</v>
      </c>
      <c r="AN202" s="39"/>
      <c r="AO202" s="39"/>
      <c r="AP202" s="56">
        <v>3.0000000000000001E-3</v>
      </c>
      <c r="AQ202" s="56" t="s">
        <v>8</v>
      </c>
      <c r="AR202" s="39" t="s">
        <v>459</v>
      </c>
      <c r="AS202" s="39" t="s">
        <v>460</v>
      </c>
      <c r="AT202" s="39"/>
      <c r="AU202" s="39" t="s">
        <v>461</v>
      </c>
      <c r="AV202" s="39" t="str">
        <f t="shared" si="185"/>
        <v>P0043</v>
      </c>
      <c r="AW202" s="76" t="e">
        <f t="shared" ca="1" si="186"/>
        <v>#NAME?</v>
      </c>
      <c r="AX202" s="73">
        <v>18</v>
      </c>
      <c r="AY202" s="73" t="e">
        <f t="shared" si="187"/>
        <v>#REF!</v>
      </c>
      <c r="AZ202" s="39"/>
      <c r="BA202" s="39"/>
      <c r="BB202" s="39"/>
      <c r="BC202" s="39"/>
      <c r="BD202" s="39">
        <v>10000</v>
      </c>
      <c r="BE202" s="39">
        <v>135000</v>
      </c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>
        <f>SUM($AZ202,$BA202:BF202)-SUM($EU202:FA202)</f>
        <v>144080</v>
      </c>
      <c r="DE202" s="39">
        <f>SUM($AZ202,$BA202:BG202)-SUM($EU202:FB202)</f>
        <v>140484</v>
      </c>
      <c r="DF202" s="39">
        <f>SUM($AZ202,$BA202:BH202)-SUM($EU202:FC202)</f>
        <v>135822</v>
      </c>
      <c r="DG202" s="39">
        <f>SUM($AZ202,$BA202:BI202)-SUM($EU202:FD202)</f>
        <v>131822</v>
      </c>
      <c r="DH202" s="39">
        <f>SUM($AZ202,$BA202:BJ202)-SUM($EU202:FE202)</f>
        <v>127822</v>
      </c>
      <c r="DI202" s="39">
        <f>SUM($AZ202,$BA202:BK202)-SUM($EU202:FF202)</f>
        <v>123822</v>
      </c>
      <c r="DJ202" s="39">
        <f>SUM($AZ202,$BA202:BL202)-SUM($EU202:FG202)</f>
        <v>119822</v>
      </c>
      <c r="DK202" s="39">
        <f>SUM($AZ202,$BA202:BM202)-SUM($EU202:FH202)</f>
        <v>115822</v>
      </c>
      <c r="DL202" s="39">
        <f>SUM($AZ202,$BA202:BN202)-SUM($EU202:FI202)</f>
        <v>111822</v>
      </c>
      <c r="DM202" s="39">
        <f>SUM($AZ202,$BA202:BO202)-SUM($EU202:FJ202)</f>
        <v>107822</v>
      </c>
      <c r="DN202" s="39">
        <f>SUM($AZ202,$BA202:BP202)-SUM($EU202:FK202)</f>
        <v>103822</v>
      </c>
      <c r="DO202" s="39">
        <f>SUM($AZ202,$BA202:BQ202)-SUM($EU202:FL202)</f>
        <v>99822</v>
      </c>
      <c r="DP202" s="39">
        <f>SUM($AZ202,$BA202:BR202)-SUM($EU202:FM202)</f>
        <v>95822</v>
      </c>
      <c r="DQ202" s="39">
        <f>SUM($AZ202,$BA202:BS202)-SUM($EU202:FN202)</f>
        <v>91822</v>
      </c>
      <c r="DR202" s="39">
        <f>SUM($AZ202,$BA202:BT202)-SUM($EU202:FO202)</f>
        <v>87822</v>
      </c>
      <c r="DS202" s="39">
        <f>SUM($AZ202,$BA202:BU202)-SUM($EU202:FP202)</f>
        <v>83822</v>
      </c>
      <c r="DT202" s="39">
        <f>SUM($AZ202,$BA202:BV202)-SUM($EU202:FQ202)</f>
        <v>79822</v>
      </c>
      <c r="DU202" s="39">
        <f>SUM($AZ202,$BA202:BW202)-SUM($EU202:FR202)</f>
        <v>75822</v>
      </c>
      <c r="DV202" s="39">
        <f>SUM($AZ202,$BA202:BX202)-SUM($EU202:FS202)</f>
        <v>71822</v>
      </c>
      <c r="DW202" s="39">
        <f>SUM($AZ202,$BA202:BY202)-SUM($EU202:FT202)</f>
        <v>67822</v>
      </c>
      <c r="DX202" s="39">
        <f>SUM($AZ202,$BA202:BZ202)-SUM($EU202:FU202)</f>
        <v>63822</v>
      </c>
      <c r="DY202" s="39">
        <f>SUM($AZ202,$BA202:CA202)-SUM($EU202:FV202)</f>
        <v>59822</v>
      </c>
      <c r="DZ202" s="39">
        <f>SUM($AZ202,$BA202:CB202)-SUM($EU202:FW202)</f>
        <v>55822</v>
      </c>
      <c r="EA202" s="39">
        <f>SUM($AZ202,$BA202:CC202)-SUM($EU202:FX202)</f>
        <v>51822</v>
      </c>
      <c r="EB202" s="39">
        <f>SUM($AZ202,$BA202:CD202)-SUM($EU202:FY202)</f>
        <v>47822</v>
      </c>
      <c r="EC202" s="39">
        <f>SUM($AZ202,$BA202:CE202)-SUM($EU202:FZ202)</f>
        <v>43822</v>
      </c>
      <c r="ED202" s="39">
        <f>SUM($AZ202,$BA202:CF202)-SUM($EU202:GA202)</f>
        <v>39822</v>
      </c>
      <c r="EE202" s="39">
        <f>SUM($AZ202,$BA202:CG202)-SUM($EU202:GB202)</f>
        <v>35822</v>
      </c>
      <c r="EF202" s="39">
        <f>SUM($AZ202,$BA202:CH202)-SUM($EU202:GC202)</f>
        <v>31822</v>
      </c>
      <c r="EG202" s="39">
        <f>SUM($AZ202,$BA202:CI202)-SUM($EU202:GD202)</f>
        <v>27822</v>
      </c>
      <c r="EH202" s="39">
        <f>SUM($AZ202,$BA202:CJ202)-SUM($EU202:GE202)</f>
        <v>23822</v>
      </c>
      <c r="EI202" s="39">
        <f>SUM($AZ202,$BA202:CK202)-SUM($EU202:GF202)</f>
        <v>19822</v>
      </c>
      <c r="EJ202" s="39">
        <f>SUM($AZ202,$BA202:CL202)-SUM($EU202:GG202)</f>
        <v>15822</v>
      </c>
      <c r="EK202" s="39">
        <f>SUM($AZ202,$BA202:CM202)-SUM($EU202:GH202)</f>
        <v>11822</v>
      </c>
      <c r="EL202" s="39">
        <f>SUM($AZ202,$BA202:CN202)-SUM($EU202:GI202)</f>
        <v>7822</v>
      </c>
      <c r="EM202" s="39">
        <f>SUM($AZ202,$BA202:CO202)-SUM($EU202:GJ202)</f>
        <v>3822</v>
      </c>
      <c r="EN202" s="39">
        <f>SUM($AZ202,$BA202:CP202)-SUM($EU202:GK202)</f>
        <v>3822</v>
      </c>
      <c r="EO202" s="39">
        <f>SUM($AZ202,$BA202:CQ202)-SUM($EU202:GL202)</f>
        <v>3822</v>
      </c>
      <c r="EP202" s="39">
        <f>SUM($AZ202,$BA202:CR202)-SUM($EU202:GM202)</f>
        <v>3822</v>
      </c>
      <c r="EQ202" s="39">
        <f>SUM($AZ202,$BA202:CS202)-SUM($EU202:GN202)</f>
        <v>3822</v>
      </c>
      <c r="ER202" s="39"/>
      <c r="ES202" s="39"/>
      <c r="ET202" s="39"/>
      <c r="EU202" s="39"/>
      <c r="EV202" s="39"/>
      <c r="EW202" s="39"/>
      <c r="EX202" s="39"/>
      <c r="EY202" s="39"/>
      <c r="EZ202" s="39"/>
      <c r="FA202" s="39">
        <f t="array" ref="FA202">SUMPRODUCT($K202:$AG202,TRANSPOSE(FA$5:FA$27))</f>
        <v>920</v>
      </c>
      <c r="FB202" s="39">
        <f t="array" ref="FB202">SUMPRODUCT($K202:$AG202,TRANSPOSE(FB$5:FB$27))</f>
        <v>3596</v>
      </c>
      <c r="FC202" s="39">
        <f t="array" ref="FC202">SUMPRODUCT($K202:$AG202,TRANSPOSE(FC$5:FC$27))</f>
        <v>4662</v>
      </c>
      <c r="FD202" s="39">
        <f t="array" ref="FD202">SUMPRODUCT($K202:$AG202,TRANSPOSE(FD$5:FD$27))</f>
        <v>4000</v>
      </c>
      <c r="FE202" s="39">
        <f t="array" ref="FE202">SUMPRODUCT($K202:$AG202,TRANSPOSE(FE$5:FE$27))</f>
        <v>4000</v>
      </c>
      <c r="FF202" s="39">
        <f t="array" ref="FF202">SUMPRODUCT($K202:$AG202,TRANSPOSE(FF$5:FF$27))</f>
        <v>4000</v>
      </c>
      <c r="FG202" s="39">
        <f t="array" ref="FG202">SUMPRODUCT($K202:$AG202,TRANSPOSE(FG$5:FG$27))</f>
        <v>4000</v>
      </c>
      <c r="FH202" s="39">
        <f t="array" ref="FH202">SUMPRODUCT($K202:$AG202,TRANSPOSE(FH$5:FH$27))</f>
        <v>4000</v>
      </c>
      <c r="FI202" s="39">
        <f t="array" ref="FI202">SUMPRODUCT($K202:$AG202,TRANSPOSE(FI$5:FI$27))</f>
        <v>4000</v>
      </c>
      <c r="FJ202" s="39">
        <f t="array" ref="FJ202">SUMPRODUCT($K202:$AG202,TRANSPOSE(FJ$5:FJ$27))</f>
        <v>4000</v>
      </c>
      <c r="FK202" s="39">
        <f t="array" ref="FK202">SUMPRODUCT($K202:$AG202,TRANSPOSE(FK$5:FK$27))</f>
        <v>4000</v>
      </c>
      <c r="FL202" s="39">
        <f t="array" ref="FL202">SUMPRODUCT($K202:$AG202,TRANSPOSE(FL$5:FL$27))</f>
        <v>4000</v>
      </c>
      <c r="FM202" s="39">
        <f t="array" ref="FM202">SUMPRODUCT($K202:$AG202,TRANSPOSE(FM$5:FM$27))</f>
        <v>4000</v>
      </c>
      <c r="FN202" s="39">
        <f t="array" ref="FN202">SUMPRODUCT($K202:$AG202,TRANSPOSE(FN$5:FN$27))</f>
        <v>4000</v>
      </c>
      <c r="FO202" s="39">
        <f t="array" ref="FO202">SUMPRODUCT($K202:$AG202,TRANSPOSE(FO$5:FO$27))</f>
        <v>4000</v>
      </c>
      <c r="FP202" s="39">
        <f t="array" ref="FP202">SUMPRODUCT($K202:$AG202,TRANSPOSE(FP$5:FP$27))</f>
        <v>4000</v>
      </c>
      <c r="FQ202" s="39">
        <f t="array" ref="FQ202">SUMPRODUCT($K202:$AG202,TRANSPOSE(FQ$5:FQ$27))</f>
        <v>4000</v>
      </c>
      <c r="FR202" s="39">
        <f t="array" ref="FR202">SUMPRODUCT($K202:$AG202,TRANSPOSE(FR$5:FR$27))</f>
        <v>4000</v>
      </c>
      <c r="FS202" s="39">
        <f t="array" ref="FS202">SUMPRODUCT($K202:$AG202,TRANSPOSE(FS$5:FS$27))</f>
        <v>4000</v>
      </c>
      <c r="FT202" s="39">
        <f t="array" ref="FT202">SUMPRODUCT($K202:$AG202,TRANSPOSE(FT$5:FT$27))</f>
        <v>4000</v>
      </c>
      <c r="FU202" s="39">
        <f t="array" ref="FU202">SUMPRODUCT($K202:$AG202,TRANSPOSE(FU$5:FU$27))</f>
        <v>4000</v>
      </c>
      <c r="FV202" s="39">
        <f t="array" ref="FV202">SUMPRODUCT($K202:$AG202,TRANSPOSE(FV$5:FV$27))</f>
        <v>4000</v>
      </c>
      <c r="FW202" s="39">
        <f t="array" ref="FW202">SUMPRODUCT($K202:$AG202,TRANSPOSE(FW$5:FW$27))</f>
        <v>4000</v>
      </c>
      <c r="FX202" s="39">
        <f t="array" ref="FX202">SUMPRODUCT($K202:$AG202,TRANSPOSE(FX$5:FX$27))</f>
        <v>4000</v>
      </c>
      <c r="FY202" s="39">
        <f t="array" ref="FY202">SUMPRODUCT($K202:$AG202,TRANSPOSE(FY$5:FY$27))</f>
        <v>4000</v>
      </c>
      <c r="FZ202" s="39">
        <f t="array" ref="FZ202">SUMPRODUCT($K202:$AG202,TRANSPOSE(FZ$5:FZ$27))</f>
        <v>4000</v>
      </c>
      <c r="GA202" s="39">
        <f t="array" ref="GA202">SUMPRODUCT($K202:$AG202,TRANSPOSE(GA$5:GA$27))</f>
        <v>4000</v>
      </c>
      <c r="GB202" s="39">
        <f t="array" ref="GB202">SUMPRODUCT($K202:$AG202,TRANSPOSE(GB$5:GB$27))</f>
        <v>4000</v>
      </c>
      <c r="GC202" s="39">
        <f t="array" ref="GC202">SUMPRODUCT($K202:$AG202,TRANSPOSE(GC$5:GC$27))</f>
        <v>4000</v>
      </c>
      <c r="GD202" s="39">
        <f t="array" ref="GD202">SUMPRODUCT($K202:$AG202,TRANSPOSE(GD$5:GD$27))</f>
        <v>4000</v>
      </c>
      <c r="GE202" s="39">
        <f t="array" ref="GE202">SUMPRODUCT($K202:$AG202,TRANSPOSE(GE$5:GE$27))</f>
        <v>4000</v>
      </c>
      <c r="GF202" s="39">
        <f t="array" ref="GF202">SUMPRODUCT($K202:$AG202,TRANSPOSE(GF$5:GF$27))</f>
        <v>4000</v>
      </c>
      <c r="GG202" s="39">
        <f t="array" ref="GG202">SUMPRODUCT($K202:$AG202,TRANSPOSE(GG$5:GG$27))</f>
        <v>4000</v>
      </c>
      <c r="GH202" s="39">
        <f t="array" ref="GH202">SUMPRODUCT($K202:$AG202,TRANSPOSE(GH$5:GH$27))</f>
        <v>4000</v>
      </c>
      <c r="GI202" s="39">
        <f t="array" ref="GI202">SUMPRODUCT($K202:$AG202,TRANSPOSE(GI$5:GI$27))</f>
        <v>4000</v>
      </c>
      <c r="GJ202" s="39">
        <f t="array" ref="GJ202">SUMPRODUCT($K202:$AG202,TRANSPOSE(GJ$5:GJ$27))</f>
        <v>4000</v>
      </c>
      <c r="GK202" s="39">
        <f t="array" ref="GK202">SUMPRODUCT($K202:$AG202,TRANSPOSE(GK$5:GK$27))</f>
        <v>0</v>
      </c>
      <c r="GL202" s="39">
        <f t="array" ref="GL202">SUMPRODUCT($K202:$AG202,TRANSPOSE(GL$5:GL$27))</f>
        <v>0</v>
      </c>
      <c r="GM202" s="39">
        <f t="array" ref="GM202">SUMPRODUCT($K202:$AG202,TRANSPOSE(GM$5:GM$27))</f>
        <v>0</v>
      </c>
      <c r="GN202" s="39">
        <f t="array" ref="GN202">SUMPRODUCT($K202:$AG202,TRANSPOSE(GN$5:GN$27))</f>
        <v>0</v>
      </c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  <c r="HI202" s="39"/>
      <c r="HJ202" s="39"/>
      <c r="HK202" s="39"/>
      <c r="HL202" s="39"/>
      <c r="HM202" s="39"/>
      <c r="HN202" s="39"/>
      <c r="HO202" s="39"/>
      <c r="HP202" s="39"/>
      <c r="HQ202" s="39"/>
      <c r="HR202" s="39"/>
      <c r="HS202" s="39"/>
      <c r="HT202" s="39"/>
      <c r="HU202" s="39"/>
      <c r="HV202" s="39"/>
      <c r="HW202" s="39"/>
      <c r="HX202" s="39"/>
      <c r="HY202" s="39"/>
      <c r="HZ202" s="39"/>
      <c r="IA202" s="39"/>
      <c r="IB202" s="39"/>
      <c r="IC202" s="39"/>
      <c r="ID202" s="39"/>
      <c r="IE202" s="39"/>
      <c r="IF202" s="39"/>
      <c r="IG202" s="39"/>
      <c r="IH202" s="39"/>
      <c r="II202" s="39"/>
      <c r="IJ202" s="39"/>
      <c r="IK202" s="39"/>
      <c r="IL202" s="39"/>
      <c r="IM202" s="39"/>
      <c r="IN202" s="39"/>
      <c r="IO202" s="39"/>
      <c r="IP202" s="39"/>
      <c r="IQ202" s="39"/>
      <c r="IR202" s="39"/>
      <c r="IS202" s="39"/>
      <c r="IT202" s="39"/>
      <c r="IU202" s="39"/>
      <c r="IV202" s="93" t="s">
        <v>467</v>
      </c>
      <c r="IW202" s="100" t="str">
        <f>C202</f>
        <v>CRCW0603287KFKEA</v>
      </c>
      <c r="IX202" s="93" t="str">
        <f t="shared" si="226"/>
        <v>VISHAY</v>
      </c>
      <c r="IY202" s="111">
        <v>2.5999999999999999E-3</v>
      </c>
      <c r="IZ202" s="112" t="str">
        <f t="shared" si="227"/>
        <v>USD</v>
      </c>
      <c r="JA202" s="104" t="e">
        <f ca="1">_xlfn.XLOOKUP(IZ202,IZ$21:IZ$24,JA$21:JA$24,0)</f>
        <v>#NAME?</v>
      </c>
      <c r="JB202" s="104" t="e">
        <f t="shared" ca="1" si="188"/>
        <v>#NAME?</v>
      </c>
      <c r="JC202" s="113">
        <f>AJ202</f>
        <v>5000</v>
      </c>
      <c r="JD202" s="113">
        <f>AJ202</f>
        <v>5000</v>
      </c>
      <c r="JE202" s="100"/>
      <c r="JF202" s="113" t="e">
        <f>MAX(JD202,CEILING(#REF!+JE202,JC202))</f>
        <v>#REF!</v>
      </c>
      <c r="JG202" s="114" t="e">
        <f t="shared" ca="1" si="189"/>
        <v>#REF!</v>
      </c>
      <c r="JH202" s="113" t="e">
        <f>JF202-#REF!</f>
        <v>#REF!</v>
      </c>
      <c r="JI202" s="114" t="e">
        <f t="shared" ca="1" si="190"/>
        <v>#REF!</v>
      </c>
      <c r="JJ202" s="115">
        <v>45526</v>
      </c>
      <c r="JK202" s="114" t="s">
        <v>114</v>
      </c>
      <c r="JL202" s="114" t="s">
        <v>21</v>
      </c>
      <c r="JM202" s="100" t="s">
        <v>128</v>
      </c>
      <c r="JN202" s="100" t="s">
        <v>129</v>
      </c>
      <c r="JO202" s="102" t="e">
        <f t="array" aca="1" ref="JO202" ca="1">SUMPRODUCT(#REF!,TRANSPOSE(JO$19:JO$22))</f>
        <v>#REF!</v>
      </c>
      <c r="JP202" s="102" t="e">
        <f t="array" aca="1" ref="JP202" ca="1">SUMPRODUCT(#REF!,TRANSPOSE(JP$19:JP$22))</f>
        <v>#REF!</v>
      </c>
      <c r="JQ202" s="102" t="e">
        <f t="array" aca="1" ref="JQ202" ca="1">SUMPRODUCT(#REF!,TRANSPOSE(JQ$19:JQ$22))</f>
        <v>#REF!</v>
      </c>
      <c r="JR202" s="102" t="e">
        <f t="array" aca="1" ref="JR202" ca="1">SUMPRODUCT(#REF!,TRANSPOSE(JR$19:JR$22))</f>
        <v>#REF!</v>
      </c>
      <c r="JS202" s="102" t="e">
        <f t="array" aca="1" ref="JS202" ca="1">SUMPRODUCT(#REF!,TRANSPOSE(JS$19:JS$22))</f>
        <v>#REF!</v>
      </c>
      <c r="JT202" s="102" t="e">
        <f t="array" aca="1" ref="JT202" ca="1">SUMPRODUCT(#REF!,TRANSPOSE(JT$19:JT$22))</f>
        <v>#REF!</v>
      </c>
      <c r="JU202" s="102" t="e">
        <f t="array" aca="1" ref="JU202" ca="1">SUMPRODUCT(#REF!,TRANSPOSE(JU$19:JU$22))</f>
        <v>#REF!</v>
      </c>
      <c r="JV202" s="102" t="e">
        <f t="array" aca="1" ref="JV202" ca="1">SUMPRODUCT(#REF!,TRANSPOSE(JV$19:JV$22))</f>
        <v>#REF!</v>
      </c>
      <c r="JW202" s="102" t="e">
        <f t="array" aca="1" ref="JW202" ca="1">SUMPRODUCT(#REF!,TRANSPOSE(JW$19:JW$22))</f>
        <v>#REF!</v>
      </c>
      <c r="JX202" s="102" t="e">
        <f t="array" aca="1" ref="JX202" ca="1">SUMPRODUCT(#REF!,TRANSPOSE(JX$19:JX$22))</f>
        <v>#REF!</v>
      </c>
      <c r="JY202" s="102" t="e">
        <f t="array" aca="1" ref="JY202" ca="1">SUMPRODUCT(#REF!,TRANSPOSE(JY$19:JY$22))</f>
        <v>#REF!</v>
      </c>
      <c r="JZ202" s="102" t="e">
        <f t="array" aca="1" ref="JZ202" ca="1">SUMPRODUCT(#REF!,TRANSPOSE(JZ$19:JZ$22))</f>
        <v>#REF!</v>
      </c>
      <c r="KA202" s="102" t="e">
        <f t="array" aca="1" ref="KA202" ca="1">SUMPRODUCT(#REF!,TRANSPOSE(KA$19:KA$22))</f>
        <v>#REF!</v>
      </c>
      <c r="KB202" s="116"/>
      <c r="KC202" s="102" t="e">
        <f t="shared" ca="1" si="191"/>
        <v>#REF!</v>
      </c>
      <c r="KD202" s="117" t="e">
        <f ca="1">CEILING(SUM($JO202:JP202)-SUM($KC202:KC202),$JC202)</f>
        <v>#REF!</v>
      </c>
      <c r="KE202" s="117" t="e">
        <f ca="1">CEILING(SUM($JO202:JQ202)-SUM($KC202:KD202),$JC202)</f>
        <v>#REF!</v>
      </c>
      <c r="KF202" s="117" t="e">
        <f ca="1">CEILING(SUM($JO202:JR202)-SUM($KC202:KE202),$JC202)</f>
        <v>#REF!</v>
      </c>
      <c r="KG202" s="117" t="e">
        <f ca="1">CEILING(SUM($JO202:JS202)-SUM($KC202:KF202),$JC202)</f>
        <v>#REF!</v>
      </c>
      <c r="KH202" s="117" t="e">
        <f ca="1">CEILING(SUM($JO202:JT202)-SUM($KC202:KG202),$JC202)</f>
        <v>#REF!</v>
      </c>
      <c r="KI202" s="117" t="e">
        <f ca="1">CEILING(SUM($JO202:JU202)-SUM($KC202:KH202),$JC202)</f>
        <v>#REF!</v>
      </c>
      <c r="KJ202" s="117" t="e">
        <f ca="1">CEILING(SUM($JO202:JV202)-SUM($KC202:KI202),$JC202)</f>
        <v>#REF!</v>
      </c>
      <c r="KK202" s="117" t="e">
        <f ca="1">CEILING(SUM($JO202:JW202)-SUM($KC202:KJ202),$JC202)</f>
        <v>#REF!</v>
      </c>
      <c r="KL202" s="117" t="e">
        <f ca="1">CEILING(SUM($JO202:JX202)-SUM($KC202:KK202),$JC202)</f>
        <v>#REF!</v>
      </c>
      <c r="KM202" s="117" t="e">
        <f ca="1">CEILING(SUM($JO202:JY202)-SUM($KC202:KL202),$JC202)</f>
        <v>#REF!</v>
      </c>
      <c r="KN202" s="117" t="e">
        <f t="shared" ca="1" si="192"/>
        <v>#REF!</v>
      </c>
      <c r="KO202" s="117" t="e">
        <f t="shared" ca="1" si="193"/>
        <v>#REF!</v>
      </c>
      <c r="KP202" s="116"/>
      <c r="KQ202" s="119" t="e">
        <f t="shared" ca="1" si="194"/>
        <v>#REF!</v>
      </c>
      <c r="KR202" s="119" t="e">
        <f t="shared" ca="1" si="195"/>
        <v>#REF!</v>
      </c>
      <c r="KS202" s="119" t="e">
        <f t="shared" ca="1" si="196"/>
        <v>#REF!</v>
      </c>
      <c r="KT202" s="119" t="e">
        <f t="shared" ca="1" si="197"/>
        <v>#REF!</v>
      </c>
      <c r="KU202" s="119" t="e">
        <f t="shared" ca="1" si="198"/>
        <v>#REF!</v>
      </c>
      <c r="KV202" s="119" t="e">
        <f t="shared" ca="1" si="199"/>
        <v>#REF!</v>
      </c>
      <c r="KW202" s="119" t="e">
        <f t="shared" ca="1" si="200"/>
        <v>#REF!</v>
      </c>
      <c r="KX202" s="119" t="e">
        <f t="shared" ca="1" si="201"/>
        <v>#REF!</v>
      </c>
      <c r="KY202" s="119" t="e">
        <f t="shared" ca="1" si="202"/>
        <v>#REF!</v>
      </c>
      <c r="KZ202" s="119" t="e">
        <f t="shared" ca="1" si="203"/>
        <v>#REF!</v>
      </c>
      <c r="LA202" s="119" t="e">
        <f t="shared" ca="1" si="204"/>
        <v>#REF!</v>
      </c>
      <c r="LB202" s="119" t="e">
        <f t="shared" ca="1" si="205"/>
        <v>#REF!</v>
      </c>
      <c r="LC202" s="119" t="e">
        <f t="shared" ca="1" si="206"/>
        <v>#REF!</v>
      </c>
      <c r="LD202" s="119" t="e">
        <f t="shared" ca="1" si="207"/>
        <v>#REF!</v>
      </c>
      <c r="LE202" s="116">
        <v>1</v>
      </c>
      <c r="LF202" s="102" t="e">
        <f t="shared" ca="1" si="228"/>
        <v>#REF!</v>
      </c>
      <c r="LG202" s="102"/>
      <c r="LH202" s="102"/>
      <c r="LI202" s="102"/>
      <c r="LJ202" s="102"/>
      <c r="LK202" s="102"/>
      <c r="LL202" s="102"/>
      <c r="LM202" s="102"/>
      <c r="LN202" s="102"/>
      <c r="LO202" s="102"/>
      <c r="LP202" s="102"/>
      <c r="LQ202" s="102"/>
      <c r="LR202" s="102" t="e">
        <f t="shared" ca="1" si="183"/>
        <v>#REF!</v>
      </c>
      <c r="LS202" s="102"/>
      <c r="LT202" s="119" t="e">
        <f t="shared" ca="1" si="208"/>
        <v>#REF!</v>
      </c>
      <c r="LU202" s="119" t="e">
        <f t="shared" ca="1" si="209"/>
        <v>#NAME?</v>
      </c>
      <c r="LV202" s="119" t="e">
        <f t="shared" ca="1" si="210"/>
        <v>#NAME?</v>
      </c>
      <c r="LW202" s="119" t="e">
        <f t="shared" ca="1" si="211"/>
        <v>#NAME?</v>
      </c>
      <c r="LX202" s="119" t="e">
        <f t="shared" ca="1" si="212"/>
        <v>#NAME?</v>
      </c>
      <c r="LY202" s="119" t="e">
        <f t="shared" ca="1" si="213"/>
        <v>#NAME?</v>
      </c>
      <c r="LZ202" s="119" t="e">
        <f t="shared" ca="1" si="214"/>
        <v>#NAME?</v>
      </c>
      <c r="MA202" s="119" t="e">
        <f t="shared" ca="1" si="215"/>
        <v>#NAME?</v>
      </c>
      <c r="MB202" s="119" t="e">
        <f t="shared" ca="1" si="216"/>
        <v>#NAME?</v>
      </c>
      <c r="MC202" s="119" t="e">
        <f t="shared" ca="1" si="217"/>
        <v>#NAME?</v>
      </c>
      <c r="MD202" s="119" t="e">
        <f t="shared" ca="1" si="218"/>
        <v>#NAME?</v>
      </c>
      <c r="ME202" s="119" t="e">
        <f t="shared" ca="1" si="219"/>
        <v>#NAME?</v>
      </c>
      <c r="MF202" s="119" t="e">
        <f t="shared" ca="1" si="220"/>
        <v>#REF!</v>
      </c>
      <c r="MG202" s="119" t="e">
        <f t="shared" ca="1" si="221"/>
        <v>#REF!</v>
      </c>
      <c r="MH202" s="120" t="s">
        <v>873</v>
      </c>
      <c r="MI202" s="100" t="s">
        <v>472</v>
      </c>
      <c r="MJ202" s="121">
        <v>45535</v>
      </c>
      <c r="MK202" s="100" t="s">
        <v>131</v>
      </c>
      <c r="ML202" s="100" t="s">
        <v>131</v>
      </c>
      <c r="MM202" s="100" t="s">
        <v>131</v>
      </c>
      <c r="MN202" s="100"/>
      <c r="MO202" s="100" t="s">
        <v>750</v>
      </c>
    </row>
    <row r="203" spans="1:353" ht="14.25" x14ac:dyDescent="0.2">
      <c r="A203" s="39">
        <v>198</v>
      </c>
      <c r="B203" s="39" t="s">
        <v>877</v>
      </c>
      <c r="C203" s="54" t="s">
        <v>878</v>
      </c>
      <c r="D203" s="39" t="s">
        <v>121</v>
      </c>
      <c r="E203" s="39">
        <v>401485719</v>
      </c>
      <c r="F203" s="99" t="s">
        <v>879</v>
      </c>
      <c r="G203" s="39" t="s">
        <v>880</v>
      </c>
      <c r="H203" s="39" t="s">
        <v>112</v>
      </c>
      <c r="I203" s="39">
        <v>2</v>
      </c>
      <c r="J203" s="39">
        <v>6</v>
      </c>
      <c r="K203" s="39">
        <v>0</v>
      </c>
      <c r="L203" s="39">
        <v>0</v>
      </c>
      <c r="M203" s="39">
        <v>0</v>
      </c>
      <c r="N203" s="39">
        <v>0</v>
      </c>
      <c r="O203" s="39">
        <v>2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2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2</v>
      </c>
      <c r="AH203" s="39">
        <f t="shared" si="184"/>
        <v>4</v>
      </c>
      <c r="AI203" s="39">
        <f t="shared" si="222"/>
        <v>141178</v>
      </c>
      <c r="AJ203" s="55">
        <v>5000</v>
      </c>
      <c r="AK203" s="39"/>
      <c r="AL203" s="39" t="s">
        <v>457</v>
      </c>
      <c r="AM203" s="69" t="s">
        <v>466</v>
      </c>
      <c r="AN203" s="39"/>
      <c r="AO203" s="39"/>
      <c r="AP203" s="56">
        <v>1.1999999999999999E-3</v>
      </c>
      <c r="AQ203" s="56" t="s">
        <v>8</v>
      </c>
      <c r="AR203" s="39" t="s">
        <v>459</v>
      </c>
      <c r="AS203" s="39" t="s">
        <v>460</v>
      </c>
      <c r="AT203" s="39"/>
      <c r="AU203" s="39" t="s">
        <v>461</v>
      </c>
      <c r="AV203" s="39" t="str">
        <f t="shared" si="185"/>
        <v>P0040</v>
      </c>
      <c r="AW203" s="76" t="e">
        <f t="shared" ca="1" si="186"/>
        <v>#NAME?</v>
      </c>
      <c r="AX203" s="39">
        <v>11</v>
      </c>
      <c r="AY203" s="73" t="e">
        <f t="shared" si="187"/>
        <v>#REF!</v>
      </c>
      <c r="AZ203" s="39"/>
      <c r="BA203" s="39"/>
      <c r="BB203" s="39"/>
      <c r="BC203" s="39"/>
      <c r="BD203" s="39"/>
      <c r="BE203" s="39"/>
      <c r="BF203" s="39"/>
      <c r="BG203" s="39"/>
      <c r="BH203" s="39">
        <v>145000</v>
      </c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>
        <f>SUM($AZ203,$BA203:BF203)-SUM($EU203:FA203)</f>
        <v>-920</v>
      </c>
      <c r="DE203" s="39">
        <f>SUM($AZ203,$BA203:BG203)-SUM($EU203:FB203)</f>
        <v>-4516</v>
      </c>
      <c r="DF203" s="39">
        <f>SUM($AZ203,$BA203:BH203)-SUM($EU203:FC203)</f>
        <v>135822</v>
      </c>
      <c r="DG203" s="39">
        <f>SUM($AZ203,$BA203:BI203)-SUM($EU203:FD203)</f>
        <v>131822</v>
      </c>
      <c r="DH203" s="39">
        <f>SUM($AZ203,$BA203:BJ203)-SUM($EU203:FE203)</f>
        <v>127822</v>
      </c>
      <c r="DI203" s="39">
        <f>SUM($AZ203,$BA203:BK203)-SUM($EU203:FF203)</f>
        <v>123822</v>
      </c>
      <c r="DJ203" s="39">
        <f>SUM($AZ203,$BA203:BL203)-SUM($EU203:FG203)</f>
        <v>119822</v>
      </c>
      <c r="DK203" s="39">
        <f>SUM($AZ203,$BA203:BM203)-SUM($EU203:FH203)</f>
        <v>115822</v>
      </c>
      <c r="DL203" s="39">
        <f>SUM($AZ203,$BA203:BN203)-SUM($EU203:FI203)</f>
        <v>111822</v>
      </c>
      <c r="DM203" s="39">
        <f>SUM($AZ203,$BA203:BO203)-SUM($EU203:FJ203)</f>
        <v>107822</v>
      </c>
      <c r="DN203" s="39">
        <f>SUM($AZ203,$BA203:BP203)-SUM($EU203:FK203)</f>
        <v>103822</v>
      </c>
      <c r="DO203" s="39">
        <f>SUM($AZ203,$BA203:BQ203)-SUM($EU203:FL203)</f>
        <v>99822</v>
      </c>
      <c r="DP203" s="39">
        <f>SUM($AZ203,$BA203:BR203)-SUM($EU203:FM203)</f>
        <v>95822</v>
      </c>
      <c r="DQ203" s="39">
        <f>SUM($AZ203,$BA203:BS203)-SUM($EU203:FN203)</f>
        <v>91822</v>
      </c>
      <c r="DR203" s="39">
        <f>SUM($AZ203,$BA203:BT203)-SUM($EU203:FO203)</f>
        <v>87822</v>
      </c>
      <c r="DS203" s="39">
        <f>SUM($AZ203,$BA203:BU203)-SUM($EU203:FP203)</f>
        <v>83822</v>
      </c>
      <c r="DT203" s="39">
        <f>SUM($AZ203,$BA203:BV203)-SUM($EU203:FQ203)</f>
        <v>79822</v>
      </c>
      <c r="DU203" s="39">
        <f>SUM($AZ203,$BA203:BW203)-SUM($EU203:FR203)</f>
        <v>75822</v>
      </c>
      <c r="DV203" s="39">
        <f>SUM($AZ203,$BA203:BX203)-SUM($EU203:FS203)</f>
        <v>71822</v>
      </c>
      <c r="DW203" s="39">
        <f>SUM($AZ203,$BA203:BY203)-SUM($EU203:FT203)</f>
        <v>67822</v>
      </c>
      <c r="DX203" s="39">
        <f>SUM($AZ203,$BA203:BZ203)-SUM($EU203:FU203)</f>
        <v>63822</v>
      </c>
      <c r="DY203" s="39">
        <f>SUM($AZ203,$BA203:CA203)-SUM($EU203:FV203)</f>
        <v>59822</v>
      </c>
      <c r="DZ203" s="39">
        <f>SUM($AZ203,$BA203:CB203)-SUM($EU203:FW203)</f>
        <v>55822</v>
      </c>
      <c r="EA203" s="39">
        <f>SUM($AZ203,$BA203:CC203)-SUM($EU203:FX203)</f>
        <v>51822</v>
      </c>
      <c r="EB203" s="39">
        <f>SUM($AZ203,$BA203:CD203)-SUM($EU203:FY203)</f>
        <v>47822</v>
      </c>
      <c r="EC203" s="39">
        <f>SUM($AZ203,$BA203:CE203)-SUM($EU203:FZ203)</f>
        <v>43822</v>
      </c>
      <c r="ED203" s="39">
        <f>SUM($AZ203,$BA203:CF203)-SUM($EU203:GA203)</f>
        <v>39822</v>
      </c>
      <c r="EE203" s="39">
        <f>SUM($AZ203,$BA203:CG203)-SUM($EU203:GB203)</f>
        <v>35822</v>
      </c>
      <c r="EF203" s="39">
        <f>SUM($AZ203,$BA203:CH203)-SUM($EU203:GC203)</f>
        <v>31822</v>
      </c>
      <c r="EG203" s="39">
        <f>SUM($AZ203,$BA203:CI203)-SUM($EU203:GD203)</f>
        <v>27822</v>
      </c>
      <c r="EH203" s="39">
        <f>SUM($AZ203,$BA203:CJ203)-SUM($EU203:GE203)</f>
        <v>23822</v>
      </c>
      <c r="EI203" s="39">
        <f>SUM($AZ203,$BA203:CK203)-SUM($EU203:GF203)</f>
        <v>19822</v>
      </c>
      <c r="EJ203" s="39">
        <f>SUM($AZ203,$BA203:CL203)-SUM($EU203:GG203)</f>
        <v>15822</v>
      </c>
      <c r="EK203" s="39">
        <f>SUM($AZ203,$BA203:CM203)-SUM($EU203:GH203)</f>
        <v>11822</v>
      </c>
      <c r="EL203" s="39">
        <f>SUM($AZ203,$BA203:CN203)-SUM($EU203:GI203)</f>
        <v>7822</v>
      </c>
      <c r="EM203" s="39">
        <f>SUM($AZ203,$BA203:CO203)-SUM($EU203:GJ203)</f>
        <v>3822</v>
      </c>
      <c r="EN203" s="39">
        <f>SUM($AZ203,$BA203:CP203)-SUM($EU203:GK203)</f>
        <v>3822</v>
      </c>
      <c r="EO203" s="39">
        <f>SUM($AZ203,$BA203:CQ203)-SUM($EU203:GL203)</f>
        <v>3822</v>
      </c>
      <c r="EP203" s="39">
        <f>SUM($AZ203,$BA203:CR203)-SUM($EU203:GM203)</f>
        <v>3822</v>
      </c>
      <c r="EQ203" s="39">
        <f>SUM($AZ203,$BA203:CS203)-SUM($EU203:GN203)</f>
        <v>3822</v>
      </c>
      <c r="ER203" s="39"/>
      <c r="ES203" s="39"/>
      <c r="ET203" s="39"/>
      <c r="EU203" s="39"/>
      <c r="EV203" s="39"/>
      <c r="EW203" s="39"/>
      <c r="EX203" s="39"/>
      <c r="EY203" s="39"/>
      <c r="EZ203" s="39"/>
      <c r="FA203" s="39">
        <f t="array" ref="FA203">SUMPRODUCT($K203:$AG203,TRANSPOSE(FA$5:FA$27))</f>
        <v>920</v>
      </c>
      <c r="FB203" s="39">
        <f t="array" ref="FB203">SUMPRODUCT($K203:$AG203,TRANSPOSE(FB$5:FB$27))</f>
        <v>3596</v>
      </c>
      <c r="FC203" s="39">
        <f t="array" ref="FC203">SUMPRODUCT($K203:$AG203,TRANSPOSE(FC$5:FC$27))</f>
        <v>4662</v>
      </c>
      <c r="FD203" s="39">
        <f t="array" ref="FD203">SUMPRODUCT($K203:$AG203,TRANSPOSE(FD$5:FD$27))</f>
        <v>4000</v>
      </c>
      <c r="FE203" s="39">
        <f t="array" ref="FE203">SUMPRODUCT($K203:$AG203,TRANSPOSE(FE$5:FE$27))</f>
        <v>4000</v>
      </c>
      <c r="FF203" s="39">
        <f t="array" ref="FF203">SUMPRODUCT($K203:$AG203,TRANSPOSE(FF$5:FF$27))</f>
        <v>4000</v>
      </c>
      <c r="FG203" s="39">
        <f t="array" ref="FG203">SUMPRODUCT($K203:$AG203,TRANSPOSE(FG$5:FG$27))</f>
        <v>4000</v>
      </c>
      <c r="FH203" s="39">
        <f t="array" ref="FH203">SUMPRODUCT($K203:$AG203,TRANSPOSE(FH$5:FH$27))</f>
        <v>4000</v>
      </c>
      <c r="FI203" s="39">
        <f t="array" ref="FI203">SUMPRODUCT($K203:$AG203,TRANSPOSE(FI$5:FI$27))</f>
        <v>4000</v>
      </c>
      <c r="FJ203" s="39">
        <f t="array" ref="FJ203">SUMPRODUCT($K203:$AG203,TRANSPOSE(FJ$5:FJ$27))</f>
        <v>4000</v>
      </c>
      <c r="FK203" s="39">
        <f t="array" ref="FK203">SUMPRODUCT($K203:$AG203,TRANSPOSE(FK$5:FK$27))</f>
        <v>4000</v>
      </c>
      <c r="FL203" s="39">
        <f t="array" ref="FL203">SUMPRODUCT($K203:$AG203,TRANSPOSE(FL$5:FL$27))</f>
        <v>4000</v>
      </c>
      <c r="FM203" s="39">
        <f t="array" ref="FM203">SUMPRODUCT($K203:$AG203,TRANSPOSE(FM$5:FM$27))</f>
        <v>4000</v>
      </c>
      <c r="FN203" s="39">
        <f t="array" ref="FN203">SUMPRODUCT($K203:$AG203,TRANSPOSE(FN$5:FN$27))</f>
        <v>4000</v>
      </c>
      <c r="FO203" s="39">
        <f t="array" ref="FO203">SUMPRODUCT($K203:$AG203,TRANSPOSE(FO$5:FO$27))</f>
        <v>4000</v>
      </c>
      <c r="FP203" s="39">
        <f t="array" ref="FP203">SUMPRODUCT($K203:$AG203,TRANSPOSE(FP$5:FP$27))</f>
        <v>4000</v>
      </c>
      <c r="FQ203" s="39">
        <f t="array" ref="FQ203">SUMPRODUCT($K203:$AG203,TRANSPOSE(FQ$5:FQ$27))</f>
        <v>4000</v>
      </c>
      <c r="FR203" s="39">
        <f t="array" ref="FR203">SUMPRODUCT($K203:$AG203,TRANSPOSE(FR$5:FR$27))</f>
        <v>4000</v>
      </c>
      <c r="FS203" s="39">
        <f t="array" ref="FS203">SUMPRODUCT($K203:$AG203,TRANSPOSE(FS$5:FS$27))</f>
        <v>4000</v>
      </c>
      <c r="FT203" s="39">
        <f t="array" ref="FT203">SUMPRODUCT($K203:$AG203,TRANSPOSE(FT$5:FT$27))</f>
        <v>4000</v>
      </c>
      <c r="FU203" s="39">
        <f t="array" ref="FU203">SUMPRODUCT($K203:$AG203,TRANSPOSE(FU$5:FU$27))</f>
        <v>4000</v>
      </c>
      <c r="FV203" s="39">
        <f t="array" ref="FV203">SUMPRODUCT($K203:$AG203,TRANSPOSE(FV$5:FV$27))</f>
        <v>4000</v>
      </c>
      <c r="FW203" s="39">
        <f t="array" ref="FW203">SUMPRODUCT($K203:$AG203,TRANSPOSE(FW$5:FW$27))</f>
        <v>4000</v>
      </c>
      <c r="FX203" s="39">
        <f t="array" ref="FX203">SUMPRODUCT($K203:$AG203,TRANSPOSE(FX$5:FX$27))</f>
        <v>4000</v>
      </c>
      <c r="FY203" s="39">
        <f t="array" ref="FY203">SUMPRODUCT($K203:$AG203,TRANSPOSE(FY$5:FY$27))</f>
        <v>4000</v>
      </c>
      <c r="FZ203" s="39">
        <f t="array" ref="FZ203">SUMPRODUCT($K203:$AG203,TRANSPOSE(FZ$5:FZ$27))</f>
        <v>4000</v>
      </c>
      <c r="GA203" s="39">
        <f t="array" ref="GA203">SUMPRODUCT($K203:$AG203,TRANSPOSE(GA$5:GA$27))</f>
        <v>4000</v>
      </c>
      <c r="GB203" s="39">
        <f t="array" ref="GB203">SUMPRODUCT($K203:$AG203,TRANSPOSE(GB$5:GB$27))</f>
        <v>4000</v>
      </c>
      <c r="GC203" s="39">
        <f t="array" ref="GC203">SUMPRODUCT($K203:$AG203,TRANSPOSE(GC$5:GC$27))</f>
        <v>4000</v>
      </c>
      <c r="GD203" s="39">
        <f t="array" ref="GD203">SUMPRODUCT($K203:$AG203,TRANSPOSE(GD$5:GD$27))</f>
        <v>4000</v>
      </c>
      <c r="GE203" s="39">
        <f t="array" ref="GE203">SUMPRODUCT($K203:$AG203,TRANSPOSE(GE$5:GE$27))</f>
        <v>4000</v>
      </c>
      <c r="GF203" s="39">
        <f t="array" ref="GF203">SUMPRODUCT($K203:$AG203,TRANSPOSE(GF$5:GF$27))</f>
        <v>4000</v>
      </c>
      <c r="GG203" s="39">
        <f t="array" ref="GG203">SUMPRODUCT($K203:$AG203,TRANSPOSE(GG$5:GG$27))</f>
        <v>4000</v>
      </c>
      <c r="GH203" s="39">
        <f t="array" ref="GH203">SUMPRODUCT($K203:$AG203,TRANSPOSE(GH$5:GH$27))</f>
        <v>4000</v>
      </c>
      <c r="GI203" s="39">
        <f t="array" ref="GI203">SUMPRODUCT($K203:$AG203,TRANSPOSE(GI$5:GI$27))</f>
        <v>4000</v>
      </c>
      <c r="GJ203" s="39">
        <f t="array" ref="GJ203">SUMPRODUCT($K203:$AG203,TRANSPOSE(GJ$5:GJ$27))</f>
        <v>4000</v>
      </c>
      <c r="GK203" s="39">
        <f t="array" ref="GK203">SUMPRODUCT($K203:$AG203,TRANSPOSE(GK$5:GK$27))</f>
        <v>0</v>
      </c>
      <c r="GL203" s="39">
        <f t="array" ref="GL203">SUMPRODUCT($K203:$AG203,TRANSPOSE(GL$5:GL$27))</f>
        <v>0</v>
      </c>
      <c r="GM203" s="39">
        <f t="array" ref="GM203">SUMPRODUCT($K203:$AG203,TRANSPOSE(GM$5:GM$27))</f>
        <v>0</v>
      </c>
      <c r="GN203" s="39">
        <f t="array" ref="GN203">SUMPRODUCT($K203:$AG203,TRANSPOSE(GN$5:GN$27))</f>
        <v>0</v>
      </c>
      <c r="GO203" s="39"/>
      <c r="GP203" s="39"/>
      <c r="GQ203" s="39"/>
      <c r="GR203" s="39"/>
      <c r="GS203" s="39"/>
      <c r="GT203" s="39"/>
      <c r="GU203" s="39"/>
      <c r="GV203" s="39"/>
      <c r="GW203" s="39"/>
      <c r="GX203" s="39"/>
      <c r="GY203" s="39"/>
      <c r="GZ203" s="39"/>
      <c r="HA203" s="39"/>
      <c r="HB203" s="39"/>
      <c r="HC203" s="39"/>
      <c r="HD203" s="39"/>
      <c r="HE203" s="39"/>
      <c r="HF203" s="39"/>
      <c r="HG203" s="39"/>
      <c r="HH203" s="39"/>
      <c r="HI203" s="39"/>
      <c r="HJ203" s="39"/>
      <c r="HK203" s="39"/>
      <c r="HL203" s="39"/>
      <c r="HM203" s="39"/>
      <c r="HN203" s="39"/>
      <c r="HO203" s="39"/>
      <c r="HP203" s="39"/>
      <c r="HQ203" s="39"/>
      <c r="HR203" s="39"/>
      <c r="HS203" s="39"/>
      <c r="HT203" s="39"/>
      <c r="HU203" s="39"/>
      <c r="HV203" s="39"/>
      <c r="HW203" s="39"/>
      <c r="HX203" s="39"/>
      <c r="HY203" s="39"/>
      <c r="HZ203" s="39"/>
      <c r="IA203" s="39"/>
      <c r="IB203" s="39"/>
      <c r="IC203" s="39"/>
      <c r="ID203" s="39"/>
      <c r="IE203" s="39"/>
      <c r="IF203" s="39"/>
      <c r="IG203" s="39"/>
      <c r="IH203" s="39"/>
      <c r="II203" s="39"/>
      <c r="IJ203" s="39"/>
      <c r="IK203" s="39"/>
      <c r="IL203" s="39"/>
      <c r="IM203" s="39"/>
      <c r="IN203" s="39"/>
      <c r="IO203" s="39"/>
      <c r="IP203" s="39"/>
      <c r="IQ203" s="39"/>
      <c r="IR203" s="39"/>
      <c r="IS203" s="39"/>
      <c r="IT203" s="39"/>
      <c r="IU203" s="39"/>
      <c r="IV203" s="93" t="s">
        <v>458</v>
      </c>
      <c r="IW203" s="100" t="str">
        <f>C203</f>
        <v>CRCW06032K49FKEA</v>
      </c>
      <c r="IX203" s="93" t="str">
        <f t="shared" si="226"/>
        <v>VISHAY</v>
      </c>
      <c r="IY203" s="95">
        <v>2.7000000000000001E-3</v>
      </c>
      <c r="IZ203" s="112" t="str">
        <f t="shared" si="227"/>
        <v>USD</v>
      </c>
      <c r="JA203" s="104" t="e">
        <f ca="1">_xlfn.XLOOKUP(IZ203,IZ$21:IZ$24,JA$21:JA$24,0)</f>
        <v>#NAME?</v>
      </c>
      <c r="JB203" s="104" t="e">
        <f t="shared" ca="1" si="188"/>
        <v>#NAME?</v>
      </c>
      <c r="JC203" s="113">
        <f>AJ203</f>
        <v>5000</v>
      </c>
      <c r="JD203" s="113">
        <f>AJ203</f>
        <v>5000</v>
      </c>
      <c r="JE203" s="100"/>
      <c r="JF203" s="113" t="e">
        <f>MAX(JD203,CEILING(#REF!+JE203,JC203))</f>
        <v>#REF!</v>
      </c>
      <c r="JG203" s="114" t="e">
        <f t="shared" ca="1" si="189"/>
        <v>#REF!</v>
      </c>
      <c r="JH203" s="113" t="e">
        <f>JF203-#REF!</f>
        <v>#REF!</v>
      </c>
      <c r="JI203" s="114" t="e">
        <f t="shared" ca="1" si="190"/>
        <v>#REF!</v>
      </c>
      <c r="JJ203" s="115">
        <v>45526</v>
      </c>
      <c r="JK203" s="114" t="s">
        <v>114</v>
      </c>
      <c r="JL203" s="114" t="s">
        <v>21</v>
      </c>
      <c r="JM203" s="100" t="s">
        <v>128</v>
      </c>
      <c r="JN203" s="100" t="s">
        <v>129</v>
      </c>
      <c r="JO203" s="102" t="e">
        <f t="array" aca="1" ref="JO203" ca="1">SUMPRODUCT(#REF!,TRANSPOSE(JO$19:JO$22))</f>
        <v>#REF!</v>
      </c>
      <c r="JP203" s="102" t="e">
        <f t="array" aca="1" ref="JP203" ca="1">SUMPRODUCT(#REF!,TRANSPOSE(JP$19:JP$22))</f>
        <v>#REF!</v>
      </c>
      <c r="JQ203" s="102" t="e">
        <f t="array" aca="1" ref="JQ203" ca="1">SUMPRODUCT(#REF!,TRANSPOSE(JQ$19:JQ$22))</f>
        <v>#REF!</v>
      </c>
      <c r="JR203" s="102" t="e">
        <f t="array" aca="1" ref="JR203" ca="1">SUMPRODUCT(#REF!,TRANSPOSE(JR$19:JR$22))</f>
        <v>#REF!</v>
      </c>
      <c r="JS203" s="102" t="e">
        <f t="array" aca="1" ref="JS203" ca="1">SUMPRODUCT(#REF!,TRANSPOSE(JS$19:JS$22))</f>
        <v>#REF!</v>
      </c>
      <c r="JT203" s="102" t="e">
        <f t="array" aca="1" ref="JT203" ca="1">SUMPRODUCT(#REF!,TRANSPOSE(JT$19:JT$22))</f>
        <v>#REF!</v>
      </c>
      <c r="JU203" s="102" t="e">
        <f t="array" aca="1" ref="JU203" ca="1">SUMPRODUCT(#REF!,TRANSPOSE(JU$19:JU$22))</f>
        <v>#REF!</v>
      </c>
      <c r="JV203" s="102" t="e">
        <f t="array" aca="1" ref="JV203" ca="1">SUMPRODUCT(#REF!,TRANSPOSE(JV$19:JV$22))</f>
        <v>#REF!</v>
      </c>
      <c r="JW203" s="102" t="e">
        <f t="array" aca="1" ref="JW203" ca="1">SUMPRODUCT(#REF!,TRANSPOSE(JW$19:JW$22))</f>
        <v>#REF!</v>
      </c>
      <c r="JX203" s="102" t="e">
        <f t="array" aca="1" ref="JX203" ca="1">SUMPRODUCT(#REF!,TRANSPOSE(JX$19:JX$22))</f>
        <v>#REF!</v>
      </c>
      <c r="JY203" s="102" t="e">
        <f t="array" aca="1" ref="JY203" ca="1">SUMPRODUCT(#REF!,TRANSPOSE(JY$19:JY$22))</f>
        <v>#REF!</v>
      </c>
      <c r="JZ203" s="102" t="e">
        <f t="array" aca="1" ref="JZ203" ca="1">SUMPRODUCT(#REF!,TRANSPOSE(JZ$19:JZ$22))</f>
        <v>#REF!</v>
      </c>
      <c r="KA203" s="102" t="e">
        <f t="array" aca="1" ref="KA203" ca="1">SUMPRODUCT(#REF!,TRANSPOSE(KA$19:KA$22))</f>
        <v>#REF!</v>
      </c>
      <c r="KB203" s="116"/>
      <c r="KC203" s="102" t="e">
        <f t="shared" ca="1" si="191"/>
        <v>#REF!</v>
      </c>
      <c r="KD203" s="117" t="e">
        <f ca="1">CEILING(SUM($JO203:JP203)-SUM($KC203:KC203),$JC203)</f>
        <v>#REF!</v>
      </c>
      <c r="KE203" s="117" t="e">
        <f ca="1">CEILING(SUM($JO203:JQ203)-SUM($KC203:KD203),$JC203)</f>
        <v>#REF!</v>
      </c>
      <c r="KF203" s="117" t="e">
        <f ca="1">CEILING(SUM($JO203:JR203)-SUM($KC203:KE203),$JC203)</f>
        <v>#REF!</v>
      </c>
      <c r="KG203" s="117" t="e">
        <f ca="1">CEILING(SUM($JO203:JS203)-SUM($KC203:KF203),$JC203)</f>
        <v>#REF!</v>
      </c>
      <c r="KH203" s="117" t="e">
        <f ca="1">CEILING(SUM($JO203:JT203)-SUM($KC203:KG203),$JC203)</f>
        <v>#REF!</v>
      </c>
      <c r="KI203" s="117" t="e">
        <f ca="1">CEILING(SUM($JO203:JU203)-SUM($KC203:KH203),$JC203)</f>
        <v>#REF!</v>
      </c>
      <c r="KJ203" s="117" t="e">
        <f ca="1">CEILING(SUM($JO203:JV203)-SUM($KC203:KI203),$JC203)</f>
        <v>#REF!</v>
      </c>
      <c r="KK203" s="117" t="e">
        <f ca="1">CEILING(SUM($JO203:JW203)-SUM($KC203:KJ203),$JC203)</f>
        <v>#REF!</v>
      </c>
      <c r="KL203" s="117" t="e">
        <f ca="1">CEILING(SUM($JO203:JX203)-SUM($KC203:KK203),$JC203)</f>
        <v>#REF!</v>
      </c>
      <c r="KM203" s="117" t="e">
        <f ca="1">CEILING(SUM($JO203:JY203)-SUM($KC203:KL203),$JC203)</f>
        <v>#REF!</v>
      </c>
      <c r="KN203" s="117" t="e">
        <f t="shared" ca="1" si="192"/>
        <v>#REF!</v>
      </c>
      <c r="KO203" s="117" t="e">
        <f t="shared" ca="1" si="193"/>
        <v>#REF!</v>
      </c>
      <c r="KP203" s="116"/>
      <c r="KQ203" s="119" t="e">
        <f t="shared" ca="1" si="194"/>
        <v>#REF!</v>
      </c>
      <c r="KR203" s="119" t="e">
        <f t="shared" ca="1" si="195"/>
        <v>#REF!</v>
      </c>
      <c r="KS203" s="119" t="e">
        <f t="shared" ca="1" si="196"/>
        <v>#REF!</v>
      </c>
      <c r="KT203" s="119" t="e">
        <f t="shared" ca="1" si="197"/>
        <v>#REF!</v>
      </c>
      <c r="KU203" s="119" t="e">
        <f t="shared" ca="1" si="198"/>
        <v>#REF!</v>
      </c>
      <c r="KV203" s="119" t="e">
        <f t="shared" ca="1" si="199"/>
        <v>#REF!</v>
      </c>
      <c r="KW203" s="119" t="e">
        <f t="shared" ca="1" si="200"/>
        <v>#REF!</v>
      </c>
      <c r="KX203" s="119" t="e">
        <f t="shared" ca="1" si="201"/>
        <v>#REF!</v>
      </c>
      <c r="KY203" s="119" t="e">
        <f t="shared" ca="1" si="202"/>
        <v>#REF!</v>
      </c>
      <c r="KZ203" s="119" t="e">
        <f t="shared" ca="1" si="203"/>
        <v>#REF!</v>
      </c>
      <c r="LA203" s="119" t="e">
        <f t="shared" ca="1" si="204"/>
        <v>#REF!</v>
      </c>
      <c r="LB203" s="119" t="e">
        <f t="shared" ca="1" si="205"/>
        <v>#REF!</v>
      </c>
      <c r="LC203" s="119" t="e">
        <f t="shared" ca="1" si="206"/>
        <v>#REF!</v>
      </c>
      <c r="LD203" s="119" t="e">
        <f t="shared" ca="1" si="207"/>
        <v>#REF!</v>
      </c>
      <c r="LE203" s="116">
        <v>1</v>
      </c>
      <c r="LF203" s="102" t="e">
        <f t="shared" ca="1" si="228"/>
        <v>#REF!</v>
      </c>
      <c r="LG203" s="102"/>
      <c r="LH203" s="102"/>
      <c r="LI203" s="102"/>
      <c r="LJ203" s="102"/>
      <c r="LK203" s="102"/>
      <c r="LL203" s="102"/>
      <c r="LM203" s="102"/>
      <c r="LN203" s="102"/>
      <c r="LO203" s="102"/>
      <c r="LP203" s="102"/>
      <c r="LQ203" s="102"/>
      <c r="LR203" s="102" t="e">
        <f t="shared" ca="1" si="183"/>
        <v>#REF!</v>
      </c>
      <c r="LS203" s="102"/>
      <c r="LT203" s="119" t="e">
        <f t="shared" ca="1" si="208"/>
        <v>#REF!</v>
      </c>
      <c r="LU203" s="119" t="e">
        <f t="shared" ca="1" si="209"/>
        <v>#NAME?</v>
      </c>
      <c r="LV203" s="119" t="e">
        <f t="shared" ca="1" si="210"/>
        <v>#NAME?</v>
      </c>
      <c r="LW203" s="119" t="e">
        <f t="shared" ca="1" si="211"/>
        <v>#NAME?</v>
      </c>
      <c r="LX203" s="119" t="e">
        <f t="shared" ca="1" si="212"/>
        <v>#NAME?</v>
      </c>
      <c r="LY203" s="119" t="e">
        <f t="shared" ca="1" si="213"/>
        <v>#NAME?</v>
      </c>
      <c r="LZ203" s="119" t="e">
        <f t="shared" ca="1" si="214"/>
        <v>#NAME?</v>
      </c>
      <c r="MA203" s="119" t="e">
        <f t="shared" ca="1" si="215"/>
        <v>#NAME?</v>
      </c>
      <c r="MB203" s="119" t="e">
        <f t="shared" ca="1" si="216"/>
        <v>#NAME?</v>
      </c>
      <c r="MC203" s="119" t="e">
        <f t="shared" ca="1" si="217"/>
        <v>#NAME?</v>
      </c>
      <c r="MD203" s="119" t="e">
        <f t="shared" ca="1" si="218"/>
        <v>#NAME?</v>
      </c>
      <c r="ME203" s="119" t="e">
        <f t="shared" ca="1" si="219"/>
        <v>#NAME?</v>
      </c>
      <c r="MF203" s="119" t="e">
        <f t="shared" ca="1" si="220"/>
        <v>#REF!</v>
      </c>
      <c r="MG203" s="119" t="e">
        <f t="shared" ca="1" si="221"/>
        <v>#REF!</v>
      </c>
      <c r="MH203" s="120" t="s">
        <v>877</v>
      </c>
      <c r="MI203" s="100" t="s">
        <v>462</v>
      </c>
      <c r="MJ203" s="121">
        <v>45535</v>
      </c>
      <c r="MK203" s="100" t="s">
        <v>131</v>
      </c>
      <c r="ML203" s="100"/>
      <c r="MM203" s="100" t="s">
        <v>131</v>
      </c>
      <c r="MN203" s="100"/>
      <c r="MO203" s="100" t="s">
        <v>142</v>
      </c>
    </row>
    <row r="204" spans="1:353" ht="15" thickBot="1" x14ac:dyDescent="0.25">
      <c r="A204" s="39">
        <v>199</v>
      </c>
      <c r="B204" s="39" t="s">
        <v>881</v>
      </c>
      <c r="C204" s="54" t="s">
        <v>882</v>
      </c>
      <c r="D204" s="39" t="s">
        <v>121</v>
      </c>
      <c r="E204" s="39">
        <v>401235524</v>
      </c>
      <c r="F204" s="99" t="s">
        <v>883</v>
      </c>
      <c r="G204" s="39" t="s">
        <v>884</v>
      </c>
      <c r="H204" s="39" t="s">
        <v>112</v>
      </c>
      <c r="I204" s="39">
        <v>2</v>
      </c>
      <c r="J204" s="39">
        <v>6</v>
      </c>
      <c r="K204" s="39">
        <v>0</v>
      </c>
      <c r="L204" s="39">
        <v>0</v>
      </c>
      <c r="M204" s="39">
        <v>0</v>
      </c>
      <c r="N204" s="39">
        <v>2</v>
      </c>
      <c r="O204" s="39">
        <v>0</v>
      </c>
      <c r="P204" s="39">
        <v>0</v>
      </c>
      <c r="Q204" s="39">
        <v>0</v>
      </c>
      <c r="R204" s="39">
        <v>0</v>
      </c>
      <c r="S204" s="39">
        <v>2</v>
      </c>
      <c r="T204" s="39">
        <v>0</v>
      </c>
      <c r="U204" s="39">
        <v>0</v>
      </c>
      <c r="V204" s="39">
        <v>0</v>
      </c>
      <c r="W204" s="39">
        <v>0</v>
      </c>
      <c r="X204" s="39">
        <v>0</v>
      </c>
      <c r="Y204" s="39">
        <v>0</v>
      </c>
      <c r="Z204" s="39">
        <v>0</v>
      </c>
      <c r="AA204" s="39">
        <v>0</v>
      </c>
      <c r="AB204" s="39">
        <v>2</v>
      </c>
      <c r="AC204" s="39">
        <v>0</v>
      </c>
      <c r="AD204" s="39">
        <v>0</v>
      </c>
      <c r="AE204" s="39">
        <v>0</v>
      </c>
      <c r="AF204" s="39">
        <v>0</v>
      </c>
      <c r="AG204" s="39">
        <v>0</v>
      </c>
      <c r="AH204" s="39">
        <f t="shared" si="184"/>
        <v>6</v>
      </c>
      <c r="AI204" s="39">
        <f t="shared" si="222"/>
        <v>141178</v>
      </c>
      <c r="AJ204" s="55">
        <v>5000</v>
      </c>
      <c r="AK204" s="39"/>
      <c r="AL204" s="39" t="s">
        <v>457</v>
      </c>
      <c r="AM204" s="69" t="s">
        <v>458</v>
      </c>
      <c r="AN204" s="39"/>
      <c r="AO204" s="39"/>
      <c r="AP204" s="56">
        <v>3.0000000000000001E-3</v>
      </c>
      <c r="AQ204" s="56" t="s">
        <v>8</v>
      </c>
      <c r="AR204" s="39" t="s">
        <v>459</v>
      </c>
      <c r="AS204" s="39" t="s">
        <v>460</v>
      </c>
      <c r="AT204" s="39"/>
      <c r="AU204" s="39" t="s">
        <v>461</v>
      </c>
      <c r="AV204" s="39" t="str">
        <f t="shared" si="185"/>
        <v>P0043</v>
      </c>
      <c r="AW204" s="76" t="e">
        <f t="shared" ca="1" si="186"/>
        <v>#NAME?</v>
      </c>
      <c r="AX204" s="73">
        <v>18</v>
      </c>
      <c r="AY204" s="73" t="e">
        <f t="shared" si="187"/>
        <v>#REF!</v>
      </c>
      <c r="AZ204" s="39"/>
      <c r="BA204" s="39"/>
      <c r="BB204" s="39"/>
      <c r="BC204" s="39"/>
      <c r="BD204" s="39">
        <v>40000</v>
      </c>
      <c r="BE204" s="39"/>
      <c r="BF204" s="39"/>
      <c r="BG204" s="39">
        <v>100000</v>
      </c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>
        <f>SUM($AZ204,$BA204:BF204)-SUM($EU204:FA204)</f>
        <v>39080</v>
      </c>
      <c r="DE204" s="39">
        <f>SUM($AZ204,$BA204:BG204)-SUM($EU204:FB204)</f>
        <v>135484</v>
      </c>
      <c r="DF204" s="39">
        <f>SUM($AZ204,$BA204:BH204)-SUM($EU204:FC204)</f>
        <v>130822</v>
      </c>
      <c r="DG204" s="39">
        <f>SUM($AZ204,$BA204:BI204)-SUM($EU204:FD204)</f>
        <v>126822</v>
      </c>
      <c r="DH204" s="39">
        <f>SUM($AZ204,$BA204:BJ204)-SUM($EU204:FE204)</f>
        <v>122822</v>
      </c>
      <c r="DI204" s="39">
        <f>SUM($AZ204,$BA204:BK204)-SUM($EU204:FF204)</f>
        <v>118822</v>
      </c>
      <c r="DJ204" s="39">
        <f>SUM($AZ204,$BA204:BL204)-SUM($EU204:FG204)</f>
        <v>114822</v>
      </c>
      <c r="DK204" s="39">
        <f>SUM($AZ204,$BA204:BM204)-SUM($EU204:FH204)</f>
        <v>110822</v>
      </c>
      <c r="DL204" s="39">
        <f>SUM($AZ204,$BA204:BN204)-SUM($EU204:FI204)</f>
        <v>106822</v>
      </c>
      <c r="DM204" s="39">
        <f>SUM($AZ204,$BA204:BO204)-SUM($EU204:FJ204)</f>
        <v>102822</v>
      </c>
      <c r="DN204" s="39">
        <f>SUM($AZ204,$BA204:BP204)-SUM($EU204:FK204)</f>
        <v>98822</v>
      </c>
      <c r="DO204" s="39">
        <f>SUM($AZ204,$BA204:BQ204)-SUM($EU204:FL204)</f>
        <v>94822</v>
      </c>
      <c r="DP204" s="39">
        <f>SUM($AZ204,$BA204:BR204)-SUM($EU204:FM204)</f>
        <v>90822</v>
      </c>
      <c r="DQ204" s="39">
        <f>SUM($AZ204,$BA204:BS204)-SUM($EU204:FN204)</f>
        <v>86822</v>
      </c>
      <c r="DR204" s="39">
        <f>SUM($AZ204,$BA204:BT204)-SUM($EU204:FO204)</f>
        <v>82822</v>
      </c>
      <c r="DS204" s="39">
        <f>SUM($AZ204,$BA204:BU204)-SUM($EU204:FP204)</f>
        <v>78822</v>
      </c>
      <c r="DT204" s="39">
        <f>SUM($AZ204,$BA204:BV204)-SUM($EU204:FQ204)</f>
        <v>74822</v>
      </c>
      <c r="DU204" s="39">
        <f>SUM($AZ204,$BA204:BW204)-SUM($EU204:FR204)</f>
        <v>70822</v>
      </c>
      <c r="DV204" s="39">
        <f>SUM($AZ204,$BA204:BX204)-SUM($EU204:FS204)</f>
        <v>66822</v>
      </c>
      <c r="DW204" s="39">
        <f>SUM($AZ204,$BA204:BY204)-SUM($EU204:FT204)</f>
        <v>62822</v>
      </c>
      <c r="DX204" s="39">
        <f>SUM($AZ204,$BA204:BZ204)-SUM($EU204:FU204)</f>
        <v>58822</v>
      </c>
      <c r="DY204" s="39">
        <f>SUM($AZ204,$BA204:CA204)-SUM($EU204:FV204)</f>
        <v>54822</v>
      </c>
      <c r="DZ204" s="39">
        <f>SUM($AZ204,$BA204:CB204)-SUM($EU204:FW204)</f>
        <v>50822</v>
      </c>
      <c r="EA204" s="39">
        <f>SUM($AZ204,$BA204:CC204)-SUM($EU204:FX204)</f>
        <v>46822</v>
      </c>
      <c r="EB204" s="39">
        <f>SUM($AZ204,$BA204:CD204)-SUM($EU204:FY204)</f>
        <v>42822</v>
      </c>
      <c r="EC204" s="39">
        <f>SUM($AZ204,$BA204:CE204)-SUM($EU204:FZ204)</f>
        <v>38822</v>
      </c>
      <c r="ED204" s="39">
        <f>SUM($AZ204,$BA204:CF204)-SUM($EU204:GA204)</f>
        <v>34822</v>
      </c>
      <c r="EE204" s="39">
        <f>SUM($AZ204,$BA204:CG204)-SUM($EU204:GB204)</f>
        <v>30822</v>
      </c>
      <c r="EF204" s="39">
        <f>SUM($AZ204,$BA204:CH204)-SUM($EU204:GC204)</f>
        <v>26822</v>
      </c>
      <c r="EG204" s="39">
        <f>SUM($AZ204,$BA204:CI204)-SUM($EU204:GD204)</f>
        <v>22822</v>
      </c>
      <c r="EH204" s="39">
        <f>SUM($AZ204,$BA204:CJ204)-SUM($EU204:GE204)</f>
        <v>18822</v>
      </c>
      <c r="EI204" s="39">
        <f>SUM($AZ204,$BA204:CK204)-SUM($EU204:GF204)</f>
        <v>14822</v>
      </c>
      <c r="EJ204" s="39">
        <f>SUM($AZ204,$BA204:CL204)-SUM($EU204:GG204)</f>
        <v>10822</v>
      </c>
      <c r="EK204" s="39">
        <f>SUM($AZ204,$BA204:CM204)-SUM($EU204:GH204)</f>
        <v>6822</v>
      </c>
      <c r="EL204" s="39">
        <f>SUM($AZ204,$BA204:CN204)-SUM($EU204:GI204)</f>
        <v>2822</v>
      </c>
      <c r="EM204" s="39">
        <f>SUM($AZ204,$BA204:CO204)-SUM($EU204:GJ204)</f>
        <v>-1178</v>
      </c>
      <c r="EN204" s="39">
        <f>SUM($AZ204,$BA204:CP204)-SUM($EU204:GK204)</f>
        <v>-1178</v>
      </c>
      <c r="EO204" s="39">
        <f>SUM($AZ204,$BA204:CQ204)-SUM($EU204:GL204)</f>
        <v>-1178</v>
      </c>
      <c r="EP204" s="39">
        <f>SUM($AZ204,$BA204:CR204)-SUM($EU204:GM204)</f>
        <v>-1178</v>
      </c>
      <c r="EQ204" s="39">
        <f>SUM($AZ204,$BA204:CS204)-SUM($EU204:GN204)</f>
        <v>-1178</v>
      </c>
      <c r="ER204" s="39"/>
      <c r="ES204" s="39"/>
      <c r="ET204" s="39"/>
      <c r="EU204" s="39"/>
      <c r="EV204" s="39"/>
      <c r="EW204" s="39"/>
      <c r="EX204" s="39"/>
      <c r="EY204" s="39"/>
      <c r="EZ204" s="39"/>
      <c r="FA204" s="39">
        <f t="array" ref="FA204">SUMPRODUCT($K204:$AG204,TRANSPOSE(FA$5:FA$27))</f>
        <v>920</v>
      </c>
      <c r="FB204" s="39">
        <f t="array" ref="FB204">SUMPRODUCT($K204:$AG204,TRANSPOSE(FB$5:FB$27))</f>
        <v>3596</v>
      </c>
      <c r="FC204" s="39">
        <f t="array" ref="FC204">SUMPRODUCT($K204:$AG204,TRANSPOSE(FC$5:FC$27))</f>
        <v>4662</v>
      </c>
      <c r="FD204" s="39">
        <f t="array" ref="FD204">SUMPRODUCT($K204:$AG204,TRANSPOSE(FD$5:FD$27))</f>
        <v>4000</v>
      </c>
      <c r="FE204" s="39">
        <f t="array" ref="FE204">SUMPRODUCT($K204:$AG204,TRANSPOSE(FE$5:FE$27))</f>
        <v>4000</v>
      </c>
      <c r="FF204" s="39">
        <f t="array" ref="FF204">SUMPRODUCT($K204:$AG204,TRANSPOSE(FF$5:FF$27))</f>
        <v>4000</v>
      </c>
      <c r="FG204" s="39">
        <f t="array" ref="FG204">SUMPRODUCT($K204:$AG204,TRANSPOSE(FG$5:FG$27))</f>
        <v>4000</v>
      </c>
      <c r="FH204" s="39">
        <f t="array" ref="FH204">SUMPRODUCT($K204:$AG204,TRANSPOSE(FH$5:FH$27))</f>
        <v>4000</v>
      </c>
      <c r="FI204" s="39">
        <f t="array" ref="FI204">SUMPRODUCT($K204:$AG204,TRANSPOSE(FI$5:FI$27))</f>
        <v>4000</v>
      </c>
      <c r="FJ204" s="39">
        <f t="array" ref="FJ204">SUMPRODUCT($K204:$AG204,TRANSPOSE(FJ$5:FJ$27))</f>
        <v>4000</v>
      </c>
      <c r="FK204" s="39">
        <f t="array" ref="FK204">SUMPRODUCT($K204:$AG204,TRANSPOSE(FK$5:FK$27))</f>
        <v>4000</v>
      </c>
      <c r="FL204" s="39">
        <f t="array" ref="FL204">SUMPRODUCT($K204:$AG204,TRANSPOSE(FL$5:FL$27))</f>
        <v>4000</v>
      </c>
      <c r="FM204" s="39">
        <f t="array" ref="FM204">SUMPRODUCT($K204:$AG204,TRANSPOSE(FM$5:FM$27))</f>
        <v>4000</v>
      </c>
      <c r="FN204" s="39">
        <f t="array" ref="FN204">SUMPRODUCT($K204:$AG204,TRANSPOSE(FN$5:FN$27))</f>
        <v>4000</v>
      </c>
      <c r="FO204" s="39">
        <f t="array" ref="FO204">SUMPRODUCT($K204:$AG204,TRANSPOSE(FO$5:FO$27))</f>
        <v>4000</v>
      </c>
      <c r="FP204" s="39">
        <f t="array" ref="FP204">SUMPRODUCT($K204:$AG204,TRANSPOSE(FP$5:FP$27))</f>
        <v>4000</v>
      </c>
      <c r="FQ204" s="39">
        <f t="array" ref="FQ204">SUMPRODUCT($K204:$AG204,TRANSPOSE(FQ$5:FQ$27))</f>
        <v>4000</v>
      </c>
      <c r="FR204" s="39">
        <f t="array" ref="FR204">SUMPRODUCT($K204:$AG204,TRANSPOSE(FR$5:FR$27))</f>
        <v>4000</v>
      </c>
      <c r="FS204" s="39">
        <f t="array" ref="FS204">SUMPRODUCT($K204:$AG204,TRANSPOSE(FS$5:FS$27))</f>
        <v>4000</v>
      </c>
      <c r="FT204" s="39">
        <f t="array" ref="FT204">SUMPRODUCT($K204:$AG204,TRANSPOSE(FT$5:FT$27))</f>
        <v>4000</v>
      </c>
      <c r="FU204" s="39">
        <f t="array" ref="FU204">SUMPRODUCT($K204:$AG204,TRANSPOSE(FU$5:FU$27))</f>
        <v>4000</v>
      </c>
      <c r="FV204" s="39">
        <f t="array" ref="FV204">SUMPRODUCT($K204:$AG204,TRANSPOSE(FV$5:FV$27))</f>
        <v>4000</v>
      </c>
      <c r="FW204" s="39">
        <f t="array" ref="FW204">SUMPRODUCT($K204:$AG204,TRANSPOSE(FW$5:FW$27))</f>
        <v>4000</v>
      </c>
      <c r="FX204" s="39">
        <f t="array" ref="FX204">SUMPRODUCT($K204:$AG204,TRANSPOSE(FX$5:FX$27))</f>
        <v>4000</v>
      </c>
      <c r="FY204" s="39">
        <f t="array" ref="FY204">SUMPRODUCT($K204:$AG204,TRANSPOSE(FY$5:FY$27))</f>
        <v>4000</v>
      </c>
      <c r="FZ204" s="39">
        <f t="array" ref="FZ204">SUMPRODUCT($K204:$AG204,TRANSPOSE(FZ$5:FZ$27))</f>
        <v>4000</v>
      </c>
      <c r="GA204" s="39">
        <f t="array" ref="GA204">SUMPRODUCT($K204:$AG204,TRANSPOSE(GA$5:GA$27))</f>
        <v>4000</v>
      </c>
      <c r="GB204" s="39">
        <f t="array" ref="GB204">SUMPRODUCT($K204:$AG204,TRANSPOSE(GB$5:GB$27))</f>
        <v>4000</v>
      </c>
      <c r="GC204" s="39">
        <f t="array" ref="GC204">SUMPRODUCT($K204:$AG204,TRANSPOSE(GC$5:GC$27))</f>
        <v>4000</v>
      </c>
      <c r="GD204" s="39">
        <f t="array" ref="GD204">SUMPRODUCT($K204:$AG204,TRANSPOSE(GD$5:GD$27))</f>
        <v>4000</v>
      </c>
      <c r="GE204" s="39">
        <f t="array" ref="GE204">SUMPRODUCT($K204:$AG204,TRANSPOSE(GE$5:GE$27))</f>
        <v>4000</v>
      </c>
      <c r="GF204" s="39">
        <f t="array" ref="GF204">SUMPRODUCT($K204:$AG204,TRANSPOSE(GF$5:GF$27))</f>
        <v>4000</v>
      </c>
      <c r="GG204" s="39">
        <f t="array" ref="GG204">SUMPRODUCT($K204:$AG204,TRANSPOSE(GG$5:GG$27))</f>
        <v>4000</v>
      </c>
      <c r="GH204" s="39">
        <f t="array" ref="GH204">SUMPRODUCT($K204:$AG204,TRANSPOSE(GH$5:GH$27))</f>
        <v>4000</v>
      </c>
      <c r="GI204" s="39">
        <f t="array" ref="GI204">SUMPRODUCT($K204:$AG204,TRANSPOSE(GI$5:GI$27))</f>
        <v>4000</v>
      </c>
      <c r="GJ204" s="39">
        <f t="array" ref="GJ204">SUMPRODUCT($K204:$AG204,TRANSPOSE(GJ$5:GJ$27))</f>
        <v>4000</v>
      </c>
      <c r="GK204" s="39">
        <f t="array" ref="GK204">SUMPRODUCT($K204:$AG204,TRANSPOSE(GK$5:GK$27))</f>
        <v>0</v>
      </c>
      <c r="GL204" s="39">
        <f t="array" ref="GL204">SUMPRODUCT($K204:$AG204,TRANSPOSE(GL$5:GL$27))</f>
        <v>0</v>
      </c>
      <c r="GM204" s="39">
        <f t="array" ref="GM204">SUMPRODUCT($K204:$AG204,TRANSPOSE(GM$5:GM$27))</f>
        <v>0</v>
      </c>
      <c r="GN204" s="39">
        <f t="array" ref="GN204">SUMPRODUCT($K204:$AG204,TRANSPOSE(GN$5:GN$27))</f>
        <v>0</v>
      </c>
      <c r="GO204" s="39"/>
      <c r="GP204" s="39"/>
      <c r="GQ204" s="39"/>
      <c r="GR204" s="39"/>
      <c r="GS204" s="39"/>
      <c r="GT204" s="39"/>
      <c r="GU204" s="39"/>
      <c r="GV204" s="39"/>
      <c r="GW204" s="39"/>
      <c r="GX204" s="39"/>
      <c r="GY204" s="39"/>
      <c r="GZ204" s="39"/>
      <c r="HA204" s="39"/>
      <c r="HB204" s="39"/>
      <c r="HC204" s="39"/>
      <c r="HD204" s="39"/>
      <c r="HE204" s="39"/>
      <c r="HF204" s="39"/>
      <c r="HG204" s="39"/>
      <c r="HH204" s="39"/>
      <c r="HI204" s="39"/>
      <c r="HJ204" s="39"/>
      <c r="HK204" s="39"/>
      <c r="HL204" s="39"/>
      <c r="HM204" s="39"/>
      <c r="HN204" s="39"/>
      <c r="HO204" s="39"/>
      <c r="HP204" s="39"/>
      <c r="HQ204" s="39"/>
      <c r="HR204" s="39"/>
      <c r="HS204" s="39"/>
      <c r="HT204" s="39"/>
      <c r="HU204" s="39"/>
      <c r="HV204" s="39"/>
      <c r="HW204" s="39"/>
      <c r="HX204" s="39"/>
      <c r="HY204" s="39"/>
      <c r="HZ204" s="39"/>
      <c r="IA204" s="39"/>
      <c r="IB204" s="39"/>
      <c r="IC204" s="39"/>
      <c r="ID204" s="39"/>
      <c r="IE204" s="39"/>
      <c r="IF204" s="39"/>
      <c r="IG204" s="39"/>
      <c r="IH204" s="39"/>
      <c r="II204" s="39"/>
      <c r="IJ204" s="39"/>
      <c r="IK204" s="39"/>
      <c r="IL204" s="39"/>
      <c r="IM204" s="39"/>
      <c r="IN204" s="39"/>
      <c r="IO204" s="39"/>
      <c r="IP204" s="39"/>
      <c r="IQ204" s="39"/>
      <c r="IR204" s="39"/>
      <c r="IS204" s="39"/>
      <c r="IT204" s="39"/>
      <c r="IU204" s="39"/>
      <c r="IV204" s="93" t="s">
        <v>467</v>
      </c>
      <c r="IW204" s="100" t="str">
        <f>C204</f>
        <v>CRCW060333K2FKEA</v>
      </c>
      <c r="IX204" s="93" t="str">
        <f t="shared" si="226"/>
        <v>VISHAY</v>
      </c>
      <c r="IY204" s="111">
        <v>2.5999999999999999E-3</v>
      </c>
      <c r="IZ204" s="112" t="str">
        <f t="shared" si="227"/>
        <v>USD</v>
      </c>
      <c r="JA204" s="104" t="e">
        <f ca="1">_xlfn.XLOOKUP(IZ204,IZ$21:IZ$24,JA$21:JA$24,0)</f>
        <v>#NAME?</v>
      </c>
      <c r="JB204" s="104" t="e">
        <f t="shared" ca="1" si="188"/>
        <v>#NAME?</v>
      </c>
      <c r="JC204" s="113">
        <f>AJ204</f>
        <v>5000</v>
      </c>
      <c r="JD204" s="113">
        <f>AJ204</f>
        <v>5000</v>
      </c>
      <c r="JE204" s="100"/>
      <c r="JF204" s="113" t="e">
        <f>MAX(JD204,CEILING(#REF!+JE204,JC204))</f>
        <v>#REF!</v>
      </c>
      <c r="JG204" s="114" t="e">
        <f t="shared" ca="1" si="189"/>
        <v>#REF!</v>
      </c>
      <c r="JH204" s="113" t="e">
        <f>JF204-#REF!</f>
        <v>#REF!</v>
      </c>
      <c r="JI204" s="114" t="e">
        <f t="shared" ca="1" si="190"/>
        <v>#REF!</v>
      </c>
      <c r="JJ204" s="115">
        <v>45526</v>
      </c>
      <c r="JK204" s="114" t="s">
        <v>114</v>
      </c>
      <c r="JL204" s="114" t="s">
        <v>21</v>
      </c>
      <c r="JM204" s="100" t="s">
        <v>128</v>
      </c>
      <c r="JN204" s="100" t="s">
        <v>129</v>
      </c>
      <c r="JO204" s="102" t="e">
        <f t="array" aca="1" ref="JO204" ca="1">SUMPRODUCT(#REF!,TRANSPOSE(JO$19:JO$22))</f>
        <v>#REF!</v>
      </c>
      <c r="JP204" s="102" t="e">
        <f t="array" aca="1" ref="JP204" ca="1">SUMPRODUCT(#REF!,TRANSPOSE(JP$19:JP$22))</f>
        <v>#REF!</v>
      </c>
      <c r="JQ204" s="102" t="e">
        <f t="array" aca="1" ref="JQ204" ca="1">SUMPRODUCT(#REF!,TRANSPOSE(JQ$19:JQ$22))</f>
        <v>#REF!</v>
      </c>
      <c r="JR204" s="102" t="e">
        <f t="array" aca="1" ref="JR204" ca="1">SUMPRODUCT(#REF!,TRANSPOSE(JR$19:JR$22))</f>
        <v>#REF!</v>
      </c>
      <c r="JS204" s="102" t="e">
        <f t="array" aca="1" ref="JS204" ca="1">SUMPRODUCT(#REF!,TRANSPOSE(JS$19:JS$22))</f>
        <v>#REF!</v>
      </c>
      <c r="JT204" s="102" t="e">
        <f t="array" aca="1" ref="JT204" ca="1">SUMPRODUCT(#REF!,TRANSPOSE(JT$19:JT$22))</f>
        <v>#REF!</v>
      </c>
      <c r="JU204" s="102" t="e">
        <f t="array" aca="1" ref="JU204" ca="1">SUMPRODUCT(#REF!,TRANSPOSE(JU$19:JU$22))</f>
        <v>#REF!</v>
      </c>
      <c r="JV204" s="102" t="e">
        <f t="array" aca="1" ref="JV204" ca="1">SUMPRODUCT(#REF!,TRANSPOSE(JV$19:JV$22))</f>
        <v>#REF!</v>
      </c>
      <c r="JW204" s="102" t="e">
        <f t="array" aca="1" ref="JW204" ca="1">SUMPRODUCT(#REF!,TRANSPOSE(JW$19:JW$22))</f>
        <v>#REF!</v>
      </c>
      <c r="JX204" s="102" t="e">
        <f t="array" aca="1" ref="JX204" ca="1">SUMPRODUCT(#REF!,TRANSPOSE(JX$19:JX$22))</f>
        <v>#REF!</v>
      </c>
      <c r="JY204" s="102" t="e">
        <f t="array" aca="1" ref="JY204" ca="1">SUMPRODUCT(#REF!,TRANSPOSE(JY$19:JY$22))</f>
        <v>#REF!</v>
      </c>
      <c r="JZ204" s="102" t="e">
        <f t="array" aca="1" ref="JZ204" ca="1">SUMPRODUCT(#REF!,TRANSPOSE(JZ$19:JZ$22))</f>
        <v>#REF!</v>
      </c>
      <c r="KA204" s="102" t="e">
        <f t="array" aca="1" ref="KA204" ca="1">SUMPRODUCT(#REF!,TRANSPOSE(KA$19:KA$22))</f>
        <v>#REF!</v>
      </c>
      <c r="KB204" s="116"/>
      <c r="KC204" s="102" t="e">
        <f t="shared" ca="1" si="191"/>
        <v>#REF!</v>
      </c>
      <c r="KD204" s="117" t="e">
        <f ca="1">CEILING(SUM($JO204:JP204)-SUM($KC204:KC204),$JC204)</f>
        <v>#REF!</v>
      </c>
      <c r="KE204" s="117" t="e">
        <f ca="1">CEILING(SUM($JO204:JQ204)-SUM($KC204:KD204),$JC204)</f>
        <v>#REF!</v>
      </c>
      <c r="KF204" s="117" t="e">
        <f ca="1">CEILING(SUM($JO204:JR204)-SUM($KC204:KE204),$JC204)</f>
        <v>#REF!</v>
      </c>
      <c r="KG204" s="117" t="e">
        <f ca="1">CEILING(SUM($JO204:JS204)-SUM($KC204:KF204),$JC204)</f>
        <v>#REF!</v>
      </c>
      <c r="KH204" s="117" t="e">
        <f ca="1">CEILING(SUM($JO204:JT204)-SUM($KC204:KG204),$JC204)</f>
        <v>#REF!</v>
      </c>
      <c r="KI204" s="117" t="e">
        <f ca="1">CEILING(SUM($JO204:JU204)-SUM($KC204:KH204),$JC204)</f>
        <v>#REF!</v>
      </c>
      <c r="KJ204" s="117" t="e">
        <f ca="1">CEILING(SUM($JO204:JV204)-SUM($KC204:KI204),$JC204)</f>
        <v>#REF!</v>
      </c>
      <c r="KK204" s="117" t="e">
        <f ca="1">CEILING(SUM($JO204:JW204)-SUM($KC204:KJ204),$JC204)</f>
        <v>#REF!</v>
      </c>
      <c r="KL204" s="117" t="e">
        <f ca="1">CEILING(SUM($JO204:JX204)-SUM($KC204:KK204),$JC204)</f>
        <v>#REF!</v>
      </c>
      <c r="KM204" s="117" t="e">
        <f ca="1">CEILING(SUM($JO204:JY204)-SUM($KC204:KL204),$JC204)</f>
        <v>#REF!</v>
      </c>
      <c r="KN204" s="117" t="e">
        <f t="shared" ca="1" si="192"/>
        <v>#REF!</v>
      </c>
      <c r="KO204" s="117" t="e">
        <f t="shared" ca="1" si="193"/>
        <v>#REF!</v>
      </c>
      <c r="KP204" s="116"/>
      <c r="KQ204" s="119" t="e">
        <f t="shared" ca="1" si="194"/>
        <v>#REF!</v>
      </c>
      <c r="KR204" s="119" t="e">
        <f t="shared" ca="1" si="195"/>
        <v>#REF!</v>
      </c>
      <c r="KS204" s="119" t="e">
        <f t="shared" ca="1" si="196"/>
        <v>#REF!</v>
      </c>
      <c r="KT204" s="119" t="e">
        <f t="shared" ca="1" si="197"/>
        <v>#REF!</v>
      </c>
      <c r="KU204" s="119" t="e">
        <f t="shared" ca="1" si="198"/>
        <v>#REF!</v>
      </c>
      <c r="KV204" s="119" t="e">
        <f t="shared" ca="1" si="199"/>
        <v>#REF!</v>
      </c>
      <c r="KW204" s="119" t="e">
        <f t="shared" ca="1" si="200"/>
        <v>#REF!</v>
      </c>
      <c r="KX204" s="119" t="e">
        <f t="shared" ca="1" si="201"/>
        <v>#REF!</v>
      </c>
      <c r="KY204" s="119" t="e">
        <f t="shared" ca="1" si="202"/>
        <v>#REF!</v>
      </c>
      <c r="KZ204" s="119" t="e">
        <f t="shared" ca="1" si="203"/>
        <v>#REF!</v>
      </c>
      <c r="LA204" s="119" t="e">
        <f t="shared" ca="1" si="204"/>
        <v>#REF!</v>
      </c>
      <c r="LB204" s="119" t="e">
        <f t="shared" ca="1" si="205"/>
        <v>#REF!</v>
      </c>
      <c r="LC204" s="119" t="e">
        <f t="shared" ca="1" si="206"/>
        <v>#REF!</v>
      </c>
      <c r="LD204" s="119" t="e">
        <f t="shared" ca="1" si="207"/>
        <v>#REF!</v>
      </c>
      <c r="LE204" s="116">
        <v>1</v>
      </c>
      <c r="LF204" s="102" t="e">
        <f t="shared" ca="1" si="228"/>
        <v>#REF!</v>
      </c>
      <c r="LG204" s="102"/>
      <c r="LH204" s="102"/>
      <c r="LI204" s="102"/>
      <c r="LJ204" s="102"/>
      <c r="LK204" s="102"/>
      <c r="LL204" s="102"/>
      <c r="LM204" s="102"/>
      <c r="LN204" s="102"/>
      <c r="LO204" s="102"/>
      <c r="LP204" s="102"/>
      <c r="LQ204" s="102"/>
      <c r="LR204" s="102" t="e">
        <f t="shared" ca="1" si="183"/>
        <v>#REF!</v>
      </c>
      <c r="LS204" s="102"/>
      <c r="LT204" s="119" t="e">
        <f t="shared" ca="1" si="208"/>
        <v>#REF!</v>
      </c>
      <c r="LU204" s="119" t="e">
        <f t="shared" ca="1" si="209"/>
        <v>#NAME?</v>
      </c>
      <c r="LV204" s="119" t="e">
        <f t="shared" ca="1" si="210"/>
        <v>#NAME?</v>
      </c>
      <c r="LW204" s="119" t="e">
        <f t="shared" ca="1" si="211"/>
        <v>#NAME?</v>
      </c>
      <c r="LX204" s="119" t="e">
        <f t="shared" ca="1" si="212"/>
        <v>#NAME?</v>
      </c>
      <c r="LY204" s="119" t="e">
        <f t="shared" ca="1" si="213"/>
        <v>#NAME?</v>
      </c>
      <c r="LZ204" s="119" t="e">
        <f t="shared" ca="1" si="214"/>
        <v>#NAME?</v>
      </c>
      <c r="MA204" s="119" t="e">
        <f t="shared" ca="1" si="215"/>
        <v>#NAME?</v>
      </c>
      <c r="MB204" s="119" t="e">
        <f t="shared" ca="1" si="216"/>
        <v>#NAME?</v>
      </c>
      <c r="MC204" s="119" t="e">
        <f t="shared" ca="1" si="217"/>
        <v>#NAME?</v>
      </c>
      <c r="MD204" s="119" t="e">
        <f t="shared" ca="1" si="218"/>
        <v>#NAME?</v>
      </c>
      <c r="ME204" s="119" t="e">
        <f t="shared" ca="1" si="219"/>
        <v>#NAME?</v>
      </c>
      <c r="MF204" s="119" t="e">
        <f t="shared" ca="1" si="220"/>
        <v>#REF!</v>
      </c>
      <c r="MG204" s="119" t="e">
        <f t="shared" ca="1" si="221"/>
        <v>#REF!</v>
      </c>
      <c r="MH204" s="120" t="s">
        <v>881</v>
      </c>
      <c r="MI204" s="100" t="s">
        <v>472</v>
      </c>
      <c r="MJ204" s="121">
        <v>45535</v>
      </c>
      <c r="MK204" s="100" t="s">
        <v>131</v>
      </c>
      <c r="ML204" s="100" t="s">
        <v>131</v>
      </c>
      <c r="MM204" s="100" t="s">
        <v>131</v>
      </c>
      <c r="MN204" s="100"/>
      <c r="MO204" s="100" t="s">
        <v>750</v>
      </c>
    </row>
    <row r="205" spans="1:353" ht="15" thickBot="1" x14ac:dyDescent="0.25">
      <c r="A205" s="39">
        <v>200</v>
      </c>
      <c r="B205" s="39" t="s">
        <v>885</v>
      </c>
      <c r="C205" s="54" t="s">
        <v>886</v>
      </c>
      <c r="D205" s="39" t="s">
        <v>121</v>
      </c>
      <c r="E205" s="39">
        <v>401229464</v>
      </c>
      <c r="F205" s="99" t="s">
        <v>887</v>
      </c>
      <c r="G205" s="39"/>
      <c r="H205" s="39" t="s">
        <v>112</v>
      </c>
      <c r="I205" s="39">
        <v>2</v>
      </c>
      <c r="J205" s="39">
        <v>2</v>
      </c>
      <c r="K205" s="39">
        <v>0</v>
      </c>
      <c r="L205" s="39">
        <v>0</v>
      </c>
      <c r="M205" s="39">
        <v>0</v>
      </c>
      <c r="N205" s="39">
        <v>0</v>
      </c>
      <c r="O205" s="39">
        <v>0</v>
      </c>
      <c r="P205" s="39">
        <v>0</v>
      </c>
      <c r="Q205" s="39">
        <v>0</v>
      </c>
      <c r="R205" s="39">
        <v>0</v>
      </c>
      <c r="S205" s="39">
        <v>1</v>
      </c>
      <c r="T205" s="39">
        <v>0</v>
      </c>
      <c r="U205" s="39">
        <v>0</v>
      </c>
      <c r="V205" s="39">
        <v>0</v>
      </c>
      <c r="W205" s="39">
        <v>0</v>
      </c>
      <c r="X205" s="39">
        <v>0</v>
      </c>
      <c r="Y205" s="39">
        <v>0</v>
      </c>
      <c r="Z205" s="39">
        <v>0</v>
      </c>
      <c r="AA205" s="39">
        <v>0</v>
      </c>
      <c r="AB205" s="39">
        <v>1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>
        <f t="shared" si="184"/>
        <v>2</v>
      </c>
      <c r="AI205" s="39">
        <f t="shared" si="222"/>
        <v>35811</v>
      </c>
      <c r="AJ205" s="55">
        <v>5000</v>
      </c>
      <c r="AK205" s="47"/>
      <c r="AL205" s="39" t="s">
        <v>457</v>
      </c>
      <c r="AM205" s="69" t="s">
        <v>458</v>
      </c>
      <c r="AN205" s="39"/>
      <c r="AO205" s="39"/>
      <c r="AP205" s="56">
        <v>3.0000000000000001E-3</v>
      </c>
      <c r="AQ205" s="56" t="s">
        <v>8</v>
      </c>
      <c r="AR205" s="39" t="s">
        <v>459</v>
      </c>
      <c r="AS205" s="39" t="s">
        <v>460</v>
      </c>
      <c r="AT205" s="39"/>
      <c r="AU205" s="39" t="s">
        <v>461</v>
      </c>
      <c r="AV205" s="39" t="str">
        <f t="shared" si="185"/>
        <v>P0043</v>
      </c>
      <c r="AW205" s="76" t="e">
        <f t="shared" ca="1" si="186"/>
        <v>#NAME?</v>
      </c>
      <c r="AX205" s="73">
        <v>18</v>
      </c>
      <c r="AY205" s="73" t="e">
        <f t="shared" si="187"/>
        <v>#REF!</v>
      </c>
      <c r="AZ205" s="39"/>
      <c r="BA205" s="39"/>
      <c r="BB205" s="39"/>
      <c r="BC205" s="39"/>
      <c r="BD205" s="39">
        <v>15000</v>
      </c>
      <c r="BE205" s="39"/>
      <c r="BF205" s="39"/>
      <c r="BG205" s="39">
        <v>25000</v>
      </c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>
        <f>SUM($AZ205,$BA205:BF205)-SUM($EU205:FA205)</f>
        <v>14720</v>
      </c>
      <c r="DE205" s="39">
        <f>SUM($AZ205,$BA205:BG205)-SUM($EU205:FB205)</f>
        <v>38520</v>
      </c>
      <c r="DF205" s="39">
        <f>SUM($AZ205,$BA205:BH205)-SUM($EU205:FC205)</f>
        <v>37189</v>
      </c>
      <c r="DG205" s="39">
        <f>SUM($AZ205,$BA205:BI205)-SUM($EU205:FD205)</f>
        <v>36189</v>
      </c>
      <c r="DH205" s="39">
        <f>SUM($AZ205,$BA205:BJ205)-SUM($EU205:FE205)</f>
        <v>35189</v>
      </c>
      <c r="DI205" s="39">
        <f>SUM($AZ205,$BA205:BK205)-SUM($EU205:FF205)</f>
        <v>34189</v>
      </c>
      <c r="DJ205" s="39">
        <f>SUM($AZ205,$BA205:BL205)-SUM($EU205:FG205)</f>
        <v>33189</v>
      </c>
      <c r="DK205" s="39">
        <f>SUM($AZ205,$BA205:BM205)-SUM($EU205:FH205)</f>
        <v>32189</v>
      </c>
      <c r="DL205" s="39">
        <f>SUM($AZ205,$BA205:BN205)-SUM($EU205:FI205)</f>
        <v>31189</v>
      </c>
      <c r="DM205" s="39">
        <f>SUM($AZ205,$BA205:BO205)-SUM($EU205:FJ205)</f>
        <v>30189</v>
      </c>
      <c r="DN205" s="39">
        <f>SUM($AZ205,$BA205:BP205)-SUM($EU205:FK205)</f>
        <v>29189</v>
      </c>
      <c r="DO205" s="39">
        <f>SUM($AZ205,$BA205:BQ205)-SUM($EU205:FL205)</f>
        <v>28189</v>
      </c>
      <c r="DP205" s="39">
        <f>SUM($AZ205,$BA205:BR205)-SUM($EU205:FM205)</f>
        <v>27189</v>
      </c>
      <c r="DQ205" s="39">
        <f>SUM($AZ205,$BA205:BS205)-SUM($EU205:FN205)</f>
        <v>26189</v>
      </c>
      <c r="DR205" s="39">
        <f>SUM($AZ205,$BA205:BT205)-SUM($EU205:FO205)</f>
        <v>25189</v>
      </c>
      <c r="DS205" s="39">
        <f>SUM($AZ205,$BA205:BU205)-SUM($EU205:FP205)</f>
        <v>24189</v>
      </c>
      <c r="DT205" s="39">
        <f>SUM($AZ205,$BA205:BV205)-SUM($EU205:FQ205)</f>
        <v>23189</v>
      </c>
      <c r="DU205" s="39">
        <f>SUM($AZ205,$BA205:BW205)-SUM($EU205:FR205)</f>
        <v>22189</v>
      </c>
      <c r="DV205" s="39">
        <f>SUM($AZ205,$BA205:BX205)-SUM($EU205:FS205)</f>
        <v>21189</v>
      </c>
      <c r="DW205" s="39">
        <f>SUM($AZ205,$BA205:BY205)-SUM($EU205:FT205)</f>
        <v>20189</v>
      </c>
      <c r="DX205" s="39">
        <f>SUM($AZ205,$BA205:BZ205)-SUM($EU205:FU205)</f>
        <v>19189</v>
      </c>
      <c r="DY205" s="39">
        <f>SUM($AZ205,$BA205:CA205)-SUM($EU205:FV205)</f>
        <v>18189</v>
      </c>
      <c r="DZ205" s="39">
        <f>SUM($AZ205,$BA205:CB205)-SUM($EU205:FW205)</f>
        <v>17189</v>
      </c>
      <c r="EA205" s="39">
        <f>SUM($AZ205,$BA205:CC205)-SUM($EU205:FX205)</f>
        <v>16189</v>
      </c>
      <c r="EB205" s="39">
        <f>SUM($AZ205,$BA205:CD205)-SUM($EU205:FY205)</f>
        <v>15189</v>
      </c>
      <c r="EC205" s="39">
        <f>SUM($AZ205,$BA205:CE205)-SUM($EU205:FZ205)</f>
        <v>14189</v>
      </c>
      <c r="ED205" s="39">
        <f>SUM($AZ205,$BA205:CF205)-SUM($EU205:GA205)</f>
        <v>13189</v>
      </c>
      <c r="EE205" s="39">
        <f>SUM($AZ205,$BA205:CG205)-SUM($EU205:GB205)</f>
        <v>12189</v>
      </c>
      <c r="EF205" s="39">
        <f>SUM($AZ205,$BA205:CH205)-SUM($EU205:GC205)</f>
        <v>11189</v>
      </c>
      <c r="EG205" s="39">
        <f>SUM($AZ205,$BA205:CI205)-SUM($EU205:GD205)</f>
        <v>10189</v>
      </c>
      <c r="EH205" s="39">
        <f>SUM($AZ205,$BA205:CJ205)-SUM($EU205:GE205)</f>
        <v>9189</v>
      </c>
      <c r="EI205" s="39">
        <f>SUM($AZ205,$BA205:CK205)-SUM($EU205:GF205)</f>
        <v>8189</v>
      </c>
      <c r="EJ205" s="39">
        <f>SUM($AZ205,$BA205:CL205)-SUM($EU205:GG205)</f>
        <v>7189</v>
      </c>
      <c r="EK205" s="39">
        <f>SUM($AZ205,$BA205:CM205)-SUM($EU205:GH205)</f>
        <v>6189</v>
      </c>
      <c r="EL205" s="39">
        <f>SUM($AZ205,$BA205:CN205)-SUM($EU205:GI205)</f>
        <v>5189</v>
      </c>
      <c r="EM205" s="39">
        <f>SUM($AZ205,$BA205:CO205)-SUM($EU205:GJ205)</f>
        <v>4189</v>
      </c>
      <c r="EN205" s="39">
        <f>SUM($AZ205,$BA205:CP205)-SUM($EU205:GK205)</f>
        <v>4189</v>
      </c>
      <c r="EO205" s="39">
        <f>SUM($AZ205,$BA205:CQ205)-SUM($EU205:GL205)</f>
        <v>4189</v>
      </c>
      <c r="EP205" s="39">
        <f>SUM($AZ205,$BA205:CR205)-SUM($EU205:GM205)</f>
        <v>4189</v>
      </c>
      <c r="EQ205" s="39">
        <f>SUM($AZ205,$BA205:CS205)-SUM($EU205:GN205)</f>
        <v>4189</v>
      </c>
      <c r="ER205" s="39"/>
      <c r="ES205" s="39"/>
      <c r="ET205" s="39"/>
      <c r="EU205" s="39"/>
      <c r="EV205" s="39"/>
      <c r="EW205" s="39"/>
      <c r="EX205" s="39"/>
      <c r="EY205" s="39"/>
      <c r="EZ205" s="39"/>
      <c r="FA205" s="39">
        <f t="array" ref="FA205">SUMPRODUCT($K205:$AG205,TRANSPOSE(FA$5:FA$27))</f>
        <v>280</v>
      </c>
      <c r="FB205" s="39">
        <f t="array" ref="FB205">SUMPRODUCT($K205:$AG205,TRANSPOSE(FB$5:FB$27))</f>
        <v>1200</v>
      </c>
      <c r="FC205" s="39">
        <f t="array" ref="FC205">SUMPRODUCT($K205:$AG205,TRANSPOSE(FC$5:FC$27))</f>
        <v>1331</v>
      </c>
      <c r="FD205" s="39">
        <f t="array" ref="FD205">SUMPRODUCT($K205:$AG205,TRANSPOSE(FD$5:FD$27))</f>
        <v>1000</v>
      </c>
      <c r="FE205" s="39">
        <f t="array" ref="FE205">SUMPRODUCT($K205:$AG205,TRANSPOSE(FE$5:FE$27))</f>
        <v>1000</v>
      </c>
      <c r="FF205" s="39">
        <f t="array" ref="FF205">SUMPRODUCT($K205:$AG205,TRANSPOSE(FF$5:FF$27))</f>
        <v>1000</v>
      </c>
      <c r="FG205" s="39">
        <f t="array" ref="FG205">SUMPRODUCT($K205:$AG205,TRANSPOSE(FG$5:FG$27))</f>
        <v>1000</v>
      </c>
      <c r="FH205" s="39">
        <f t="array" ref="FH205">SUMPRODUCT($K205:$AG205,TRANSPOSE(FH$5:FH$27))</f>
        <v>1000</v>
      </c>
      <c r="FI205" s="39">
        <f t="array" ref="FI205">SUMPRODUCT($K205:$AG205,TRANSPOSE(FI$5:FI$27))</f>
        <v>1000</v>
      </c>
      <c r="FJ205" s="39">
        <f t="array" ref="FJ205">SUMPRODUCT($K205:$AG205,TRANSPOSE(FJ$5:FJ$27))</f>
        <v>1000</v>
      </c>
      <c r="FK205" s="39">
        <f t="array" ref="FK205">SUMPRODUCT($K205:$AG205,TRANSPOSE(FK$5:FK$27))</f>
        <v>1000</v>
      </c>
      <c r="FL205" s="39">
        <f t="array" ref="FL205">SUMPRODUCT($K205:$AG205,TRANSPOSE(FL$5:FL$27))</f>
        <v>1000</v>
      </c>
      <c r="FM205" s="39">
        <f t="array" ref="FM205">SUMPRODUCT($K205:$AG205,TRANSPOSE(FM$5:FM$27))</f>
        <v>1000</v>
      </c>
      <c r="FN205" s="39">
        <f t="array" ref="FN205">SUMPRODUCT($K205:$AG205,TRANSPOSE(FN$5:FN$27))</f>
        <v>1000</v>
      </c>
      <c r="FO205" s="39">
        <f t="array" ref="FO205">SUMPRODUCT($K205:$AG205,TRANSPOSE(FO$5:FO$27))</f>
        <v>1000</v>
      </c>
      <c r="FP205" s="39">
        <f t="array" ref="FP205">SUMPRODUCT($K205:$AG205,TRANSPOSE(FP$5:FP$27))</f>
        <v>1000</v>
      </c>
      <c r="FQ205" s="39">
        <f t="array" ref="FQ205">SUMPRODUCT($K205:$AG205,TRANSPOSE(FQ$5:FQ$27))</f>
        <v>1000</v>
      </c>
      <c r="FR205" s="39">
        <f t="array" ref="FR205">SUMPRODUCT($K205:$AG205,TRANSPOSE(FR$5:FR$27))</f>
        <v>1000</v>
      </c>
      <c r="FS205" s="39">
        <f t="array" ref="FS205">SUMPRODUCT($K205:$AG205,TRANSPOSE(FS$5:FS$27))</f>
        <v>1000</v>
      </c>
      <c r="FT205" s="39">
        <f t="array" ref="FT205">SUMPRODUCT($K205:$AG205,TRANSPOSE(FT$5:FT$27))</f>
        <v>1000</v>
      </c>
      <c r="FU205" s="39">
        <f t="array" ref="FU205">SUMPRODUCT($K205:$AG205,TRANSPOSE(FU$5:FU$27))</f>
        <v>1000</v>
      </c>
      <c r="FV205" s="39">
        <f t="array" ref="FV205">SUMPRODUCT($K205:$AG205,TRANSPOSE(FV$5:FV$27))</f>
        <v>1000</v>
      </c>
      <c r="FW205" s="39">
        <f t="array" ref="FW205">SUMPRODUCT($K205:$AG205,TRANSPOSE(FW$5:FW$27))</f>
        <v>1000</v>
      </c>
      <c r="FX205" s="39">
        <f t="array" ref="FX205">SUMPRODUCT($K205:$AG205,TRANSPOSE(FX$5:FX$27))</f>
        <v>1000</v>
      </c>
      <c r="FY205" s="39">
        <f t="array" ref="FY205">SUMPRODUCT($K205:$AG205,TRANSPOSE(FY$5:FY$27))</f>
        <v>1000</v>
      </c>
      <c r="FZ205" s="39">
        <f t="array" ref="FZ205">SUMPRODUCT($K205:$AG205,TRANSPOSE(FZ$5:FZ$27))</f>
        <v>1000</v>
      </c>
      <c r="GA205" s="39">
        <f t="array" ref="GA205">SUMPRODUCT($K205:$AG205,TRANSPOSE(GA$5:GA$27))</f>
        <v>1000</v>
      </c>
      <c r="GB205" s="39">
        <f t="array" ref="GB205">SUMPRODUCT($K205:$AG205,TRANSPOSE(GB$5:GB$27))</f>
        <v>1000</v>
      </c>
      <c r="GC205" s="39">
        <f t="array" ref="GC205">SUMPRODUCT($K205:$AG205,TRANSPOSE(GC$5:GC$27))</f>
        <v>1000</v>
      </c>
      <c r="GD205" s="39">
        <f t="array" ref="GD205">SUMPRODUCT($K205:$AG205,TRANSPOSE(GD$5:GD$27))</f>
        <v>1000</v>
      </c>
      <c r="GE205" s="39">
        <f t="array" ref="GE205">SUMPRODUCT($K205:$AG205,TRANSPOSE(GE$5:GE$27))</f>
        <v>1000</v>
      </c>
      <c r="GF205" s="39">
        <f t="array" ref="GF205">SUMPRODUCT($K205:$AG205,TRANSPOSE(GF$5:GF$27))</f>
        <v>1000</v>
      </c>
      <c r="GG205" s="39">
        <f t="array" ref="GG205">SUMPRODUCT($K205:$AG205,TRANSPOSE(GG$5:GG$27))</f>
        <v>1000</v>
      </c>
      <c r="GH205" s="39">
        <f t="array" ref="GH205">SUMPRODUCT($K205:$AG205,TRANSPOSE(GH$5:GH$27))</f>
        <v>1000</v>
      </c>
      <c r="GI205" s="39">
        <f t="array" ref="GI205">SUMPRODUCT($K205:$AG205,TRANSPOSE(GI$5:GI$27))</f>
        <v>1000</v>
      </c>
      <c r="GJ205" s="39">
        <f t="array" ref="GJ205">SUMPRODUCT($K205:$AG205,TRANSPOSE(GJ$5:GJ$27))</f>
        <v>1000</v>
      </c>
      <c r="GK205" s="39">
        <f t="array" ref="GK205">SUMPRODUCT($K205:$AG205,TRANSPOSE(GK$5:GK$27))</f>
        <v>0</v>
      </c>
      <c r="GL205" s="39">
        <f t="array" ref="GL205">SUMPRODUCT($K205:$AG205,TRANSPOSE(GL$5:GL$27))</f>
        <v>0</v>
      </c>
      <c r="GM205" s="39">
        <f t="array" ref="GM205">SUMPRODUCT($K205:$AG205,TRANSPOSE(GM$5:GM$27))</f>
        <v>0</v>
      </c>
      <c r="GN205" s="39">
        <f t="array" ref="GN205">SUMPRODUCT($K205:$AG205,TRANSPOSE(GN$5:GN$27))</f>
        <v>0</v>
      </c>
      <c r="GO205" s="39"/>
      <c r="GP205" s="39"/>
      <c r="GQ205" s="39"/>
      <c r="GR205" s="39"/>
      <c r="GS205" s="39"/>
      <c r="GT205" s="39"/>
      <c r="GU205" s="39"/>
      <c r="GV205" s="39"/>
      <c r="GW205" s="39"/>
      <c r="GX205" s="39"/>
      <c r="GY205" s="39"/>
      <c r="GZ205" s="39"/>
      <c r="HA205" s="39"/>
      <c r="HB205" s="39"/>
      <c r="HC205" s="39"/>
      <c r="HD205" s="39"/>
      <c r="HE205" s="39"/>
      <c r="HF205" s="39"/>
      <c r="HG205" s="39"/>
      <c r="HH205" s="39"/>
      <c r="HI205" s="39"/>
      <c r="HJ205" s="39"/>
      <c r="HK205" s="39"/>
      <c r="HL205" s="39"/>
      <c r="HM205" s="39"/>
      <c r="HN205" s="39"/>
      <c r="HO205" s="39"/>
      <c r="HP205" s="39"/>
      <c r="HQ205" s="39"/>
      <c r="HR205" s="39"/>
      <c r="HS205" s="39"/>
      <c r="HT205" s="39"/>
      <c r="HU205" s="39"/>
      <c r="HV205" s="39"/>
      <c r="HW205" s="39"/>
      <c r="HX205" s="39"/>
      <c r="HY205" s="39"/>
      <c r="HZ205" s="39"/>
      <c r="IA205" s="39"/>
      <c r="IB205" s="39"/>
      <c r="IC205" s="39"/>
      <c r="ID205" s="39"/>
      <c r="IE205" s="39"/>
      <c r="IF205" s="39"/>
      <c r="IG205" s="39"/>
      <c r="IH205" s="39"/>
      <c r="II205" s="39"/>
      <c r="IJ205" s="39"/>
      <c r="IK205" s="39"/>
      <c r="IL205" s="39"/>
      <c r="IM205" s="39"/>
      <c r="IN205" s="39"/>
      <c r="IO205" s="39"/>
      <c r="IP205" s="39"/>
      <c r="IQ205" s="39"/>
      <c r="IR205" s="39"/>
      <c r="IS205" s="39"/>
      <c r="IT205" s="39"/>
      <c r="IU205" s="39"/>
      <c r="IV205" s="93" t="s">
        <v>467</v>
      </c>
      <c r="IW205" s="100" t="str">
        <f>C205</f>
        <v>CRCW0603383KFKEA</v>
      </c>
      <c r="IX205" s="93" t="str">
        <f t="shared" si="226"/>
        <v>VISHAY</v>
      </c>
      <c r="IY205" s="111">
        <v>2.5999999999999999E-3</v>
      </c>
      <c r="IZ205" s="112" t="str">
        <f t="shared" si="227"/>
        <v>USD</v>
      </c>
      <c r="JA205" s="104" t="e">
        <f ca="1">_xlfn.XLOOKUP(IZ205,IZ$21:IZ$24,JA$21:JA$24,0)</f>
        <v>#NAME?</v>
      </c>
      <c r="JB205" s="104" t="e">
        <f t="shared" ca="1" si="188"/>
        <v>#NAME?</v>
      </c>
      <c r="JC205" s="113">
        <f>AJ205</f>
        <v>5000</v>
      </c>
      <c r="JD205" s="113">
        <f>AJ205</f>
        <v>5000</v>
      </c>
      <c r="JE205" s="100"/>
      <c r="JF205" s="113" t="e">
        <f>MAX(JD205,CEILING(#REF!+JE205,JC205))</f>
        <v>#REF!</v>
      </c>
      <c r="JG205" s="114" t="e">
        <f t="shared" ca="1" si="189"/>
        <v>#REF!</v>
      </c>
      <c r="JH205" s="113" t="e">
        <f>JF205-#REF!</f>
        <v>#REF!</v>
      </c>
      <c r="JI205" s="114" t="e">
        <f t="shared" ca="1" si="190"/>
        <v>#REF!</v>
      </c>
      <c r="JJ205" s="115">
        <v>45526</v>
      </c>
      <c r="JK205" s="114" t="s">
        <v>114</v>
      </c>
      <c r="JL205" s="114" t="s">
        <v>21</v>
      </c>
      <c r="JM205" s="100" t="s">
        <v>128</v>
      </c>
      <c r="JN205" s="100" t="s">
        <v>129</v>
      </c>
      <c r="JO205" s="102" t="e">
        <f t="array" aca="1" ref="JO205" ca="1">SUMPRODUCT(#REF!,TRANSPOSE(JO$19:JO$22))</f>
        <v>#REF!</v>
      </c>
      <c r="JP205" s="102" t="e">
        <f t="array" aca="1" ref="JP205" ca="1">SUMPRODUCT(#REF!,TRANSPOSE(JP$19:JP$22))</f>
        <v>#REF!</v>
      </c>
      <c r="JQ205" s="102" t="e">
        <f t="array" aca="1" ref="JQ205" ca="1">SUMPRODUCT(#REF!,TRANSPOSE(JQ$19:JQ$22))</f>
        <v>#REF!</v>
      </c>
      <c r="JR205" s="102" t="e">
        <f t="array" aca="1" ref="JR205" ca="1">SUMPRODUCT(#REF!,TRANSPOSE(JR$19:JR$22))</f>
        <v>#REF!</v>
      </c>
      <c r="JS205" s="102" t="e">
        <f t="array" aca="1" ref="JS205" ca="1">SUMPRODUCT(#REF!,TRANSPOSE(JS$19:JS$22))</f>
        <v>#REF!</v>
      </c>
      <c r="JT205" s="102" t="e">
        <f t="array" aca="1" ref="JT205" ca="1">SUMPRODUCT(#REF!,TRANSPOSE(JT$19:JT$22))</f>
        <v>#REF!</v>
      </c>
      <c r="JU205" s="102" t="e">
        <f t="array" aca="1" ref="JU205" ca="1">SUMPRODUCT(#REF!,TRANSPOSE(JU$19:JU$22))</f>
        <v>#REF!</v>
      </c>
      <c r="JV205" s="102" t="e">
        <f t="array" aca="1" ref="JV205" ca="1">SUMPRODUCT(#REF!,TRANSPOSE(JV$19:JV$22))</f>
        <v>#REF!</v>
      </c>
      <c r="JW205" s="102" t="e">
        <f t="array" aca="1" ref="JW205" ca="1">SUMPRODUCT(#REF!,TRANSPOSE(JW$19:JW$22))</f>
        <v>#REF!</v>
      </c>
      <c r="JX205" s="102" t="e">
        <f t="array" aca="1" ref="JX205" ca="1">SUMPRODUCT(#REF!,TRANSPOSE(JX$19:JX$22))</f>
        <v>#REF!</v>
      </c>
      <c r="JY205" s="102" t="e">
        <f t="array" aca="1" ref="JY205" ca="1">SUMPRODUCT(#REF!,TRANSPOSE(JY$19:JY$22))</f>
        <v>#REF!</v>
      </c>
      <c r="JZ205" s="102" t="e">
        <f t="array" aca="1" ref="JZ205" ca="1">SUMPRODUCT(#REF!,TRANSPOSE(JZ$19:JZ$22))</f>
        <v>#REF!</v>
      </c>
      <c r="KA205" s="102" t="e">
        <f t="array" aca="1" ref="KA205" ca="1">SUMPRODUCT(#REF!,TRANSPOSE(KA$19:KA$22))</f>
        <v>#REF!</v>
      </c>
      <c r="KB205" s="116"/>
      <c r="KC205" s="102" t="e">
        <f t="shared" ca="1" si="191"/>
        <v>#REF!</v>
      </c>
      <c r="KD205" s="117" t="e">
        <f ca="1">CEILING(SUM($JO205:JP205)-SUM($KC205:KC205),$JC205)</f>
        <v>#REF!</v>
      </c>
      <c r="KE205" s="117" t="e">
        <f ca="1">CEILING(SUM($JO205:JQ205)-SUM($KC205:KD205),$JC205)</f>
        <v>#REF!</v>
      </c>
      <c r="KF205" s="117" t="e">
        <f ca="1">CEILING(SUM($JO205:JR205)-SUM($KC205:KE205),$JC205)</f>
        <v>#REF!</v>
      </c>
      <c r="KG205" s="117" t="e">
        <f ca="1">CEILING(SUM($JO205:JS205)-SUM($KC205:KF205),$JC205)</f>
        <v>#REF!</v>
      </c>
      <c r="KH205" s="117" t="e">
        <f ca="1">CEILING(SUM($JO205:JT205)-SUM($KC205:KG205),$JC205)</f>
        <v>#REF!</v>
      </c>
      <c r="KI205" s="117" t="e">
        <f ca="1">CEILING(SUM($JO205:JU205)-SUM($KC205:KH205),$JC205)</f>
        <v>#REF!</v>
      </c>
      <c r="KJ205" s="117" t="e">
        <f ca="1">CEILING(SUM($JO205:JV205)-SUM($KC205:KI205),$JC205)</f>
        <v>#REF!</v>
      </c>
      <c r="KK205" s="117" t="e">
        <f ca="1">CEILING(SUM($JO205:JW205)-SUM($KC205:KJ205),$JC205)</f>
        <v>#REF!</v>
      </c>
      <c r="KL205" s="117" t="e">
        <f ca="1">CEILING(SUM($JO205:JX205)-SUM($KC205:KK205),$JC205)</f>
        <v>#REF!</v>
      </c>
      <c r="KM205" s="117" t="e">
        <f ca="1">CEILING(SUM($JO205:JY205)-SUM($KC205:KL205),$JC205)</f>
        <v>#REF!</v>
      </c>
      <c r="KN205" s="117" t="e">
        <f t="shared" ca="1" si="192"/>
        <v>#REF!</v>
      </c>
      <c r="KO205" s="117" t="e">
        <f t="shared" ca="1" si="193"/>
        <v>#REF!</v>
      </c>
      <c r="KP205" s="116"/>
      <c r="KQ205" s="119" t="e">
        <f t="shared" ca="1" si="194"/>
        <v>#REF!</v>
      </c>
      <c r="KR205" s="119" t="e">
        <f t="shared" ca="1" si="195"/>
        <v>#REF!</v>
      </c>
      <c r="KS205" s="119" t="e">
        <f t="shared" ca="1" si="196"/>
        <v>#REF!</v>
      </c>
      <c r="KT205" s="119" t="e">
        <f t="shared" ca="1" si="197"/>
        <v>#REF!</v>
      </c>
      <c r="KU205" s="119" t="e">
        <f t="shared" ca="1" si="198"/>
        <v>#REF!</v>
      </c>
      <c r="KV205" s="119" t="e">
        <f t="shared" ca="1" si="199"/>
        <v>#REF!</v>
      </c>
      <c r="KW205" s="119" t="e">
        <f t="shared" ca="1" si="200"/>
        <v>#REF!</v>
      </c>
      <c r="KX205" s="119" t="e">
        <f t="shared" ca="1" si="201"/>
        <v>#REF!</v>
      </c>
      <c r="KY205" s="119" t="e">
        <f t="shared" ca="1" si="202"/>
        <v>#REF!</v>
      </c>
      <c r="KZ205" s="119" t="e">
        <f t="shared" ca="1" si="203"/>
        <v>#REF!</v>
      </c>
      <c r="LA205" s="119" t="e">
        <f t="shared" ca="1" si="204"/>
        <v>#REF!</v>
      </c>
      <c r="LB205" s="119" t="e">
        <f t="shared" ca="1" si="205"/>
        <v>#REF!</v>
      </c>
      <c r="LC205" s="119" t="e">
        <f t="shared" ca="1" si="206"/>
        <v>#REF!</v>
      </c>
      <c r="LD205" s="119" t="e">
        <f t="shared" ca="1" si="207"/>
        <v>#REF!</v>
      </c>
      <c r="LE205" s="116">
        <v>1</v>
      </c>
      <c r="LF205" s="102" t="e">
        <f t="shared" ca="1" si="228"/>
        <v>#REF!</v>
      </c>
      <c r="LG205" s="102"/>
      <c r="LH205" s="102"/>
      <c r="LI205" s="102"/>
      <c r="LJ205" s="102"/>
      <c r="LK205" s="102"/>
      <c r="LL205" s="102"/>
      <c r="LM205" s="102"/>
      <c r="LN205" s="102"/>
      <c r="LO205" s="102"/>
      <c r="LP205" s="102"/>
      <c r="LQ205" s="102"/>
      <c r="LR205" s="102" t="e">
        <f t="shared" ca="1" si="183"/>
        <v>#REF!</v>
      </c>
      <c r="LS205" s="102"/>
      <c r="LT205" s="119" t="e">
        <f t="shared" ca="1" si="208"/>
        <v>#REF!</v>
      </c>
      <c r="LU205" s="119" t="e">
        <f t="shared" ca="1" si="209"/>
        <v>#NAME?</v>
      </c>
      <c r="LV205" s="119" t="e">
        <f t="shared" ca="1" si="210"/>
        <v>#NAME?</v>
      </c>
      <c r="LW205" s="119" t="e">
        <f t="shared" ca="1" si="211"/>
        <v>#NAME?</v>
      </c>
      <c r="LX205" s="119" t="e">
        <f t="shared" ca="1" si="212"/>
        <v>#NAME?</v>
      </c>
      <c r="LY205" s="119" t="e">
        <f t="shared" ca="1" si="213"/>
        <v>#NAME?</v>
      </c>
      <c r="LZ205" s="119" t="e">
        <f t="shared" ca="1" si="214"/>
        <v>#NAME?</v>
      </c>
      <c r="MA205" s="119" t="e">
        <f t="shared" ca="1" si="215"/>
        <v>#NAME?</v>
      </c>
      <c r="MB205" s="119" t="e">
        <f t="shared" ca="1" si="216"/>
        <v>#NAME?</v>
      </c>
      <c r="MC205" s="119" t="e">
        <f t="shared" ca="1" si="217"/>
        <v>#NAME?</v>
      </c>
      <c r="MD205" s="119" t="e">
        <f t="shared" ca="1" si="218"/>
        <v>#NAME?</v>
      </c>
      <c r="ME205" s="119" t="e">
        <f t="shared" ca="1" si="219"/>
        <v>#NAME?</v>
      </c>
      <c r="MF205" s="119" t="e">
        <f t="shared" ca="1" si="220"/>
        <v>#REF!</v>
      </c>
      <c r="MG205" s="119" t="e">
        <f t="shared" ca="1" si="221"/>
        <v>#REF!</v>
      </c>
      <c r="MH205" s="120" t="s">
        <v>885</v>
      </c>
      <c r="MI205" s="100" t="s">
        <v>472</v>
      </c>
      <c r="MJ205" s="121">
        <v>45535</v>
      </c>
      <c r="MK205" s="100" t="s">
        <v>131</v>
      </c>
      <c r="ML205" s="100" t="s">
        <v>131</v>
      </c>
      <c r="MM205" s="100" t="s">
        <v>131</v>
      </c>
      <c r="MN205" s="100"/>
      <c r="MO205" s="100" t="s">
        <v>750</v>
      </c>
    </row>
    <row r="206" spans="1:353" ht="14.25" x14ac:dyDescent="0.2">
      <c r="A206" s="39">
        <v>201</v>
      </c>
      <c r="B206" s="39" t="s">
        <v>888</v>
      </c>
      <c r="C206" s="54" t="s">
        <v>889</v>
      </c>
      <c r="D206" s="39" t="s">
        <v>121</v>
      </c>
      <c r="E206" s="39">
        <v>401234951</v>
      </c>
      <c r="F206" s="99" t="s">
        <v>890</v>
      </c>
      <c r="G206" s="39" t="s">
        <v>891</v>
      </c>
      <c r="H206" s="39" t="s">
        <v>112</v>
      </c>
      <c r="I206" s="39">
        <v>2</v>
      </c>
      <c r="J206" s="39">
        <v>6</v>
      </c>
      <c r="K206" s="39">
        <v>0</v>
      </c>
      <c r="L206" s="39">
        <v>0</v>
      </c>
      <c r="M206" s="39">
        <v>0</v>
      </c>
      <c r="N206" s="39">
        <v>0</v>
      </c>
      <c r="O206" s="39">
        <v>2</v>
      </c>
      <c r="P206" s="39">
        <v>0</v>
      </c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0</v>
      </c>
      <c r="X206" s="39">
        <v>2</v>
      </c>
      <c r="Y206" s="39">
        <v>0</v>
      </c>
      <c r="Z206" s="39">
        <v>0</v>
      </c>
      <c r="AA206" s="39">
        <v>0</v>
      </c>
      <c r="AB206" s="39">
        <v>0</v>
      </c>
      <c r="AC206" s="39">
        <v>0</v>
      </c>
      <c r="AD206" s="39">
        <v>0</v>
      </c>
      <c r="AE206" s="39">
        <v>0</v>
      </c>
      <c r="AF206" s="39">
        <v>0</v>
      </c>
      <c r="AG206" s="39">
        <v>2</v>
      </c>
      <c r="AH206" s="39">
        <f t="shared" si="184"/>
        <v>4</v>
      </c>
      <c r="AI206" s="39">
        <f t="shared" si="222"/>
        <v>141178</v>
      </c>
      <c r="AJ206" s="55">
        <v>5000</v>
      </c>
      <c r="AK206" s="39"/>
      <c r="AL206" s="39" t="s">
        <v>457</v>
      </c>
      <c r="AM206" s="69" t="s">
        <v>458</v>
      </c>
      <c r="AN206" s="39"/>
      <c r="AO206" s="39"/>
      <c r="AP206" s="56">
        <v>3.0000000000000001E-3</v>
      </c>
      <c r="AQ206" s="56" t="s">
        <v>8</v>
      </c>
      <c r="AR206" s="39" t="s">
        <v>459</v>
      </c>
      <c r="AS206" s="39" t="s">
        <v>460</v>
      </c>
      <c r="AT206" s="39"/>
      <c r="AU206" s="39" t="s">
        <v>461</v>
      </c>
      <c r="AV206" s="39" t="str">
        <f t="shared" si="185"/>
        <v>P0043</v>
      </c>
      <c r="AW206" s="76" t="e">
        <f t="shared" ca="1" si="186"/>
        <v>#NAME?</v>
      </c>
      <c r="AX206" s="73" t="s">
        <v>892</v>
      </c>
      <c r="AY206" s="73" t="e">
        <f t="shared" si="187"/>
        <v>#REF!</v>
      </c>
      <c r="AZ206" s="39"/>
      <c r="BA206" s="39"/>
      <c r="BB206" s="39"/>
      <c r="BC206" s="39"/>
      <c r="BD206" s="39">
        <v>145000</v>
      </c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>
        <f>SUM($AZ206,$BA206:BF206)-SUM($EU206:FA206)</f>
        <v>144080</v>
      </c>
      <c r="DE206" s="39">
        <f>SUM($AZ206,$BA206:BG206)-SUM($EU206:FB206)</f>
        <v>140484</v>
      </c>
      <c r="DF206" s="39">
        <f>SUM($AZ206,$BA206:BH206)-SUM($EU206:FC206)</f>
        <v>135822</v>
      </c>
      <c r="DG206" s="39">
        <f>SUM($AZ206,$BA206:BI206)-SUM($EU206:FD206)</f>
        <v>131822</v>
      </c>
      <c r="DH206" s="39">
        <f>SUM($AZ206,$BA206:BJ206)-SUM($EU206:FE206)</f>
        <v>127822</v>
      </c>
      <c r="DI206" s="39">
        <f>SUM($AZ206,$BA206:BK206)-SUM($EU206:FF206)</f>
        <v>123822</v>
      </c>
      <c r="DJ206" s="39">
        <f>SUM($AZ206,$BA206:BL206)-SUM($EU206:FG206)</f>
        <v>119822</v>
      </c>
      <c r="DK206" s="39">
        <f>SUM($AZ206,$BA206:BM206)-SUM($EU206:FH206)</f>
        <v>115822</v>
      </c>
      <c r="DL206" s="39">
        <f>SUM($AZ206,$BA206:BN206)-SUM($EU206:FI206)</f>
        <v>111822</v>
      </c>
      <c r="DM206" s="39">
        <f>SUM($AZ206,$BA206:BO206)-SUM($EU206:FJ206)</f>
        <v>107822</v>
      </c>
      <c r="DN206" s="39">
        <f>SUM($AZ206,$BA206:BP206)-SUM($EU206:FK206)</f>
        <v>103822</v>
      </c>
      <c r="DO206" s="39">
        <f>SUM($AZ206,$BA206:BQ206)-SUM($EU206:FL206)</f>
        <v>99822</v>
      </c>
      <c r="DP206" s="39">
        <f>SUM($AZ206,$BA206:BR206)-SUM($EU206:FM206)</f>
        <v>95822</v>
      </c>
      <c r="DQ206" s="39">
        <f>SUM($AZ206,$BA206:BS206)-SUM($EU206:FN206)</f>
        <v>91822</v>
      </c>
      <c r="DR206" s="39">
        <f>SUM($AZ206,$BA206:BT206)-SUM($EU206:FO206)</f>
        <v>87822</v>
      </c>
      <c r="DS206" s="39">
        <f>SUM($AZ206,$BA206:BU206)-SUM($EU206:FP206)</f>
        <v>83822</v>
      </c>
      <c r="DT206" s="39">
        <f>SUM($AZ206,$BA206:BV206)-SUM($EU206:FQ206)</f>
        <v>79822</v>
      </c>
      <c r="DU206" s="39">
        <f>SUM($AZ206,$BA206:BW206)-SUM($EU206:FR206)</f>
        <v>75822</v>
      </c>
      <c r="DV206" s="39">
        <f>SUM($AZ206,$BA206:BX206)-SUM($EU206:FS206)</f>
        <v>71822</v>
      </c>
      <c r="DW206" s="39">
        <f>SUM($AZ206,$BA206:BY206)-SUM($EU206:FT206)</f>
        <v>67822</v>
      </c>
      <c r="DX206" s="39">
        <f>SUM($AZ206,$BA206:BZ206)-SUM($EU206:FU206)</f>
        <v>63822</v>
      </c>
      <c r="DY206" s="39">
        <f>SUM($AZ206,$BA206:CA206)-SUM($EU206:FV206)</f>
        <v>59822</v>
      </c>
      <c r="DZ206" s="39">
        <f>SUM($AZ206,$BA206:CB206)-SUM($EU206:FW206)</f>
        <v>55822</v>
      </c>
      <c r="EA206" s="39">
        <f>SUM($AZ206,$BA206:CC206)-SUM($EU206:FX206)</f>
        <v>51822</v>
      </c>
      <c r="EB206" s="39">
        <f>SUM($AZ206,$BA206:CD206)-SUM($EU206:FY206)</f>
        <v>47822</v>
      </c>
      <c r="EC206" s="39">
        <f>SUM($AZ206,$BA206:CE206)-SUM($EU206:FZ206)</f>
        <v>43822</v>
      </c>
      <c r="ED206" s="39">
        <f>SUM($AZ206,$BA206:CF206)-SUM($EU206:GA206)</f>
        <v>39822</v>
      </c>
      <c r="EE206" s="39">
        <f>SUM($AZ206,$BA206:CG206)-SUM($EU206:GB206)</f>
        <v>35822</v>
      </c>
      <c r="EF206" s="39">
        <f>SUM($AZ206,$BA206:CH206)-SUM($EU206:GC206)</f>
        <v>31822</v>
      </c>
      <c r="EG206" s="39">
        <f>SUM($AZ206,$BA206:CI206)-SUM($EU206:GD206)</f>
        <v>27822</v>
      </c>
      <c r="EH206" s="39">
        <f>SUM($AZ206,$BA206:CJ206)-SUM($EU206:GE206)</f>
        <v>23822</v>
      </c>
      <c r="EI206" s="39">
        <f>SUM($AZ206,$BA206:CK206)-SUM($EU206:GF206)</f>
        <v>19822</v>
      </c>
      <c r="EJ206" s="39">
        <f>SUM($AZ206,$BA206:CL206)-SUM($EU206:GG206)</f>
        <v>15822</v>
      </c>
      <c r="EK206" s="39">
        <f>SUM($AZ206,$BA206:CM206)-SUM($EU206:GH206)</f>
        <v>11822</v>
      </c>
      <c r="EL206" s="39">
        <f>SUM($AZ206,$BA206:CN206)-SUM($EU206:GI206)</f>
        <v>7822</v>
      </c>
      <c r="EM206" s="39">
        <f>SUM($AZ206,$BA206:CO206)-SUM($EU206:GJ206)</f>
        <v>3822</v>
      </c>
      <c r="EN206" s="39">
        <f>SUM($AZ206,$BA206:CP206)-SUM($EU206:GK206)</f>
        <v>3822</v>
      </c>
      <c r="EO206" s="39">
        <f>SUM($AZ206,$BA206:CQ206)-SUM($EU206:GL206)</f>
        <v>3822</v>
      </c>
      <c r="EP206" s="39">
        <f>SUM($AZ206,$BA206:CR206)-SUM($EU206:GM206)</f>
        <v>3822</v>
      </c>
      <c r="EQ206" s="39">
        <f>SUM($AZ206,$BA206:CS206)-SUM($EU206:GN206)</f>
        <v>3822</v>
      </c>
      <c r="ER206" s="39"/>
      <c r="ES206" s="39"/>
      <c r="ET206" s="39"/>
      <c r="EU206" s="39"/>
      <c r="EV206" s="39"/>
      <c r="EW206" s="39"/>
      <c r="EX206" s="39"/>
      <c r="EY206" s="39"/>
      <c r="EZ206" s="39"/>
      <c r="FA206" s="39">
        <f t="array" ref="FA206">SUMPRODUCT($K206:$AG206,TRANSPOSE(FA$5:FA$27))</f>
        <v>920</v>
      </c>
      <c r="FB206" s="39">
        <f t="array" ref="FB206">SUMPRODUCT($K206:$AG206,TRANSPOSE(FB$5:FB$27))</f>
        <v>3596</v>
      </c>
      <c r="FC206" s="39">
        <f t="array" ref="FC206">SUMPRODUCT($K206:$AG206,TRANSPOSE(FC$5:FC$27))</f>
        <v>4662</v>
      </c>
      <c r="FD206" s="39">
        <f t="array" ref="FD206">SUMPRODUCT($K206:$AG206,TRANSPOSE(FD$5:FD$27))</f>
        <v>4000</v>
      </c>
      <c r="FE206" s="39">
        <f t="array" ref="FE206">SUMPRODUCT($K206:$AG206,TRANSPOSE(FE$5:FE$27))</f>
        <v>4000</v>
      </c>
      <c r="FF206" s="39">
        <f t="array" ref="FF206">SUMPRODUCT($K206:$AG206,TRANSPOSE(FF$5:FF$27))</f>
        <v>4000</v>
      </c>
      <c r="FG206" s="39">
        <f t="array" ref="FG206">SUMPRODUCT($K206:$AG206,TRANSPOSE(FG$5:FG$27))</f>
        <v>4000</v>
      </c>
      <c r="FH206" s="39">
        <f t="array" ref="FH206">SUMPRODUCT($K206:$AG206,TRANSPOSE(FH$5:FH$27))</f>
        <v>4000</v>
      </c>
      <c r="FI206" s="39">
        <f t="array" ref="FI206">SUMPRODUCT($K206:$AG206,TRANSPOSE(FI$5:FI$27))</f>
        <v>4000</v>
      </c>
      <c r="FJ206" s="39">
        <f t="array" ref="FJ206">SUMPRODUCT($K206:$AG206,TRANSPOSE(FJ$5:FJ$27))</f>
        <v>4000</v>
      </c>
      <c r="FK206" s="39">
        <f t="array" ref="FK206">SUMPRODUCT($K206:$AG206,TRANSPOSE(FK$5:FK$27))</f>
        <v>4000</v>
      </c>
      <c r="FL206" s="39">
        <f t="array" ref="FL206">SUMPRODUCT($K206:$AG206,TRANSPOSE(FL$5:FL$27))</f>
        <v>4000</v>
      </c>
      <c r="FM206" s="39">
        <f t="array" ref="FM206">SUMPRODUCT($K206:$AG206,TRANSPOSE(FM$5:FM$27))</f>
        <v>4000</v>
      </c>
      <c r="FN206" s="39">
        <f t="array" ref="FN206">SUMPRODUCT($K206:$AG206,TRANSPOSE(FN$5:FN$27))</f>
        <v>4000</v>
      </c>
      <c r="FO206" s="39">
        <f t="array" ref="FO206">SUMPRODUCT($K206:$AG206,TRANSPOSE(FO$5:FO$27))</f>
        <v>4000</v>
      </c>
      <c r="FP206" s="39">
        <f t="array" ref="FP206">SUMPRODUCT($K206:$AG206,TRANSPOSE(FP$5:FP$27))</f>
        <v>4000</v>
      </c>
      <c r="FQ206" s="39">
        <f t="array" ref="FQ206">SUMPRODUCT($K206:$AG206,TRANSPOSE(FQ$5:FQ$27))</f>
        <v>4000</v>
      </c>
      <c r="FR206" s="39">
        <f t="array" ref="FR206">SUMPRODUCT($K206:$AG206,TRANSPOSE(FR$5:FR$27))</f>
        <v>4000</v>
      </c>
      <c r="FS206" s="39">
        <f t="array" ref="FS206">SUMPRODUCT($K206:$AG206,TRANSPOSE(FS$5:FS$27))</f>
        <v>4000</v>
      </c>
      <c r="FT206" s="39">
        <f t="array" ref="FT206">SUMPRODUCT($K206:$AG206,TRANSPOSE(FT$5:FT$27))</f>
        <v>4000</v>
      </c>
      <c r="FU206" s="39">
        <f t="array" ref="FU206">SUMPRODUCT($K206:$AG206,TRANSPOSE(FU$5:FU$27))</f>
        <v>4000</v>
      </c>
      <c r="FV206" s="39">
        <f t="array" ref="FV206">SUMPRODUCT($K206:$AG206,TRANSPOSE(FV$5:FV$27))</f>
        <v>4000</v>
      </c>
      <c r="FW206" s="39">
        <f t="array" ref="FW206">SUMPRODUCT($K206:$AG206,TRANSPOSE(FW$5:FW$27))</f>
        <v>4000</v>
      </c>
      <c r="FX206" s="39">
        <f t="array" ref="FX206">SUMPRODUCT($K206:$AG206,TRANSPOSE(FX$5:FX$27))</f>
        <v>4000</v>
      </c>
      <c r="FY206" s="39">
        <f t="array" ref="FY206">SUMPRODUCT($K206:$AG206,TRANSPOSE(FY$5:FY$27))</f>
        <v>4000</v>
      </c>
      <c r="FZ206" s="39">
        <f t="array" ref="FZ206">SUMPRODUCT($K206:$AG206,TRANSPOSE(FZ$5:FZ$27))</f>
        <v>4000</v>
      </c>
      <c r="GA206" s="39">
        <f t="array" ref="GA206">SUMPRODUCT($K206:$AG206,TRANSPOSE(GA$5:GA$27))</f>
        <v>4000</v>
      </c>
      <c r="GB206" s="39">
        <f t="array" ref="GB206">SUMPRODUCT($K206:$AG206,TRANSPOSE(GB$5:GB$27))</f>
        <v>4000</v>
      </c>
      <c r="GC206" s="39">
        <f t="array" ref="GC206">SUMPRODUCT($K206:$AG206,TRANSPOSE(GC$5:GC$27))</f>
        <v>4000</v>
      </c>
      <c r="GD206" s="39">
        <f t="array" ref="GD206">SUMPRODUCT($K206:$AG206,TRANSPOSE(GD$5:GD$27))</f>
        <v>4000</v>
      </c>
      <c r="GE206" s="39">
        <f t="array" ref="GE206">SUMPRODUCT($K206:$AG206,TRANSPOSE(GE$5:GE$27))</f>
        <v>4000</v>
      </c>
      <c r="GF206" s="39">
        <f t="array" ref="GF206">SUMPRODUCT($K206:$AG206,TRANSPOSE(GF$5:GF$27))</f>
        <v>4000</v>
      </c>
      <c r="GG206" s="39">
        <f t="array" ref="GG206">SUMPRODUCT($K206:$AG206,TRANSPOSE(GG$5:GG$27))</f>
        <v>4000</v>
      </c>
      <c r="GH206" s="39">
        <f t="array" ref="GH206">SUMPRODUCT($K206:$AG206,TRANSPOSE(GH$5:GH$27))</f>
        <v>4000</v>
      </c>
      <c r="GI206" s="39">
        <f t="array" ref="GI206">SUMPRODUCT($K206:$AG206,TRANSPOSE(GI$5:GI$27))</f>
        <v>4000</v>
      </c>
      <c r="GJ206" s="39">
        <f t="array" ref="GJ206">SUMPRODUCT($K206:$AG206,TRANSPOSE(GJ$5:GJ$27))</f>
        <v>4000</v>
      </c>
      <c r="GK206" s="39">
        <f t="array" ref="GK206">SUMPRODUCT($K206:$AG206,TRANSPOSE(GK$5:GK$27))</f>
        <v>0</v>
      </c>
      <c r="GL206" s="39">
        <f t="array" ref="GL206">SUMPRODUCT($K206:$AG206,TRANSPOSE(GL$5:GL$27))</f>
        <v>0</v>
      </c>
      <c r="GM206" s="39">
        <f t="array" ref="GM206">SUMPRODUCT($K206:$AG206,TRANSPOSE(GM$5:GM$27))</f>
        <v>0</v>
      </c>
      <c r="GN206" s="39">
        <f t="array" ref="GN206">SUMPRODUCT($K206:$AG206,TRANSPOSE(GN$5:GN$27))</f>
        <v>0</v>
      </c>
      <c r="GO206" s="39"/>
      <c r="GP206" s="39"/>
      <c r="GQ206" s="39"/>
      <c r="GR206" s="39"/>
      <c r="GS206" s="39"/>
      <c r="GT206" s="39"/>
      <c r="GU206" s="39"/>
      <c r="GV206" s="39"/>
      <c r="GW206" s="39"/>
      <c r="GX206" s="39"/>
      <c r="GY206" s="39"/>
      <c r="GZ206" s="39"/>
      <c r="HA206" s="39"/>
      <c r="HB206" s="39"/>
      <c r="HC206" s="39"/>
      <c r="HD206" s="39"/>
      <c r="HE206" s="39"/>
      <c r="HF206" s="39"/>
      <c r="HG206" s="39"/>
      <c r="HH206" s="39"/>
      <c r="HI206" s="39"/>
      <c r="HJ206" s="39"/>
      <c r="HK206" s="39"/>
      <c r="HL206" s="39"/>
      <c r="HM206" s="39"/>
      <c r="HN206" s="39"/>
      <c r="HO206" s="39"/>
      <c r="HP206" s="39"/>
      <c r="HQ206" s="39"/>
      <c r="HR206" s="39"/>
      <c r="HS206" s="39"/>
      <c r="HT206" s="39"/>
      <c r="HU206" s="39"/>
      <c r="HV206" s="39"/>
      <c r="HW206" s="39"/>
      <c r="HX206" s="39"/>
      <c r="HY206" s="39"/>
      <c r="HZ206" s="39"/>
      <c r="IA206" s="39"/>
      <c r="IB206" s="39"/>
      <c r="IC206" s="39"/>
      <c r="ID206" s="39"/>
      <c r="IE206" s="39"/>
      <c r="IF206" s="39"/>
      <c r="IG206" s="39"/>
      <c r="IH206" s="39"/>
      <c r="II206" s="39"/>
      <c r="IJ206" s="39"/>
      <c r="IK206" s="39"/>
      <c r="IL206" s="39"/>
      <c r="IM206" s="39"/>
      <c r="IN206" s="39"/>
      <c r="IO206" s="39"/>
      <c r="IP206" s="39"/>
      <c r="IQ206" s="39"/>
      <c r="IR206" s="39"/>
      <c r="IS206" s="39"/>
      <c r="IT206" s="39"/>
      <c r="IU206" s="39"/>
      <c r="IV206" s="93" t="s">
        <v>467</v>
      </c>
      <c r="IW206" s="100" t="str">
        <f>C206</f>
        <v>CRCW060338K3FKEA</v>
      </c>
      <c r="IX206" s="93" t="str">
        <f t="shared" si="226"/>
        <v>VISHAY</v>
      </c>
      <c r="IY206" s="111">
        <v>2.3999999999999998E-3</v>
      </c>
      <c r="IZ206" s="112" t="str">
        <f t="shared" si="227"/>
        <v>USD</v>
      </c>
      <c r="JA206" s="104" t="e">
        <f ca="1">_xlfn.XLOOKUP(IZ206,IZ$21:IZ$24,JA$21:JA$24,0)</f>
        <v>#NAME?</v>
      </c>
      <c r="JB206" s="104" t="e">
        <f t="shared" ca="1" si="188"/>
        <v>#NAME?</v>
      </c>
      <c r="JC206" s="113">
        <f>AJ206</f>
        <v>5000</v>
      </c>
      <c r="JD206" s="113">
        <f>AJ206</f>
        <v>5000</v>
      </c>
      <c r="JE206" s="100"/>
      <c r="JF206" s="113" t="e">
        <f>MAX(JD206,CEILING(#REF!+JE206,JC206))</f>
        <v>#REF!</v>
      </c>
      <c r="JG206" s="114" t="e">
        <f t="shared" ca="1" si="189"/>
        <v>#REF!</v>
      </c>
      <c r="JH206" s="113" t="e">
        <f>JF206-#REF!</f>
        <v>#REF!</v>
      </c>
      <c r="JI206" s="114" t="e">
        <f t="shared" ca="1" si="190"/>
        <v>#REF!</v>
      </c>
      <c r="JJ206" s="115">
        <v>45526</v>
      </c>
      <c r="JK206" s="114" t="s">
        <v>114</v>
      </c>
      <c r="JL206" s="114" t="s">
        <v>21</v>
      </c>
      <c r="JM206" s="100" t="s">
        <v>128</v>
      </c>
      <c r="JN206" s="100" t="s">
        <v>129</v>
      </c>
      <c r="JO206" s="102" t="e">
        <f t="array" aca="1" ref="JO206" ca="1">SUMPRODUCT(#REF!,TRANSPOSE(JO$19:JO$22))</f>
        <v>#REF!</v>
      </c>
      <c r="JP206" s="102" t="e">
        <f t="array" aca="1" ref="JP206" ca="1">SUMPRODUCT(#REF!,TRANSPOSE(JP$19:JP$22))</f>
        <v>#REF!</v>
      </c>
      <c r="JQ206" s="102" t="e">
        <f t="array" aca="1" ref="JQ206" ca="1">SUMPRODUCT(#REF!,TRANSPOSE(JQ$19:JQ$22))</f>
        <v>#REF!</v>
      </c>
      <c r="JR206" s="102" t="e">
        <f t="array" aca="1" ref="JR206" ca="1">SUMPRODUCT(#REF!,TRANSPOSE(JR$19:JR$22))</f>
        <v>#REF!</v>
      </c>
      <c r="JS206" s="102" t="e">
        <f t="array" aca="1" ref="JS206" ca="1">SUMPRODUCT(#REF!,TRANSPOSE(JS$19:JS$22))</f>
        <v>#REF!</v>
      </c>
      <c r="JT206" s="102" t="e">
        <f t="array" aca="1" ref="JT206" ca="1">SUMPRODUCT(#REF!,TRANSPOSE(JT$19:JT$22))</f>
        <v>#REF!</v>
      </c>
      <c r="JU206" s="102" t="e">
        <f t="array" aca="1" ref="JU206" ca="1">SUMPRODUCT(#REF!,TRANSPOSE(JU$19:JU$22))</f>
        <v>#REF!</v>
      </c>
      <c r="JV206" s="102" t="e">
        <f t="array" aca="1" ref="JV206" ca="1">SUMPRODUCT(#REF!,TRANSPOSE(JV$19:JV$22))</f>
        <v>#REF!</v>
      </c>
      <c r="JW206" s="102" t="e">
        <f t="array" aca="1" ref="JW206" ca="1">SUMPRODUCT(#REF!,TRANSPOSE(JW$19:JW$22))</f>
        <v>#REF!</v>
      </c>
      <c r="JX206" s="102" t="e">
        <f t="array" aca="1" ref="JX206" ca="1">SUMPRODUCT(#REF!,TRANSPOSE(JX$19:JX$22))</f>
        <v>#REF!</v>
      </c>
      <c r="JY206" s="102" t="e">
        <f t="array" aca="1" ref="JY206" ca="1">SUMPRODUCT(#REF!,TRANSPOSE(JY$19:JY$22))</f>
        <v>#REF!</v>
      </c>
      <c r="JZ206" s="102" t="e">
        <f t="array" aca="1" ref="JZ206" ca="1">SUMPRODUCT(#REF!,TRANSPOSE(JZ$19:JZ$22))</f>
        <v>#REF!</v>
      </c>
      <c r="KA206" s="102" t="e">
        <f t="array" aca="1" ref="KA206" ca="1">SUMPRODUCT(#REF!,TRANSPOSE(KA$19:KA$22))</f>
        <v>#REF!</v>
      </c>
      <c r="KB206" s="116"/>
      <c r="KC206" s="102" t="e">
        <f t="shared" ca="1" si="191"/>
        <v>#REF!</v>
      </c>
      <c r="KD206" s="117" t="e">
        <f ca="1">CEILING(SUM($JO206:JP206)-SUM($KC206:KC206),$JC206)</f>
        <v>#REF!</v>
      </c>
      <c r="KE206" s="117" t="e">
        <f ca="1">CEILING(SUM($JO206:JQ206)-SUM($KC206:KD206),$JC206)</f>
        <v>#REF!</v>
      </c>
      <c r="KF206" s="117" t="e">
        <f ca="1">CEILING(SUM($JO206:JR206)-SUM($KC206:KE206),$JC206)</f>
        <v>#REF!</v>
      </c>
      <c r="KG206" s="117" t="e">
        <f ca="1">CEILING(SUM($JO206:JS206)-SUM($KC206:KF206),$JC206)</f>
        <v>#REF!</v>
      </c>
      <c r="KH206" s="117" t="e">
        <f ca="1">CEILING(SUM($JO206:JT206)-SUM($KC206:KG206),$JC206)</f>
        <v>#REF!</v>
      </c>
      <c r="KI206" s="117" t="e">
        <f ca="1">CEILING(SUM($JO206:JU206)-SUM($KC206:KH206),$JC206)</f>
        <v>#REF!</v>
      </c>
      <c r="KJ206" s="117" t="e">
        <f ca="1">CEILING(SUM($JO206:JV206)-SUM($KC206:KI206),$JC206)</f>
        <v>#REF!</v>
      </c>
      <c r="KK206" s="117" t="e">
        <f ca="1">CEILING(SUM($JO206:JW206)-SUM($KC206:KJ206),$JC206)</f>
        <v>#REF!</v>
      </c>
      <c r="KL206" s="117" t="e">
        <f ca="1">CEILING(SUM($JO206:JX206)-SUM($KC206:KK206),$JC206)</f>
        <v>#REF!</v>
      </c>
      <c r="KM206" s="117" t="e">
        <f ca="1">CEILING(SUM($JO206:JY206)-SUM($KC206:KL206),$JC206)</f>
        <v>#REF!</v>
      </c>
      <c r="KN206" s="117" t="e">
        <f t="shared" ca="1" si="192"/>
        <v>#REF!</v>
      </c>
      <c r="KO206" s="117" t="e">
        <f t="shared" ca="1" si="193"/>
        <v>#REF!</v>
      </c>
      <c r="KP206" s="116"/>
      <c r="KQ206" s="119" t="e">
        <f t="shared" ca="1" si="194"/>
        <v>#REF!</v>
      </c>
      <c r="KR206" s="119" t="e">
        <f t="shared" ca="1" si="195"/>
        <v>#REF!</v>
      </c>
      <c r="KS206" s="119" t="e">
        <f t="shared" ca="1" si="196"/>
        <v>#REF!</v>
      </c>
      <c r="KT206" s="119" t="e">
        <f t="shared" ca="1" si="197"/>
        <v>#REF!</v>
      </c>
      <c r="KU206" s="119" t="e">
        <f t="shared" ca="1" si="198"/>
        <v>#REF!</v>
      </c>
      <c r="KV206" s="119" t="e">
        <f t="shared" ca="1" si="199"/>
        <v>#REF!</v>
      </c>
      <c r="KW206" s="119" t="e">
        <f t="shared" ca="1" si="200"/>
        <v>#REF!</v>
      </c>
      <c r="KX206" s="119" t="e">
        <f t="shared" ca="1" si="201"/>
        <v>#REF!</v>
      </c>
      <c r="KY206" s="119" t="e">
        <f t="shared" ca="1" si="202"/>
        <v>#REF!</v>
      </c>
      <c r="KZ206" s="119" t="e">
        <f t="shared" ca="1" si="203"/>
        <v>#REF!</v>
      </c>
      <c r="LA206" s="119" t="e">
        <f t="shared" ca="1" si="204"/>
        <v>#REF!</v>
      </c>
      <c r="LB206" s="119" t="e">
        <f t="shared" ca="1" si="205"/>
        <v>#REF!</v>
      </c>
      <c r="LC206" s="119" t="e">
        <f t="shared" ca="1" si="206"/>
        <v>#REF!</v>
      </c>
      <c r="LD206" s="119" t="e">
        <f t="shared" ca="1" si="207"/>
        <v>#REF!</v>
      </c>
      <c r="LE206" s="116">
        <v>1</v>
      </c>
      <c r="LF206" s="102" t="e">
        <f t="shared" ca="1" si="228"/>
        <v>#REF!</v>
      </c>
      <c r="LG206" s="102"/>
      <c r="LH206" s="102"/>
      <c r="LI206" s="102"/>
      <c r="LJ206" s="102"/>
      <c r="LK206" s="102"/>
      <c r="LL206" s="102"/>
      <c r="LM206" s="102"/>
      <c r="LN206" s="102"/>
      <c r="LO206" s="102"/>
      <c r="LP206" s="102"/>
      <c r="LQ206" s="102"/>
      <c r="LR206" s="102" t="e">
        <f t="shared" ca="1" si="183"/>
        <v>#REF!</v>
      </c>
      <c r="LS206" s="102"/>
      <c r="LT206" s="119" t="e">
        <f t="shared" ca="1" si="208"/>
        <v>#REF!</v>
      </c>
      <c r="LU206" s="119" t="e">
        <f t="shared" ca="1" si="209"/>
        <v>#NAME?</v>
      </c>
      <c r="LV206" s="119" t="e">
        <f t="shared" ca="1" si="210"/>
        <v>#NAME?</v>
      </c>
      <c r="LW206" s="119" t="e">
        <f t="shared" ca="1" si="211"/>
        <v>#NAME?</v>
      </c>
      <c r="LX206" s="119" t="e">
        <f t="shared" ca="1" si="212"/>
        <v>#NAME?</v>
      </c>
      <c r="LY206" s="119" t="e">
        <f t="shared" ca="1" si="213"/>
        <v>#NAME?</v>
      </c>
      <c r="LZ206" s="119" t="e">
        <f t="shared" ca="1" si="214"/>
        <v>#NAME?</v>
      </c>
      <c r="MA206" s="119" t="e">
        <f t="shared" ca="1" si="215"/>
        <v>#NAME?</v>
      </c>
      <c r="MB206" s="119" t="e">
        <f t="shared" ca="1" si="216"/>
        <v>#NAME?</v>
      </c>
      <c r="MC206" s="119" t="e">
        <f t="shared" ca="1" si="217"/>
        <v>#NAME?</v>
      </c>
      <c r="MD206" s="119" t="e">
        <f t="shared" ca="1" si="218"/>
        <v>#NAME?</v>
      </c>
      <c r="ME206" s="119" t="e">
        <f t="shared" ca="1" si="219"/>
        <v>#NAME?</v>
      </c>
      <c r="MF206" s="119" t="e">
        <f t="shared" ca="1" si="220"/>
        <v>#REF!</v>
      </c>
      <c r="MG206" s="119" t="e">
        <f t="shared" ca="1" si="221"/>
        <v>#REF!</v>
      </c>
      <c r="MH206" s="120" t="s">
        <v>888</v>
      </c>
      <c r="MI206" s="100" t="s">
        <v>472</v>
      </c>
      <c r="MJ206" s="121">
        <v>45535</v>
      </c>
      <c r="MK206" s="100" t="s">
        <v>131</v>
      </c>
      <c r="ML206" s="100" t="s">
        <v>131</v>
      </c>
      <c r="MM206" s="100" t="s">
        <v>131</v>
      </c>
      <c r="MN206" s="100"/>
      <c r="MO206" s="100" t="s">
        <v>750</v>
      </c>
    </row>
    <row r="207" spans="1:353" ht="14.25" x14ac:dyDescent="0.2">
      <c r="A207" s="39">
        <v>202</v>
      </c>
      <c r="B207" s="39" t="s">
        <v>893</v>
      </c>
      <c r="C207" s="54" t="s">
        <v>894</v>
      </c>
      <c r="D207" s="39" t="s">
        <v>121</v>
      </c>
      <c r="E207" s="39">
        <v>401195892</v>
      </c>
      <c r="F207" s="99" t="s">
        <v>895</v>
      </c>
      <c r="G207" s="39" t="s">
        <v>896</v>
      </c>
      <c r="H207" s="39" t="s">
        <v>112</v>
      </c>
      <c r="I207" s="39">
        <v>2</v>
      </c>
      <c r="J207" s="39">
        <v>6</v>
      </c>
      <c r="K207" s="39">
        <v>0</v>
      </c>
      <c r="L207" s="39">
        <v>0</v>
      </c>
      <c r="M207" s="39">
        <v>0</v>
      </c>
      <c r="N207" s="39">
        <v>0</v>
      </c>
      <c r="O207" s="39">
        <v>2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2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2</v>
      </c>
      <c r="AH207" s="39">
        <f t="shared" si="184"/>
        <v>4</v>
      </c>
      <c r="AI207" s="39">
        <f t="shared" si="222"/>
        <v>141178</v>
      </c>
      <c r="AJ207" s="55">
        <v>5000</v>
      </c>
      <c r="AK207" s="39"/>
      <c r="AL207" s="39" t="s">
        <v>457</v>
      </c>
      <c r="AM207" s="69" t="s">
        <v>458</v>
      </c>
      <c r="AN207" s="39"/>
      <c r="AO207" s="39"/>
      <c r="AP207" s="56">
        <v>3.0000000000000001E-3</v>
      </c>
      <c r="AQ207" s="56" t="s">
        <v>8</v>
      </c>
      <c r="AR207" s="39" t="s">
        <v>459</v>
      </c>
      <c r="AS207" s="39" t="s">
        <v>460</v>
      </c>
      <c r="AT207" s="39"/>
      <c r="AU207" s="39" t="s">
        <v>461</v>
      </c>
      <c r="AV207" s="39" t="str">
        <f t="shared" si="185"/>
        <v>P0043</v>
      </c>
      <c r="AW207" s="76" t="e">
        <f t="shared" ca="1" si="186"/>
        <v>#NAME?</v>
      </c>
      <c r="AX207" s="73">
        <v>18</v>
      </c>
      <c r="AY207" s="73" t="e">
        <f t="shared" si="187"/>
        <v>#REF!</v>
      </c>
      <c r="AZ207" s="39"/>
      <c r="BA207" s="39"/>
      <c r="BB207" s="39"/>
      <c r="BC207" s="39"/>
      <c r="BD207" s="39">
        <v>145000</v>
      </c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>
        <f>SUM($AZ207,$BA207:BF207)-SUM($EU207:FA207)</f>
        <v>144080</v>
      </c>
      <c r="DE207" s="39">
        <f>SUM($AZ207,$BA207:BG207)-SUM($EU207:FB207)</f>
        <v>140484</v>
      </c>
      <c r="DF207" s="39">
        <f>SUM($AZ207,$BA207:BH207)-SUM($EU207:FC207)</f>
        <v>135822</v>
      </c>
      <c r="DG207" s="39">
        <f>SUM($AZ207,$BA207:BI207)-SUM($EU207:FD207)</f>
        <v>131822</v>
      </c>
      <c r="DH207" s="39">
        <f>SUM($AZ207,$BA207:BJ207)-SUM($EU207:FE207)</f>
        <v>127822</v>
      </c>
      <c r="DI207" s="39">
        <f>SUM($AZ207,$BA207:BK207)-SUM($EU207:FF207)</f>
        <v>123822</v>
      </c>
      <c r="DJ207" s="39">
        <f>SUM($AZ207,$BA207:BL207)-SUM($EU207:FG207)</f>
        <v>119822</v>
      </c>
      <c r="DK207" s="39">
        <f>SUM($AZ207,$BA207:BM207)-SUM($EU207:FH207)</f>
        <v>115822</v>
      </c>
      <c r="DL207" s="39">
        <f>SUM($AZ207,$BA207:BN207)-SUM($EU207:FI207)</f>
        <v>111822</v>
      </c>
      <c r="DM207" s="39">
        <f>SUM($AZ207,$BA207:BO207)-SUM($EU207:FJ207)</f>
        <v>107822</v>
      </c>
      <c r="DN207" s="39">
        <f>SUM($AZ207,$BA207:BP207)-SUM($EU207:FK207)</f>
        <v>103822</v>
      </c>
      <c r="DO207" s="39">
        <f>SUM($AZ207,$BA207:BQ207)-SUM($EU207:FL207)</f>
        <v>99822</v>
      </c>
      <c r="DP207" s="39">
        <f>SUM($AZ207,$BA207:BR207)-SUM($EU207:FM207)</f>
        <v>95822</v>
      </c>
      <c r="DQ207" s="39">
        <f>SUM($AZ207,$BA207:BS207)-SUM($EU207:FN207)</f>
        <v>91822</v>
      </c>
      <c r="DR207" s="39">
        <f>SUM($AZ207,$BA207:BT207)-SUM($EU207:FO207)</f>
        <v>87822</v>
      </c>
      <c r="DS207" s="39">
        <f>SUM($AZ207,$BA207:BU207)-SUM($EU207:FP207)</f>
        <v>83822</v>
      </c>
      <c r="DT207" s="39">
        <f>SUM($AZ207,$BA207:BV207)-SUM($EU207:FQ207)</f>
        <v>79822</v>
      </c>
      <c r="DU207" s="39">
        <f>SUM($AZ207,$BA207:BW207)-SUM($EU207:FR207)</f>
        <v>75822</v>
      </c>
      <c r="DV207" s="39">
        <f>SUM($AZ207,$BA207:BX207)-SUM($EU207:FS207)</f>
        <v>71822</v>
      </c>
      <c r="DW207" s="39">
        <f>SUM($AZ207,$BA207:BY207)-SUM($EU207:FT207)</f>
        <v>67822</v>
      </c>
      <c r="DX207" s="39">
        <f>SUM($AZ207,$BA207:BZ207)-SUM($EU207:FU207)</f>
        <v>63822</v>
      </c>
      <c r="DY207" s="39">
        <f>SUM($AZ207,$BA207:CA207)-SUM($EU207:FV207)</f>
        <v>59822</v>
      </c>
      <c r="DZ207" s="39">
        <f>SUM($AZ207,$BA207:CB207)-SUM($EU207:FW207)</f>
        <v>55822</v>
      </c>
      <c r="EA207" s="39">
        <f>SUM($AZ207,$BA207:CC207)-SUM($EU207:FX207)</f>
        <v>51822</v>
      </c>
      <c r="EB207" s="39">
        <f>SUM($AZ207,$BA207:CD207)-SUM($EU207:FY207)</f>
        <v>47822</v>
      </c>
      <c r="EC207" s="39">
        <f>SUM($AZ207,$BA207:CE207)-SUM($EU207:FZ207)</f>
        <v>43822</v>
      </c>
      <c r="ED207" s="39">
        <f>SUM($AZ207,$BA207:CF207)-SUM($EU207:GA207)</f>
        <v>39822</v>
      </c>
      <c r="EE207" s="39">
        <f>SUM($AZ207,$BA207:CG207)-SUM($EU207:GB207)</f>
        <v>35822</v>
      </c>
      <c r="EF207" s="39">
        <f>SUM($AZ207,$BA207:CH207)-SUM($EU207:GC207)</f>
        <v>31822</v>
      </c>
      <c r="EG207" s="39">
        <f>SUM($AZ207,$BA207:CI207)-SUM($EU207:GD207)</f>
        <v>27822</v>
      </c>
      <c r="EH207" s="39">
        <f>SUM($AZ207,$BA207:CJ207)-SUM($EU207:GE207)</f>
        <v>23822</v>
      </c>
      <c r="EI207" s="39">
        <f>SUM($AZ207,$BA207:CK207)-SUM($EU207:GF207)</f>
        <v>19822</v>
      </c>
      <c r="EJ207" s="39">
        <f>SUM($AZ207,$BA207:CL207)-SUM($EU207:GG207)</f>
        <v>15822</v>
      </c>
      <c r="EK207" s="39">
        <f>SUM($AZ207,$BA207:CM207)-SUM($EU207:GH207)</f>
        <v>11822</v>
      </c>
      <c r="EL207" s="39">
        <f>SUM($AZ207,$BA207:CN207)-SUM($EU207:GI207)</f>
        <v>7822</v>
      </c>
      <c r="EM207" s="39">
        <f>SUM($AZ207,$BA207:CO207)-SUM($EU207:GJ207)</f>
        <v>3822</v>
      </c>
      <c r="EN207" s="39">
        <f>SUM($AZ207,$BA207:CP207)-SUM($EU207:GK207)</f>
        <v>3822</v>
      </c>
      <c r="EO207" s="39">
        <f>SUM($AZ207,$BA207:CQ207)-SUM($EU207:GL207)</f>
        <v>3822</v>
      </c>
      <c r="EP207" s="39">
        <f>SUM($AZ207,$BA207:CR207)-SUM($EU207:GM207)</f>
        <v>3822</v>
      </c>
      <c r="EQ207" s="39">
        <f>SUM($AZ207,$BA207:CS207)-SUM($EU207:GN207)</f>
        <v>3822</v>
      </c>
      <c r="ER207" s="39"/>
      <c r="ES207" s="39"/>
      <c r="ET207" s="39"/>
      <c r="EU207" s="39"/>
      <c r="EV207" s="39"/>
      <c r="EW207" s="39"/>
      <c r="EX207" s="39"/>
      <c r="EY207" s="39"/>
      <c r="EZ207" s="39"/>
      <c r="FA207" s="39">
        <f t="array" ref="FA207">SUMPRODUCT($K207:$AG207,TRANSPOSE(FA$5:FA$27))</f>
        <v>920</v>
      </c>
      <c r="FB207" s="39">
        <f t="array" ref="FB207">SUMPRODUCT($K207:$AG207,TRANSPOSE(FB$5:FB$27))</f>
        <v>3596</v>
      </c>
      <c r="FC207" s="39">
        <f t="array" ref="FC207">SUMPRODUCT($K207:$AG207,TRANSPOSE(FC$5:FC$27))</f>
        <v>4662</v>
      </c>
      <c r="FD207" s="39">
        <f t="array" ref="FD207">SUMPRODUCT($K207:$AG207,TRANSPOSE(FD$5:FD$27))</f>
        <v>4000</v>
      </c>
      <c r="FE207" s="39">
        <f t="array" ref="FE207">SUMPRODUCT($K207:$AG207,TRANSPOSE(FE$5:FE$27))</f>
        <v>4000</v>
      </c>
      <c r="FF207" s="39">
        <f t="array" ref="FF207">SUMPRODUCT($K207:$AG207,TRANSPOSE(FF$5:FF$27))</f>
        <v>4000</v>
      </c>
      <c r="FG207" s="39">
        <f t="array" ref="FG207">SUMPRODUCT($K207:$AG207,TRANSPOSE(FG$5:FG$27))</f>
        <v>4000</v>
      </c>
      <c r="FH207" s="39">
        <f t="array" ref="FH207">SUMPRODUCT($K207:$AG207,TRANSPOSE(FH$5:FH$27))</f>
        <v>4000</v>
      </c>
      <c r="FI207" s="39">
        <f t="array" ref="FI207">SUMPRODUCT($K207:$AG207,TRANSPOSE(FI$5:FI$27))</f>
        <v>4000</v>
      </c>
      <c r="FJ207" s="39">
        <f t="array" ref="FJ207">SUMPRODUCT($K207:$AG207,TRANSPOSE(FJ$5:FJ$27))</f>
        <v>4000</v>
      </c>
      <c r="FK207" s="39">
        <f t="array" ref="FK207">SUMPRODUCT($K207:$AG207,TRANSPOSE(FK$5:FK$27))</f>
        <v>4000</v>
      </c>
      <c r="FL207" s="39">
        <f t="array" ref="FL207">SUMPRODUCT($K207:$AG207,TRANSPOSE(FL$5:FL$27))</f>
        <v>4000</v>
      </c>
      <c r="FM207" s="39">
        <f t="array" ref="FM207">SUMPRODUCT($K207:$AG207,TRANSPOSE(FM$5:FM$27))</f>
        <v>4000</v>
      </c>
      <c r="FN207" s="39">
        <f t="array" ref="FN207">SUMPRODUCT($K207:$AG207,TRANSPOSE(FN$5:FN$27))</f>
        <v>4000</v>
      </c>
      <c r="FO207" s="39">
        <f t="array" ref="FO207">SUMPRODUCT($K207:$AG207,TRANSPOSE(FO$5:FO$27))</f>
        <v>4000</v>
      </c>
      <c r="FP207" s="39">
        <f t="array" ref="FP207">SUMPRODUCT($K207:$AG207,TRANSPOSE(FP$5:FP$27))</f>
        <v>4000</v>
      </c>
      <c r="FQ207" s="39">
        <f t="array" ref="FQ207">SUMPRODUCT($K207:$AG207,TRANSPOSE(FQ$5:FQ$27))</f>
        <v>4000</v>
      </c>
      <c r="FR207" s="39">
        <f t="array" ref="FR207">SUMPRODUCT($K207:$AG207,TRANSPOSE(FR$5:FR$27))</f>
        <v>4000</v>
      </c>
      <c r="FS207" s="39">
        <f t="array" ref="FS207">SUMPRODUCT($K207:$AG207,TRANSPOSE(FS$5:FS$27))</f>
        <v>4000</v>
      </c>
      <c r="FT207" s="39">
        <f t="array" ref="FT207">SUMPRODUCT($K207:$AG207,TRANSPOSE(FT$5:FT$27))</f>
        <v>4000</v>
      </c>
      <c r="FU207" s="39">
        <f t="array" ref="FU207">SUMPRODUCT($K207:$AG207,TRANSPOSE(FU$5:FU$27))</f>
        <v>4000</v>
      </c>
      <c r="FV207" s="39">
        <f t="array" ref="FV207">SUMPRODUCT($K207:$AG207,TRANSPOSE(FV$5:FV$27))</f>
        <v>4000</v>
      </c>
      <c r="FW207" s="39">
        <f t="array" ref="FW207">SUMPRODUCT($K207:$AG207,TRANSPOSE(FW$5:FW$27))</f>
        <v>4000</v>
      </c>
      <c r="FX207" s="39">
        <f t="array" ref="FX207">SUMPRODUCT($K207:$AG207,TRANSPOSE(FX$5:FX$27))</f>
        <v>4000</v>
      </c>
      <c r="FY207" s="39">
        <f t="array" ref="FY207">SUMPRODUCT($K207:$AG207,TRANSPOSE(FY$5:FY$27))</f>
        <v>4000</v>
      </c>
      <c r="FZ207" s="39">
        <f t="array" ref="FZ207">SUMPRODUCT($K207:$AG207,TRANSPOSE(FZ$5:FZ$27))</f>
        <v>4000</v>
      </c>
      <c r="GA207" s="39">
        <f t="array" ref="GA207">SUMPRODUCT($K207:$AG207,TRANSPOSE(GA$5:GA$27))</f>
        <v>4000</v>
      </c>
      <c r="GB207" s="39">
        <f t="array" ref="GB207">SUMPRODUCT($K207:$AG207,TRANSPOSE(GB$5:GB$27))</f>
        <v>4000</v>
      </c>
      <c r="GC207" s="39">
        <f t="array" ref="GC207">SUMPRODUCT($K207:$AG207,TRANSPOSE(GC$5:GC$27))</f>
        <v>4000</v>
      </c>
      <c r="GD207" s="39">
        <f t="array" ref="GD207">SUMPRODUCT($K207:$AG207,TRANSPOSE(GD$5:GD$27))</f>
        <v>4000</v>
      </c>
      <c r="GE207" s="39">
        <f t="array" ref="GE207">SUMPRODUCT($K207:$AG207,TRANSPOSE(GE$5:GE$27))</f>
        <v>4000</v>
      </c>
      <c r="GF207" s="39">
        <f t="array" ref="GF207">SUMPRODUCT($K207:$AG207,TRANSPOSE(GF$5:GF$27))</f>
        <v>4000</v>
      </c>
      <c r="GG207" s="39">
        <f t="array" ref="GG207">SUMPRODUCT($K207:$AG207,TRANSPOSE(GG$5:GG$27))</f>
        <v>4000</v>
      </c>
      <c r="GH207" s="39">
        <f t="array" ref="GH207">SUMPRODUCT($K207:$AG207,TRANSPOSE(GH$5:GH$27))</f>
        <v>4000</v>
      </c>
      <c r="GI207" s="39">
        <f t="array" ref="GI207">SUMPRODUCT($K207:$AG207,TRANSPOSE(GI$5:GI$27))</f>
        <v>4000</v>
      </c>
      <c r="GJ207" s="39">
        <f t="array" ref="GJ207">SUMPRODUCT($K207:$AG207,TRANSPOSE(GJ$5:GJ$27))</f>
        <v>4000</v>
      </c>
      <c r="GK207" s="39">
        <f t="array" ref="GK207">SUMPRODUCT($K207:$AG207,TRANSPOSE(GK$5:GK$27))</f>
        <v>0</v>
      </c>
      <c r="GL207" s="39">
        <f t="array" ref="GL207">SUMPRODUCT($K207:$AG207,TRANSPOSE(GL$5:GL$27))</f>
        <v>0</v>
      </c>
      <c r="GM207" s="39">
        <f t="array" ref="GM207">SUMPRODUCT($K207:$AG207,TRANSPOSE(GM$5:GM$27))</f>
        <v>0</v>
      </c>
      <c r="GN207" s="39">
        <f t="array" ref="GN207">SUMPRODUCT($K207:$AG207,TRANSPOSE(GN$5:GN$27))</f>
        <v>0</v>
      </c>
      <c r="GO207" s="39"/>
      <c r="GP207" s="39"/>
      <c r="GQ207" s="39"/>
      <c r="GR207" s="39"/>
      <c r="GS207" s="39"/>
      <c r="GT207" s="39"/>
      <c r="GU207" s="39"/>
      <c r="GV207" s="39"/>
      <c r="GW207" s="39"/>
      <c r="GX207" s="39"/>
      <c r="GY207" s="39"/>
      <c r="GZ207" s="39"/>
      <c r="HA207" s="39"/>
      <c r="HB207" s="39"/>
      <c r="HC207" s="39"/>
      <c r="HD207" s="39"/>
      <c r="HE207" s="39"/>
      <c r="HF207" s="39"/>
      <c r="HG207" s="39"/>
      <c r="HH207" s="39"/>
      <c r="HI207" s="39"/>
      <c r="HJ207" s="39"/>
      <c r="HK207" s="39"/>
      <c r="HL207" s="39"/>
      <c r="HM207" s="39"/>
      <c r="HN207" s="39"/>
      <c r="HO207" s="39"/>
      <c r="HP207" s="39"/>
      <c r="HQ207" s="39"/>
      <c r="HR207" s="39"/>
      <c r="HS207" s="39"/>
      <c r="HT207" s="39"/>
      <c r="HU207" s="39"/>
      <c r="HV207" s="39"/>
      <c r="HW207" s="39"/>
      <c r="HX207" s="39"/>
      <c r="HY207" s="39"/>
      <c r="HZ207" s="39"/>
      <c r="IA207" s="39"/>
      <c r="IB207" s="39"/>
      <c r="IC207" s="39"/>
      <c r="ID207" s="39"/>
      <c r="IE207" s="39"/>
      <c r="IF207" s="39"/>
      <c r="IG207" s="39"/>
      <c r="IH207" s="39"/>
      <c r="II207" s="39"/>
      <c r="IJ207" s="39"/>
      <c r="IK207" s="39"/>
      <c r="IL207" s="39"/>
      <c r="IM207" s="39"/>
      <c r="IN207" s="39"/>
      <c r="IO207" s="39"/>
      <c r="IP207" s="39"/>
      <c r="IQ207" s="39"/>
      <c r="IR207" s="39"/>
      <c r="IS207" s="39"/>
      <c r="IT207" s="39"/>
      <c r="IU207" s="39"/>
      <c r="IV207" s="93" t="s">
        <v>467</v>
      </c>
      <c r="IW207" s="100" t="str">
        <f>C207</f>
        <v>CRCW06033K16FKEA</v>
      </c>
      <c r="IX207" s="93" t="str">
        <f t="shared" si="226"/>
        <v>VISHAY</v>
      </c>
      <c r="IY207" s="111">
        <v>2.5999999999999999E-3</v>
      </c>
      <c r="IZ207" s="112" t="str">
        <f t="shared" si="227"/>
        <v>USD</v>
      </c>
      <c r="JA207" s="104" t="e">
        <f ca="1">_xlfn.XLOOKUP(IZ207,IZ$21:IZ$24,JA$21:JA$24,0)</f>
        <v>#NAME?</v>
      </c>
      <c r="JB207" s="104" t="e">
        <f t="shared" ca="1" si="188"/>
        <v>#NAME?</v>
      </c>
      <c r="JC207" s="113">
        <f>AJ207</f>
        <v>5000</v>
      </c>
      <c r="JD207" s="113">
        <f>AJ207</f>
        <v>5000</v>
      </c>
      <c r="JE207" s="100"/>
      <c r="JF207" s="113" t="e">
        <f>MAX(JD207,CEILING(#REF!+JE207,JC207))</f>
        <v>#REF!</v>
      </c>
      <c r="JG207" s="114" t="e">
        <f t="shared" ca="1" si="189"/>
        <v>#REF!</v>
      </c>
      <c r="JH207" s="113" t="e">
        <f>JF207-#REF!</f>
        <v>#REF!</v>
      </c>
      <c r="JI207" s="114" t="e">
        <f t="shared" ca="1" si="190"/>
        <v>#REF!</v>
      </c>
      <c r="JJ207" s="115">
        <v>45526</v>
      </c>
      <c r="JK207" s="114" t="s">
        <v>114</v>
      </c>
      <c r="JL207" s="114" t="s">
        <v>21</v>
      </c>
      <c r="JM207" s="100" t="s">
        <v>128</v>
      </c>
      <c r="JN207" s="100" t="s">
        <v>129</v>
      </c>
      <c r="JO207" s="102" t="e">
        <f t="array" aca="1" ref="JO207" ca="1">SUMPRODUCT(#REF!,TRANSPOSE(JO$19:JO$22))</f>
        <v>#REF!</v>
      </c>
      <c r="JP207" s="102" t="e">
        <f t="array" aca="1" ref="JP207" ca="1">SUMPRODUCT(#REF!,TRANSPOSE(JP$19:JP$22))</f>
        <v>#REF!</v>
      </c>
      <c r="JQ207" s="102" t="e">
        <f t="array" aca="1" ref="JQ207" ca="1">SUMPRODUCT(#REF!,TRANSPOSE(JQ$19:JQ$22))</f>
        <v>#REF!</v>
      </c>
      <c r="JR207" s="102" t="e">
        <f t="array" aca="1" ref="JR207" ca="1">SUMPRODUCT(#REF!,TRANSPOSE(JR$19:JR$22))</f>
        <v>#REF!</v>
      </c>
      <c r="JS207" s="102" t="e">
        <f t="array" aca="1" ref="JS207" ca="1">SUMPRODUCT(#REF!,TRANSPOSE(JS$19:JS$22))</f>
        <v>#REF!</v>
      </c>
      <c r="JT207" s="102" t="e">
        <f t="array" aca="1" ref="JT207" ca="1">SUMPRODUCT(#REF!,TRANSPOSE(JT$19:JT$22))</f>
        <v>#REF!</v>
      </c>
      <c r="JU207" s="102" t="e">
        <f t="array" aca="1" ref="JU207" ca="1">SUMPRODUCT(#REF!,TRANSPOSE(JU$19:JU$22))</f>
        <v>#REF!</v>
      </c>
      <c r="JV207" s="102" t="e">
        <f t="array" aca="1" ref="JV207" ca="1">SUMPRODUCT(#REF!,TRANSPOSE(JV$19:JV$22))</f>
        <v>#REF!</v>
      </c>
      <c r="JW207" s="102" t="e">
        <f t="array" aca="1" ref="JW207" ca="1">SUMPRODUCT(#REF!,TRANSPOSE(JW$19:JW$22))</f>
        <v>#REF!</v>
      </c>
      <c r="JX207" s="102" t="e">
        <f t="array" aca="1" ref="JX207" ca="1">SUMPRODUCT(#REF!,TRANSPOSE(JX$19:JX$22))</f>
        <v>#REF!</v>
      </c>
      <c r="JY207" s="102" t="e">
        <f t="array" aca="1" ref="JY207" ca="1">SUMPRODUCT(#REF!,TRANSPOSE(JY$19:JY$22))</f>
        <v>#REF!</v>
      </c>
      <c r="JZ207" s="102" t="e">
        <f t="array" aca="1" ref="JZ207" ca="1">SUMPRODUCT(#REF!,TRANSPOSE(JZ$19:JZ$22))</f>
        <v>#REF!</v>
      </c>
      <c r="KA207" s="102" t="e">
        <f t="array" aca="1" ref="KA207" ca="1">SUMPRODUCT(#REF!,TRANSPOSE(KA$19:KA$22))</f>
        <v>#REF!</v>
      </c>
      <c r="KB207" s="116"/>
      <c r="KC207" s="102" t="e">
        <f t="shared" ca="1" si="191"/>
        <v>#REF!</v>
      </c>
      <c r="KD207" s="117" t="e">
        <f ca="1">CEILING(SUM($JO207:JP207)-SUM($KC207:KC207),$JC207)</f>
        <v>#REF!</v>
      </c>
      <c r="KE207" s="117" t="e">
        <f ca="1">CEILING(SUM($JO207:JQ207)-SUM($KC207:KD207),$JC207)</f>
        <v>#REF!</v>
      </c>
      <c r="KF207" s="117" t="e">
        <f ca="1">CEILING(SUM($JO207:JR207)-SUM($KC207:KE207),$JC207)</f>
        <v>#REF!</v>
      </c>
      <c r="KG207" s="117" t="e">
        <f ca="1">CEILING(SUM($JO207:JS207)-SUM($KC207:KF207),$JC207)</f>
        <v>#REF!</v>
      </c>
      <c r="KH207" s="117" t="e">
        <f ca="1">CEILING(SUM($JO207:JT207)-SUM($KC207:KG207),$JC207)</f>
        <v>#REF!</v>
      </c>
      <c r="KI207" s="117" t="e">
        <f ca="1">CEILING(SUM($JO207:JU207)-SUM($KC207:KH207),$JC207)</f>
        <v>#REF!</v>
      </c>
      <c r="KJ207" s="117" t="e">
        <f ca="1">CEILING(SUM($JO207:JV207)-SUM($KC207:KI207),$JC207)</f>
        <v>#REF!</v>
      </c>
      <c r="KK207" s="117" t="e">
        <f ca="1">CEILING(SUM($JO207:JW207)-SUM($KC207:KJ207),$JC207)</f>
        <v>#REF!</v>
      </c>
      <c r="KL207" s="117" t="e">
        <f ca="1">CEILING(SUM($JO207:JX207)-SUM($KC207:KK207),$JC207)</f>
        <v>#REF!</v>
      </c>
      <c r="KM207" s="117" t="e">
        <f ca="1">CEILING(SUM($JO207:JY207)-SUM($KC207:KL207),$JC207)</f>
        <v>#REF!</v>
      </c>
      <c r="KN207" s="117" t="e">
        <f t="shared" ca="1" si="192"/>
        <v>#REF!</v>
      </c>
      <c r="KO207" s="117" t="e">
        <f t="shared" ca="1" si="193"/>
        <v>#REF!</v>
      </c>
      <c r="KP207" s="116"/>
      <c r="KQ207" s="119" t="e">
        <f t="shared" ca="1" si="194"/>
        <v>#REF!</v>
      </c>
      <c r="KR207" s="119" t="e">
        <f t="shared" ca="1" si="195"/>
        <v>#REF!</v>
      </c>
      <c r="KS207" s="119" t="e">
        <f t="shared" ca="1" si="196"/>
        <v>#REF!</v>
      </c>
      <c r="KT207" s="119" t="e">
        <f t="shared" ca="1" si="197"/>
        <v>#REF!</v>
      </c>
      <c r="KU207" s="119" t="e">
        <f t="shared" ca="1" si="198"/>
        <v>#REF!</v>
      </c>
      <c r="KV207" s="119" t="e">
        <f t="shared" ca="1" si="199"/>
        <v>#REF!</v>
      </c>
      <c r="KW207" s="119" t="e">
        <f t="shared" ca="1" si="200"/>
        <v>#REF!</v>
      </c>
      <c r="KX207" s="119" t="e">
        <f t="shared" ca="1" si="201"/>
        <v>#REF!</v>
      </c>
      <c r="KY207" s="119" t="e">
        <f t="shared" ca="1" si="202"/>
        <v>#REF!</v>
      </c>
      <c r="KZ207" s="119" t="e">
        <f t="shared" ca="1" si="203"/>
        <v>#REF!</v>
      </c>
      <c r="LA207" s="119" t="e">
        <f t="shared" ca="1" si="204"/>
        <v>#REF!</v>
      </c>
      <c r="LB207" s="119" t="e">
        <f t="shared" ca="1" si="205"/>
        <v>#REF!</v>
      </c>
      <c r="LC207" s="119" t="e">
        <f t="shared" ca="1" si="206"/>
        <v>#REF!</v>
      </c>
      <c r="LD207" s="119" t="e">
        <f t="shared" ca="1" si="207"/>
        <v>#REF!</v>
      </c>
      <c r="LE207" s="116">
        <v>1</v>
      </c>
      <c r="LF207" s="102" t="e">
        <f t="shared" ca="1" si="228"/>
        <v>#REF!</v>
      </c>
      <c r="LG207" s="102"/>
      <c r="LH207" s="102"/>
      <c r="LI207" s="102"/>
      <c r="LJ207" s="102"/>
      <c r="LK207" s="102"/>
      <c r="LL207" s="102"/>
      <c r="LM207" s="102"/>
      <c r="LN207" s="102"/>
      <c r="LO207" s="102"/>
      <c r="LP207" s="102"/>
      <c r="LQ207" s="102"/>
      <c r="LR207" s="102" t="e">
        <f t="shared" ca="1" si="183"/>
        <v>#REF!</v>
      </c>
      <c r="LS207" s="102"/>
      <c r="LT207" s="119" t="e">
        <f t="shared" ca="1" si="208"/>
        <v>#REF!</v>
      </c>
      <c r="LU207" s="119" t="e">
        <f t="shared" ca="1" si="209"/>
        <v>#NAME?</v>
      </c>
      <c r="LV207" s="119" t="e">
        <f t="shared" ca="1" si="210"/>
        <v>#NAME?</v>
      </c>
      <c r="LW207" s="119" t="e">
        <f t="shared" ca="1" si="211"/>
        <v>#NAME?</v>
      </c>
      <c r="LX207" s="119" t="e">
        <f t="shared" ca="1" si="212"/>
        <v>#NAME?</v>
      </c>
      <c r="LY207" s="119" t="e">
        <f t="shared" ca="1" si="213"/>
        <v>#NAME?</v>
      </c>
      <c r="LZ207" s="119" t="e">
        <f t="shared" ca="1" si="214"/>
        <v>#NAME?</v>
      </c>
      <c r="MA207" s="119" t="e">
        <f t="shared" ca="1" si="215"/>
        <v>#NAME?</v>
      </c>
      <c r="MB207" s="119" t="e">
        <f t="shared" ca="1" si="216"/>
        <v>#NAME?</v>
      </c>
      <c r="MC207" s="119" t="e">
        <f t="shared" ca="1" si="217"/>
        <v>#NAME?</v>
      </c>
      <c r="MD207" s="119" t="e">
        <f t="shared" ca="1" si="218"/>
        <v>#NAME?</v>
      </c>
      <c r="ME207" s="119" t="e">
        <f t="shared" ca="1" si="219"/>
        <v>#NAME?</v>
      </c>
      <c r="MF207" s="119" t="e">
        <f t="shared" ca="1" si="220"/>
        <v>#REF!</v>
      </c>
      <c r="MG207" s="119" t="e">
        <f t="shared" ca="1" si="221"/>
        <v>#REF!</v>
      </c>
      <c r="MH207" s="120" t="s">
        <v>893</v>
      </c>
      <c r="MI207" s="100" t="s">
        <v>472</v>
      </c>
      <c r="MJ207" s="121">
        <v>45535</v>
      </c>
      <c r="MK207" s="100" t="s">
        <v>131</v>
      </c>
      <c r="ML207" s="100" t="s">
        <v>131</v>
      </c>
      <c r="MM207" s="100" t="s">
        <v>131</v>
      </c>
      <c r="MN207" s="100"/>
      <c r="MO207" s="100" t="s">
        <v>750</v>
      </c>
    </row>
    <row r="208" spans="1:353" ht="14.25" x14ac:dyDescent="0.2">
      <c r="A208" s="39">
        <v>203</v>
      </c>
      <c r="B208" s="39" t="s">
        <v>897</v>
      </c>
      <c r="C208" s="54" t="s">
        <v>898</v>
      </c>
      <c r="D208" s="39" t="s">
        <v>121</v>
      </c>
      <c r="E208" s="39">
        <v>400658343</v>
      </c>
      <c r="F208" s="99" t="s">
        <v>899</v>
      </c>
      <c r="G208" s="39" t="s">
        <v>900</v>
      </c>
      <c r="H208" s="39" t="s">
        <v>112</v>
      </c>
      <c r="I208" s="39">
        <v>2</v>
      </c>
      <c r="J208" s="39">
        <v>4</v>
      </c>
      <c r="K208" s="39">
        <v>0</v>
      </c>
      <c r="L208" s="39">
        <v>0</v>
      </c>
      <c r="M208" s="39">
        <v>0</v>
      </c>
      <c r="N208" s="39">
        <v>0</v>
      </c>
      <c r="O208" s="39">
        <v>0</v>
      </c>
      <c r="P208" s="39">
        <v>0</v>
      </c>
      <c r="Q208" s="39">
        <v>0</v>
      </c>
      <c r="R208" s="39">
        <v>0</v>
      </c>
      <c r="S208" s="39">
        <v>2</v>
      </c>
      <c r="T208" s="39">
        <v>0</v>
      </c>
      <c r="U208" s="39">
        <v>0</v>
      </c>
      <c r="V208" s="39">
        <v>0</v>
      </c>
      <c r="W208" s="39">
        <v>0</v>
      </c>
      <c r="X208" s="39">
        <v>0</v>
      </c>
      <c r="Y208" s="39">
        <v>0</v>
      </c>
      <c r="Z208" s="39">
        <v>0</v>
      </c>
      <c r="AA208" s="39">
        <v>0</v>
      </c>
      <c r="AB208" s="39">
        <v>2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f t="shared" si="184"/>
        <v>4</v>
      </c>
      <c r="AI208" s="39">
        <f t="shared" si="222"/>
        <v>71622</v>
      </c>
      <c r="AJ208" s="55">
        <v>5000</v>
      </c>
      <c r="AK208" s="39"/>
      <c r="AL208" s="39" t="s">
        <v>457</v>
      </c>
      <c r="AM208" s="69" t="s">
        <v>466</v>
      </c>
      <c r="AN208" s="39"/>
      <c r="AO208" s="39"/>
      <c r="AP208" s="56">
        <v>3.0999999999999999E-3</v>
      </c>
      <c r="AQ208" s="56" t="s">
        <v>8</v>
      </c>
      <c r="AR208" s="39" t="s">
        <v>459</v>
      </c>
      <c r="AS208" s="39" t="s">
        <v>460</v>
      </c>
      <c r="AT208" s="39"/>
      <c r="AU208" s="39" t="s">
        <v>461</v>
      </c>
      <c r="AV208" s="39" t="str">
        <f t="shared" si="185"/>
        <v>P0043</v>
      </c>
      <c r="AW208" s="76" t="e">
        <f t="shared" ca="1" si="186"/>
        <v>#NAME?</v>
      </c>
      <c r="AX208" s="73">
        <v>18</v>
      </c>
      <c r="AY208" s="73" t="e">
        <f t="shared" si="187"/>
        <v>#REF!</v>
      </c>
      <c r="AZ208" s="39"/>
      <c r="BA208" s="39"/>
      <c r="BB208" s="39"/>
      <c r="BC208" s="39"/>
      <c r="BD208" s="39">
        <v>60000</v>
      </c>
      <c r="BE208" s="39"/>
      <c r="BF208" s="39"/>
      <c r="BG208" s="39"/>
      <c r="BH208" s="39">
        <v>15000</v>
      </c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>
        <f>SUM($AZ208,$BA208:BF208)-SUM($EU208:FA208)</f>
        <v>59440</v>
      </c>
      <c r="DE208" s="39">
        <f>SUM($AZ208,$BA208:BG208)-SUM($EU208:FB208)</f>
        <v>57040</v>
      </c>
      <c r="DF208" s="39">
        <f>SUM($AZ208,$BA208:BH208)-SUM($EU208:FC208)</f>
        <v>69378</v>
      </c>
      <c r="DG208" s="39">
        <f>SUM($AZ208,$BA208:BI208)-SUM($EU208:FD208)</f>
        <v>67378</v>
      </c>
      <c r="DH208" s="39">
        <f>SUM($AZ208,$BA208:BJ208)-SUM($EU208:FE208)</f>
        <v>65378</v>
      </c>
      <c r="DI208" s="39">
        <f>SUM($AZ208,$BA208:BK208)-SUM($EU208:FF208)</f>
        <v>63378</v>
      </c>
      <c r="DJ208" s="39">
        <f>SUM($AZ208,$BA208:BL208)-SUM($EU208:FG208)</f>
        <v>61378</v>
      </c>
      <c r="DK208" s="39">
        <f>SUM($AZ208,$BA208:BM208)-SUM($EU208:FH208)</f>
        <v>59378</v>
      </c>
      <c r="DL208" s="39">
        <f>SUM($AZ208,$BA208:BN208)-SUM($EU208:FI208)</f>
        <v>57378</v>
      </c>
      <c r="DM208" s="39">
        <f>SUM($AZ208,$BA208:BO208)-SUM($EU208:FJ208)</f>
        <v>55378</v>
      </c>
      <c r="DN208" s="39">
        <f>SUM($AZ208,$BA208:BP208)-SUM($EU208:FK208)</f>
        <v>53378</v>
      </c>
      <c r="DO208" s="39">
        <f>SUM($AZ208,$BA208:BQ208)-SUM($EU208:FL208)</f>
        <v>51378</v>
      </c>
      <c r="DP208" s="39">
        <f>SUM($AZ208,$BA208:BR208)-SUM($EU208:FM208)</f>
        <v>49378</v>
      </c>
      <c r="DQ208" s="39">
        <f>SUM($AZ208,$BA208:BS208)-SUM($EU208:FN208)</f>
        <v>47378</v>
      </c>
      <c r="DR208" s="39">
        <f>SUM($AZ208,$BA208:BT208)-SUM($EU208:FO208)</f>
        <v>45378</v>
      </c>
      <c r="DS208" s="39">
        <f>SUM($AZ208,$BA208:BU208)-SUM($EU208:FP208)</f>
        <v>43378</v>
      </c>
      <c r="DT208" s="39">
        <f>SUM($AZ208,$BA208:BV208)-SUM($EU208:FQ208)</f>
        <v>41378</v>
      </c>
      <c r="DU208" s="39">
        <f>SUM($AZ208,$BA208:BW208)-SUM($EU208:FR208)</f>
        <v>39378</v>
      </c>
      <c r="DV208" s="39">
        <f>SUM($AZ208,$BA208:BX208)-SUM($EU208:FS208)</f>
        <v>37378</v>
      </c>
      <c r="DW208" s="39">
        <f>SUM($AZ208,$BA208:BY208)-SUM($EU208:FT208)</f>
        <v>35378</v>
      </c>
      <c r="DX208" s="39">
        <f>SUM($AZ208,$BA208:BZ208)-SUM($EU208:FU208)</f>
        <v>33378</v>
      </c>
      <c r="DY208" s="39">
        <f>SUM($AZ208,$BA208:CA208)-SUM($EU208:FV208)</f>
        <v>31378</v>
      </c>
      <c r="DZ208" s="39">
        <f>SUM($AZ208,$BA208:CB208)-SUM($EU208:FW208)</f>
        <v>29378</v>
      </c>
      <c r="EA208" s="39">
        <f>SUM($AZ208,$BA208:CC208)-SUM($EU208:FX208)</f>
        <v>27378</v>
      </c>
      <c r="EB208" s="39">
        <f>SUM($AZ208,$BA208:CD208)-SUM($EU208:FY208)</f>
        <v>25378</v>
      </c>
      <c r="EC208" s="39">
        <f>SUM($AZ208,$BA208:CE208)-SUM($EU208:FZ208)</f>
        <v>23378</v>
      </c>
      <c r="ED208" s="39">
        <f>SUM($AZ208,$BA208:CF208)-SUM($EU208:GA208)</f>
        <v>21378</v>
      </c>
      <c r="EE208" s="39">
        <f>SUM($AZ208,$BA208:CG208)-SUM($EU208:GB208)</f>
        <v>19378</v>
      </c>
      <c r="EF208" s="39">
        <f>SUM($AZ208,$BA208:CH208)-SUM($EU208:GC208)</f>
        <v>17378</v>
      </c>
      <c r="EG208" s="39">
        <f>SUM($AZ208,$BA208:CI208)-SUM($EU208:GD208)</f>
        <v>15378</v>
      </c>
      <c r="EH208" s="39">
        <f>SUM($AZ208,$BA208:CJ208)-SUM($EU208:GE208)</f>
        <v>13378</v>
      </c>
      <c r="EI208" s="39">
        <f>SUM($AZ208,$BA208:CK208)-SUM($EU208:GF208)</f>
        <v>11378</v>
      </c>
      <c r="EJ208" s="39">
        <f>SUM($AZ208,$BA208:CL208)-SUM($EU208:GG208)</f>
        <v>9378</v>
      </c>
      <c r="EK208" s="39">
        <f>SUM($AZ208,$BA208:CM208)-SUM($EU208:GH208)</f>
        <v>7378</v>
      </c>
      <c r="EL208" s="39">
        <f>SUM($AZ208,$BA208:CN208)-SUM($EU208:GI208)</f>
        <v>5378</v>
      </c>
      <c r="EM208" s="39">
        <f>SUM($AZ208,$BA208:CO208)-SUM($EU208:GJ208)</f>
        <v>3378</v>
      </c>
      <c r="EN208" s="39">
        <f>SUM($AZ208,$BA208:CP208)-SUM($EU208:GK208)</f>
        <v>3378</v>
      </c>
      <c r="EO208" s="39">
        <f>SUM($AZ208,$BA208:CQ208)-SUM($EU208:GL208)</f>
        <v>3378</v>
      </c>
      <c r="EP208" s="39">
        <f>SUM($AZ208,$BA208:CR208)-SUM($EU208:GM208)</f>
        <v>3378</v>
      </c>
      <c r="EQ208" s="39">
        <f>SUM($AZ208,$BA208:CS208)-SUM($EU208:GN208)</f>
        <v>3378</v>
      </c>
      <c r="ER208" s="39"/>
      <c r="ES208" s="39"/>
      <c r="ET208" s="39"/>
      <c r="EU208" s="39"/>
      <c r="EV208" s="39"/>
      <c r="EW208" s="39"/>
      <c r="EX208" s="39"/>
      <c r="EY208" s="39"/>
      <c r="EZ208" s="39"/>
      <c r="FA208" s="39">
        <f t="array" ref="FA208">SUMPRODUCT($K208:$AG208,TRANSPOSE(FA$5:FA$27))</f>
        <v>560</v>
      </c>
      <c r="FB208" s="39">
        <f t="array" ref="FB208">SUMPRODUCT($K208:$AG208,TRANSPOSE(FB$5:FB$27))</f>
        <v>2400</v>
      </c>
      <c r="FC208" s="39">
        <f t="array" ref="FC208">SUMPRODUCT($K208:$AG208,TRANSPOSE(FC$5:FC$27))</f>
        <v>2662</v>
      </c>
      <c r="FD208" s="39">
        <f t="array" ref="FD208">SUMPRODUCT($K208:$AG208,TRANSPOSE(FD$5:FD$27))</f>
        <v>2000</v>
      </c>
      <c r="FE208" s="39">
        <f t="array" ref="FE208">SUMPRODUCT($K208:$AG208,TRANSPOSE(FE$5:FE$27))</f>
        <v>2000</v>
      </c>
      <c r="FF208" s="39">
        <f t="array" ref="FF208">SUMPRODUCT($K208:$AG208,TRANSPOSE(FF$5:FF$27))</f>
        <v>2000</v>
      </c>
      <c r="FG208" s="39">
        <f t="array" ref="FG208">SUMPRODUCT($K208:$AG208,TRANSPOSE(FG$5:FG$27))</f>
        <v>2000</v>
      </c>
      <c r="FH208" s="39">
        <f t="array" ref="FH208">SUMPRODUCT($K208:$AG208,TRANSPOSE(FH$5:FH$27))</f>
        <v>2000</v>
      </c>
      <c r="FI208" s="39">
        <f t="array" ref="FI208">SUMPRODUCT($K208:$AG208,TRANSPOSE(FI$5:FI$27))</f>
        <v>2000</v>
      </c>
      <c r="FJ208" s="39">
        <f t="array" ref="FJ208">SUMPRODUCT($K208:$AG208,TRANSPOSE(FJ$5:FJ$27))</f>
        <v>2000</v>
      </c>
      <c r="FK208" s="39">
        <f t="array" ref="FK208">SUMPRODUCT($K208:$AG208,TRANSPOSE(FK$5:FK$27))</f>
        <v>2000</v>
      </c>
      <c r="FL208" s="39">
        <f t="array" ref="FL208">SUMPRODUCT($K208:$AG208,TRANSPOSE(FL$5:FL$27))</f>
        <v>2000</v>
      </c>
      <c r="FM208" s="39">
        <f t="array" ref="FM208">SUMPRODUCT($K208:$AG208,TRANSPOSE(FM$5:FM$27))</f>
        <v>2000</v>
      </c>
      <c r="FN208" s="39">
        <f t="array" ref="FN208">SUMPRODUCT($K208:$AG208,TRANSPOSE(FN$5:FN$27))</f>
        <v>2000</v>
      </c>
      <c r="FO208" s="39">
        <f t="array" ref="FO208">SUMPRODUCT($K208:$AG208,TRANSPOSE(FO$5:FO$27))</f>
        <v>2000</v>
      </c>
      <c r="FP208" s="39">
        <f t="array" ref="FP208">SUMPRODUCT($K208:$AG208,TRANSPOSE(FP$5:FP$27))</f>
        <v>2000</v>
      </c>
      <c r="FQ208" s="39">
        <f t="array" ref="FQ208">SUMPRODUCT($K208:$AG208,TRANSPOSE(FQ$5:FQ$27))</f>
        <v>2000</v>
      </c>
      <c r="FR208" s="39">
        <f t="array" ref="FR208">SUMPRODUCT($K208:$AG208,TRANSPOSE(FR$5:FR$27))</f>
        <v>2000</v>
      </c>
      <c r="FS208" s="39">
        <f t="array" ref="FS208">SUMPRODUCT($K208:$AG208,TRANSPOSE(FS$5:FS$27))</f>
        <v>2000</v>
      </c>
      <c r="FT208" s="39">
        <f t="array" ref="FT208">SUMPRODUCT($K208:$AG208,TRANSPOSE(FT$5:FT$27))</f>
        <v>2000</v>
      </c>
      <c r="FU208" s="39">
        <f t="array" ref="FU208">SUMPRODUCT($K208:$AG208,TRANSPOSE(FU$5:FU$27))</f>
        <v>2000</v>
      </c>
      <c r="FV208" s="39">
        <f t="array" ref="FV208">SUMPRODUCT($K208:$AG208,TRANSPOSE(FV$5:FV$27))</f>
        <v>2000</v>
      </c>
      <c r="FW208" s="39">
        <f t="array" ref="FW208">SUMPRODUCT($K208:$AG208,TRANSPOSE(FW$5:FW$27))</f>
        <v>2000</v>
      </c>
      <c r="FX208" s="39">
        <f t="array" ref="FX208">SUMPRODUCT($K208:$AG208,TRANSPOSE(FX$5:FX$27))</f>
        <v>2000</v>
      </c>
      <c r="FY208" s="39">
        <f t="array" ref="FY208">SUMPRODUCT($K208:$AG208,TRANSPOSE(FY$5:FY$27))</f>
        <v>2000</v>
      </c>
      <c r="FZ208" s="39">
        <f t="array" ref="FZ208">SUMPRODUCT($K208:$AG208,TRANSPOSE(FZ$5:FZ$27))</f>
        <v>2000</v>
      </c>
      <c r="GA208" s="39">
        <f t="array" ref="GA208">SUMPRODUCT($K208:$AG208,TRANSPOSE(GA$5:GA$27))</f>
        <v>2000</v>
      </c>
      <c r="GB208" s="39">
        <f t="array" ref="GB208">SUMPRODUCT($K208:$AG208,TRANSPOSE(GB$5:GB$27))</f>
        <v>2000</v>
      </c>
      <c r="GC208" s="39">
        <f t="array" ref="GC208">SUMPRODUCT($K208:$AG208,TRANSPOSE(GC$5:GC$27))</f>
        <v>2000</v>
      </c>
      <c r="GD208" s="39">
        <f t="array" ref="GD208">SUMPRODUCT($K208:$AG208,TRANSPOSE(GD$5:GD$27))</f>
        <v>2000</v>
      </c>
      <c r="GE208" s="39">
        <f t="array" ref="GE208">SUMPRODUCT($K208:$AG208,TRANSPOSE(GE$5:GE$27))</f>
        <v>2000</v>
      </c>
      <c r="GF208" s="39">
        <f t="array" ref="GF208">SUMPRODUCT($K208:$AG208,TRANSPOSE(GF$5:GF$27))</f>
        <v>2000</v>
      </c>
      <c r="GG208" s="39">
        <f t="array" ref="GG208">SUMPRODUCT($K208:$AG208,TRANSPOSE(GG$5:GG$27))</f>
        <v>2000</v>
      </c>
      <c r="GH208" s="39">
        <f t="array" ref="GH208">SUMPRODUCT($K208:$AG208,TRANSPOSE(GH$5:GH$27))</f>
        <v>2000</v>
      </c>
      <c r="GI208" s="39">
        <f t="array" ref="GI208">SUMPRODUCT($K208:$AG208,TRANSPOSE(GI$5:GI$27))</f>
        <v>2000</v>
      </c>
      <c r="GJ208" s="39">
        <f t="array" ref="GJ208">SUMPRODUCT($K208:$AG208,TRANSPOSE(GJ$5:GJ$27))</f>
        <v>2000</v>
      </c>
      <c r="GK208" s="39">
        <f t="array" ref="GK208">SUMPRODUCT($K208:$AG208,TRANSPOSE(GK$5:GK$27))</f>
        <v>0</v>
      </c>
      <c r="GL208" s="39">
        <f t="array" ref="GL208">SUMPRODUCT($K208:$AG208,TRANSPOSE(GL$5:GL$27))</f>
        <v>0</v>
      </c>
      <c r="GM208" s="39">
        <f t="array" ref="GM208">SUMPRODUCT($K208:$AG208,TRANSPOSE(GM$5:GM$27))</f>
        <v>0</v>
      </c>
      <c r="GN208" s="39">
        <f t="array" ref="GN208">SUMPRODUCT($K208:$AG208,TRANSPOSE(GN$5:GN$27))</f>
        <v>0</v>
      </c>
      <c r="GO208" s="39"/>
      <c r="GP208" s="39"/>
      <c r="GQ208" s="39"/>
      <c r="GR208" s="39"/>
      <c r="GS208" s="39"/>
      <c r="GT208" s="39"/>
      <c r="GU208" s="39"/>
      <c r="GV208" s="39"/>
      <c r="GW208" s="39"/>
      <c r="GX208" s="39"/>
      <c r="GY208" s="39"/>
      <c r="GZ208" s="39"/>
      <c r="HA208" s="39"/>
      <c r="HB208" s="39"/>
      <c r="HC208" s="39"/>
      <c r="HD208" s="39"/>
      <c r="HE208" s="39"/>
      <c r="HF208" s="39"/>
      <c r="HG208" s="39"/>
      <c r="HH208" s="39"/>
      <c r="HI208" s="39"/>
      <c r="HJ208" s="39"/>
      <c r="HK208" s="39"/>
      <c r="HL208" s="39"/>
      <c r="HM208" s="39"/>
      <c r="HN208" s="39"/>
      <c r="HO208" s="39"/>
      <c r="HP208" s="39"/>
      <c r="HQ208" s="39"/>
      <c r="HR208" s="39"/>
      <c r="HS208" s="39"/>
      <c r="HT208" s="39"/>
      <c r="HU208" s="39"/>
      <c r="HV208" s="39"/>
      <c r="HW208" s="39"/>
      <c r="HX208" s="39"/>
      <c r="HY208" s="39"/>
      <c r="HZ208" s="39"/>
      <c r="IA208" s="39"/>
      <c r="IB208" s="39"/>
      <c r="IC208" s="39"/>
      <c r="ID208" s="39"/>
      <c r="IE208" s="39"/>
      <c r="IF208" s="39"/>
      <c r="IG208" s="39"/>
      <c r="IH208" s="39"/>
      <c r="II208" s="39"/>
      <c r="IJ208" s="39"/>
      <c r="IK208" s="39"/>
      <c r="IL208" s="39"/>
      <c r="IM208" s="39"/>
      <c r="IN208" s="39"/>
      <c r="IO208" s="39"/>
      <c r="IP208" s="39"/>
      <c r="IQ208" s="39"/>
      <c r="IR208" s="39"/>
      <c r="IS208" s="39"/>
      <c r="IT208" s="39"/>
      <c r="IU208" s="39"/>
      <c r="IV208" s="93" t="s">
        <v>467</v>
      </c>
      <c r="IW208" s="100" t="str">
        <f>C208</f>
        <v>CRCW06033K32FKEA</v>
      </c>
      <c r="IX208" s="93" t="str">
        <f t="shared" si="226"/>
        <v>VISHAY</v>
      </c>
      <c r="IY208" s="111">
        <v>2.5999999999999999E-3</v>
      </c>
      <c r="IZ208" s="112" t="str">
        <f t="shared" si="227"/>
        <v>USD</v>
      </c>
      <c r="JA208" s="104" t="e">
        <f ca="1">_xlfn.XLOOKUP(IZ208,IZ$21:IZ$24,JA$21:JA$24,0)</f>
        <v>#NAME?</v>
      </c>
      <c r="JB208" s="104" t="e">
        <f t="shared" ca="1" si="188"/>
        <v>#NAME?</v>
      </c>
      <c r="JC208" s="113">
        <f>AJ208</f>
        <v>5000</v>
      </c>
      <c r="JD208" s="113">
        <f>AJ208</f>
        <v>5000</v>
      </c>
      <c r="JE208" s="100"/>
      <c r="JF208" s="113" t="e">
        <f>MAX(JD208,CEILING(#REF!+JE208,JC208))</f>
        <v>#REF!</v>
      </c>
      <c r="JG208" s="114" t="e">
        <f t="shared" ca="1" si="189"/>
        <v>#REF!</v>
      </c>
      <c r="JH208" s="113" t="e">
        <f>JF208-#REF!</f>
        <v>#REF!</v>
      </c>
      <c r="JI208" s="114" t="e">
        <f t="shared" ca="1" si="190"/>
        <v>#REF!</v>
      </c>
      <c r="JJ208" s="115">
        <v>45526</v>
      </c>
      <c r="JK208" s="114" t="s">
        <v>114</v>
      </c>
      <c r="JL208" s="114" t="s">
        <v>21</v>
      </c>
      <c r="JM208" s="100" t="s">
        <v>128</v>
      </c>
      <c r="JN208" s="100" t="s">
        <v>129</v>
      </c>
      <c r="JO208" s="102" t="e">
        <f t="array" aca="1" ref="JO208" ca="1">SUMPRODUCT(#REF!,TRANSPOSE(JO$19:JO$22))</f>
        <v>#REF!</v>
      </c>
      <c r="JP208" s="102" t="e">
        <f t="array" aca="1" ref="JP208" ca="1">SUMPRODUCT(#REF!,TRANSPOSE(JP$19:JP$22))</f>
        <v>#REF!</v>
      </c>
      <c r="JQ208" s="102" t="e">
        <f t="array" aca="1" ref="JQ208" ca="1">SUMPRODUCT(#REF!,TRANSPOSE(JQ$19:JQ$22))</f>
        <v>#REF!</v>
      </c>
      <c r="JR208" s="102" t="e">
        <f t="array" aca="1" ref="JR208" ca="1">SUMPRODUCT(#REF!,TRANSPOSE(JR$19:JR$22))</f>
        <v>#REF!</v>
      </c>
      <c r="JS208" s="102" t="e">
        <f t="array" aca="1" ref="JS208" ca="1">SUMPRODUCT(#REF!,TRANSPOSE(JS$19:JS$22))</f>
        <v>#REF!</v>
      </c>
      <c r="JT208" s="102" t="e">
        <f t="array" aca="1" ref="JT208" ca="1">SUMPRODUCT(#REF!,TRANSPOSE(JT$19:JT$22))</f>
        <v>#REF!</v>
      </c>
      <c r="JU208" s="102" t="e">
        <f t="array" aca="1" ref="JU208" ca="1">SUMPRODUCT(#REF!,TRANSPOSE(JU$19:JU$22))</f>
        <v>#REF!</v>
      </c>
      <c r="JV208" s="102" t="e">
        <f t="array" aca="1" ref="JV208" ca="1">SUMPRODUCT(#REF!,TRANSPOSE(JV$19:JV$22))</f>
        <v>#REF!</v>
      </c>
      <c r="JW208" s="102" t="e">
        <f t="array" aca="1" ref="JW208" ca="1">SUMPRODUCT(#REF!,TRANSPOSE(JW$19:JW$22))</f>
        <v>#REF!</v>
      </c>
      <c r="JX208" s="102" t="e">
        <f t="array" aca="1" ref="JX208" ca="1">SUMPRODUCT(#REF!,TRANSPOSE(JX$19:JX$22))</f>
        <v>#REF!</v>
      </c>
      <c r="JY208" s="102" t="e">
        <f t="array" aca="1" ref="JY208" ca="1">SUMPRODUCT(#REF!,TRANSPOSE(JY$19:JY$22))</f>
        <v>#REF!</v>
      </c>
      <c r="JZ208" s="102" t="e">
        <f t="array" aca="1" ref="JZ208" ca="1">SUMPRODUCT(#REF!,TRANSPOSE(JZ$19:JZ$22))</f>
        <v>#REF!</v>
      </c>
      <c r="KA208" s="102" t="e">
        <f t="array" aca="1" ref="KA208" ca="1">SUMPRODUCT(#REF!,TRANSPOSE(KA$19:KA$22))</f>
        <v>#REF!</v>
      </c>
      <c r="KB208" s="116"/>
      <c r="KC208" s="102" t="e">
        <f t="shared" ca="1" si="191"/>
        <v>#REF!</v>
      </c>
      <c r="KD208" s="117" t="e">
        <f ca="1">CEILING(SUM($JO208:JP208)-SUM($KC208:KC208),$JC208)</f>
        <v>#REF!</v>
      </c>
      <c r="KE208" s="117" t="e">
        <f ca="1">CEILING(SUM($JO208:JQ208)-SUM($KC208:KD208),$JC208)</f>
        <v>#REF!</v>
      </c>
      <c r="KF208" s="117" t="e">
        <f ca="1">CEILING(SUM($JO208:JR208)-SUM($KC208:KE208),$JC208)</f>
        <v>#REF!</v>
      </c>
      <c r="KG208" s="117" t="e">
        <f ca="1">CEILING(SUM($JO208:JS208)-SUM($KC208:KF208),$JC208)</f>
        <v>#REF!</v>
      </c>
      <c r="KH208" s="117" t="e">
        <f ca="1">CEILING(SUM($JO208:JT208)-SUM($KC208:KG208),$JC208)</f>
        <v>#REF!</v>
      </c>
      <c r="KI208" s="117" t="e">
        <f ca="1">CEILING(SUM($JO208:JU208)-SUM($KC208:KH208),$JC208)</f>
        <v>#REF!</v>
      </c>
      <c r="KJ208" s="117" t="e">
        <f ca="1">CEILING(SUM($JO208:JV208)-SUM($KC208:KI208),$JC208)</f>
        <v>#REF!</v>
      </c>
      <c r="KK208" s="117" t="e">
        <f ca="1">CEILING(SUM($JO208:JW208)-SUM($KC208:KJ208),$JC208)</f>
        <v>#REF!</v>
      </c>
      <c r="KL208" s="117" t="e">
        <f ca="1">CEILING(SUM($JO208:JX208)-SUM($KC208:KK208),$JC208)</f>
        <v>#REF!</v>
      </c>
      <c r="KM208" s="117" t="e">
        <f ca="1">CEILING(SUM($JO208:JY208)-SUM($KC208:KL208),$JC208)</f>
        <v>#REF!</v>
      </c>
      <c r="KN208" s="117" t="e">
        <f t="shared" ca="1" si="192"/>
        <v>#REF!</v>
      </c>
      <c r="KO208" s="117" t="e">
        <f t="shared" ca="1" si="193"/>
        <v>#REF!</v>
      </c>
      <c r="KP208" s="116"/>
      <c r="KQ208" s="119" t="e">
        <f t="shared" ca="1" si="194"/>
        <v>#REF!</v>
      </c>
      <c r="KR208" s="119" t="e">
        <f t="shared" ca="1" si="195"/>
        <v>#REF!</v>
      </c>
      <c r="KS208" s="119" t="e">
        <f t="shared" ca="1" si="196"/>
        <v>#REF!</v>
      </c>
      <c r="KT208" s="119" t="e">
        <f t="shared" ca="1" si="197"/>
        <v>#REF!</v>
      </c>
      <c r="KU208" s="119" t="e">
        <f t="shared" ca="1" si="198"/>
        <v>#REF!</v>
      </c>
      <c r="KV208" s="119" t="e">
        <f t="shared" ca="1" si="199"/>
        <v>#REF!</v>
      </c>
      <c r="KW208" s="119" t="e">
        <f t="shared" ca="1" si="200"/>
        <v>#REF!</v>
      </c>
      <c r="KX208" s="119" t="e">
        <f t="shared" ca="1" si="201"/>
        <v>#REF!</v>
      </c>
      <c r="KY208" s="119" t="e">
        <f t="shared" ca="1" si="202"/>
        <v>#REF!</v>
      </c>
      <c r="KZ208" s="119" t="e">
        <f t="shared" ca="1" si="203"/>
        <v>#REF!</v>
      </c>
      <c r="LA208" s="119" t="e">
        <f t="shared" ca="1" si="204"/>
        <v>#REF!</v>
      </c>
      <c r="LB208" s="119" t="e">
        <f t="shared" ca="1" si="205"/>
        <v>#REF!</v>
      </c>
      <c r="LC208" s="119" t="e">
        <f t="shared" ca="1" si="206"/>
        <v>#REF!</v>
      </c>
      <c r="LD208" s="119" t="e">
        <f t="shared" ca="1" si="207"/>
        <v>#REF!</v>
      </c>
      <c r="LE208" s="116">
        <v>1</v>
      </c>
      <c r="LF208" s="102" t="e">
        <f t="shared" ca="1" si="228"/>
        <v>#REF!</v>
      </c>
      <c r="LG208" s="102"/>
      <c r="LH208" s="102"/>
      <c r="LI208" s="102"/>
      <c r="LJ208" s="102"/>
      <c r="LK208" s="102"/>
      <c r="LL208" s="102"/>
      <c r="LM208" s="102"/>
      <c r="LN208" s="102"/>
      <c r="LO208" s="102"/>
      <c r="LP208" s="102"/>
      <c r="LQ208" s="102"/>
      <c r="LR208" s="102" t="e">
        <f t="shared" ca="1" si="183"/>
        <v>#REF!</v>
      </c>
      <c r="LS208" s="102"/>
      <c r="LT208" s="119" t="e">
        <f t="shared" ca="1" si="208"/>
        <v>#REF!</v>
      </c>
      <c r="LU208" s="119" t="e">
        <f t="shared" ca="1" si="209"/>
        <v>#NAME?</v>
      </c>
      <c r="LV208" s="119" t="e">
        <f t="shared" ca="1" si="210"/>
        <v>#NAME?</v>
      </c>
      <c r="LW208" s="119" t="e">
        <f t="shared" ca="1" si="211"/>
        <v>#NAME?</v>
      </c>
      <c r="LX208" s="119" t="e">
        <f t="shared" ca="1" si="212"/>
        <v>#NAME?</v>
      </c>
      <c r="LY208" s="119" t="e">
        <f t="shared" ca="1" si="213"/>
        <v>#NAME?</v>
      </c>
      <c r="LZ208" s="119" t="e">
        <f t="shared" ca="1" si="214"/>
        <v>#NAME?</v>
      </c>
      <c r="MA208" s="119" t="e">
        <f t="shared" ca="1" si="215"/>
        <v>#NAME?</v>
      </c>
      <c r="MB208" s="119" t="e">
        <f t="shared" ca="1" si="216"/>
        <v>#NAME?</v>
      </c>
      <c r="MC208" s="119" t="e">
        <f t="shared" ca="1" si="217"/>
        <v>#NAME?</v>
      </c>
      <c r="MD208" s="119" t="e">
        <f t="shared" ca="1" si="218"/>
        <v>#NAME?</v>
      </c>
      <c r="ME208" s="119" t="e">
        <f t="shared" ca="1" si="219"/>
        <v>#NAME?</v>
      </c>
      <c r="MF208" s="119" t="e">
        <f t="shared" ca="1" si="220"/>
        <v>#REF!</v>
      </c>
      <c r="MG208" s="119" t="e">
        <f t="shared" ca="1" si="221"/>
        <v>#REF!</v>
      </c>
      <c r="MH208" s="120" t="s">
        <v>897</v>
      </c>
      <c r="MI208" s="100" t="s">
        <v>472</v>
      </c>
      <c r="MJ208" s="121">
        <v>45535</v>
      </c>
      <c r="MK208" s="100" t="s">
        <v>131</v>
      </c>
      <c r="ML208" s="100" t="s">
        <v>131</v>
      </c>
      <c r="MM208" s="100" t="s">
        <v>131</v>
      </c>
      <c r="MN208" s="100"/>
      <c r="MO208" s="100" t="s">
        <v>750</v>
      </c>
    </row>
    <row r="209" spans="1:353" ht="14.25" x14ac:dyDescent="0.2">
      <c r="A209" s="39">
        <v>204</v>
      </c>
      <c r="B209" s="39" t="s">
        <v>901</v>
      </c>
      <c r="C209" s="54" t="s">
        <v>902</v>
      </c>
      <c r="D209" s="39" t="s">
        <v>121</v>
      </c>
      <c r="E209" s="39">
        <v>401519147</v>
      </c>
      <c r="F209" s="99" t="s">
        <v>903</v>
      </c>
      <c r="G209" s="39" t="s">
        <v>904</v>
      </c>
      <c r="H209" s="39" t="s">
        <v>112</v>
      </c>
      <c r="I209" s="39">
        <v>2</v>
      </c>
      <c r="J209" s="39">
        <v>4</v>
      </c>
      <c r="K209" s="39">
        <v>0</v>
      </c>
      <c r="L209" s="39">
        <v>0</v>
      </c>
      <c r="M209" s="39">
        <v>0</v>
      </c>
      <c r="N209" s="39">
        <v>0</v>
      </c>
      <c r="O209" s="39">
        <v>0</v>
      </c>
      <c r="P209" s="39">
        <v>0</v>
      </c>
      <c r="Q209" s="39">
        <v>0</v>
      </c>
      <c r="R209" s="39">
        <v>0</v>
      </c>
      <c r="S209" s="39">
        <v>2</v>
      </c>
      <c r="T209" s="39">
        <v>0</v>
      </c>
      <c r="U209" s="39">
        <v>0</v>
      </c>
      <c r="V209" s="39">
        <v>0</v>
      </c>
      <c r="W209" s="39">
        <v>0</v>
      </c>
      <c r="X209" s="39">
        <v>0</v>
      </c>
      <c r="Y209" s="39">
        <v>0</v>
      </c>
      <c r="Z209" s="39">
        <v>0</v>
      </c>
      <c r="AA209" s="39">
        <v>0</v>
      </c>
      <c r="AB209" s="39">
        <v>2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>
        <f t="shared" si="184"/>
        <v>4</v>
      </c>
      <c r="AI209" s="39">
        <f t="shared" si="222"/>
        <v>71622</v>
      </c>
      <c r="AJ209" s="55">
        <v>5000</v>
      </c>
      <c r="AK209" s="39"/>
      <c r="AL209" s="39" t="s">
        <v>457</v>
      </c>
      <c r="AM209" s="69" t="s">
        <v>758</v>
      </c>
      <c r="AN209" s="39"/>
      <c r="AO209" s="39"/>
      <c r="AP209" s="56">
        <v>3.2000000000000002E-3</v>
      </c>
      <c r="AQ209" s="56" t="s">
        <v>8</v>
      </c>
      <c r="AR209" s="39" t="s">
        <v>459</v>
      </c>
      <c r="AS209" s="39" t="s">
        <v>460</v>
      </c>
      <c r="AT209" s="39"/>
      <c r="AU209" s="39" t="s">
        <v>461</v>
      </c>
      <c r="AV209" s="39" t="str">
        <f t="shared" si="185"/>
        <v>P0043</v>
      </c>
      <c r="AW209" s="76" t="e">
        <f t="shared" ca="1" si="186"/>
        <v>#NAME?</v>
      </c>
      <c r="AX209" s="73">
        <v>18</v>
      </c>
      <c r="AY209" s="73" t="e">
        <f t="shared" si="187"/>
        <v>#REF!</v>
      </c>
      <c r="AZ209" s="39"/>
      <c r="BA209" s="39"/>
      <c r="BB209" s="39"/>
      <c r="BC209" s="39"/>
      <c r="BD209" s="39">
        <v>40000</v>
      </c>
      <c r="BE209" s="39">
        <v>35000</v>
      </c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>
        <f>SUM($AZ209,$BA209:BF209)-SUM($EU209:FA209)</f>
        <v>74440</v>
      </c>
      <c r="DE209" s="39">
        <f>SUM($AZ209,$BA209:BG209)-SUM($EU209:FB209)</f>
        <v>72040</v>
      </c>
      <c r="DF209" s="39">
        <f>SUM($AZ209,$BA209:BH209)-SUM($EU209:FC209)</f>
        <v>69378</v>
      </c>
      <c r="DG209" s="39">
        <f>SUM($AZ209,$BA209:BI209)-SUM($EU209:FD209)</f>
        <v>67378</v>
      </c>
      <c r="DH209" s="39">
        <f>SUM($AZ209,$BA209:BJ209)-SUM($EU209:FE209)</f>
        <v>65378</v>
      </c>
      <c r="DI209" s="39">
        <f>SUM($AZ209,$BA209:BK209)-SUM($EU209:FF209)</f>
        <v>63378</v>
      </c>
      <c r="DJ209" s="39">
        <f>SUM($AZ209,$BA209:BL209)-SUM($EU209:FG209)</f>
        <v>61378</v>
      </c>
      <c r="DK209" s="39">
        <f>SUM($AZ209,$BA209:BM209)-SUM($EU209:FH209)</f>
        <v>59378</v>
      </c>
      <c r="DL209" s="39">
        <f>SUM($AZ209,$BA209:BN209)-SUM($EU209:FI209)</f>
        <v>57378</v>
      </c>
      <c r="DM209" s="39">
        <f>SUM($AZ209,$BA209:BO209)-SUM($EU209:FJ209)</f>
        <v>55378</v>
      </c>
      <c r="DN209" s="39">
        <f>SUM($AZ209,$BA209:BP209)-SUM($EU209:FK209)</f>
        <v>53378</v>
      </c>
      <c r="DO209" s="39">
        <f>SUM($AZ209,$BA209:BQ209)-SUM($EU209:FL209)</f>
        <v>51378</v>
      </c>
      <c r="DP209" s="39">
        <f>SUM($AZ209,$BA209:BR209)-SUM($EU209:FM209)</f>
        <v>49378</v>
      </c>
      <c r="DQ209" s="39">
        <f>SUM($AZ209,$BA209:BS209)-SUM($EU209:FN209)</f>
        <v>47378</v>
      </c>
      <c r="DR209" s="39">
        <f>SUM($AZ209,$BA209:BT209)-SUM($EU209:FO209)</f>
        <v>45378</v>
      </c>
      <c r="DS209" s="39">
        <f>SUM($AZ209,$BA209:BU209)-SUM($EU209:FP209)</f>
        <v>43378</v>
      </c>
      <c r="DT209" s="39">
        <f>SUM($AZ209,$BA209:BV209)-SUM($EU209:FQ209)</f>
        <v>41378</v>
      </c>
      <c r="DU209" s="39">
        <f>SUM($AZ209,$BA209:BW209)-SUM($EU209:FR209)</f>
        <v>39378</v>
      </c>
      <c r="DV209" s="39">
        <f>SUM($AZ209,$BA209:BX209)-SUM($EU209:FS209)</f>
        <v>37378</v>
      </c>
      <c r="DW209" s="39">
        <f>SUM($AZ209,$BA209:BY209)-SUM($EU209:FT209)</f>
        <v>35378</v>
      </c>
      <c r="DX209" s="39">
        <f>SUM($AZ209,$BA209:BZ209)-SUM($EU209:FU209)</f>
        <v>33378</v>
      </c>
      <c r="DY209" s="39">
        <f>SUM($AZ209,$BA209:CA209)-SUM($EU209:FV209)</f>
        <v>31378</v>
      </c>
      <c r="DZ209" s="39">
        <f>SUM($AZ209,$BA209:CB209)-SUM($EU209:FW209)</f>
        <v>29378</v>
      </c>
      <c r="EA209" s="39">
        <f>SUM($AZ209,$BA209:CC209)-SUM($EU209:FX209)</f>
        <v>27378</v>
      </c>
      <c r="EB209" s="39">
        <f>SUM($AZ209,$BA209:CD209)-SUM($EU209:FY209)</f>
        <v>25378</v>
      </c>
      <c r="EC209" s="39">
        <f>SUM($AZ209,$BA209:CE209)-SUM($EU209:FZ209)</f>
        <v>23378</v>
      </c>
      <c r="ED209" s="39">
        <f>SUM($AZ209,$BA209:CF209)-SUM($EU209:GA209)</f>
        <v>21378</v>
      </c>
      <c r="EE209" s="39">
        <f>SUM($AZ209,$BA209:CG209)-SUM($EU209:GB209)</f>
        <v>19378</v>
      </c>
      <c r="EF209" s="39">
        <f>SUM($AZ209,$BA209:CH209)-SUM($EU209:GC209)</f>
        <v>17378</v>
      </c>
      <c r="EG209" s="39">
        <f>SUM($AZ209,$BA209:CI209)-SUM($EU209:GD209)</f>
        <v>15378</v>
      </c>
      <c r="EH209" s="39">
        <f>SUM($AZ209,$BA209:CJ209)-SUM($EU209:GE209)</f>
        <v>13378</v>
      </c>
      <c r="EI209" s="39">
        <f>SUM($AZ209,$BA209:CK209)-SUM($EU209:GF209)</f>
        <v>11378</v>
      </c>
      <c r="EJ209" s="39">
        <f>SUM($AZ209,$BA209:CL209)-SUM($EU209:GG209)</f>
        <v>9378</v>
      </c>
      <c r="EK209" s="39">
        <f>SUM($AZ209,$BA209:CM209)-SUM($EU209:GH209)</f>
        <v>7378</v>
      </c>
      <c r="EL209" s="39">
        <f>SUM($AZ209,$BA209:CN209)-SUM($EU209:GI209)</f>
        <v>5378</v>
      </c>
      <c r="EM209" s="39">
        <f>SUM($AZ209,$BA209:CO209)-SUM($EU209:GJ209)</f>
        <v>3378</v>
      </c>
      <c r="EN209" s="39">
        <f>SUM($AZ209,$BA209:CP209)-SUM($EU209:GK209)</f>
        <v>3378</v>
      </c>
      <c r="EO209" s="39">
        <f>SUM($AZ209,$BA209:CQ209)-SUM($EU209:GL209)</f>
        <v>3378</v>
      </c>
      <c r="EP209" s="39">
        <f>SUM($AZ209,$BA209:CR209)-SUM($EU209:GM209)</f>
        <v>3378</v>
      </c>
      <c r="EQ209" s="39">
        <f>SUM($AZ209,$BA209:CS209)-SUM($EU209:GN209)</f>
        <v>3378</v>
      </c>
      <c r="ER209" s="39"/>
      <c r="ES209" s="39"/>
      <c r="ET209" s="39"/>
      <c r="EU209" s="39"/>
      <c r="EV209" s="39"/>
      <c r="EW209" s="39"/>
      <c r="EX209" s="39"/>
      <c r="EY209" s="39"/>
      <c r="EZ209" s="39"/>
      <c r="FA209" s="39">
        <f t="array" ref="FA209">SUMPRODUCT($K209:$AG209,TRANSPOSE(FA$5:FA$27))</f>
        <v>560</v>
      </c>
      <c r="FB209" s="39">
        <f t="array" ref="FB209">SUMPRODUCT($K209:$AG209,TRANSPOSE(FB$5:FB$27))</f>
        <v>2400</v>
      </c>
      <c r="FC209" s="39">
        <f t="array" ref="FC209">SUMPRODUCT($K209:$AG209,TRANSPOSE(FC$5:FC$27))</f>
        <v>2662</v>
      </c>
      <c r="FD209" s="39">
        <f t="array" ref="FD209">SUMPRODUCT($K209:$AG209,TRANSPOSE(FD$5:FD$27))</f>
        <v>2000</v>
      </c>
      <c r="FE209" s="39">
        <f t="array" ref="FE209">SUMPRODUCT($K209:$AG209,TRANSPOSE(FE$5:FE$27))</f>
        <v>2000</v>
      </c>
      <c r="FF209" s="39">
        <f t="array" ref="FF209">SUMPRODUCT($K209:$AG209,TRANSPOSE(FF$5:FF$27))</f>
        <v>2000</v>
      </c>
      <c r="FG209" s="39">
        <f t="array" ref="FG209">SUMPRODUCT($K209:$AG209,TRANSPOSE(FG$5:FG$27))</f>
        <v>2000</v>
      </c>
      <c r="FH209" s="39">
        <f t="array" ref="FH209">SUMPRODUCT($K209:$AG209,TRANSPOSE(FH$5:FH$27))</f>
        <v>2000</v>
      </c>
      <c r="FI209" s="39">
        <f t="array" ref="FI209">SUMPRODUCT($K209:$AG209,TRANSPOSE(FI$5:FI$27))</f>
        <v>2000</v>
      </c>
      <c r="FJ209" s="39">
        <f t="array" ref="FJ209">SUMPRODUCT($K209:$AG209,TRANSPOSE(FJ$5:FJ$27))</f>
        <v>2000</v>
      </c>
      <c r="FK209" s="39">
        <f t="array" ref="FK209">SUMPRODUCT($K209:$AG209,TRANSPOSE(FK$5:FK$27))</f>
        <v>2000</v>
      </c>
      <c r="FL209" s="39">
        <f t="array" ref="FL209">SUMPRODUCT($K209:$AG209,TRANSPOSE(FL$5:FL$27))</f>
        <v>2000</v>
      </c>
      <c r="FM209" s="39">
        <f t="array" ref="FM209">SUMPRODUCT($K209:$AG209,TRANSPOSE(FM$5:FM$27))</f>
        <v>2000</v>
      </c>
      <c r="FN209" s="39">
        <f t="array" ref="FN209">SUMPRODUCT($K209:$AG209,TRANSPOSE(FN$5:FN$27))</f>
        <v>2000</v>
      </c>
      <c r="FO209" s="39">
        <f t="array" ref="FO209">SUMPRODUCT($K209:$AG209,TRANSPOSE(FO$5:FO$27))</f>
        <v>2000</v>
      </c>
      <c r="FP209" s="39">
        <f t="array" ref="FP209">SUMPRODUCT($K209:$AG209,TRANSPOSE(FP$5:FP$27))</f>
        <v>2000</v>
      </c>
      <c r="FQ209" s="39">
        <f t="array" ref="FQ209">SUMPRODUCT($K209:$AG209,TRANSPOSE(FQ$5:FQ$27))</f>
        <v>2000</v>
      </c>
      <c r="FR209" s="39">
        <f t="array" ref="FR209">SUMPRODUCT($K209:$AG209,TRANSPOSE(FR$5:FR$27))</f>
        <v>2000</v>
      </c>
      <c r="FS209" s="39">
        <f t="array" ref="FS209">SUMPRODUCT($K209:$AG209,TRANSPOSE(FS$5:FS$27))</f>
        <v>2000</v>
      </c>
      <c r="FT209" s="39">
        <f t="array" ref="FT209">SUMPRODUCT($K209:$AG209,TRANSPOSE(FT$5:FT$27))</f>
        <v>2000</v>
      </c>
      <c r="FU209" s="39">
        <f t="array" ref="FU209">SUMPRODUCT($K209:$AG209,TRANSPOSE(FU$5:FU$27))</f>
        <v>2000</v>
      </c>
      <c r="FV209" s="39">
        <f t="array" ref="FV209">SUMPRODUCT($K209:$AG209,TRANSPOSE(FV$5:FV$27))</f>
        <v>2000</v>
      </c>
      <c r="FW209" s="39">
        <f t="array" ref="FW209">SUMPRODUCT($K209:$AG209,TRANSPOSE(FW$5:FW$27))</f>
        <v>2000</v>
      </c>
      <c r="FX209" s="39">
        <f t="array" ref="FX209">SUMPRODUCT($K209:$AG209,TRANSPOSE(FX$5:FX$27))</f>
        <v>2000</v>
      </c>
      <c r="FY209" s="39">
        <f t="array" ref="FY209">SUMPRODUCT($K209:$AG209,TRANSPOSE(FY$5:FY$27))</f>
        <v>2000</v>
      </c>
      <c r="FZ209" s="39">
        <f t="array" ref="FZ209">SUMPRODUCT($K209:$AG209,TRANSPOSE(FZ$5:FZ$27))</f>
        <v>2000</v>
      </c>
      <c r="GA209" s="39">
        <f t="array" ref="GA209">SUMPRODUCT($K209:$AG209,TRANSPOSE(GA$5:GA$27))</f>
        <v>2000</v>
      </c>
      <c r="GB209" s="39">
        <f t="array" ref="GB209">SUMPRODUCT($K209:$AG209,TRANSPOSE(GB$5:GB$27))</f>
        <v>2000</v>
      </c>
      <c r="GC209" s="39">
        <f t="array" ref="GC209">SUMPRODUCT($K209:$AG209,TRANSPOSE(GC$5:GC$27))</f>
        <v>2000</v>
      </c>
      <c r="GD209" s="39">
        <f t="array" ref="GD209">SUMPRODUCT($K209:$AG209,TRANSPOSE(GD$5:GD$27))</f>
        <v>2000</v>
      </c>
      <c r="GE209" s="39">
        <f t="array" ref="GE209">SUMPRODUCT($K209:$AG209,TRANSPOSE(GE$5:GE$27))</f>
        <v>2000</v>
      </c>
      <c r="GF209" s="39">
        <f t="array" ref="GF209">SUMPRODUCT($K209:$AG209,TRANSPOSE(GF$5:GF$27))</f>
        <v>2000</v>
      </c>
      <c r="GG209" s="39">
        <f t="array" ref="GG209">SUMPRODUCT($K209:$AG209,TRANSPOSE(GG$5:GG$27))</f>
        <v>2000</v>
      </c>
      <c r="GH209" s="39">
        <f t="array" ref="GH209">SUMPRODUCT($K209:$AG209,TRANSPOSE(GH$5:GH$27))</f>
        <v>2000</v>
      </c>
      <c r="GI209" s="39">
        <f t="array" ref="GI209">SUMPRODUCT($K209:$AG209,TRANSPOSE(GI$5:GI$27))</f>
        <v>2000</v>
      </c>
      <c r="GJ209" s="39">
        <f t="array" ref="GJ209">SUMPRODUCT($K209:$AG209,TRANSPOSE(GJ$5:GJ$27))</f>
        <v>2000</v>
      </c>
      <c r="GK209" s="39">
        <f t="array" ref="GK209">SUMPRODUCT($K209:$AG209,TRANSPOSE(GK$5:GK$27))</f>
        <v>0</v>
      </c>
      <c r="GL209" s="39">
        <f t="array" ref="GL209">SUMPRODUCT($K209:$AG209,TRANSPOSE(GL$5:GL$27))</f>
        <v>0</v>
      </c>
      <c r="GM209" s="39">
        <f t="array" ref="GM209">SUMPRODUCT($K209:$AG209,TRANSPOSE(GM$5:GM$27))</f>
        <v>0</v>
      </c>
      <c r="GN209" s="39">
        <f t="array" ref="GN209">SUMPRODUCT($K209:$AG209,TRANSPOSE(GN$5:GN$27))</f>
        <v>0</v>
      </c>
      <c r="GO209" s="39"/>
      <c r="GP209" s="39"/>
      <c r="GQ209" s="39"/>
      <c r="GR209" s="39"/>
      <c r="GS209" s="39"/>
      <c r="GT209" s="39"/>
      <c r="GU209" s="39"/>
      <c r="GV209" s="39"/>
      <c r="GW209" s="39"/>
      <c r="GX209" s="39"/>
      <c r="GY209" s="39"/>
      <c r="GZ209" s="39"/>
      <c r="HA209" s="39"/>
      <c r="HB209" s="39"/>
      <c r="HC209" s="39"/>
      <c r="HD209" s="39"/>
      <c r="HE209" s="39"/>
      <c r="HF209" s="39"/>
      <c r="HG209" s="39"/>
      <c r="HH209" s="39"/>
      <c r="HI209" s="39"/>
      <c r="HJ209" s="39"/>
      <c r="HK209" s="39"/>
      <c r="HL209" s="39"/>
      <c r="HM209" s="39"/>
      <c r="HN209" s="39"/>
      <c r="HO209" s="39"/>
      <c r="HP209" s="39"/>
      <c r="HQ209" s="39"/>
      <c r="HR209" s="39"/>
      <c r="HS209" s="39"/>
      <c r="HT209" s="39"/>
      <c r="HU209" s="39"/>
      <c r="HV209" s="39"/>
      <c r="HW209" s="39"/>
      <c r="HX209" s="39"/>
      <c r="HY209" s="39"/>
      <c r="HZ209" s="39"/>
      <c r="IA209" s="39"/>
      <c r="IB209" s="39"/>
      <c r="IC209" s="39"/>
      <c r="ID209" s="39"/>
      <c r="IE209" s="39"/>
      <c r="IF209" s="39"/>
      <c r="IG209" s="39"/>
      <c r="IH209" s="39"/>
      <c r="II209" s="39"/>
      <c r="IJ209" s="39"/>
      <c r="IK209" s="39"/>
      <c r="IL209" s="39"/>
      <c r="IM209" s="39"/>
      <c r="IN209" s="39"/>
      <c r="IO209" s="39"/>
      <c r="IP209" s="39"/>
      <c r="IQ209" s="39"/>
      <c r="IR209" s="39"/>
      <c r="IS209" s="39"/>
      <c r="IT209" s="39"/>
      <c r="IU209" s="39"/>
      <c r="IV209" s="93" t="s">
        <v>467</v>
      </c>
      <c r="IW209" s="100" t="str">
        <f>C209</f>
        <v>CRCW060343R2FKEA</v>
      </c>
      <c r="IX209" s="93" t="str">
        <f t="shared" si="226"/>
        <v>VISHAY</v>
      </c>
      <c r="IY209" s="111">
        <v>2.5999999999999999E-3</v>
      </c>
      <c r="IZ209" s="112" t="str">
        <f t="shared" si="227"/>
        <v>USD</v>
      </c>
      <c r="JA209" s="104" t="e">
        <f ca="1">_xlfn.XLOOKUP(IZ209,IZ$21:IZ$24,JA$21:JA$24,0)</f>
        <v>#NAME?</v>
      </c>
      <c r="JB209" s="104" t="e">
        <f t="shared" ca="1" si="188"/>
        <v>#NAME?</v>
      </c>
      <c r="JC209" s="113">
        <f>AJ209</f>
        <v>5000</v>
      </c>
      <c r="JD209" s="113">
        <f>AJ209</f>
        <v>5000</v>
      </c>
      <c r="JE209" s="100"/>
      <c r="JF209" s="113" t="e">
        <f>MAX(JD209,CEILING(#REF!+JE209,JC209))</f>
        <v>#REF!</v>
      </c>
      <c r="JG209" s="114" t="e">
        <f t="shared" ca="1" si="189"/>
        <v>#REF!</v>
      </c>
      <c r="JH209" s="113" t="e">
        <f>JF209-#REF!</f>
        <v>#REF!</v>
      </c>
      <c r="JI209" s="114" t="e">
        <f t="shared" ca="1" si="190"/>
        <v>#REF!</v>
      </c>
      <c r="JJ209" s="115">
        <v>45526</v>
      </c>
      <c r="JK209" s="114" t="s">
        <v>114</v>
      </c>
      <c r="JL209" s="114" t="s">
        <v>21</v>
      </c>
      <c r="JM209" s="100" t="s">
        <v>128</v>
      </c>
      <c r="JN209" s="100" t="s">
        <v>129</v>
      </c>
      <c r="JO209" s="102" t="e">
        <f t="array" aca="1" ref="JO209" ca="1">SUMPRODUCT(#REF!,TRANSPOSE(JO$19:JO$22))</f>
        <v>#REF!</v>
      </c>
      <c r="JP209" s="102" t="e">
        <f t="array" aca="1" ref="JP209" ca="1">SUMPRODUCT(#REF!,TRANSPOSE(JP$19:JP$22))</f>
        <v>#REF!</v>
      </c>
      <c r="JQ209" s="102" t="e">
        <f t="array" aca="1" ref="JQ209" ca="1">SUMPRODUCT(#REF!,TRANSPOSE(JQ$19:JQ$22))</f>
        <v>#REF!</v>
      </c>
      <c r="JR209" s="102" t="e">
        <f t="array" aca="1" ref="JR209" ca="1">SUMPRODUCT(#REF!,TRANSPOSE(JR$19:JR$22))</f>
        <v>#REF!</v>
      </c>
      <c r="JS209" s="102" t="e">
        <f t="array" aca="1" ref="JS209" ca="1">SUMPRODUCT(#REF!,TRANSPOSE(JS$19:JS$22))</f>
        <v>#REF!</v>
      </c>
      <c r="JT209" s="102" t="e">
        <f t="array" aca="1" ref="JT209" ca="1">SUMPRODUCT(#REF!,TRANSPOSE(JT$19:JT$22))</f>
        <v>#REF!</v>
      </c>
      <c r="JU209" s="102" t="e">
        <f t="array" aca="1" ref="JU209" ca="1">SUMPRODUCT(#REF!,TRANSPOSE(JU$19:JU$22))</f>
        <v>#REF!</v>
      </c>
      <c r="JV209" s="102" t="e">
        <f t="array" aca="1" ref="JV209" ca="1">SUMPRODUCT(#REF!,TRANSPOSE(JV$19:JV$22))</f>
        <v>#REF!</v>
      </c>
      <c r="JW209" s="102" t="e">
        <f t="array" aca="1" ref="JW209" ca="1">SUMPRODUCT(#REF!,TRANSPOSE(JW$19:JW$22))</f>
        <v>#REF!</v>
      </c>
      <c r="JX209" s="102" t="e">
        <f t="array" aca="1" ref="JX209" ca="1">SUMPRODUCT(#REF!,TRANSPOSE(JX$19:JX$22))</f>
        <v>#REF!</v>
      </c>
      <c r="JY209" s="102" t="e">
        <f t="array" aca="1" ref="JY209" ca="1">SUMPRODUCT(#REF!,TRANSPOSE(JY$19:JY$22))</f>
        <v>#REF!</v>
      </c>
      <c r="JZ209" s="102" t="e">
        <f t="array" aca="1" ref="JZ209" ca="1">SUMPRODUCT(#REF!,TRANSPOSE(JZ$19:JZ$22))</f>
        <v>#REF!</v>
      </c>
      <c r="KA209" s="102" t="e">
        <f t="array" aca="1" ref="KA209" ca="1">SUMPRODUCT(#REF!,TRANSPOSE(KA$19:KA$22))</f>
        <v>#REF!</v>
      </c>
      <c r="KB209" s="116"/>
      <c r="KC209" s="102" t="e">
        <f t="shared" ca="1" si="191"/>
        <v>#REF!</v>
      </c>
      <c r="KD209" s="117" t="e">
        <f ca="1">CEILING(SUM($JO209:JP209)-SUM($KC209:KC209),$JC209)</f>
        <v>#REF!</v>
      </c>
      <c r="KE209" s="117" t="e">
        <f ca="1">CEILING(SUM($JO209:JQ209)-SUM($KC209:KD209),$JC209)</f>
        <v>#REF!</v>
      </c>
      <c r="KF209" s="117" t="e">
        <f ca="1">CEILING(SUM($JO209:JR209)-SUM($KC209:KE209),$JC209)</f>
        <v>#REF!</v>
      </c>
      <c r="KG209" s="117" t="e">
        <f ca="1">CEILING(SUM($JO209:JS209)-SUM($KC209:KF209),$JC209)</f>
        <v>#REF!</v>
      </c>
      <c r="KH209" s="117" t="e">
        <f ca="1">CEILING(SUM($JO209:JT209)-SUM($KC209:KG209),$JC209)</f>
        <v>#REF!</v>
      </c>
      <c r="KI209" s="117" t="e">
        <f ca="1">CEILING(SUM($JO209:JU209)-SUM($KC209:KH209),$JC209)</f>
        <v>#REF!</v>
      </c>
      <c r="KJ209" s="117" t="e">
        <f ca="1">CEILING(SUM($JO209:JV209)-SUM($KC209:KI209),$JC209)</f>
        <v>#REF!</v>
      </c>
      <c r="KK209" s="117" t="e">
        <f ca="1">CEILING(SUM($JO209:JW209)-SUM($KC209:KJ209),$JC209)</f>
        <v>#REF!</v>
      </c>
      <c r="KL209" s="117" t="e">
        <f ca="1">CEILING(SUM($JO209:JX209)-SUM($KC209:KK209),$JC209)</f>
        <v>#REF!</v>
      </c>
      <c r="KM209" s="117" t="e">
        <f ca="1">CEILING(SUM($JO209:JY209)-SUM($KC209:KL209),$JC209)</f>
        <v>#REF!</v>
      </c>
      <c r="KN209" s="117" t="e">
        <f t="shared" ca="1" si="192"/>
        <v>#REF!</v>
      </c>
      <c r="KO209" s="117" t="e">
        <f t="shared" ca="1" si="193"/>
        <v>#REF!</v>
      </c>
      <c r="KP209" s="116"/>
      <c r="KQ209" s="119" t="e">
        <f t="shared" ca="1" si="194"/>
        <v>#REF!</v>
      </c>
      <c r="KR209" s="119" t="e">
        <f t="shared" ca="1" si="195"/>
        <v>#REF!</v>
      </c>
      <c r="KS209" s="119" t="e">
        <f t="shared" ca="1" si="196"/>
        <v>#REF!</v>
      </c>
      <c r="KT209" s="119" t="e">
        <f t="shared" ca="1" si="197"/>
        <v>#REF!</v>
      </c>
      <c r="KU209" s="119" t="e">
        <f t="shared" ca="1" si="198"/>
        <v>#REF!</v>
      </c>
      <c r="KV209" s="119" t="e">
        <f t="shared" ca="1" si="199"/>
        <v>#REF!</v>
      </c>
      <c r="KW209" s="119" t="e">
        <f t="shared" ca="1" si="200"/>
        <v>#REF!</v>
      </c>
      <c r="KX209" s="119" t="e">
        <f t="shared" ca="1" si="201"/>
        <v>#REF!</v>
      </c>
      <c r="KY209" s="119" t="e">
        <f t="shared" ca="1" si="202"/>
        <v>#REF!</v>
      </c>
      <c r="KZ209" s="119" t="e">
        <f t="shared" ca="1" si="203"/>
        <v>#REF!</v>
      </c>
      <c r="LA209" s="119" t="e">
        <f t="shared" ca="1" si="204"/>
        <v>#REF!</v>
      </c>
      <c r="LB209" s="119" t="e">
        <f t="shared" ca="1" si="205"/>
        <v>#REF!</v>
      </c>
      <c r="LC209" s="119" t="e">
        <f t="shared" ca="1" si="206"/>
        <v>#REF!</v>
      </c>
      <c r="LD209" s="119" t="e">
        <f t="shared" ca="1" si="207"/>
        <v>#REF!</v>
      </c>
      <c r="LE209" s="116">
        <v>1</v>
      </c>
      <c r="LF209" s="102" t="e">
        <f t="shared" ca="1" si="228"/>
        <v>#REF!</v>
      </c>
      <c r="LG209" s="102"/>
      <c r="LH209" s="102"/>
      <c r="LI209" s="102"/>
      <c r="LJ209" s="102"/>
      <c r="LK209" s="102"/>
      <c r="LL209" s="102"/>
      <c r="LM209" s="102"/>
      <c r="LN209" s="102"/>
      <c r="LO209" s="102"/>
      <c r="LP209" s="102"/>
      <c r="LQ209" s="102"/>
      <c r="LR209" s="102" t="e">
        <f t="shared" ca="1" si="183"/>
        <v>#REF!</v>
      </c>
      <c r="LS209" s="102"/>
      <c r="LT209" s="119" t="e">
        <f t="shared" ca="1" si="208"/>
        <v>#REF!</v>
      </c>
      <c r="LU209" s="119" t="e">
        <f t="shared" ca="1" si="209"/>
        <v>#NAME?</v>
      </c>
      <c r="LV209" s="119" t="e">
        <f t="shared" ca="1" si="210"/>
        <v>#NAME?</v>
      </c>
      <c r="LW209" s="119" t="e">
        <f t="shared" ca="1" si="211"/>
        <v>#NAME?</v>
      </c>
      <c r="LX209" s="119" t="e">
        <f t="shared" ca="1" si="212"/>
        <v>#NAME?</v>
      </c>
      <c r="LY209" s="119" t="e">
        <f t="shared" ca="1" si="213"/>
        <v>#NAME?</v>
      </c>
      <c r="LZ209" s="119" t="e">
        <f t="shared" ca="1" si="214"/>
        <v>#NAME?</v>
      </c>
      <c r="MA209" s="119" t="e">
        <f t="shared" ca="1" si="215"/>
        <v>#NAME?</v>
      </c>
      <c r="MB209" s="119" t="e">
        <f t="shared" ca="1" si="216"/>
        <v>#NAME?</v>
      </c>
      <c r="MC209" s="119" t="e">
        <f t="shared" ca="1" si="217"/>
        <v>#NAME?</v>
      </c>
      <c r="MD209" s="119" t="e">
        <f t="shared" ca="1" si="218"/>
        <v>#NAME?</v>
      </c>
      <c r="ME209" s="119" t="e">
        <f t="shared" ca="1" si="219"/>
        <v>#NAME?</v>
      </c>
      <c r="MF209" s="119" t="e">
        <f t="shared" ca="1" si="220"/>
        <v>#REF!</v>
      </c>
      <c r="MG209" s="119" t="e">
        <f t="shared" ca="1" si="221"/>
        <v>#REF!</v>
      </c>
      <c r="MH209" s="120" t="s">
        <v>901</v>
      </c>
      <c r="MI209" s="100" t="s">
        <v>472</v>
      </c>
      <c r="MJ209" s="121">
        <v>45535</v>
      </c>
      <c r="MK209" s="100" t="s">
        <v>131</v>
      </c>
      <c r="ML209" s="100" t="s">
        <v>131</v>
      </c>
      <c r="MM209" s="100" t="s">
        <v>131</v>
      </c>
      <c r="MN209" s="100"/>
      <c r="MO209" s="100" t="s">
        <v>828</v>
      </c>
    </row>
    <row r="210" spans="1:353" ht="14.25" x14ac:dyDescent="0.2">
      <c r="A210" s="39">
        <v>205</v>
      </c>
      <c r="B210" s="39" t="s">
        <v>905</v>
      </c>
      <c r="C210" s="54" t="s">
        <v>906</v>
      </c>
      <c r="D210" s="39" t="s">
        <v>121</v>
      </c>
      <c r="E210" s="39">
        <v>400693204</v>
      </c>
      <c r="F210" s="99" t="s">
        <v>907</v>
      </c>
      <c r="G210" s="39" t="s">
        <v>908</v>
      </c>
      <c r="H210" s="39" t="s">
        <v>112</v>
      </c>
      <c r="I210" s="39">
        <v>2</v>
      </c>
      <c r="J210" s="39">
        <v>6</v>
      </c>
      <c r="K210" s="39">
        <v>0</v>
      </c>
      <c r="L210" s="39">
        <v>0</v>
      </c>
      <c r="M210" s="39">
        <v>0</v>
      </c>
      <c r="N210" s="39">
        <v>2</v>
      </c>
      <c r="O210" s="39">
        <v>0</v>
      </c>
      <c r="P210" s="39">
        <v>0</v>
      </c>
      <c r="Q210" s="39">
        <v>0</v>
      </c>
      <c r="R210" s="39">
        <v>0</v>
      </c>
      <c r="S210" s="39">
        <v>2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2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f t="shared" si="184"/>
        <v>6</v>
      </c>
      <c r="AI210" s="39">
        <f t="shared" si="222"/>
        <v>141178</v>
      </c>
      <c r="AJ210" s="55">
        <v>5000</v>
      </c>
      <c r="AK210" s="39"/>
      <c r="AL210" s="39" t="s">
        <v>457</v>
      </c>
      <c r="AM210" s="69" t="s">
        <v>466</v>
      </c>
      <c r="AN210" s="39"/>
      <c r="AO210" s="39"/>
      <c r="AP210" s="56">
        <v>1.1999999999999999E-3</v>
      </c>
      <c r="AQ210" s="56" t="s">
        <v>8</v>
      </c>
      <c r="AR210" s="39" t="s">
        <v>459</v>
      </c>
      <c r="AS210" s="39" t="s">
        <v>460</v>
      </c>
      <c r="AT210" s="39"/>
      <c r="AU210" s="39" t="s">
        <v>461</v>
      </c>
      <c r="AV210" s="39" t="str">
        <f t="shared" si="185"/>
        <v>P0040</v>
      </c>
      <c r="AW210" s="76" t="e">
        <f t="shared" ca="1" si="186"/>
        <v>#NAME?</v>
      </c>
      <c r="AX210" s="39">
        <v>11</v>
      </c>
      <c r="AY210" s="73" t="e">
        <f t="shared" si="187"/>
        <v>#REF!</v>
      </c>
      <c r="AZ210" s="39"/>
      <c r="BA210" s="39"/>
      <c r="BB210" s="39"/>
      <c r="BC210" s="39"/>
      <c r="BD210" s="39"/>
      <c r="BE210" s="39"/>
      <c r="BF210" s="39"/>
      <c r="BG210" s="39"/>
      <c r="BH210" s="39">
        <v>145000</v>
      </c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>
        <f>SUM($AZ210,$BA210:BF210)-SUM($EU210:FA210)</f>
        <v>-920</v>
      </c>
      <c r="DE210" s="39">
        <f>SUM($AZ210,$BA210:BG210)-SUM($EU210:FB210)</f>
        <v>-4516</v>
      </c>
      <c r="DF210" s="39">
        <f>SUM($AZ210,$BA210:BH210)-SUM($EU210:FC210)</f>
        <v>135822</v>
      </c>
      <c r="DG210" s="39">
        <f>SUM($AZ210,$BA210:BI210)-SUM($EU210:FD210)</f>
        <v>131822</v>
      </c>
      <c r="DH210" s="39">
        <f>SUM($AZ210,$BA210:BJ210)-SUM($EU210:FE210)</f>
        <v>127822</v>
      </c>
      <c r="DI210" s="39">
        <f>SUM($AZ210,$BA210:BK210)-SUM($EU210:FF210)</f>
        <v>123822</v>
      </c>
      <c r="DJ210" s="39">
        <f>SUM($AZ210,$BA210:BL210)-SUM($EU210:FG210)</f>
        <v>119822</v>
      </c>
      <c r="DK210" s="39">
        <f>SUM($AZ210,$BA210:BM210)-SUM($EU210:FH210)</f>
        <v>115822</v>
      </c>
      <c r="DL210" s="39">
        <f>SUM($AZ210,$BA210:BN210)-SUM($EU210:FI210)</f>
        <v>111822</v>
      </c>
      <c r="DM210" s="39">
        <f>SUM($AZ210,$BA210:BO210)-SUM($EU210:FJ210)</f>
        <v>107822</v>
      </c>
      <c r="DN210" s="39">
        <f>SUM($AZ210,$BA210:BP210)-SUM($EU210:FK210)</f>
        <v>103822</v>
      </c>
      <c r="DO210" s="39">
        <f>SUM($AZ210,$BA210:BQ210)-SUM($EU210:FL210)</f>
        <v>99822</v>
      </c>
      <c r="DP210" s="39">
        <f>SUM($AZ210,$BA210:BR210)-SUM($EU210:FM210)</f>
        <v>95822</v>
      </c>
      <c r="DQ210" s="39">
        <f>SUM($AZ210,$BA210:BS210)-SUM($EU210:FN210)</f>
        <v>91822</v>
      </c>
      <c r="DR210" s="39">
        <f>SUM($AZ210,$BA210:BT210)-SUM($EU210:FO210)</f>
        <v>87822</v>
      </c>
      <c r="DS210" s="39">
        <f>SUM($AZ210,$BA210:BU210)-SUM($EU210:FP210)</f>
        <v>83822</v>
      </c>
      <c r="DT210" s="39">
        <f>SUM($AZ210,$BA210:BV210)-SUM($EU210:FQ210)</f>
        <v>79822</v>
      </c>
      <c r="DU210" s="39">
        <f>SUM($AZ210,$BA210:BW210)-SUM($EU210:FR210)</f>
        <v>75822</v>
      </c>
      <c r="DV210" s="39">
        <f>SUM($AZ210,$BA210:BX210)-SUM($EU210:FS210)</f>
        <v>71822</v>
      </c>
      <c r="DW210" s="39">
        <f>SUM($AZ210,$BA210:BY210)-SUM($EU210:FT210)</f>
        <v>67822</v>
      </c>
      <c r="DX210" s="39">
        <f>SUM($AZ210,$BA210:BZ210)-SUM($EU210:FU210)</f>
        <v>63822</v>
      </c>
      <c r="DY210" s="39">
        <f>SUM($AZ210,$BA210:CA210)-SUM($EU210:FV210)</f>
        <v>59822</v>
      </c>
      <c r="DZ210" s="39">
        <f>SUM($AZ210,$BA210:CB210)-SUM($EU210:FW210)</f>
        <v>55822</v>
      </c>
      <c r="EA210" s="39">
        <f>SUM($AZ210,$BA210:CC210)-SUM($EU210:FX210)</f>
        <v>51822</v>
      </c>
      <c r="EB210" s="39">
        <f>SUM($AZ210,$BA210:CD210)-SUM($EU210:FY210)</f>
        <v>47822</v>
      </c>
      <c r="EC210" s="39">
        <f>SUM($AZ210,$BA210:CE210)-SUM($EU210:FZ210)</f>
        <v>43822</v>
      </c>
      <c r="ED210" s="39">
        <f>SUM($AZ210,$BA210:CF210)-SUM($EU210:GA210)</f>
        <v>39822</v>
      </c>
      <c r="EE210" s="39">
        <f>SUM($AZ210,$BA210:CG210)-SUM($EU210:GB210)</f>
        <v>35822</v>
      </c>
      <c r="EF210" s="39">
        <f>SUM($AZ210,$BA210:CH210)-SUM($EU210:GC210)</f>
        <v>31822</v>
      </c>
      <c r="EG210" s="39">
        <f>SUM($AZ210,$BA210:CI210)-SUM($EU210:GD210)</f>
        <v>27822</v>
      </c>
      <c r="EH210" s="39">
        <f>SUM($AZ210,$BA210:CJ210)-SUM($EU210:GE210)</f>
        <v>23822</v>
      </c>
      <c r="EI210" s="39">
        <f>SUM($AZ210,$BA210:CK210)-SUM($EU210:GF210)</f>
        <v>19822</v>
      </c>
      <c r="EJ210" s="39">
        <f>SUM($AZ210,$BA210:CL210)-SUM($EU210:GG210)</f>
        <v>15822</v>
      </c>
      <c r="EK210" s="39">
        <f>SUM($AZ210,$BA210:CM210)-SUM($EU210:GH210)</f>
        <v>11822</v>
      </c>
      <c r="EL210" s="39">
        <f>SUM($AZ210,$BA210:CN210)-SUM($EU210:GI210)</f>
        <v>7822</v>
      </c>
      <c r="EM210" s="39">
        <f>SUM($AZ210,$BA210:CO210)-SUM($EU210:GJ210)</f>
        <v>3822</v>
      </c>
      <c r="EN210" s="39">
        <f>SUM($AZ210,$BA210:CP210)-SUM($EU210:GK210)</f>
        <v>3822</v>
      </c>
      <c r="EO210" s="39">
        <f>SUM($AZ210,$BA210:CQ210)-SUM($EU210:GL210)</f>
        <v>3822</v>
      </c>
      <c r="EP210" s="39">
        <f>SUM($AZ210,$BA210:CR210)-SUM($EU210:GM210)</f>
        <v>3822</v>
      </c>
      <c r="EQ210" s="39">
        <f>SUM($AZ210,$BA210:CS210)-SUM($EU210:GN210)</f>
        <v>3822</v>
      </c>
      <c r="ER210" s="39"/>
      <c r="ES210" s="39"/>
      <c r="ET210" s="39"/>
      <c r="EU210" s="39"/>
      <c r="EV210" s="39"/>
      <c r="EW210" s="39"/>
      <c r="EX210" s="39"/>
      <c r="EY210" s="39"/>
      <c r="EZ210" s="39"/>
      <c r="FA210" s="39">
        <f t="array" ref="FA210">SUMPRODUCT($K210:$AG210,TRANSPOSE(FA$5:FA$27))</f>
        <v>920</v>
      </c>
      <c r="FB210" s="39">
        <f t="array" ref="FB210">SUMPRODUCT($K210:$AG210,TRANSPOSE(FB$5:FB$27))</f>
        <v>3596</v>
      </c>
      <c r="FC210" s="39">
        <f t="array" ref="FC210">SUMPRODUCT($K210:$AG210,TRANSPOSE(FC$5:FC$27))</f>
        <v>4662</v>
      </c>
      <c r="FD210" s="39">
        <f t="array" ref="FD210">SUMPRODUCT($K210:$AG210,TRANSPOSE(FD$5:FD$27))</f>
        <v>4000</v>
      </c>
      <c r="FE210" s="39">
        <f t="array" ref="FE210">SUMPRODUCT($K210:$AG210,TRANSPOSE(FE$5:FE$27))</f>
        <v>4000</v>
      </c>
      <c r="FF210" s="39">
        <f t="array" ref="FF210">SUMPRODUCT($K210:$AG210,TRANSPOSE(FF$5:FF$27))</f>
        <v>4000</v>
      </c>
      <c r="FG210" s="39">
        <f t="array" ref="FG210">SUMPRODUCT($K210:$AG210,TRANSPOSE(FG$5:FG$27))</f>
        <v>4000</v>
      </c>
      <c r="FH210" s="39">
        <f t="array" ref="FH210">SUMPRODUCT($K210:$AG210,TRANSPOSE(FH$5:FH$27))</f>
        <v>4000</v>
      </c>
      <c r="FI210" s="39">
        <f t="array" ref="FI210">SUMPRODUCT($K210:$AG210,TRANSPOSE(FI$5:FI$27))</f>
        <v>4000</v>
      </c>
      <c r="FJ210" s="39">
        <f t="array" ref="FJ210">SUMPRODUCT($K210:$AG210,TRANSPOSE(FJ$5:FJ$27))</f>
        <v>4000</v>
      </c>
      <c r="FK210" s="39">
        <f t="array" ref="FK210">SUMPRODUCT($K210:$AG210,TRANSPOSE(FK$5:FK$27))</f>
        <v>4000</v>
      </c>
      <c r="FL210" s="39">
        <f t="array" ref="FL210">SUMPRODUCT($K210:$AG210,TRANSPOSE(FL$5:FL$27))</f>
        <v>4000</v>
      </c>
      <c r="FM210" s="39">
        <f t="array" ref="FM210">SUMPRODUCT($K210:$AG210,TRANSPOSE(FM$5:FM$27))</f>
        <v>4000</v>
      </c>
      <c r="FN210" s="39">
        <f t="array" ref="FN210">SUMPRODUCT($K210:$AG210,TRANSPOSE(FN$5:FN$27))</f>
        <v>4000</v>
      </c>
      <c r="FO210" s="39">
        <f t="array" ref="FO210">SUMPRODUCT($K210:$AG210,TRANSPOSE(FO$5:FO$27))</f>
        <v>4000</v>
      </c>
      <c r="FP210" s="39">
        <f t="array" ref="FP210">SUMPRODUCT($K210:$AG210,TRANSPOSE(FP$5:FP$27))</f>
        <v>4000</v>
      </c>
      <c r="FQ210" s="39">
        <f t="array" ref="FQ210">SUMPRODUCT($K210:$AG210,TRANSPOSE(FQ$5:FQ$27))</f>
        <v>4000</v>
      </c>
      <c r="FR210" s="39">
        <f t="array" ref="FR210">SUMPRODUCT($K210:$AG210,TRANSPOSE(FR$5:FR$27))</f>
        <v>4000</v>
      </c>
      <c r="FS210" s="39">
        <f t="array" ref="FS210">SUMPRODUCT($K210:$AG210,TRANSPOSE(FS$5:FS$27))</f>
        <v>4000</v>
      </c>
      <c r="FT210" s="39">
        <f t="array" ref="FT210">SUMPRODUCT($K210:$AG210,TRANSPOSE(FT$5:FT$27))</f>
        <v>4000</v>
      </c>
      <c r="FU210" s="39">
        <f t="array" ref="FU210">SUMPRODUCT($K210:$AG210,TRANSPOSE(FU$5:FU$27))</f>
        <v>4000</v>
      </c>
      <c r="FV210" s="39">
        <f t="array" ref="FV210">SUMPRODUCT($K210:$AG210,TRANSPOSE(FV$5:FV$27))</f>
        <v>4000</v>
      </c>
      <c r="FW210" s="39">
        <f t="array" ref="FW210">SUMPRODUCT($K210:$AG210,TRANSPOSE(FW$5:FW$27))</f>
        <v>4000</v>
      </c>
      <c r="FX210" s="39">
        <f t="array" ref="FX210">SUMPRODUCT($K210:$AG210,TRANSPOSE(FX$5:FX$27))</f>
        <v>4000</v>
      </c>
      <c r="FY210" s="39">
        <f t="array" ref="FY210">SUMPRODUCT($K210:$AG210,TRANSPOSE(FY$5:FY$27))</f>
        <v>4000</v>
      </c>
      <c r="FZ210" s="39">
        <f t="array" ref="FZ210">SUMPRODUCT($K210:$AG210,TRANSPOSE(FZ$5:FZ$27))</f>
        <v>4000</v>
      </c>
      <c r="GA210" s="39">
        <f t="array" ref="GA210">SUMPRODUCT($K210:$AG210,TRANSPOSE(GA$5:GA$27))</f>
        <v>4000</v>
      </c>
      <c r="GB210" s="39">
        <f t="array" ref="GB210">SUMPRODUCT($K210:$AG210,TRANSPOSE(GB$5:GB$27))</f>
        <v>4000</v>
      </c>
      <c r="GC210" s="39">
        <f t="array" ref="GC210">SUMPRODUCT($K210:$AG210,TRANSPOSE(GC$5:GC$27))</f>
        <v>4000</v>
      </c>
      <c r="GD210" s="39">
        <f t="array" ref="GD210">SUMPRODUCT($K210:$AG210,TRANSPOSE(GD$5:GD$27))</f>
        <v>4000</v>
      </c>
      <c r="GE210" s="39">
        <f t="array" ref="GE210">SUMPRODUCT($K210:$AG210,TRANSPOSE(GE$5:GE$27))</f>
        <v>4000</v>
      </c>
      <c r="GF210" s="39">
        <f t="array" ref="GF210">SUMPRODUCT($K210:$AG210,TRANSPOSE(GF$5:GF$27))</f>
        <v>4000</v>
      </c>
      <c r="GG210" s="39">
        <f t="array" ref="GG210">SUMPRODUCT($K210:$AG210,TRANSPOSE(GG$5:GG$27))</f>
        <v>4000</v>
      </c>
      <c r="GH210" s="39">
        <f t="array" ref="GH210">SUMPRODUCT($K210:$AG210,TRANSPOSE(GH$5:GH$27))</f>
        <v>4000</v>
      </c>
      <c r="GI210" s="39">
        <f t="array" ref="GI210">SUMPRODUCT($K210:$AG210,TRANSPOSE(GI$5:GI$27))</f>
        <v>4000</v>
      </c>
      <c r="GJ210" s="39">
        <f t="array" ref="GJ210">SUMPRODUCT($K210:$AG210,TRANSPOSE(GJ$5:GJ$27))</f>
        <v>4000</v>
      </c>
      <c r="GK210" s="39">
        <f t="array" ref="GK210">SUMPRODUCT($K210:$AG210,TRANSPOSE(GK$5:GK$27))</f>
        <v>0</v>
      </c>
      <c r="GL210" s="39">
        <f t="array" ref="GL210">SUMPRODUCT($K210:$AG210,TRANSPOSE(GL$5:GL$27))</f>
        <v>0</v>
      </c>
      <c r="GM210" s="39">
        <f t="array" ref="GM210">SUMPRODUCT($K210:$AG210,TRANSPOSE(GM$5:GM$27))</f>
        <v>0</v>
      </c>
      <c r="GN210" s="39">
        <f t="array" ref="GN210">SUMPRODUCT($K210:$AG210,TRANSPOSE(GN$5:GN$27))</f>
        <v>0</v>
      </c>
      <c r="GO210" s="39"/>
      <c r="GP210" s="39"/>
      <c r="GQ210" s="39"/>
      <c r="GR210" s="39"/>
      <c r="GS210" s="39"/>
      <c r="GT210" s="39"/>
      <c r="GU210" s="39"/>
      <c r="GV210" s="39"/>
      <c r="GW210" s="39"/>
      <c r="GX210" s="39"/>
      <c r="GY210" s="39"/>
      <c r="GZ210" s="39"/>
      <c r="HA210" s="39"/>
      <c r="HB210" s="39"/>
      <c r="HC210" s="39"/>
      <c r="HD210" s="39"/>
      <c r="HE210" s="39"/>
      <c r="HF210" s="39"/>
      <c r="HG210" s="39"/>
      <c r="HH210" s="39"/>
      <c r="HI210" s="39"/>
      <c r="HJ210" s="39"/>
      <c r="HK210" s="39"/>
      <c r="HL210" s="39"/>
      <c r="HM210" s="39"/>
      <c r="HN210" s="39"/>
      <c r="HO210" s="39"/>
      <c r="HP210" s="39"/>
      <c r="HQ210" s="39"/>
      <c r="HR210" s="39"/>
      <c r="HS210" s="39"/>
      <c r="HT210" s="39"/>
      <c r="HU210" s="39"/>
      <c r="HV210" s="39"/>
      <c r="HW210" s="39"/>
      <c r="HX210" s="39"/>
      <c r="HY210" s="39"/>
      <c r="HZ210" s="39"/>
      <c r="IA210" s="39"/>
      <c r="IB210" s="39"/>
      <c r="IC210" s="39"/>
      <c r="ID210" s="39"/>
      <c r="IE210" s="39"/>
      <c r="IF210" s="39"/>
      <c r="IG210" s="39"/>
      <c r="IH210" s="39"/>
      <c r="II210" s="39"/>
      <c r="IJ210" s="39"/>
      <c r="IK210" s="39"/>
      <c r="IL210" s="39"/>
      <c r="IM210" s="39"/>
      <c r="IN210" s="39"/>
      <c r="IO210" s="39"/>
      <c r="IP210" s="39"/>
      <c r="IQ210" s="39"/>
      <c r="IR210" s="39"/>
      <c r="IS210" s="39"/>
      <c r="IT210" s="39"/>
      <c r="IU210" s="39"/>
      <c r="IV210" s="93" t="s">
        <v>458</v>
      </c>
      <c r="IW210" s="100" t="str">
        <f>C210</f>
        <v>CRCW060349R9FKEA</v>
      </c>
      <c r="IX210" s="93" t="str">
        <f t="shared" si="226"/>
        <v>VISHAY</v>
      </c>
      <c r="IY210" s="95">
        <v>2.7000000000000001E-3</v>
      </c>
      <c r="IZ210" s="112" t="str">
        <f t="shared" si="227"/>
        <v>USD</v>
      </c>
      <c r="JA210" s="104" t="e">
        <f ca="1">_xlfn.XLOOKUP(IZ210,IZ$21:IZ$24,JA$21:JA$24,0)</f>
        <v>#NAME?</v>
      </c>
      <c r="JB210" s="104" t="e">
        <f t="shared" ca="1" si="188"/>
        <v>#NAME?</v>
      </c>
      <c r="JC210" s="113">
        <f>AJ210</f>
        <v>5000</v>
      </c>
      <c r="JD210" s="113">
        <f>AJ210</f>
        <v>5000</v>
      </c>
      <c r="JE210" s="100"/>
      <c r="JF210" s="113" t="e">
        <f>MAX(JD210,CEILING(#REF!+JE210,JC210))</f>
        <v>#REF!</v>
      </c>
      <c r="JG210" s="114" t="e">
        <f t="shared" ca="1" si="189"/>
        <v>#REF!</v>
      </c>
      <c r="JH210" s="113" t="e">
        <f>JF210-#REF!</f>
        <v>#REF!</v>
      </c>
      <c r="JI210" s="114" t="e">
        <f t="shared" ca="1" si="190"/>
        <v>#REF!</v>
      </c>
      <c r="JJ210" s="115">
        <v>45526</v>
      </c>
      <c r="JK210" s="114" t="s">
        <v>114</v>
      </c>
      <c r="JL210" s="114" t="s">
        <v>21</v>
      </c>
      <c r="JM210" s="100" t="s">
        <v>128</v>
      </c>
      <c r="JN210" s="100" t="s">
        <v>129</v>
      </c>
      <c r="JO210" s="102" t="e">
        <f t="array" aca="1" ref="JO210" ca="1">SUMPRODUCT(#REF!,TRANSPOSE(JO$19:JO$22))</f>
        <v>#REF!</v>
      </c>
      <c r="JP210" s="102" t="e">
        <f t="array" aca="1" ref="JP210" ca="1">SUMPRODUCT(#REF!,TRANSPOSE(JP$19:JP$22))</f>
        <v>#REF!</v>
      </c>
      <c r="JQ210" s="102" t="e">
        <f t="array" aca="1" ref="JQ210" ca="1">SUMPRODUCT(#REF!,TRANSPOSE(JQ$19:JQ$22))</f>
        <v>#REF!</v>
      </c>
      <c r="JR210" s="102" t="e">
        <f t="array" aca="1" ref="JR210" ca="1">SUMPRODUCT(#REF!,TRANSPOSE(JR$19:JR$22))</f>
        <v>#REF!</v>
      </c>
      <c r="JS210" s="102" t="e">
        <f t="array" aca="1" ref="JS210" ca="1">SUMPRODUCT(#REF!,TRANSPOSE(JS$19:JS$22))</f>
        <v>#REF!</v>
      </c>
      <c r="JT210" s="102" t="e">
        <f t="array" aca="1" ref="JT210" ca="1">SUMPRODUCT(#REF!,TRANSPOSE(JT$19:JT$22))</f>
        <v>#REF!</v>
      </c>
      <c r="JU210" s="102" t="e">
        <f t="array" aca="1" ref="JU210" ca="1">SUMPRODUCT(#REF!,TRANSPOSE(JU$19:JU$22))</f>
        <v>#REF!</v>
      </c>
      <c r="JV210" s="102" t="e">
        <f t="array" aca="1" ref="JV210" ca="1">SUMPRODUCT(#REF!,TRANSPOSE(JV$19:JV$22))</f>
        <v>#REF!</v>
      </c>
      <c r="JW210" s="102" t="e">
        <f t="array" aca="1" ref="JW210" ca="1">SUMPRODUCT(#REF!,TRANSPOSE(JW$19:JW$22))</f>
        <v>#REF!</v>
      </c>
      <c r="JX210" s="102" t="e">
        <f t="array" aca="1" ref="JX210" ca="1">SUMPRODUCT(#REF!,TRANSPOSE(JX$19:JX$22))</f>
        <v>#REF!</v>
      </c>
      <c r="JY210" s="102" t="e">
        <f t="array" aca="1" ref="JY210" ca="1">SUMPRODUCT(#REF!,TRANSPOSE(JY$19:JY$22))</f>
        <v>#REF!</v>
      </c>
      <c r="JZ210" s="102" t="e">
        <f t="array" aca="1" ref="JZ210" ca="1">SUMPRODUCT(#REF!,TRANSPOSE(JZ$19:JZ$22))</f>
        <v>#REF!</v>
      </c>
      <c r="KA210" s="102" t="e">
        <f t="array" aca="1" ref="KA210" ca="1">SUMPRODUCT(#REF!,TRANSPOSE(KA$19:KA$22))</f>
        <v>#REF!</v>
      </c>
      <c r="KB210" s="116"/>
      <c r="KC210" s="102" t="e">
        <f t="shared" ca="1" si="191"/>
        <v>#REF!</v>
      </c>
      <c r="KD210" s="117" t="e">
        <f ca="1">CEILING(SUM($JO210:JP210)-SUM($KC210:KC210),$JC210)</f>
        <v>#REF!</v>
      </c>
      <c r="KE210" s="117" t="e">
        <f ca="1">CEILING(SUM($JO210:JQ210)-SUM($KC210:KD210),$JC210)</f>
        <v>#REF!</v>
      </c>
      <c r="KF210" s="117" t="e">
        <f ca="1">CEILING(SUM($JO210:JR210)-SUM($KC210:KE210),$JC210)</f>
        <v>#REF!</v>
      </c>
      <c r="KG210" s="117" t="e">
        <f ca="1">CEILING(SUM($JO210:JS210)-SUM($KC210:KF210),$JC210)</f>
        <v>#REF!</v>
      </c>
      <c r="KH210" s="117" t="e">
        <f ca="1">CEILING(SUM($JO210:JT210)-SUM($KC210:KG210),$JC210)</f>
        <v>#REF!</v>
      </c>
      <c r="KI210" s="117" t="e">
        <f ca="1">CEILING(SUM($JO210:JU210)-SUM($KC210:KH210),$JC210)</f>
        <v>#REF!</v>
      </c>
      <c r="KJ210" s="117" t="e">
        <f ca="1">CEILING(SUM($JO210:JV210)-SUM($KC210:KI210),$JC210)</f>
        <v>#REF!</v>
      </c>
      <c r="KK210" s="117" t="e">
        <f ca="1">CEILING(SUM($JO210:JW210)-SUM($KC210:KJ210),$JC210)</f>
        <v>#REF!</v>
      </c>
      <c r="KL210" s="117" t="e">
        <f ca="1">CEILING(SUM($JO210:JX210)-SUM($KC210:KK210),$JC210)</f>
        <v>#REF!</v>
      </c>
      <c r="KM210" s="117" t="e">
        <f ca="1">CEILING(SUM($JO210:JY210)-SUM($KC210:KL210),$JC210)</f>
        <v>#REF!</v>
      </c>
      <c r="KN210" s="117" t="e">
        <f t="shared" ca="1" si="192"/>
        <v>#REF!</v>
      </c>
      <c r="KO210" s="117" t="e">
        <f t="shared" ca="1" si="193"/>
        <v>#REF!</v>
      </c>
      <c r="KP210" s="116"/>
      <c r="KQ210" s="119" t="e">
        <f t="shared" ca="1" si="194"/>
        <v>#REF!</v>
      </c>
      <c r="KR210" s="119" t="e">
        <f t="shared" ca="1" si="195"/>
        <v>#REF!</v>
      </c>
      <c r="KS210" s="119" t="e">
        <f t="shared" ca="1" si="196"/>
        <v>#REF!</v>
      </c>
      <c r="KT210" s="119" t="e">
        <f t="shared" ca="1" si="197"/>
        <v>#REF!</v>
      </c>
      <c r="KU210" s="119" t="e">
        <f t="shared" ca="1" si="198"/>
        <v>#REF!</v>
      </c>
      <c r="KV210" s="119" t="e">
        <f t="shared" ca="1" si="199"/>
        <v>#REF!</v>
      </c>
      <c r="KW210" s="119" t="e">
        <f t="shared" ca="1" si="200"/>
        <v>#REF!</v>
      </c>
      <c r="KX210" s="119" t="e">
        <f t="shared" ca="1" si="201"/>
        <v>#REF!</v>
      </c>
      <c r="KY210" s="119" t="e">
        <f t="shared" ca="1" si="202"/>
        <v>#REF!</v>
      </c>
      <c r="KZ210" s="119" t="e">
        <f t="shared" ca="1" si="203"/>
        <v>#REF!</v>
      </c>
      <c r="LA210" s="119" t="e">
        <f t="shared" ca="1" si="204"/>
        <v>#REF!</v>
      </c>
      <c r="LB210" s="119" t="e">
        <f t="shared" ca="1" si="205"/>
        <v>#REF!</v>
      </c>
      <c r="LC210" s="119" t="e">
        <f t="shared" ca="1" si="206"/>
        <v>#REF!</v>
      </c>
      <c r="LD210" s="119" t="e">
        <f t="shared" ca="1" si="207"/>
        <v>#REF!</v>
      </c>
      <c r="LE210" s="116">
        <v>1</v>
      </c>
      <c r="LF210" s="102" t="e">
        <f t="shared" ca="1" si="228"/>
        <v>#REF!</v>
      </c>
      <c r="LG210" s="102"/>
      <c r="LH210" s="102"/>
      <c r="LI210" s="102"/>
      <c r="LJ210" s="102"/>
      <c r="LK210" s="102"/>
      <c r="LL210" s="102"/>
      <c r="LM210" s="102"/>
      <c r="LN210" s="102"/>
      <c r="LO210" s="102"/>
      <c r="LP210" s="102"/>
      <c r="LQ210" s="102"/>
      <c r="LR210" s="102" t="e">
        <f t="shared" ca="1" si="183"/>
        <v>#REF!</v>
      </c>
      <c r="LS210" s="102"/>
      <c r="LT210" s="119" t="e">
        <f t="shared" ca="1" si="208"/>
        <v>#REF!</v>
      </c>
      <c r="LU210" s="119" t="e">
        <f t="shared" ca="1" si="209"/>
        <v>#NAME?</v>
      </c>
      <c r="LV210" s="119" t="e">
        <f t="shared" ca="1" si="210"/>
        <v>#NAME?</v>
      </c>
      <c r="LW210" s="119" t="e">
        <f t="shared" ca="1" si="211"/>
        <v>#NAME?</v>
      </c>
      <c r="LX210" s="119" t="e">
        <f t="shared" ca="1" si="212"/>
        <v>#NAME?</v>
      </c>
      <c r="LY210" s="119" t="e">
        <f t="shared" ca="1" si="213"/>
        <v>#NAME?</v>
      </c>
      <c r="LZ210" s="119" t="e">
        <f t="shared" ca="1" si="214"/>
        <v>#NAME?</v>
      </c>
      <c r="MA210" s="119" t="e">
        <f t="shared" ca="1" si="215"/>
        <v>#NAME?</v>
      </c>
      <c r="MB210" s="119" t="e">
        <f t="shared" ca="1" si="216"/>
        <v>#NAME?</v>
      </c>
      <c r="MC210" s="119" t="e">
        <f t="shared" ca="1" si="217"/>
        <v>#NAME?</v>
      </c>
      <c r="MD210" s="119" t="e">
        <f t="shared" ca="1" si="218"/>
        <v>#NAME?</v>
      </c>
      <c r="ME210" s="119" t="e">
        <f t="shared" ca="1" si="219"/>
        <v>#NAME?</v>
      </c>
      <c r="MF210" s="119" t="e">
        <f t="shared" ca="1" si="220"/>
        <v>#REF!</v>
      </c>
      <c r="MG210" s="119" t="e">
        <f t="shared" ca="1" si="221"/>
        <v>#REF!</v>
      </c>
      <c r="MH210" s="120" t="s">
        <v>905</v>
      </c>
      <c r="MI210" s="100" t="s">
        <v>462</v>
      </c>
      <c r="MJ210" s="121">
        <v>45535</v>
      </c>
      <c r="MK210" s="100" t="s">
        <v>131</v>
      </c>
      <c r="ML210" s="100"/>
      <c r="MM210" s="100" t="s">
        <v>131</v>
      </c>
      <c r="MN210" s="100"/>
      <c r="MO210" s="100" t="s">
        <v>142</v>
      </c>
    </row>
    <row r="211" spans="1:353" ht="14.25" x14ac:dyDescent="0.2">
      <c r="A211" s="39">
        <v>206</v>
      </c>
      <c r="B211" s="39" t="s">
        <v>909</v>
      </c>
      <c r="C211" s="54" t="s">
        <v>910</v>
      </c>
      <c r="D211" s="39" t="s">
        <v>121</v>
      </c>
      <c r="E211" s="39">
        <v>401053377</v>
      </c>
      <c r="F211" s="99" t="s">
        <v>911</v>
      </c>
      <c r="G211" s="39" t="s">
        <v>912</v>
      </c>
      <c r="H211" s="39" t="s">
        <v>112</v>
      </c>
      <c r="I211" s="39">
        <v>2</v>
      </c>
      <c r="J211" s="39">
        <v>2</v>
      </c>
      <c r="K211" s="39">
        <v>0</v>
      </c>
      <c r="L211" s="39">
        <v>0</v>
      </c>
      <c r="M211" s="39">
        <v>0</v>
      </c>
      <c r="N211" s="39">
        <v>0</v>
      </c>
      <c r="O211" s="39">
        <v>0</v>
      </c>
      <c r="P211" s="39">
        <v>0</v>
      </c>
      <c r="Q211" s="39">
        <v>0</v>
      </c>
      <c r="R211" s="39">
        <v>0</v>
      </c>
      <c r="S211" s="39">
        <v>1</v>
      </c>
      <c r="T211" s="39">
        <v>0</v>
      </c>
      <c r="U211" s="39">
        <v>0</v>
      </c>
      <c r="V211" s="39">
        <v>0</v>
      </c>
      <c r="W211" s="39">
        <v>0</v>
      </c>
      <c r="X211" s="39">
        <v>0</v>
      </c>
      <c r="Y211" s="39">
        <v>0</v>
      </c>
      <c r="Z211" s="39">
        <v>0</v>
      </c>
      <c r="AA211" s="39">
        <v>0</v>
      </c>
      <c r="AB211" s="39">
        <v>1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>
        <f t="shared" si="184"/>
        <v>2</v>
      </c>
      <c r="AI211" s="39">
        <f t="shared" si="222"/>
        <v>35811</v>
      </c>
      <c r="AJ211" s="55">
        <v>5000</v>
      </c>
      <c r="AK211" s="39"/>
      <c r="AL211" s="39" t="s">
        <v>457</v>
      </c>
      <c r="AM211" s="69" t="s">
        <v>466</v>
      </c>
      <c r="AN211" s="39"/>
      <c r="AO211" s="39"/>
      <c r="AP211" s="56">
        <v>1.1999999999999999E-3</v>
      </c>
      <c r="AQ211" s="56" t="s">
        <v>8</v>
      </c>
      <c r="AR211" s="39" t="s">
        <v>459</v>
      </c>
      <c r="AS211" s="39" t="s">
        <v>460</v>
      </c>
      <c r="AT211" s="39"/>
      <c r="AU211" s="39" t="s">
        <v>461</v>
      </c>
      <c r="AV211" s="39" t="str">
        <f t="shared" si="185"/>
        <v>P0040</v>
      </c>
      <c r="AW211" s="76" t="e">
        <f t="shared" ca="1" si="186"/>
        <v>#NAME?</v>
      </c>
      <c r="AX211" s="39">
        <v>11</v>
      </c>
      <c r="AY211" s="73" t="e">
        <f t="shared" si="187"/>
        <v>#REF!</v>
      </c>
      <c r="AZ211" s="39"/>
      <c r="BA211" s="39"/>
      <c r="BB211" s="39"/>
      <c r="BC211" s="39"/>
      <c r="BD211" s="39"/>
      <c r="BE211" s="39"/>
      <c r="BF211" s="39"/>
      <c r="BG211" s="39"/>
      <c r="BH211" s="39">
        <v>50000</v>
      </c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>
        <f>SUM($AZ211,$BA211:BF211)-SUM($EU211:FA211)</f>
        <v>-280</v>
      </c>
      <c r="DE211" s="39">
        <f>SUM($AZ211,$BA211:BG211)-SUM($EU211:FB211)</f>
        <v>-1480</v>
      </c>
      <c r="DF211" s="39">
        <f>SUM($AZ211,$BA211:BH211)-SUM($EU211:FC211)</f>
        <v>47189</v>
      </c>
      <c r="DG211" s="39">
        <f>SUM($AZ211,$BA211:BI211)-SUM($EU211:FD211)</f>
        <v>46189</v>
      </c>
      <c r="DH211" s="39">
        <f>SUM($AZ211,$BA211:BJ211)-SUM($EU211:FE211)</f>
        <v>45189</v>
      </c>
      <c r="DI211" s="39">
        <f>SUM($AZ211,$BA211:BK211)-SUM($EU211:FF211)</f>
        <v>44189</v>
      </c>
      <c r="DJ211" s="39">
        <f>SUM($AZ211,$BA211:BL211)-SUM($EU211:FG211)</f>
        <v>43189</v>
      </c>
      <c r="DK211" s="39">
        <f>SUM($AZ211,$BA211:BM211)-SUM($EU211:FH211)</f>
        <v>42189</v>
      </c>
      <c r="DL211" s="39">
        <f>SUM($AZ211,$BA211:BN211)-SUM($EU211:FI211)</f>
        <v>41189</v>
      </c>
      <c r="DM211" s="39">
        <f>SUM($AZ211,$BA211:BO211)-SUM($EU211:FJ211)</f>
        <v>40189</v>
      </c>
      <c r="DN211" s="39">
        <f>SUM($AZ211,$BA211:BP211)-SUM($EU211:FK211)</f>
        <v>39189</v>
      </c>
      <c r="DO211" s="39">
        <f>SUM($AZ211,$BA211:BQ211)-SUM($EU211:FL211)</f>
        <v>38189</v>
      </c>
      <c r="DP211" s="39">
        <f>SUM($AZ211,$BA211:BR211)-SUM($EU211:FM211)</f>
        <v>37189</v>
      </c>
      <c r="DQ211" s="39">
        <f>SUM($AZ211,$BA211:BS211)-SUM($EU211:FN211)</f>
        <v>36189</v>
      </c>
      <c r="DR211" s="39">
        <f>SUM($AZ211,$BA211:BT211)-SUM($EU211:FO211)</f>
        <v>35189</v>
      </c>
      <c r="DS211" s="39">
        <f>SUM($AZ211,$BA211:BU211)-SUM($EU211:FP211)</f>
        <v>34189</v>
      </c>
      <c r="DT211" s="39">
        <f>SUM($AZ211,$BA211:BV211)-SUM($EU211:FQ211)</f>
        <v>33189</v>
      </c>
      <c r="DU211" s="39">
        <f>SUM($AZ211,$BA211:BW211)-SUM($EU211:FR211)</f>
        <v>32189</v>
      </c>
      <c r="DV211" s="39">
        <f>SUM($AZ211,$BA211:BX211)-SUM($EU211:FS211)</f>
        <v>31189</v>
      </c>
      <c r="DW211" s="39">
        <f>SUM($AZ211,$BA211:BY211)-SUM($EU211:FT211)</f>
        <v>30189</v>
      </c>
      <c r="DX211" s="39">
        <f>SUM($AZ211,$BA211:BZ211)-SUM($EU211:FU211)</f>
        <v>29189</v>
      </c>
      <c r="DY211" s="39">
        <f>SUM($AZ211,$BA211:CA211)-SUM($EU211:FV211)</f>
        <v>28189</v>
      </c>
      <c r="DZ211" s="39">
        <f>SUM($AZ211,$BA211:CB211)-SUM($EU211:FW211)</f>
        <v>27189</v>
      </c>
      <c r="EA211" s="39">
        <f>SUM($AZ211,$BA211:CC211)-SUM($EU211:FX211)</f>
        <v>26189</v>
      </c>
      <c r="EB211" s="39">
        <f>SUM($AZ211,$BA211:CD211)-SUM($EU211:FY211)</f>
        <v>25189</v>
      </c>
      <c r="EC211" s="39">
        <f>SUM($AZ211,$BA211:CE211)-SUM($EU211:FZ211)</f>
        <v>24189</v>
      </c>
      <c r="ED211" s="39">
        <f>SUM($AZ211,$BA211:CF211)-SUM($EU211:GA211)</f>
        <v>23189</v>
      </c>
      <c r="EE211" s="39">
        <f>SUM($AZ211,$BA211:CG211)-SUM($EU211:GB211)</f>
        <v>22189</v>
      </c>
      <c r="EF211" s="39">
        <f>SUM($AZ211,$BA211:CH211)-SUM($EU211:GC211)</f>
        <v>21189</v>
      </c>
      <c r="EG211" s="39">
        <f>SUM($AZ211,$BA211:CI211)-SUM($EU211:GD211)</f>
        <v>20189</v>
      </c>
      <c r="EH211" s="39">
        <f>SUM($AZ211,$BA211:CJ211)-SUM($EU211:GE211)</f>
        <v>19189</v>
      </c>
      <c r="EI211" s="39">
        <f>SUM($AZ211,$BA211:CK211)-SUM($EU211:GF211)</f>
        <v>18189</v>
      </c>
      <c r="EJ211" s="39">
        <f>SUM($AZ211,$BA211:CL211)-SUM($EU211:GG211)</f>
        <v>17189</v>
      </c>
      <c r="EK211" s="39">
        <f>SUM($AZ211,$BA211:CM211)-SUM($EU211:GH211)</f>
        <v>16189</v>
      </c>
      <c r="EL211" s="39">
        <f>SUM($AZ211,$BA211:CN211)-SUM($EU211:GI211)</f>
        <v>15189</v>
      </c>
      <c r="EM211" s="39">
        <f>SUM($AZ211,$BA211:CO211)-SUM($EU211:GJ211)</f>
        <v>14189</v>
      </c>
      <c r="EN211" s="39">
        <f>SUM($AZ211,$BA211:CP211)-SUM($EU211:GK211)</f>
        <v>14189</v>
      </c>
      <c r="EO211" s="39">
        <f>SUM($AZ211,$BA211:CQ211)-SUM($EU211:GL211)</f>
        <v>14189</v>
      </c>
      <c r="EP211" s="39">
        <f>SUM($AZ211,$BA211:CR211)-SUM($EU211:GM211)</f>
        <v>14189</v>
      </c>
      <c r="EQ211" s="39">
        <f>SUM($AZ211,$BA211:CS211)-SUM($EU211:GN211)</f>
        <v>14189</v>
      </c>
      <c r="ER211" s="39"/>
      <c r="ES211" s="39"/>
      <c r="ET211" s="39"/>
      <c r="EU211" s="39"/>
      <c r="EV211" s="39"/>
      <c r="EW211" s="39"/>
      <c r="EX211" s="39"/>
      <c r="EY211" s="39"/>
      <c r="EZ211" s="39"/>
      <c r="FA211" s="39">
        <f t="array" ref="FA211">SUMPRODUCT($K211:$AG211,TRANSPOSE(FA$5:FA$27))</f>
        <v>280</v>
      </c>
      <c r="FB211" s="39">
        <f t="array" ref="FB211">SUMPRODUCT($K211:$AG211,TRANSPOSE(FB$5:FB$27))</f>
        <v>1200</v>
      </c>
      <c r="FC211" s="39">
        <f t="array" ref="FC211">SUMPRODUCT($K211:$AG211,TRANSPOSE(FC$5:FC$27))</f>
        <v>1331</v>
      </c>
      <c r="FD211" s="39">
        <f t="array" ref="FD211">SUMPRODUCT($K211:$AG211,TRANSPOSE(FD$5:FD$27))</f>
        <v>1000</v>
      </c>
      <c r="FE211" s="39">
        <f t="array" ref="FE211">SUMPRODUCT($K211:$AG211,TRANSPOSE(FE$5:FE$27))</f>
        <v>1000</v>
      </c>
      <c r="FF211" s="39">
        <f t="array" ref="FF211">SUMPRODUCT($K211:$AG211,TRANSPOSE(FF$5:FF$27))</f>
        <v>1000</v>
      </c>
      <c r="FG211" s="39">
        <f t="array" ref="FG211">SUMPRODUCT($K211:$AG211,TRANSPOSE(FG$5:FG$27))</f>
        <v>1000</v>
      </c>
      <c r="FH211" s="39">
        <f t="array" ref="FH211">SUMPRODUCT($K211:$AG211,TRANSPOSE(FH$5:FH$27))</f>
        <v>1000</v>
      </c>
      <c r="FI211" s="39">
        <f t="array" ref="FI211">SUMPRODUCT($K211:$AG211,TRANSPOSE(FI$5:FI$27))</f>
        <v>1000</v>
      </c>
      <c r="FJ211" s="39">
        <f t="array" ref="FJ211">SUMPRODUCT($K211:$AG211,TRANSPOSE(FJ$5:FJ$27))</f>
        <v>1000</v>
      </c>
      <c r="FK211" s="39">
        <f t="array" ref="FK211">SUMPRODUCT($K211:$AG211,TRANSPOSE(FK$5:FK$27))</f>
        <v>1000</v>
      </c>
      <c r="FL211" s="39">
        <f t="array" ref="FL211">SUMPRODUCT($K211:$AG211,TRANSPOSE(FL$5:FL$27))</f>
        <v>1000</v>
      </c>
      <c r="FM211" s="39">
        <f t="array" ref="FM211">SUMPRODUCT($K211:$AG211,TRANSPOSE(FM$5:FM$27))</f>
        <v>1000</v>
      </c>
      <c r="FN211" s="39">
        <f t="array" ref="FN211">SUMPRODUCT($K211:$AG211,TRANSPOSE(FN$5:FN$27))</f>
        <v>1000</v>
      </c>
      <c r="FO211" s="39">
        <f t="array" ref="FO211">SUMPRODUCT($K211:$AG211,TRANSPOSE(FO$5:FO$27))</f>
        <v>1000</v>
      </c>
      <c r="FP211" s="39">
        <f t="array" ref="FP211">SUMPRODUCT($K211:$AG211,TRANSPOSE(FP$5:FP$27))</f>
        <v>1000</v>
      </c>
      <c r="FQ211" s="39">
        <f t="array" ref="FQ211">SUMPRODUCT($K211:$AG211,TRANSPOSE(FQ$5:FQ$27))</f>
        <v>1000</v>
      </c>
      <c r="FR211" s="39">
        <f t="array" ref="FR211">SUMPRODUCT($K211:$AG211,TRANSPOSE(FR$5:FR$27))</f>
        <v>1000</v>
      </c>
      <c r="FS211" s="39">
        <f t="array" ref="FS211">SUMPRODUCT($K211:$AG211,TRANSPOSE(FS$5:FS$27))</f>
        <v>1000</v>
      </c>
      <c r="FT211" s="39">
        <f t="array" ref="FT211">SUMPRODUCT($K211:$AG211,TRANSPOSE(FT$5:FT$27))</f>
        <v>1000</v>
      </c>
      <c r="FU211" s="39">
        <f t="array" ref="FU211">SUMPRODUCT($K211:$AG211,TRANSPOSE(FU$5:FU$27))</f>
        <v>1000</v>
      </c>
      <c r="FV211" s="39">
        <f t="array" ref="FV211">SUMPRODUCT($K211:$AG211,TRANSPOSE(FV$5:FV$27))</f>
        <v>1000</v>
      </c>
      <c r="FW211" s="39">
        <f t="array" ref="FW211">SUMPRODUCT($K211:$AG211,TRANSPOSE(FW$5:FW$27))</f>
        <v>1000</v>
      </c>
      <c r="FX211" s="39">
        <f t="array" ref="FX211">SUMPRODUCT($K211:$AG211,TRANSPOSE(FX$5:FX$27))</f>
        <v>1000</v>
      </c>
      <c r="FY211" s="39">
        <f t="array" ref="FY211">SUMPRODUCT($K211:$AG211,TRANSPOSE(FY$5:FY$27))</f>
        <v>1000</v>
      </c>
      <c r="FZ211" s="39">
        <f t="array" ref="FZ211">SUMPRODUCT($K211:$AG211,TRANSPOSE(FZ$5:FZ$27))</f>
        <v>1000</v>
      </c>
      <c r="GA211" s="39">
        <f t="array" ref="GA211">SUMPRODUCT($K211:$AG211,TRANSPOSE(GA$5:GA$27))</f>
        <v>1000</v>
      </c>
      <c r="GB211" s="39">
        <f t="array" ref="GB211">SUMPRODUCT($K211:$AG211,TRANSPOSE(GB$5:GB$27))</f>
        <v>1000</v>
      </c>
      <c r="GC211" s="39">
        <f t="array" ref="GC211">SUMPRODUCT($K211:$AG211,TRANSPOSE(GC$5:GC$27))</f>
        <v>1000</v>
      </c>
      <c r="GD211" s="39">
        <f t="array" ref="GD211">SUMPRODUCT($K211:$AG211,TRANSPOSE(GD$5:GD$27))</f>
        <v>1000</v>
      </c>
      <c r="GE211" s="39">
        <f t="array" ref="GE211">SUMPRODUCT($K211:$AG211,TRANSPOSE(GE$5:GE$27))</f>
        <v>1000</v>
      </c>
      <c r="GF211" s="39">
        <f t="array" ref="GF211">SUMPRODUCT($K211:$AG211,TRANSPOSE(GF$5:GF$27))</f>
        <v>1000</v>
      </c>
      <c r="GG211" s="39">
        <f t="array" ref="GG211">SUMPRODUCT($K211:$AG211,TRANSPOSE(GG$5:GG$27))</f>
        <v>1000</v>
      </c>
      <c r="GH211" s="39">
        <f t="array" ref="GH211">SUMPRODUCT($K211:$AG211,TRANSPOSE(GH$5:GH$27))</f>
        <v>1000</v>
      </c>
      <c r="GI211" s="39">
        <f t="array" ref="GI211">SUMPRODUCT($K211:$AG211,TRANSPOSE(GI$5:GI$27))</f>
        <v>1000</v>
      </c>
      <c r="GJ211" s="39">
        <f t="array" ref="GJ211">SUMPRODUCT($K211:$AG211,TRANSPOSE(GJ$5:GJ$27))</f>
        <v>1000</v>
      </c>
      <c r="GK211" s="39">
        <f t="array" ref="GK211">SUMPRODUCT($K211:$AG211,TRANSPOSE(GK$5:GK$27))</f>
        <v>0</v>
      </c>
      <c r="GL211" s="39">
        <f t="array" ref="GL211">SUMPRODUCT($K211:$AG211,TRANSPOSE(GL$5:GL$27))</f>
        <v>0</v>
      </c>
      <c r="GM211" s="39">
        <f t="array" ref="GM211">SUMPRODUCT($K211:$AG211,TRANSPOSE(GM$5:GM$27))</f>
        <v>0</v>
      </c>
      <c r="GN211" s="39">
        <f t="array" ref="GN211">SUMPRODUCT($K211:$AG211,TRANSPOSE(GN$5:GN$27))</f>
        <v>0</v>
      </c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  <c r="IV211" s="93" t="s">
        <v>458</v>
      </c>
      <c r="IW211" s="100" t="str">
        <f>C211</f>
        <v>CRCW06034K75FKEA</v>
      </c>
      <c r="IX211" s="93" t="str">
        <f t="shared" si="226"/>
        <v>VISHAY</v>
      </c>
      <c r="IY211" s="95">
        <v>2.8999999999999998E-3</v>
      </c>
      <c r="IZ211" s="112" t="str">
        <f t="shared" si="227"/>
        <v>USD</v>
      </c>
      <c r="JA211" s="104" t="e">
        <f ca="1">_xlfn.XLOOKUP(IZ211,IZ$21:IZ$24,JA$21:JA$24,0)</f>
        <v>#NAME?</v>
      </c>
      <c r="JB211" s="104" t="e">
        <f t="shared" ca="1" si="188"/>
        <v>#NAME?</v>
      </c>
      <c r="JC211" s="113">
        <f>AJ211</f>
        <v>5000</v>
      </c>
      <c r="JD211" s="113">
        <v>50000</v>
      </c>
      <c r="JE211" s="100"/>
      <c r="JF211" s="113" t="e">
        <f>MAX(JD211,CEILING(#REF!+JE211,JC211))</f>
        <v>#REF!</v>
      </c>
      <c r="JG211" s="114" t="e">
        <f t="shared" ca="1" si="189"/>
        <v>#REF!</v>
      </c>
      <c r="JH211" s="113" t="e">
        <f>JF211-#REF!</f>
        <v>#REF!</v>
      </c>
      <c r="JI211" s="114" t="e">
        <f t="shared" ca="1" si="190"/>
        <v>#REF!</v>
      </c>
      <c r="JJ211" s="115">
        <v>45526</v>
      </c>
      <c r="JK211" s="114" t="s">
        <v>114</v>
      </c>
      <c r="JL211" s="114" t="s">
        <v>21</v>
      </c>
      <c r="JM211" s="100" t="s">
        <v>128</v>
      </c>
      <c r="JN211" s="100" t="s">
        <v>129</v>
      </c>
      <c r="JO211" s="102" t="e">
        <f t="array" aca="1" ref="JO211" ca="1">SUMPRODUCT(#REF!,TRANSPOSE(JO$19:JO$22))</f>
        <v>#REF!</v>
      </c>
      <c r="JP211" s="102" t="e">
        <f t="array" aca="1" ref="JP211" ca="1">SUMPRODUCT(#REF!,TRANSPOSE(JP$19:JP$22))</f>
        <v>#REF!</v>
      </c>
      <c r="JQ211" s="102" t="e">
        <f t="array" aca="1" ref="JQ211" ca="1">SUMPRODUCT(#REF!,TRANSPOSE(JQ$19:JQ$22))</f>
        <v>#REF!</v>
      </c>
      <c r="JR211" s="102" t="e">
        <f t="array" aca="1" ref="JR211" ca="1">SUMPRODUCT(#REF!,TRANSPOSE(JR$19:JR$22))</f>
        <v>#REF!</v>
      </c>
      <c r="JS211" s="102" t="e">
        <f t="array" aca="1" ref="JS211" ca="1">SUMPRODUCT(#REF!,TRANSPOSE(JS$19:JS$22))</f>
        <v>#REF!</v>
      </c>
      <c r="JT211" s="102" t="e">
        <f t="array" aca="1" ref="JT211" ca="1">SUMPRODUCT(#REF!,TRANSPOSE(JT$19:JT$22))</f>
        <v>#REF!</v>
      </c>
      <c r="JU211" s="102" t="e">
        <f t="array" aca="1" ref="JU211" ca="1">SUMPRODUCT(#REF!,TRANSPOSE(JU$19:JU$22))</f>
        <v>#REF!</v>
      </c>
      <c r="JV211" s="102" t="e">
        <f t="array" aca="1" ref="JV211" ca="1">SUMPRODUCT(#REF!,TRANSPOSE(JV$19:JV$22))</f>
        <v>#REF!</v>
      </c>
      <c r="JW211" s="102" t="e">
        <f t="array" aca="1" ref="JW211" ca="1">SUMPRODUCT(#REF!,TRANSPOSE(JW$19:JW$22))</f>
        <v>#REF!</v>
      </c>
      <c r="JX211" s="102" t="e">
        <f t="array" aca="1" ref="JX211" ca="1">SUMPRODUCT(#REF!,TRANSPOSE(JX$19:JX$22))</f>
        <v>#REF!</v>
      </c>
      <c r="JY211" s="102" t="e">
        <f t="array" aca="1" ref="JY211" ca="1">SUMPRODUCT(#REF!,TRANSPOSE(JY$19:JY$22))</f>
        <v>#REF!</v>
      </c>
      <c r="JZ211" s="102" t="e">
        <f t="array" aca="1" ref="JZ211" ca="1">SUMPRODUCT(#REF!,TRANSPOSE(JZ$19:JZ$22))</f>
        <v>#REF!</v>
      </c>
      <c r="KA211" s="102" t="e">
        <f t="array" aca="1" ref="KA211" ca="1">SUMPRODUCT(#REF!,TRANSPOSE(KA$19:KA$22))</f>
        <v>#REF!</v>
      </c>
      <c r="KB211" s="116"/>
      <c r="KC211" s="102" t="e">
        <f t="shared" ca="1" si="191"/>
        <v>#REF!</v>
      </c>
      <c r="KD211" s="117" t="e">
        <f ca="1">CEILING(SUM($JO211:JP211)-SUM($KC211:KC211),$JC211)</f>
        <v>#REF!</v>
      </c>
      <c r="KE211" s="117" t="e">
        <f ca="1">CEILING(SUM($JO211:JQ211)-SUM($KC211:KD211),$JC211)</f>
        <v>#REF!</v>
      </c>
      <c r="KF211" s="117" t="e">
        <f ca="1">CEILING(SUM($JO211:JR211)-SUM($KC211:KE211),$JC211)</f>
        <v>#REF!</v>
      </c>
      <c r="KG211" s="117" t="e">
        <f ca="1">CEILING(SUM($JO211:JS211)-SUM($KC211:KF211),$JC211)</f>
        <v>#REF!</v>
      </c>
      <c r="KH211" s="117" t="e">
        <f ca="1">CEILING(SUM($JO211:JT211)-SUM($KC211:KG211),$JC211)</f>
        <v>#REF!</v>
      </c>
      <c r="KI211" s="117" t="e">
        <f ca="1">CEILING(SUM($JO211:JU211)-SUM($KC211:KH211),$JC211)</f>
        <v>#REF!</v>
      </c>
      <c r="KJ211" s="117" t="e">
        <f ca="1">CEILING(SUM($JO211:JV211)-SUM($KC211:KI211),$JC211)</f>
        <v>#REF!</v>
      </c>
      <c r="KK211" s="117" t="e">
        <f ca="1">CEILING(SUM($JO211:JW211)-SUM($KC211:KJ211),$JC211)</f>
        <v>#REF!</v>
      </c>
      <c r="KL211" s="117" t="e">
        <f ca="1">CEILING(SUM($JO211:JX211)-SUM($KC211:KK211),$JC211)</f>
        <v>#REF!</v>
      </c>
      <c r="KM211" s="117" t="e">
        <f ca="1">CEILING(SUM($JO211:JY211)-SUM($KC211:KL211),$JC211)</f>
        <v>#REF!</v>
      </c>
      <c r="KN211" s="117" t="e">
        <f t="shared" ca="1" si="192"/>
        <v>#REF!</v>
      </c>
      <c r="KO211" s="117" t="e">
        <f t="shared" ca="1" si="193"/>
        <v>#REF!</v>
      </c>
      <c r="KP211" s="116"/>
      <c r="KQ211" s="119" t="e">
        <f t="shared" ca="1" si="194"/>
        <v>#REF!</v>
      </c>
      <c r="KR211" s="119" t="e">
        <f t="shared" ca="1" si="195"/>
        <v>#REF!</v>
      </c>
      <c r="KS211" s="119" t="e">
        <f t="shared" ca="1" si="196"/>
        <v>#REF!</v>
      </c>
      <c r="KT211" s="119" t="e">
        <f t="shared" ca="1" si="197"/>
        <v>#REF!</v>
      </c>
      <c r="KU211" s="119" t="e">
        <f t="shared" ca="1" si="198"/>
        <v>#REF!</v>
      </c>
      <c r="KV211" s="119" t="e">
        <f t="shared" ca="1" si="199"/>
        <v>#REF!</v>
      </c>
      <c r="KW211" s="119" t="e">
        <f t="shared" ca="1" si="200"/>
        <v>#REF!</v>
      </c>
      <c r="KX211" s="119" t="e">
        <f t="shared" ca="1" si="201"/>
        <v>#REF!</v>
      </c>
      <c r="KY211" s="119" t="e">
        <f t="shared" ca="1" si="202"/>
        <v>#REF!</v>
      </c>
      <c r="KZ211" s="119" t="e">
        <f t="shared" ca="1" si="203"/>
        <v>#REF!</v>
      </c>
      <c r="LA211" s="119" t="e">
        <f t="shared" ca="1" si="204"/>
        <v>#REF!</v>
      </c>
      <c r="LB211" s="119" t="e">
        <f t="shared" ca="1" si="205"/>
        <v>#REF!</v>
      </c>
      <c r="LC211" s="119" t="e">
        <f t="shared" ca="1" si="206"/>
        <v>#REF!</v>
      </c>
      <c r="LD211" s="119" t="e">
        <f t="shared" ca="1" si="207"/>
        <v>#REF!</v>
      </c>
      <c r="LE211" s="116">
        <v>1</v>
      </c>
      <c r="LF211" s="102" t="e">
        <f t="shared" ca="1" si="228"/>
        <v>#REF!</v>
      </c>
      <c r="LG211" s="102"/>
      <c r="LH211" s="102"/>
      <c r="LI211" s="102"/>
      <c r="LJ211" s="102"/>
      <c r="LK211" s="102"/>
      <c r="LL211" s="102"/>
      <c r="LM211" s="102"/>
      <c r="LN211" s="102"/>
      <c r="LO211" s="102"/>
      <c r="LP211" s="102"/>
      <c r="LQ211" s="102"/>
      <c r="LR211" s="102" t="e">
        <f t="shared" ca="1" si="183"/>
        <v>#REF!</v>
      </c>
      <c r="LS211" s="102"/>
      <c r="LT211" s="119" t="e">
        <f t="shared" ca="1" si="208"/>
        <v>#REF!</v>
      </c>
      <c r="LU211" s="119" t="e">
        <f t="shared" ca="1" si="209"/>
        <v>#NAME?</v>
      </c>
      <c r="LV211" s="119" t="e">
        <f t="shared" ca="1" si="210"/>
        <v>#NAME?</v>
      </c>
      <c r="LW211" s="119" t="e">
        <f t="shared" ca="1" si="211"/>
        <v>#NAME?</v>
      </c>
      <c r="LX211" s="119" t="e">
        <f t="shared" ca="1" si="212"/>
        <v>#NAME?</v>
      </c>
      <c r="LY211" s="119" t="e">
        <f t="shared" ca="1" si="213"/>
        <v>#NAME?</v>
      </c>
      <c r="LZ211" s="119" t="e">
        <f t="shared" ca="1" si="214"/>
        <v>#NAME?</v>
      </c>
      <c r="MA211" s="119" t="e">
        <f t="shared" ca="1" si="215"/>
        <v>#NAME?</v>
      </c>
      <c r="MB211" s="119" t="e">
        <f t="shared" ca="1" si="216"/>
        <v>#NAME?</v>
      </c>
      <c r="MC211" s="119" t="e">
        <f t="shared" ca="1" si="217"/>
        <v>#NAME?</v>
      </c>
      <c r="MD211" s="119" t="e">
        <f t="shared" ca="1" si="218"/>
        <v>#NAME?</v>
      </c>
      <c r="ME211" s="119" t="e">
        <f t="shared" ca="1" si="219"/>
        <v>#NAME?</v>
      </c>
      <c r="MF211" s="119" t="e">
        <f t="shared" ca="1" si="220"/>
        <v>#REF!</v>
      </c>
      <c r="MG211" s="119" t="e">
        <f t="shared" ca="1" si="221"/>
        <v>#REF!</v>
      </c>
      <c r="MH211" s="120" t="s">
        <v>909</v>
      </c>
      <c r="MI211" s="100" t="s">
        <v>462</v>
      </c>
      <c r="MJ211" s="121">
        <v>45535</v>
      </c>
      <c r="MK211" s="100" t="s">
        <v>131</v>
      </c>
      <c r="ML211" s="100"/>
      <c r="MM211" s="100" t="s">
        <v>131</v>
      </c>
      <c r="MN211" s="100"/>
      <c r="MO211" s="100" t="s">
        <v>142</v>
      </c>
    </row>
    <row r="212" spans="1:353" ht="14.25" x14ac:dyDescent="0.2">
      <c r="A212" s="39">
        <v>207</v>
      </c>
      <c r="B212" s="39" t="s">
        <v>913</v>
      </c>
      <c r="C212" s="54" t="s">
        <v>914</v>
      </c>
      <c r="D212" s="39" t="s">
        <v>121</v>
      </c>
      <c r="E212" s="39">
        <v>400658345</v>
      </c>
      <c r="F212" s="99" t="s">
        <v>915</v>
      </c>
      <c r="G212" s="39" t="s">
        <v>916</v>
      </c>
      <c r="H212" s="39" t="s">
        <v>112</v>
      </c>
      <c r="I212" s="39">
        <v>2</v>
      </c>
      <c r="J212" s="39">
        <v>8</v>
      </c>
      <c r="K212" s="39">
        <v>0</v>
      </c>
      <c r="L212" s="39">
        <v>0</v>
      </c>
      <c r="M212" s="39">
        <v>0</v>
      </c>
      <c r="N212" s="39">
        <v>0</v>
      </c>
      <c r="O212" s="39">
        <v>2</v>
      </c>
      <c r="P212" s="39">
        <v>0</v>
      </c>
      <c r="Q212" s="39">
        <v>0</v>
      </c>
      <c r="R212" s="39">
        <v>0</v>
      </c>
      <c r="S212" s="39">
        <v>1</v>
      </c>
      <c r="T212" s="39">
        <v>0</v>
      </c>
      <c r="U212" s="39">
        <v>0</v>
      </c>
      <c r="V212" s="39">
        <v>0</v>
      </c>
      <c r="W212" s="39">
        <v>0</v>
      </c>
      <c r="X212" s="39">
        <v>2</v>
      </c>
      <c r="Y212" s="39">
        <v>0</v>
      </c>
      <c r="Z212" s="39">
        <v>0</v>
      </c>
      <c r="AA212" s="39">
        <v>0</v>
      </c>
      <c r="AB212" s="39">
        <v>1</v>
      </c>
      <c r="AC212" s="39">
        <v>0</v>
      </c>
      <c r="AD212" s="39">
        <v>0</v>
      </c>
      <c r="AE212" s="39">
        <v>0</v>
      </c>
      <c r="AF212" s="39">
        <v>0</v>
      </c>
      <c r="AG212" s="39">
        <v>2</v>
      </c>
      <c r="AH212" s="39">
        <f t="shared" si="184"/>
        <v>6</v>
      </c>
      <c r="AI212" s="39">
        <f t="shared" si="222"/>
        <v>176989</v>
      </c>
      <c r="AJ212" s="55">
        <v>5000</v>
      </c>
      <c r="AK212" s="39"/>
      <c r="AL212" s="39" t="s">
        <v>457</v>
      </c>
      <c r="AM212" s="69" t="s">
        <v>466</v>
      </c>
      <c r="AN212" s="39"/>
      <c r="AO212" s="39"/>
      <c r="AP212" s="56">
        <v>1.1999999999999999E-3</v>
      </c>
      <c r="AQ212" s="56" t="s">
        <v>8</v>
      </c>
      <c r="AR212" s="39" t="s">
        <v>459</v>
      </c>
      <c r="AS212" s="39" t="s">
        <v>460</v>
      </c>
      <c r="AT212" s="39"/>
      <c r="AU212" s="39" t="s">
        <v>461</v>
      </c>
      <c r="AV212" s="39" t="str">
        <f t="shared" si="185"/>
        <v>P0040</v>
      </c>
      <c r="AW212" s="76" t="e">
        <f t="shared" ca="1" si="186"/>
        <v>#NAME?</v>
      </c>
      <c r="AX212" s="39">
        <v>11</v>
      </c>
      <c r="AY212" s="73" t="e">
        <f t="shared" si="187"/>
        <v>#REF!</v>
      </c>
      <c r="AZ212" s="39"/>
      <c r="BA212" s="39"/>
      <c r="BB212" s="39"/>
      <c r="BC212" s="39"/>
      <c r="BD212" s="39"/>
      <c r="BE212" s="39"/>
      <c r="BF212" s="39"/>
      <c r="BG212" s="39"/>
      <c r="BH212" s="39">
        <v>180000</v>
      </c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>
        <f>SUM($AZ212,$BA212:BF212)-SUM($EU212:FA212)</f>
        <v>-1200</v>
      </c>
      <c r="DE212" s="39">
        <f>SUM($AZ212,$BA212:BG212)-SUM($EU212:FB212)</f>
        <v>-5996</v>
      </c>
      <c r="DF212" s="39">
        <f>SUM($AZ212,$BA212:BH212)-SUM($EU212:FC212)</f>
        <v>168011</v>
      </c>
      <c r="DG212" s="39">
        <f>SUM($AZ212,$BA212:BI212)-SUM($EU212:FD212)</f>
        <v>163011</v>
      </c>
      <c r="DH212" s="39">
        <f>SUM($AZ212,$BA212:BJ212)-SUM($EU212:FE212)</f>
        <v>158011</v>
      </c>
      <c r="DI212" s="39">
        <f>SUM($AZ212,$BA212:BK212)-SUM($EU212:FF212)</f>
        <v>153011</v>
      </c>
      <c r="DJ212" s="39">
        <f>SUM($AZ212,$BA212:BL212)-SUM($EU212:FG212)</f>
        <v>148011</v>
      </c>
      <c r="DK212" s="39">
        <f>SUM($AZ212,$BA212:BM212)-SUM($EU212:FH212)</f>
        <v>143011</v>
      </c>
      <c r="DL212" s="39">
        <f>SUM($AZ212,$BA212:BN212)-SUM($EU212:FI212)</f>
        <v>138011</v>
      </c>
      <c r="DM212" s="39">
        <f>SUM($AZ212,$BA212:BO212)-SUM($EU212:FJ212)</f>
        <v>133011</v>
      </c>
      <c r="DN212" s="39">
        <f>SUM($AZ212,$BA212:BP212)-SUM($EU212:FK212)</f>
        <v>128011</v>
      </c>
      <c r="DO212" s="39">
        <f>SUM($AZ212,$BA212:BQ212)-SUM($EU212:FL212)</f>
        <v>123011</v>
      </c>
      <c r="DP212" s="39">
        <f>SUM($AZ212,$BA212:BR212)-SUM($EU212:FM212)</f>
        <v>118011</v>
      </c>
      <c r="DQ212" s="39">
        <f>SUM($AZ212,$BA212:BS212)-SUM($EU212:FN212)</f>
        <v>113011</v>
      </c>
      <c r="DR212" s="39">
        <f>SUM($AZ212,$BA212:BT212)-SUM($EU212:FO212)</f>
        <v>108011</v>
      </c>
      <c r="DS212" s="39">
        <f>SUM($AZ212,$BA212:BU212)-SUM($EU212:FP212)</f>
        <v>103011</v>
      </c>
      <c r="DT212" s="39">
        <f>SUM($AZ212,$BA212:BV212)-SUM($EU212:FQ212)</f>
        <v>98011</v>
      </c>
      <c r="DU212" s="39">
        <f>SUM($AZ212,$BA212:BW212)-SUM($EU212:FR212)</f>
        <v>93011</v>
      </c>
      <c r="DV212" s="39">
        <f>SUM($AZ212,$BA212:BX212)-SUM($EU212:FS212)</f>
        <v>88011</v>
      </c>
      <c r="DW212" s="39">
        <f>SUM($AZ212,$BA212:BY212)-SUM($EU212:FT212)</f>
        <v>83011</v>
      </c>
      <c r="DX212" s="39">
        <f>SUM($AZ212,$BA212:BZ212)-SUM($EU212:FU212)</f>
        <v>78011</v>
      </c>
      <c r="DY212" s="39">
        <f>SUM($AZ212,$BA212:CA212)-SUM($EU212:FV212)</f>
        <v>73011</v>
      </c>
      <c r="DZ212" s="39">
        <f>SUM($AZ212,$BA212:CB212)-SUM($EU212:FW212)</f>
        <v>68011</v>
      </c>
      <c r="EA212" s="39">
        <f>SUM($AZ212,$BA212:CC212)-SUM($EU212:FX212)</f>
        <v>63011</v>
      </c>
      <c r="EB212" s="39">
        <f>SUM($AZ212,$BA212:CD212)-SUM($EU212:FY212)</f>
        <v>58011</v>
      </c>
      <c r="EC212" s="39">
        <f>SUM($AZ212,$BA212:CE212)-SUM($EU212:FZ212)</f>
        <v>53011</v>
      </c>
      <c r="ED212" s="39">
        <f>SUM($AZ212,$BA212:CF212)-SUM($EU212:GA212)</f>
        <v>48011</v>
      </c>
      <c r="EE212" s="39">
        <f>SUM($AZ212,$BA212:CG212)-SUM($EU212:GB212)</f>
        <v>43011</v>
      </c>
      <c r="EF212" s="39">
        <f>SUM($AZ212,$BA212:CH212)-SUM($EU212:GC212)</f>
        <v>38011</v>
      </c>
      <c r="EG212" s="39">
        <f>SUM($AZ212,$BA212:CI212)-SUM($EU212:GD212)</f>
        <v>33011</v>
      </c>
      <c r="EH212" s="39">
        <f>SUM($AZ212,$BA212:CJ212)-SUM($EU212:GE212)</f>
        <v>28011</v>
      </c>
      <c r="EI212" s="39">
        <f>SUM($AZ212,$BA212:CK212)-SUM($EU212:GF212)</f>
        <v>23011</v>
      </c>
      <c r="EJ212" s="39">
        <f>SUM($AZ212,$BA212:CL212)-SUM($EU212:GG212)</f>
        <v>18011</v>
      </c>
      <c r="EK212" s="39">
        <f>SUM($AZ212,$BA212:CM212)-SUM($EU212:GH212)</f>
        <v>13011</v>
      </c>
      <c r="EL212" s="39">
        <f>SUM($AZ212,$BA212:CN212)-SUM($EU212:GI212)</f>
        <v>8011</v>
      </c>
      <c r="EM212" s="39">
        <f>SUM($AZ212,$BA212:CO212)-SUM($EU212:GJ212)</f>
        <v>3011</v>
      </c>
      <c r="EN212" s="39">
        <f>SUM($AZ212,$BA212:CP212)-SUM($EU212:GK212)</f>
        <v>3011</v>
      </c>
      <c r="EO212" s="39">
        <f>SUM($AZ212,$BA212:CQ212)-SUM($EU212:GL212)</f>
        <v>3011</v>
      </c>
      <c r="EP212" s="39">
        <f>SUM($AZ212,$BA212:CR212)-SUM($EU212:GM212)</f>
        <v>3011</v>
      </c>
      <c r="EQ212" s="39">
        <f>SUM($AZ212,$BA212:CS212)-SUM($EU212:GN212)</f>
        <v>3011</v>
      </c>
      <c r="ER212" s="39"/>
      <c r="ES212" s="39"/>
      <c r="ET212" s="39"/>
      <c r="EU212" s="39"/>
      <c r="EV212" s="39"/>
      <c r="EW212" s="39"/>
      <c r="EX212" s="39"/>
      <c r="EY212" s="39"/>
      <c r="EZ212" s="39"/>
      <c r="FA212" s="39">
        <f t="array" ref="FA212">SUMPRODUCT($K212:$AG212,TRANSPOSE(FA$5:FA$27))</f>
        <v>1200</v>
      </c>
      <c r="FB212" s="39">
        <f t="array" ref="FB212">SUMPRODUCT($K212:$AG212,TRANSPOSE(FB$5:FB$27))</f>
        <v>4796</v>
      </c>
      <c r="FC212" s="39">
        <f t="array" ref="FC212">SUMPRODUCT($K212:$AG212,TRANSPOSE(FC$5:FC$27))</f>
        <v>5993</v>
      </c>
      <c r="FD212" s="39">
        <f t="array" ref="FD212">SUMPRODUCT($K212:$AG212,TRANSPOSE(FD$5:FD$27))</f>
        <v>5000</v>
      </c>
      <c r="FE212" s="39">
        <f t="array" ref="FE212">SUMPRODUCT($K212:$AG212,TRANSPOSE(FE$5:FE$27))</f>
        <v>5000</v>
      </c>
      <c r="FF212" s="39">
        <f t="array" ref="FF212">SUMPRODUCT($K212:$AG212,TRANSPOSE(FF$5:FF$27))</f>
        <v>5000</v>
      </c>
      <c r="FG212" s="39">
        <f t="array" ref="FG212">SUMPRODUCT($K212:$AG212,TRANSPOSE(FG$5:FG$27))</f>
        <v>5000</v>
      </c>
      <c r="FH212" s="39">
        <f t="array" ref="FH212">SUMPRODUCT($K212:$AG212,TRANSPOSE(FH$5:FH$27))</f>
        <v>5000</v>
      </c>
      <c r="FI212" s="39">
        <f t="array" ref="FI212">SUMPRODUCT($K212:$AG212,TRANSPOSE(FI$5:FI$27))</f>
        <v>5000</v>
      </c>
      <c r="FJ212" s="39">
        <f t="array" ref="FJ212">SUMPRODUCT($K212:$AG212,TRANSPOSE(FJ$5:FJ$27))</f>
        <v>5000</v>
      </c>
      <c r="FK212" s="39">
        <f t="array" ref="FK212">SUMPRODUCT($K212:$AG212,TRANSPOSE(FK$5:FK$27))</f>
        <v>5000</v>
      </c>
      <c r="FL212" s="39">
        <f t="array" ref="FL212">SUMPRODUCT($K212:$AG212,TRANSPOSE(FL$5:FL$27))</f>
        <v>5000</v>
      </c>
      <c r="FM212" s="39">
        <f t="array" ref="FM212">SUMPRODUCT($K212:$AG212,TRANSPOSE(FM$5:FM$27))</f>
        <v>5000</v>
      </c>
      <c r="FN212" s="39">
        <f t="array" ref="FN212">SUMPRODUCT($K212:$AG212,TRANSPOSE(FN$5:FN$27))</f>
        <v>5000</v>
      </c>
      <c r="FO212" s="39">
        <f t="array" ref="FO212">SUMPRODUCT($K212:$AG212,TRANSPOSE(FO$5:FO$27))</f>
        <v>5000</v>
      </c>
      <c r="FP212" s="39">
        <f t="array" ref="FP212">SUMPRODUCT($K212:$AG212,TRANSPOSE(FP$5:FP$27))</f>
        <v>5000</v>
      </c>
      <c r="FQ212" s="39">
        <f t="array" ref="FQ212">SUMPRODUCT($K212:$AG212,TRANSPOSE(FQ$5:FQ$27))</f>
        <v>5000</v>
      </c>
      <c r="FR212" s="39">
        <f t="array" ref="FR212">SUMPRODUCT($K212:$AG212,TRANSPOSE(FR$5:FR$27))</f>
        <v>5000</v>
      </c>
      <c r="FS212" s="39">
        <f t="array" ref="FS212">SUMPRODUCT($K212:$AG212,TRANSPOSE(FS$5:FS$27))</f>
        <v>5000</v>
      </c>
      <c r="FT212" s="39">
        <f t="array" ref="FT212">SUMPRODUCT($K212:$AG212,TRANSPOSE(FT$5:FT$27))</f>
        <v>5000</v>
      </c>
      <c r="FU212" s="39">
        <f t="array" ref="FU212">SUMPRODUCT($K212:$AG212,TRANSPOSE(FU$5:FU$27))</f>
        <v>5000</v>
      </c>
      <c r="FV212" s="39">
        <f t="array" ref="FV212">SUMPRODUCT($K212:$AG212,TRANSPOSE(FV$5:FV$27))</f>
        <v>5000</v>
      </c>
      <c r="FW212" s="39">
        <f t="array" ref="FW212">SUMPRODUCT($K212:$AG212,TRANSPOSE(FW$5:FW$27))</f>
        <v>5000</v>
      </c>
      <c r="FX212" s="39">
        <f t="array" ref="FX212">SUMPRODUCT($K212:$AG212,TRANSPOSE(FX$5:FX$27))</f>
        <v>5000</v>
      </c>
      <c r="FY212" s="39">
        <f t="array" ref="FY212">SUMPRODUCT($K212:$AG212,TRANSPOSE(FY$5:FY$27))</f>
        <v>5000</v>
      </c>
      <c r="FZ212" s="39">
        <f t="array" ref="FZ212">SUMPRODUCT($K212:$AG212,TRANSPOSE(FZ$5:FZ$27))</f>
        <v>5000</v>
      </c>
      <c r="GA212" s="39">
        <f t="array" ref="GA212">SUMPRODUCT($K212:$AG212,TRANSPOSE(GA$5:GA$27))</f>
        <v>5000</v>
      </c>
      <c r="GB212" s="39">
        <f t="array" ref="GB212">SUMPRODUCT($K212:$AG212,TRANSPOSE(GB$5:GB$27))</f>
        <v>5000</v>
      </c>
      <c r="GC212" s="39">
        <f t="array" ref="GC212">SUMPRODUCT($K212:$AG212,TRANSPOSE(GC$5:GC$27))</f>
        <v>5000</v>
      </c>
      <c r="GD212" s="39">
        <f t="array" ref="GD212">SUMPRODUCT($K212:$AG212,TRANSPOSE(GD$5:GD$27))</f>
        <v>5000</v>
      </c>
      <c r="GE212" s="39">
        <f t="array" ref="GE212">SUMPRODUCT($K212:$AG212,TRANSPOSE(GE$5:GE$27))</f>
        <v>5000</v>
      </c>
      <c r="GF212" s="39">
        <f t="array" ref="GF212">SUMPRODUCT($K212:$AG212,TRANSPOSE(GF$5:GF$27))</f>
        <v>5000</v>
      </c>
      <c r="GG212" s="39">
        <f t="array" ref="GG212">SUMPRODUCT($K212:$AG212,TRANSPOSE(GG$5:GG$27))</f>
        <v>5000</v>
      </c>
      <c r="GH212" s="39">
        <f t="array" ref="GH212">SUMPRODUCT($K212:$AG212,TRANSPOSE(GH$5:GH$27))</f>
        <v>5000</v>
      </c>
      <c r="GI212" s="39">
        <f t="array" ref="GI212">SUMPRODUCT($K212:$AG212,TRANSPOSE(GI$5:GI$27))</f>
        <v>5000</v>
      </c>
      <c r="GJ212" s="39">
        <f t="array" ref="GJ212">SUMPRODUCT($K212:$AG212,TRANSPOSE(GJ$5:GJ$27))</f>
        <v>5000</v>
      </c>
      <c r="GK212" s="39">
        <f t="array" ref="GK212">SUMPRODUCT($K212:$AG212,TRANSPOSE(GK$5:GK$27))</f>
        <v>0</v>
      </c>
      <c r="GL212" s="39">
        <f t="array" ref="GL212">SUMPRODUCT($K212:$AG212,TRANSPOSE(GL$5:GL$27))</f>
        <v>0</v>
      </c>
      <c r="GM212" s="39">
        <f t="array" ref="GM212">SUMPRODUCT($K212:$AG212,TRANSPOSE(GM$5:GM$27))</f>
        <v>0</v>
      </c>
      <c r="GN212" s="39">
        <f t="array" ref="GN212">SUMPRODUCT($K212:$AG212,TRANSPOSE(GN$5:GN$27))</f>
        <v>0</v>
      </c>
      <c r="GO212" s="39"/>
      <c r="GP212" s="39"/>
      <c r="GQ212" s="39"/>
      <c r="GR212" s="39"/>
      <c r="GS212" s="39"/>
      <c r="GT212" s="39"/>
      <c r="GU212" s="39"/>
      <c r="GV212" s="39"/>
      <c r="GW212" s="39"/>
      <c r="GX212" s="39"/>
      <c r="GY212" s="39"/>
      <c r="GZ212" s="39"/>
      <c r="HA212" s="39"/>
      <c r="HB212" s="39"/>
      <c r="HC212" s="39"/>
      <c r="HD212" s="39"/>
      <c r="HE212" s="39"/>
      <c r="HF212" s="39"/>
      <c r="HG212" s="39"/>
      <c r="HH212" s="39"/>
      <c r="HI212" s="39"/>
      <c r="HJ212" s="39"/>
      <c r="HK212" s="39"/>
      <c r="HL212" s="39"/>
      <c r="HM212" s="39"/>
      <c r="HN212" s="39"/>
      <c r="HO212" s="39"/>
      <c r="HP212" s="39"/>
      <c r="HQ212" s="39"/>
      <c r="HR212" s="39"/>
      <c r="HS212" s="39"/>
      <c r="HT212" s="39"/>
      <c r="HU212" s="39"/>
      <c r="HV212" s="39"/>
      <c r="HW212" s="39"/>
      <c r="HX212" s="39"/>
      <c r="HY212" s="39"/>
      <c r="HZ212" s="39"/>
      <c r="IA212" s="39"/>
      <c r="IB212" s="39"/>
      <c r="IC212" s="39"/>
      <c r="ID212" s="39"/>
      <c r="IE212" s="39"/>
      <c r="IF212" s="39"/>
      <c r="IG212" s="39"/>
      <c r="IH212" s="39"/>
      <c r="II212" s="39"/>
      <c r="IJ212" s="39"/>
      <c r="IK212" s="39"/>
      <c r="IL212" s="39"/>
      <c r="IM212" s="39"/>
      <c r="IN212" s="39"/>
      <c r="IO212" s="39"/>
      <c r="IP212" s="39"/>
      <c r="IQ212" s="39"/>
      <c r="IR212" s="39"/>
      <c r="IS212" s="39"/>
      <c r="IT212" s="39"/>
      <c r="IU212" s="39"/>
      <c r="IV212" s="93" t="s">
        <v>458</v>
      </c>
      <c r="IW212" s="100" t="str">
        <f>C212</f>
        <v>CRCW06034K99FKEA</v>
      </c>
      <c r="IX212" s="93" t="str">
        <f t="shared" si="226"/>
        <v>VISHAY</v>
      </c>
      <c r="IY212" s="95">
        <v>2.7000000000000001E-3</v>
      </c>
      <c r="IZ212" s="112" t="str">
        <f t="shared" si="227"/>
        <v>USD</v>
      </c>
      <c r="JA212" s="104" t="e">
        <f ca="1">_xlfn.XLOOKUP(IZ212,IZ$21:IZ$24,JA$21:JA$24,0)</f>
        <v>#NAME?</v>
      </c>
      <c r="JB212" s="104" t="e">
        <f t="shared" ca="1" si="188"/>
        <v>#NAME?</v>
      </c>
      <c r="JC212" s="113">
        <f>AJ212</f>
        <v>5000</v>
      </c>
      <c r="JD212" s="113">
        <f>AJ212</f>
        <v>5000</v>
      </c>
      <c r="JE212" s="100"/>
      <c r="JF212" s="113" t="e">
        <f>MAX(JD212,CEILING(#REF!+JE212,JC212))</f>
        <v>#REF!</v>
      </c>
      <c r="JG212" s="114" t="e">
        <f t="shared" ca="1" si="189"/>
        <v>#REF!</v>
      </c>
      <c r="JH212" s="113" t="e">
        <f>JF212-#REF!</f>
        <v>#REF!</v>
      </c>
      <c r="JI212" s="114" t="e">
        <f t="shared" ca="1" si="190"/>
        <v>#REF!</v>
      </c>
      <c r="JJ212" s="115">
        <v>45526</v>
      </c>
      <c r="JK212" s="114" t="s">
        <v>114</v>
      </c>
      <c r="JL212" s="114" t="s">
        <v>21</v>
      </c>
      <c r="JM212" s="100" t="s">
        <v>128</v>
      </c>
      <c r="JN212" s="100" t="s">
        <v>129</v>
      </c>
      <c r="JO212" s="102" t="e">
        <f t="array" aca="1" ref="JO212" ca="1">SUMPRODUCT(#REF!,TRANSPOSE(JO$19:JO$22))</f>
        <v>#REF!</v>
      </c>
      <c r="JP212" s="102" t="e">
        <f t="array" aca="1" ref="JP212" ca="1">SUMPRODUCT(#REF!,TRANSPOSE(JP$19:JP$22))</f>
        <v>#REF!</v>
      </c>
      <c r="JQ212" s="102" t="e">
        <f t="array" aca="1" ref="JQ212" ca="1">SUMPRODUCT(#REF!,TRANSPOSE(JQ$19:JQ$22))</f>
        <v>#REF!</v>
      </c>
      <c r="JR212" s="102" t="e">
        <f t="array" aca="1" ref="JR212" ca="1">SUMPRODUCT(#REF!,TRANSPOSE(JR$19:JR$22))</f>
        <v>#REF!</v>
      </c>
      <c r="JS212" s="102" t="e">
        <f t="array" aca="1" ref="JS212" ca="1">SUMPRODUCT(#REF!,TRANSPOSE(JS$19:JS$22))</f>
        <v>#REF!</v>
      </c>
      <c r="JT212" s="102" t="e">
        <f t="array" aca="1" ref="JT212" ca="1">SUMPRODUCT(#REF!,TRANSPOSE(JT$19:JT$22))</f>
        <v>#REF!</v>
      </c>
      <c r="JU212" s="102" t="e">
        <f t="array" aca="1" ref="JU212" ca="1">SUMPRODUCT(#REF!,TRANSPOSE(JU$19:JU$22))</f>
        <v>#REF!</v>
      </c>
      <c r="JV212" s="102" t="e">
        <f t="array" aca="1" ref="JV212" ca="1">SUMPRODUCT(#REF!,TRANSPOSE(JV$19:JV$22))</f>
        <v>#REF!</v>
      </c>
      <c r="JW212" s="102" t="e">
        <f t="array" aca="1" ref="JW212" ca="1">SUMPRODUCT(#REF!,TRANSPOSE(JW$19:JW$22))</f>
        <v>#REF!</v>
      </c>
      <c r="JX212" s="102" t="e">
        <f t="array" aca="1" ref="JX212" ca="1">SUMPRODUCT(#REF!,TRANSPOSE(JX$19:JX$22))</f>
        <v>#REF!</v>
      </c>
      <c r="JY212" s="102" t="e">
        <f t="array" aca="1" ref="JY212" ca="1">SUMPRODUCT(#REF!,TRANSPOSE(JY$19:JY$22))</f>
        <v>#REF!</v>
      </c>
      <c r="JZ212" s="102" t="e">
        <f t="array" aca="1" ref="JZ212" ca="1">SUMPRODUCT(#REF!,TRANSPOSE(JZ$19:JZ$22))</f>
        <v>#REF!</v>
      </c>
      <c r="KA212" s="102" t="e">
        <f t="array" aca="1" ref="KA212" ca="1">SUMPRODUCT(#REF!,TRANSPOSE(KA$19:KA$22))</f>
        <v>#REF!</v>
      </c>
      <c r="KB212" s="116"/>
      <c r="KC212" s="102" t="e">
        <f t="shared" ca="1" si="191"/>
        <v>#REF!</v>
      </c>
      <c r="KD212" s="117" t="e">
        <f ca="1">CEILING(SUM($JO212:JP212)-SUM($KC212:KC212),$JC212)</f>
        <v>#REF!</v>
      </c>
      <c r="KE212" s="117" t="e">
        <f ca="1">CEILING(SUM($JO212:JQ212)-SUM($KC212:KD212),$JC212)</f>
        <v>#REF!</v>
      </c>
      <c r="KF212" s="117" t="e">
        <f ca="1">CEILING(SUM($JO212:JR212)-SUM($KC212:KE212),$JC212)</f>
        <v>#REF!</v>
      </c>
      <c r="KG212" s="117" t="e">
        <f ca="1">CEILING(SUM($JO212:JS212)-SUM($KC212:KF212),$JC212)</f>
        <v>#REF!</v>
      </c>
      <c r="KH212" s="117" t="e">
        <f ca="1">CEILING(SUM($JO212:JT212)-SUM($KC212:KG212),$JC212)</f>
        <v>#REF!</v>
      </c>
      <c r="KI212" s="117" t="e">
        <f ca="1">CEILING(SUM($JO212:JU212)-SUM($KC212:KH212),$JC212)</f>
        <v>#REF!</v>
      </c>
      <c r="KJ212" s="117" t="e">
        <f ca="1">CEILING(SUM($JO212:JV212)-SUM($KC212:KI212),$JC212)</f>
        <v>#REF!</v>
      </c>
      <c r="KK212" s="117" t="e">
        <f ca="1">CEILING(SUM($JO212:JW212)-SUM($KC212:KJ212),$JC212)</f>
        <v>#REF!</v>
      </c>
      <c r="KL212" s="117" t="e">
        <f ca="1">CEILING(SUM($JO212:JX212)-SUM($KC212:KK212),$JC212)</f>
        <v>#REF!</v>
      </c>
      <c r="KM212" s="117" t="e">
        <f ca="1">CEILING(SUM($JO212:JY212)-SUM($KC212:KL212),$JC212)</f>
        <v>#REF!</v>
      </c>
      <c r="KN212" s="117" t="e">
        <f t="shared" ca="1" si="192"/>
        <v>#REF!</v>
      </c>
      <c r="KO212" s="117" t="e">
        <f t="shared" ca="1" si="193"/>
        <v>#REF!</v>
      </c>
      <c r="KP212" s="116"/>
      <c r="KQ212" s="119" t="e">
        <f t="shared" ca="1" si="194"/>
        <v>#REF!</v>
      </c>
      <c r="KR212" s="119" t="e">
        <f t="shared" ca="1" si="195"/>
        <v>#REF!</v>
      </c>
      <c r="KS212" s="119" t="e">
        <f t="shared" ca="1" si="196"/>
        <v>#REF!</v>
      </c>
      <c r="KT212" s="119" t="e">
        <f t="shared" ca="1" si="197"/>
        <v>#REF!</v>
      </c>
      <c r="KU212" s="119" t="e">
        <f t="shared" ca="1" si="198"/>
        <v>#REF!</v>
      </c>
      <c r="KV212" s="119" t="e">
        <f t="shared" ca="1" si="199"/>
        <v>#REF!</v>
      </c>
      <c r="KW212" s="119" t="e">
        <f t="shared" ca="1" si="200"/>
        <v>#REF!</v>
      </c>
      <c r="KX212" s="119" t="e">
        <f t="shared" ca="1" si="201"/>
        <v>#REF!</v>
      </c>
      <c r="KY212" s="119" t="e">
        <f t="shared" ca="1" si="202"/>
        <v>#REF!</v>
      </c>
      <c r="KZ212" s="119" t="e">
        <f t="shared" ca="1" si="203"/>
        <v>#REF!</v>
      </c>
      <c r="LA212" s="119" t="e">
        <f t="shared" ca="1" si="204"/>
        <v>#REF!</v>
      </c>
      <c r="LB212" s="119" t="e">
        <f t="shared" ca="1" si="205"/>
        <v>#REF!</v>
      </c>
      <c r="LC212" s="119" t="e">
        <f t="shared" ca="1" si="206"/>
        <v>#REF!</v>
      </c>
      <c r="LD212" s="119" t="e">
        <f t="shared" ca="1" si="207"/>
        <v>#REF!</v>
      </c>
      <c r="LE212" s="116">
        <v>1</v>
      </c>
      <c r="LF212" s="102" t="e">
        <f t="shared" ca="1" si="228"/>
        <v>#REF!</v>
      </c>
      <c r="LG212" s="102"/>
      <c r="LH212" s="102"/>
      <c r="LI212" s="102"/>
      <c r="LJ212" s="102"/>
      <c r="LK212" s="102"/>
      <c r="LL212" s="102"/>
      <c r="LM212" s="102"/>
      <c r="LN212" s="102"/>
      <c r="LO212" s="102"/>
      <c r="LP212" s="102"/>
      <c r="LQ212" s="102"/>
      <c r="LR212" s="102" t="e">
        <f t="shared" ca="1" si="183"/>
        <v>#REF!</v>
      </c>
      <c r="LS212" s="102"/>
      <c r="LT212" s="119" t="e">
        <f t="shared" ca="1" si="208"/>
        <v>#REF!</v>
      </c>
      <c r="LU212" s="119" t="e">
        <f t="shared" ca="1" si="209"/>
        <v>#NAME?</v>
      </c>
      <c r="LV212" s="119" t="e">
        <f t="shared" ca="1" si="210"/>
        <v>#NAME?</v>
      </c>
      <c r="LW212" s="119" t="e">
        <f t="shared" ca="1" si="211"/>
        <v>#NAME?</v>
      </c>
      <c r="LX212" s="119" t="e">
        <f t="shared" ca="1" si="212"/>
        <v>#NAME?</v>
      </c>
      <c r="LY212" s="119" t="e">
        <f t="shared" ca="1" si="213"/>
        <v>#NAME?</v>
      </c>
      <c r="LZ212" s="119" t="e">
        <f t="shared" ca="1" si="214"/>
        <v>#NAME?</v>
      </c>
      <c r="MA212" s="119" t="e">
        <f t="shared" ca="1" si="215"/>
        <v>#NAME?</v>
      </c>
      <c r="MB212" s="119" t="e">
        <f t="shared" ca="1" si="216"/>
        <v>#NAME?</v>
      </c>
      <c r="MC212" s="119" t="e">
        <f t="shared" ca="1" si="217"/>
        <v>#NAME?</v>
      </c>
      <c r="MD212" s="119" t="e">
        <f t="shared" ca="1" si="218"/>
        <v>#NAME?</v>
      </c>
      <c r="ME212" s="119" t="e">
        <f t="shared" ca="1" si="219"/>
        <v>#NAME?</v>
      </c>
      <c r="MF212" s="119" t="e">
        <f t="shared" ca="1" si="220"/>
        <v>#REF!</v>
      </c>
      <c r="MG212" s="119" t="e">
        <f t="shared" ca="1" si="221"/>
        <v>#REF!</v>
      </c>
      <c r="MH212" s="120" t="s">
        <v>913</v>
      </c>
      <c r="MI212" s="100" t="s">
        <v>462</v>
      </c>
      <c r="MJ212" s="121">
        <v>45535</v>
      </c>
      <c r="MK212" s="100" t="s">
        <v>131</v>
      </c>
      <c r="ML212" s="100"/>
      <c r="MM212" s="100" t="s">
        <v>131</v>
      </c>
      <c r="MN212" s="100"/>
      <c r="MO212" s="100" t="s">
        <v>142</v>
      </c>
    </row>
    <row r="213" spans="1:353" ht="14.25" x14ac:dyDescent="0.2">
      <c r="A213" s="39">
        <v>208</v>
      </c>
      <c r="B213" s="39" t="s">
        <v>917</v>
      </c>
      <c r="C213" s="54" t="s">
        <v>918</v>
      </c>
      <c r="D213" s="39" t="s">
        <v>121</v>
      </c>
      <c r="E213" s="39">
        <v>401197282</v>
      </c>
      <c r="F213" s="99" t="s">
        <v>919</v>
      </c>
      <c r="G213" s="39"/>
      <c r="H213" s="39" t="s">
        <v>112</v>
      </c>
      <c r="I213" s="39">
        <v>2</v>
      </c>
      <c r="J213" s="39">
        <v>4</v>
      </c>
      <c r="K213" s="39">
        <v>0</v>
      </c>
      <c r="L213" s="39">
        <v>0</v>
      </c>
      <c r="M213" s="39">
        <v>0</v>
      </c>
      <c r="N213" s="39">
        <v>0</v>
      </c>
      <c r="O213" s="39">
        <v>0</v>
      </c>
      <c r="P213" s="39">
        <v>0</v>
      </c>
      <c r="Q213" s="39">
        <v>0</v>
      </c>
      <c r="R213" s="39">
        <v>0</v>
      </c>
      <c r="S213" s="39">
        <v>2</v>
      </c>
      <c r="T213" s="39">
        <v>0</v>
      </c>
      <c r="U213" s="39">
        <v>0</v>
      </c>
      <c r="V213" s="39">
        <v>0</v>
      </c>
      <c r="W213" s="39">
        <v>0</v>
      </c>
      <c r="X213" s="39">
        <v>0</v>
      </c>
      <c r="Y213" s="39">
        <v>0</v>
      </c>
      <c r="Z213" s="39">
        <v>0</v>
      </c>
      <c r="AA213" s="39">
        <v>0</v>
      </c>
      <c r="AB213" s="39">
        <v>2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>
        <f t="shared" si="184"/>
        <v>4</v>
      </c>
      <c r="AI213" s="39">
        <f t="shared" si="222"/>
        <v>71622</v>
      </c>
      <c r="AJ213" s="55">
        <v>5000</v>
      </c>
      <c r="AK213" s="39"/>
      <c r="AL213" s="39" t="s">
        <v>457</v>
      </c>
      <c r="AM213" s="69" t="s">
        <v>758</v>
      </c>
      <c r="AN213" s="39"/>
      <c r="AO213" s="39"/>
      <c r="AP213" s="56">
        <v>3.2000000000000002E-3</v>
      </c>
      <c r="AQ213" s="56" t="s">
        <v>8</v>
      </c>
      <c r="AR213" s="39" t="s">
        <v>459</v>
      </c>
      <c r="AS213" s="39" t="s">
        <v>460</v>
      </c>
      <c r="AT213" s="39"/>
      <c r="AU213" s="39" t="s">
        <v>461</v>
      </c>
      <c r="AV213" s="39" t="str">
        <f t="shared" si="185"/>
        <v>P0043</v>
      </c>
      <c r="AW213" s="76" t="e">
        <f t="shared" ca="1" si="186"/>
        <v>#NAME?</v>
      </c>
      <c r="AX213" s="73" t="s">
        <v>749</v>
      </c>
      <c r="AY213" s="73" t="e">
        <f t="shared" si="187"/>
        <v>#REF!</v>
      </c>
      <c r="AZ213" s="39"/>
      <c r="BA213" s="39"/>
      <c r="BB213" s="39"/>
      <c r="BC213" s="39"/>
      <c r="BD213" s="39">
        <v>75000</v>
      </c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>
        <f>SUM($AZ213,$BA213:BF213)-SUM($EU213:FA213)</f>
        <v>74440</v>
      </c>
      <c r="DE213" s="39">
        <f>SUM($AZ213,$BA213:BG213)-SUM($EU213:FB213)</f>
        <v>72040</v>
      </c>
      <c r="DF213" s="39">
        <f>SUM($AZ213,$BA213:BH213)-SUM($EU213:FC213)</f>
        <v>69378</v>
      </c>
      <c r="DG213" s="39">
        <f>SUM($AZ213,$BA213:BI213)-SUM($EU213:FD213)</f>
        <v>67378</v>
      </c>
      <c r="DH213" s="39">
        <f>SUM($AZ213,$BA213:BJ213)-SUM($EU213:FE213)</f>
        <v>65378</v>
      </c>
      <c r="DI213" s="39">
        <f>SUM($AZ213,$BA213:BK213)-SUM($EU213:FF213)</f>
        <v>63378</v>
      </c>
      <c r="DJ213" s="39">
        <f>SUM($AZ213,$BA213:BL213)-SUM($EU213:FG213)</f>
        <v>61378</v>
      </c>
      <c r="DK213" s="39">
        <f>SUM($AZ213,$BA213:BM213)-SUM($EU213:FH213)</f>
        <v>59378</v>
      </c>
      <c r="DL213" s="39">
        <f>SUM($AZ213,$BA213:BN213)-SUM($EU213:FI213)</f>
        <v>57378</v>
      </c>
      <c r="DM213" s="39">
        <f>SUM($AZ213,$BA213:BO213)-SUM($EU213:FJ213)</f>
        <v>55378</v>
      </c>
      <c r="DN213" s="39">
        <f>SUM($AZ213,$BA213:BP213)-SUM($EU213:FK213)</f>
        <v>53378</v>
      </c>
      <c r="DO213" s="39">
        <f>SUM($AZ213,$BA213:BQ213)-SUM($EU213:FL213)</f>
        <v>51378</v>
      </c>
      <c r="DP213" s="39">
        <f>SUM($AZ213,$BA213:BR213)-SUM($EU213:FM213)</f>
        <v>49378</v>
      </c>
      <c r="DQ213" s="39">
        <f>SUM($AZ213,$BA213:BS213)-SUM($EU213:FN213)</f>
        <v>47378</v>
      </c>
      <c r="DR213" s="39">
        <f>SUM($AZ213,$BA213:BT213)-SUM($EU213:FO213)</f>
        <v>45378</v>
      </c>
      <c r="DS213" s="39">
        <f>SUM($AZ213,$BA213:BU213)-SUM($EU213:FP213)</f>
        <v>43378</v>
      </c>
      <c r="DT213" s="39">
        <f>SUM($AZ213,$BA213:BV213)-SUM($EU213:FQ213)</f>
        <v>41378</v>
      </c>
      <c r="DU213" s="39">
        <f>SUM($AZ213,$BA213:BW213)-SUM($EU213:FR213)</f>
        <v>39378</v>
      </c>
      <c r="DV213" s="39">
        <f>SUM($AZ213,$BA213:BX213)-SUM($EU213:FS213)</f>
        <v>37378</v>
      </c>
      <c r="DW213" s="39">
        <f>SUM($AZ213,$BA213:BY213)-SUM($EU213:FT213)</f>
        <v>35378</v>
      </c>
      <c r="DX213" s="39">
        <f>SUM($AZ213,$BA213:BZ213)-SUM($EU213:FU213)</f>
        <v>33378</v>
      </c>
      <c r="DY213" s="39">
        <f>SUM($AZ213,$BA213:CA213)-SUM($EU213:FV213)</f>
        <v>31378</v>
      </c>
      <c r="DZ213" s="39">
        <f>SUM($AZ213,$BA213:CB213)-SUM($EU213:FW213)</f>
        <v>29378</v>
      </c>
      <c r="EA213" s="39">
        <f>SUM($AZ213,$BA213:CC213)-SUM($EU213:FX213)</f>
        <v>27378</v>
      </c>
      <c r="EB213" s="39">
        <f>SUM($AZ213,$BA213:CD213)-SUM($EU213:FY213)</f>
        <v>25378</v>
      </c>
      <c r="EC213" s="39">
        <f>SUM($AZ213,$BA213:CE213)-SUM($EU213:FZ213)</f>
        <v>23378</v>
      </c>
      <c r="ED213" s="39">
        <f>SUM($AZ213,$BA213:CF213)-SUM($EU213:GA213)</f>
        <v>21378</v>
      </c>
      <c r="EE213" s="39">
        <f>SUM($AZ213,$BA213:CG213)-SUM($EU213:GB213)</f>
        <v>19378</v>
      </c>
      <c r="EF213" s="39">
        <f>SUM($AZ213,$BA213:CH213)-SUM($EU213:GC213)</f>
        <v>17378</v>
      </c>
      <c r="EG213" s="39">
        <f>SUM($AZ213,$BA213:CI213)-SUM($EU213:GD213)</f>
        <v>15378</v>
      </c>
      <c r="EH213" s="39">
        <f>SUM($AZ213,$BA213:CJ213)-SUM($EU213:GE213)</f>
        <v>13378</v>
      </c>
      <c r="EI213" s="39">
        <f>SUM($AZ213,$BA213:CK213)-SUM($EU213:GF213)</f>
        <v>11378</v>
      </c>
      <c r="EJ213" s="39">
        <f>SUM($AZ213,$BA213:CL213)-SUM($EU213:GG213)</f>
        <v>9378</v>
      </c>
      <c r="EK213" s="39">
        <f>SUM($AZ213,$BA213:CM213)-SUM($EU213:GH213)</f>
        <v>7378</v>
      </c>
      <c r="EL213" s="39">
        <f>SUM($AZ213,$BA213:CN213)-SUM($EU213:GI213)</f>
        <v>5378</v>
      </c>
      <c r="EM213" s="39">
        <f>SUM($AZ213,$BA213:CO213)-SUM($EU213:GJ213)</f>
        <v>3378</v>
      </c>
      <c r="EN213" s="39">
        <f>SUM($AZ213,$BA213:CP213)-SUM($EU213:GK213)</f>
        <v>3378</v>
      </c>
      <c r="EO213" s="39">
        <f>SUM($AZ213,$BA213:CQ213)-SUM($EU213:GL213)</f>
        <v>3378</v>
      </c>
      <c r="EP213" s="39">
        <f>SUM($AZ213,$BA213:CR213)-SUM($EU213:GM213)</f>
        <v>3378</v>
      </c>
      <c r="EQ213" s="39">
        <f>SUM($AZ213,$BA213:CS213)-SUM($EU213:GN213)</f>
        <v>3378</v>
      </c>
      <c r="ER213" s="39"/>
      <c r="ES213" s="39"/>
      <c r="ET213" s="39"/>
      <c r="EU213" s="39"/>
      <c r="EV213" s="39"/>
      <c r="EW213" s="39"/>
      <c r="EX213" s="39"/>
      <c r="EY213" s="39"/>
      <c r="EZ213" s="39"/>
      <c r="FA213" s="39">
        <f t="array" ref="FA213">SUMPRODUCT($K213:$AG213,TRANSPOSE(FA$5:FA$27))</f>
        <v>560</v>
      </c>
      <c r="FB213" s="39">
        <f t="array" ref="FB213">SUMPRODUCT($K213:$AG213,TRANSPOSE(FB$5:FB$27))</f>
        <v>2400</v>
      </c>
      <c r="FC213" s="39">
        <f t="array" ref="FC213">SUMPRODUCT($K213:$AG213,TRANSPOSE(FC$5:FC$27))</f>
        <v>2662</v>
      </c>
      <c r="FD213" s="39">
        <f t="array" ref="FD213">SUMPRODUCT($K213:$AG213,TRANSPOSE(FD$5:FD$27))</f>
        <v>2000</v>
      </c>
      <c r="FE213" s="39">
        <f t="array" ref="FE213">SUMPRODUCT($K213:$AG213,TRANSPOSE(FE$5:FE$27))</f>
        <v>2000</v>
      </c>
      <c r="FF213" s="39">
        <f t="array" ref="FF213">SUMPRODUCT($K213:$AG213,TRANSPOSE(FF$5:FF$27))</f>
        <v>2000</v>
      </c>
      <c r="FG213" s="39">
        <f t="array" ref="FG213">SUMPRODUCT($K213:$AG213,TRANSPOSE(FG$5:FG$27))</f>
        <v>2000</v>
      </c>
      <c r="FH213" s="39">
        <f t="array" ref="FH213">SUMPRODUCT($K213:$AG213,TRANSPOSE(FH$5:FH$27))</f>
        <v>2000</v>
      </c>
      <c r="FI213" s="39">
        <f t="array" ref="FI213">SUMPRODUCT($K213:$AG213,TRANSPOSE(FI$5:FI$27))</f>
        <v>2000</v>
      </c>
      <c r="FJ213" s="39">
        <f t="array" ref="FJ213">SUMPRODUCT($K213:$AG213,TRANSPOSE(FJ$5:FJ$27))</f>
        <v>2000</v>
      </c>
      <c r="FK213" s="39">
        <f t="array" ref="FK213">SUMPRODUCT($K213:$AG213,TRANSPOSE(FK$5:FK$27))</f>
        <v>2000</v>
      </c>
      <c r="FL213" s="39">
        <f t="array" ref="FL213">SUMPRODUCT($K213:$AG213,TRANSPOSE(FL$5:FL$27))</f>
        <v>2000</v>
      </c>
      <c r="FM213" s="39">
        <f t="array" ref="FM213">SUMPRODUCT($K213:$AG213,TRANSPOSE(FM$5:FM$27))</f>
        <v>2000</v>
      </c>
      <c r="FN213" s="39">
        <f t="array" ref="FN213">SUMPRODUCT($K213:$AG213,TRANSPOSE(FN$5:FN$27))</f>
        <v>2000</v>
      </c>
      <c r="FO213" s="39">
        <f t="array" ref="FO213">SUMPRODUCT($K213:$AG213,TRANSPOSE(FO$5:FO$27))</f>
        <v>2000</v>
      </c>
      <c r="FP213" s="39">
        <f t="array" ref="FP213">SUMPRODUCT($K213:$AG213,TRANSPOSE(FP$5:FP$27))</f>
        <v>2000</v>
      </c>
      <c r="FQ213" s="39">
        <f t="array" ref="FQ213">SUMPRODUCT($K213:$AG213,TRANSPOSE(FQ$5:FQ$27))</f>
        <v>2000</v>
      </c>
      <c r="FR213" s="39">
        <f t="array" ref="FR213">SUMPRODUCT($K213:$AG213,TRANSPOSE(FR$5:FR$27))</f>
        <v>2000</v>
      </c>
      <c r="FS213" s="39">
        <f t="array" ref="FS213">SUMPRODUCT($K213:$AG213,TRANSPOSE(FS$5:FS$27))</f>
        <v>2000</v>
      </c>
      <c r="FT213" s="39">
        <f t="array" ref="FT213">SUMPRODUCT($K213:$AG213,TRANSPOSE(FT$5:FT$27))</f>
        <v>2000</v>
      </c>
      <c r="FU213" s="39">
        <f t="array" ref="FU213">SUMPRODUCT($K213:$AG213,TRANSPOSE(FU$5:FU$27))</f>
        <v>2000</v>
      </c>
      <c r="FV213" s="39">
        <f t="array" ref="FV213">SUMPRODUCT($K213:$AG213,TRANSPOSE(FV$5:FV$27))</f>
        <v>2000</v>
      </c>
      <c r="FW213" s="39">
        <f t="array" ref="FW213">SUMPRODUCT($K213:$AG213,TRANSPOSE(FW$5:FW$27))</f>
        <v>2000</v>
      </c>
      <c r="FX213" s="39">
        <f t="array" ref="FX213">SUMPRODUCT($K213:$AG213,TRANSPOSE(FX$5:FX$27))</f>
        <v>2000</v>
      </c>
      <c r="FY213" s="39">
        <f t="array" ref="FY213">SUMPRODUCT($K213:$AG213,TRANSPOSE(FY$5:FY$27))</f>
        <v>2000</v>
      </c>
      <c r="FZ213" s="39">
        <f t="array" ref="FZ213">SUMPRODUCT($K213:$AG213,TRANSPOSE(FZ$5:FZ$27))</f>
        <v>2000</v>
      </c>
      <c r="GA213" s="39">
        <f t="array" ref="GA213">SUMPRODUCT($K213:$AG213,TRANSPOSE(GA$5:GA$27))</f>
        <v>2000</v>
      </c>
      <c r="GB213" s="39">
        <f t="array" ref="GB213">SUMPRODUCT($K213:$AG213,TRANSPOSE(GB$5:GB$27))</f>
        <v>2000</v>
      </c>
      <c r="GC213" s="39">
        <f t="array" ref="GC213">SUMPRODUCT($K213:$AG213,TRANSPOSE(GC$5:GC$27))</f>
        <v>2000</v>
      </c>
      <c r="GD213" s="39">
        <f t="array" ref="GD213">SUMPRODUCT($K213:$AG213,TRANSPOSE(GD$5:GD$27))</f>
        <v>2000</v>
      </c>
      <c r="GE213" s="39">
        <f t="array" ref="GE213">SUMPRODUCT($K213:$AG213,TRANSPOSE(GE$5:GE$27))</f>
        <v>2000</v>
      </c>
      <c r="GF213" s="39">
        <f t="array" ref="GF213">SUMPRODUCT($K213:$AG213,TRANSPOSE(GF$5:GF$27))</f>
        <v>2000</v>
      </c>
      <c r="GG213" s="39">
        <f t="array" ref="GG213">SUMPRODUCT($K213:$AG213,TRANSPOSE(GG$5:GG$27))</f>
        <v>2000</v>
      </c>
      <c r="GH213" s="39">
        <f t="array" ref="GH213">SUMPRODUCT($K213:$AG213,TRANSPOSE(GH$5:GH$27))</f>
        <v>2000</v>
      </c>
      <c r="GI213" s="39">
        <f t="array" ref="GI213">SUMPRODUCT($K213:$AG213,TRANSPOSE(GI$5:GI$27))</f>
        <v>2000</v>
      </c>
      <c r="GJ213" s="39">
        <f t="array" ref="GJ213">SUMPRODUCT($K213:$AG213,TRANSPOSE(GJ$5:GJ$27))</f>
        <v>2000</v>
      </c>
      <c r="GK213" s="39">
        <f t="array" ref="GK213">SUMPRODUCT($K213:$AG213,TRANSPOSE(GK$5:GK$27))</f>
        <v>0</v>
      </c>
      <c r="GL213" s="39">
        <f t="array" ref="GL213">SUMPRODUCT($K213:$AG213,TRANSPOSE(GL$5:GL$27))</f>
        <v>0</v>
      </c>
      <c r="GM213" s="39">
        <f t="array" ref="GM213">SUMPRODUCT($K213:$AG213,TRANSPOSE(GM$5:GM$27))</f>
        <v>0</v>
      </c>
      <c r="GN213" s="39">
        <f t="array" ref="GN213">SUMPRODUCT($K213:$AG213,TRANSPOSE(GN$5:GN$27))</f>
        <v>0</v>
      </c>
      <c r="GO213" s="39"/>
      <c r="GP213" s="39"/>
      <c r="GQ213" s="39"/>
      <c r="GR213" s="39"/>
      <c r="GS213" s="39"/>
      <c r="GT213" s="39"/>
      <c r="GU213" s="39"/>
      <c r="GV213" s="39"/>
      <c r="GW213" s="39"/>
      <c r="GX213" s="39"/>
      <c r="GY213" s="39"/>
      <c r="GZ213" s="39"/>
      <c r="HA213" s="39"/>
      <c r="HB213" s="39"/>
      <c r="HC213" s="39"/>
      <c r="HD213" s="39"/>
      <c r="HE213" s="39"/>
      <c r="HF213" s="39"/>
      <c r="HG213" s="39"/>
      <c r="HH213" s="39"/>
      <c r="HI213" s="39"/>
      <c r="HJ213" s="39"/>
      <c r="HK213" s="39"/>
      <c r="HL213" s="39"/>
      <c r="HM213" s="39"/>
      <c r="HN213" s="39"/>
      <c r="HO213" s="39"/>
      <c r="HP213" s="39"/>
      <c r="HQ213" s="39"/>
      <c r="HR213" s="39"/>
      <c r="HS213" s="39"/>
      <c r="HT213" s="39"/>
      <c r="HU213" s="39"/>
      <c r="HV213" s="39"/>
      <c r="HW213" s="39"/>
      <c r="HX213" s="39"/>
      <c r="HY213" s="39"/>
      <c r="HZ213" s="39"/>
      <c r="IA213" s="39"/>
      <c r="IB213" s="39"/>
      <c r="IC213" s="39"/>
      <c r="ID213" s="39"/>
      <c r="IE213" s="39"/>
      <c r="IF213" s="39"/>
      <c r="IG213" s="39"/>
      <c r="IH213" s="39"/>
      <c r="II213" s="39"/>
      <c r="IJ213" s="39"/>
      <c r="IK213" s="39"/>
      <c r="IL213" s="39"/>
      <c r="IM213" s="39"/>
      <c r="IN213" s="39"/>
      <c r="IO213" s="39"/>
      <c r="IP213" s="39"/>
      <c r="IQ213" s="39"/>
      <c r="IR213" s="39"/>
      <c r="IS213" s="39"/>
      <c r="IT213" s="39"/>
      <c r="IU213" s="39"/>
      <c r="IV213" s="93" t="s">
        <v>467</v>
      </c>
      <c r="IW213" s="100" t="str">
        <f>C213</f>
        <v>CRCW0603511RFKEA</v>
      </c>
      <c r="IX213" s="93" t="str">
        <f t="shared" si="226"/>
        <v>VISHAY</v>
      </c>
      <c r="IY213" s="111">
        <v>2.5999999999999999E-3</v>
      </c>
      <c r="IZ213" s="112" t="str">
        <f t="shared" si="227"/>
        <v>USD</v>
      </c>
      <c r="JA213" s="104" t="e">
        <f ca="1">_xlfn.XLOOKUP(IZ213,IZ$21:IZ$24,JA$21:JA$24,0)</f>
        <v>#NAME?</v>
      </c>
      <c r="JB213" s="104" t="e">
        <f t="shared" ca="1" si="188"/>
        <v>#NAME?</v>
      </c>
      <c r="JC213" s="113">
        <f>AJ213</f>
        <v>5000</v>
      </c>
      <c r="JD213" s="113">
        <f>AJ213</f>
        <v>5000</v>
      </c>
      <c r="JE213" s="100"/>
      <c r="JF213" s="113" t="e">
        <f>MAX(JD213,CEILING(#REF!+JE213,JC213))</f>
        <v>#REF!</v>
      </c>
      <c r="JG213" s="114" t="e">
        <f t="shared" ca="1" si="189"/>
        <v>#REF!</v>
      </c>
      <c r="JH213" s="113" t="e">
        <f>JF213-#REF!</f>
        <v>#REF!</v>
      </c>
      <c r="JI213" s="114" t="e">
        <f t="shared" ca="1" si="190"/>
        <v>#REF!</v>
      </c>
      <c r="JJ213" s="115">
        <v>45526</v>
      </c>
      <c r="JK213" s="114" t="s">
        <v>114</v>
      </c>
      <c r="JL213" s="114" t="s">
        <v>21</v>
      </c>
      <c r="JM213" s="100" t="s">
        <v>128</v>
      </c>
      <c r="JN213" s="100" t="s">
        <v>129</v>
      </c>
      <c r="JO213" s="102" t="e">
        <f t="array" aca="1" ref="JO213" ca="1">SUMPRODUCT(#REF!,TRANSPOSE(JO$19:JO$22))</f>
        <v>#REF!</v>
      </c>
      <c r="JP213" s="102" t="e">
        <f t="array" aca="1" ref="JP213" ca="1">SUMPRODUCT(#REF!,TRANSPOSE(JP$19:JP$22))</f>
        <v>#REF!</v>
      </c>
      <c r="JQ213" s="102" t="e">
        <f t="array" aca="1" ref="JQ213" ca="1">SUMPRODUCT(#REF!,TRANSPOSE(JQ$19:JQ$22))</f>
        <v>#REF!</v>
      </c>
      <c r="JR213" s="102" t="e">
        <f t="array" aca="1" ref="JR213" ca="1">SUMPRODUCT(#REF!,TRANSPOSE(JR$19:JR$22))</f>
        <v>#REF!</v>
      </c>
      <c r="JS213" s="102" t="e">
        <f t="array" aca="1" ref="JS213" ca="1">SUMPRODUCT(#REF!,TRANSPOSE(JS$19:JS$22))</f>
        <v>#REF!</v>
      </c>
      <c r="JT213" s="102" t="e">
        <f t="array" aca="1" ref="JT213" ca="1">SUMPRODUCT(#REF!,TRANSPOSE(JT$19:JT$22))</f>
        <v>#REF!</v>
      </c>
      <c r="JU213" s="102" t="e">
        <f t="array" aca="1" ref="JU213" ca="1">SUMPRODUCT(#REF!,TRANSPOSE(JU$19:JU$22))</f>
        <v>#REF!</v>
      </c>
      <c r="JV213" s="102" t="e">
        <f t="array" aca="1" ref="JV213" ca="1">SUMPRODUCT(#REF!,TRANSPOSE(JV$19:JV$22))</f>
        <v>#REF!</v>
      </c>
      <c r="JW213" s="102" t="e">
        <f t="array" aca="1" ref="JW213" ca="1">SUMPRODUCT(#REF!,TRANSPOSE(JW$19:JW$22))</f>
        <v>#REF!</v>
      </c>
      <c r="JX213" s="102" t="e">
        <f t="array" aca="1" ref="JX213" ca="1">SUMPRODUCT(#REF!,TRANSPOSE(JX$19:JX$22))</f>
        <v>#REF!</v>
      </c>
      <c r="JY213" s="102" t="e">
        <f t="array" aca="1" ref="JY213" ca="1">SUMPRODUCT(#REF!,TRANSPOSE(JY$19:JY$22))</f>
        <v>#REF!</v>
      </c>
      <c r="JZ213" s="102" t="e">
        <f t="array" aca="1" ref="JZ213" ca="1">SUMPRODUCT(#REF!,TRANSPOSE(JZ$19:JZ$22))</f>
        <v>#REF!</v>
      </c>
      <c r="KA213" s="102" t="e">
        <f t="array" aca="1" ref="KA213" ca="1">SUMPRODUCT(#REF!,TRANSPOSE(KA$19:KA$22))</f>
        <v>#REF!</v>
      </c>
      <c r="KB213" s="116"/>
      <c r="KC213" s="102" t="e">
        <f t="shared" ca="1" si="191"/>
        <v>#REF!</v>
      </c>
      <c r="KD213" s="117" t="e">
        <f ca="1">CEILING(SUM($JO213:JP213)-SUM($KC213:KC213),$JC213)</f>
        <v>#REF!</v>
      </c>
      <c r="KE213" s="117" t="e">
        <f ca="1">CEILING(SUM($JO213:JQ213)-SUM($KC213:KD213),$JC213)</f>
        <v>#REF!</v>
      </c>
      <c r="KF213" s="117" t="e">
        <f ca="1">CEILING(SUM($JO213:JR213)-SUM($KC213:KE213),$JC213)</f>
        <v>#REF!</v>
      </c>
      <c r="KG213" s="117" t="e">
        <f ca="1">CEILING(SUM($JO213:JS213)-SUM($KC213:KF213),$JC213)</f>
        <v>#REF!</v>
      </c>
      <c r="KH213" s="117" t="e">
        <f ca="1">CEILING(SUM($JO213:JT213)-SUM($KC213:KG213),$JC213)</f>
        <v>#REF!</v>
      </c>
      <c r="KI213" s="117" t="e">
        <f ca="1">CEILING(SUM($JO213:JU213)-SUM($KC213:KH213),$JC213)</f>
        <v>#REF!</v>
      </c>
      <c r="KJ213" s="117" t="e">
        <f ca="1">CEILING(SUM($JO213:JV213)-SUM($KC213:KI213),$JC213)</f>
        <v>#REF!</v>
      </c>
      <c r="KK213" s="117" t="e">
        <f ca="1">CEILING(SUM($JO213:JW213)-SUM($KC213:KJ213),$JC213)</f>
        <v>#REF!</v>
      </c>
      <c r="KL213" s="117" t="e">
        <f ca="1">CEILING(SUM($JO213:JX213)-SUM($KC213:KK213),$JC213)</f>
        <v>#REF!</v>
      </c>
      <c r="KM213" s="117" t="e">
        <f ca="1">CEILING(SUM($JO213:JY213)-SUM($KC213:KL213),$JC213)</f>
        <v>#REF!</v>
      </c>
      <c r="KN213" s="117" t="e">
        <f t="shared" ca="1" si="192"/>
        <v>#REF!</v>
      </c>
      <c r="KO213" s="117" t="e">
        <f t="shared" ca="1" si="193"/>
        <v>#REF!</v>
      </c>
      <c r="KP213" s="116"/>
      <c r="KQ213" s="119" t="e">
        <f t="shared" ca="1" si="194"/>
        <v>#REF!</v>
      </c>
      <c r="KR213" s="119" t="e">
        <f t="shared" ca="1" si="195"/>
        <v>#REF!</v>
      </c>
      <c r="KS213" s="119" t="e">
        <f t="shared" ca="1" si="196"/>
        <v>#REF!</v>
      </c>
      <c r="KT213" s="119" t="e">
        <f t="shared" ca="1" si="197"/>
        <v>#REF!</v>
      </c>
      <c r="KU213" s="119" t="e">
        <f t="shared" ca="1" si="198"/>
        <v>#REF!</v>
      </c>
      <c r="KV213" s="119" t="e">
        <f t="shared" ca="1" si="199"/>
        <v>#REF!</v>
      </c>
      <c r="KW213" s="119" t="e">
        <f t="shared" ca="1" si="200"/>
        <v>#REF!</v>
      </c>
      <c r="KX213" s="119" t="e">
        <f t="shared" ca="1" si="201"/>
        <v>#REF!</v>
      </c>
      <c r="KY213" s="119" t="e">
        <f t="shared" ca="1" si="202"/>
        <v>#REF!</v>
      </c>
      <c r="KZ213" s="119" t="e">
        <f t="shared" ca="1" si="203"/>
        <v>#REF!</v>
      </c>
      <c r="LA213" s="119" t="e">
        <f t="shared" ca="1" si="204"/>
        <v>#REF!</v>
      </c>
      <c r="LB213" s="119" t="e">
        <f t="shared" ca="1" si="205"/>
        <v>#REF!</v>
      </c>
      <c r="LC213" s="119" t="e">
        <f t="shared" ca="1" si="206"/>
        <v>#REF!</v>
      </c>
      <c r="LD213" s="119" t="e">
        <f t="shared" ca="1" si="207"/>
        <v>#REF!</v>
      </c>
      <c r="LE213" s="116">
        <v>1</v>
      </c>
      <c r="LF213" s="102" t="e">
        <f t="shared" ca="1" si="228"/>
        <v>#REF!</v>
      </c>
      <c r="LG213" s="102"/>
      <c r="LH213" s="102"/>
      <c r="LI213" s="102"/>
      <c r="LJ213" s="102"/>
      <c r="LK213" s="102"/>
      <c r="LL213" s="102"/>
      <c r="LM213" s="102"/>
      <c r="LN213" s="102"/>
      <c r="LO213" s="102"/>
      <c r="LP213" s="102"/>
      <c r="LQ213" s="102"/>
      <c r="LR213" s="102" t="e">
        <f t="shared" ca="1" si="183"/>
        <v>#REF!</v>
      </c>
      <c r="LS213" s="102"/>
      <c r="LT213" s="119" t="e">
        <f t="shared" ca="1" si="208"/>
        <v>#REF!</v>
      </c>
      <c r="LU213" s="119" t="e">
        <f t="shared" ca="1" si="209"/>
        <v>#NAME?</v>
      </c>
      <c r="LV213" s="119" t="e">
        <f t="shared" ca="1" si="210"/>
        <v>#NAME?</v>
      </c>
      <c r="LW213" s="119" t="e">
        <f t="shared" ca="1" si="211"/>
        <v>#NAME?</v>
      </c>
      <c r="LX213" s="119" t="e">
        <f t="shared" ca="1" si="212"/>
        <v>#NAME?</v>
      </c>
      <c r="LY213" s="119" t="e">
        <f t="shared" ca="1" si="213"/>
        <v>#NAME?</v>
      </c>
      <c r="LZ213" s="119" t="e">
        <f t="shared" ca="1" si="214"/>
        <v>#NAME?</v>
      </c>
      <c r="MA213" s="119" t="e">
        <f t="shared" ca="1" si="215"/>
        <v>#NAME?</v>
      </c>
      <c r="MB213" s="119" t="e">
        <f t="shared" ca="1" si="216"/>
        <v>#NAME?</v>
      </c>
      <c r="MC213" s="119" t="e">
        <f t="shared" ca="1" si="217"/>
        <v>#NAME?</v>
      </c>
      <c r="MD213" s="119" t="e">
        <f t="shared" ca="1" si="218"/>
        <v>#NAME?</v>
      </c>
      <c r="ME213" s="119" t="e">
        <f t="shared" ca="1" si="219"/>
        <v>#NAME?</v>
      </c>
      <c r="MF213" s="119" t="e">
        <f t="shared" ca="1" si="220"/>
        <v>#REF!</v>
      </c>
      <c r="MG213" s="119" t="e">
        <f t="shared" ca="1" si="221"/>
        <v>#REF!</v>
      </c>
      <c r="MH213" s="120" t="s">
        <v>917</v>
      </c>
      <c r="MI213" s="100" t="s">
        <v>472</v>
      </c>
      <c r="MJ213" s="121">
        <v>45535</v>
      </c>
      <c r="MK213" s="100" t="s">
        <v>131</v>
      </c>
      <c r="ML213" s="100" t="s">
        <v>131</v>
      </c>
      <c r="MM213" s="100" t="s">
        <v>131</v>
      </c>
      <c r="MN213" s="100"/>
      <c r="MO213" s="100" t="s">
        <v>750</v>
      </c>
    </row>
    <row r="214" spans="1:353" ht="14.25" x14ac:dyDescent="0.2">
      <c r="A214" s="39">
        <v>209</v>
      </c>
      <c r="B214" s="39" t="s">
        <v>920</v>
      </c>
      <c r="C214" s="54" t="s">
        <v>921</v>
      </c>
      <c r="D214" s="39" t="s">
        <v>121</v>
      </c>
      <c r="E214" s="39">
        <v>413012036</v>
      </c>
      <c r="F214" s="99" t="s">
        <v>922</v>
      </c>
      <c r="G214" s="39">
        <v>400274911</v>
      </c>
      <c r="H214" s="39" t="s">
        <v>112</v>
      </c>
      <c r="I214" s="39">
        <v>2</v>
      </c>
      <c r="J214" s="39">
        <v>6</v>
      </c>
      <c r="K214" s="39">
        <v>0</v>
      </c>
      <c r="L214" s="39">
        <v>0</v>
      </c>
      <c r="M214" s="39">
        <v>0</v>
      </c>
      <c r="N214" s="39">
        <v>0</v>
      </c>
      <c r="O214" s="39">
        <v>2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0</v>
      </c>
      <c r="X214" s="39">
        <v>2</v>
      </c>
      <c r="Y214" s="39">
        <v>0</v>
      </c>
      <c r="Z214" s="39">
        <v>0</v>
      </c>
      <c r="AA214" s="39">
        <v>0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2</v>
      </c>
      <c r="AH214" s="39">
        <f t="shared" si="184"/>
        <v>4</v>
      </c>
      <c r="AI214" s="39">
        <f t="shared" si="222"/>
        <v>141178</v>
      </c>
      <c r="AJ214" s="55">
        <v>5000</v>
      </c>
      <c r="AK214" s="39"/>
      <c r="AL214" s="39" t="s">
        <v>457</v>
      </c>
      <c r="AM214" s="69" t="s">
        <v>458</v>
      </c>
      <c r="AN214" s="39"/>
      <c r="AO214" s="39"/>
      <c r="AP214" s="56">
        <v>3.0000000000000001E-3</v>
      </c>
      <c r="AQ214" s="56" t="s">
        <v>8</v>
      </c>
      <c r="AR214" s="39" t="s">
        <v>459</v>
      </c>
      <c r="AS214" s="39" t="s">
        <v>460</v>
      </c>
      <c r="AT214" s="39"/>
      <c r="AU214" s="39" t="s">
        <v>461</v>
      </c>
      <c r="AV214" s="39" t="str">
        <f t="shared" si="185"/>
        <v>P0043</v>
      </c>
      <c r="AW214" s="76" t="e">
        <f t="shared" ca="1" si="186"/>
        <v>#NAME?</v>
      </c>
      <c r="AX214" s="73" t="s">
        <v>749</v>
      </c>
      <c r="AY214" s="73" t="e">
        <f t="shared" si="187"/>
        <v>#REF!</v>
      </c>
      <c r="AZ214" s="39"/>
      <c r="BA214" s="39"/>
      <c r="BB214" s="39"/>
      <c r="BC214" s="39"/>
      <c r="BD214" s="39">
        <v>145000</v>
      </c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>
        <f>SUM($AZ214,$BA214:BF214)-SUM($EU214:FA214)</f>
        <v>144080</v>
      </c>
      <c r="DE214" s="39">
        <f>SUM($AZ214,$BA214:BG214)-SUM($EU214:FB214)</f>
        <v>140484</v>
      </c>
      <c r="DF214" s="39">
        <f>SUM($AZ214,$BA214:BH214)-SUM($EU214:FC214)</f>
        <v>135822</v>
      </c>
      <c r="DG214" s="39">
        <f>SUM($AZ214,$BA214:BI214)-SUM($EU214:FD214)</f>
        <v>131822</v>
      </c>
      <c r="DH214" s="39">
        <f>SUM($AZ214,$BA214:BJ214)-SUM($EU214:FE214)</f>
        <v>127822</v>
      </c>
      <c r="DI214" s="39">
        <f>SUM($AZ214,$BA214:BK214)-SUM($EU214:FF214)</f>
        <v>123822</v>
      </c>
      <c r="DJ214" s="39">
        <f>SUM($AZ214,$BA214:BL214)-SUM($EU214:FG214)</f>
        <v>119822</v>
      </c>
      <c r="DK214" s="39">
        <f>SUM($AZ214,$BA214:BM214)-SUM($EU214:FH214)</f>
        <v>115822</v>
      </c>
      <c r="DL214" s="39">
        <f>SUM($AZ214,$BA214:BN214)-SUM($EU214:FI214)</f>
        <v>111822</v>
      </c>
      <c r="DM214" s="39">
        <f>SUM($AZ214,$BA214:BO214)-SUM($EU214:FJ214)</f>
        <v>107822</v>
      </c>
      <c r="DN214" s="39">
        <f>SUM($AZ214,$BA214:BP214)-SUM($EU214:FK214)</f>
        <v>103822</v>
      </c>
      <c r="DO214" s="39">
        <f>SUM($AZ214,$BA214:BQ214)-SUM($EU214:FL214)</f>
        <v>99822</v>
      </c>
      <c r="DP214" s="39">
        <f>SUM($AZ214,$BA214:BR214)-SUM($EU214:FM214)</f>
        <v>95822</v>
      </c>
      <c r="DQ214" s="39">
        <f>SUM($AZ214,$BA214:BS214)-SUM($EU214:FN214)</f>
        <v>91822</v>
      </c>
      <c r="DR214" s="39">
        <f>SUM($AZ214,$BA214:BT214)-SUM($EU214:FO214)</f>
        <v>87822</v>
      </c>
      <c r="DS214" s="39">
        <f>SUM($AZ214,$BA214:BU214)-SUM($EU214:FP214)</f>
        <v>83822</v>
      </c>
      <c r="DT214" s="39">
        <f>SUM($AZ214,$BA214:BV214)-SUM($EU214:FQ214)</f>
        <v>79822</v>
      </c>
      <c r="DU214" s="39">
        <f>SUM($AZ214,$BA214:BW214)-SUM($EU214:FR214)</f>
        <v>75822</v>
      </c>
      <c r="DV214" s="39">
        <f>SUM($AZ214,$BA214:BX214)-SUM($EU214:FS214)</f>
        <v>71822</v>
      </c>
      <c r="DW214" s="39">
        <f>SUM($AZ214,$BA214:BY214)-SUM($EU214:FT214)</f>
        <v>67822</v>
      </c>
      <c r="DX214" s="39">
        <f>SUM($AZ214,$BA214:BZ214)-SUM($EU214:FU214)</f>
        <v>63822</v>
      </c>
      <c r="DY214" s="39">
        <f>SUM($AZ214,$BA214:CA214)-SUM($EU214:FV214)</f>
        <v>59822</v>
      </c>
      <c r="DZ214" s="39">
        <f>SUM($AZ214,$BA214:CB214)-SUM($EU214:FW214)</f>
        <v>55822</v>
      </c>
      <c r="EA214" s="39">
        <f>SUM($AZ214,$BA214:CC214)-SUM($EU214:FX214)</f>
        <v>51822</v>
      </c>
      <c r="EB214" s="39">
        <f>SUM($AZ214,$BA214:CD214)-SUM($EU214:FY214)</f>
        <v>47822</v>
      </c>
      <c r="EC214" s="39">
        <f>SUM($AZ214,$BA214:CE214)-SUM($EU214:FZ214)</f>
        <v>43822</v>
      </c>
      <c r="ED214" s="39">
        <f>SUM($AZ214,$BA214:CF214)-SUM($EU214:GA214)</f>
        <v>39822</v>
      </c>
      <c r="EE214" s="39">
        <f>SUM($AZ214,$BA214:CG214)-SUM($EU214:GB214)</f>
        <v>35822</v>
      </c>
      <c r="EF214" s="39">
        <f>SUM($AZ214,$BA214:CH214)-SUM($EU214:GC214)</f>
        <v>31822</v>
      </c>
      <c r="EG214" s="39">
        <f>SUM($AZ214,$BA214:CI214)-SUM($EU214:GD214)</f>
        <v>27822</v>
      </c>
      <c r="EH214" s="39">
        <f>SUM($AZ214,$BA214:CJ214)-SUM($EU214:GE214)</f>
        <v>23822</v>
      </c>
      <c r="EI214" s="39">
        <f>SUM($AZ214,$BA214:CK214)-SUM($EU214:GF214)</f>
        <v>19822</v>
      </c>
      <c r="EJ214" s="39">
        <f>SUM($AZ214,$BA214:CL214)-SUM($EU214:GG214)</f>
        <v>15822</v>
      </c>
      <c r="EK214" s="39">
        <f>SUM($AZ214,$BA214:CM214)-SUM($EU214:GH214)</f>
        <v>11822</v>
      </c>
      <c r="EL214" s="39">
        <f>SUM($AZ214,$BA214:CN214)-SUM($EU214:GI214)</f>
        <v>7822</v>
      </c>
      <c r="EM214" s="39">
        <f>SUM($AZ214,$BA214:CO214)-SUM($EU214:GJ214)</f>
        <v>3822</v>
      </c>
      <c r="EN214" s="39">
        <f>SUM($AZ214,$BA214:CP214)-SUM($EU214:GK214)</f>
        <v>3822</v>
      </c>
      <c r="EO214" s="39">
        <f>SUM($AZ214,$BA214:CQ214)-SUM($EU214:GL214)</f>
        <v>3822</v>
      </c>
      <c r="EP214" s="39">
        <f>SUM($AZ214,$BA214:CR214)-SUM($EU214:GM214)</f>
        <v>3822</v>
      </c>
      <c r="EQ214" s="39">
        <f>SUM($AZ214,$BA214:CS214)-SUM($EU214:GN214)</f>
        <v>3822</v>
      </c>
      <c r="ER214" s="39"/>
      <c r="ES214" s="39"/>
      <c r="ET214" s="39"/>
      <c r="EU214" s="39"/>
      <c r="EV214" s="39"/>
      <c r="EW214" s="39"/>
      <c r="EX214" s="39"/>
      <c r="EY214" s="39"/>
      <c r="EZ214" s="39"/>
      <c r="FA214" s="39">
        <f t="array" ref="FA214">SUMPRODUCT($K214:$AG214,TRANSPOSE(FA$5:FA$27))</f>
        <v>920</v>
      </c>
      <c r="FB214" s="39">
        <f t="array" ref="FB214">SUMPRODUCT($K214:$AG214,TRANSPOSE(FB$5:FB$27))</f>
        <v>3596</v>
      </c>
      <c r="FC214" s="39">
        <f t="array" ref="FC214">SUMPRODUCT($K214:$AG214,TRANSPOSE(FC$5:FC$27))</f>
        <v>4662</v>
      </c>
      <c r="FD214" s="39">
        <f t="array" ref="FD214">SUMPRODUCT($K214:$AG214,TRANSPOSE(FD$5:FD$27))</f>
        <v>4000</v>
      </c>
      <c r="FE214" s="39">
        <f t="array" ref="FE214">SUMPRODUCT($K214:$AG214,TRANSPOSE(FE$5:FE$27))</f>
        <v>4000</v>
      </c>
      <c r="FF214" s="39">
        <f t="array" ref="FF214">SUMPRODUCT($K214:$AG214,TRANSPOSE(FF$5:FF$27))</f>
        <v>4000</v>
      </c>
      <c r="FG214" s="39">
        <f t="array" ref="FG214">SUMPRODUCT($K214:$AG214,TRANSPOSE(FG$5:FG$27))</f>
        <v>4000</v>
      </c>
      <c r="FH214" s="39">
        <f t="array" ref="FH214">SUMPRODUCT($K214:$AG214,TRANSPOSE(FH$5:FH$27))</f>
        <v>4000</v>
      </c>
      <c r="FI214" s="39">
        <f t="array" ref="FI214">SUMPRODUCT($K214:$AG214,TRANSPOSE(FI$5:FI$27))</f>
        <v>4000</v>
      </c>
      <c r="FJ214" s="39">
        <f t="array" ref="FJ214">SUMPRODUCT($K214:$AG214,TRANSPOSE(FJ$5:FJ$27))</f>
        <v>4000</v>
      </c>
      <c r="FK214" s="39">
        <f t="array" ref="FK214">SUMPRODUCT($K214:$AG214,TRANSPOSE(FK$5:FK$27))</f>
        <v>4000</v>
      </c>
      <c r="FL214" s="39">
        <f t="array" ref="FL214">SUMPRODUCT($K214:$AG214,TRANSPOSE(FL$5:FL$27))</f>
        <v>4000</v>
      </c>
      <c r="FM214" s="39">
        <f t="array" ref="FM214">SUMPRODUCT($K214:$AG214,TRANSPOSE(FM$5:FM$27))</f>
        <v>4000</v>
      </c>
      <c r="FN214" s="39">
        <f t="array" ref="FN214">SUMPRODUCT($K214:$AG214,TRANSPOSE(FN$5:FN$27))</f>
        <v>4000</v>
      </c>
      <c r="FO214" s="39">
        <f t="array" ref="FO214">SUMPRODUCT($K214:$AG214,TRANSPOSE(FO$5:FO$27))</f>
        <v>4000</v>
      </c>
      <c r="FP214" s="39">
        <f t="array" ref="FP214">SUMPRODUCT($K214:$AG214,TRANSPOSE(FP$5:FP$27))</f>
        <v>4000</v>
      </c>
      <c r="FQ214" s="39">
        <f t="array" ref="FQ214">SUMPRODUCT($K214:$AG214,TRANSPOSE(FQ$5:FQ$27))</f>
        <v>4000</v>
      </c>
      <c r="FR214" s="39">
        <f t="array" ref="FR214">SUMPRODUCT($K214:$AG214,TRANSPOSE(FR$5:FR$27))</f>
        <v>4000</v>
      </c>
      <c r="FS214" s="39">
        <f t="array" ref="FS214">SUMPRODUCT($K214:$AG214,TRANSPOSE(FS$5:FS$27))</f>
        <v>4000</v>
      </c>
      <c r="FT214" s="39">
        <f t="array" ref="FT214">SUMPRODUCT($K214:$AG214,TRANSPOSE(FT$5:FT$27))</f>
        <v>4000</v>
      </c>
      <c r="FU214" s="39">
        <f t="array" ref="FU214">SUMPRODUCT($K214:$AG214,TRANSPOSE(FU$5:FU$27))</f>
        <v>4000</v>
      </c>
      <c r="FV214" s="39">
        <f t="array" ref="FV214">SUMPRODUCT($K214:$AG214,TRANSPOSE(FV$5:FV$27))</f>
        <v>4000</v>
      </c>
      <c r="FW214" s="39">
        <f t="array" ref="FW214">SUMPRODUCT($K214:$AG214,TRANSPOSE(FW$5:FW$27))</f>
        <v>4000</v>
      </c>
      <c r="FX214" s="39">
        <f t="array" ref="FX214">SUMPRODUCT($K214:$AG214,TRANSPOSE(FX$5:FX$27))</f>
        <v>4000</v>
      </c>
      <c r="FY214" s="39">
        <f t="array" ref="FY214">SUMPRODUCT($K214:$AG214,TRANSPOSE(FY$5:FY$27))</f>
        <v>4000</v>
      </c>
      <c r="FZ214" s="39">
        <f t="array" ref="FZ214">SUMPRODUCT($K214:$AG214,TRANSPOSE(FZ$5:FZ$27))</f>
        <v>4000</v>
      </c>
      <c r="GA214" s="39">
        <f t="array" ref="GA214">SUMPRODUCT($K214:$AG214,TRANSPOSE(GA$5:GA$27))</f>
        <v>4000</v>
      </c>
      <c r="GB214" s="39">
        <f t="array" ref="GB214">SUMPRODUCT($K214:$AG214,TRANSPOSE(GB$5:GB$27))</f>
        <v>4000</v>
      </c>
      <c r="GC214" s="39">
        <f t="array" ref="GC214">SUMPRODUCT($K214:$AG214,TRANSPOSE(GC$5:GC$27))</f>
        <v>4000</v>
      </c>
      <c r="GD214" s="39">
        <f t="array" ref="GD214">SUMPRODUCT($K214:$AG214,TRANSPOSE(GD$5:GD$27))</f>
        <v>4000</v>
      </c>
      <c r="GE214" s="39">
        <f t="array" ref="GE214">SUMPRODUCT($K214:$AG214,TRANSPOSE(GE$5:GE$27))</f>
        <v>4000</v>
      </c>
      <c r="GF214" s="39">
        <f t="array" ref="GF214">SUMPRODUCT($K214:$AG214,TRANSPOSE(GF$5:GF$27))</f>
        <v>4000</v>
      </c>
      <c r="GG214" s="39">
        <f t="array" ref="GG214">SUMPRODUCT($K214:$AG214,TRANSPOSE(GG$5:GG$27))</f>
        <v>4000</v>
      </c>
      <c r="GH214" s="39">
        <f t="array" ref="GH214">SUMPRODUCT($K214:$AG214,TRANSPOSE(GH$5:GH$27))</f>
        <v>4000</v>
      </c>
      <c r="GI214" s="39">
        <f t="array" ref="GI214">SUMPRODUCT($K214:$AG214,TRANSPOSE(GI$5:GI$27))</f>
        <v>4000</v>
      </c>
      <c r="GJ214" s="39">
        <f t="array" ref="GJ214">SUMPRODUCT($K214:$AG214,TRANSPOSE(GJ$5:GJ$27))</f>
        <v>4000</v>
      </c>
      <c r="GK214" s="39">
        <f t="array" ref="GK214">SUMPRODUCT($K214:$AG214,TRANSPOSE(GK$5:GK$27))</f>
        <v>0</v>
      </c>
      <c r="GL214" s="39">
        <f t="array" ref="GL214">SUMPRODUCT($K214:$AG214,TRANSPOSE(GL$5:GL$27))</f>
        <v>0</v>
      </c>
      <c r="GM214" s="39">
        <f t="array" ref="GM214">SUMPRODUCT($K214:$AG214,TRANSPOSE(GM$5:GM$27))</f>
        <v>0</v>
      </c>
      <c r="GN214" s="39">
        <f t="array" ref="GN214">SUMPRODUCT($K214:$AG214,TRANSPOSE(GN$5:GN$27))</f>
        <v>0</v>
      </c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93" t="s">
        <v>467</v>
      </c>
      <c r="IW214" s="100" t="str">
        <f>C214</f>
        <v>CRCW060353K6FKEA</v>
      </c>
      <c r="IX214" s="93" t="str">
        <f t="shared" si="226"/>
        <v>VISHAY</v>
      </c>
      <c r="IY214" s="111">
        <v>2.3999999999999998E-3</v>
      </c>
      <c r="IZ214" s="112" t="str">
        <f t="shared" si="227"/>
        <v>USD</v>
      </c>
      <c r="JA214" s="104" t="e">
        <f ca="1">_xlfn.XLOOKUP(IZ214,IZ$21:IZ$24,JA$21:JA$24,0)</f>
        <v>#NAME?</v>
      </c>
      <c r="JB214" s="104" t="e">
        <f t="shared" ca="1" si="188"/>
        <v>#NAME?</v>
      </c>
      <c r="JC214" s="113">
        <f>AJ214</f>
        <v>5000</v>
      </c>
      <c r="JD214" s="113">
        <f>AJ214</f>
        <v>5000</v>
      </c>
      <c r="JE214" s="100"/>
      <c r="JF214" s="113" t="e">
        <f>MAX(JD214,CEILING(#REF!+JE214,JC214))</f>
        <v>#REF!</v>
      </c>
      <c r="JG214" s="114" t="e">
        <f t="shared" ca="1" si="189"/>
        <v>#REF!</v>
      </c>
      <c r="JH214" s="113" t="e">
        <f>JF214-#REF!</f>
        <v>#REF!</v>
      </c>
      <c r="JI214" s="114" t="e">
        <f t="shared" ca="1" si="190"/>
        <v>#REF!</v>
      </c>
      <c r="JJ214" s="115">
        <v>45526</v>
      </c>
      <c r="JK214" s="114" t="s">
        <v>114</v>
      </c>
      <c r="JL214" s="114" t="s">
        <v>21</v>
      </c>
      <c r="JM214" s="100" t="s">
        <v>128</v>
      </c>
      <c r="JN214" s="100" t="s">
        <v>129</v>
      </c>
      <c r="JO214" s="102" t="e">
        <f t="array" aca="1" ref="JO214" ca="1">SUMPRODUCT(#REF!,TRANSPOSE(JO$19:JO$22))</f>
        <v>#REF!</v>
      </c>
      <c r="JP214" s="102" t="e">
        <f t="array" aca="1" ref="JP214" ca="1">SUMPRODUCT(#REF!,TRANSPOSE(JP$19:JP$22))</f>
        <v>#REF!</v>
      </c>
      <c r="JQ214" s="102" t="e">
        <f t="array" aca="1" ref="JQ214" ca="1">SUMPRODUCT(#REF!,TRANSPOSE(JQ$19:JQ$22))</f>
        <v>#REF!</v>
      </c>
      <c r="JR214" s="102" t="e">
        <f t="array" aca="1" ref="JR214" ca="1">SUMPRODUCT(#REF!,TRANSPOSE(JR$19:JR$22))</f>
        <v>#REF!</v>
      </c>
      <c r="JS214" s="102" t="e">
        <f t="array" aca="1" ref="JS214" ca="1">SUMPRODUCT(#REF!,TRANSPOSE(JS$19:JS$22))</f>
        <v>#REF!</v>
      </c>
      <c r="JT214" s="102" t="e">
        <f t="array" aca="1" ref="JT214" ca="1">SUMPRODUCT(#REF!,TRANSPOSE(JT$19:JT$22))</f>
        <v>#REF!</v>
      </c>
      <c r="JU214" s="102" t="e">
        <f t="array" aca="1" ref="JU214" ca="1">SUMPRODUCT(#REF!,TRANSPOSE(JU$19:JU$22))</f>
        <v>#REF!</v>
      </c>
      <c r="JV214" s="102" t="e">
        <f t="array" aca="1" ref="JV214" ca="1">SUMPRODUCT(#REF!,TRANSPOSE(JV$19:JV$22))</f>
        <v>#REF!</v>
      </c>
      <c r="JW214" s="102" t="e">
        <f t="array" aca="1" ref="JW214" ca="1">SUMPRODUCT(#REF!,TRANSPOSE(JW$19:JW$22))</f>
        <v>#REF!</v>
      </c>
      <c r="JX214" s="102" t="e">
        <f t="array" aca="1" ref="JX214" ca="1">SUMPRODUCT(#REF!,TRANSPOSE(JX$19:JX$22))</f>
        <v>#REF!</v>
      </c>
      <c r="JY214" s="102" t="e">
        <f t="array" aca="1" ref="JY214" ca="1">SUMPRODUCT(#REF!,TRANSPOSE(JY$19:JY$22))</f>
        <v>#REF!</v>
      </c>
      <c r="JZ214" s="102" t="e">
        <f t="array" aca="1" ref="JZ214" ca="1">SUMPRODUCT(#REF!,TRANSPOSE(JZ$19:JZ$22))</f>
        <v>#REF!</v>
      </c>
      <c r="KA214" s="102" t="e">
        <f t="array" aca="1" ref="KA214" ca="1">SUMPRODUCT(#REF!,TRANSPOSE(KA$19:KA$22))</f>
        <v>#REF!</v>
      </c>
      <c r="KB214" s="116"/>
      <c r="KC214" s="102" t="e">
        <f t="shared" ca="1" si="191"/>
        <v>#REF!</v>
      </c>
      <c r="KD214" s="117" t="e">
        <f ca="1">CEILING(SUM($JO214:JP214)-SUM($KC214:KC214),$JC214)</f>
        <v>#REF!</v>
      </c>
      <c r="KE214" s="117" t="e">
        <f ca="1">CEILING(SUM($JO214:JQ214)-SUM($KC214:KD214),$JC214)</f>
        <v>#REF!</v>
      </c>
      <c r="KF214" s="117" t="e">
        <f ca="1">CEILING(SUM($JO214:JR214)-SUM($KC214:KE214),$JC214)</f>
        <v>#REF!</v>
      </c>
      <c r="KG214" s="117" t="e">
        <f ca="1">CEILING(SUM($JO214:JS214)-SUM($KC214:KF214),$JC214)</f>
        <v>#REF!</v>
      </c>
      <c r="KH214" s="117" t="e">
        <f ca="1">CEILING(SUM($JO214:JT214)-SUM($KC214:KG214),$JC214)</f>
        <v>#REF!</v>
      </c>
      <c r="KI214" s="117" t="e">
        <f ca="1">CEILING(SUM($JO214:JU214)-SUM($KC214:KH214),$JC214)</f>
        <v>#REF!</v>
      </c>
      <c r="KJ214" s="117" t="e">
        <f ca="1">CEILING(SUM($JO214:JV214)-SUM($KC214:KI214),$JC214)</f>
        <v>#REF!</v>
      </c>
      <c r="KK214" s="117" t="e">
        <f ca="1">CEILING(SUM($JO214:JW214)-SUM($KC214:KJ214),$JC214)</f>
        <v>#REF!</v>
      </c>
      <c r="KL214" s="117" t="e">
        <f ca="1">CEILING(SUM($JO214:JX214)-SUM($KC214:KK214),$JC214)</f>
        <v>#REF!</v>
      </c>
      <c r="KM214" s="117" t="e">
        <f ca="1">CEILING(SUM($JO214:JY214)-SUM($KC214:KL214),$JC214)</f>
        <v>#REF!</v>
      </c>
      <c r="KN214" s="117" t="e">
        <f t="shared" ca="1" si="192"/>
        <v>#REF!</v>
      </c>
      <c r="KO214" s="117" t="e">
        <f t="shared" ca="1" si="193"/>
        <v>#REF!</v>
      </c>
      <c r="KP214" s="116"/>
      <c r="KQ214" s="119" t="e">
        <f t="shared" ca="1" si="194"/>
        <v>#REF!</v>
      </c>
      <c r="KR214" s="119" t="e">
        <f t="shared" ca="1" si="195"/>
        <v>#REF!</v>
      </c>
      <c r="KS214" s="119" t="e">
        <f t="shared" ca="1" si="196"/>
        <v>#REF!</v>
      </c>
      <c r="KT214" s="119" t="e">
        <f t="shared" ca="1" si="197"/>
        <v>#REF!</v>
      </c>
      <c r="KU214" s="119" t="e">
        <f t="shared" ca="1" si="198"/>
        <v>#REF!</v>
      </c>
      <c r="KV214" s="119" t="e">
        <f t="shared" ca="1" si="199"/>
        <v>#REF!</v>
      </c>
      <c r="KW214" s="119" t="e">
        <f t="shared" ca="1" si="200"/>
        <v>#REF!</v>
      </c>
      <c r="KX214" s="119" t="e">
        <f t="shared" ca="1" si="201"/>
        <v>#REF!</v>
      </c>
      <c r="KY214" s="119" t="e">
        <f t="shared" ca="1" si="202"/>
        <v>#REF!</v>
      </c>
      <c r="KZ214" s="119" t="e">
        <f t="shared" ca="1" si="203"/>
        <v>#REF!</v>
      </c>
      <c r="LA214" s="119" t="e">
        <f t="shared" ca="1" si="204"/>
        <v>#REF!</v>
      </c>
      <c r="LB214" s="119" t="e">
        <f t="shared" ca="1" si="205"/>
        <v>#REF!</v>
      </c>
      <c r="LC214" s="119" t="e">
        <f t="shared" ca="1" si="206"/>
        <v>#REF!</v>
      </c>
      <c r="LD214" s="119" t="e">
        <f t="shared" ca="1" si="207"/>
        <v>#REF!</v>
      </c>
      <c r="LE214" s="116">
        <v>1</v>
      </c>
      <c r="LF214" s="102" t="e">
        <f t="shared" ca="1" si="228"/>
        <v>#REF!</v>
      </c>
      <c r="LG214" s="102"/>
      <c r="LH214" s="102"/>
      <c r="LI214" s="102"/>
      <c r="LJ214" s="102"/>
      <c r="LK214" s="102"/>
      <c r="LL214" s="102"/>
      <c r="LM214" s="102"/>
      <c r="LN214" s="102"/>
      <c r="LO214" s="102"/>
      <c r="LP214" s="102"/>
      <c r="LQ214" s="102"/>
      <c r="LR214" s="102" t="e">
        <f t="shared" ca="1" si="183"/>
        <v>#REF!</v>
      </c>
      <c r="LS214" s="102"/>
      <c r="LT214" s="119" t="e">
        <f t="shared" ca="1" si="208"/>
        <v>#REF!</v>
      </c>
      <c r="LU214" s="119" t="e">
        <f t="shared" ca="1" si="209"/>
        <v>#NAME?</v>
      </c>
      <c r="LV214" s="119" t="e">
        <f t="shared" ca="1" si="210"/>
        <v>#NAME?</v>
      </c>
      <c r="LW214" s="119" t="e">
        <f t="shared" ca="1" si="211"/>
        <v>#NAME?</v>
      </c>
      <c r="LX214" s="119" t="e">
        <f t="shared" ca="1" si="212"/>
        <v>#NAME?</v>
      </c>
      <c r="LY214" s="119" t="e">
        <f t="shared" ca="1" si="213"/>
        <v>#NAME?</v>
      </c>
      <c r="LZ214" s="119" t="e">
        <f t="shared" ca="1" si="214"/>
        <v>#NAME?</v>
      </c>
      <c r="MA214" s="119" t="e">
        <f t="shared" ca="1" si="215"/>
        <v>#NAME?</v>
      </c>
      <c r="MB214" s="119" t="e">
        <f t="shared" ca="1" si="216"/>
        <v>#NAME?</v>
      </c>
      <c r="MC214" s="119" t="e">
        <f t="shared" ca="1" si="217"/>
        <v>#NAME?</v>
      </c>
      <c r="MD214" s="119" t="e">
        <f t="shared" ca="1" si="218"/>
        <v>#NAME?</v>
      </c>
      <c r="ME214" s="119" t="e">
        <f t="shared" ca="1" si="219"/>
        <v>#NAME?</v>
      </c>
      <c r="MF214" s="119" t="e">
        <f t="shared" ca="1" si="220"/>
        <v>#REF!</v>
      </c>
      <c r="MG214" s="119" t="e">
        <f t="shared" ca="1" si="221"/>
        <v>#REF!</v>
      </c>
      <c r="MH214" s="120" t="s">
        <v>920</v>
      </c>
      <c r="MI214" s="100" t="s">
        <v>472</v>
      </c>
      <c r="MJ214" s="121">
        <v>45535</v>
      </c>
      <c r="MK214" s="100" t="s">
        <v>131</v>
      </c>
      <c r="ML214" s="100" t="s">
        <v>131</v>
      </c>
      <c r="MM214" s="100" t="s">
        <v>131</v>
      </c>
      <c r="MN214" s="100"/>
      <c r="MO214" s="100" t="s">
        <v>750</v>
      </c>
    </row>
    <row r="215" spans="1:353" ht="14.25" x14ac:dyDescent="0.2">
      <c r="A215" s="39">
        <v>210</v>
      </c>
      <c r="B215" s="39" t="s">
        <v>923</v>
      </c>
      <c r="C215" s="54" t="s">
        <v>924</v>
      </c>
      <c r="D215" s="39" t="s">
        <v>121</v>
      </c>
      <c r="E215" s="39">
        <v>414137917</v>
      </c>
      <c r="F215" s="99" t="s">
        <v>925</v>
      </c>
      <c r="G215" s="39" t="s">
        <v>926</v>
      </c>
      <c r="H215" s="39" t="s">
        <v>112</v>
      </c>
      <c r="I215" s="39">
        <v>2</v>
      </c>
      <c r="J215" s="39">
        <v>4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>
        <v>0</v>
      </c>
      <c r="Q215" s="39">
        <v>0</v>
      </c>
      <c r="R215" s="39">
        <v>0</v>
      </c>
      <c r="S215" s="39">
        <v>2</v>
      </c>
      <c r="T215" s="39">
        <v>0</v>
      </c>
      <c r="U215" s="39">
        <v>0</v>
      </c>
      <c r="V215" s="39">
        <v>0</v>
      </c>
      <c r="W215" s="39">
        <v>0</v>
      </c>
      <c r="X215" s="39">
        <v>0</v>
      </c>
      <c r="Y215" s="39">
        <v>0</v>
      </c>
      <c r="Z215" s="39">
        <v>0</v>
      </c>
      <c r="AA215" s="39">
        <v>0</v>
      </c>
      <c r="AB215" s="39">
        <v>2</v>
      </c>
      <c r="AC215" s="39">
        <v>0</v>
      </c>
      <c r="AD215" s="39">
        <v>0</v>
      </c>
      <c r="AE215" s="39">
        <v>0</v>
      </c>
      <c r="AF215" s="39">
        <v>0</v>
      </c>
      <c r="AG215" s="39">
        <v>0</v>
      </c>
      <c r="AH215" s="39">
        <f t="shared" si="184"/>
        <v>4</v>
      </c>
      <c r="AI215" s="39">
        <f t="shared" si="222"/>
        <v>71622</v>
      </c>
      <c r="AJ215" s="55">
        <v>5000</v>
      </c>
      <c r="AK215" s="39"/>
      <c r="AL215" s="39" t="s">
        <v>457</v>
      </c>
      <c r="AM215" s="69" t="s">
        <v>758</v>
      </c>
      <c r="AN215" s="39"/>
      <c r="AO215" s="39"/>
      <c r="AP215" s="56">
        <v>3.2000000000000002E-3</v>
      </c>
      <c r="AQ215" s="56" t="s">
        <v>8</v>
      </c>
      <c r="AR215" s="39" t="s">
        <v>459</v>
      </c>
      <c r="AS215" s="39" t="s">
        <v>460</v>
      </c>
      <c r="AT215" s="39"/>
      <c r="AU215" s="39" t="s">
        <v>461</v>
      </c>
      <c r="AV215" s="39" t="str">
        <f t="shared" si="185"/>
        <v>P0043</v>
      </c>
      <c r="AW215" s="76" t="e">
        <f t="shared" ca="1" si="186"/>
        <v>#NAME?</v>
      </c>
      <c r="AX215" s="73">
        <v>18</v>
      </c>
      <c r="AY215" s="73" t="e">
        <f t="shared" si="187"/>
        <v>#REF!</v>
      </c>
      <c r="AZ215" s="39"/>
      <c r="BA215" s="39"/>
      <c r="BB215" s="39"/>
      <c r="BC215" s="39"/>
      <c r="BD215" s="39">
        <v>10000</v>
      </c>
      <c r="BE215" s="39">
        <v>65000</v>
      </c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>
        <f>SUM($AZ215,$BA215:BF215)-SUM($EU215:FA215)</f>
        <v>74440</v>
      </c>
      <c r="DE215" s="39">
        <f>SUM($AZ215,$BA215:BG215)-SUM($EU215:FB215)</f>
        <v>72040</v>
      </c>
      <c r="DF215" s="39">
        <f>SUM($AZ215,$BA215:BH215)-SUM($EU215:FC215)</f>
        <v>69378</v>
      </c>
      <c r="DG215" s="39">
        <f>SUM($AZ215,$BA215:BI215)-SUM($EU215:FD215)</f>
        <v>67378</v>
      </c>
      <c r="DH215" s="39">
        <f>SUM($AZ215,$BA215:BJ215)-SUM($EU215:FE215)</f>
        <v>65378</v>
      </c>
      <c r="DI215" s="39">
        <f>SUM($AZ215,$BA215:BK215)-SUM($EU215:FF215)</f>
        <v>63378</v>
      </c>
      <c r="DJ215" s="39">
        <f>SUM($AZ215,$BA215:BL215)-SUM($EU215:FG215)</f>
        <v>61378</v>
      </c>
      <c r="DK215" s="39">
        <f>SUM($AZ215,$BA215:BM215)-SUM($EU215:FH215)</f>
        <v>59378</v>
      </c>
      <c r="DL215" s="39">
        <f>SUM($AZ215,$BA215:BN215)-SUM($EU215:FI215)</f>
        <v>57378</v>
      </c>
      <c r="DM215" s="39">
        <f>SUM($AZ215,$BA215:BO215)-SUM($EU215:FJ215)</f>
        <v>55378</v>
      </c>
      <c r="DN215" s="39">
        <f>SUM($AZ215,$BA215:BP215)-SUM($EU215:FK215)</f>
        <v>53378</v>
      </c>
      <c r="DO215" s="39">
        <f>SUM($AZ215,$BA215:BQ215)-SUM($EU215:FL215)</f>
        <v>51378</v>
      </c>
      <c r="DP215" s="39">
        <f>SUM($AZ215,$BA215:BR215)-SUM($EU215:FM215)</f>
        <v>49378</v>
      </c>
      <c r="DQ215" s="39">
        <f>SUM($AZ215,$BA215:BS215)-SUM($EU215:FN215)</f>
        <v>47378</v>
      </c>
      <c r="DR215" s="39">
        <f>SUM($AZ215,$BA215:BT215)-SUM($EU215:FO215)</f>
        <v>45378</v>
      </c>
      <c r="DS215" s="39">
        <f>SUM($AZ215,$BA215:BU215)-SUM($EU215:FP215)</f>
        <v>43378</v>
      </c>
      <c r="DT215" s="39">
        <f>SUM($AZ215,$BA215:BV215)-SUM($EU215:FQ215)</f>
        <v>41378</v>
      </c>
      <c r="DU215" s="39">
        <f>SUM($AZ215,$BA215:BW215)-SUM($EU215:FR215)</f>
        <v>39378</v>
      </c>
      <c r="DV215" s="39">
        <f>SUM($AZ215,$BA215:BX215)-SUM($EU215:FS215)</f>
        <v>37378</v>
      </c>
      <c r="DW215" s="39">
        <f>SUM($AZ215,$BA215:BY215)-SUM($EU215:FT215)</f>
        <v>35378</v>
      </c>
      <c r="DX215" s="39">
        <f>SUM($AZ215,$BA215:BZ215)-SUM($EU215:FU215)</f>
        <v>33378</v>
      </c>
      <c r="DY215" s="39">
        <f>SUM($AZ215,$BA215:CA215)-SUM($EU215:FV215)</f>
        <v>31378</v>
      </c>
      <c r="DZ215" s="39">
        <f>SUM($AZ215,$BA215:CB215)-SUM($EU215:FW215)</f>
        <v>29378</v>
      </c>
      <c r="EA215" s="39">
        <f>SUM($AZ215,$BA215:CC215)-SUM($EU215:FX215)</f>
        <v>27378</v>
      </c>
      <c r="EB215" s="39">
        <f>SUM($AZ215,$BA215:CD215)-SUM($EU215:FY215)</f>
        <v>25378</v>
      </c>
      <c r="EC215" s="39">
        <f>SUM($AZ215,$BA215:CE215)-SUM($EU215:FZ215)</f>
        <v>23378</v>
      </c>
      <c r="ED215" s="39">
        <f>SUM($AZ215,$BA215:CF215)-SUM($EU215:GA215)</f>
        <v>21378</v>
      </c>
      <c r="EE215" s="39">
        <f>SUM($AZ215,$BA215:CG215)-SUM($EU215:GB215)</f>
        <v>19378</v>
      </c>
      <c r="EF215" s="39">
        <f>SUM($AZ215,$BA215:CH215)-SUM($EU215:GC215)</f>
        <v>17378</v>
      </c>
      <c r="EG215" s="39">
        <f>SUM($AZ215,$BA215:CI215)-SUM($EU215:GD215)</f>
        <v>15378</v>
      </c>
      <c r="EH215" s="39">
        <f>SUM($AZ215,$BA215:CJ215)-SUM($EU215:GE215)</f>
        <v>13378</v>
      </c>
      <c r="EI215" s="39">
        <f>SUM($AZ215,$BA215:CK215)-SUM($EU215:GF215)</f>
        <v>11378</v>
      </c>
      <c r="EJ215" s="39">
        <f>SUM($AZ215,$BA215:CL215)-SUM($EU215:GG215)</f>
        <v>9378</v>
      </c>
      <c r="EK215" s="39">
        <f>SUM($AZ215,$BA215:CM215)-SUM($EU215:GH215)</f>
        <v>7378</v>
      </c>
      <c r="EL215" s="39">
        <f>SUM($AZ215,$BA215:CN215)-SUM($EU215:GI215)</f>
        <v>5378</v>
      </c>
      <c r="EM215" s="39">
        <f>SUM($AZ215,$BA215:CO215)-SUM($EU215:GJ215)</f>
        <v>3378</v>
      </c>
      <c r="EN215" s="39">
        <f>SUM($AZ215,$BA215:CP215)-SUM($EU215:GK215)</f>
        <v>3378</v>
      </c>
      <c r="EO215" s="39">
        <f>SUM($AZ215,$BA215:CQ215)-SUM($EU215:GL215)</f>
        <v>3378</v>
      </c>
      <c r="EP215" s="39">
        <f>SUM($AZ215,$BA215:CR215)-SUM($EU215:GM215)</f>
        <v>3378</v>
      </c>
      <c r="EQ215" s="39">
        <f>SUM($AZ215,$BA215:CS215)-SUM($EU215:GN215)</f>
        <v>3378</v>
      </c>
      <c r="ER215" s="39"/>
      <c r="ES215" s="39"/>
      <c r="ET215" s="39"/>
      <c r="EU215" s="39"/>
      <c r="EV215" s="39"/>
      <c r="EW215" s="39"/>
      <c r="EX215" s="39"/>
      <c r="EY215" s="39"/>
      <c r="EZ215" s="39"/>
      <c r="FA215" s="39">
        <f t="array" ref="FA215">SUMPRODUCT($K215:$AG215,TRANSPOSE(FA$5:FA$27))</f>
        <v>560</v>
      </c>
      <c r="FB215" s="39">
        <f t="array" ref="FB215">SUMPRODUCT($K215:$AG215,TRANSPOSE(FB$5:FB$27))</f>
        <v>2400</v>
      </c>
      <c r="FC215" s="39">
        <f t="array" ref="FC215">SUMPRODUCT($K215:$AG215,TRANSPOSE(FC$5:FC$27))</f>
        <v>2662</v>
      </c>
      <c r="FD215" s="39">
        <f t="array" ref="FD215">SUMPRODUCT($K215:$AG215,TRANSPOSE(FD$5:FD$27))</f>
        <v>2000</v>
      </c>
      <c r="FE215" s="39">
        <f t="array" ref="FE215">SUMPRODUCT($K215:$AG215,TRANSPOSE(FE$5:FE$27))</f>
        <v>2000</v>
      </c>
      <c r="FF215" s="39">
        <f t="array" ref="FF215">SUMPRODUCT($K215:$AG215,TRANSPOSE(FF$5:FF$27))</f>
        <v>2000</v>
      </c>
      <c r="FG215" s="39">
        <f t="array" ref="FG215">SUMPRODUCT($K215:$AG215,TRANSPOSE(FG$5:FG$27))</f>
        <v>2000</v>
      </c>
      <c r="FH215" s="39">
        <f t="array" ref="FH215">SUMPRODUCT($K215:$AG215,TRANSPOSE(FH$5:FH$27))</f>
        <v>2000</v>
      </c>
      <c r="FI215" s="39">
        <f t="array" ref="FI215">SUMPRODUCT($K215:$AG215,TRANSPOSE(FI$5:FI$27))</f>
        <v>2000</v>
      </c>
      <c r="FJ215" s="39">
        <f t="array" ref="FJ215">SUMPRODUCT($K215:$AG215,TRANSPOSE(FJ$5:FJ$27))</f>
        <v>2000</v>
      </c>
      <c r="FK215" s="39">
        <f t="array" ref="FK215">SUMPRODUCT($K215:$AG215,TRANSPOSE(FK$5:FK$27))</f>
        <v>2000</v>
      </c>
      <c r="FL215" s="39">
        <f t="array" ref="FL215">SUMPRODUCT($K215:$AG215,TRANSPOSE(FL$5:FL$27))</f>
        <v>2000</v>
      </c>
      <c r="FM215" s="39">
        <f t="array" ref="FM215">SUMPRODUCT($K215:$AG215,TRANSPOSE(FM$5:FM$27))</f>
        <v>2000</v>
      </c>
      <c r="FN215" s="39">
        <f t="array" ref="FN215">SUMPRODUCT($K215:$AG215,TRANSPOSE(FN$5:FN$27))</f>
        <v>2000</v>
      </c>
      <c r="FO215" s="39">
        <f t="array" ref="FO215">SUMPRODUCT($K215:$AG215,TRANSPOSE(FO$5:FO$27))</f>
        <v>2000</v>
      </c>
      <c r="FP215" s="39">
        <f t="array" ref="FP215">SUMPRODUCT($K215:$AG215,TRANSPOSE(FP$5:FP$27))</f>
        <v>2000</v>
      </c>
      <c r="FQ215" s="39">
        <f t="array" ref="FQ215">SUMPRODUCT($K215:$AG215,TRANSPOSE(FQ$5:FQ$27))</f>
        <v>2000</v>
      </c>
      <c r="FR215" s="39">
        <f t="array" ref="FR215">SUMPRODUCT($K215:$AG215,TRANSPOSE(FR$5:FR$27))</f>
        <v>2000</v>
      </c>
      <c r="FS215" s="39">
        <f t="array" ref="FS215">SUMPRODUCT($K215:$AG215,TRANSPOSE(FS$5:FS$27))</f>
        <v>2000</v>
      </c>
      <c r="FT215" s="39">
        <f t="array" ref="FT215">SUMPRODUCT($K215:$AG215,TRANSPOSE(FT$5:FT$27))</f>
        <v>2000</v>
      </c>
      <c r="FU215" s="39">
        <f t="array" ref="FU215">SUMPRODUCT($K215:$AG215,TRANSPOSE(FU$5:FU$27))</f>
        <v>2000</v>
      </c>
      <c r="FV215" s="39">
        <f t="array" ref="FV215">SUMPRODUCT($K215:$AG215,TRANSPOSE(FV$5:FV$27))</f>
        <v>2000</v>
      </c>
      <c r="FW215" s="39">
        <f t="array" ref="FW215">SUMPRODUCT($K215:$AG215,TRANSPOSE(FW$5:FW$27))</f>
        <v>2000</v>
      </c>
      <c r="FX215" s="39">
        <f t="array" ref="FX215">SUMPRODUCT($K215:$AG215,TRANSPOSE(FX$5:FX$27))</f>
        <v>2000</v>
      </c>
      <c r="FY215" s="39">
        <f t="array" ref="FY215">SUMPRODUCT($K215:$AG215,TRANSPOSE(FY$5:FY$27))</f>
        <v>2000</v>
      </c>
      <c r="FZ215" s="39">
        <f t="array" ref="FZ215">SUMPRODUCT($K215:$AG215,TRANSPOSE(FZ$5:FZ$27))</f>
        <v>2000</v>
      </c>
      <c r="GA215" s="39">
        <f t="array" ref="GA215">SUMPRODUCT($K215:$AG215,TRANSPOSE(GA$5:GA$27))</f>
        <v>2000</v>
      </c>
      <c r="GB215" s="39">
        <f t="array" ref="GB215">SUMPRODUCT($K215:$AG215,TRANSPOSE(GB$5:GB$27))</f>
        <v>2000</v>
      </c>
      <c r="GC215" s="39">
        <f t="array" ref="GC215">SUMPRODUCT($K215:$AG215,TRANSPOSE(GC$5:GC$27))</f>
        <v>2000</v>
      </c>
      <c r="GD215" s="39">
        <f t="array" ref="GD215">SUMPRODUCT($K215:$AG215,TRANSPOSE(GD$5:GD$27))</f>
        <v>2000</v>
      </c>
      <c r="GE215" s="39">
        <f t="array" ref="GE215">SUMPRODUCT($K215:$AG215,TRANSPOSE(GE$5:GE$27))</f>
        <v>2000</v>
      </c>
      <c r="GF215" s="39">
        <f t="array" ref="GF215">SUMPRODUCT($K215:$AG215,TRANSPOSE(GF$5:GF$27))</f>
        <v>2000</v>
      </c>
      <c r="GG215" s="39">
        <f t="array" ref="GG215">SUMPRODUCT($K215:$AG215,TRANSPOSE(GG$5:GG$27))</f>
        <v>2000</v>
      </c>
      <c r="GH215" s="39">
        <f t="array" ref="GH215">SUMPRODUCT($K215:$AG215,TRANSPOSE(GH$5:GH$27))</f>
        <v>2000</v>
      </c>
      <c r="GI215" s="39">
        <f t="array" ref="GI215">SUMPRODUCT($K215:$AG215,TRANSPOSE(GI$5:GI$27))</f>
        <v>2000</v>
      </c>
      <c r="GJ215" s="39">
        <f t="array" ref="GJ215">SUMPRODUCT($K215:$AG215,TRANSPOSE(GJ$5:GJ$27))</f>
        <v>2000</v>
      </c>
      <c r="GK215" s="39">
        <f t="array" ref="GK215">SUMPRODUCT($K215:$AG215,TRANSPOSE(GK$5:GK$27))</f>
        <v>0</v>
      </c>
      <c r="GL215" s="39">
        <f t="array" ref="GL215">SUMPRODUCT($K215:$AG215,TRANSPOSE(GL$5:GL$27))</f>
        <v>0</v>
      </c>
      <c r="GM215" s="39">
        <f t="array" ref="GM215">SUMPRODUCT($K215:$AG215,TRANSPOSE(GM$5:GM$27))</f>
        <v>0</v>
      </c>
      <c r="GN215" s="39">
        <f t="array" ref="GN215">SUMPRODUCT($K215:$AG215,TRANSPOSE(GN$5:GN$27))</f>
        <v>0</v>
      </c>
      <c r="GO215" s="39"/>
      <c r="GP215" s="39"/>
      <c r="GQ215" s="39"/>
      <c r="GR215" s="39"/>
      <c r="GS215" s="39"/>
      <c r="GT215" s="39"/>
      <c r="GU215" s="39"/>
      <c r="GV215" s="39"/>
      <c r="GW215" s="39"/>
      <c r="GX215" s="39"/>
      <c r="GY215" s="39"/>
      <c r="GZ215" s="39"/>
      <c r="HA215" s="39"/>
      <c r="HB215" s="39"/>
      <c r="HC215" s="39"/>
      <c r="HD215" s="39"/>
      <c r="HE215" s="39"/>
      <c r="HF215" s="39"/>
      <c r="HG215" s="39"/>
      <c r="HH215" s="39"/>
      <c r="HI215" s="39"/>
      <c r="HJ215" s="39"/>
      <c r="HK215" s="39"/>
      <c r="HL215" s="39"/>
      <c r="HM215" s="39"/>
      <c r="HN215" s="39"/>
      <c r="HO215" s="39"/>
      <c r="HP215" s="39"/>
      <c r="HQ215" s="39"/>
      <c r="HR215" s="39"/>
      <c r="HS215" s="39"/>
      <c r="HT215" s="39"/>
      <c r="HU215" s="39"/>
      <c r="HV215" s="39"/>
      <c r="HW215" s="39"/>
      <c r="HX215" s="39"/>
      <c r="HY215" s="39"/>
      <c r="HZ215" s="39"/>
      <c r="IA215" s="39"/>
      <c r="IB215" s="39"/>
      <c r="IC215" s="39"/>
      <c r="ID215" s="39"/>
      <c r="IE215" s="39"/>
      <c r="IF215" s="39"/>
      <c r="IG215" s="39"/>
      <c r="IH215" s="39"/>
      <c r="II215" s="39"/>
      <c r="IJ215" s="39"/>
      <c r="IK215" s="39"/>
      <c r="IL215" s="39"/>
      <c r="IM215" s="39"/>
      <c r="IN215" s="39"/>
      <c r="IO215" s="39"/>
      <c r="IP215" s="39"/>
      <c r="IQ215" s="39"/>
      <c r="IR215" s="39"/>
      <c r="IS215" s="39"/>
      <c r="IT215" s="39"/>
      <c r="IU215" s="39"/>
      <c r="IV215" s="93" t="s">
        <v>467</v>
      </c>
      <c r="IW215" s="100" t="str">
        <f>C215</f>
        <v>CRCW060354R9FKEA</v>
      </c>
      <c r="IX215" s="93" t="str">
        <f t="shared" si="226"/>
        <v>VISHAY</v>
      </c>
      <c r="IY215" s="111">
        <v>2.7000000000000001E-3</v>
      </c>
      <c r="IZ215" s="112" t="str">
        <f t="shared" si="227"/>
        <v>USD</v>
      </c>
      <c r="JA215" s="104" t="e">
        <f ca="1">_xlfn.XLOOKUP(IZ215,IZ$21:IZ$24,JA$21:JA$24,0)</f>
        <v>#NAME?</v>
      </c>
      <c r="JB215" s="104" t="e">
        <f t="shared" ca="1" si="188"/>
        <v>#NAME?</v>
      </c>
      <c r="JC215" s="113">
        <f>AJ215</f>
        <v>5000</v>
      </c>
      <c r="JD215" s="113">
        <f>AJ215</f>
        <v>5000</v>
      </c>
      <c r="JE215" s="100"/>
      <c r="JF215" s="113" t="e">
        <f>MAX(JD215,CEILING(#REF!+JE215,JC215))</f>
        <v>#REF!</v>
      </c>
      <c r="JG215" s="114" t="e">
        <f t="shared" ca="1" si="189"/>
        <v>#REF!</v>
      </c>
      <c r="JH215" s="113" t="e">
        <f>JF215-#REF!</f>
        <v>#REF!</v>
      </c>
      <c r="JI215" s="114" t="e">
        <f t="shared" ca="1" si="190"/>
        <v>#REF!</v>
      </c>
      <c r="JJ215" s="115">
        <v>45526</v>
      </c>
      <c r="JK215" s="114" t="s">
        <v>114</v>
      </c>
      <c r="JL215" s="114" t="s">
        <v>21</v>
      </c>
      <c r="JM215" s="100" t="s">
        <v>128</v>
      </c>
      <c r="JN215" s="100" t="s">
        <v>129</v>
      </c>
      <c r="JO215" s="102" t="e">
        <f t="array" aca="1" ref="JO215" ca="1">SUMPRODUCT(#REF!,TRANSPOSE(JO$19:JO$22))</f>
        <v>#REF!</v>
      </c>
      <c r="JP215" s="102" t="e">
        <f t="array" aca="1" ref="JP215" ca="1">SUMPRODUCT(#REF!,TRANSPOSE(JP$19:JP$22))</f>
        <v>#REF!</v>
      </c>
      <c r="JQ215" s="102" t="e">
        <f t="array" aca="1" ref="JQ215" ca="1">SUMPRODUCT(#REF!,TRANSPOSE(JQ$19:JQ$22))</f>
        <v>#REF!</v>
      </c>
      <c r="JR215" s="102" t="e">
        <f t="array" aca="1" ref="JR215" ca="1">SUMPRODUCT(#REF!,TRANSPOSE(JR$19:JR$22))</f>
        <v>#REF!</v>
      </c>
      <c r="JS215" s="102" t="e">
        <f t="array" aca="1" ref="JS215" ca="1">SUMPRODUCT(#REF!,TRANSPOSE(JS$19:JS$22))</f>
        <v>#REF!</v>
      </c>
      <c r="JT215" s="102" t="e">
        <f t="array" aca="1" ref="JT215" ca="1">SUMPRODUCT(#REF!,TRANSPOSE(JT$19:JT$22))</f>
        <v>#REF!</v>
      </c>
      <c r="JU215" s="102" t="e">
        <f t="array" aca="1" ref="JU215" ca="1">SUMPRODUCT(#REF!,TRANSPOSE(JU$19:JU$22))</f>
        <v>#REF!</v>
      </c>
      <c r="JV215" s="102" t="e">
        <f t="array" aca="1" ref="JV215" ca="1">SUMPRODUCT(#REF!,TRANSPOSE(JV$19:JV$22))</f>
        <v>#REF!</v>
      </c>
      <c r="JW215" s="102" t="e">
        <f t="array" aca="1" ref="JW215" ca="1">SUMPRODUCT(#REF!,TRANSPOSE(JW$19:JW$22))</f>
        <v>#REF!</v>
      </c>
      <c r="JX215" s="102" t="e">
        <f t="array" aca="1" ref="JX215" ca="1">SUMPRODUCT(#REF!,TRANSPOSE(JX$19:JX$22))</f>
        <v>#REF!</v>
      </c>
      <c r="JY215" s="102" t="e">
        <f t="array" aca="1" ref="JY215" ca="1">SUMPRODUCT(#REF!,TRANSPOSE(JY$19:JY$22))</f>
        <v>#REF!</v>
      </c>
      <c r="JZ215" s="102" t="e">
        <f t="array" aca="1" ref="JZ215" ca="1">SUMPRODUCT(#REF!,TRANSPOSE(JZ$19:JZ$22))</f>
        <v>#REF!</v>
      </c>
      <c r="KA215" s="102" t="e">
        <f t="array" aca="1" ref="KA215" ca="1">SUMPRODUCT(#REF!,TRANSPOSE(KA$19:KA$22))</f>
        <v>#REF!</v>
      </c>
      <c r="KB215" s="116"/>
      <c r="KC215" s="102" t="e">
        <f t="shared" ca="1" si="191"/>
        <v>#REF!</v>
      </c>
      <c r="KD215" s="117" t="e">
        <f ca="1">CEILING(SUM($JO215:JP215)-SUM($KC215:KC215),$JC215)</f>
        <v>#REF!</v>
      </c>
      <c r="KE215" s="117" t="e">
        <f ca="1">CEILING(SUM($JO215:JQ215)-SUM($KC215:KD215),$JC215)</f>
        <v>#REF!</v>
      </c>
      <c r="KF215" s="117" t="e">
        <f ca="1">CEILING(SUM($JO215:JR215)-SUM($KC215:KE215),$JC215)</f>
        <v>#REF!</v>
      </c>
      <c r="KG215" s="117" t="e">
        <f ca="1">CEILING(SUM($JO215:JS215)-SUM($KC215:KF215),$JC215)</f>
        <v>#REF!</v>
      </c>
      <c r="KH215" s="117" t="e">
        <f ca="1">CEILING(SUM($JO215:JT215)-SUM($KC215:KG215),$JC215)</f>
        <v>#REF!</v>
      </c>
      <c r="KI215" s="117" t="e">
        <f ca="1">CEILING(SUM($JO215:JU215)-SUM($KC215:KH215),$JC215)</f>
        <v>#REF!</v>
      </c>
      <c r="KJ215" s="117" t="e">
        <f ca="1">CEILING(SUM($JO215:JV215)-SUM($KC215:KI215),$JC215)</f>
        <v>#REF!</v>
      </c>
      <c r="KK215" s="117" t="e">
        <f ca="1">CEILING(SUM($JO215:JW215)-SUM($KC215:KJ215),$JC215)</f>
        <v>#REF!</v>
      </c>
      <c r="KL215" s="117" t="e">
        <f ca="1">CEILING(SUM($JO215:JX215)-SUM($KC215:KK215),$JC215)</f>
        <v>#REF!</v>
      </c>
      <c r="KM215" s="117" t="e">
        <f ca="1">CEILING(SUM($JO215:JY215)-SUM($KC215:KL215),$JC215)</f>
        <v>#REF!</v>
      </c>
      <c r="KN215" s="117" t="e">
        <f t="shared" ca="1" si="192"/>
        <v>#REF!</v>
      </c>
      <c r="KO215" s="117" t="e">
        <f t="shared" ca="1" si="193"/>
        <v>#REF!</v>
      </c>
      <c r="KP215" s="116"/>
      <c r="KQ215" s="119" t="e">
        <f t="shared" ca="1" si="194"/>
        <v>#REF!</v>
      </c>
      <c r="KR215" s="119" t="e">
        <f t="shared" ca="1" si="195"/>
        <v>#REF!</v>
      </c>
      <c r="KS215" s="119" t="e">
        <f t="shared" ca="1" si="196"/>
        <v>#REF!</v>
      </c>
      <c r="KT215" s="119" t="e">
        <f t="shared" ca="1" si="197"/>
        <v>#REF!</v>
      </c>
      <c r="KU215" s="119" t="e">
        <f t="shared" ca="1" si="198"/>
        <v>#REF!</v>
      </c>
      <c r="KV215" s="119" t="e">
        <f t="shared" ca="1" si="199"/>
        <v>#REF!</v>
      </c>
      <c r="KW215" s="119" t="e">
        <f t="shared" ca="1" si="200"/>
        <v>#REF!</v>
      </c>
      <c r="KX215" s="119" t="e">
        <f t="shared" ca="1" si="201"/>
        <v>#REF!</v>
      </c>
      <c r="KY215" s="119" t="e">
        <f t="shared" ca="1" si="202"/>
        <v>#REF!</v>
      </c>
      <c r="KZ215" s="119" t="e">
        <f t="shared" ca="1" si="203"/>
        <v>#REF!</v>
      </c>
      <c r="LA215" s="119" t="e">
        <f t="shared" ca="1" si="204"/>
        <v>#REF!</v>
      </c>
      <c r="LB215" s="119" t="e">
        <f t="shared" ca="1" si="205"/>
        <v>#REF!</v>
      </c>
      <c r="LC215" s="119" t="e">
        <f t="shared" ca="1" si="206"/>
        <v>#REF!</v>
      </c>
      <c r="LD215" s="119" t="e">
        <f t="shared" ca="1" si="207"/>
        <v>#REF!</v>
      </c>
      <c r="LE215" s="116">
        <v>1</v>
      </c>
      <c r="LF215" s="102" t="e">
        <f t="shared" ca="1" si="228"/>
        <v>#REF!</v>
      </c>
      <c r="LG215" s="102"/>
      <c r="LH215" s="102"/>
      <c r="LI215" s="102"/>
      <c r="LJ215" s="102"/>
      <c r="LK215" s="102"/>
      <c r="LL215" s="102"/>
      <c r="LM215" s="102"/>
      <c r="LN215" s="102"/>
      <c r="LO215" s="102"/>
      <c r="LP215" s="102"/>
      <c r="LQ215" s="102"/>
      <c r="LR215" s="102" t="e">
        <f t="shared" ref="LR215:LR220" ca="1" si="229">KO215</f>
        <v>#REF!</v>
      </c>
      <c r="LS215" s="102"/>
      <c r="LT215" s="119" t="e">
        <f t="shared" ca="1" si="208"/>
        <v>#REF!</v>
      </c>
      <c r="LU215" s="119" t="e">
        <f t="shared" ca="1" si="209"/>
        <v>#NAME?</v>
      </c>
      <c r="LV215" s="119" t="e">
        <f t="shared" ca="1" si="210"/>
        <v>#NAME?</v>
      </c>
      <c r="LW215" s="119" t="e">
        <f t="shared" ca="1" si="211"/>
        <v>#NAME?</v>
      </c>
      <c r="LX215" s="119" t="e">
        <f t="shared" ca="1" si="212"/>
        <v>#NAME?</v>
      </c>
      <c r="LY215" s="119" t="e">
        <f t="shared" ca="1" si="213"/>
        <v>#NAME?</v>
      </c>
      <c r="LZ215" s="119" t="e">
        <f t="shared" ca="1" si="214"/>
        <v>#NAME?</v>
      </c>
      <c r="MA215" s="119" t="e">
        <f t="shared" ca="1" si="215"/>
        <v>#NAME?</v>
      </c>
      <c r="MB215" s="119" t="e">
        <f t="shared" ca="1" si="216"/>
        <v>#NAME?</v>
      </c>
      <c r="MC215" s="119" t="e">
        <f t="shared" ca="1" si="217"/>
        <v>#NAME?</v>
      </c>
      <c r="MD215" s="119" t="e">
        <f t="shared" ca="1" si="218"/>
        <v>#NAME?</v>
      </c>
      <c r="ME215" s="119" t="e">
        <f t="shared" ca="1" si="219"/>
        <v>#NAME?</v>
      </c>
      <c r="MF215" s="119" t="e">
        <f t="shared" ca="1" si="220"/>
        <v>#REF!</v>
      </c>
      <c r="MG215" s="119" t="e">
        <f t="shared" ca="1" si="221"/>
        <v>#REF!</v>
      </c>
      <c r="MH215" s="120" t="s">
        <v>923</v>
      </c>
      <c r="MI215" s="100" t="s">
        <v>472</v>
      </c>
      <c r="MJ215" s="121">
        <v>45535</v>
      </c>
      <c r="MK215" s="100" t="s">
        <v>131</v>
      </c>
      <c r="ML215" s="100" t="s">
        <v>131</v>
      </c>
      <c r="MM215" s="100" t="s">
        <v>131</v>
      </c>
      <c r="MN215" s="100"/>
      <c r="MO215" s="100" t="s">
        <v>750</v>
      </c>
    </row>
    <row r="216" spans="1:353" ht="14.25" x14ac:dyDescent="0.2">
      <c r="A216" s="39">
        <v>211</v>
      </c>
      <c r="B216" s="39" t="s">
        <v>927</v>
      </c>
      <c r="C216" s="54" t="s">
        <v>928</v>
      </c>
      <c r="D216" s="39" t="s">
        <v>121</v>
      </c>
      <c r="E216" s="39">
        <v>401234952</v>
      </c>
      <c r="F216" s="99" t="s">
        <v>929</v>
      </c>
      <c r="G216" s="39" t="s">
        <v>930</v>
      </c>
      <c r="H216" s="39" t="s">
        <v>112</v>
      </c>
      <c r="I216" s="39">
        <v>2</v>
      </c>
      <c r="J216" s="39">
        <v>16</v>
      </c>
      <c r="K216" s="39">
        <v>0</v>
      </c>
      <c r="L216" s="39">
        <v>0</v>
      </c>
      <c r="M216" s="39">
        <v>0</v>
      </c>
      <c r="N216" s="39">
        <v>0</v>
      </c>
      <c r="O216" s="39">
        <v>4</v>
      </c>
      <c r="P216" s="39">
        <v>0</v>
      </c>
      <c r="Q216" s="39">
        <v>0</v>
      </c>
      <c r="R216" s="39">
        <v>0</v>
      </c>
      <c r="S216" s="39">
        <v>2</v>
      </c>
      <c r="T216" s="39">
        <v>0</v>
      </c>
      <c r="U216" s="39">
        <v>0</v>
      </c>
      <c r="V216" s="39">
        <v>0</v>
      </c>
      <c r="W216" s="39">
        <v>0</v>
      </c>
      <c r="X216" s="39">
        <v>4</v>
      </c>
      <c r="Y216" s="39">
        <v>0</v>
      </c>
      <c r="Z216" s="39">
        <v>0</v>
      </c>
      <c r="AA216" s="39">
        <v>0</v>
      </c>
      <c r="AB216" s="39">
        <v>2</v>
      </c>
      <c r="AC216" s="39">
        <v>0</v>
      </c>
      <c r="AD216" s="39">
        <v>0</v>
      </c>
      <c r="AE216" s="39">
        <v>0</v>
      </c>
      <c r="AF216" s="39">
        <v>0</v>
      </c>
      <c r="AG216" s="39">
        <v>4</v>
      </c>
      <c r="AH216" s="39">
        <f t="shared" si="184"/>
        <v>12</v>
      </c>
      <c r="AI216" s="39">
        <f t="shared" si="222"/>
        <v>353978</v>
      </c>
      <c r="AJ216" s="55">
        <v>5000</v>
      </c>
      <c r="AK216" s="39"/>
      <c r="AL216" s="39" t="s">
        <v>457</v>
      </c>
      <c r="AM216" s="69" t="s">
        <v>758</v>
      </c>
      <c r="AN216" s="39"/>
      <c r="AO216" s="39"/>
      <c r="AP216" s="56">
        <v>2.2000000000000001E-3</v>
      </c>
      <c r="AQ216" s="56" t="s">
        <v>8</v>
      </c>
      <c r="AR216" s="39" t="s">
        <v>459</v>
      </c>
      <c r="AS216" s="39" t="s">
        <v>460</v>
      </c>
      <c r="AT216" s="39"/>
      <c r="AU216" s="39" t="s">
        <v>461</v>
      </c>
      <c r="AV216" s="39" t="str">
        <f t="shared" si="185"/>
        <v>P0043</v>
      </c>
      <c r="AW216" s="76" t="e">
        <f t="shared" ca="1" si="186"/>
        <v>#NAME?</v>
      </c>
      <c r="AX216" s="73">
        <v>18</v>
      </c>
      <c r="AY216" s="73" t="e">
        <f t="shared" si="187"/>
        <v>#REF!</v>
      </c>
      <c r="AZ216" s="39"/>
      <c r="BA216" s="39"/>
      <c r="BB216" s="39"/>
      <c r="BC216" s="39"/>
      <c r="BD216" s="39">
        <v>30000</v>
      </c>
      <c r="BE216" s="39"/>
      <c r="BF216" s="39"/>
      <c r="BG216" s="39">
        <v>300000</v>
      </c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>
        <f>SUM($AZ216,$BA216:BF216)-SUM($EU216:FA216)</f>
        <v>27600</v>
      </c>
      <c r="DE216" s="39">
        <f>SUM($AZ216,$BA216:BG216)-SUM($EU216:FB216)</f>
        <v>318008</v>
      </c>
      <c r="DF216" s="39">
        <f>SUM($AZ216,$BA216:BH216)-SUM($EU216:FC216)</f>
        <v>306022</v>
      </c>
      <c r="DG216" s="39">
        <f>SUM($AZ216,$BA216:BI216)-SUM($EU216:FD216)</f>
        <v>296022</v>
      </c>
      <c r="DH216" s="39">
        <f>SUM($AZ216,$BA216:BJ216)-SUM($EU216:FE216)</f>
        <v>286022</v>
      </c>
      <c r="DI216" s="39">
        <f>SUM($AZ216,$BA216:BK216)-SUM($EU216:FF216)</f>
        <v>276022</v>
      </c>
      <c r="DJ216" s="39">
        <f>SUM($AZ216,$BA216:BL216)-SUM($EU216:FG216)</f>
        <v>266022</v>
      </c>
      <c r="DK216" s="39">
        <f>SUM($AZ216,$BA216:BM216)-SUM($EU216:FH216)</f>
        <v>256022</v>
      </c>
      <c r="DL216" s="39">
        <f>SUM($AZ216,$BA216:BN216)-SUM($EU216:FI216)</f>
        <v>246022</v>
      </c>
      <c r="DM216" s="39">
        <f>SUM($AZ216,$BA216:BO216)-SUM($EU216:FJ216)</f>
        <v>236022</v>
      </c>
      <c r="DN216" s="39">
        <f>SUM($AZ216,$BA216:BP216)-SUM($EU216:FK216)</f>
        <v>226022</v>
      </c>
      <c r="DO216" s="39">
        <f>SUM($AZ216,$BA216:BQ216)-SUM($EU216:FL216)</f>
        <v>216022</v>
      </c>
      <c r="DP216" s="39">
        <f>SUM($AZ216,$BA216:BR216)-SUM($EU216:FM216)</f>
        <v>206022</v>
      </c>
      <c r="DQ216" s="39">
        <f>SUM($AZ216,$BA216:BS216)-SUM($EU216:FN216)</f>
        <v>196022</v>
      </c>
      <c r="DR216" s="39">
        <f>SUM($AZ216,$BA216:BT216)-SUM($EU216:FO216)</f>
        <v>186022</v>
      </c>
      <c r="DS216" s="39">
        <f>SUM($AZ216,$BA216:BU216)-SUM($EU216:FP216)</f>
        <v>176022</v>
      </c>
      <c r="DT216" s="39">
        <f>SUM($AZ216,$BA216:BV216)-SUM($EU216:FQ216)</f>
        <v>166022</v>
      </c>
      <c r="DU216" s="39">
        <f>SUM($AZ216,$BA216:BW216)-SUM($EU216:FR216)</f>
        <v>156022</v>
      </c>
      <c r="DV216" s="39">
        <f>SUM($AZ216,$BA216:BX216)-SUM($EU216:FS216)</f>
        <v>146022</v>
      </c>
      <c r="DW216" s="39">
        <f>SUM($AZ216,$BA216:BY216)-SUM($EU216:FT216)</f>
        <v>136022</v>
      </c>
      <c r="DX216" s="39">
        <f>SUM($AZ216,$BA216:BZ216)-SUM($EU216:FU216)</f>
        <v>126022</v>
      </c>
      <c r="DY216" s="39">
        <f>SUM($AZ216,$BA216:CA216)-SUM($EU216:FV216)</f>
        <v>116022</v>
      </c>
      <c r="DZ216" s="39">
        <f>SUM($AZ216,$BA216:CB216)-SUM($EU216:FW216)</f>
        <v>106022</v>
      </c>
      <c r="EA216" s="39">
        <f>SUM($AZ216,$BA216:CC216)-SUM($EU216:FX216)</f>
        <v>96022</v>
      </c>
      <c r="EB216" s="39">
        <f>SUM($AZ216,$BA216:CD216)-SUM($EU216:FY216)</f>
        <v>86022</v>
      </c>
      <c r="EC216" s="39">
        <f>SUM($AZ216,$BA216:CE216)-SUM($EU216:FZ216)</f>
        <v>76022</v>
      </c>
      <c r="ED216" s="39">
        <f>SUM($AZ216,$BA216:CF216)-SUM($EU216:GA216)</f>
        <v>66022</v>
      </c>
      <c r="EE216" s="39">
        <f>SUM($AZ216,$BA216:CG216)-SUM($EU216:GB216)</f>
        <v>56022</v>
      </c>
      <c r="EF216" s="39">
        <f>SUM($AZ216,$BA216:CH216)-SUM($EU216:GC216)</f>
        <v>46022</v>
      </c>
      <c r="EG216" s="39">
        <f>SUM($AZ216,$BA216:CI216)-SUM($EU216:GD216)</f>
        <v>36022</v>
      </c>
      <c r="EH216" s="39">
        <f>SUM($AZ216,$BA216:CJ216)-SUM($EU216:GE216)</f>
        <v>26022</v>
      </c>
      <c r="EI216" s="39">
        <f>SUM($AZ216,$BA216:CK216)-SUM($EU216:GF216)</f>
        <v>16022</v>
      </c>
      <c r="EJ216" s="39">
        <f>SUM($AZ216,$BA216:CL216)-SUM($EU216:GG216)</f>
        <v>6022</v>
      </c>
      <c r="EK216" s="39">
        <f>SUM($AZ216,$BA216:CM216)-SUM($EU216:GH216)</f>
        <v>-3978</v>
      </c>
      <c r="EL216" s="39">
        <f>SUM($AZ216,$BA216:CN216)-SUM($EU216:GI216)</f>
        <v>-13978</v>
      </c>
      <c r="EM216" s="39">
        <f>SUM($AZ216,$BA216:CO216)-SUM($EU216:GJ216)</f>
        <v>-23978</v>
      </c>
      <c r="EN216" s="39">
        <f>SUM($AZ216,$BA216:CP216)-SUM($EU216:GK216)</f>
        <v>-23978</v>
      </c>
      <c r="EO216" s="39">
        <f>SUM($AZ216,$BA216:CQ216)-SUM($EU216:GL216)</f>
        <v>-23978</v>
      </c>
      <c r="EP216" s="39">
        <f>SUM($AZ216,$BA216:CR216)-SUM($EU216:GM216)</f>
        <v>-23978</v>
      </c>
      <c r="EQ216" s="39">
        <f>SUM($AZ216,$BA216:CS216)-SUM($EU216:GN216)</f>
        <v>-23978</v>
      </c>
      <c r="ER216" s="39"/>
      <c r="ES216" s="39"/>
      <c r="ET216" s="39"/>
      <c r="EU216" s="39"/>
      <c r="EV216" s="39"/>
      <c r="EW216" s="39"/>
      <c r="EX216" s="39"/>
      <c r="EY216" s="39"/>
      <c r="EZ216" s="39"/>
      <c r="FA216" s="39">
        <f t="array" ref="FA216">SUMPRODUCT($K216:$AG216,TRANSPOSE(FA$5:FA$27))</f>
        <v>2400</v>
      </c>
      <c r="FB216" s="39">
        <f t="array" ref="FB216">SUMPRODUCT($K216:$AG216,TRANSPOSE(FB$5:FB$27))</f>
        <v>9592</v>
      </c>
      <c r="FC216" s="39">
        <f t="array" ref="FC216">SUMPRODUCT($K216:$AG216,TRANSPOSE(FC$5:FC$27))</f>
        <v>11986</v>
      </c>
      <c r="FD216" s="39">
        <f t="array" ref="FD216">SUMPRODUCT($K216:$AG216,TRANSPOSE(FD$5:FD$27))</f>
        <v>10000</v>
      </c>
      <c r="FE216" s="39">
        <f t="array" ref="FE216">SUMPRODUCT($K216:$AG216,TRANSPOSE(FE$5:FE$27))</f>
        <v>10000</v>
      </c>
      <c r="FF216" s="39">
        <f t="array" ref="FF216">SUMPRODUCT($K216:$AG216,TRANSPOSE(FF$5:FF$27))</f>
        <v>10000</v>
      </c>
      <c r="FG216" s="39">
        <f t="array" ref="FG216">SUMPRODUCT($K216:$AG216,TRANSPOSE(FG$5:FG$27))</f>
        <v>10000</v>
      </c>
      <c r="FH216" s="39">
        <f t="array" ref="FH216">SUMPRODUCT($K216:$AG216,TRANSPOSE(FH$5:FH$27))</f>
        <v>10000</v>
      </c>
      <c r="FI216" s="39">
        <f t="array" ref="FI216">SUMPRODUCT($K216:$AG216,TRANSPOSE(FI$5:FI$27))</f>
        <v>10000</v>
      </c>
      <c r="FJ216" s="39">
        <f t="array" ref="FJ216">SUMPRODUCT($K216:$AG216,TRANSPOSE(FJ$5:FJ$27))</f>
        <v>10000</v>
      </c>
      <c r="FK216" s="39">
        <f t="array" ref="FK216">SUMPRODUCT($K216:$AG216,TRANSPOSE(FK$5:FK$27))</f>
        <v>10000</v>
      </c>
      <c r="FL216" s="39">
        <f t="array" ref="FL216">SUMPRODUCT($K216:$AG216,TRANSPOSE(FL$5:FL$27))</f>
        <v>10000</v>
      </c>
      <c r="FM216" s="39">
        <f t="array" ref="FM216">SUMPRODUCT($K216:$AG216,TRANSPOSE(FM$5:FM$27))</f>
        <v>10000</v>
      </c>
      <c r="FN216" s="39">
        <f t="array" ref="FN216">SUMPRODUCT($K216:$AG216,TRANSPOSE(FN$5:FN$27))</f>
        <v>10000</v>
      </c>
      <c r="FO216" s="39">
        <f t="array" ref="FO216">SUMPRODUCT($K216:$AG216,TRANSPOSE(FO$5:FO$27))</f>
        <v>10000</v>
      </c>
      <c r="FP216" s="39">
        <f t="array" ref="FP216">SUMPRODUCT($K216:$AG216,TRANSPOSE(FP$5:FP$27))</f>
        <v>10000</v>
      </c>
      <c r="FQ216" s="39">
        <f t="array" ref="FQ216">SUMPRODUCT($K216:$AG216,TRANSPOSE(FQ$5:FQ$27))</f>
        <v>10000</v>
      </c>
      <c r="FR216" s="39">
        <f t="array" ref="FR216">SUMPRODUCT($K216:$AG216,TRANSPOSE(FR$5:FR$27))</f>
        <v>10000</v>
      </c>
      <c r="FS216" s="39">
        <f t="array" ref="FS216">SUMPRODUCT($K216:$AG216,TRANSPOSE(FS$5:FS$27))</f>
        <v>10000</v>
      </c>
      <c r="FT216" s="39">
        <f t="array" ref="FT216">SUMPRODUCT($K216:$AG216,TRANSPOSE(FT$5:FT$27))</f>
        <v>10000</v>
      </c>
      <c r="FU216" s="39">
        <f t="array" ref="FU216">SUMPRODUCT($K216:$AG216,TRANSPOSE(FU$5:FU$27))</f>
        <v>10000</v>
      </c>
      <c r="FV216" s="39">
        <f t="array" ref="FV216">SUMPRODUCT($K216:$AG216,TRANSPOSE(FV$5:FV$27))</f>
        <v>10000</v>
      </c>
      <c r="FW216" s="39">
        <f t="array" ref="FW216">SUMPRODUCT($K216:$AG216,TRANSPOSE(FW$5:FW$27))</f>
        <v>10000</v>
      </c>
      <c r="FX216" s="39">
        <f t="array" ref="FX216">SUMPRODUCT($K216:$AG216,TRANSPOSE(FX$5:FX$27))</f>
        <v>10000</v>
      </c>
      <c r="FY216" s="39">
        <f t="array" ref="FY216">SUMPRODUCT($K216:$AG216,TRANSPOSE(FY$5:FY$27))</f>
        <v>10000</v>
      </c>
      <c r="FZ216" s="39">
        <f t="array" ref="FZ216">SUMPRODUCT($K216:$AG216,TRANSPOSE(FZ$5:FZ$27))</f>
        <v>10000</v>
      </c>
      <c r="GA216" s="39">
        <f t="array" ref="GA216">SUMPRODUCT($K216:$AG216,TRANSPOSE(GA$5:GA$27))</f>
        <v>10000</v>
      </c>
      <c r="GB216" s="39">
        <f t="array" ref="GB216">SUMPRODUCT($K216:$AG216,TRANSPOSE(GB$5:GB$27))</f>
        <v>10000</v>
      </c>
      <c r="GC216" s="39">
        <f t="array" ref="GC216">SUMPRODUCT($K216:$AG216,TRANSPOSE(GC$5:GC$27))</f>
        <v>10000</v>
      </c>
      <c r="GD216" s="39">
        <f t="array" ref="GD216">SUMPRODUCT($K216:$AG216,TRANSPOSE(GD$5:GD$27))</f>
        <v>10000</v>
      </c>
      <c r="GE216" s="39">
        <f t="array" ref="GE216">SUMPRODUCT($K216:$AG216,TRANSPOSE(GE$5:GE$27))</f>
        <v>10000</v>
      </c>
      <c r="GF216" s="39">
        <f t="array" ref="GF216">SUMPRODUCT($K216:$AG216,TRANSPOSE(GF$5:GF$27))</f>
        <v>10000</v>
      </c>
      <c r="GG216" s="39">
        <f t="array" ref="GG216">SUMPRODUCT($K216:$AG216,TRANSPOSE(GG$5:GG$27))</f>
        <v>10000</v>
      </c>
      <c r="GH216" s="39">
        <f t="array" ref="GH216">SUMPRODUCT($K216:$AG216,TRANSPOSE(GH$5:GH$27))</f>
        <v>10000</v>
      </c>
      <c r="GI216" s="39">
        <f t="array" ref="GI216">SUMPRODUCT($K216:$AG216,TRANSPOSE(GI$5:GI$27))</f>
        <v>10000</v>
      </c>
      <c r="GJ216" s="39">
        <f t="array" ref="GJ216">SUMPRODUCT($K216:$AG216,TRANSPOSE(GJ$5:GJ$27))</f>
        <v>10000</v>
      </c>
      <c r="GK216" s="39">
        <f t="array" ref="GK216">SUMPRODUCT($K216:$AG216,TRANSPOSE(GK$5:GK$27))</f>
        <v>0</v>
      </c>
      <c r="GL216" s="39">
        <f t="array" ref="GL216">SUMPRODUCT($K216:$AG216,TRANSPOSE(GL$5:GL$27))</f>
        <v>0</v>
      </c>
      <c r="GM216" s="39">
        <f t="array" ref="GM216">SUMPRODUCT($K216:$AG216,TRANSPOSE(GM$5:GM$27))</f>
        <v>0</v>
      </c>
      <c r="GN216" s="39">
        <f t="array" ref="GN216">SUMPRODUCT($K216:$AG216,TRANSPOSE(GN$5:GN$27))</f>
        <v>0</v>
      </c>
      <c r="GO216" s="39"/>
      <c r="GP216" s="39"/>
      <c r="GQ216" s="39"/>
      <c r="GR216" s="39"/>
      <c r="GS216" s="39"/>
      <c r="GT216" s="39"/>
      <c r="GU216" s="39"/>
      <c r="GV216" s="39"/>
      <c r="GW216" s="39"/>
      <c r="GX216" s="39"/>
      <c r="GY216" s="39"/>
      <c r="GZ216" s="39"/>
      <c r="HA216" s="39"/>
      <c r="HB216" s="39"/>
      <c r="HC216" s="39"/>
      <c r="HD216" s="39"/>
      <c r="HE216" s="39"/>
      <c r="HF216" s="39"/>
      <c r="HG216" s="39"/>
      <c r="HH216" s="39"/>
      <c r="HI216" s="39"/>
      <c r="HJ216" s="39"/>
      <c r="HK216" s="39"/>
      <c r="HL216" s="39"/>
      <c r="HM216" s="39"/>
      <c r="HN216" s="39"/>
      <c r="HO216" s="39"/>
      <c r="HP216" s="39"/>
      <c r="HQ216" s="39"/>
      <c r="HR216" s="39"/>
      <c r="HS216" s="39"/>
      <c r="HT216" s="39"/>
      <c r="HU216" s="39"/>
      <c r="HV216" s="39"/>
      <c r="HW216" s="39"/>
      <c r="HX216" s="39"/>
      <c r="HY216" s="39"/>
      <c r="HZ216" s="39"/>
      <c r="IA216" s="39"/>
      <c r="IB216" s="39"/>
      <c r="IC216" s="39"/>
      <c r="ID216" s="39"/>
      <c r="IE216" s="39"/>
      <c r="IF216" s="39"/>
      <c r="IG216" s="39"/>
      <c r="IH216" s="39"/>
      <c r="II216" s="39"/>
      <c r="IJ216" s="39"/>
      <c r="IK216" s="39"/>
      <c r="IL216" s="39"/>
      <c r="IM216" s="39"/>
      <c r="IN216" s="39"/>
      <c r="IO216" s="39"/>
      <c r="IP216" s="39"/>
      <c r="IQ216" s="39"/>
      <c r="IR216" s="39"/>
      <c r="IS216" s="39"/>
      <c r="IT216" s="39"/>
      <c r="IU216" s="39"/>
      <c r="IV216" s="93" t="s">
        <v>467</v>
      </c>
      <c r="IW216" s="100" t="str">
        <f>C216</f>
        <v>CRCW060356K2FKEA</v>
      </c>
      <c r="IX216" s="93" t="str">
        <f t="shared" si="226"/>
        <v>VISHAY</v>
      </c>
      <c r="IY216" s="111">
        <v>2E-3</v>
      </c>
      <c r="IZ216" s="112" t="str">
        <f t="shared" si="227"/>
        <v>USD</v>
      </c>
      <c r="JA216" s="104" t="e">
        <f ca="1">_xlfn.XLOOKUP(IZ216,IZ$21:IZ$24,JA$21:JA$24,0)</f>
        <v>#NAME?</v>
      </c>
      <c r="JB216" s="104" t="e">
        <f t="shared" ca="1" si="188"/>
        <v>#NAME?</v>
      </c>
      <c r="JC216" s="113">
        <f>AJ216</f>
        <v>5000</v>
      </c>
      <c r="JD216" s="113">
        <f>AJ216</f>
        <v>5000</v>
      </c>
      <c r="JE216" s="100"/>
      <c r="JF216" s="113" t="e">
        <f>MAX(JD216,CEILING(#REF!+JE216,JC216))</f>
        <v>#REF!</v>
      </c>
      <c r="JG216" s="114" t="e">
        <f t="shared" ca="1" si="189"/>
        <v>#REF!</v>
      </c>
      <c r="JH216" s="113" t="e">
        <f>JF216-#REF!</f>
        <v>#REF!</v>
      </c>
      <c r="JI216" s="114" t="e">
        <f t="shared" ca="1" si="190"/>
        <v>#REF!</v>
      </c>
      <c r="JJ216" s="115">
        <v>45526</v>
      </c>
      <c r="JK216" s="114" t="s">
        <v>114</v>
      </c>
      <c r="JL216" s="114" t="s">
        <v>21</v>
      </c>
      <c r="JM216" s="100" t="s">
        <v>128</v>
      </c>
      <c r="JN216" s="100" t="s">
        <v>129</v>
      </c>
      <c r="JO216" s="102" t="e">
        <f t="array" aca="1" ref="JO216" ca="1">SUMPRODUCT(#REF!,TRANSPOSE(JO$19:JO$22))</f>
        <v>#REF!</v>
      </c>
      <c r="JP216" s="102" t="e">
        <f t="array" aca="1" ref="JP216" ca="1">SUMPRODUCT(#REF!,TRANSPOSE(JP$19:JP$22))</f>
        <v>#REF!</v>
      </c>
      <c r="JQ216" s="102" t="e">
        <f t="array" aca="1" ref="JQ216" ca="1">SUMPRODUCT(#REF!,TRANSPOSE(JQ$19:JQ$22))</f>
        <v>#REF!</v>
      </c>
      <c r="JR216" s="102" t="e">
        <f t="array" aca="1" ref="JR216" ca="1">SUMPRODUCT(#REF!,TRANSPOSE(JR$19:JR$22))</f>
        <v>#REF!</v>
      </c>
      <c r="JS216" s="102" t="e">
        <f t="array" aca="1" ref="JS216" ca="1">SUMPRODUCT(#REF!,TRANSPOSE(JS$19:JS$22))</f>
        <v>#REF!</v>
      </c>
      <c r="JT216" s="102" t="e">
        <f t="array" aca="1" ref="JT216" ca="1">SUMPRODUCT(#REF!,TRANSPOSE(JT$19:JT$22))</f>
        <v>#REF!</v>
      </c>
      <c r="JU216" s="102" t="e">
        <f t="array" aca="1" ref="JU216" ca="1">SUMPRODUCT(#REF!,TRANSPOSE(JU$19:JU$22))</f>
        <v>#REF!</v>
      </c>
      <c r="JV216" s="102" t="e">
        <f t="array" aca="1" ref="JV216" ca="1">SUMPRODUCT(#REF!,TRANSPOSE(JV$19:JV$22))</f>
        <v>#REF!</v>
      </c>
      <c r="JW216" s="102" t="e">
        <f t="array" aca="1" ref="JW216" ca="1">SUMPRODUCT(#REF!,TRANSPOSE(JW$19:JW$22))</f>
        <v>#REF!</v>
      </c>
      <c r="JX216" s="102" t="e">
        <f t="array" aca="1" ref="JX216" ca="1">SUMPRODUCT(#REF!,TRANSPOSE(JX$19:JX$22))</f>
        <v>#REF!</v>
      </c>
      <c r="JY216" s="102" t="e">
        <f t="array" aca="1" ref="JY216" ca="1">SUMPRODUCT(#REF!,TRANSPOSE(JY$19:JY$22))</f>
        <v>#REF!</v>
      </c>
      <c r="JZ216" s="102" t="e">
        <f t="array" aca="1" ref="JZ216" ca="1">SUMPRODUCT(#REF!,TRANSPOSE(JZ$19:JZ$22))</f>
        <v>#REF!</v>
      </c>
      <c r="KA216" s="102" t="e">
        <f t="array" aca="1" ref="KA216" ca="1">SUMPRODUCT(#REF!,TRANSPOSE(KA$19:KA$22))</f>
        <v>#REF!</v>
      </c>
      <c r="KB216" s="116"/>
      <c r="KC216" s="102" t="e">
        <f t="shared" ca="1" si="191"/>
        <v>#REF!</v>
      </c>
      <c r="KD216" s="117" t="e">
        <f ca="1">CEILING(SUM($JO216:JP216)-SUM($KC216:KC216),$JC216)</f>
        <v>#REF!</v>
      </c>
      <c r="KE216" s="117" t="e">
        <f ca="1">CEILING(SUM($JO216:JQ216)-SUM($KC216:KD216),$JC216)</f>
        <v>#REF!</v>
      </c>
      <c r="KF216" s="117" t="e">
        <f ca="1">CEILING(SUM($JO216:JR216)-SUM($KC216:KE216),$JC216)</f>
        <v>#REF!</v>
      </c>
      <c r="KG216" s="117" t="e">
        <f ca="1">CEILING(SUM($JO216:JS216)-SUM($KC216:KF216),$JC216)</f>
        <v>#REF!</v>
      </c>
      <c r="KH216" s="117" t="e">
        <f ca="1">CEILING(SUM($JO216:JT216)-SUM($KC216:KG216),$JC216)</f>
        <v>#REF!</v>
      </c>
      <c r="KI216" s="117" t="e">
        <f ca="1">CEILING(SUM($JO216:JU216)-SUM($KC216:KH216),$JC216)</f>
        <v>#REF!</v>
      </c>
      <c r="KJ216" s="117" t="e">
        <f ca="1">CEILING(SUM($JO216:JV216)-SUM($KC216:KI216),$JC216)</f>
        <v>#REF!</v>
      </c>
      <c r="KK216" s="117" t="e">
        <f ca="1">CEILING(SUM($JO216:JW216)-SUM($KC216:KJ216),$JC216)</f>
        <v>#REF!</v>
      </c>
      <c r="KL216" s="117" t="e">
        <f ca="1">CEILING(SUM($JO216:JX216)-SUM($KC216:KK216),$JC216)</f>
        <v>#REF!</v>
      </c>
      <c r="KM216" s="117" t="e">
        <f ca="1">CEILING(SUM($JO216:JY216)-SUM($KC216:KL216),$JC216)</f>
        <v>#REF!</v>
      </c>
      <c r="KN216" s="117" t="e">
        <f t="shared" ca="1" si="192"/>
        <v>#REF!</v>
      </c>
      <c r="KO216" s="117" t="e">
        <f t="shared" ca="1" si="193"/>
        <v>#REF!</v>
      </c>
      <c r="KP216" s="116"/>
      <c r="KQ216" s="119" t="e">
        <f t="shared" ca="1" si="194"/>
        <v>#REF!</v>
      </c>
      <c r="KR216" s="119" t="e">
        <f t="shared" ca="1" si="195"/>
        <v>#REF!</v>
      </c>
      <c r="KS216" s="119" t="e">
        <f t="shared" ca="1" si="196"/>
        <v>#REF!</v>
      </c>
      <c r="KT216" s="119" t="e">
        <f t="shared" ca="1" si="197"/>
        <v>#REF!</v>
      </c>
      <c r="KU216" s="119" t="e">
        <f t="shared" ca="1" si="198"/>
        <v>#REF!</v>
      </c>
      <c r="KV216" s="119" t="e">
        <f t="shared" ca="1" si="199"/>
        <v>#REF!</v>
      </c>
      <c r="KW216" s="119" t="e">
        <f t="shared" ca="1" si="200"/>
        <v>#REF!</v>
      </c>
      <c r="KX216" s="119" t="e">
        <f t="shared" ca="1" si="201"/>
        <v>#REF!</v>
      </c>
      <c r="KY216" s="119" t="e">
        <f t="shared" ca="1" si="202"/>
        <v>#REF!</v>
      </c>
      <c r="KZ216" s="119" t="e">
        <f t="shared" ca="1" si="203"/>
        <v>#REF!</v>
      </c>
      <c r="LA216" s="119" t="e">
        <f t="shared" ca="1" si="204"/>
        <v>#REF!</v>
      </c>
      <c r="LB216" s="119" t="e">
        <f t="shared" ca="1" si="205"/>
        <v>#REF!</v>
      </c>
      <c r="LC216" s="119" t="e">
        <f t="shared" ca="1" si="206"/>
        <v>#REF!</v>
      </c>
      <c r="LD216" s="119" t="e">
        <f t="shared" ca="1" si="207"/>
        <v>#REF!</v>
      </c>
      <c r="LE216" s="116">
        <v>1</v>
      </c>
      <c r="LF216" s="102" t="e">
        <f t="shared" ca="1" si="228"/>
        <v>#REF!</v>
      </c>
      <c r="LG216" s="102"/>
      <c r="LH216" s="102"/>
      <c r="LI216" s="102"/>
      <c r="LJ216" s="102"/>
      <c r="LK216" s="102"/>
      <c r="LL216" s="102"/>
      <c r="LM216" s="102"/>
      <c r="LN216" s="102"/>
      <c r="LO216" s="102"/>
      <c r="LP216" s="102"/>
      <c r="LQ216" s="102"/>
      <c r="LR216" s="102" t="e">
        <f t="shared" ca="1" si="229"/>
        <v>#REF!</v>
      </c>
      <c r="LS216" s="102"/>
      <c r="LT216" s="119" t="e">
        <f t="shared" ca="1" si="208"/>
        <v>#REF!</v>
      </c>
      <c r="LU216" s="119" t="e">
        <f t="shared" ca="1" si="209"/>
        <v>#NAME?</v>
      </c>
      <c r="LV216" s="119" t="e">
        <f t="shared" ca="1" si="210"/>
        <v>#NAME?</v>
      </c>
      <c r="LW216" s="119" t="e">
        <f t="shared" ca="1" si="211"/>
        <v>#NAME?</v>
      </c>
      <c r="LX216" s="119" t="e">
        <f t="shared" ca="1" si="212"/>
        <v>#NAME?</v>
      </c>
      <c r="LY216" s="119" t="e">
        <f t="shared" ca="1" si="213"/>
        <v>#NAME?</v>
      </c>
      <c r="LZ216" s="119" t="e">
        <f t="shared" ca="1" si="214"/>
        <v>#NAME?</v>
      </c>
      <c r="MA216" s="119" t="e">
        <f t="shared" ca="1" si="215"/>
        <v>#NAME?</v>
      </c>
      <c r="MB216" s="119" t="e">
        <f t="shared" ca="1" si="216"/>
        <v>#NAME?</v>
      </c>
      <c r="MC216" s="119" t="e">
        <f t="shared" ca="1" si="217"/>
        <v>#NAME?</v>
      </c>
      <c r="MD216" s="119" t="e">
        <f t="shared" ca="1" si="218"/>
        <v>#NAME?</v>
      </c>
      <c r="ME216" s="119" t="e">
        <f t="shared" ca="1" si="219"/>
        <v>#NAME?</v>
      </c>
      <c r="MF216" s="119" t="e">
        <f t="shared" ca="1" si="220"/>
        <v>#REF!</v>
      </c>
      <c r="MG216" s="119" t="e">
        <f t="shared" ca="1" si="221"/>
        <v>#REF!</v>
      </c>
      <c r="MH216" s="120" t="s">
        <v>927</v>
      </c>
      <c r="MI216" s="100" t="s">
        <v>472</v>
      </c>
      <c r="MJ216" s="121">
        <v>45535</v>
      </c>
      <c r="MK216" s="100" t="s">
        <v>131</v>
      </c>
      <c r="ML216" s="100" t="s">
        <v>131</v>
      </c>
      <c r="MM216" s="100" t="s">
        <v>131</v>
      </c>
      <c r="MN216" s="100"/>
      <c r="MO216" s="100" t="s">
        <v>750</v>
      </c>
    </row>
    <row r="217" spans="1:353" ht="14.25" x14ac:dyDescent="0.2">
      <c r="A217" s="39">
        <v>212</v>
      </c>
      <c r="B217" s="39" t="s">
        <v>931</v>
      </c>
      <c r="C217" s="54" t="s">
        <v>932</v>
      </c>
      <c r="D217" s="39" t="s">
        <v>121</v>
      </c>
      <c r="E217" s="39">
        <v>409286444</v>
      </c>
      <c r="F217" s="99" t="s">
        <v>933</v>
      </c>
      <c r="G217" s="39" t="s">
        <v>934</v>
      </c>
      <c r="H217" s="39" t="s">
        <v>112</v>
      </c>
      <c r="I217" s="39">
        <v>2</v>
      </c>
      <c r="J217" s="39">
        <v>4</v>
      </c>
      <c r="K217" s="39">
        <v>0</v>
      </c>
      <c r="L217" s="39">
        <v>0</v>
      </c>
      <c r="M217" s="39">
        <v>0</v>
      </c>
      <c r="N217" s="39">
        <v>0</v>
      </c>
      <c r="O217" s="39">
        <v>0</v>
      </c>
      <c r="P217" s="39">
        <v>0</v>
      </c>
      <c r="Q217" s="39">
        <v>0</v>
      </c>
      <c r="R217" s="39">
        <v>0</v>
      </c>
      <c r="S217" s="39">
        <v>2</v>
      </c>
      <c r="T217" s="39">
        <v>0</v>
      </c>
      <c r="U217" s="39">
        <v>0</v>
      </c>
      <c r="V217" s="39">
        <v>0</v>
      </c>
      <c r="W217" s="39">
        <v>0</v>
      </c>
      <c r="X217" s="39">
        <v>0</v>
      </c>
      <c r="Y217" s="39">
        <v>0</v>
      </c>
      <c r="Z217" s="39">
        <v>0</v>
      </c>
      <c r="AA217" s="39">
        <v>0</v>
      </c>
      <c r="AB217" s="39">
        <v>2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f t="shared" si="184"/>
        <v>4</v>
      </c>
      <c r="AI217" s="39">
        <f t="shared" si="222"/>
        <v>71622</v>
      </c>
      <c r="AJ217" s="55">
        <v>5000</v>
      </c>
      <c r="AK217" s="39"/>
      <c r="AL217" s="39" t="s">
        <v>457</v>
      </c>
      <c r="AM217" s="69" t="s">
        <v>758</v>
      </c>
      <c r="AN217" s="39"/>
      <c r="AO217" s="39"/>
      <c r="AP217" s="56">
        <v>3.2000000000000002E-3</v>
      </c>
      <c r="AQ217" s="56" t="s">
        <v>8</v>
      </c>
      <c r="AR217" s="39" t="s">
        <v>459</v>
      </c>
      <c r="AS217" s="39" t="s">
        <v>460</v>
      </c>
      <c r="AT217" s="39"/>
      <c r="AU217" s="39" t="s">
        <v>461</v>
      </c>
      <c r="AV217" s="39" t="str">
        <f t="shared" si="185"/>
        <v>P0043</v>
      </c>
      <c r="AW217" s="76" t="e">
        <f t="shared" ca="1" si="186"/>
        <v>#NAME?</v>
      </c>
      <c r="AX217" s="73">
        <v>18</v>
      </c>
      <c r="AY217" s="73" t="e">
        <f t="shared" si="187"/>
        <v>#REF!</v>
      </c>
      <c r="AZ217" s="39"/>
      <c r="BA217" s="39"/>
      <c r="BB217" s="39"/>
      <c r="BC217" s="39"/>
      <c r="BD217" s="39">
        <v>25000</v>
      </c>
      <c r="BE217" s="39">
        <v>50000</v>
      </c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>
        <f>SUM($AZ217,$BA217:BF217)-SUM($EU217:FA217)</f>
        <v>74440</v>
      </c>
      <c r="DE217" s="39">
        <f>SUM($AZ217,$BA217:BG217)-SUM($EU217:FB217)</f>
        <v>72040</v>
      </c>
      <c r="DF217" s="39">
        <f>SUM($AZ217,$BA217:BH217)-SUM($EU217:FC217)</f>
        <v>69378</v>
      </c>
      <c r="DG217" s="39">
        <f>SUM($AZ217,$BA217:BI217)-SUM($EU217:FD217)</f>
        <v>67378</v>
      </c>
      <c r="DH217" s="39">
        <f>SUM($AZ217,$BA217:BJ217)-SUM($EU217:FE217)</f>
        <v>65378</v>
      </c>
      <c r="DI217" s="39">
        <f>SUM($AZ217,$BA217:BK217)-SUM($EU217:FF217)</f>
        <v>63378</v>
      </c>
      <c r="DJ217" s="39">
        <f>SUM($AZ217,$BA217:BL217)-SUM($EU217:FG217)</f>
        <v>61378</v>
      </c>
      <c r="DK217" s="39">
        <f>SUM($AZ217,$BA217:BM217)-SUM($EU217:FH217)</f>
        <v>59378</v>
      </c>
      <c r="DL217" s="39">
        <f>SUM($AZ217,$BA217:BN217)-SUM($EU217:FI217)</f>
        <v>57378</v>
      </c>
      <c r="DM217" s="39">
        <f>SUM($AZ217,$BA217:BO217)-SUM($EU217:FJ217)</f>
        <v>55378</v>
      </c>
      <c r="DN217" s="39">
        <f>SUM($AZ217,$BA217:BP217)-SUM($EU217:FK217)</f>
        <v>53378</v>
      </c>
      <c r="DO217" s="39">
        <f>SUM($AZ217,$BA217:BQ217)-SUM($EU217:FL217)</f>
        <v>51378</v>
      </c>
      <c r="DP217" s="39">
        <f>SUM($AZ217,$BA217:BR217)-SUM($EU217:FM217)</f>
        <v>49378</v>
      </c>
      <c r="DQ217" s="39">
        <f>SUM($AZ217,$BA217:BS217)-SUM($EU217:FN217)</f>
        <v>47378</v>
      </c>
      <c r="DR217" s="39">
        <f>SUM($AZ217,$BA217:BT217)-SUM($EU217:FO217)</f>
        <v>45378</v>
      </c>
      <c r="DS217" s="39">
        <f>SUM($AZ217,$BA217:BU217)-SUM($EU217:FP217)</f>
        <v>43378</v>
      </c>
      <c r="DT217" s="39">
        <f>SUM($AZ217,$BA217:BV217)-SUM($EU217:FQ217)</f>
        <v>41378</v>
      </c>
      <c r="DU217" s="39">
        <f>SUM($AZ217,$BA217:BW217)-SUM($EU217:FR217)</f>
        <v>39378</v>
      </c>
      <c r="DV217" s="39">
        <f>SUM($AZ217,$BA217:BX217)-SUM($EU217:FS217)</f>
        <v>37378</v>
      </c>
      <c r="DW217" s="39">
        <f>SUM($AZ217,$BA217:BY217)-SUM($EU217:FT217)</f>
        <v>35378</v>
      </c>
      <c r="DX217" s="39">
        <f>SUM($AZ217,$BA217:BZ217)-SUM($EU217:FU217)</f>
        <v>33378</v>
      </c>
      <c r="DY217" s="39">
        <f>SUM($AZ217,$BA217:CA217)-SUM($EU217:FV217)</f>
        <v>31378</v>
      </c>
      <c r="DZ217" s="39">
        <f>SUM($AZ217,$BA217:CB217)-SUM($EU217:FW217)</f>
        <v>29378</v>
      </c>
      <c r="EA217" s="39">
        <f>SUM($AZ217,$BA217:CC217)-SUM($EU217:FX217)</f>
        <v>27378</v>
      </c>
      <c r="EB217" s="39">
        <f>SUM($AZ217,$BA217:CD217)-SUM($EU217:FY217)</f>
        <v>25378</v>
      </c>
      <c r="EC217" s="39">
        <f>SUM($AZ217,$BA217:CE217)-SUM($EU217:FZ217)</f>
        <v>23378</v>
      </c>
      <c r="ED217" s="39">
        <f>SUM($AZ217,$BA217:CF217)-SUM($EU217:GA217)</f>
        <v>21378</v>
      </c>
      <c r="EE217" s="39">
        <f>SUM($AZ217,$BA217:CG217)-SUM($EU217:GB217)</f>
        <v>19378</v>
      </c>
      <c r="EF217" s="39">
        <f>SUM($AZ217,$BA217:CH217)-SUM($EU217:GC217)</f>
        <v>17378</v>
      </c>
      <c r="EG217" s="39">
        <f>SUM($AZ217,$BA217:CI217)-SUM($EU217:GD217)</f>
        <v>15378</v>
      </c>
      <c r="EH217" s="39">
        <f>SUM($AZ217,$BA217:CJ217)-SUM($EU217:GE217)</f>
        <v>13378</v>
      </c>
      <c r="EI217" s="39">
        <f>SUM($AZ217,$BA217:CK217)-SUM($EU217:GF217)</f>
        <v>11378</v>
      </c>
      <c r="EJ217" s="39">
        <f>SUM($AZ217,$BA217:CL217)-SUM($EU217:GG217)</f>
        <v>9378</v>
      </c>
      <c r="EK217" s="39">
        <f>SUM($AZ217,$BA217:CM217)-SUM($EU217:GH217)</f>
        <v>7378</v>
      </c>
      <c r="EL217" s="39">
        <f>SUM($AZ217,$BA217:CN217)-SUM($EU217:GI217)</f>
        <v>5378</v>
      </c>
      <c r="EM217" s="39">
        <f>SUM($AZ217,$BA217:CO217)-SUM($EU217:GJ217)</f>
        <v>3378</v>
      </c>
      <c r="EN217" s="39">
        <f>SUM($AZ217,$BA217:CP217)-SUM($EU217:GK217)</f>
        <v>3378</v>
      </c>
      <c r="EO217" s="39">
        <f>SUM($AZ217,$BA217:CQ217)-SUM($EU217:GL217)</f>
        <v>3378</v>
      </c>
      <c r="EP217" s="39">
        <f>SUM($AZ217,$BA217:CR217)-SUM($EU217:GM217)</f>
        <v>3378</v>
      </c>
      <c r="EQ217" s="39">
        <f>SUM($AZ217,$BA217:CS217)-SUM($EU217:GN217)</f>
        <v>3378</v>
      </c>
      <c r="ER217" s="39"/>
      <c r="ES217" s="39"/>
      <c r="ET217" s="39"/>
      <c r="EU217" s="39"/>
      <c r="EV217" s="39"/>
      <c r="EW217" s="39"/>
      <c r="EX217" s="39"/>
      <c r="EY217" s="39"/>
      <c r="EZ217" s="39"/>
      <c r="FA217" s="39">
        <f t="array" ref="FA217">SUMPRODUCT($K217:$AG217,TRANSPOSE(FA$5:FA$27))</f>
        <v>560</v>
      </c>
      <c r="FB217" s="39">
        <f t="array" ref="FB217">SUMPRODUCT($K217:$AG217,TRANSPOSE(FB$5:FB$27))</f>
        <v>2400</v>
      </c>
      <c r="FC217" s="39">
        <f t="array" ref="FC217">SUMPRODUCT($K217:$AG217,TRANSPOSE(FC$5:FC$27))</f>
        <v>2662</v>
      </c>
      <c r="FD217" s="39">
        <f t="array" ref="FD217">SUMPRODUCT($K217:$AG217,TRANSPOSE(FD$5:FD$27))</f>
        <v>2000</v>
      </c>
      <c r="FE217" s="39">
        <f t="array" ref="FE217">SUMPRODUCT($K217:$AG217,TRANSPOSE(FE$5:FE$27))</f>
        <v>2000</v>
      </c>
      <c r="FF217" s="39">
        <f t="array" ref="FF217">SUMPRODUCT($K217:$AG217,TRANSPOSE(FF$5:FF$27))</f>
        <v>2000</v>
      </c>
      <c r="FG217" s="39">
        <f t="array" ref="FG217">SUMPRODUCT($K217:$AG217,TRANSPOSE(FG$5:FG$27))</f>
        <v>2000</v>
      </c>
      <c r="FH217" s="39">
        <f t="array" ref="FH217">SUMPRODUCT($K217:$AG217,TRANSPOSE(FH$5:FH$27))</f>
        <v>2000</v>
      </c>
      <c r="FI217" s="39">
        <f t="array" ref="FI217">SUMPRODUCT($K217:$AG217,TRANSPOSE(FI$5:FI$27))</f>
        <v>2000</v>
      </c>
      <c r="FJ217" s="39">
        <f t="array" ref="FJ217">SUMPRODUCT($K217:$AG217,TRANSPOSE(FJ$5:FJ$27))</f>
        <v>2000</v>
      </c>
      <c r="FK217" s="39">
        <f t="array" ref="FK217">SUMPRODUCT($K217:$AG217,TRANSPOSE(FK$5:FK$27))</f>
        <v>2000</v>
      </c>
      <c r="FL217" s="39">
        <f t="array" ref="FL217">SUMPRODUCT($K217:$AG217,TRANSPOSE(FL$5:FL$27))</f>
        <v>2000</v>
      </c>
      <c r="FM217" s="39">
        <f t="array" ref="FM217">SUMPRODUCT($K217:$AG217,TRANSPOSE(FM$5:FM$27))</f>
        <v>2000</v>
      </c>
      <c r="FN217" s="39">
        <f t="array" ref="FN217">SUMPRODUCT($K217:$AG217,TRANSPOSE(FN$5:FN$27))</f>
        <v>2000</v>
      </c>
      <c r="FO217" s="39">
        <f t="array" ref="FO217">SUMPRODUCT($K217:$AG217,TRANSPOSE(FO$5:FO$27))</f>
        <v>2000</v>
      </c>
      <c r="FP217" s="39">
        <f t="array" ref="FP217">SUMPRODUCT($K217:$AG217,TRANSPOSE(FP$5:FP$27))</f>
        <v>2000</v>
      </c>
      <c r="FQ217" s="39">
        <f t="array" ref="FQ217">SUMPRODUCT($K217:$AG217,TRANSPOSE(FQ$5:FQ$27))</f>
        <v>2000</v>
      </c>
      <c r="FR217" s="39">
        <f t="array" ref="FR217">SUMPRODUCT($K217:$AG217,TRANSPOSE(FR$5:FR$27))</f>
        <v>2000</v>
      </c>
      <c r="FS217" s="39">
        <f t="array" ref="FS217">SUMPRODUCT($K217:$AG217,TRANSPOSE(FS$5:FS$27))</f>
        <v>2000</v>
      </c>
      <c r="FT217" s="39">
        <f t="array" ref="FT217">SUMPRODUCT($K217:$AG217,TRANSPOSE(FT$5:FT$27))</f>
        <v>2000</v>
      </c>
      <c r="FU217" s="39">
        <f t="array" ref="FU217">SUMPRODUCT($K217:$AG217,TRANSPOSE(FU$5:FU$27))</f>
        <v>2000</v>
      </c>
      <c r="FV217" s="39">
        <f t="array" ref="FV217">SUMPRODUCT($K217:$AG217,TRANSPOSE(FV$5:FV$27))</f>
        <v>2000</v>
      </c>
      <c r="FW217" s="39">
        <f t="array" ref="FW217">SUMPRODUCT($K217:$AG217,TRANSPOSE(FW$5:FW$27))</f>
        <v>2000</v>
      </c>
      <c r="FX217" s="39">
        <f t="array" ref="FX217">SUMPRODUCT($K217:$AG217,TRANSPOSE(FX$5:FX$27))</f>
        <v>2000</v>
      </c>
      <c r="FY217" s="39">
        <f t="array" ref="FY217">SUMPRODUCT($K217:$AG217,TRANSPOSE(FY$5:FY$27))</f>
        <v>2000</v>
      </c>
      <c r="FZ217" s="39">
        <f t="array" ref="FZ217">SUMPRODUCT($K217:$AG217,TRANSPOSE(FZ$5:FZ$27))</f>
        <v>2000</v>
      </c>
      <c r="GA217" s="39">
        <f t="array" ref="GA217">SUMPRODUCT($K217:$AG217,TRANSPOSE(GA$5:GA$27))</f>
        <v>2000</v>
      </c>
      <c r="GB217" s="39">
        <f t="array" ref="GB217">SUMPRODUCT($K217:$AG217,TRANSPOSE(GB$5:GB$27))</f>
        <v>2000</v>
      </c>
      <c r="GC217" s="39">
        <f t="array" ref="GC217">SUMPRODUCT($K217:$AG217,TRANSPOSE(GC$5:GC$27))</f>
        <v>2000</v>
      </c>
      <c r="GD217" s="39">
        <f t="array" ref="GD217">SUMPRODUCT($K217:$AG217,TRANSPOSE(GD$5:GD$27))</f>
        <v>2000</v>
      </c>
      <c r="GE217" s="39">
        <f t="array" ref="GE217">SUMPRODUCT($K217:$AG217,TRANSPOSE(GE$5:GE$27))</f>
        <v>2000</v>
      </c>
      <c r="GF217" s="39">
        <f t="array" ref="GF217">SUMPRODUCT($K217:$AG217,TRANSPOSE(GF$5:GF$27))</f>
        <v>2000</v>
      </c>
      <c r="GG217" s="39">
        <f t="array" ref="GG217">SUMPRODUCT($K217:$AG217,TRANSPOSE(GG$5:GG$27))</f>
        <v>2000</v>
      </c>
      <c r="GH217" s="39">
        <f t="array" ref="GH217">SUMPRODUCT($K217:$AG217,TRANSPOSE(GH$5:GH$27))</f>
        <v>2000</v>
      </c>
      <c r="GI217" s="39">
        <f t="array" ref="GI217">SUMPRODUCT($K217:$AG217,TRANSPOSE(GI$5:GI$27))</f>
        <v>2000</v>
      </c>
      <c r="GJ217" s="39">
        <f t="array" ref="GJ217">SUMPRODUCT($K217:$AG217,TRANSPOSE(GJ$5:GJ$27))</f>
        <v>2000</v>
      </c>
      <c r="GK217" s="39">
        <f t="array" ref="GK217">SUMPRODUCT($K217:$AG217,TRANSPOSE(GK$5:GK$27))</f>
        <v>0</v>
      </c>
      <c r="GL217" s="39">
        <f t="array" ref="GL217">SUMPRODUCT($K217:$AG217,TRANSPOSE(GL$5:GL$27))</f>
        <v>0</v>
      </c>
      <c r="GM217" s="39">
        <f t="array" ref="GM217">SUMPRODUCT($K217:$AG217,TRANSPOSE(GM$5:GM$27))</f>
        <v>0</v>
      </c>
      <c r="GN217" s="39">
        <f t="array" ref="GN217">SUMPRODUCT($K217:$AG217,TRANSPOSE(GN$5:GN$27))</f>
        <v>0</v>
      </c>
      <c r="GO217" s="39"/>
      <c r="GP217" s="39"/>
      <c r="GQ217" s="39"/>
      <c r="GR217" s="39"/>
      <c r="GS217" s="39"/>
      <c r="GT217" s="39"/>
      <c r="GU217" s="39"/>
      <c r="GV217" s="39"/>
      <c r="GW217" s="39"/>
      <c r="GX217" s="39"/>
      <c r="GY217" s="39"/>
      <c r="GZ217" s="39"/>
      <c r="HA217" s="39"/>
      <c r="HB217" s="39"/>
      <c r="HC217" s="39"/>
      <c r="HD217" s="39"/>
      <c r="HE217" s="39"/>
      <c r="HF217" s="39"/>
      <c r="HG217" s="39"/>
      <c r="HH217" s="39"/>
      <c r="HI217" s="39"/>
      <c r="HJ217" s="39"/>
      <c r="HK217" s="39"/>
      <c r="HL217" s="39"/>
      <c r="HM217" s="39"/>
      <c r="HN217" s="39"/>
      <c r="HO217" s="39"/>
      <c r="HP217" s="39"/>
      <c r="HQ217" s="39"/>
      <c r="HR217" s="39"/>
      <c r="HS217" s="39"/>
      <c r="HT217" s="39"/>
      <c r="HU217" s="39"/>
      <c r="HV217" s="39"/>
      <c r="HW217" s="39"/>
      <c r="HX217" s="39"/>
      <c r="HY217" s="39"/>
      <c r="HZ217" s="39"/>
      <c r="IA217" s="39"/>
      <c r="IB217" s="39"/>
      <c r="IC217" s="39"/>
      <c r="ID217" s="39"/>
      <c r="IE217" s="39"/>
      <c r="IF217" s="39"/>
      <c r="IG217" s="39"/>
      <c r="IH217" s="39"/>
      <c r="II217" s="39"/>
      <c r="IJ217" s="39"/>
      <c r="IK217" s="39"/>
      <c r="IL217" s="39"/>
      <c r="IM217" s="39"/>
      <c r="IN217" s="39"/>
      <c r="IO217" s="39"/>
      <c r="IP217" s="39"/>
      <c r="IQ217" s="39"/>
      <c r="IR217" s="39"/>
      <c r="IS217" s="39"/>
      <c r="IT217" s="39"/>
      <c r="IU217" s="39"/>
      <c r="IV217" s="93" t="s">
        <v>467</v>
      </c>
      <c r="IW217" s="100" t="str">
        <f>C217</f>
        <v>CRCW060371R5FKEA</v>
      </c>
      <c r="IX217" s="93" t="str">
        <f t="shared" si="226"/>
        <v>VISHAY</v>
      </c>
      <c r="IY217" s="111">
        <v>2.8E-3</v>
      </c>
      <c r="IZ217" s="112" t="str">
        <f t="shared" si="227"/>
        <v>USD</v>
      </c>
      <c r="JA217" s="104" t="e">
        <f ca="1">_xlfn.XLOOKUP(IZ217,IZ$21:IZ$24,JA$21:JA$24,0)</f>
        <v>#NAME?</v>
      </c>
      <c r="JB217" s="104" t="e">
        <f t="shared" ca="1" si="188"/>
        <v>#NAME?</v>
      </c>
      <c r="JC217" s="113">
        <f>AJ217</f>
        <v>5000</v>
      </c>
      <c r="JD217" s="113">
        <f>AJ217</f>
        <v>5000</v>
      </c>
      <c r="JE217" s="100"/>
      <c r="JF217" s="113" t="e">
        <f>MAX(JD217,CEILING(#REF!+JE217,JC217))</f>
        <v>#REF!</v>
      </c>
      <c r="JG217" s="114" t="e">
        <f t="shared" ca="1" si="189"/>
        <v>#REF!</v>
      </c>
      <c r="JH217" s="113" t="e">
        <f>JF217-#REF!</f>
        <v>#REF!</v>
      </c>
      <c r="JI217" s="114" t="e">
        <f t="shared" ca="1" si="190"/>
        <v>#REF!</v>
      </c>
      <c r="JJ217" s="115">
        <v>45526</v>
      </c>
      <c r="JK217" s="114" t="s">
        <v>114</v>
      </c>
      <c r="JL217" s="114" t="s">
        <v>21</v>
      </c>
      <c r="JM217" s="100" t="s">
        <v>128</v>
      </c>
      <c r="JN217" s="100" t="s">
        <v>129</v>
      </c>
      <c r="JO217" s="102" t="e">
        <f t="array" aca="1" ref="JO217" ca="1">SUMPRODUCT(#REF!,TRANSPOSE(JO$19:JO$22))</f>
        <v>#REF!</v>
      </c>
      <c r="JP217" s="102" t="e">
        <f t="array" aca="1" ref="JP217" ca="1">SUMPRODUCT(#REF!,TRANSPOSE(JP$19:JP$22))</f>
        <v>#REF!</v>
      </c>
      <c r="JQ217" s="102" t="e">
        <f t="array" aca="1" ref="JQ217" ca="1">SUMPRODUCT(#REF!,TRANSPOSE(JQ$19:JQ$22))</f>
        <v>#REF!</v>
      </c>
      <c r="JR217" s="102" t="e">
        <f t="array" aca="1" ref="JR217" ca="1">SUMPRODUCT(#REF!,TRANSPOSE(JR$19:JR$22))</f>
        <v>#REF!</v>
      </c>
      <c r="JS217" s="102" t="e">
        <f t="array" aca="1" ref="JS217" ca="1">SUMPRODUCT(#REF!,TRANSPOSE(JS$19:JS$22))</f>
        <v>#REF!</v>
      </c>
      <c r="JT217" s="102" t="e">
        <f t="array" aca="1" ref="JT217" ca="1">SUMPRODUCT(#REF!,TRANSPOSE(JT$19:JT$22))</f>
        <v>#REF!</v>
      </c>
      <c r="JU217" s="102" t="e">
        <f t="array" aca="1" ref="JU217" ca="1">SUMPRODUCT(#REF!,TRANSPOSE(JU$19:JU$22))</f>
        <v>#REF!</v>
      </c>
      <c r="JV217" s="102" t="e">
        <f t="array" aca="1" ref="JV217" ca="1">SUMPRODUCT(#REF!,TRANSPOSE(JV$19:JV$22))</f>
        <v>#REF!</v>
      </c>
      <c r="JW217" s="102" t="e">
        <f t="array" aca="1" ref="JW217" ca="1">SUMPRODUCT(#REF!,TRANSPOSE(JW$19:JW$22))</f>
        <v>#REF!</v>
      </c>
      <c r="JX217" s="102" t="e">
        <f t="array" aca="1" ref="JX217" ca="1">SUMPRODUCT(#REF!,TRANSPOSE(JX$19:JX$22))</f>
        <v>#REF!</v>
      </c>
      <c r="JY217" s="102" t="e">
        <f t="array" aca="1" ref="JY217" ca="1">SUMPRODUCT(#REF!,TRANSPOSE(JY$19:JY$22))</f>
        <v>#REF!</v>
      </c>
      <c r="JZ217" s="102" t="e">
        <f t="array" aca="1" ref="JZ217" ca="1">SUMPRODUCT(#REF!,TRANSPOSE(JZ$19:JZ$22))</f>
        <v>#REF!</v>
      </c>
      <c r="KA217" s="102" t="e">
        <f t="array" aca="1" ref="KA217" ca="1">SUMPRODUCT(#REF!,TRANSPOSE(KA$19:KA$22))</f>
        <v>#REF!</v>
      </c>
      <c r="KB217" s="116"/>
      <c r="KC217" s="102" t="e">
        <f t="shared" ca="1" si="191"/>
        <v>#REF!</v>
      </c>
      <c r="KD217" s="117" t="e">
        <f ca="1">CEILING(SUM($JO217:JP217)-SUM($KC217:KC217),$JC217)</f>
        <v>#REF!</v>
      </c>
      <c r="KE217" s="117" t="e">
        <f ca="1">CEILING(SUM($JO217:JQ217)-SUM($KC217:KD217),$JC217)</f>
        <v>#REF!</v>
      </c>
      <c r="KF217" s="117" t="e">
        <f ca="1">CEILING(SUM($JO217:JR217)-SUM($KC217:KE217),$JC217)</f>
        <v>#REF!</v>
      </c>
      <c r="KG217" s="117" t="e">
        <f ca="1">CEILING(SUM($JO217:JS217)-SUM($KC217:KF217),$JC217)</f>
        <v>#REF!</v>
      </c>
      <c r="KH217" s="117" t="e">
        <f ca="1">CEILING(SUM($JO217:JT217)-SUM($KC217:KG217),$JC217)</f>
        <v>#REF!</v>
      </c>
      <c r="KI217" s="117" t="e">
        <f ca="1">CEILING(SUM($JO217:JU217)-SUM($KC217:KH217),$JC217)</f>
        <v>#REF!</v>
      </c>
      <c r="KJ217" s="117" t="e">
        <f ca="1">CEILING(SUM($JO217:JV217)-SUM($KC217:KI217),$JC217)</f>
        <v>#REF!</v>
      </c>
      <c r="KK217" s="117" t="e">
        <f ca="1">CEILING(SUM($JO217:JW217)-SUM($KC217:KJ217),$JC217)</f>
        <v>#REF!</v>
      </c>
      <c r="KL217" s="117" t="e">
        <f ca="1">CEILING(SUM($JO217:JX217)-SUM($KC217:KK217),$JC217)</f>
        <v>#REF!</v>
      </c>
      <c r="KM217" s="117" t="e">
        <f ca="1">CEILING(SUM($JO217:JY217)-SUM($KC217:KL217),$JC217)</f>
        <v>#REF!</v>
      </c>
      <c r="KN217" s="117" t="e">
        <f t="shared" ca="1" si="192"/>
        <v>#REF!</v>
      </c>
      <c r="KO217" s="117" t="e">
        <f t="shared" ca="1" si="193"/>
        <v>#REF!</v>
      </c>
      <c r="KP217" s="116"/>
      <c r="KQ217" s="119" t="e">
        <f t="shared" ca="1" si="194"/>
        <v>#REF!</v>
      </c>
      <c r="KR217" s="119" t="e">
        <f t="shared" ca="1" si="195"/>
        <v>#REF!</v>
      </c>
      <c r="KS217" s="119" t="e">
        <f t="shared" ca="1" si="196"/>
        <v>#REF!</v>
      </c>
      <c r="KT217" s="119" t="e">
        <f t="shared" ca="1" si="197"/>
        <v>#REF!</v>
      </c>
      <c r="KU217" s="119" t="e">
        <f t="shared" ca="1" si="198"/>
        <v>#REF!</v>
      </c>
      <c r="KV217" s="119" t="e">
        <f t="shared" ca="1" si="199"/>
        <v>#REF!</v>
      </c>
      <c r="KW217" s="119" t="e">
        <f t="shared" ca="1" si="200"/>
        <v>#REF!</v>
      </c>
      <c r="KX217" s="119" t="e">
        <f t="shared" ca="1" si="201"/>
        <v>#REF!</v>
      </c>
      <c r="KY217" s="119" t="e">
        <f t="shared" ca="1" si="202"/>
        <v>#REF!</v>
      </c>
      <c r="KZ217" s="119" t="e">
        <f t="shared" ca="1" si="203"/>
        <v>#REF!</v>
      </c>
      <c r="LA217" s="119" t="e">
        <f t="shared" ca="1" si="204"/>
        <v>#REF!</v>
      </c>
      <c r="LB217" s="119" t="e">
        <f t="shared" ca="1" si="205"/>
        <v>#REF!</v>
      </c>
      <c r="LC217" s="119" t="e">
        <f t="shared" ca="1" si="206"/>
        <v>#REF!</v>
      </c>
      <c r="LD217" s="119" t="e">
        <f t="shared" ca="1" si="207"/>
        <v>#REF!</v>
      </c>
      <c r="LE217" s="116">
        <v>1</v>
      </c>
      <c r="LF217" s="102" t="e">
        <f t="shared" ca="1" si="228"/>
        <v>#REF!</v>
      </c>
      <c r="LG217" s="102"/>
      <c r="LH217" s="102"/>
      <c r="LI217" s="102"/>
      <c r="LJ217" s="102"/>
      <c r="LK217" s="102"/>
      <c r="LL217" s="102"/>
      <c r="LM217" s="102"/>
      <c r="LN217" s="102"/>
      <c r="LO217" s="102"/>
      <c r="LP217" s="102"/>
      <c r="LQ217" s="102"/>
      <c r="LR217" s="102" t="e">
        <f t="shared" ca="1" si="229"/>
        <v>#REF!</v>
      </c>
      <c r="LS217" s="102"/>
      <c r="LT217" s="119" t="e">
        <f t="shared" ca="1" si="208"/>
        <v>#REF!</v>
      </c>
      <c r="LU217" s="119" t="e">
        <f t="shared" ca="1" si="209"/>
        <v>#NAME?</v>
      </c>
      <c r="LV217" s="119" t="e">
        <f t="shared" ca="1" si="210"/>
        <v>#NAME?</v>
      </c>
      <c r="LW217" s="119" t="e">
        <f t="shared" ca="1" si="211"/>
        <v>#NAME?</v>
      </c>
      <c r="LX217" s="119" t="e">
        <f t="shared" ca="1" si="212"/>
        <v>#NAME?</v>
      </c>
      <c r="LY217" s="119" t="e">
        <f t="shared" ca="1" si="213"/>
        <v>#NAME?</v>
      </c>
      <c r="LZ217" s="119" t="e">
        <f t="shared" ca="1" si="214"/>
        <v>#NAME?</v>
      </c>
      <c r="MA217" s="119" t="e">
        <f t="shared" ca="1" si="215"/>
        <v>#NAME?</v>
      </c>
      <c r="MB217" s="119" t="e">
        <f t="shared" ca="1" si="216"/>
        <v>#NAME?</v>
      </c>
      <c r="MC217" s="119" t="e">
        <f t="shared" ca="1" si="217"/>
        <v>#NAME?</v>
      </c>
      <c r="MD217" s="119" t="e">
        <f t="shared" ca="1" si="218"/>
        <v>#NAME?</v>
      </c>
      <c r="ME217" s="119" t="e">
        <f t="shared" ca="1" si="219"/>
        <v>#NAME?</v>
      </c>
      <c r="MF217" s="119" t="e">
        <f t="shared" ca="1" si="220"/>
        <v>#REF!</v>
      </c>
      <c r="MG217" s="119" t="e">
        <f t="shared" ca="1" si="221"/>
        <v>#REF!</v>
      </c>
      <c r="MH217" s="120" t="s">
        <v>931</v>
      </c>
      <c r="MI217" s="100" t="s">
        <v>472</v>
      </c>
      <c r="MJ217" s="121">
        <v>45535</v>
      </c>
      <c r="MK217" s="100" t="s">
        <v>131</v>
      </c>
      <c r="ML217" s="100" t="s">
        <v>131</v>
      </c>
      <c r="MM217" s="100" t="s">
        <v>131</v>
      </c>
      <c r="MN217" s="100"/>
      <c r="MO217" s="100" t="s">
        <v>750</v>
      </c>
    </row>
    <row r="218" spans="1:353" ht="14.25" x14ac:dyDescent="0.2">
      <c r="A218" s="39">
        <v>213</v>
      </c>
      <c r="B218" s="39" t="s">
        <v>935</v>
      </c>
      <c r="C218" s="54" t="s">
        <v>936</v>
      </c>
      <c r="D218" s="39" t="s">
        <v>121</v>
      </c>
      <c r="E218" s="39">
        <v>401414922</v>
      </c>
      <c r="F218" s="99" t="s">
        <v>937</v>
      </c>
      <c r="G218" s="39" t="s">
        <v>938</v>
      </c>
      <c r="H218" s="39" t="s">
        <v>112</v>
      </c>
      <c r="I218" s="39">
        <v>2</v>
      </c>
      <c r="J218" s="39">
        <v>4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2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39">
        <v>0</v>
      </c>
      <c r="AB218" s="39">
        <v>2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f t="shared" si="184"/>
        <v>4</v>
      </c>
      <c r="AI218" s="39">
        <f t="shared" si="222"/>
        <v>71622</v>
      </c>
      <c r="AJ218" s="55">
        <v>5000</v>
      </c>
      <c r="AK218" s="39"/>
      <c r="AL218" s="39" t="s">
        <v>457</v>
      </c>
      <c r="AM218" s="69" t="s">
        <v>758</v>
      </c>
      <c r="AN218" s="39"/>
      <c r="AO218" s="39"/>
      <c r="AP218" s="56">
        <v>3.2000000000000002E-3</v>
      </c>
      <c r="AQ218" s="56" t="s">
        <v>8</v>
      </c>
      <c r="AR218" s="39" t="s">
        <v>459</v>
      </c>
      <c r="AS218" s="39" t="s">
        <v>460</v>
      </c>
      <c r="AT218" s="39"/>
      <c r="AU218" s="39" t="s">
        <v>461</v>
      </c>
      <c r="AV218" s="39" t="str">
        <f t="shared" si="185"/>
        <v>P0043</v>
      </c>
      <c r="AW218" s="76" t="e">
        <f t="shared" ca="1" si="186"/>
        <v>#NAME?</v>
      </c>
      <c r="AX218" s="73" t="s">
        <v>749</v>
      </c>
      <c r="AY218" s="73" t="e">
        <f t="shared" si="187"/>
        <v>#REF!</v>
      </c>
      <c r="AZ218" s="39"/>
      <c r="BA218" s="39"/>
      <c r="BB218" s="39"/>
      <c r="BC218" s="39"/>
      <c r="BD218" s="39">
        <v>75000</v>
      </c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>
        <f>SUM($AZ218,$BA218:BF218)-SUM($EU218:FA218)</f>
        <v>74440</v>
      </c>
      <c r="DE218" s="39">
        <f>SUM($AZ218,$BA218:BG218)-SUM($EU218:FB218)</f>
        <v>72040</v>
      </c>
      <c r="DF218" s="39">
        <f>SUM($AZ218,$BA218:BH218)-SUM($EU218:FC218)</f>
        <v>69378</v>
      </c>
      <c r="DG218" s="39">
        <f>SUM($AZ218,$BA218:BI218)-SUM($EU218:FD218)</f>
        <v>67378</v>
      </c>
      <c r="DH218" s="39">
        <f>SUM($AZ218,$BA218:BJ218)-SUM($EU218:FE218)</f>
        <v>65378</v>
      </c>
      <c r="DI218" s="39">
        <f>SUM($AZ218,$BA218:BK218)-SUM($EU218:FF218)</f>
        <v>63378</v>
      </c>
      <c r="DJ218" s="39">
        <f>SUM($AZ218,$BA218:BL218)-SUM($EU218:FG218)</f>
        <v>61378</v>
      </c>
      <c r="DK218" s="39">
        <f>SUM($AZ218,$BA218:BM218)-SUM($EU218:FH218)</f>
        <v>59378</v>
      </c>
      <c r="DL218" s="39">
        <f>SUM($AZ218,$BA218:BN218)-SUM($EU218:FI218)</f>
        <v>57378</v>
      </c>
      <c r="DM218" s="39">
        <f>SUM($AZ218,$BA218:BO218)-SUM($EU218:FJ218)</f>
        <v>55378</v>
      </c>
      <c r="DN218" s="39">
        <f>SUM($AZ218,$BA218:BP218)-SUM($EU218:FK218)</f>
        <v>53378</v>
      </c>
      <c r="DO218" s="39">
        <f>SUM($AZ218,$BA218:BQ218)-SUM($EU218:FL218)</f>
        <v>51378</v>
      </c>
      <c r="DP218" s="39">
        <f>SUM($AZ218,$BA218:BR218)-SUM($EU218:FM218)</f>
        <v>49378</v>
      </c>
      <c r="DQ218" s="39">
        <f>SUM($AZ218,$BA218:BS218)-SUM($EU218:FN218)</f>
        <v>47378</v>
      </c>
      <c r="DR218" s="39">
        <f>SUM($AZ218,$BA218:BT218)-SUM($EU218:FO218)</f>
        <v>45378</v>
      </c>
      <c r="DS218" s="39">
        <f>SUM($AZ218,$BA218:BU218)-SUM($EU218:FP218)</f>
        <v>43378</v>
      </c>
      <c r="DT218" s="39">
        <f>SUM($AZ218,$BA218:BV218)-SUM($EU218:FQ218)</f>
        <v>41378</v>
      </c>
      <c r="DU218" s="39">
        <f>SUM($AZ218,$BA218:BW218)-SUM($EU218:FR218)</f>
        <v>39378</v>
      </c>
      <c r="DV218" s="39">
        <f>SUM($AZ218,$BA218:BX218)-SUM($EU218:FS218)</f>
        <v>37378</v>
      </c>
      <c r="DW218" s="39">
        <f>SUM($AZ218,$BA218:BY218)-SUM($EU218:FT218)</f>
        <v>35378</v>
      </c>
      <c r="DX218" s="39">
        <f>SUM($AZ218,$BA218:BZ218)-SUM($EU218:FU218)</f>
        <v>33378</v>
      </c>
      <c r="DY218" s="39">
        <f>SUM($AZ218,$BA218:CA218)-SUM($EU218:FV218)</f>
        <v>31378</v>
      </c>
      <c r="DZ218" s="39">
        <f>SUM($AZ218,$BA218:CB218)-SUM($EU218:FW218)</f>
        <v>29378</v>
      </c>
      <c r="EA218" s="39">
        <f>SUM($AZ218,$BA218:CC218)-SUM($EU218:FX218)</f>
        <v>27378</v>
      </c>
      <c r="EB218" s="39">
        <f>SUM($AZ218,$BA218:CD218)-SUM($EU218:FY218)</f>
        <v>25378</v>
      </c>
      <c r="EC218" s="39">
        <f>SUM($AZ218,$BA218:CE218)-SUM($EU218:FZ218)</f>
        <v>23378</v>
      </c>
      <c r="ED218" s="39">
        <f>SUM($AZ218,$BA218:CF218)-SUM($EU218:GA218)</f>
        <v>21378</v>
      </c>
      <c r="EE218" s="39">
        <f>SUM($AZ218,$BA218:CG218)-SUM($EU218:GB218)</f>
        <v>19378</v>
      </c>
      <c r="EF218" s="39">
        <f>SUM($AZ218,$BA218:CH218)-SUM($EU218:GC218)</f>
        <v>17378</v>
      </c>
      <c r="EG218" s="39">
        <f>SUM($AZ218,$BA218:CI218)-SUM($EU218:GD218)</f>
        <v>15378</v>
      </c>
      <c r="EH218" s="39">
        <f>SUM($AZ218,$BA218:CJ218)-SUM($EU218:GE218)</f>
        <v>13378</v>
      </c>
      <c r="EI218" s="39">
        <f>SUM($AZ218,$BA218:CK218)-SUM($EU218:GF218)</f>
        <v>11378</v>
      </c>
      <c r="EJ218" s="39">
        <f>SUM($AZ218,$BA218:CL218)-SUM($EU218:GG218)</f>
        <v>9378</v>
      </c>
      <c r="EK218" s="39">
        <f>SUM($AZ218,$BA218:CM218)-SUM($EU218:GH218)</f>
        <v>7378</v>
      </c>
      <c r="EL218" s="39">
        <f>SUM($AZ218,$BA218:CN218)-SUM($EU218:GI218)</f>
        <v>5378</v>
      </c>
      <c r="EM218" s="39">
        <f>SUM($AZ218,$BA218:CO218)-SUM($EU218:GJ218)</f>
        <v>3378</v>
      </c>
      <c r="EN218" s="39">
        <f>SUM($AZ218,$BA218:CP218)-SUM($EU218:GK218)</f>
        <v>3378</v>
      </c>
      <c r="EO218" s="39">
        <f>SUM($AZ218,$BA218:CQ218)-SUM($EU218:GL218)</f>
        <v>3378</v>
      </c>
      <c r="EP218" s="39">
        <f>SUM($AZ218,$BA218:CR218)-SUM($EU218:GM218)</f>
        <v>3378</v>
      </c>
      <c r="EQ218" s="39">
        <f>SUM($AZ218,$BA218:CS218)-SUM($EU218:GN218)</f>
        <v>3378</v>
      </c>
      <c r="ER218" s="39"/>
      <c r="ES218" s="39"/>
      <c r="ET218" s="39"/>
      <c r="EU218" s="39"/>
      <c r="EV218" s="39"/>
      <c r="EW218" s="39"/>
      <c r="EX218" s="39"/>
      <c r="EY218" s="39"/>
      <c r="EZ218" s="39"/>
      <c r="FA218" s="39">
        <f t="array" ref="FA218">SUMPRODUCT($K218:$AG218,TRANSPOSE(FA$5:FA$27))</f>
        <v>560</v>
      </c>
      <c r="FB218" s="39">
        <f t="array" ref="FB218">SUMPRODUCT($K218:$AG218,TRANSPOSE(FB$5:FB$27))</f>
        <v>2400</v>
      </c>
      <c r="FC218" s="39">
        <f t="array" ref="FC218">SUMPRODUCT($K218:$AG218,TRANSPOSE(FC$5:FC$27))</f>
        <v>2662</v>
      </c>
      <c r="FD218" s="39">
        <f t="array" ref="FD218">SUMPRODUCT($K218:$AG218,TRANSPOSE(FD$5:FD$27))</f>
        <v>2000</v>
      </c>
      <c r="FE218" s="39">
        <f t="array" ref="FE218">SUMPRODUCT($K218:$AG218,TRANSPOSE(FE$5:FE$27))</f>
        <v>2000</v>
      </c>
      <c r="FF218" s="39">
        <f t="array" ref="FF218">SUMPRODUCT($K218:$AG218,TRANSPOSE(FF$5:FF$27))</f>
        <v>2000</v>
      </c>
      <c r="FG218" s="39">
        <f t="array" ref="FG218">SUMPRODUCT($K218:$AG218,TRANSPOSE(FG$5:FG$27))</f>
        <v>2000</v>
      </c>
      <c r="FH218" s="39">
        <f t="array" ref="FH218">SUMPRODUCT($K218:$AG218,TRANSPOSE(FH$5:FH$27))</f>
        <v>2000</v>
      </c>
      <c r="FI218" s="39">
        <f t="array" ref="FI218">SUMPRODUCT($K218:$AG218,TRANSPOSE(FI$5:FI$27))</f>
        <v>2000</v>
      </c>
      <c r="FJ218" s="39">
        <f t="array" ref="FJ218">SUMPRODUCT($K218:$AG218,TRANSPOSE(FJ$5:FJ$27))</f>
        <v>2000</v>
      </c>
      <c r="FK218" s="39">
        <f t="array" ref="FK218">SUMPRODUCT($K218:$AG218,TRANSPOSE(FK$5:FK$27))</f>
        <v>2000</v>
      </c>
      <c r="FL218" s="39">
        <f t="array" ref="FL218">SUMPRODUCT($K218:$AG218,TRANSPOSE(FL$5:FL$27))</f>
        <v>2000</v>
      </c>
      <c r="FM218" s="39">
        <f t="array" ref="FM218">SUMPRODUCT($K218:$AG218,TRANSPOSE(FM$5:FM$27))</f>
        <v>2000</v>
      </c>
      <c r="FN218" s="39">
        <f t="array" ref="FN218">SUMPRODUCT($K218:$AG218,TRANSPOSE(FN$5:FN$27))</f>
        <v>2000</v>
      </c>
      <c r="FO218" s="39">
        <f t="array" ref="FO218">SUMPRODUCT($K218:$AG218,TRANSPOSE(FO$5:FO$27))</f>
        <v>2000</v>
      </c>
      <c r="FP218" s="39">
        <f t="array" ref="FP218">SUMPRODUCT($K218:$AG218,TRANSPOSE(FP$5:FP$27))</f>
        <v>2000</v>
      </c>
      <c r="FQ218" s="39">
        <f t="array" ref="FQ218">SUMPRODUCT($K218:$AG218,TRANSPOSE(FQ$5:FQ$27))</f>
        <v>2000</v>
      </c>
      <c r="FR218" s="39">
        <f t="array" ref="FR218">SUMPRODUCT($K218:$AG218,TRANSPOSE(FR$5:FR$27))</f>
        <v>2000</v>
      </c>
      <c r="FS218" s="39">
        <f t="array" ref="FS218">SUMPRODUCT($K218:$AG218,TRANSPOSE(FS$5:FS$27))</f>
        <v>2000</v>
      </c>
      <c r="FT218" s="39">
        <f t="array" ref="FT218">SUMPRODUCT($K218:$AG218,TRANSPOSE(FT$5:FT$27))</f>
        <v>2000</v>
      </c>
      <c r="FU218" s="39">
        <f t="array" ref="FU218">SUMPRODUCT($K218:$AG218,TRANSPOSE(FU$5:FU$27))</f>
        <v>2000</v>
      </c>
      <c r="FV218" s="39">
        <f t="array" ref="FV218">SUMPRODUCT($K218:$AG218,TRANSPOSE(FV$5:FV$27))</f>
        <v>2000</v>
      </c>
      <c r="FW218" s="39">
        <f t="array" ref="FW218">SUMPRODUCT($K218:$AG218,TRANSPOSE(FW$5:FW$27))</f>
        <v>2000</v>
      </c>
      <c r="FX218" s="39">
        <f t="array" ref="FX218">SUMPRODUCT($K218:$AG218,TRANSPOSE(FX$5:FX$27))</f>
        <v>2000</v>
      </c>
      <c r="FY218" s="39">
        <f t="array" ref="FY218">SUMPRODUCT($K218:$AG218,TRANSPOSE(FY$5:FY$27))</f>
        <v>2000</v>
      </c>
      <c r="FZ218" s="39">
        <f t="array" ref="FZ218">SUMPRODUCT($K218:$AG218,TRANSPOSE(FZ$5:FZ$27))</f>
        <v>2000</v>
      </c>
      <c r="GA218" s="39">
        <f t="array" ref="GA218">SUMPRODUCT($K218:$AG218,TRANSPOSE(GA$5:GA$27))</f>
        <v>2000</v>
      </c>
      <c r="GB218" s="39">
        <f t="array" ref="GB218">SUMPRODUCT($K218:$AG218,TRANSPOSE(GB$5:GB$27))</f>
        <v>2000</v>
      </c>
      <c r="GC218" s="39">
        <f t="array" ref="GC218">SUMPRODUCT($K218:$AG218,TRANSPOSE(GC$5:GC$27))</f>
        <v>2000</v>
      </c>
      <c r="GD218" s="39">
        <f t="array" ref="GD218">SUMPRODUCT($K218:$AG218,TRANSPOSE(GD$5:GD$27))</f>
        <v>2000</v>
      </c>
      <c r="GE218" s="39">
        <f t="array" ref="GE218">SUMPRODUCT($K218:$AG218,TRANSPOSE(GE$5:GE$27))</f>
        <v>2000</v>
      </c>
      <c r="GF218" s="39">
        <f t="array" ref="GF218">SUMPRODUCT($K218:$AG218,TRANSPOSE(GF$5:GF$27))</f>
        <v>2000</v>
      </c>
      <c r="GG218" s="39">
        <f t="array" ref="GG218">SUMPRODUCT($K218:$AG218,TRANSPOSE(GG$5:GG$27))</f>
        <v>2000</v>
      </c>
      <c r="GH218" s="39">
        <f t="array" ref="GH218">SUMPRODUCT($K218:$AG218,TRANSPOSE(GH$5:GH$27))</f>
        <v>2000</v>
      </c>
      <c r="GI218" s="39">
        <f t="array" ref="GI218">SUMPRODUCT($K218:$AG218,TRANSPOSE(GI$5:GI$27))</f>
        <v>2000</v>
      </c>
      <c r="GJ218" s="39">
        <f t="array" ref="GJ218">SUMPRODUCT($K218:$AG218,TRANSPOSE(GJ$5:GJ$27))</f>
        <v>2000</v>
      </c>
      <c r="GK218" s="39">
        <f t="array" ref="GK218">SUMPRODUCT($K218:$AG218,TRANSPOSE(GK$5:GK$27))</f>
        <v>0</v>
      </c>
      <c r="GL218" s="39">
        <f t="array" ref="GL218">SUMPRODUCT($K218:$AG218,TRANSPOSE(GL$5:GL$27))</f>
        <v>0</v>
      </c>
      <c r="GM218" s="39">
        <f t="array" ref="GM218">SUMPRODUCT($K218:$AG218,TRANSPOSE(GM$5:GM$27))</f>
        <v>0</v>
      </c>
      <c r="GN218" s="39">
        <f t="array" ref="GN218">SUMPRODUCT($K218:$AG218,TRANSPOSE(GN$5:GN$27))</f>
        <v>0</v>
      </c>
      <c r="GO218" s="39"/>
      <c r="GP218" s="39"/>
      <c r="GQ218" s="39"/>
      <c r="GR218" s="39"/>
      <c r="GS218" s="39"/>
      <c r="GT218" s="39"/>
      <c r="GU218" s="39"/>
      <c r="GV218" s="39"/>
      <c r="GW218" s="39"/>
      <c r="GX218" s="39"/>
      <c r="GY218" s="39"/>
      <c r="GZ218" s="39"/>
      <c r="HA218" s="39"/>
      <c r="HB218" s="39"/>
      <c r="HC218" s="39"/>
      <c r="HD218" s="39"/>
      <c r="HE218" s="39"/>
      <c r="HF218" s="39"/>
      <c r="HG218" s="39"/>
      <c r="HH218" s="39"/>
      <c r="HI218" s="39"/>
      <c r="HJ218" s="39"/>
      <c r="HK218" s="39"/>
      <c r="HL218" s="39"/>
      <c r="HM218" s="39"/>
      <c r="HN218" s="39"/>
      <c r="HO218" s="39"/>
      <c r="HP218" s="39"/>
      <c r="HQ218" s="39"/>
      <c r="HR218" s="39"/>
      <c r="HS218" s="39"/>
      <c r="HT218" s="39"/>
      <c r="HU218" s="39"/>
      <c r="HV218" s="39"/>
      <c r="HW218" s="39"/>
      <c r="HX218" s="39"/>
      <c r="HY218" s="39"/>
      <c r="HZ218" s="39"/>
      <c r="IA218" s="39"/>
      <c r="IB218" s="39"/>
      <c r="IC218" s="39"/>
      <c r="ID218" s="39"/>
      <c r="IE218" s="39"/>
      <c r="IF218" s="39"/>
      <c r="IG218" s="39"/>
      <c r="IH218" s="39"/>
      <c r="II218" s="39"/>
      <c r="IJ218" s="39"/>
      <c r="IK218" s="39"/>
      <c r="IL218" s="39"/>
      <c r="IM218" s="39"/>
      <c r="IN218" s="39"/>
      <c r="IO218" s="39"/>
      <c r="IP218" s="39"/>
      <c r="IQ218" s="39"/>
      <c r="IR218" s="39"/>
      <c r="IS218" s="39"/>
      <c r="IT218" s="39"/>
      <c r="IU218" s="39"/>
      <c r="IV218" s="93" t="s">
        <v>467</v>
      </c>
      <c r="IW218" s="100" t="str">
        <f>C218</f>
        <v>CRCW060375R0FKEA</v>
      </c>
      <c r="IX218" s="93" t="str">
        <f t="shared" si="226"/>
        <v>VISHAY</v>
      </c>
      <c r="IY218" s="111">
        <v>2.5999999999999999E-3</v>
      </c>
      <c r="IZ218" s="112" t="str">
        <f t="shared" si="227"/>
        <v>USD</v>
      </c>
      <c r="JA218" s="104" t="e">
        <f ca="1">_xlfn.XLOOKUP(IZ218,IZ$21:IZ$24,JA$21:JA$24,0)</f>
        <v>#NAME?</v>
      </c>
      <c r="JB218" s="104" t="e">
        <f t="shared" ca="1" si="188"/>
        <v>#NAME?</v>
      </c>
      <c r="JC218" s="113">
        <f>AJ218</f>
        <v>5000</v>
      </c>
      <c r="JD218" s="113">
        <f>AJ218</f>
        <v>5000</v>
      </c>
      <c r="JE218" s="100"/>
      <c r="JF218" s="113" t="e">
        <f>MAX(JD218,CEILING(#REF!+JE218,JC218))</f>
        <v>#REF!</v>
      </c>
      <c r="JG218" s="114" t="e">
        <f t="shared" ca="1" si="189"/>
        <v>#REF!</v>
      </c>
      <c r="JH218" s="113" t="e">
        <f>JF218-#REF!</f>
        <v>#REF!</v>
      </c>
      <c r="JI218" s="114" t="e">
        <f t="shared" ca="1" si="190"/>
        <v>#REF!</v>
      </c>
      <c r="JJ218" s="115">
        <v>45526</v>
      </c>
      <c r="JK218" s="114" t="s">
        <v>114</v>
      </c>
      <c r="JL218" s="114" t="s">
        <v>21</v>
      </c>
      <c r="JM218" s="100" t="s">
        <v>128</v>
      </c>
      <c r="JN218" s="100" t="s">
        <v>129</v>
      </c>
      <c r="JO218" s="102" t="e">
        <f t="array" aca="1" ref="JO218" ca="1">SUMPRODUCT(#REF!,TRANSPOSE(JO$19:JO$22))</f>
        <v>#REF!</v>
      </c>
      <c r="JP218" s="102" t="e">
        <f t="array" aca="1" ref="JP218" ca="1">SUMPRODUCT(#REF!,TRANSPOSE(JP$19:JP$22))</f>
        <v>#REF!</v>
      </c>
      <c r="JQ218" s="102" t="e">
        <f t="array" aca="1" ref="JQ218" ca="1">SUMPRODUCT(#REF!,TRANSPOSE(JQ$19:JQ$22))</f>
        <v>#REF!</v>
      </c>
      <c r="JR218" s="102" t="e">
        <f t="array" aca="1" ref="JR218" ca="1">SUMPRODUCT(#REF!,TRANSPOSE(JR$19:JR$22))</f>
        <v>#REF!</v>
      </c>
      <c r="JS218" s="102" t="e">
        <f t="array" aca="1" ref="JS218" ca="1">SUMPRODUCT(#REF!,TRANSPOSE(JS$19:JS$22))</f>
        <v>#REF!</v>
      </c>
      <c r="JT218" s="102" t="e">
        <f t="array" aca="1" ref="JT218" ca="1">SUMPRODUCT(#REF!,TRANSPOSE(JT$19:JT$22))</f>
        <v>#REF!</v>
      </c>
      <c r="JU218" s="102" t="e">
        <f t="array" aca="1" ref="JU218" ca="1">SUMPRODUCT(#REF!,TRANSPOSE(JU$19:JU$22))</f>
        <v>#REF!</v>
      </c>
      <c r="JV218" s="102" t="e">
        <f t="array" aca="1" ref="JV218" ca="1">SUMPRODUCT(#REF!,TRANSPOSE(JV$19:JV$22))</f>
        <v>#REF!</v>
      </c>
      <c r="JW218" s="102" t="e">
        <f t="array" aca="1" ref="JW218" ca="1">SUMPRODUCT(#REF!,TRANSPOSE(JW$19:JW$22))</f>
        <v>#REF!</v>
      </c>
      <c r="JX218" s="102" t="e">
        <f t="array" aca="1" ref="JX218" ca="1">SUMPRODUCT(#REF!,TRANSPOSE(JX$19:JX$22))</f>
        <v>#REF!</v>
      </c>
      <c r="JY218" s="102" t="e">
        <f t="array" aca="1" ref="JY218" ca="1">SUMPRODUCT(#REF!,TRANSPOSE(JY$19:JY$22))</f>
        <v>#REF!</v>
      </c>
      <c r="JZ218" s="102" t="e">
        <f t="array" aca="1" ref="JZ218" ca="1">SUMPRODUCT(#REF!,TRANSPOSE(JZ$19:JZ$22))</f>
        <v>#REF!</v>
      </c>
      <c r="KA218" s="102" t="e">
        <f t="array" aca="1" ref="KA218" ca="1">SUMPRODUCT(#REF!,TRANSPOSE(KA$19:KA$22))</f>
        <v>#REF!</v>
      </c>
      <c r="KB218" s="116"/>
      <c r="KC218" s="102" t="e">
        <f t="shared" ca="1" si="191"/>
        <v>#REF!</v>
      </c>
      <c r="KD218" s="117" t="e">
        <f ca="1">CEILING(SUM($JO218:JP218)-SUM($KC218:KC218),$JC218)</f>
        <v>#REF!</v>
      </c>
      <c r="KE218" s="117" t="e">
        <f ca="1">CEILING(SUM($JO218:JQ218)-SUM($KC218:KD218),$JC218)</f>
        <v>#REF!</v>
      </c>
      <c r="KF218" s="117" t="e">
        <f ca="1">CEILING(SUM($JO218:JR218)-SUM($KC218:KE218),$JC218)</f>
        <v>#REF!</v>
      </c>
      <c r="KG218" s="117" t="e">
        <f ca="1">CEILING(SUM($JO218:JS218)-SUM($KC218:KF218),$JC218)</f>
        <v>#REF!</v>
      </c>
      <c r="KH218" s="117" t="e">
        <f ca="1">CEILING(SUM($JO218:JT218)-SUM($KC218:KG218),$JC218)</f>
        <v>#REF!</v>
      </c>
      <c r="KI218" s="117" t="e">
        <f ca="1">CEILING(SUM($JO218:JU218)-SUM($KC218:KH218),$JC218)</f>
        <v>#REF!</v>
      </c>
      <c r="KJ218" s="117" t="e">
        <f ca="1">CEILING(SUM($JO218:JV218)-SUM($KC218:KI218),$JC218)</f>
        <v>#REF!</v>
      </c>
      <c r="KK218" s="117" t="e">
        <f ca="1">CEILING(SUM($JO218:JW218)-SUM($KC218:KJ218),$JC218)</f>
        <v>#REF!</v>
      </c>
      <c r="KL218" s="117" t="e">
        <f ca="1">CEILING(SUM($JO218:JX218)-SUM($KC218:KK218),$JC218)</f>
        <v>#REF!</v>
      </c>
      <c r="KM218" s="117" t="e">
        <f ca="1">CEILING(SUM($JO218:JY218)-SUM($KC218:KL218),$JC218)</f>
        <v>#REF!</v>
      </c>
      <c r="KN218" s="117" t="e">
        <f t="shared" ca="1" si="192"/>
        <v>#REF!</v>
      </c>
      <c r="KO218" s="117" t="e">
        <f t="shared" ca="1" si="193"/>
        <v>#REF!</v>
      </c>
      <c r="KP218" s="116"/>
      <c r="KQ218" s="119" t="e">
        <f t="shared" ca="1" si="194"/>
        <v>#REF!</v>
      </c>
      <c r="KR218" s="119" t="e">
        <f t="shared" ca="1" si="195"/>
        <v>#REF!</v>
      </c>
      <c r="KS218" s="119" t="e">
        <f t="shared" ca="1" si="196"/>
        <v>#REF!</v>
      </c>
      <c r="KT218" s="119" t="e">
        <f t="shared" ca="1" si="197"/>
        <v>#REF!</v>
      </c>
      <c r="KU218" s="119" t="e">
        <f t="shared" ca="1" si="198"/>
        <v>#REF!</v>
      </c>
      <c r="KV218" s="119" t="e">
        <f t="shared" ca="1" si="199"/>
        <v>#REF!</v>
      </c>
      <c r="KW218" s="119" t="e">
        <f t="shared" ca="1" si="200"/>
        <v>#REF!</v>
      </c>
      <c r="KX218" s="119" t="e">
        <f t="shared" ca="1" si="201"/>
        <v>#REF!</v>
      </c>
      <c r="KY218" s="119" t="e">
        <f t="shared" ca="1" si="202"/>
        <v>#REF!</v>
      </c>
      <c r="KZ218" s="119" t="e">
        <f t="shared" ca="1" si="203"/>
        <v>#REF!</v>
      </c>
      <c r="LA218" s="119" t="e">
        <f t="shared" ca="1" si="204"/>
        <v>#REF!</v>
      </c>
      <c r="LB218" s="119" t="e">
        <f t="shared" ca="1" si="205"/>
        <v>#REF!</v>
      </c>
      <c r="LC218" s="119" t="e">
        <f t="shared" ca="1" si="206"/>
        <v>#REF!</v>
      </c>
      <c r="LD218" s="119" t="e">
        <f t="shared" ca="1" si="207"/>
        <v>#REF!</v>
      </c>
      <c r="LE218" s="116">
        <v>1</v>
      </c>
      <c r="LF218" s="102" t="e">
        <f t="shared" ca="1" si="228"/>
        <v>#REF!</v>
      </c>
      <c r="LG218" s="102"/>
      <c r="LH218" s="102"/>
      <c r="LI218" s="102"/>
      <c r="LJ218" s="102"/>
      <c r="LK218" s="102"/>
      <c r="LL218" s="102"/>
      <c r="LM218" s="102"/>
      <c r="LN218" s="102"/>
      <c r="LO218" s="102"/>
      <c r="LP218" s="102"/>
      <c r="LQ218" s="102"/>
      <c r="LR218" s="102" t="e">
        <f t="shared" ca="1" si="229"/>
        <v>#REF!</v>
      </c>
      <c r="LS218" s="102"/>
      <c r="LT218" s="119" t="e">
        <f t="shared" ca="1" si="208"/>
        <v>#REF!</v>
      </c>
      <c r="LU218" s="119" t="e">
        <f t="shared" ca="1" si="209"/>
        <v>#NAME?</v>
      </c>
      <c r="LV218" s="119" t="e">
        <f t="shared" ca="1" si="210"/>
        <v>#NAME?</v>
      </c>
      <c r="LW218" s="119" t="e">
        <f t="shared" ca="1" si="211"/>
        <v>#NAME?</v>
      </c>
      <c r="LX218" s="119" t="e">
        <f t="shared" ca="1" si="212"/>
        <v>#NAME?</v>
      </c>
      <c r="LY218" s="119" t="e">
        <f t="shared" ca="1" si="213"/>
        <v>#NAME?</v>
      </c>
      <c r="LZ218" s="119" t="e">
        <f t="shared" ca="1" si="214"/>
        <v>#NAME?</v>
      </c>
      <c r="MA218" s="119" t="e">
        <f t="shared" ca="1" si="215"/>
        <v>#NAME?</v>
      </c>
      <c r="MB218" s="119" t="e">
        <f t="shared" ca="1" si="216"/>
        <v>#NAME?</v>
      </c>
      <c r="MC218" s="119" t="e">
        <f t="shared" ca="1" si="217"/>
        <v>#NAME?</v>
      </c>
      <c r="MD218" s="119" t="e">
        <f t="shared" ca="1" si="218"/>
        <v>#NAME?</v>
      </c>
      <c r="ME218" s="119" t="e">
        <f t="shared" ca="1" si="219"/>
        <v>#NAME?</v>
      </c>
      <c r="MF218" s="119" t="e">
        <f t="shared" ca="1" si="220"/>
        <v>#REF!</v>
      </c>
      <c r="MG218" s="119" t="e">
        <f t="shared" ca="1" si="221"/>
        <v>#REF!</v>
      </c>
      <c r="MH218" s="120" t="s">
        <v>935</v>
      </c>
      <c r="MI218" s="100" t="s">
        <v>472</v>
      </c>
      <c r="MJ218" s="121">
        <v>45535</v>
      </c>
      <c r="MK218" s="100" t="s">
        <v>131</v>
      </c>
      <c r="ML218" s="100" t="s">
        <v>131</v>
      </c>
      <c r="MM218" s="100" t="s">
        <v>131</v>
      </c>
      <c r="MN218" s="100"/>
      <c r="MO218" s="100" t="s">
        <v>750</v>
      </c>
    </row>
    <row r="219" spans="1:353" ht="14.25" x14ac:dyDescent="0.2">
      <c r="A219" s="39">
        <v>214</v>
      </c>
      <c r="B219" s="39" t="s">
        <v>939</v>
      </c>
      <c r="C219" s="54" t="s">
        <v>940</v>
      </c>
      <c r="D219" s="39" t="s">
        <v>121</v>
      </c>
      <c r="E219" s="39">
        <v>401282464</v>
      </c>
      <c r="F219" s="99" t="s">
        <v>941</v>
      </c>
      <c r="G219" s="39" t="s">
        <v>942</v>
      </c>
      <c r="H219" s="39" t="s">
        <v>112</v>
      </c>
      <c r="I219" s="39">
        <v>2</v>
      </c>
      <c r="J219" s="39">
        <v>12</v>
      </c>
      <c r="K219" s="39">
        <v>0</v>
      </c>
      <c r="L219" s="39">
        <v>0</v>
      </c>
      <c r="M219" s="39">
        <v>0</v>
      </c>
      <c r="N219" s="39">
        <v>0</v>
      </c>
      <c r="O219" s="39">
        <v>4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4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4</v>
      </c>
      <c r="AH219" s="39">
        <f t="shared" si="184"/>
        <v>8</v>
      </c>
      <c r="AI219" s="39">
        <f t="shared" si="222"/>
        <v>282356</v>
      </c>
      <c r="AJ219" s="55">
        <v>5000</v>
      </c>
      <c r="AK219" s="39"/>
      <c r="AL219" s="39" t="s">
        <v>457</v>
      </c>
      <c r="AM219" s="69" t="s">
        <v>758</v>
      </c>
      <c r="AN219" s="39"/>
      <c r="AO219" s="39"/>
      <c r="AP219" s="56">
        <v>2.2000000000000001E-3</v>
      </c>
      <c r="AQ219" s="56" t="s">
        <v>8</v>
      </c>
      <c r="AR219" s="39" t="s">
        <v>459</v>
      </c>
      <c r="AS219" s="39" t="s">
        <v>460</v>
      </c>
      <c r="AT219" s="39"/>
      <c r="AU219" s="39" t="s">
        <v>461</v>
      </c>
      <c r="AV219" s="39" t="str">
        <f t="shared" si="185"/>
        <v>P0053</v>
      </c>
      <c r="AW219" s="76" t="e">
        <f t="shared" ca="1" si="186"/>
        <v>#NAME?</v>
      </c>
      <c r="AX219" s="39">
        <v>17</v>
      </c>
      <c r="AY219" s="73" t="e">
        <f t="shared" si="187"/>
        <v>#REF!</v>
      </c>
      <c r="AZ219" s="39"/>
      <c r="BA219" s="39"/>
      <c r="BB219" s="39"/>
      <c r="BC219" s="39"/>
      <c r="BD219" s="39"/>
      <c r="BE219" s="79">
        <v>30000</v>
      </c>
      <c r="BF219" s="79">
        <v>255000</v>
      </c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>
        <f>SUM($AZ219,$BA219:BF219)-SUM($EU219:FA219)</f>
        <v>283160</v>
      </c>
      <c r="DE219" s="39">
        <f>SUM($AZ219,$BA219:BG219)-SUM($EU219:FB219)</f>
        <v>275968</v>
      </c>
      <c r="DF219" s="39">
        <f>SUM($AZ219,$BA219:BH219)-SUM($EU219:FC219)</f>
        <v>266644</v>
      </c>
      <c r="DG219" s="39">
        <f>SUM($AZ219,$BA219:BI219)-SUM($EU219:FD219)</f>
        <v>258644</v>
      </c>
      <c r="DH219" s="39">
        <f>SUM($AZ219,$BA219:BJ219)-SUM($EU219:FE219)</f>
        <v>250644</v>
      </c>
      <c r="DI219" s="39">
        <f>SUM($AZ219,$BA219:BK219)-SUM($EU219:FF219)</f>
        <v>242644</v>
      </c>
      <c r="DJ219" s="39">
        <f>SUM($AZ219,$BA219:BL219)-SUM($EU219:FG219)</f>
        <v>234644</v>
      </c>
      <c r="DK219" s="39">
        <f>SUM($AZ219,$BA219:BM219)-SUM($EU219:FH219)</f>
        <v>226644</v>
      </c>
      <c r="DL219" s="39">
        <f>SUM($AZ219,$BA219:BN219)-SUM($EU219:FI219)</f>
        <v>218644</v>
      </c>
      <c r="DM219" s="39">
        <f>SUM($AZ219,$BA219:BO219)-SUM($EU219:FJ219)</f>
        <v>210644</v>
      </c>
      <c r="DN219" s="39">
        <f>SUM($AZ219,$BA219:BP219)-SUM($EU219:FK219)</f>
        <v>202644</v>
      </c>
      <c r="DO219" s="39">
        <f>SUM($AZ219,$BA219:BQ219)-SUM($EU219:FL219)</f>
        <v>194644</v>
      </c>
      <c r="DP219" s="39">
        <f>SUM($AZ219,$BA219:BR219)-SUM($EU219:FM219)</f>
        <v>186644</v>
      </c>
      <c r="DQ219" s="39">
        <f>SUM($AZ219,$BA219:BS219)-SUM($EU219:FN219)</f>
        <v>178644</v>
      </c>
      <c r="DR219" s="39">
        <f>SUM($AZ219,$BA219:BT219)-SUM($EU219:FO219)</f>
        <v>170644</v>
      </c>
      <c r="DS219" s="39">
        <f>SUM($AZ219,$BA219:BU219)-SUM($EU219:FP219)</f>
        <v>162644</v>
      </c>
      <c r="DT219" s="39">
        <f>SUM($AZ219,$BA219:BV219)-SUM($EU219:FQ219)</f>
        <v>154644</v>
      </c>
      <c r="DU219" s="39">
        <f>SUM($AZ219,$BA219:BW219)-SUM($EU219:FR219)</f>
        <v>146644</v>
      </c>
      <c r="DV219" s="39">
        <f>SUM($AZ219,$BA219:BX219)-SUM($EU219:FS219)</f>
        <v>138644</v>
      </c>
      <c r="DW219" s="39">
        <f>SUM($AZ219,$BA219:BY219)-SUM($EU219:FT219)</f>
        <v>130644</v>
      </c>
      <c r="DX219" s="39">
        <f>SUM($AZ219,$BA219:BZ219)-SUM($EU219:FU219)</f>
        <v>122644</v>
      </c>
      <c r="DY219" s="39">
        <f>SUM($AZ219,$BA219:CA219)-SUM($EU219:FV219)</f>
        <v>114644</v>
      </c>
      <c r="DZ219" s="39">
        <f>SUM($AZ219,$BA219:CB219)-SUM($EU219:FW219)</f>
        <v>106644</v>
      </c>
      <c r="EA219" s="39">
        <f>SUM($AZ219,$BA219:CC219)-SUM($EU219:FX219)</f>
        <v>98644</v>
      </c>
      <c r="EB219" s="39">
        <f>SUM($AZ219,$BA219:CD219)-SUM($EU219:FY219)</f>
        <v>90644</v>
      </c>
      <c r="EC219" s="39">
        <f>SUM($AZ219,$BA219:CE219)-SUM($EU219:FZ219)</f>
        <v>82644</v>
      </c>
      <c r="ED219" s="39">
        <f>SUM($AZ219,$BA219:CF219)-SUM($EU219:GA219)</f>
        <v>74644</v>
      </c>
      <c r="EE219" s="39">
        <f>SUM($AZ219,$BA219:CG219)-SUM($EU219:GB219)</f>
        <v>66644</v>
      </c>
      <c r="EF219" s="39">
        <f>SUM($AZ219,$BA219:CH219)-SUM($EU219:GC219)</f>
        <v>58644</v>
      </c>
      <c r="EG219" s="39">
        <f>SUM($AZ219,$BA219:CI219)-SUM($EU219:GD219)</f>
        <v>50644</v>
      </c>
      <c r="EH219" s="39">
        <f>SUM($AZ219,$BA219:CJ219)-SUM($EU219:GE219)</f>
        <v>42644</v>
      </c>
      <c r="EI219" s="39">
        <f>SUM($AZ219,$BA219:CK219)-SUM($EU219:GF219)</f>
        <v>34644</v>
      </c>
      <c r="EJ219" s="39">
        <f>SUM($AZ219,$BA219:CL219)-SUM($EU219:GG219)</f>
        <v>26644</v>
      </c>
      <c r="EK219" s="39">
        <f>SUM($AZ219,$BA219:CM219)-SUM($EU219:GH219)</f>
        <v>18644</v>
      </c>
      <c r="EL219" s="39">
        <f>SUM($AZ219,$BA219:CN219)-SUM($EU219:GI219)</f>
        <v>10644</v>
      </c>
      <c r="EM219" s="39">
        <f>SUM($AZ219,$BA219:CO219)-SUM($EU219:GJ219)</f>
        <v>2644</v>
      </c>
      <c r="EN219" s="39">
        <f>SUM($AZ219,$BA219:CP219)-SUM($EU219:GK219)</f>
        <v>2644</v>
      </c>
      <c r="EO219" s="39">
        <f>SUM($AZ219,$BA219:CQ219)-SUM($EU219:GL219)</f>
        <v>2644</v>
      </c>
      <c r="EP219" s="39">
        <f>SUM($AZ219,$BA219:CR219)-SUM($EU219:GM219)</f>
        <v>2644</v>
      </c>
      <c r="EQ219" s="39">
        <f>SUM($AZ219,$BA219:CS219)-SUM($EU219:GN219)</f>
        <v>2644</v>
      </c>
      <c r="ER219" s="39"/>
      <c r="ES219" s="39"/>
      <c r="ET219" s="39"/>
      <c r="EU219" s="39"/>
      <c r="EV219" s="39"/>
      <c r="EW219" s="39"/>
      <c r="EX219" s="39"/>
      <c r="EY219" s="39"/>
      <c r="EZ219" s="39"/>
      <c r="FA219" s="39">
        <f t="array" ref="FA219">SUMPRODUCT($K219:$AG219,TRANSPOSE(FA$5:FA$27))</f>
        <v>1840</v>
      </c>
      <c r="FB219" s="39">
        <f t="array" ref="FB219">SUMPRODUCT($K219:$AG219,TRANSPOSE(FB$5:FB$27))</f>
        <v>7192</v>
      </c>
      <c r="FC219" s="39">
        <f t="array" ref="FC219">SUMPRODUCT($K219:$AG219,TRANSPOSE(FC$5:FC$27))</f>
        <v>9324</v>
      </c>
      <c r="FD219" s="39">
        <f t="array" ref="FD219">SUMPRODUCT($K219:$AG219,TRANSPOSE(FD$5:FD$27))</f>
        <v>8000</v>
      </c>
      <c r="FE219" s="39">
        <f t="array" ref="FE219">SUMPRODUCT($K219:$AG219,TRANSPOSE(FE$5:FE$27))</f>
        <v>8000</v>
      </c>
      <c r="FF219" s="39">
        <f t="array" ref="FF219">SUMPRODUCT($K219:$AG219,TRANSPOSE(FF$5:FF$27))</f>
        <v>8000</v>
      </c>
      <c r="FG219" s="39">
        <f t="array" ref="FG219">SUMPRODUCT($K219:$AG219,TRANSPOSE(FG$5:FG$27))</f>
        <v>8000</v>
      </c>
      <c r="FH219" s="39">
        <f t="array" ref="FH219">SUMPRODUCT($K219:$AG219,TRANSPOSE(FH$5:FH$27))</f>
        <v>8000</v>
      </c>
      <c r="FI219" s="39">
        <f t="array" ref="FI219">SUMPRODUCT($K219:$AG219,TRANSPOSE(FI$5:FI$27))</f>
        <v>8000</v>
      </c>
      <c r="FJ219" s="39">
        <f t="array" ref="FJ219">SUMPRODUCT($K219:$AG219,TRANSPOSE(FJ$5:FJ$27))</f>
        <v>8000</v>
      </c>
      <c r="FK219" s="39">
        <f t="array" ref="FK219">SUMPRODUCT($K219:$AG219,TRANSPOSE(FK$5:FK$27))</f>
        <v>8000</v>
      </c>
      <c r="FL219" s="39">
        <f t="array" ref="FL219">SUMPRODUCT($K219:$AG219,TRANSPOSE(FL$5:FL$27))</f>
        <v>8000</v>
      </c>
      <c r="FM219" s="39">
        <f t="array" ref="FM219">SUMPRODUCT($K219:$AG219,TRANSPOSE(FM$5:FM$27))</f>
        <v>8000</v>
      </c>
      <c r="FN219" s="39">
        <f t="array" ref="FN219">SUMPRODUCT($K219:$AG219,TRANSPOSE(FN$5:FN$27))</f>
        <v>8000</v>
      </c>
      <c r="FO219" s="39">
        <f t="array" ref="FO219">SUMPRODUCT($K219:$AG219,TRANSPOSE(FO$5:FO$27))</f>
        <v>8000</v>
      </c>
      <c r="FP219" s="39">
        <f t="array" ref="FP219">SUMPRODUCT($K219:$AG219,TRANSPOSE(FP$5:FP$27))</f>
        <v>8000</v>
      </c>
      <c r="FQ219" s="39">
        <f t="array" ref="FQ219">SUMPRODUCT($K219:$AG219,TRANSPOSE(FQ$5:FQ$27))</f>
        <v>8000</v>
      </c>
      <c r="FR219" s="39">
        <f t="array" ref="FR219">SUMPRODUCT($K219:$AG219,TRANSPOSE(FR$5:FR$27))</f>
        <v>8000</v>
      </c>
      <c r="FS219" s="39">
        <f t="array" ref="FS219">SUMPRODUCT($K219:$AG219,TRANSPOSE(FS$5:FS$27))</f>
        <v>8000</v>
      </c>
      <c r="FT219" s="39">
        <f t="array" ref="FT219">SUMPRODUCT($K219:$AG219,TRANSPOSE(FT$5:FT$27))</f>
        <v>8000</v>
      </c>
      <c r="FU219" s="39">
        <f t="array" ref="FU219">SUMPRODUCT($K219:$AG219,TRANSPOSE(FU$5:FU$27))</f>
        <v>8000</v>
      </c>
      <c r="FV219" s="39">
        <f t="array" ref="FV219">SUMPRODUCT($K219:$AG219,TRANSPOSE(FV$5:FV$27))</f>
        <v>8000</v>
      </c>
      <c r="FW219" s="39">
        <f t="array" ref="FW219">SUMPRODUCT($K219:$AG219,TRANSPOSE(FW$5:FW$27))</f>
        <v>8000</v>
      </c>
      <c r="FX219" s="39">
        <f t="array" ref="FX219">SUMPRODUCT($K219:$AG219,TRANSPOSE(FX$5:FX$27))</f>
        <v>8000</v>
      </c>
      <c r="FY219" s="39">
        <f t="array" ref="FY219">SUMPRODUCT($K219:$AG219,TRANSPOSE(FY$5:FY$27))</f>
        <v>8000</v>
      </c>
      <c r="FZ219" s="39">
        <f t="array" ref="FZ219">SUMPRODUCT($K219:$AG219,TRANSPOSE(FZ$5:FZ$27))</f>
        <v>8000</v>
      </c>
      <c r="GA219" s="39">
        <f t="array" ref="GA219">SUMPRODUCT($K219:$AG219,TRANSPOSE(GA$5:GA$27))</f>
        <v>8000</v>
      </c>
      <c r="GB219" s="39">
        <f t="array" ref="GB219">SUMPRODUCT($K219:$AG219,TRANSPOSE(GB$5:GB$27))</f>
        <v>8000</v>
      </c>
      <c r="GC219" s="39">
        <f t="array" ref="GC219">SUMPRODUCT($K219:$AG219,TRANSPOSE(GC$5:GC$27))</f>
        <v>8000</v>
      </c>
      <c r="GD219" s="39">
        <f t="array" ref="GD219">SUMPRODUCT($K219:$AG219,TRANSPOSE(GD$5:GD$27))</f>
        <v>8000</v>
      </c>
      <c r="GE219" s="39">
        <f t="array" ref="GE219">SUMPRODUCT($K219:$AG219,TRANSPOSE(GE$5:GE$27))</f>
        <v>8000</v>
      </c>
      <c r="GF219" s="39">
        <f t="array" ref="GF219">SUMPRODUCT($K219:$AG219,TRANSPOSE(GF$5:GF$27))</f>
        <v>8000</v>
      </c>
      <c r="GG219" s="39">
        <f t="array" ref="GG219">SUMPRODUCT($K219:$AG219,TRANSPOSE(GG$5:GG$27))</f>
        <v>8000</v>
      </c>
      <c r="GH219" s="39">
        <f t="array" ref="GH219">SUMPRODUCT($K219:$AG219,TRANSPOSE(GH$5:GH$27))</f>
        <v>8000</v>
      </c>
      <c r="GI219" s="39">
        <f t="array" ref="GI219">SUMPRODUCT($K219:$AG219,TRANSPOSE(GI$5:GI$27))</f>
        <v>8000</v>
      </c>
      <c r="GJ219" s="39">
        <f t="array" ref="GJ219">SUMPRODUCT($K219:$AG219,TRANSPOSE(GJ$5:GJ$27))</f>
        <v>8000</v>
      </c>
      <c r="GK219" s="39">
        <f t="array" ref="GK219">SUMPRODUCT($K219:$AG219,TRANSPOSE(GK$5:GK$27))</f>
        <v>0</v>
      </c>
      <c r="GL219" s="39">
        <f t="array" ref="GL219">SUMPRODUCT($K219:$AG219,TRANSPOSE(GL$5:GL$27))</f>
        <v>0</v>
      </c>
      <c r="GM219" s="39">
        <f t="array" ref="GM219">SUMPRODUCT($K219:$AG219,TRANSPOSE(GM$5:GM$27))</f>
        <v>0</v>
      </c>
      <c r="GN219" s="39">
        <f t="array" ref="GN219">SUMPRODUCT($K219:$AG219,TRANSPOSE(GN$5:GN$27))</f>
        <v>0</v>
      </c>
      <c r="GO219" s="39"/>
      <c r="GP219" s="39"/>
      <c r="GQ219" s="39"/>
      <c r="GR219" s="39"/>
      <c r="GS219" s="39"/>
      <c r="GT219" s="39"/>
      <c r="GU219" s="39"/>
      <c r="GV219" s="39"/>
      <c r="GW219" s="39"/>
      <c r="GX219" s="39"/>
      <c r="GY219" s="39"/>
      <c r="GZ219" s="39"/>
      <c r="HA219" s="39"/>
      <c r="HB219" s="39"/>
      <c r="HC219" s="39"/>
      <c r="HD219" s="39"/>
      <c r="HE219" s="39"/>
      <c r="HF219" s="39"/>
      <c r="HG219" s="39"/>
      <c r="HH219" s="39"/>
      <c r="HI219" s="39"/>
      <c r="HJ219" s="39"/>
      <c r="HK219" s="39"/>
      <c r="HL219" s="39"/>
      <c r="HM219" s="39"/>
      <c r="HN219" s="39"/>
      <c r="HO219" s="39"/>
      <c r="HP219" s="39"/>
      <c r="HQ219" s="39"/>
      <c r="HR219" s="39"/>
      <c r="HS219" s="39"/>
      <c r="HT219" s="39"/>
      <c r="HU219" s="39"/>
      <c r="HV219" s="39"/>
      <c r="HW219" s="39"/>
      <c r="HX219" s="39"/>
      <c r="HY219" s="39"/>
      <c r="HZ219" s="39"/>
      <c r="IA219" s="39"/>
      <c r="IB219" s="39"/>
      <c r="IC219" s="39"/>
      <c r="ID219" s="39"/>
      <c r="IE219" s="39"/>
      <c r="IF219" s="39"/>
      <c r="IG219" s="39"/>
      <c r="IH219" s="39"/>
      <c r="II219" s="39"/>
      <c r="IJ219" s="39"/>
      <c r="IK219" s="39"/>
      <c r="IL219" s="39"/>
      <c r="IM219" s="39"/>
      <c r="IN219" s="39"/>
      <c r="IO219" s="39"/>
      <c r="IP219" s="39"/>
      <c r="IQ219" s="39"/>
      <c r="IR219" s="39"/>
      <c r="IS219" s="39"/>
      <c r="IT219" s="39"/>
      <c r="IU219" s="39"/>
      <c r="IV219" s="93" t="s">
        <v>458</v>
      </c>
      <c r="IW219" s="100" t="str">
        <f>C219</f>
        <v>CRCW0603806RFKEA</v>
      </c>
      <c r="IX219" s="93" t="str">
        <f t="shared" si="226"/>
        <v>VISHAY</v>
      </c>
      <c r="IY219" s="122">
        <v>2.8999999999999998E-3</v>
      </c>
      <c r="IZ219" s="112" t="str">
        <f t="shared" si="227"/>
        <v>USD</v>
      </c>
      <c r="JA219" s="104" t="e">
        <f ca="1">_xlfn.XLOOKUP(IZ219,IZ$21:IZ$24,JA$21:JA$24,0)</f>
        <v>#NAME?</v>
      </c>
      <c r="JB219" s="104" t="e">
        <f t="shared" ca="1" si="188"/>
        <v>#NAME?</v>
      </c>
      <c r="JC219" s="113">
        <f>AJ219</f>
        <v>5000</v>
      </c>
      <c r="JD219" s="113">
        <f>AJ219</f>
        <v>5000</v>
      </c>
      <c r="JE219" s="100"/>
      <c r="JF219" s="113" t="e">
        <f>MAX(JD219,CEILING(#REF!+JE219,JC219))</f>
        <v>#REF!</v>
      </c>
      <c r="JG219" s="114" t="e">
        <f t="shared" ca="1" si="189"/>
        <v>#REF!</v>
      </c>
      <c r="JH219" s="113" t="e">
        <f>JF219-#REF!</f>
        <v>#REF!</v>
      </c>
      <c r="JI219" s="114" t="e">
        <f t="shared" ca="1" si="190"/>
        <v>#REF!</v>
      </c>
      <c r="JJ219" s="115">
        <v>45526</v>
      </c>
      <c r="JK219" s="114" t="s">
        <v>114</v>
      </c>
      <c r="JL219" s="114" t="s">
        <v>21</v>
      </c>
      <c r="JM219" s="100" t="s">
        <v>128</v>
      </c>
      <c r="JN219" s="100" t="s">
        <v>129</v>
      </c>
      <c r="JO219" s="102" t="e">
        <f t="array" aca="1" ref="JO219" ca="1">SUMPRODUCT(#REF!,TRANSPOSE(JO$19:JO$22))</f>
        <v>#REF!</v>
      </c>
      <c r="JP219" s="102" t="e">
        <f t="array" aca="1" ref="JP219" ca="1">SUMPRODUCT(#REF!,TRANSPOSE(JP$19:JP$22))</f>
        <v>#REF!</v>
      </c>
      <c r="JQ219" s="102" t="e">
        <f t="array" aca="1" ref="JQ219" ca="1">SUMPRODUCT(#REF!,TRANSPOSE(JQ$19:JQ$22))</f>
        <v>#REF!</v>
      </c>
      <c r="JR219" s="102" t="e">
        <f t="array" aca="1" ref="JR219" ca="1">SUMPRODUCT(#REF!,TRANSPOSE(JR$19:JR$22))</f>
        <v>#REF!</v>
      </c>
      <c r="JS219" s="102" t="e">
        <f t="array" aca="1" ref="JS219" ca="1">SUMPRODUCT(#REF!,TRANSPOSE(JS$19:JS$22))</f>
        <v>#REF!</v>
      </c>
      <c r="JT219" s="102" t="e">
        <f t="array" aca="1" ref="JT219" ca="1">SUMPRODUCT(#REF!,TRANSPOSE(JT$19:JT$22))</f>
        <v>#REF!</v>
      </c>
      <c r="JU219" s="102" t="e">
        <f t="array" aca="1" ref="JU219" ca="1">SUMPRODUCT(#REF!,TRANSPOSE(JU$19:JU$22))</f>
        <v>#REF!</v>
      </c>
      <c r="JV219" s="102" t="e">
        <f t="array" aca="1" ref="JV219" ca="1">SUMPRODUCT(#REF!,TRANSPOSE(JV$19:JV$22))</f>
        <v>#REF!</v>
      </c>
      <c r="JW219" s="102" t="e">
        <f t="array" aca="1" ref="JW219" ca="1">SUMPRODUCT(#REF!,TRANSPOSE(JW$19:JW$22))</f>
        <v>#REF!</v>
      </c>
      <c r="JX219" s="102" t="e">
        <f t="array" aca="1" ref="JX219" ca="1">SUMPRODUCT(#REF!,TRANSPOSE(JX$19:JX$22))</f>
        <v>#REF!</v>
      </c>
      <c r="JY219" s="102" t="e">
        <f t="array" aca="1" ref="JY219" ca="1">SUMPRODUCT(#REF!,TRANSPOSE(JY$19:JY$22))</f>
        <v>#REF!</v>
      </c>
      <c r="JZ219" s="102" t="e">
        <f t="array" aca="1" ref="JZ219" ca="1">SUMPRODUCT(#REF!,TRANSPOSE(JZ$19:JZ$22))</f>
        <v>#REF!</v>
      </c>
      <c r="KA219" s="102" t="e">
        <f t="array" aca="1" ref="KA219" ca="1">SUMPRODUCT(#REF!,TRANSPOSE(KA$19:KA$22))</f>
        <v>#REF!</v>
      </c>
      <c r="KB219" s="116"/>
      <c r="KC219" s="102" t="e">
        <f t="shared" ca="1" si="191"/>
        <v>#REF!</v>
      </c>
      <c r="KD219" s="117" t="e">
        <f ca="1">CEILING(SUM($JO219:JP219)-SUM($KC219:KC219),$JC219)</f>
        <v>#REF!</v>
      </c>
      <c r="KE219" s="117" t="e">
        <f ca="1">CEILING(SUM($JO219:JQ219)-SUM($KC219:KD219),$JC219)</f>
        <v>#REF!</v>
      </c>
      <c r="KF219" s="117" t="e">
        <f ca="1">CEILING(SUM($JO219:JR219)-SUM($KC219:KE219),$JC219)</f>
        <v>#REF!</v>
      </c>
      <c r="KG219" s="117" t="e">
        <f ca="1">CEILING(SUM($JO219:JS219)-SUM($KC219:KF219),$JC219)</f>
        <v>#REF!</v>
      </c>
      <c r="KH219" s="117" t="e">
        <f ca="1">CEILING(SUM($JO219:JT219)-SUM($KC219:KG219),$JC219)</f>
        <v>#REF!</v>
      </c>
      <c r="KI219" s="117" t="e">
        <f ca="1">CEILING(SUM($JO219:JU219)-SUM($KC219:KH219),$JC219)</f>
        <v>#REF!</v>
      </c>
      <c r="KJ219" s="117" t="e">
        <f ca="1">CEILING(SUM($JO219:JV219)-SUM($KC219:KI219),$JC219)</f>
        <v>#REF!</v>
      </c>
      <c r="KK219" s="117" t="e">
        <f ca="1">CEILING(SUM($JO219:JW219)-SUM($KC219:KJ219),$JC219)</f>
        <v>#REF!</v>
      </c>
      <c r="KL219" s="117" t="e">
        <f ca="1">CEILING(SUM($JO219:JX219)-SUM($KC219:KK219),$JC219)</f>
        <v>#REF!</v>
      </c>
      <c r="KM219" s="117" t="e">
        <f ca="1">CEILING(SUM($JO219:JY219)-SUM($KC219:KL219),$JC219)</f>
        <v>#REF!</v>
      </c>
      <c r="KN219" s="117" t="e">
        <f t="shared" ca="1" si="192"/>
        <v>#REF!</v>
      </c>
      <c r="KO219" s="117" t="e">
        <f t="shared" ca="1" si="193"/>
        <v>#REF!</v>
      </c>
      <c r="KP219" s="116"/>
      <c r="KQ219" s="119" t="e">
        <f t="shared" ca="1" si="194"/>
        <v>#REF!</v>
      </c>
      <c r="KR219" s="119" t="e">
        <f t="shared" ca="1" si="195"/>
        <v>#REF!</v>
      </c>
      <c r="KS219" s="119" t="e">
        <f t="shared" ca="1" si="196"/>
        <v>#REF!</v>
      </c>
      <c r="KT219" s="119" t="e">
        <f t="shared" ca="1" si="197"/>
        <v>#REF!</v>
      </c>
      <c r="KU219" s="119" t="e">
        <f t="shared" ca="1" si="198"/>
        <v>#REF!</v>
      </c>
      <c r="KV219" s="119" t="e">
        <f t="shared" ca="1" si="199"/>
        <v>#REF!</v>
      </c>
      <c r="KW219" s="119" t="e">
        <f t="shared" ca="1" si="200"/>
        <v>#REF!</v>
      </c>
      <c r="KX219" s="119" t="e">
        <f t="shared" ca="1" si="201"/>
        <v>#REF!</v>
      </c>
      <c r="KY219" s="119" t="e">
        <f t="shared" ca="1" si="202"/>
        <v>#REF!</v>
      </c>
      <c r="KZ219" s="119" t="e">
        <f t="shared" ca="1" si="203"/>
        <v>#REF!</v>
      </c>
      <c r="LA219" s="119" t="e">
        <f t="shared" ca="1" si="204"/>
        <v>#REF!</v>
      </c>
      <c r="LB219" s="119" t="e">
        <f t="shared" ca="1" si="205"/>
        <v>#REF!</v>
      </c>
      <c r="LC219" s="119" t="e">
        <f t="shared" ca="1" si="206"/>
        <v>#REF!</v>
      </c>
      <c r="LD219" s="119" t="e">
        <f t="shared" ca="1" si="207"/>
        <v>#REF!</v>
      </c>
      <c r="LE219" s="116">
        <v>1</v>
      </c>
      <c r="LF219" s="102" t="e">
        <f t="shared" ca="1" si="228"/>
        <v>#REF!</v>
      </c>
      <c r="LG219" s="102"/>
      <c r="LH219" s="102"/>
      <c r="LI219" s="102"/>
      <c r="LJ219" s="102"/>
      <c r="LK219" s="102"/>
      <c r="LL219" s="102"/>
      <c r="LM219" s="102"/>
      <c r="LN219" s="102"/>
      <c r="LO219" s="102"/>
      <c r="LP219" s="102"/>
      <c r="LQ219" s="102"/>
      <c r="LR219" s="102" t="e">
        <f t="shared" ca="1" si="229"/>
        <v>#REF!</v>
      </c>
      <c r="LS219" s="102"/>
      <c r="LT219" s="119" t="e">
        <f t="shared" ca="1" si="208"/>
        <v>#REF!</v>
      </c>
      <c r="LU219" s="119" t="e">
        <f t="shared" ca="1" si="209"/>
        <v>#NAME?</v>
      </c>
      <c r="LV219" s="119" t="e">
        <f t="shared" ca="1" si="210"/>
        <v>#NAME?</v>
      </c>
      <c r="LW219" s="119" t="e">
        <f t="shared" ca="1" si="211"/>
        <v>#NAME?</v>
      </c>
      <c r="LX219" s="119" t="e">
        <f t="shared" ca="1" si="212"/>
        <v>#NAME?</v>
      </c>
      <c r="LY219" s="119" t="e">
        <f t="shared" ca="1" si="213"/>
        <v>#NAME?</v>
      </c>
      <c r="LZ219" s="119" t="e">
        <f t="shared" ca="1" si="214"/>
        <v>#NAME?</v>
      </c>
      <c r="MA219" s="119" t="e">
        <f t="shared" ca="1" si="215"/>
        <v>#NAME?</v>
      </c>
      <c r="MB219" s="119" t="e">
        <f t="shared" ca="1" si="216"/>
        <v>#NAME?</v>
      </c>
      <c r="MC219" s="119" t="e">
        <f t="shared" ca="1" si="217"/>
        <v>#NAME?</v>
      </c>
      <c r="MD219" s="119" t="e">
        <f t="shared" ca="1" si="218"/>
        <v>#NAME?</v>
      </c>
      <c r="ME219" s="119" t="e">
        <f t="shared" ca="1" si="219"/>
        <v>#NAME?</v>
      </c>
      <c r="MF219" s="119" t="e">
        <f t="shared" ca="1" si="220"/>
        <v>#REF!</v>
      </c>
      <c r="MG219" s="119" t="e">
        <f t="shared" ca="1" si="221"/>
        <v>#REF!</v>
      </c>
      <c r="MH219" s="120" t="s">
        <v>939</v>
      </c>
      <c r="MI219" s="100" t="s">
        <v>759</v>
      </c>
      <c r="MJ219" s="121">
        <v>45581</v>
      </c>
      <c r="MK219" s="100" t="s">
        <v>131</v>
      </c>
      <c r="ML219" s="100"/>
      <c r="MM219" s="100" t="s">
        <v>131</v>
      </c>
      <c r="MN219" s="100"/>
      <c r="MO219" s="100" t="s">
        <v>142</v>
      </c>
    </row>
    <row r="220" spans="1:353" ht="14.25" x14ac:dyDescent="0.2">
      <c r="A220" s="39">
        <v>215</v>
      </c>
      <c r="B220" s="39" t="s">
        <v>943</v>
      </c>
      <c r="C220" s="54" t="s">
        <v>944</v>
      </c>
      <c r="D220" s="39" t="s">
        <v>121</v>
      </c>
      <c r="E220" s="39">
        <v>401464830</v>
      </c>
      <c r="F220" s="99" t="s">
        <v>945</v>
      </c>
      <c r="G220" s="39"/>
      <c r="H220" s="39" t="s">
        <v>112</v>
      </c>
      <c r="I220" s="39">
        <v>2</v>
      </c>
      <c r="J220" s="39">
        <v>2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39">
        <v>1</v>
      </c>
      <c r="T220" s="39">
        <v>0</v>
      </c>
      <c r="U220" s="39">
        <v>0</v>
      </c>
      <c r="V220" s="39">
        <v>0</v>
      </c>
      <c r="W220" s="39">
        <v>0</v>
      </c>
      <c r="X220" s="39">
        <v>0</v>
      </c>
      <c r="Y220" s="39">
        <v>0</v>
      </c>
      <c r="Z220" s="39">
        <v>0</v>
      </c>
      <c r="AA220" s="39">
        <v>0</v>
      </c>
      <c r="AB220" s="39">
        <v>1</v>
      </c>
      <c r="AC220" s="39">
        <v>0</v>
      </c>
      <c r="AD220" s="39">
        <v>0</v>
      </c>
      <c r="AE220" s="39">
        <v>0</v>
      </c>
      <c r="AF220" s="39">
        <v>0</v>
      </c>
      <c r="AG220" s="39">
        <v>0</v>
      </c>
      <c r="AH220" s="39">
        <f t="shared" si="184"/>
        <v>2</v>
      </c>
      <c r="AI220" s="39">
        <f t="shared" si="222"/>
        <v>35811</v>
      </c>
      <c r="AJ220" s="55">
        <v>5000</v>
      </c>
      <c r="AK220" s="39"/>
      <c r="AL220" s="39" t="s">
        <v>457</v>
      </c>
      <c r="AM220" s="69" t="s">
        <v>458</v>
      </c>
      <c r="AN220" s="39"/>
      <c r="AO220" s="39"/>
      <c r="AP220" s="56">
        <v>7.0000000000000001E-3</v>
      </c>
      <c r="AQ220" s="56" t="s">
        <v>8</v>
      </c>
      <c r="AR220" s="39" t="s">
        <v>459</v>
      </c>
      <c r="AS220" s="39" t="s">
        <v>460</v>
      </c>
      <c r="AT220" s="39"/>
      <c r="AU220" s="39" t="s">
        <v>461</v>
      </c>
      <c r="AV220" s="39" t="str">
        <f t="shared" si="185"/>
        <v>P0043</v>
      </c>
      <c r="AW220" s="76" t="e">
        <f t="shared" ca="1" si="186"/>
        <v>#NAME?</v>
      </c>
      <c r="AX220" s="73" t="s">
        <v>749</v>
      </c>
      <c r="AY220" s="73" t="e">
        <f t="shared" si="187"/>
        <v>#REF!</v>
      </c>
      <c r="AZ220" s="39"/>
      <c r="BA220" s="39"/>
      <c r="BB220" s="39"/>
      <c r="BC220" s="39"/>
      <c r="BD220" s="39">
        <v>40000</v>
      </c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>
        <f>SUM($AZ220,$BA220:BF220)-SUM($EU220:FA220)</f>
        <v>39720</v>
      </c>
      <c r="DE220" s="39">
        <f>SUM($AZ220,$BA220:BG220)-SUM($EU220:FB220)</f>
        <v>38520</v>
      </c>
      <c r="DF220" s="39">
        <f>SUM($AZ220,$BA220:BH220)-SUM($EU220:FC220)</f>
        <v>37189</v>
      </c>
      <c r="DG220" s="39">
        <f>SUM($AZ220,$BA220:BI220)-SUM($EU220:FD220)</f>
        <v>36189</v>
      </c>
      <c r="DH220" s="39">
        <f>SUM($AZ220,$BA220:BJ220)-SUM($EU220:FE220)</f>
        <v>35189</v>
      </c>
      <c r="DI220" s="39">
        <f>SUM($AZ220,$BA220:BK220)-SUM($EU220:FF220)</f>
        <v>34189</v>
      </c>
      <c r="DJ220" s="39">
        <f>SUM($AZ220,$BA220:BL220)-SUM($EU220:FG220)</f>
        <v>33189</v>
      </c>
      <c r="DK220" s="39">
        <f>SUM($AZ220,$BA220:BM220)-SUM($EU220:FH220)</f>
        <v>32189</v>
      </c>
      <c r="DL220" s="39">
        <f>SUM($AZ220,$BA220:BN220)-SUM($EU220:FI220)</f>
        <v>31189</v>
      </c>
      <c r="DM220" s="39">
        <f>SUM($AZ220,$BA220:BO220)-SUM($EU220:FJ220)</f>
        <v>30189</v>
      </c>
      <c r="DN220" s="39">
        <f>SUM($AZ220,$BA220:BP220)-SUM($EU220:FK220)</f>
        <v>29189</v>
      </c>
      <c r="DO220" s="39">
        <f>SUM($AZ220,$BA220:BQ220)-SUM($EU220:FL220)</f>
        <v>28189</v>
      </c>
      <c r="DP220" s="39">
        <f>SUM($AZ220,$BA220:BR220)-SUM($EU220:FM220)</f>
        <v>27189</v>
      </c>
      <c r="DQ220" s="39">
        <f>SUM($AZ220,$BA220:BS220)-SUM($EU220:FN220)</f>
        <v>26189</v>
      </c>
      <c r="DR220" s="39">
        <f>SUM($AZ220,$BA220:BT220)-SUM($EU220:FO220)</f>
        <v>25189</v>
      </c>
      <c r="DS220" s="39">
        <f>SUM($AZ220,$BA220:BU220)-SUM($EU220:FP220)</f>
        <v>24189</v>
      </c>
      <c r="DT220" s="39">
        <f>SUM($AZ220,$BA220:BV220)-SUM($EU220:FQ220)</f>
        <v>23189</v>
      </c>
      <c r="DU220" s="39">
        <f>SUM($AZ220,$BA220:BW220)-SUM($EU220:FR220)</f>
        <v>22189</v>
      </c>
      <c r="DV220" s="39">
        <f>SUM($AZ220,$BA220:BX220)-SUM($EU220:FS220)</f>
        <v>21189</v>
      </c>
      <c r="DW220" s="39">
        <f>SUM($AZ220,$BA220:BY220)-SUM($EU220:FT220)</f>
        <v>20189</v>
      </c>
      <c r="DX220" s="39">
        <f>SUM($AZ220,$BA220:BZ220)-SUM($EU220:FU220)</f>
        <v>19189</v>
      </c>
      <c r="DY220" s="39">
        <f>SUM($AZ220,$BA220:CA220)-SUM($EU220:FV220)</f>
        <v>18189</v>
      </c>
      <c r="DZ220" s="39">
        <f>SUM($AZ220,$BA220:CB220)-SUM($EU220:FW220)</f>
        <v>17189</v>
      </c>
      <c r="EA220" s="39">
        <f>SUM($AZ220,$BA220:CC220)-SUM($EU220:FX220)</f>
        <v>16189</v>
      </c>
      <c r="EB220" s="39">
        <f>SUM($AZ220,$BA220:CD220)-SUM($EU220:FY220)</f>
        <v>15189</v>
      </c>
      <c r="EC220" s="39">
        <f>SUM($AZ220,$BA220:CE220)-SUM($EU220:FZ220)</f>
        <v>14189</v>
      </c>
      <c r="ED220" s="39">
        <f>SUM($AZ220,$BA220:CF220)-SUM($EU220:GA220)</f>
        <v>13189</v>
      </c>
      <c r="EE220" s="39">
        <f>SUM($AZ220,$BA220:CG220)-SUM($EU220:GB220)</f>
        <v>12189</v>
      </c>
      <c r="EF220" s="39">
        <f>SUM($AZ220,$BA220:CH220)-SUM($EU220:GC220)</f>
        <v>11189</v>
      </c>
      <c r="EG220" s="39">
        <f>SUM($AZ220,$BA220:CI220)-SUM($EU220:GD220)</f>
        <v>10189</v>
      </c>
      <c r="EH220" s="39">
        <f>SUM($AZ220,$BA220:CJ220)-SUM($EU220:GE220)</f>
        <v>9189</v>
      </c>
      <c r="EI220" s="39">
        <f>SUM($AZ220,$BA220:CK220)-SUM($EU220:GF220)</f>
        <v>8189</v>
      </c>
      <c r="EJ220" s="39">
        <f>SUM($AZ220,$BA220:CL220)-SUM($EU220:GG220)</f>
        <v>7189</v>
      </c>
      <c r="EK220" s="39">
        <f>SUM($AZ220,$BA220:CM220)-SUM($EU220:GH220)</f>
        <v>6189</v>
      </c>
      <c r="EL220" s="39">
        <f>SUM($AZ220,$BA220:CN220)-SUM($EU220:GI220)</f>
        <v>5189</v>
      </c>
      <c r="EM220" s="39">
        <f>SUM($AZ220,$BA220:CO220)-SUM($EU220:GJ220)</f>
        <v>4189</v>
      </c>
      <c r="EN220" s="39">
        <f>SUM($AZ220,$BA220:CP220)-SUM($EU220:GK220)</f>
        <v>4189</v>
      </c>
      <c r="EO220" s="39">
        <f>SUM($AZ220,$BA220:CQ220)-SUM($EU220:GL220)</f>
        <v>4189</v>
      </c>
      <c r="EP220" s="39">
        <f>SUM($AZ220,$BA220:CR220)-SUM($EU220:GM220)</f>
        <v>4189</v>
      </c>
      <c r="EQ220" s="39">
        <f>SUM($AZ220,$BA220:CS220)-SUM($EU220:GN220)</f>
        <v>4189</v>
      </c>
      <c r="ER220" s="39"/>
      <c r="ES220" s="39"/>
      <c r="ET220" s="39"/>
      <c r="EU220" s="39"/>
      <c r="EV220" s="39"/>
      <c r="EW220" s="39"/>
      <c r="EX220" s="39"/>
      <c r="EY220" s="39"/>
      <c r="EZ220" s="39"/>
      <c r="FA220" s="39">
        <f t="array" ref="FA220">SUMPRODUCT($K220:$AG220,TRANSPOSE(FA$5:FA$27))</f>
        <v>280</v>
      </c>
      <c r="FB220" s="39">
        <f t="array" ref="FB220">SUMPRODUCT($K220:$AG220,TRANSPOSE(FB$5:FB$27))</f>
        <v>1200</v>
      </c>
      <c r="FC220" s="39">
        <f t="array" ref="FC220">SUMPRODUCT($K220:$AG220,TRANSPOSE(FC$5:FC$27))</f>
        <v>1331</v>
      </c>
      <c r="FD220" s="39">
        <f t="array" ref="FD220">SUMPRODUCT($K220:$AG220,TRANSPOSE(FD$5:FD$27))</f>
        <v>1000</v>
      </c>
      <c r="FE220" s="39">
        <f t="array" ref="FE220">SUMPRODUCT($K220:$AG220,TRANSPOSE(FE$5:FE$27))</f>
        <v>1000</v>
      </c>
      <c r="FF220" s="39">
        <f t="array" ref="FF220">SUMPRODUCT($K220:$AG220,TRANSPOSE(FF$5:FF$27))</f>
        <v>1000</v>
      </c>
      <c r="FG220" s="39">
        <f t="array" ref="FG220">SUMPRODUCT($K220:$AG220,TRANSPOSE(FG$5:FG$27))</f>
        <v>1000</v>
      </c>
      <c r="FH220" s="39">
        <f t="array" ref="FH220">SUMPRODUCT($K220:$AG220,TRANSPOSE(FH$5:FH$27))</f>
        <v>1000</v>
      </c>
      <c r="FI220" s="39">
        <f t="array" ref="FI220">SUMPRODUCT($K220:$AG220,TRANSPOSE(FI$5:FI$27))</f>
        <v>1000</v>
      </c>
      <c r="FJ220" s="39">
        <f t="array" ref="FJ220">SUMPRODUCT($K220:$AG220,TRANSPOSE(FJ$5:FJ$27))</f>
        <v>1000</v>
      </c>
      <c r="FK220" s="39">
        <f t="array" ref="FK220">SUMPRODUCT($K220:$AG220,TRANSPOSE(FK$5:FK$27))</f>
        <v>1000</v>
      </c>
      <c r="FL220" s="39">
        <f t="array" ref="FL220">SUMPRODUCT($K220:$AG220,TRANSPOSE(FL$5:FL$27))</f>
        <v>1000</v>
      </c>
      <c r="FM220" s="39">
        <f t="array" ref="FM220">SUMPRODUCT($K220:$AG220,TRANSPOSE(FM$5:FM$27))</f>
        <v>1000</v>
      </c>
      <c r="FN220" s="39">
        <f t="array" ref="FN220">SUMPRODUCT($K220:$AG220,TRANSPOSE(FN$5:FN$27))</f>
        <v>1000</v>
      </c>
      <c r="FO220" s="39">
        <f t="array" ref="FO220">SUMPRODUCT($K220:$AG220,TRANSPOSE(FO$5:FO$27))</f>
        <v>1000</v>
      </c>
      <c r="FP220" s="39">
        <f t="array" ref="FP220">SUMPRODUCT($K220:$AG220,TRANSPOSE(FP$5:FP$27))</f>
        <v>1000</v>
      </c>
      <c r="FQ220" s="39">
        <f t="array" ref="FQ220">SUMPRODUCT($K220:$AG220,TRANSPOSE(FQ$5:FQ$27))</f>
        <v>1000</v>
      </c>
      <c r="FR220" s="39">
        <f t="array" ref="FR220">SUMPRODUCT($K220:$AG220,TRANSPOSE(FR$5:FR$27))</f>
        <v>1000</v>
      </c>
      <c r="FS220" s="39">
        <f t="array" ref="FS220">SUMPRODUCT($K220:$AG220,TRANSPOSE(FS$5:FS$27))</f>
        <v>1000</v>
      </c>
      <c r="FT220" s="39">
        <f t="array" ref="FT220">SUMPRODUCT($K220:$AG220,TRANSPOSE(FT$5:FT$27))</f>
        <v>1000</v>
      </c>
      <c r="FU220" s="39">
        <f t="array" ref="FU220">SUMPRODUCT($K220:$AG220,TRANSPOSE(FU$5:FU$27))</f>
        <v>1000</v>
      </c>
      <c r="FV220" s="39">
        <f t="array" ref="FV220">SUMPRODUCT($K220:$AG220,TRANSPOSE(FV$5:FV$27))</f>
        <v>1000</v>
      </c>
      <c r="FW220" s="39">
        <f t="array" ref="FW220">SUMPRODUCT($K220:$AG220,TRANSPOSE(FW$5:FW$27))</f>
        <v>1000</v>
      </c>
      <c r="FX220" s="39">
        <f t="array" ref="FX220">SUMPRODUCT($K220:$AG220,TRANSPOSE(FX$5:FX$27))</f>
        <v>1000</v>
      </c>
      <c r="FY220" s="39">
        <f t="array" ref="FY220">SUMPRODUCT($K220:$AG220,TRANSPOSE(FY$5:FY$27))</f>
        <v>1000</v>
      </c>
      <c r="FZ220" s="39">
        <f t="array" ref="FZ220">SUMPRODUCT($K220:$AG220,TRANSPOSE(FZ$5:FZ$27))</f>
        <v>1000</v>
      </c>
      <c r="GA220" s="39">
        <f t="array" ref="GA220">SUMPRODUCT($K220:$AG220,TRANSPOSE(GA$5:GA$27))</f>
        <v>1000</v>
      </c>
      <c r="GB220" s="39">
        <f t="array" ref="GB220">SUMPRODUCT($K220:$AG220,TRANSPOSE(GB$5:GB$27))</f>
        <v>1000</v>
      </c>
      <c r="GC220" s="39">
        <f t="array" ref="GC220">SUMPRODUCT($K220:$AG220,TRANSPOSE(GC$5:GC$27))</f>
        <v>1000</v>
      </c>
      <c r="GD220" s="39">
        <f t="array" ref="GD220">SUMPRODUCT($K220:$AG220,TRANSPOSE(GD$5:GD$27))</f>
        <v>1000</v>
      </c>
      <c r="GE220" s="39">
        <f t="array" ref="GE220">SUMPRODUCT($K220:$AG220,TRANSPOSE(GE$5:GE$27))</f>
        <v>1000</v>
      </c>
      <c r="GF220" s="39">
        <f t="array" ref="GF220">SUMPRODUCT($K220:$AG220,TRANSPOSE(GF$5:GF$27))</f>
        <v>1000</v>
      </c>
      <c r="GG220" s="39">
        <f t="array" ref="GG220">SUMPRODUCT($K220:$AG220,TRANSPOSE(GG$5:GG$27))</f>
        <v>1000</v>
      </c>
      <c r="GH220" s="39">
        <f t="array" ref="GH220">SUMPRODUCT($K220:$AG220,TRANSPOSE(GH$5:GH$27))</f>
        <v>1000</v>
      </c>
      <c r="GI220" s="39">
        <f t="array" ref="GI220">SUMPRODUCT($K220:$AG220,TRANSPOSE(GI$5:GI$27))</f>
        <v>1000</v>
      </c>
      <c r="GJ220" s="39">
        <f t="array" ref="GJ220">SUMPRODUCT($K220:$AG220,TRANSPOSE(GJ$5:GJ$27))</f>
        <v>1000</v>
      </c>
      <c r="GK220" s="39">
        <f t="array" ref="GK220">SUMPRODUCT($K220:$AG220,TRANSPOSE(GK$5:GK$27))</f>
        <v>0</v>
      </c>
      <c r="GL220" s="39">
        <f t="array" ref="GL220">SUMPRODUCT($K220:$AG220,TRANSPOSE(GL$5:GL$27))</f>
        <v>0</v>
      </c>
      <c r="GM220" s="39">
        <f t="array" ref="GM220">SUMPRODUCT($K220:$AG220,TRANSPOSE(GM$5:GM$27))</f>
        <v>0</v>
      </c>
      <c r="GN220" s="39">
        <f t="array" ref="GN220">SUMPRODUCT($K220:$AG220,TRANSPOSE(GN$5:GN$27))</f>
        <v>0</v>
      </c>
      <c r="GO220" s="39"/>
      <c r="GP220" s="39"/>
      <c r="GQ220" s="39"/>
      <c r="GR220" s="39"/>
      <c r="GS220" s="39"/>
      <c r="GT220" s="39"/>
      <c r="GU220" s="39"/>
      <c r="GV220" s="39"/>
      <c r="GW220" s="39"/>
      <c r="GX220" s="39"/>
      <c r="GY220" s="39"/>
      <c r="GZ220" s="39"/>
      <c r="HA220" s="39"/>
      <c r="HB220" s="39"/>
      <c r="HC220" s="39"/>
      <c r="HD220" s="39"/>
      <c r="HE220" s="39"/>
      <c r="HF220" s="39"/>
      <c r="HG220" s="39"/>
      <c r="HH220" s="39"/>
      <c r="HI220" s="39"/>
      <c r="HJ220" s="39"/>
      <c r="HK220" s="39"/>
      <c r="HL220" s="39"/>
      <c r="HM220" s="39"/>
      <c r="HN220" s="39"/>
      <c r="HO220" s="39"/>
      <c r="HP220" s="39"/>
      <c r="HQ220" s="39"/>
      <c r="HR220" s="39"/>
      <c r="HS220" s="39"/>
      <c r="HT220" s="39"/>
      <c r="HU220" s="39"/>
      <c r="HV220" s="39"/>
      <c r="HW220" s="39"/>
      <c r="HX220" s="39"/>
      <c r="HY220" s="39"/>
      <c r="HZ220" s="39"/>
      <c r="IA220" s="39"/>
      <c r="IB220" s="39"/>
      <c r="IC220" s="39"/>
      <c r="ID220" s="39"/>
      <c r="IE220" s="39"/>
      <c r="IF220" s="39"/>
      <c r="IG220" s="39"/>
      <c r="IH220" s="39"/>
      <c r="II220" s="39"/>
      <c r="IJ220" s="39"/>
      <c r="IK220" s="39"/>
      <c r="IL220" s="39"/>
      <c r="IM220" s="39"/>
      <c r="IN220" s="39"/>
      <c r="IO220" s="39"/>
      <c r="IP220" s="39"/>
      <c r="IQ220" s="39"/>
      <c r="IR220" s="39"/>
      <c r="IS220" s="39"/>
      <c r="IT220" s="39"/>
      <c r="IU220" s="39"/>
      <c r="IV220" s="93" t="s">
        <v>467</v>
      </c>
      <c r="IW220" s="100" t="str">
        <f>C220</f>
        <v>CRCW12067K15FKEA</v>
      </c>
      <c r="IX220" s="93" t="str">
        <f t="shared" si="226"/>
        <v>VISHAY</v>
      </c>
      <c r="IY220" s="111">
        <v>5.7000000000000002E-3</v>
      </c>
      <c r="IZ220" s="112" t="str">
        <f t="shared" si="227"/>
        <v>USD</v>
      </c>
      <c r="JA220" s="104" t="e">
        <f ca="1">_xlfn.XLOOKUP(IZ220,IZ$21:IZ$24,JA$21:JA$24,0)</f>
        <v>#NAME?</v>
      </c>
      <c r="JB220" s="104" t="e">
        <f t="shared" ca="1" si="188"/>
        <v>#NAME?</v>
      </c>
      <c r="JC220" s="113">
        <f>AJ220</f>
        <v>5000</v>
      </c>
      <c r="JD220" s="113">
        <f>AJ220</f>
        <v>5000</v>
      </c>
      <c r="JE220" s="100"/>
      <c r="JF220" s="113" t="e">
        <f>MAX(JD220,CEILING(#REF!+JE220,JC220))</f>
        <v>#REF!</v>
      </c>
      <c r="JG220" s="114" t="e">
        <f t="shared" ca="1" si="189"/>
        <v>#REF!</v>
      </c>
      <c r="JH220" s="113" t="e">
        <f>JF220-#REF!</f>
        <v>#REF!</v>
      </c>
      <c r="JI220" s="114" t="e">
        <f t="shared" ca="1" si="190"/>
        <v>#REF!</v>
      </c>
      <c r="JJ220" s="115">
        <v>45526</v>
      </c>
      <c r="JK220" s="114" t="s">
        <v>114</v>
      </c>
      <c r="JL220" s="114" t="s">
        <v>21</v>
      </c>
      <c r="JM220" s="100" t="s">
        <v>128</v>
      </c>
      <c r="JN220" s="100" t="s">
        <v>129</v>
      </c>
      <c r="JO220" s="102" t="e">
        <f t="array" aca="1" ref="JO220" ca="1">SUMPRODUCT(#REF!,TRANSPOSE(JO$19:JO$22))</f>
        <v>#REF!</v>
      </c>
      <c r="JP220" s="102" t="e">
        <f t="array" aca="1" ref="JP220" ca="1">SUMPRODUCT(#REF!,TRANSPOSE(JP$19:JP$22))</f>
        <v>#REF!</v>
      </c>
      <c r="JQ220" s="102" t="e">
        <f t="array" aca="1" ref="JQ220" ca="1">SUMPRODUCT(#REF!,TRANSPOSE(JQ$19:JQ$22))</f>
        <v>#REF!</v>
      </c>
      <c r="JR220" s="102" t="e">
        <f t="array" aca="1" ref="JR220" ca="1">SUMPRODUCT(#REF!,TRANSPOSE(JR$19:JR$22))</f>
        <v>#REF!</v>
      </c>
      <c r="JS220" s="102" t="e">
        <f t="array" aca="1" ref="JS220" ca="1">SUMPRODUCT(#REF!,TRANSPOSE(JS$19:JS$22))</f>
        <v>#REF!</v>
      </c>
      <c r="JT220" s="102" t="e">
        <f t="array" aca="1" ref="JT220" ca="1">SUMPRODUCT(#REF!,TRANSPOSE(JT$19:JT$22))</f>
        <v>#REF!</v>
      </c>
      <c r="JU220" s="102" t="e">
        <f t="array" aca="1" ref="JU220" ca="1">SUMPRODUCT(#REF!,TRANSPOSE(JU$19:JU$22))</f>
        <v>#REF!</v>
      </c>
      <c r="JV220" s="102" t="e">
        <f t="array" aca="1" ref="JV220" ca="1">SUMPRODUCT(#REF!,TRANSPOSE(JV$19:JV$22))</f>
        <v>#REF!</v>
      </c>
      <c r="JW220" s="102" t="e">
        <f t="array" aca="1" ref="JW220" ca="1">SUMPRODUCT(#REF!,TRANSPOSE(JW$19:JW$22))</f>
        <v>#REF!</v>
      </c>
      <c r="JX220" s="102" t="e">
        <f t="array" aca="1" ref="JX220" ca="1">SUMPRODUCT(#REF!,TRANSPOSE(JX$19:JX$22))</f>
        <v>#REF!</v>
      </c>
      <c r="JY220" s="102" t="e">
        <f t="array" aca="1" ref="JY220" ca="1">SUMPRODUCT(#REF!,TRANSPOSE(JY$19:JY$22))</f>
        <v>#REF!</v>
      </c>
      <c r="JZ220" s="102" t="e">
        <f t="array" aca="1" ref="JZ220" ca="1">SUMPRODUCT(#REF!,TRANSPOSE(JZ$19:JZ$22))</f>
        <v>#REF!</v>
      </c>
      <c r="KA220" s="102" t="e">
        <f t="array" aca="1" ref="KA220" ca="1">SUMPRODUCT(#REF!,TRANSPOSE(KA$19:KA$22))</f>
        <v>#REF!</v>
      </c>
      <c r="KB220" s="116"/>
      <c r="KC220" s="102" t="e">
        <f t="shared" ca="1" si="191"/>
        <v>#REF!</v>
      </c>
      <c r="KD220" s="117" t="e">
        <f ca="1">CEILING(SUM($JO220:JP220)-SUM($KC220:KC220),$JC220)</f>
        <v>#REF!</v>
      </c>
      <c r="KE220" s="117" t="e">
        <f ca="1">CEILING(SUM($JO220:JQ220)-SUM($KC220:KD220),$JC220)</f>
        <v>#REF!</v>
      </c>
      <c r="KF220" s="117" t="e">
        <f ca="1">CEILING(SUM($JO220:JR220)-SUM($KC220:KE220),$JC220)</f>
        <v>#REF!</v>
      </c>
      <c r="KG220" s="117" t="e">
        <f ca="1">CEILING(SUM($JO220:JS220)-SUM($KC220:KF220),$JC220)</f>
        <v>#REF!</v>
      </c>
      <c r="KH220" s="117" t="e">
        <f ca="1">CEILING(SUM($JO220:JT220)-SUM($KC220:KG220),$JC220)</f>
        <v>#REF!</v>
      </c>
      <c r="KI220" s="117" t="e">
        <f ca="1">CEILING(SUM($JO220:JU220)-SUM($KC220:KH220),$JC220)</f>
        <v>#REF!</v>
      </c>
      <c r="KJ220" s="117" t="e">
        <f ca="1">CEILING(SUM($JO220:JV220)-SUM($KC220:KI220),$JC220)</f>
        <v>#REF!</v>
      </c>
      <c r="KK220" s="117" t="e">
        <f ca="1">CEILING(SUM($JO220:JW220)-SUM($KC220:KJ220),$JC220)</f>
        <v>#REF!</v>
      </c>
      <c r="KL220" s="117" t="e">
        <f ca="1">CEILING(SUM($JO220:JX220)-SUM($KC220:KK220),$JC220)</f>
        <v>#REF!</v>
      </c>
      <c r="KM220" s="117" t="e">
        <f ca="1">CEILING(SUM($JO220:JY220)-SUM($KC220:KL220),$JC220)</f>
        <v>#REF!</v>
      </c>
      <c r="KN220" s="117" t="e">
        <f t="shared" ca="1" si="192"/>
        <v>#REF!</v>
      </c>
      <c r="KO220" s="117" t="e">
        <f t="shared" ca="1" si="193"/>
        <v>#REF!</v>
      </c>
      <c r="KP220" s="116"/>
      <c r="KQ220" s="119" t="e">
        <f t="shared" ca="1" si="194"/>
        <v>#REF!</v>
      </c>
      <c r="KR220" s="119" t="e">
        <f t="shared" ca="1" si="195"/>
        <v>#REF!</v>
      </c>
      <c r="KS220" s="119" t="e">
        <f t="shared" ca="1" si="196"/>
        <v>#REF!</v>
      </c>
      <c r="KT220" s="119" t="e">
        <f t="shared" ca="1" si="197"/>
        <v>#REF!</v>
      </c>
      <c r="KU220" s="119" t="e">
        <f t="shared" ca="1" si="198"/>
        <v>#REF!</v>
      </c>
      <c r="KV220" s="119" t="e">
        <f t="shared" ca="1" si="199"/>
        <v>#REF!</v>
      </c>
      <c r="KW220" s="119" t="e">
        <f t="shared" ca="1" si="200"/>
        <v>#REF!</v>
      </c>
      <c r="KX220" s="119" t="e">
        <f t="shared" ca="1" si="201"/>
        <v>#REF!</v>
      </c>
      <c r="KY220" s="119" t="e">
        <f t="shared" ca="1" si="202"/>
        <v>#REF!</v>
      </c>
      <c r="KZ220" s="119" t="e">
        <f t="shared" ca="1" si="203"/>
        <v>#REF!</v>
      </c>
      <c r="LA220" s="119" t="e">
        <f t="shared" ca="1" si="204"/>
        <v>#REF!</v>
      </c>
      <c r="LB220" s="119" t="e">
        <f t="shared" ca="1" si="205"/>
        <v>#REF!</v>
      </c>
      <c r="LC220" s="119" t="e">
        <f t="shared" ca="1" si="206"/>
        <v>#REF!</v>
      </c>
      <c r="LD220" s="119" t="e">
        <f t="shared" ca="1" si="207"/>
        <v>#REF!</v>
      </c>
      <c r="LE220" s="116">
        <v>1</v>
      </c>
      <c r="LF220" s="102" t="e">
        <f t="shared" ca="1" si="228"/>
        <v>#REF!</v>
      </c>
      <c r="LG220" s="102"/>
      <c r="LH220" s="102"/>
      <c r="LI220" s="102"/>
      <c r="LJ220" s="102"/>
      <c r="LK220" s="102"/>
      <c r="LL220" s="102"/>
      <c r="LM220" s="102"/>
      <c r="LN220" s="102"/>
      <c r="LO220" s="102"/>
      <c r="LP220" s="102"/>
      <c r="LQ220" s="102"/>
      <c r="LR220" s="102" t="e">
        <f t="shared" ca="1" si="229"/>
        <v>#REF!</v>
      </c>
      <c r="LS220" s="102"/>
      <c r="LT220" s="119" t="e">
        <f t="shared" ca="1" si="208"/>
        <v>#REF!</v>
      </c>
      <c r="LU220" s="119" t="e">
        <f t="shared" ca="1" si="209"/>
        <v>#NAME?</v>
      </c>
      <c r="LV220" s="119" t="e">
        <f t="shared" ca="1" si="210"/>
        <v>#NAME?</v>
      </c>
      <c r="LW220" s="119" t="e">
        <f t="shared" ca="1" si="211"/>
        <v>#NAME?</v>
      </c>
      <c r="LX220" s="119" t="e">
        <f t="shared" ca="1" si="212"/>
        <v>#NAME?</v>
      </c>
      <c r="LY220" s="119" t="e">
        <f t="shared" ca="1" si="213"/>
        <v>#NAME?</v>
      </c>
      <c r="LZ220" s="119" t="e">
        <f t="shared" ca="1" si="214"/>
        <v>#NAME?</v>
      </c>
      <c r="MA220" s="119" t="e">
        <f t="shared" ca="1" si="215"/>
        <v>#NAME?</v>
      </c>
      <c r="MB220" s="119" t="e">
        <f t="shared" ca="1" si="216"/>
        <v>#NAME?</v>
      </c>
      <c r="MC220" s="119" t="e">
        <f t="shared" ca="1" si="217"/>
        <v>#NAME?</v>
      </c>
      <c r="MD220" s="119" t="e">
        <f t="shared" ca="1" si="218"/>
        <v>#NAME?</v>
      </c>
      <c r="ME220" s="119" t="e">
        <f t="shared" ca="1" si="219"/>
        <v>#NAME?</v>
      </c>
      <c r="MF220" s="119" t="e">
        <f t="shared" ca="1" si="220"/>
        <v>#REF!</v>
      </c>
      <c r="MG220" s="119" t="e">
        <f t="shared" ca="1" si="221"/>
        <v>#REF!</v>
      </c>
      <c r="MH220" s="120" t="s">
        <v>943</v>
      </c>
      <c r="MI220" s="100" t="s">
        <v>472</v>
      </c>
      <c r="MJ220" s="121">
        <v>45535</v>
      </c>
      <c r="MK220" s="100" t="s">
        <v>131</v>
      </c>
      <c r="ML220" s="100" t="s">
        <v>131</v>
      </c>
      <c r="MM220" s="100" t="s">
        <v>131</v>
      </c>
      <c r="MN220" s="100"/>
      <c r="MO220" s="100" t="s">
        <v>750</v>
      </c>
    </row>
    <row r="221" spans="1:353" ht="14.25" x14ac:dyDescent="0.2">
      <c r="A221" s="39">
        <v>216</v>
      </c>
      <c r="B221" s="39" t="s">
        <v>946</v>
      </c>
      <c r="C221" s="54" t="s">
        <v>947</v>
      </c>
      <c r="D221" s="39" t="s">
        <v>121</v>
      </c>
      <c r="E221" s="39">
        <v>417983248</v>
      </c>
      <c r="F221" s="99" t="s">
        <v>948</v>
      </c>
      <c r="G221" s="39">
        <v>400632302</v>
      </c>
      <c r="H221" s="39" t="s">
        <v>112</v>
      </c>
      <c r="I221" s="39">
        <v>2</v>
      </c>
      <c r="J221" s="39">
        <v>24</v>
      </c>
      <c r="K221" s="39">
        <v>0</v>
      </c>
      <c r="L221" s="39">
        <v>0</v>
      </c>
      <c r="M221" s="39">
        <v>0</v>
      </c>
      <c r="N221" s="39">
        <v>0</v>
      </c>
      <c r="O221" s="39">
        <v>8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8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8</v>
      </c>
      <c r="AH221" s="39">
        <f t="shared" ref="AH221:AH284" si="230">SUM(K221:AB221)</f>
        <v>16</v>
      </c>
      <c r="AI221" s="39">
        <f t="shared" si="222"/>
        <v>564712</v>
      </c>
      <c r="AJ221" s="55">
        <v>5000</v>
      </c>
      <c r="AK221" s="39"/>
      <c r="AL221" s="39" t="s">
        <v>457</v>
      </c>
      <c r="AM221" s="69" t="s">
        <v>458</v>
      </c>
      <c r="AN221" s="39"/>
      <c r="AO221" s="39"/>
      <c r="AP221" s="56">
        <v>0.03</v>
      </c>
      <c r="AQ221" s="56" t="s">
        <v>8</v>
      </c>
      <c r="AR221" s="39" t="s">
        <v>459</v>
      </c>
      <c r="AS221" s="39" t="s">
        <v>460</v>
      </c>
      <c r="AT221" s="39"/>
      <c r="AU221" s="39" t="s">
        <v>461</v>
      </c>
      <c r="AV221" s="39" t="str">
        <f t="shared" ref="AV221:AV284" si="231">MI221</f>
        <v>P0040</v>
      </c>
      <c r="AW221" s="76" t="e">
        <f t="shared" ref="AW221:AW284" ca="1" si="232">JB221</f>
        <v>#NAME?</v>
      </c>
      <c r="AX221" s="39">
        <v>14</v>
      </c>
      <c r="AY221" s="73" t="e">
        <f t="shared" ref="AY221:AY284" si="233">JF221</f>
        <v>#REF!</v>
      </c>
      <c r="AZ221" s="39"/>
      <c r="BA221" s="39"/>
      <c r="BB221" s="39"/>
      <c r="BC221" s="39"/>
      <c r="BD221" s="39"/>
      <c r="BE221" s="39"/>
      <c r="BF221" s="39">
        <v>292000</v>
      </c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>
        <v>274000</v>
      </c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>
        <f>SUM($AZ221,$BA221:BF221)-SUM($EU221:FA221)</f>
        <v>288320</v>
      </c>
      <c r="DE221" s="39">
        <f>SUM($AZ221,$BA221:BG221)-SUM($EU221:FB221)</f>
        <v>273936</v>
      </c>
      <c r="DF221" s="39">
        <f>SUM($AZ221,$BA221:BH221)-SUM($EU221:FC221)</f>
        <v>255288</v>
      </c>
      <c r="DG221" s="39">
        <f>SUM($AZ221,$BA221:BI221)-SUM($EU221:FD221)</f>
        <v>239288</v>
      </c>
      <c r="DH221" s="39">
        <f>SUM($AZ221,$BA221:BJ221)-SUM($EU221:FE221)</f>
        <v>223288</v>
      </c>
      <c r="DI221" s="39">
        <f>SUM($AZ221,$BA221:BK221)-SUM($EU221:FF221)</f>
        <v>207288</v>
      </c>
      <c r="DJ221" s="39">
        <f>SUM($AZ221,$BA221:BL221)-SUM($EU221:FG221)</f>
        <v>191288</v>
      </c>
      <c r="DK221" s="39">
        <f>SUM($AZ221,$BA221:BM221)-SUM($EU221:FH221)</f>
        <v>175288</v>
      </c>
      <c r="DL221" s="39">
        <f>SUM($AZ221,$BA221:BN221)-SUM($EU221:FI221)</f>
        <v>159288</v>
      </c>
      <c r="DM221" s="39">
        <f>SUM($AZ221,$BA221:BO221)-SUM($EU221:FJ221)</f>
        <v>143288</v>
      </c>
      <c r="DN221" s="39">
        <f>SUM($AZ221,$BA221:BP221)-SUM($EU221:FK221)</f>
        <v>127288</v>
      </c>
      <c r="DO221" s="39">
        <f>SUM($AZ221,$BA221:BQ221)-SUM($EU221:FL221)</f>
        <v>111288</v>
      </c>
      <c r="DP221" s="39">
        <f>SUM($AZ221,$BA221:BR221)-SUM($EU221:FM221)</f>
        <v>95288</v>
      </c>
      <c r="DQ221" s="39">
        <f>SUM($AZ221,$BA221:BS221)-SUM($EU221:FN221)</f>
        <v>79288</v>
      </c>
      <c r="DR221" s="39">
        <f>SUM($AZ221,$BA221:BT221)-SUM($EU221:FO221)</f>
        <v>63288</v>
      </c>
      <c r="DS221" s="39">
        <f>SUM($AZ221,$BA221:BU221)-SUM($EU221:FP221)</f>
        <v>47288</v>
      </c>
      <c r="DT221" s="39">
        <f>SUM($AZ221,$BA221:BV221)-SUM($EU221:FQ221)</f>
        <v>31288</v>
      </c>
      <c r="DU221" s="39">
        <f>SUM($AZ221,$BA221:BW221)-SUM($EU221:FR221)</f>
        <v>289288</v>
      </c>
      <c r="DV221" s="39">
        <f>SUM($AZ221,$BA221:BX221)-SUM($EU221:FS221)</f>
        <v>273288</v>
      </c>
      <c r="DW221" s="39">
        <f>SUM($AZ221,$BA221:BY221)-SUM($EU221:FT221)</f>
        <v>257288</v>
      </c>
      <c r="DX221" s="39">
        <f>SUM($AZ221,$BA221:BZ221)-SUM($EU221:FU221)</f>
        <v>241288</v>
      </c>
      <c r="DY221" s="39">
        <f>SUM($AZ221,$BA221:CA221)-SUM($EU221:FV221)</f>
        <v>225288</v>
      </c>
      <c r="DZ221" s="39">
        <f>SUM($AZ221,$BA221:CB221)-SUM($EU221:FW221)</f>
        <v>209288</v>
      </c>
      <c r="EA221" s="39">
        <f>SUM($AZ221,$BA221:CC221)-SUM($EU221:FX221)</f>
        <v>193288</v>
      </c>
      <c r="EB221" s="39">
        <f>SUM($AZ221,$BA221:CD221)-SUM($EU221:FY221)</f>
        <v>177288</v>
      </c>
      <c r="EC221" s="39">
        <f>SUM($AZ221,$BA221:CE221)-SUM($EU221:FZ221)</f>
        <v>161288</v>
      </c>
      <c r="ED221" s="39">
        <f>SUM($AZ221,$BA221:CF221)-SUM($EU221:GA221)</f>
        <v>145288</v>
      </c>
      <c r="EE221" s="39">
        <f>SUM($AZ221,$BA221:CG221)-SUM($EU221:GB221)</f>
        <v>129288</v>
      </c>
      <c r="EF221" s="39">
        <f>SUM($AZ221,$BA221:CH221)-SUM($EU221:GC221)</f>
        <v>113288</v>
      </c>
      <c r="EG221" s="39">
        <f>SUM($AZ221,$BA221:CI221)-SUM($EU221:GD221)</f>
        <v>97288</v>
      </c>
      <c r="EH221" s="39">
        <f>SUM($AZ221,$BA221:CJ221)-SUM($EU221:GE221)</f>
        <v>81288</v>
      </c>
      <c r="EI221" s="39">
        <f>SUM($AZ221,$BA221:CK221)-SUM($EU221:GF221)</f>
        <v>65288</v>
      </c>
      <c r="EJ221" s="39">
        <f>SUM($AZ221,$BA221:CL221)-SUM($EU221:GG221)</f>
        <v>49288</v>
      </c>
      <c r="EK221" s="39">
        <f>SUM($AZ221,$BA221:CM221)-SUM($EU221:GH221)</f>
        <v>33288</v>
      </c>
      <c r="EL221" s="39">
        <f>SUM($AZ221,$BA221:CN221)-SUM($EU221:GI221)</f>
        <v>17288</v>
      </c>
      <c r="EM221" s="39">
        <f>SUM($AZ221,$BA221:CO221)-SUM($EU221:GJ221)</f>
        <v>1288</v>
      </c>
      <c r="EN221" s="39">
        <f>SUM($AZ221,$BA221:CP221)-SUM($EU221:GK221)</f>
        <v>1288</v>
      </c>
      <c r="EO221" s="39">
        <f>SUM($AZ221,$BA221:CQ221)-SUM($EU221:GL221)</f>
        <v>1288</v>
      </c>
      <c r="EP221" s="39">
        <f>SUM($AZ221,$BA221:CR221)-SUM($EU221:GM221)</f>
        <v>1288</v>
      </c>
      <c r="EQ221" s="39">
        <f>SUM($AZ221,$BA221:CS221)-SUM($EU221:GN221)</f>
        <v>1288</v>
      </c>
      <c r="ER221" s="39"/>
      <c r="ES221" s="39"/>
      <c r="ET221" s="39"/>
      <c r="EU221" s="39"/>
      <c r="EV221" s="39"/>
      <c r="EW221" s="39"/>
      <c r="EX221" s="39"/>
      <c r="EY221" s="39"/>
      <c r="EZ221" s="39"/>
      <c r="FA221" s="39">
        <f t="array" ref="FA221">SUMPRODUCT($K221:$AG221,TRANSPOSE(FA$5:FA$27))</f>
        <v>3680</v>
      </c>
      <c r="FB221" s="39">
        <f t="array" ref="FB221">SUMPRODUCT($K221:$AG221,TRANSPOSE(FB$5:FB$27))</f>
        <v>14384</v>
      </c>
      <c r="FC221" s="39">
        <f t="array" ref="FC221">SUMPRODUCT($K221:$AG221,TRANSPOSE(FC$5:FC$27))</f>
        <v>18648</v>
      </c>
      <c r="FD221" s="39">
        <f t="array" ref="FD221">SUMPRODUCT($K221:$AG221,TRANSPOSE(FD$5:FD$27))</f>
        <v>16000</v>
      </c>
      <c r="FE221" s="39">
        <f t="array" ref="FE221">SUMPRODUCT($K221:$AG221,TRANSPOSE(FE$5:FE$27))</f>
        <v>16000</v>
      </c>
      <c r="FF221" s="39">
        <f t="array" ref="FF221">SUMPRODUCT($K221:$AG221,TRANSPOSE(FF$5:FF$27))</f>
        <v>16000</v>
      </c>
      <c r="FG221" s="39">
        <f t="array" ref="FG221">SUMPRODUCT($K221:$AG221,TRANSPOSE(FG$5:FG$27))</f>
        <v>16000</v>
      </c>
      <c r="FH221" s="39">
        <f t="array" ref="FH221">SUMPRODUCT($K221:$AG221,TRANSPOSE(FH$5:FH$27))</f>
        <v>16000</v>
      </c>
      <c r="FI221" s="39">
        <f t="array" ref="FI221">SUMPRODUCT($K221:$AG221,TRANSPOSE(FI$5:FI$27))</f>
        <v>16000</v>
      </c>
      <c r="FJ221" s="39">
        <f t="array" ref="FJ221">SUMPRODUCT($K221:$AG221,TRANSPOSE(FJ$5:FJ$27))</f>
        <v>16000</v>
      </c>
      <c r="FK221" s="39">
        <f t="array" ref="FK221">SUMPRODUCT($K221:$AG221,TRANSPOSE(FK$5:FK$27))</f>
        <v>16000</v>
      </c>
      <c r="FL221" s="39">
        <f t="array" ref="FL221">SUMPRODUCT($K221:$AG221,TRANSPOSE(FL$5:FL$27))</f>
        <v>16000</v>
      </c>
      <c r="FM221" s="39">
        <f t="array" ref="FM221">SUMPRODUCT($K221:$AG221,TRANSPOSE(FM$5:FM$27))</f>
        <v>16000</v>
      </c>
      <c r="FN221" s="39">
        <f t="array" ref="FN221">SUMPRODUCT($K221:$AG221,TRANSPOSE(FN$5:FN$27))</f>
        <v>16000</v>
      </c>
      <c r="FO221" s="39">
        <f t="array" ref="FO221">SUMPRODUCT($K221:$AG221,TRANSPOSE(FO$5:FO$27))</f>
        <v>16000</v>
      </c>
      <c r="FP221" s="39">
        <f t="array" ref="FP221">SUMPRODUCT($K221:$AG221,TRANSPOSE(FP$5:FP$27))</f>
        <v>16000</v>
      </c>
      <c r="FQ221" s="39">
        <f t="array" ref="FQ221">SUMPRODUCT($K221:$AG221,TRANSPOSE(FQ$5:FQ$27))</f>
        <v>16000</v>
      </c>
      <c r="FR221" s="39">
        <f t="array" ref="FR221">SUMPRODUCT($K221:$AG221,TRANSPOSE(FR$5:FR$27))</f>
        <v>16000</v>
      </c>
      <c r="FS221" s="39">
        <f t="array" ref="FS221">SUMPRODUCT($K221:$AG221,TRANSPOSE(FS$5:FS$27))</f>
        <v>16000</v>
      </c>
      <c r="FT221" s="39">
        <f t="array" ref="FT221">SUMPRODUCT($K221:$AG221,TRANSPOSE(FT$5:FT$27))</f>
        <v>16000</v>
      </c>
      <c r="FU221" s="39">
        <f t="array" ref="FU221">SUMPRODUCT($K221:$AG221,TRANSPOSE(FU$5:FU$27))</f>
        <v>16000</v>
      </c>
      <c r="FV221" s="39">
        <f t="array" ref="FV221">SUMPRODUCT($K221:$AG221,TRANSPOSE(FV$5:FV$27))</f>
        <v>16000</v>
      </c>
      <c r="FW221" s="39">
        <f t="array" ref="FW221">SUMPRODUCT($K221:$AG221,TRANSPOSE(FW$5:FW$27))</f>
        <v>16000</v>
      </c>
      <c r="FX221" s="39">
        <f t="array" ref="FX221">SUMPRODUCT($K221:$AG221,TRANSPOSE(FX$5:FX$27))</f>
        <v>16000</v>
      </c>
      <c r="FY221" s="39">
        <f t="array" ref="FY221">SUMPRODUCT($K221:$AG221,TRANSPOSE(FY$5:FY$27))</f>
        <v>16000</v>
      </c>
      <c r="FZ221" s="39">
        <f t="array" ref="FZ221">SUMPRODUCT($K221:$AG221,TRANSPOSE(FZ$5:FZ$27))</f>
        <v>16000</v>
      </c>
      <c r="GA221" s="39">
        <f t="array" ref="GA221">SUMPRODUCT($K221:$AG221,TRANSPOSE(GA$5:GA$27))</f>
        <v>16000</v>
      </c>
      <c r="GB221" s="39">
        <f t="array" ref="GB221">SUMPRODUCT($K221:$AG221,TRANSPOSE(GB$5:GB$27))</f>
        <v>16000</v>
      </c>
      <c r="GC221" s="39">
        <f t="array" ref="GC221">SUMPRODUCT($K221:$AG221,TRANSPOSE(GC$5:GC$27))</f>
        <v>16000</v>
      </c>
      <c r="GD221" s="39">
        <f t="array" ref="GD221">SUMPRODUCT($K221:$AG221,TRANSPOSE(GD$5:GD$27))</f>
        <v>16000</v>
      </c>
      <c r="GE221" s="39">
        <f t="array" ref="GE221">SUMPRODUCT($K221:$AG221,TRANSPOSE(GE$5:GE$27))</f>
        <v>16000</v>
      </c>
      <c r="GF221" s="39">
        <f t="array" ref="GF221">SUMPRODUCT($K221:$AG221,TRANSPOSE(GF$5:GF$27))</f>
        <v>16000</v>
      </c>
      <c r="GG221" s="39">
        <f t="array" ref="GG221">SUMPRODUCT($K221:$AG221,TRANSPOSE(GG$5:GG$27))</f>
        <v>16000</v>
      </c>
      <c r="GH221" s="39">
        <f t="array" ref="GH221">SUMPRODUCT($K221:$AG221,TRANSPOSE(GH$5:GH$27))</f>
        <v>16000</v>
      </c>
      <c r="GI221" s="39">
        <f t="array" ref="GI221">SUMPRODUCT($K221:$AG221,TRANSPOSE(GI$5:GI$27))</f>
        <v>16000</v>
      </c>
      <c r="GJ221" s="39">
        <f t="array" ref="GJ221">SUMPRODUCT($K221:$AG221,TRANSPOSE(GJ$5:GJ$27))</f>
        <v>16000</v>
      </c>
      <c r="GK221" s="39">
        <f t="array" ref="GK221">SUMPRODUCT($K221:$AG221,TRANSPOSE(GK$5:GK$27))</f>
        <v>0</v>
      </c>
      <c r="GL221" s="39">
        <f t="array" ref="GL221">SUMPRODUCT($K221:$AG221,TRANSPOSE(GL$5:GL$27))</f>
        <v>0</v>
      </c>
      <c r="GM221" s="39">
        <f t="array" ref="GM221">SUMPRODUCT($K221:$AG221,TRANSPOSE(GM$5:GM$27))</f>
        <v>0</v>
      </c>
      <c r="GN221" s="39">
        <f t="array" ref="GN221">SUMPRODUCT($K221:$AG221,TRANSPOSE(GN$5:GN$27))</f>
        <v>0</v>
      </c>
      <c r="GO221" s="39"/>
      <c r="GP221" s="39"/>
      <c r="GQ221" s="39"/>
      <c r="GR221" s="39"/>
      <c r="GS221" s="39"/>
      <c r="GT221" s="39"/>
      <c r="GU221" s="39"/>
      <c r="GV221" s="39"/>
      <c r="GW221" s="39"/>
      <c r="GX221" s="39"/>
      <c r="GY221" s="39"/>
      <c r="GZ221" s="39"/>
      <c r="HA221" s="39"/>
      <c r="HB221" s="39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39"/>
      <c r="HN221" s="39"/>
      <c r="HO221" s="39"/>
      <c r="HP221" s="39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39"/>
      <c r="ID221" s="39"/>
      <c r="IE221" s="39"/>
      <c r="IF221" s="39"/>
      <c r="IG221" s="39"/>
      <c r="IH221" s="39"/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39"/>
      <c r="IV221" s="93" t="str">
        <f>AM221</f>
        <v>ECOMAL</v>
      </c>
      <c r="IW221" s="100" t="str">
        <f>C221</f>
        <v>CRCW251275R0FKEG</v>
      </c>
      <c r="IX221" s="93" t="str">
        <f t="shared" si="226"/>
        <v>VISHAY</v>
      </c>
      <c r="IY221" s="122">
        <f>AP221</f>
        <v>0.03</v>
      </c>
      <c r="IZ221" s="112" t="str">
        <f t="shared" si="227"/>
        <v>USD</v>
      </c>
      <c r="JA221" s="104" t="e">
        <f ca="1">_xlfn.XLOOKUP(IZ221,IZ$21:IZ$24,JA$21:JA$24,0)</f>
        <v>#NAME?</v>
      </c>
      <c r="JB221" s="104" t="e">
        <f t="shared" ref="JB221:JB284" ca="1" si="234">IY221*JA221</f>
        <v>#NAME?</v>
      </c>
      <c r="JC221" s="113">
        <v>2000</v>
      </c>
      <c r="JD221" s="113">
        <v>2000</v>
      </c>
      <c r="JE221" s="100"/>
      <c r="JF221" s="113" t="e">
        <f>MAX(JD221,CEILING(#REF!+JE221,JC221))</f>
        <v>#REF!</v>
      </c>
      <c r="JG221" s="114" t="e">
        <f t="shared" ref="JG221:JG284" ca="1" si="235">JF221*JB221</f>
        <v>#REF!</v>
      </c>
      <c r="JH221" s="113" t="e">
        <f>JF221-#REF!</f>
        <v>#REF!</v>
      </c>
      <c r="JI221" s="114" t="e">
        <f t="shared" ref="JI221:JI284" ca="1" si="236">JH221*JB221</f>
        <v>#REF!</v>
      </c>
      <c r="JJ221" s="115">
        <v>45526</v>
      </c>
      <c r="JK221" s="114" t="s">
        <v>114</v>
      </c>
      <c r="JL221" s="114" t="s">
        <v>21</v>
      </c>
      <c r="JM221" s="100" t="s">
        <v>128</v>
      </c>
      <c r="JN221" s="100" t="s">
        <v>129</v>
      </c>
      <c r="JO221" s="102" t="e">
        <f t="array" aca="1" ref="JO221" ca="1">SUMPRODUCT(#REF!,TRANSPOSE(JO$19:JO$22))</f>
        <v>#REF!</v>
      </c>
      <c r="JP221" s="102" t="e">
        <f t="array" aca="1" ref="JP221" ca="1">SUMPRODUCT(#REF!,TRANSPOSE(JP$19:JP$22))</f>
        <v>#REF!</v>
      </c>
      <c r="JQ221" s="102" t="e">
        <f t="array" aca="1" ref="JQ221" ca="1">SUMPRODUCT(#REF!,TRANSPOSE(JQ$19:JQ$22))</f>
        <v>#REF!</v>
      </c>
      <c r="JR221" s="102" t="e">
        <f t="array" aca="1" ref="JR221" ca="1">SUMPRODUCT(#REF!,TRANSPOSE(JR$19:JR$22))</f>
        <v>#REF!</v>
      </c>
      <c r="JS221" s="102" t="e">
        <f t="array" aca="1" ref="JS221" ca="1">SUMPRODUCT(#REF!,TRANSPOSE(JS$19:JS$22))</f>
        <v>#REF!</v>
      </c>
      <c r="JT221" s="102" t="e">
        <f t="array" aca="1" ref="JT221" ca="1">SUMPRODUCT(#REF!,TRANSPOSE(JT$19:JT$22))</f>
        <v>#REF!</v>
      </c>
      <c r="JU221" s="102" t="e">
        <f t="array" aca="1" ref="JU221" ca="1">SUMPRODUCT(#REF!,TRANSPOSE(JU$19:JU$22))</f>
        <v>#REF!</v>
      </c>
      <c r="JV221" s="102" t="e">
        <f t="array" aca="1" ref="JV221" ca="1">SUMPRODUCT(#REF!,TRANSPOSE(JV$19:JV$22))</f>
        <v>#REF!</v>
      </c>
      <c r="JW221" s="102" t="e">
        <f t="array" aca="1" ref="JW221" ca="1">SUMPRODUCT(#REF!,TRANSPOSE(JW$19:JW$22))</f>
        <v>#REF!</v>
      </c>
      <c r="JX221" s="102" t="e">
        <f t="array" aca="1" ref="JX221" ca="1">SUMPRODUCT(#REF!,TRANSPOSE(JX$19:JX$22))</f>
        <v>#REF!</v>
      </c>
      <c r="JY221" s="102" t="e">
        <f t="array" aca="1" ref="JY221" ca="1">SUMPRODUCT(#REF!,TRANSPOSE(JY$19:JY$22))</f>
        <v>#REF!</v>
      </c>
      <c r="JZ221" s="102" t="e">
        <f t="array" aca="1" ref="JZ221" ca="1">SUMPRODUCT(#REF!,TRANSPOSE(JZ$19:JZ$22))</f>
        <v>#REF!</v>
      </c>
      <c r="KA221" s="102" t="e">
        <f t="array" aca="1" ref="KA221" ca="1">SUMPRODUCT(#REF!,TRANSPOSE(KA$19:KA$22))</f>
        <v>#REF!</v>
      </c>
      <c r="KB221" s="116"/>
      <c r="KC221" s="102" t="e">
        <f t="shared" ref="KC221:KC284" ca="1" si="237">CEILING(JO221,$JC221)</f>
        <v>#REF!</v>
      </c>
      <c r="KD221" s="117" t="e">
        <f ca="1">CEILING(SUM($JO221:JP221)-SUM($KC221:KC221),$JC221)</f>
        <v>#REF!</v>
      </c>
      <c r="KE221" s="117" t="e">
        <f ca="1">CEILING(SUM($JO221:JQ221)-SUM($KC221:KD221),$JC221)</f>
        <v>#REF!</v>
      </c>
      <c r="KF221" s="117" t="e">
        <f ca="1">CEILING(SUM($JO221:JR221)-SUM($KC221:KE221),$JC221)</f>
        <v>#REF!</v>
      </c>
      <c r="KG221" s="117" t="e">
        <f ca="1">CEILING(SUM($JO221:JS221)-SUM($KC221:KF221),$JC221)</f>
        <v>#REF!</v>
      </c>
      <c r="KH221" s="117" t="e">
        <f ca="1">CEILING(SUM($JO221:JT221)-SUM($KC221:KG221),$JC221)</f>
        <v>#REF!</v>
      </c>
      <c r="KI221" s="117" t="e">
        <f ca="1">CEILING(SUM($JO221:JU221)-SUM($KC221:KH221),$JC221)</f>
        <v>#REF!</v>
      </c>
      <c r="KJ221" s="117" t="e">
        <f ca="1">CEILING(SUM($JO221:JV221)-SUM($KC221:KI221),$JC221)</f>
        <v>#REF!</v>
      </c>
      <c r="KK221" s="117" t="e">
        <f ca="1">CEILING(SUM($JO221:JW221)-SUM($KC221:KJ221),$JC221)</f>
        <v>#REF!</v>
      </c>
      <c r="KL221" s="117" t="e">
        <f ca="1">CEILING(SUM($JO221:JX221)-SUM($KC221:KK221),$JC221)</f>
        <v>#REF!</v>
      </c>
      <c r="KM221" s="117" t="e">
        <f ca="1">CEILING(SUM($JO221:JY221)-SUM($KC221:KL221),$JC221)</f>
        <v>#REF!</v>
      </c>
      <c r="KN221" s="117" t="e">
        <f t="shared" ref="KN221:KN284" ca="1" si="238">JF221-SUM(KC221:KM221)</f>
        <v>#REF!</v>
      </c>
      <c r="KO221" s="117" t="e">
        <f t="shared" ref="KO221:KO284" ca="1" si="239">JF221-SUM(KC221:KN221)</f>
        <v>#REF!</v>
      </c>
      <c r="KP221" s="116"/>
      <c r="KQ221" s="119" t="e">
        <f t="shared" ref="KQ221:KQ284" ca="1" si="240">KC221*$JB221</f>
        <v>#REF!</v>
      </c>
      <c r="KR221" s="119" t="e">
        <f t="shared" ref="KR221:KR284" ca="1" si="241">KD221*$JB221</f>
        <v>#REF!</v>
      </c>
      <c r="KS221" s="119" t="e">
        <f t="shared" ref="KS221:KS284" ca="1" si="242">KE221*$JB221</f>
        <v>#REF!</v>
      </c>
      <c r="KT221" s="119" t="e">
        <f t="shared" ref="KT221:KT284" ca="1" si="243">KF221*$JB221</f>
        <v>#REF!</v>
      </c>
      <c r="KU221" s="119" t="e">
        <f t="shared" ref="KU221:KU284" ca="1" si="244">KG221*$JB221</f>
        <v>#REF!</v>
      </c>
      <c r="KV221" s="119" t="e">
        <f t="shared" ref="KV221:KV284" ca="1" si="245">KH221*$JB221</f>
        <v>#REF!</v>
      </c>
      <c r="KW221" s="119" t="e">
        <f t="shared" ref="KW221:KW284" ca="1" si="246">KI221*$JB221</f>
        <v>#REF!</v>
      </c>
      <c r="KX221" s="119" t="e">
        <f t="shared" ref="KX221:KX284" ca="1" si="247">KJ221*$JB221</f>
        <v>#REF!</v>
      </c>
      <c r="KY221" s="119" t="e">
        <f t="shared" ref="KY221:KY284" ca="1" si="248">KK221*$JB221</f>
        <v>#REF!</v>
      </c>
      <c r="KZ221" s="119" t="e">
        <f t="shared" ref="KZ221:KZ284" ca="1" si="249">KL221*$JB221</f>
        <v>#REF!</v>
      </c>
      <c r="LA221" s="119" t="e">
        <f t="shared" ref="LA221:LA284" ca="1" si="250">KM221*$JB221</f>
        <v>#REF!</v>
      </c>
      <c r="LB221" s="119" t="e">
        <f t="shared" ref="LB221:LB284" ca="1" si="251">KN221*$JB221</f>
        <v>#REF!</v>
      </c>
      <c r="LC221" s="119" t="e">
        <f t="shared" ref="LC221:LC284" ca="1" si="252">KO221*$JB221</f>
        <v>#REF!</v>
      </c>
      <c r="LD221" s="119" t="e">
        <f t="shared" ref="LD221:LD284" ca="1" si="253">SUM(KQ221:LC221)</f>
        <v>#REF!</v>
      </c>
      <c r="LE221" s="116">
        <v>2</v>
      </c>
      <c r="LF221" s="102" t="e">
        <f ca="1">SUM(KC221:KH221)</f>
        <v>#REF!</v>
      </c>
      <c r="LG221" s="102"/>
      <c r="LH221" s="102"/>
      <c r="LI221" s="102"/>
      <c r="LJ221" s="102"/>
      <c r="LK221" s="102"/>
      <c r="LL221" s="102" t="e">
        <f ca="1">SUM(KI221:KO221)</f>
        <v>#REF!</v>
      </c>
      <c r="LM221" s="102"/>
      <c r="LN221" s="102"/>
      <c r="LO221" s="102"/>
      <c r="LP221" s="102"/>
      <c r="LQ221" s="102"/>
      <c r="LR221" s="102"/>
      <c r="LS221" s="102"/>
      <c r="LT221" s="119" t="e">
        <f t="shared" ref="LT221:LT284" ca="1" si="254">LF221*$JB221</f>
        <v>#REF!</v>
      </c>
      <c r="LU221" s="119" t="e">
        <f t="shared" ref="LU221:LU284" ca="1" si="255">LG221*$JB221</f>
        <v>#NAME?</v>
      </c>
      <c r="LV221" s="119" t="e">
        <f t="shared" ref="LV221:LV284" ca="1" si="256">LH221*$JB221</f>
        <v>#NAME?</v>
      </c>
      <c r="LW221" s="119" t="e">
        <f t="shared" ref="LW221:LW284" ca="1" si="257">LI221*$JB221</f>
        <v>#NAME?</v>
      </c>
      <c r="LX221" s="119" t="e">
        <f t="shared" ref="LX221:LX284" ca="1" si="258">LJ221*$JB221</f>
        <v>#NAME?</v>
      </c>
      <c r="LY221" s="119" t="e">
        <f t="shared" ref="LY221:LY284" ca="1" si="259">LK221*$JB221</f>
        <v>#NAME?</v>
      </c>
      <c r="LZ221" s="119" t="e">
        <f t="shared" ref="LZ221:LZ284" ca="1" si="260">LL221*$JB221</f>
        <v>#REF!</v>
      </c>
      <c r="MA221" s="119" t="e">
        <f t="shared" ref="MA221:MA284" ca="1" si="261">LM221*$JB221</f>
        <v>#NAME?</v>
      </c>
      <c r="MB221" s="119" t="e">
        <f t="shared" ref="MB221:MB284" ca="1" si="262">LN221*$JB221</f>
        <v>#NAME?</v>
      </c>
      <c r="MC221" s="119" t="e">
        <f t="shared" ref="MC221:MC284" ca="1" si="263">LO221*$JB221</f>
        <v>#NAME?</v>
      </c>
      <c r="MD221" s="119" t="e">
        <f t="shared" ref="MD221:MD284" ca="1" si="264">LP221*$JB221</f>
        <v>#NAME?</v>
      </c>
      <c r="ME221" s="119" t="e">
        <f t="shared" ref="ME221:ME284" ca="1" si="265">LQ221*$JB221</f>
        <v>#NAME?</v>
      </c>
      <c r="MF221" s="119" t="e">
        <f t="shared" ref="MF221:MF284" ca="1" si="266">LR221*$JB221</f>
        <v>#NAME?</v>
      </c>
      <c r="MG221" s="119" t="e">
        <f t="shared" ref="MG221:MG284" ca="1" si="267">SUM(LT221:MF221)</f>
        <v>#REF!</v>
      </c>
      <c r="MH221" s="120" t="s">
        <v>946</v>
      </c>
      <c r="MI221" s="100" t="s">
        <v>462</v>
      </c>
      <c r="MJ221" s="121">
        <v>45535</v>
      </c>
      <c r="MK221" s="100" t="s">
        <v>131</v>
      </c>
      <c r="ML221" s="100"/>
      <c r="MM221" s="100" t="s">
        <v>131</v>
      </c>
      <c r="MN221" s="100"/>
      <c r="MO221" s="100" t="s">
        <v>142</v>
      </c>
    </row>
    <row r="222" spans="1:353" ht="14.25" x14ac:dyDescent="0.2">
      <c r="A222" s="39">
        <v>221</v>
      </c>
      <c r="B222" s="39" t="s">
        <v>949</v>
      </c>
      <c r="C222" s="54" t="s">
        <v>950</v>
      </c>
      <c r="D222" s="39" t="s">
        <v>596</v>
      </c>
      <c r="E222" s="39">
        <v>400561082</v>
      </c>
      <c r="F222" s="99" t="s">
        <v>951</v>
      </c>
      <c r="G222" s="39"/>
      <c r="H222" s="39" t="s">
        <v>112</v>
      </c>
      <c r="I222" s="39">
        <v>2</v>
      </c>
      <c r="J222" s="39">
        <v>6</v>
      </c>
      <c r="K222" s="39">
        <v>0</v>
      </c>
      <c r="L222" s="39">
        <v>0</v>
      </c>
      <c r="M222" s="39">
        <v>0</v>
      </c>
      <c r="N222" s="39">
        <v>0</v>
      </c>
      <c r="O222" s="39">
        <v>2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0</v>
      </c>
      <c r="X222" s="39">
        <v>2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0</v>
      </c>
      <c r="AE222" s="39">
        <v>0</v>
      </c>
      <c r="AF222" s="39">
        <v>0</v>
      </c>
      <c r="AG222" s="39">
        <v>2</v>
      </c>
      <c r="AH222" s="39">
        <f t="shared" si="230"/>
        <v>4</v>
      </c>
      <c r="AI222" s="39">
        <f t="shared" ref="AI222:AI285" si="268">SUMPRODUCT(K222:AG222,$K$24:$AG$24)</f>
        <v>141178</v>
      </c>
      <c r="AJ222" s="55">
        <v>2500</v>
      </c>
      <c r="AK222" s="39" t="s">
        <v>9</v>
      </c>
      <c r="AL222" s="39" t="s">
        <v>952</v>
      </c>
      <c r="AM222" s="39" t="s">
        <v>9</v>
      </c>
      <c r="AN222" s="39"/>
      <c r="AO222" s="39"/>
      <c r="AP222" s="56"/>
      <c r="AQ222" s="56" t="s">
        <v>8</v>
      </c>
      <c r="AR222" s="39"/>
      <c r="AS222" s="39"/>
      <c r="AT222" s="39"/>
      <c r="AU222" s="39"/>
      <c r="AV222" s="39">
        <f t="shared" si="231"/>
        <v>0</v>
      </c>
      <c r="AW222" s="76" t="e">
        <f t="shared" ca="1" si="232"/>
        <v>#NAME?</v>
      </c>
      <c r="AX222" s="39"/>
      <c r="AY222" s="73" t="e">
        <f t="shared" si="233"/>
        <v>#REF!</v>
      </c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>
        <f>SUM($AZ222,$BA222:BF222)-SUM($EU222:FA222)</f>
        <v>-920</v>
      </c>
      <c r="DE222" s="39">
        <f>SUM($AZ222,$BA222:BG222)-SUM($EU222:FB222)</f>
        <v>-4516</v>
      </c>
      <c r="DF222" s="39">
        <f>SUM($AZ222,$BA222:BH222)-SUM($EU222:FC222)</f>
        <v>-9178</v>
      </c>
      <c r="DG222" s="39">
        <f>SUM($AZ222,$BA222:BI222)-SUM($EU222:FD222)</f>
        <v>-13178</v>
      </c>
      <c r="DH222" s="39">
        <f>SUM($AZ222,$BA222:BJ222)-SUM($EU222:FE222)</f>
        <v>-17178</v>
      </c>
      <c r="DI222" s="39">
        <f>SUM($AZ222,$BA222:BK222)-SUM($EU222:FF222)</f>
        <v>-21178</v>
      </c>
      <c r="DJ222" s="39">
        <f>SUM($AZ222,$BA222:BL222)-SUM($EU222:FG222)</f>
        <v>-25178</v>
      </c>
      <c r="DK222" s="39">
        <f>SUM($AZ222,$BA222:BM222)-SUM($EU222:FH222)</f>
        <v>-29178</v>
      </c>
      <c r="DL222" s="39">
        <f>SUM($AZ222,$BA222:BN222)-SUM($EU222:FI222)</f>
        <v>-33178</v>
      </c>
      <c r="DM222" s="39">
        <f>SUM($AZ222,$BA222:BO222)-SUM($EU222:FJ222)</f>
        <v>-37178</v>
      </c>
      <c r="DN222" s="39">
        <f>SUM($AZ222,$BA222:BP222)-SUM($EU222:FK222)</f>
        <v>-41178</v>
      </c>
      <c r="DO222" s="39">
        <f>SUM($AZ222,$BA222:BQ222)-SUM($EU222:FL222)</f>
        <v>-45178</v>
      </c>
      <c r="DP222" s="39">
        <f>SUM($AZ222,$BA222:BR222)-SUM($EU222:FM222)</f>
        <v>-49178</v>
      </c>
      <c r="DQ222" s="39">
        <f>SUM($AZ222,$BA222:BS222)-SUM($EU222:FN222)</f>
        <v>-53178</v>
      </c>
      <c r="DR222" s="39">
        <f>SUM($AZ222,$BA222:BT222)-SUM($EU222:FO222)</f>
        <v>-57178</v>
      </c>
      <c r="DS222" s="39">
        <f>SUM($AZ222,$BA222:BU222)-SUM($EU222:FP222)</f>
        <v>-61178</v>
      </c>
      <c r="DT222" s="39">
        <f>SUM($AZ222,$BA222:BV222)-SUM($EU222:FQ222)</f>
        <v>-65178</v>
      </c>
      <c r="DU222" s="39">
        <f>SUM($AZ222,$BA222:BW222)-SUM($EU222:FR222)</f>
        <v>-69178</v>
      </c>
      <c r="DV222" s="39">
        <f>SUM($AZ222,$BA222:BX222)-SUM($EU222:FS222)</f>
        <v>-73178</v>
      </c>
      <c r="DW222" s="39">
        <f>SUM($AZ222,$BA222:BY222)-SUM($EU222:FT222)</f>
        <v>-77178</v>
      </c>
      <c r="DX222" s="39">
        <f>SUM($AZ222,$BA222:BZ222)-SUM($EU222:FU222)</f>
        <v>-81178</v>
      </c>
      <c r="DY222" s="39">
        <f>SUM($AZ222,$BA222:CA222)-SUM($EU222:FV222)</f>
        <v>-85178</v>
      </c>
      <c r="DZ222" s="39">
        <f>SUM($AZ222,$BA222:CB222)-SUM($EU222:FW222)</f>
        <v>-89178</v>
      </c>
      <c r="EA222" s="39">
        <f>SUM($AZ222,$BA222:CC222)-SUM($EU222:FX222)</f>
        <v>-93178</v>
      </c>
      <c r="EB222" s="39">
        <f>SUM($AZ222,$BA222:CD222)-SUM($EU222:FY222)</f>
        <v>-97178</v>
      </c>
      <c r="EC222" s="39">
        <f>SUM($AZ222,$BA222:CE222)-SUM($EU222:FZ222)</f>
        <v>-101178</v>
      </c>
      <c r="ED222" s="39">
        <f>SUM($AZ222,$BA222:CF222)-SUM($EU222:GA222)</f>
        <v>-105178</v>
      </c>
      <c r="EE222" s="39">
        <f>SUM($AZ222,$BA222:CG222)-SUM($EU222:GB222)</f>
        <v>-109178</v>
      </c>
      <c r="EF222" s="39">
        <f>SUM($AZ222,$BA222:CH222)-SUM($EU222:GC222)</f>
        <v>-113178</v>
      </c>
      <c r="EG222" s="39">
        <f>SUM($AZ222,$BA222:CI222)-SUM($EU222:GD222)</f>
        <v>-117178</v>
      </c>
      <c r="EH222" s="39">
        <f>SUM($AZ222,$BA222:CJ222)-SUM($EU222:GE222)</f>
        <v>-121178</v>
      </c>
      <c r="EI222" s="39">
        <f>SUM($AZ222,$BA222:CK222)-SUM($EU222:GF222)</f>
        <v>-125178</v>
      </c>
      <c r="EJ222" s="39">
        <f>SUM($AZ222,$BA222:CL222)-SUM($EU222:GG222)</f>
        <v>-129178</v>
      </c>
      <c r="EK222" s="39">
        <f>SUM($AZ222,$BA222:CM222)-SUM($EU222:GH222)</f>
        <v>-133178</v>
      </c>
      <c r="EL222" s="39">
        <f>SUM($AZ222,$BA222:CN222)-SUM($EU222:GI222)</f>
        <v>-137178</v>
      </c>
      <c r="EM222" s="39">
        <f>SUM($AZ222,$BA222:CO222)-SUM($EU222:GJ222)</f>
        <v>-141178</v>
      </c>
      <c r="EN222" s="39">
        <f>SUM($AZ222,$BA222:CP222)-SUM($EU222:GK222)</f>
        <v>-141178</v>
      </c>
      <c r="EO222" s="39">
        <f>SUM($AZ222,$BA222:CQ222)-SUM($EU222:GL222)</f>
        <v>-141178</v>
      </c>
      <c r="EP222" s="39">
        <f>SUM($AZ222,$BA222:CR222)-SUM($EU222:GM222)</f>
        <v>-141178</v>
      </c>
      <c r="EQ222" s="39">
        <f>SUM($AZ222,$BA222:CS222)-SUM($EU222:GN222)</f>
        <v>-141178</v>
      </c>
      <c r="ER222" s="39"/>
      <c r="ES222" s="39"/>
      <c r="ET222" s="39"/>
      <c r="EU222" s="39"/>
      <c r="EV222" s="39"/>
      <c r="EW222" s="39"/>
      <c r="EX222" s="39"/>
      <c r="EY222" s="39"/>
      <c r="EZ222" s="39"/>
      <c r="FA222" s="39">
        <f t="array" ref="FA222">SUMPRODUCT($K222:$AG222,TRANSPOSE(FA$5:FA$27))</f>
        <v>920</v>
      </c>
      <c r="FB222" s="39">
        <f t="array" ref="FB222">SUMPRODUCT($K222:$AG222,TRANSPOSE(FB$5:FB$27))</f>
        <v>3596</v>
      </c>
      <c r="FC222" s="39">
        <f t="array" ref="FC222">SUMPRODUCT($K222:$AG222,TRANSPOSE(FC$5:FC$27))</f>
        <v>4662</v>
      </c>
      <c r="FD222" s="39">
        <f t="array" ref="FD222">SUMPRODUCT($K222:$AG222,TRANSPOSE(FD$5:FD$27))</f>
        <v>4000</v>
      </c>
      <c r="FE222" s="39">
        <f t="array" ref="FE222">SUMPRODUCT($K222:$AG222,TRANSPOSE(FE$5:FE$27))</f>
        <v>4000</v>
      </c>
      <c r="FF222" s="39">
        <f t="array" ref="FF222">SUMPRODUCT($K222:$AG222,TRANSPOSE(FF$5:FF$27))</f>
        <v>4000</v>
      </c>
      <c r="FG222" s="39">
        <f t="array" ref="FG222">SUMPRODUCT($K222:$AG222,TRANSPOSE(FG$5:FG$27))</f>
        <v>4000</v>
      </c>
      <c r="FH222" s="39">
        <f t="array" ref="FH222">SUMPRODUCT($K222:$AG222,TRANSPOSE(FH$5:FH$27))</f>
        <v>4000</v>
      </c>
      <c r="FI222" s="39">
        <f t="array" ref="FI222">SUMPRODUCT($K222:$AG222,TRANSPOSE(FI$5:FI$27))</f>
        <v>4000</v>
      </c>
      <c r="FJ222" s="39">
        <f t="array" ref="FJ222">SUMPRODUCT($K222:$AG222,TRANSPOSE(FJ$5:FJ$27))</f>
        <v>4000</v>
      </c>
      <c r="FK222" s="39">
        <f t="array" ref="FK222">SUMPRODUCT($K222:$AG222,TRANSPOSE(FK$5:FK$27))</f>
        <v>4000</v>
      </c>
      <c r="FL222" s="39">
        <f t="array" ref="FL222">SUMPRODUCT($K222:$AG222,TRANSPOSE(FL$5:FL$27))</f>
        <v>4000</v>
      </c>
      <c r="FM222" s="39">
        <f t="array" ref="FM222">SUMPRODUCT($K222:$AG222,TRANSPOSE(FM$5:FM$27))</f>
        <v>4000</v>
      </c>
      <c r="FN222" s="39">
        <f t="array" ref="FN222">SUMPRODUCT($K222:$AG222,TRANSPOSE(FN$5:FN$27))</f>
        <v>4000</v>
      </c>
      <c r="FO222" s="39">
        <f t="array" ref="FO222">SUMPRODUCT($K222:$AG222,TRANSPOSE(FO$5:FO$27))</f>
        <v>4000</v>
      </c>
      <c r="FP222" s="39">
        <f t="array" ref="FP222">SUMPRODUCT($K222:$AG222,TRANSPOSE(FP$5:FP$27))</f>
        <v>4000</v>
      </c>
      <c r="FQ222" s="39">
        <f t="array" ref="FQ222">SUMPRODUCT($K222:$AG222,TRANSPOSE(FQ$5:FQ$27))</f>
        <v>4000</v>
      </c>
      <c r="FR222" s="39">
        <f t="array" ref="FR222">SUMPRODUCT($K222:$AG222,TRANSPOSE(FR$5:FR$27))</f>
        <v>4000</v>
      </c>
      <c r="FS222" s="39">
        <f t="array" ref="FS222">SUMPRODUCT($K222:$AG222,TRANSPOSE(FS$5:FS$27))</f>
        <v>4000</v>
      </c>
      <c r="FT222" s="39">
        <f t="array" ref="FT222">SUMPRODUCT($K222:$AG222,TRANSPOSE(FT$5:FT$27))</f>
        <v>4000</v>
      </c>
      <c r="FU222" s="39">
        <f t="array" ref="FU222">SUMPRODUCT($K222:$AG222,TRANSPOSE(FU$5:FU$27))</f>
        <v>4000</v>
      </c>
      <c r="FV222" s="39">
        <f t="array" ref="FV222">SUMPRODUCT($K222:$AG222,TRANSPOSE(FV$5:FV$27))</f>
        <v>4000</v>
      </c>
      <c r="FW222" s="39">
        <f t="array" ref="FW222">SUMPRODUCT($K222:$AG222,TRANSPOSE(FW$5:FW$27))</f>
        <v>4000</v>
      </c>
      <c r="FX222" s="39">
        <f t="array" ref="FX222">SUMPRODUCT($K222:$AG222,TRANSPOSE(FX$5:FX$27))</f>
        <v>4000</v>
      </c>
      <c r="FY222" s="39">
        <f t="array" ref="FY222">SUMPRODUCT($K222:$AG222,TRANSPOSE(FY$5:FY$27))</f>
        <v>4000</v>
      </c>
      <c r="FZ222" s="39">
        <f t="array" ref="FZ222">SUMPRODUCT($K222:$AG222,TRANSPOSE(FZ$5:FZ$27))</f>
        <v>4000</v>
      </c>
      <c r="GA222" s="39">
        <f t="array" ref="GA222">SUMPRODUCT($K222:$AG222,TRANSPOSE(GA$5:GA$27))</f>
        <v>4000</v>
      </c>
      <c r="GB222" s="39">
        <f t="array" ref="GB222">SUMPRODUCT($K222:$AG222,TRANSPOSE(GB$5:GB$27))</f>
        <v>4000</v>
      </c>
      <c r="GC222" s="39">
        <f t="array" ref="GC222">SUMPRODUCT($K222:$AG222,TRANSPOSE(GC$5:GC$27))</f>
        <v>4000</v>
      </c>
      <c r="GD222" s="39">
        <f t="array" ref="GD222">SUMPRODUCT($K222:$AG222,TRANSPOSE(GD$5:GD$27))</f>
        <v>4000</v>
      </c>
      <c r="GE222" s="39">
        <f t="array" ref="GE222">SUMPRODUCT($K222:$AG222,TRANSPOSE(GE$5:GE$27))</f>
        <v>4000</v>
      </c>
      <c r="GF222" s="39">
        <f t="array" ref="GF222">SUMPRODUCT($K222:$AG222,TRANSPOSE(GF$5:GF$27))</f>
        <v>4000</v>
      </c>
      <c r="GG222" s="39">
        <f t="array" ref="GG222">SUMPRODUCT($K222:$AG222,TRANSPOSE(GG$5:GG$27))</f>
        <v>4000</v>
      </c>
      <c r="GH222" s="39">
        <f t="array" ref="GH222">SUMPRODUCT($K222:$AG222,TRANSPOSE(GH$5:GH$27))</f>
        <v>4000</v>
      </c>
      <c r="GI222" s="39">
        <f t="array" ref="GI222">SUMPRODUCT($K222:$AG222,TRANSPOSE(GI$5:GI$27))</f>
        <v>4000</v>
      </c>
      <c r="GJ222" s="39">
        <f t="array" ref="GJ222">SUMPRODUCT($K222:$AG222,TRANSPOSE(GJ$5:GJ$27))</f>
        <v>4000</v>
      </c>
      <c r="GK222" s="39">
        <f t="array" ref="GK222">SUMPRODUCT($K222:$AG222,TRANSPOSE(GK$5:GK$27))</f>
        <v>0</v>
      </c>
      <c r="GL222" s="39">
        <f t="array" ref="GL222">SUMPRODUCT($K222:$AG222,TRANSPOSE(GL$5:GL$27))</f>
        <v>0</v>
      </c>
      <c r="GM222" s="39">
        <f t="array" ref="GM222">SUMPRODUCT($K222:$AG222,TRANSPOSE(GM$5:GM$27))</f>
        <v>0</v>
      </c>
      <c r="GN222" s="39">
        <f t="array" ref="GN222">SUMPRODUCT($K222:$AG222,TRANSPOSE(GN$5:GN$27))</f>
        <v>0</v>
      </c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93" t="s">
        <v>9</v>
      </c>
      <c r="IW222" s="100" t="str">
        <f>C222</f>
        <v>DAC0808LCMX/NOPB</v>
      </c>
      <c r="IX222" s="93" t="str">
        <f t="shared" si="226"/>
        <v>TEXAS INSTRUMENTS INC</v>
      </c>
      <c r="IY222" s="111">
        <f>AP222</f>
        <v>0</v>
      </c>
      <c r="IZ222" s="112"/>
      <c r="JA222" s="104" t="e">
        <f ca="1">_xlfn.XLOOKUP(IZ222,IZ$21:IZ$24,JA$21:JA$24,0)</f>
        <v>#NAME?</v>
      </c>
      <c r="JB222" s="104" t="e">
        <f t="shared" ca="1" si="234"/>
        <v>#NAME?</v>
      </c>
      <c r="JC222" s="113">
        <f>AJ222</f>
        <v>2500</v>
      </c>
      <c r="JD222" s="113">
        <f>AJ222</f>
        <v>2500</v>
      </c>
      <c r="JE222" s="100"/>
      <c r="JF222" s="113" t="e">
        <f>MAX(JD222,CEILING(#REF!+JE222,JC222))</f>
        <v>#REF!</v>
      </c>
      <c r="JG222" s="114" t="e">
        <f t="shared" ca="1" si="235"/>
        <v>#REF!</v>
      </c>
      <c r="JH222" s="113" t="e">
        <f>JF222-#REF!</f>
        <v>#REF!</v>
      </c>
      <c r="JI222" s="114" t="e">
        <f t="shared" ca="1" si="236"/>
        <v>#REF!</v>
      </c>
      <c r="JJ222" s="115">
        <v>45523</v>
      </c>
      <c r="JK222" s="114" t="s">
        <v>114</v>
      </c>
      <c r="JL222" s="114" t="s">
        <v>9</v>
      </c>
      <c r="JM222" s="100"/>
      <c r="JN222" s="100"/>
      <c r="JO222" s="102" t="e">
        <f t="array" aca="1" ref="JO222" ca="1">SUMPRODUCT(#REF!,TRANSPOSE(JO$19:JO$22))</f>
        <v>#REF!</v>
      </c>
      <c r="JP222" s="102" t="e">
        <f t="array" aca="1" ref="JP222" ca="1">SUMPRODUCT(#REF!,TRANSPOSE(JP$19:JP$22))</f>
        <v>#REF!</v>
      </c>
      <c r="JQ222" s="102" t="e">
        <f t="array" aca="1" ref="JQ222" ca="1">SUMPRODUCT(#REF!,TRANSPOSE(JQ$19:JQ$22))</f>
        <v>#REF!</v>
      </c>
      <c r="JR222" s="102" t="e">
        <f t="array" aca="1" ref="JR222" ca="1">SUMPRODUCT(#REF!,TRANSPOSE(JR$19:JR$22))</f>
        <v>#REF!</v>
      </c>
      <c r="JS222" s="102" t="e">
        <f t="array" aca="1" ref="JS222" ca="1">SUMPRODUCT(#REF!,TRANSPOSE(JS$19:JS$22))</f>
        <v>#REF!</v>
      </c>
      <c r="JT222" s="102" t="e">
        <f t="array" aca="1" ref="JT222" ca="1">SUMPRODUCT(#REF!,TRANSPOSE(JT$19:JT$22))</f>
        <v>#REF!</v>
      </c>
      <c r="JU222" s="102" t="e">
        <f t="array" aca="1" ref="JU222" ca="1">SUMPRODUCT(#REF!,TRANSPOSE(JU$19:JU$22))</f>
        <v>#REF!</v>
      </c>
      <c r="JV222" s="102" t="e">
        <f t="array" aca="1" ref="JV222" ca="1">SUMPRODUCT(#REF!,TRANSPOSE(JV$19:JV$22))</f>
        <v>#REF!</v>
      </c>
      <c r="JW222" s="102" t="e">
        <f t="array" aca="1" ref="JW222" ca="1">SUMPRODUCT(#REF!,TRANSPOSE(JW$19:JW$22))</f>
        <v>#REF!</v>
      </c>
      <c r="JX222" s="102" t="e">
        <f t="array" aca="1" ref="JX222" ca="1">SUMPRODUCT(#REF!,TRANSPOSE(JX$19:JX$22))</f>
        <v>#REF!</v>
      </c>
      <c r="JY222" s="102" t="e">
        <f t="array" aca="1" ref="JY222" ca="1">SUMPRODUCT(#REF!,TRANSPOSE(JY$19:JY$22))</f>
        <v>#REF!</v>
      </c>
      <c r="JZ222" s="102" t="e">
        <f t="array" aca="1" ref="JZ222" ca="1">SUMPRODUCT(#REF!,TRANSPOSE(JZ$19:JZ$22))</f>
        <v>#REF!</v>
      </c>
      <c r="KA222" s="102" t="e">
        <f t="array" aca="1" ref="KA222" ca="1">SUMPRODUCT(#REF!,TRANSPOSE(KA$19:KA$22))</f>
        <v>#REF!</v>
      </c>
      <c r="KB222" s="116"/>
      <c r="KC222" s="102" t="e">
        <f t="shared" ca="1" si="237"/>
        <v>#REF!</v>
      </c>
      <c r="KD222" s="117" t="e">
        <f ca="1">CEILING(SUM($JO222:JP222)-SUM($KC222:KC222),$JC222)</f>
        <v>#REF!</v>
      </c>
      <c r="KE222" s="117" t="e">
        <f ca="1">CEILING(SUM($JO222:JQ222)-SUM($KC222:KD222),$JC222)</f>
        <v>#REF!</v>
      </c>
      <c r="KF222" s="117" t="e">
        <f ca="1">CEILING(SUM($JO222:JR222)-SUM($KC222:KE222),$JC222)</f>
        <v>#REF!</v>
      </c>
      <c r="KG222" s="117" t="e">
        <f ca="1">CEILING(SUM($JO222:JS222)-SUM($KC222:KF222),$JC222)</f>
        <v>#REF!</v>
      </c>
      <c r="KH222" s="117" t="e">
        <f ca="1">CEILING(SUM($JO222:JT222)-SUM($KC222:KG222),$JC222)</f>
        <v>#REF!</v>
      </c>
      <c r="KI222" s="117" t="e">
        <f ca="1">CEILING(SUM($JO222:JU222)-SUM($KC222:KH222),$JC222)</f>
        <v>#REF!</v>
      </c>
      <c r="KJ222" s="117" t="e">
        <f ca="1">CEILING(SUM($JO222:JV222)-SUM($KC222:KI222),$JC222)</f>
        <v>#REF!</v>
      </c>
      <c r="KK222" s="117" t="e">
        <f ca="1">CEILING(SUM($JO222:JW222)-SUM($KC222:KJ222),$JC222)</f>
        <v>#REF!</v>
      </c>
      <c r="KL222" s="117" t="e">
        <f ca="1">CEILING(SUM($JO222:JX222)-SUM($KC222:KK222),$JC222)</f>
        <v>#REF!</v>
      </c>
      <c r="KM222" s="117" t="e">
        <f ca="1">CEILING(SUM($JO222:JY222)-SUM($KC222:KL222),$JC222)</f>
        <v>#REF!</v>
      </c>
      <c r="KN222" s="117" t="e">
        <f t="shared" ca="1" si="238"/>
        <v>#REF!</v>
      </c>
      <c r="KO222" s="117" t="e">
        <f t="shared" ca="1" si="239"/>
        <v>#REF!</v>
      </c>
      <c r="KP222" s="116"/>
      <c r="KQ222" s="119" t="e">
        <f t="shared" ca="1" si="240"/>
        <v>#REF!</v>
      </c>
      <c r="KR222" s="119" t="e">
        <f t="shared" ca="1" si="241"/>
        <v>#REF!</v>
      </c>
      <c r="KS222" s="119" t="e">
        <f t="shared" ca="1" si="242"/>
        <v>#REF!</v>
      </c>
      <c r="KT222" s="119" t="e">
        <f t="shared" ca="1" si="243"/>
        <v>#REF!</v>
      </c>
      <c r="KU222" s="119" t="e">
        <f t="shared" ca="1" si="244"/>
        <v>#REF!</v>
      </c>
      <c r="KV222" s="119" t="e">
        <f t="shared" ca="1" si="245"/>
        <v>#REF!</v>
      </c>
      <c r="KW222" s="119" t="e">
        <f t="shared" ca="1" si="246"/>
        <v>#REF!</v>
      </c>
      <c r="KX222" s="119" t="e">
        <f t="shared" ca="1" si="247"/>
        <v>#REF!</v>
      </c>
      <c r="KY222" s="119" t="e">
        <f t="shared" ca="1" si="248"/>
        <v>#REF!</v>
      </c>
      <c r="KZ222" s="119" t="e">
        <f t="shared" ca="1" si="249"/>
        <v>#REF!</v>
      </c>
      <c r="LA222" s="119" t="e">
        <f t="shared" ca="1" si="250"/>
        <v>#REF!</v>
      </c>
      <c r="LB222" s="119" t="e">
        <f t="shared" ca="1" si="251"/>
        <v>#REF!</v>
      </c>
      <c r="LC222" s="119" t="e">
        <f t="shared" ca="1" si="252"/>
        <v>#REF!</v>
      </c>
      <c r="LD222" s="119" t="e">
        <f t="shared" ca="1" si="253"/>
        <v>#REF!</v>
      </c>
      <c r="LE222" s="116"/>
      <c r="LF222" s="102"/>
      <c r="LG222" s="102"/>
      <c r="LH222" s="102"/>
      <c r="LI222" s="102"/>
      <c r="LJ222" s="102"/>
      <c r="LK222" s="102"/>
      <c r="LL222" s="102"/>
      <c r="LM222" s="102"/>
      <c r="LN222" s="102"/>
      <c r="LO222" s="102"/>
      <c r="LP222" s="102"/>
      <c r="LQ222" s="102"/>
      <c r="LR222" s="102" t="e">
        <f t="shared" ref="LR222:LR238" ca="1" si="269">KO222</f>
        <v>#REF!</v>
      </c>
      <c r="LS222" s="102"/>
      <c r="LT222" s="119" t="e">
        <f t="shared" ca="1" si="254"/>
        <v>#NAME?</v>
      </c>
      <c r="LU222" s="119" t="e">
        <f t="shared" ca="1" si="255"/>
        <v>#NAME?</v>
      </c>
      <c r="LV222" s="119" t="e">
        <f t="shared" ca="1" si="256"/>
        <v>#NAME?</v>
      </c>
      <c r="LW222" s="119" t="e">
        <f t="shared" ca="1" si="257"/>
        <v>#NAME?</v>
      </c>
      <c r="LX222" s="119" t="e">
        <f t="shared" ca="1" si="258"/>
        <v>#NAME?</v>
      </c>
      <c r="LY222" s="119" t="e">
        <f t="shared" ca="1" si="259"/>
        <v>#NAME?</v>
      </c>
      <c r="LZ222" s="119" t="e">
        <f t="shared" ca="1" si="260"/>
        <v>#NAME?</v>
      </c>
      <c r="MA222" s="119" t="e">
        <f t="shared" ca="1" si="261"/>
        <v>#NAME?</v>
      </c>
      <c r="MB222" s="119" t="e">
        <f t="shared" ca="1" si="262"/>
        <v>#NAME?</v>
      </c>
      <c r="MC222" s="119" t="e">
        <f t="shared" ca="1" si="263"/>
        <v>#NAME?</v>
      </c>
      <c r="MD222" s="119" t="e">
        <f t="shared" ca="1" si="264"/>
        <v>#NAME?</v>
      </c>
      <c r="ME222" s="119" t="e">
        <f t="shared" ca="1" si="265"/>
        <v>#NAME?</v>
      </c>
      <c r="MF222" s="119" t="e">
        <f t="shared" ca="1" si="266"/>
        <v>#REF!</v>
      </c>
      <c r="MG222" s="119" t="e">
        <f t="shared" ca="1" si="267"/>
        <v>#NAME?</v>
      </c>
      <c r="MH222" s="120" t="s">
        <v>949</v>
      </c>
      <c r="MI222" s="100"/>
      <c r="MJ222" s="121"/>
      <c r="MK222" s="100"/>
      <c r="ML222" s="100"/>
      <c r="MM222" s="100"/>
      <c r="MN222" s="100"/>
      <c r="MO222" s="100"/>
    </row>
    <row r="223" spans="1:353" ht="14.25" x14ac:dyDescent="0.2">
      <c r="A223" s="39">
        <v>222</v>
      </c>
      <c r="B223" s="39" t="s">
        <v>953</v>
      </c>
      <c r="C223" s="54" t="s">
        <v>954</v>
      </c>
      <c r="D223" s="39" t="s">
        <v>121</v>
      </c>
      <c r="E223" s="39">
        <v>401361571</v>
      </c>
      <c r="F223" s="99" t="s">
        <v>955</v>
      </c>
      <c r="G223" s="39">
        <v>400510819</v>
      </c>
      <c r="H223" s="39" t="s">
        <v>112</v>
      </c>
      <c r="I223" s="39">
        <v>2</v>
      </c>
      <c r="J223" s="39">
        <v>3</v>
      </c>
      <c r="K223" s="39">
        <v>0</v>
      </c>
      <c r="L223" s="39">
        <v>0</v>
      </c>
      <c r="M223" s="39">
        <v>0</v>
      </c>
      <c r="N223" s="39">
        <v>0</v>
      </c>
      <c r="O223" s="39">
        <v>1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1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1</v>
      </c>
      <c r="AH223" s="39">
        <f t="shared" si="230"/>
        <v>2</v>
      </c>
      <c r="AI223" s="39">
        <f t="shared" si="268"/>
        <v>70589</v>
      </c>
      <c r="AJ223" s="55">
        <v>720</v>
      </c>
      <c r="AK223" s="39" t="s">
        <v>9</v>
      </c>
      <c r="AL223" s="39" t="s">
        <v>952</v>
      </c>
      <c r="AM223" s="39" t="s">
        <v>9</v>
      </c>
      <c r="AN223" s="39"/>
      <c r="AO223" s="39"/>
      <c r="AP223" s="56"/>
      <c r="AQ223" s="56" t="s">
        <v>8</v>
      </c>
      <c r="AR223" s="39"/>
      <c r="AS223" s="39"/>
      <c r="AT223" s="39"/>
      <c r="AU223" s="39"/>
      <c r="AV223" s="39">
        <f t="shared" si="231"/>
        <v>0</v>
      </c>
      <c r="AW223" s="76" t="e">
        <f t="shared" ca="1" si="232"/>
        <v>#NAME?</v>
      </c>
      <c r="AX223" s="39"/>
      <c r="AY223" s="73" t="e">
        <f t="shared" si="233"/>
        <v>#REF!</v>
      </c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>
        <f>SUM($AZ223,$BA223:BF223)-SUM($EU223:FA223)</f>
        <v>-460</v>
      </c>
      <c r="DE223" s="39">
        <f>SUM($AZ223,$BA223:BG223)-SUM($EU223:FB223)</f>
        <v>-2258</v>
      </c>
      <c r="DF223" s="39">
        <f>SUM($AZ223,$BA223:BH223)-SUM($EU223:FC223)</f>
        <v>-4589</v>
      </c>
      <c r="DG223" s="39">
        <f>SUM($AZ223,$BA223:BI223)-SUM($EU223:FD223)</f>
        <v>-6589</v>
      </c>
      <c r="DH223" s="39">
        <f>SUM($AZ223,$BA223:BJ223)-SUM($EU223:FE223)</f>
        <v>-8589</v>
      </c>
      <c r="DI223" s="39">
        <f>SUM($AZ223,$BA223:BK223)-SUM($EU223:FF223)</f>
        <v>-10589</v>
      </c>
      <c r="DJ223" s="39">
        <f>SUM($AZ223,$BA223:BL223)-SUM($EU223:FG223)</f>
        <v>-12589</v>
      </c>
      <c r="DK223" s="39">
        <f>SUM($AZ223,$BA223:BM223)-SUM($EU223:FH223)</f>
        <v>-14589</v>
      </c>
      <c r="DL223" s="39">
        <f>SUM($AZ223,$BA223:BN223)-SUM($EU223:FI223)</f>
        <v>-16589</v>
      </c>
      <c r="DM223" s="39">
        <f>SUM($AZ223,$BA223:BO223)-SUM($EU223:FJ223)</f>
        <v>-18589</v>
      </c>
      <c r="DN223" s="39">
        <f>SUM($AZ223,$BA223:BP223)-SUM($EU223:FK223)</f>
        <v>-20589</v>
      </c>
      <c r="DO223" s="39">
        <f>SUM($AZ223,$BA223:BQ223)-SUM($EU223:FL223)</f>
        <v>-22589</v>
      </c>
      <c r="DP223" s="39">
        <f>SUM($AZ223,$BA223:BR223)-SUM($EU223:FM223)</f>
        <v>-24589</v>
      </c>
      <c r="DQ223" s="39">
        <f>SUM($AZ223,$BA223:BS223)-SUM($EU223:FN223)</f>
        <v>-26589</v>
      </c>
      <c r="DR223" s="39">
        <f>SUM($AZ223,$BA223:BT223)-SUM($EU223:FO223)</f>
        <v>-28589</v>
      </c>
      <c r="DS223" s="39">
        <f>SUM($AZ223,$BA223:BU223)-SUM($EU223:FP223)</f>
        <v>-30589</v>
      </c>
      <c r="DT223" s="39">
        <f>SUM($AZ223,$BA223:BV223)-SUM($EU223:FQ223)</f>
        <v>-32589</v>
      </c>
      <c r="DU223" s="39">
        <f>SUM($AZ223,$BA223:BW223)-SUM($EU223:FR223)</f>
        <v>-34589</v>
      </c>
      <c r="DV223" s="39">
        <f>SUM($AZ223,$BA223:BX223)-SUM($EU223:FS223)</f>
        <v>-36589</v>
      </c>
      <c r="DW223" s="39">
        <f>SUM($AZ223,$BA223:BY223)-SUM($EU223:FT223)</f>
        <v>-38589</v>
      </c>
      <c r="DX223" s="39">
        <f>SUM($AZ223,$BA223:BZ223)-SUM($EU223:FU223)</f>
        <v>-40589</v>
      </c>
      <c r="DY223" s="39">
        <f>SUM($AZ223,$BA223:CA223)-SUM($EU223:FV223)</f>
        <v>-42589</v>
      </c>
      <c r="DZ223" s="39">
        <f>SUM($AZ223,$BA223:CB223)-SUM($EU223:FW223)</f>
        <v>-44589</v>
      </c>
      <c r="EA223" s="39">
        <f>SUM($AZ223,$BA223:CC223)-SUM($EU223:FX223)</f>
        <v>-46589</v>
      </c>
      <c r="EB223" s="39">
        <f>SUM($AZ223,$BA223:CD223)-SUM($EU223:FY223)</f>
        <v>-48589</v>
      </c>
      <c r="EC223" s="39">
        <f>SUM($AZ223,$BA223:CE223)-SUM($EU223:FZ223)</f>
        <v>-50589</v>
      </c>
      <c r="ED223" s="39">
        <f>SUM($AZ223,$BA223:CF223)-SUM($EU223:GA223)</f>
        <v>-52589</v>
      </c>
      <c r="EE223" s="39">
        <f>SUM($AZ223,$BA223:CG223)-SUM($EU223:GB223)</f>
        <v>-54589</v>
      </c>
      <c r="EF223" s="39">
        <f>SUM($AZ223,$BA223:CH223)-SUM($EU223:GC223)</f>
        <v>-56589</v>
      </c>
      <c r="EG223" s="39">
        <f>SUM($AZ223,$BA223:CI223)-SUM($EU223:GD223)</f>
        <v>-58589</v>
      </c>
      <c r="EH223" s="39">
        <f>SUM($AZ223,$BA223:CJ223)-SUM($EU223:GE223)</f>
        <v>-60589</v>
      </c>
      <c r="EI223" s="39">
        <f>SUM($AZ223,$BA223:CK223)-SUM($EU223:GF223)</f>
        <v>-62589</v>
      </c>
      <c r="EJ223" s="39">
        <f>SUM($AZ223,$BA223:CL223)-SUM($EU223:GG223)</f>
        <v>-64589</v>
      </c>
      <c r="EK223" s="39">
        <f>SUM($AZ223,$BA223:CM223)-SUM($EU223:GH223)</f>
        <v>-66589</v>
      </c>
      <c r="EL223" s="39">
        <f>SUM($AZ223,$BA223:CN223)-SUM($EU223:GI223)</f>
        <v>-68589</v>
      </c>
      <c r="EM223" s="39">
        <f>SUM($AZ223,$BA223:CO223)-SUM($EU223:GJ223)</f>
        <v>-70589</v>
      </c>
      <c r="EN223" s="39">
        <f>SUM($AZ223,$BA223:CP223)-SUM($EU223:GK223)</f>
        <v>-70589</v>
      </c>
      <c r="EO223" s="39">
        <f>SUM($AZ223,$BA223:CQ223)-SUM($EU223:GL223)</f>
        <v>-70589</v>
      </c>
      <c r="EP223" s="39">
        <f>SUM($AZ223,$BA223:CR223)-SUM($EU223:GM223)</f>
        <v>-70589</v>
      </c>
      <c r="EQ223" s="39">
        <f>SUM($AZ223,$BA223:CS223)-SUM($EU223:GN223)</f>
        <v>-70589</v>
      </c>
      <c r="ER223" s="39"/>
      <c r="ES223" s="39"/>
      <c r="ET223" s="39"/>
      <c r="EU223" s="39"/>
      <c r="EV223" s="39"/>
      <c r="EW223" s="39"/>
      <c r="EX223" s="39"/>
      <c r="EY223" s="39"/>
      <c r="EZ223" s="39"/>
      <c r="FA223" s="39">
        <f t="array" ref="FA223">SUMPRODUCT($K223:$AG223,TRANSPOSE(FA$5:FA$27))</f>
        <v>460</v>
      </c>
      <c r="FB223" s="39">
        <f t="array" ref="FB223">SUMPRODUCT($K223:$AG223,TRANSPOSE(FB$5:FB$27))</f>
        <v>1798</v>
      </c>
      <c r="FC223" s="39">
        <f t="array" ref="FC223">SUMPRODUCT($K223:$AG223,TRANSPOSE(FC$5:FC$27))</f>
        <v>2331</v>
      </c>
      <c r="FD223" s="39">
        <f t="array" ref="FD223">SUMPRODUCT($K223:$AG223,TRANSPOSE(FD$5:FD$27))</f>
        <v>2000</v>
      </c>
      <c r="FE223" s="39">
        <f t="array" ref="FE223">SUMPRODUCT($K223:$AG223,TRANSPOSE(FE$5:FE$27))</f>
        <v>2000</v>
      </c>
      <c r="FF223" s="39">
        <f t="array" ref="FF223">SUMPRODUCT($K223:$AG223,TRANSPOSE(FF$5:FF$27))</f>
        <v>2000</v>
      </c>
      <c r="FG223" s="39">
        <f t="array" ref="FG223">SUMPRODUCT($K223:$AG223,TRANSPOSE(FG$5:FG$27))</f>
        <v>2000</v>
      </c>
      <c r="FH223" s="39">
        <f t="array" ref="FH223">SUMPRODUCT($K223:$AG223,TRANSPOSE(FH$5:FH$27))</f>
        <v>2000</v>
      </c>
      <c r="FI223" s="39">
        <f t="array" ref="FI223">SUMPRODUCT($K223:$AG223,TRANSPOSE(FI$5:FI$27))</f>
        <v>2000</v>
      </c>
      <c r="FJ223" s="39">
        <f t="array" ref="FJ223">SUMPRODUCT($K223:$AG223,TRANSPOSE(FJ$5:FJ$27))</f>
        <v>2000</v>
      </c>
      <c r="FK223" s="39">
        <f t="array" ref="FK223">SUMPRODUCT($K223:$AG223,TRANSPOSE(FK$5:FK$27))</f>
        <v>2000</v>
      </c>
      <c r="FL223" s="39">
        <f t="array" ref="FL223">SUMPRODUCT($K223:$AG223,TRANSPOSE(FL$5:FL$27))</f>
        <v>2000</v>
      </c>
      <c r="FM223" s="39">
        <f t="array" ref="FM223">SUMPRODUCT($K223:$AG223,TRANSPOSE(FM$5:FM$27))</f>
        <v>2000</v>
      </c>
      <c r="FN223" s="39">
        <f t="array" ref="FN223">SUMPRODUCT($K223:$AG223,TRANSPOSE(FN$5:FN$27))</f>
        <v>2000</v>
      </c>
      <c r="FO223" s="39">
        <f t="array" ref="FO223">SUMPRODUCT($K223:$AG223,TRANSPOSE(FO$5:FO$27))</f>
        <v>2000</v>
      </c>
      <c r="FP223" s="39">
        <f t="array" ref="FP223">SUMPRODUCT($K223:$AG223,TRANSPOSE(FP$5:FP$27))</f>
        <v>2000</v>
      </c>
      <c r="FQ223" s="39">
        <f t="array" ref="FQ223">SUMPRODUCT($K223:$AG223,TRANSPOSE(FQ$5:FQ$27))</f>
        <v>2000</v>
      </c>
      <c r="FR223" s="39">
        <f t="array" ref="FR223">SUMPRODUCT($K223:$AG223,TRANSPOSE(FR$5:FR$27))</f>
        <v>2000</v>
      </c>
      <c r="FS223" s="39">
        <f t="array" ref="FS223">SUMPRODUCT($K223:$AG223,TRANSPOSE(FS$5:FS$27))</f>
        <v>2000</v>
      </c>
      <c r="FT223" s="39">
        <f t="array" ref="FT223">SUMPRODUCT($K223:$AG223,TRANSPOSE(FT$5:FT$27))</f>
        <v>2000</v>
      </c>
      <c r="FU223" s="39">
        <f t="array" ref="FU223">SUMPRODUCT($K223:$AG223,TRANSPOSE(FU$5:FU$27))</f>
        <v>2000</v>
      </c>
      <c r="FV223" s="39">
        <f t="array" ref="FV223">SUMPRODUCT($K223:$AG223,TRANSPOSE(FV$5:FV$27))</f>
        <v>2000</v>
      </c>
      <c r="FW223" s="39">
        <f t="array" ref="FW223">SUMPRODUCT($K223:$AG223,TRANSPOSE(FW$5:FW$27))</f>
        <v>2000</v>
      </c>
      <c r="FX223" s="39">
        <f t="array" ref="FX223">SUMPRODUCT($K223:$AG223,TRANSPOSE(FX$5:FX$27))</f>
        <v>2000</v>
      </c>
      <c r="FY223" s="39">
        <f t="array" ref="FY223">SUMPRODUCT($K223:$AG223,TRANSPOSE(FY$5:FY$27))</f>
        <v>2000</v>
      </c>
      <c r="FZ223" s="39">
        <f t="array" ref="FZ223">SUMPRODUCT($K223:$AG223,TRANSPOSE(FZ$5:FZ$27))</f>
        <v>2000</v>
      </c>
      <c r="GA223" s="39">
        <f t="array" ref="GA223">SUMPRODUCT($K223:$AG223,TRANSPOSE(GA$5:GA$27))</f>
        <v>2000</v>
      </c>
      <c r="GB223" s="39">
        <f t="array" ref="GB223">SUMPRODUCT($K223:$AG223,TRANSPOSE(GB$5:GB$27))</f>
        <v>2000</v>
      </c>
      <c r="GC223" s="39">
        <f t="array" ref="GC223">SUMPRODUCT($K223:$AG223,TRANSPOSE(GC$5:GC$27))</f>
        <v>2000</v>
      </c>
      <c r="GD223" s="39">
        <f t="array" ref="GD223">SUMPRODUCT($K223:$AG223,TRANSPOSE(GD$5:GD$27))</f>
        <v>2000</v>
      </c>
      <c r="GE223" s="39">
        <f t="array" ref="GE223">SUMPRODUCT($K223:$AG223,TRANSPOSE(GE$5:GE$27))</f>
        <v>2000</v>
      </c>
      <c r="GF223" s="39">
        <f t="array" ref="GF223">SUMPRODUCT($K223:$AG223,TRANSPOSE(GF$5:GF$27))</f>
        <v>2000</v>
      </c>
      <c r="GG223" s="39">
        <f t="array" ref="GG223">SUMPRODUCT($K223:$AG223,TRANSPOSE(GG$5:GG$27))</f>
        <v>2000</v>
      </c>
      <c r="GH223" s="39">
        <f t="array" ref="GH223">SUMPRODUCT($K223:$AG223,TRANSPOSE(GH$5:GH$27))</f>
        <v>2000</v>
      </c>
      <c r="GI223" s="39">
        <f t="array" ref="GI223">SUMPRODUCT($K223:$AG223,TRANSPOSE(GI$5:GI$27))</f>
        <v>2000</v>
      </c>
      <c r="GJ223" s="39">
        <f t="array" ref="GJ223">SUMPRODUCT($K223:$AG223,TRANSPOSE(GJ$5:GJ$27))</f>
        <v>2000</v>
      </c>
      <c r="GK223" s="39">
        <f t="array" ref="GK223">SUMPRODUCT($K223:$AG223,TRANSPOSE(GK$5:GK$27))</f>
        <v>0</v>
      </c>
      <c r="GL223" s="39">
        <f t="array" ref="GL223">SUMPRODUCT($K223:$AG223,TRANSPOSE(GL$5:GL$27))</f>
        <v>0</v>
      </c>
      <c r="GM223" s="39">
        <f t="array" ref="GM223">SUMPRODUCT($K223:$AG223,TRANSPOSE(GM$5:GM$27))</f>
        <v>0</v>
      </c>
      <c r="GN223" s="39">
        <f t="array" ref="GN223">SUMPRODUCT($K223:$AG223,TRANSPOSE(GN$5:GN$27))</f>
        <v>0</v>
      </c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39"/>
      <c r="HN223" s="39"/>
      <c r="HO223" s="39"/>
      <c r="HP223" s="39"/>
      <c r="HQ223" s="39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39"/>
      <c r="IC223" s="39"/>
      <c r="ID223" s="39"/>
      <c r="IE223" s="39"/>
      <c r="IF223" s="39"/>
      <c r="IG223" s="39"/>
      <c r="IH223" s="39"/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39"/>
      <c r="IV223" s="93" t="s">
        <v>9</v>
      </c>
      <c r="IW223" s="100" t="str">
        <f>C223</f>
        <v>DS26LV32ATM/NOPB</v>
      </c>
      <c r="IX223" s="93" t="str">
        <f t="shared" ref="IX223:IX254" si="270">AL223</f>
        <v>TEXAS INSTRUMENTS INC</v>
      </c>
      <c r="IY223" s="111">
        <f>AP223</f>
        <v>0</v>
      </c>
      <c r="IZ223" s="112"/>
      <c r="JA223" s="104" t="e">
        <f ca="1">_xlfn.XLOOKUP(IZ223,IZ$21:IZ$24,JA$21:JA$24,0)</f>
        <v>#NAME?</v>
      </c>
      <c r="JB223" s="104" t="e">
        <f t="shared" ca="1" si="234"/>
        <v>#NAME?</v>
      </c>
      <c r="JC223" s="113">
        <f>AJ223</f>
        <v>720</v>
      </c>
      <c r="JD223" s="113">
        <f>AJ223</f>
        <v>720</v>
      </c>
      <c r="JE223" s="100"/>
      <c r="JF223" s="113" t="e">
        <f>MAX(JD223,CEILING(#REF!+JE223,JC223))</f>
        <v>#REF!</v>
      </c>
      <c r="JG223" s="114" t="e">
        <f t="shared" ca="1" si="235"/>
        <v>#REF!</v>
      </c>
      <c r="JH223" s="113" t="e">
        <f>JF223-#REF!</f>
        <v>#REF!</v>
      </c>
      <c r="JI223" s="114" t="e">
        <f t="shared" ca="1" si="236"/>
        <v>#REF!</v>
      </c>
      <c r="JJ223" s="115">
        <v>45523</v>
      </c>
      <c r="JK223" s="114" t="s">
        <v>114</v>
      </c>
      <c r="JL223" s="114" t="s">
        <v>9</v>
      </c>
      <c r="JM223" s="100"/>
      <c r="JN223" s="100"/>
      <c r="JO223" s="102" t="e">
        <f t="array" aca="1" ref="JO223" ca="1">SUMPRODUCT(#REF!,TRANSPOSE(JO$19:JO$22))</f>
        <v>#REF!</v>
      </c>
      <c r="JP223" s="102" t="e">
        <f t="array" aca="1" ref="JP223" ca="1">SUMPRODUCT(#REF!,TRANSPOSE(JP$19:JP$22))</f>
        <v>#REF!</v>
      </c>
      <c r="JQ223" s="102" t="e">
        <f t="array" aca="1" ref="JQ223" ca="1">SUMPRODUCT(#REF!,TRANSPOSE(JQ$19:JQ$22))</f>
        <v>#REF!</v>
      </c>
      <c r="JR223" s="102" t="e">
        <f t="array" aca="1" ref="JR223" ca="1">SUMPRODUCT(#REF!,TRANSPOSE(JR$19:JR$22))</f>
        <v>#REF!</v>
      </c>
      <c r="JS223" s="102" t="e">
        <f t="array" aca="1" ref="JS223" ca="1">SUMPRODUCT(#REF!,TRANSPOSE(JS$19:JS$22))</f>
        <v>#REF!</v>
      </c>
      <c r="JT223" s="102" t="e">
        <f t="array" aca="1" ref="JT223" ca="1">SUMPRODUCT(#REF!,TRANSPOSE(JT$19:JT$22))</f>
        <v>#REF!</v>
      </c>
      <c r="JU223" s="102" t="e">
        <f t="array" aca="1" ref="JU223" ca="1">SUMPRODUCT(#REF!,TRANSPOSE(JU$19:JU$22))</f>
        <v>#REF!</v>
      </c>
      <c r="JV223" s="102" t="e">
        <f t="array" aca="1" ref="JV223" ca="1">SUMPRODUCT(#REF!,TRANSPOSE(JV$19:JV$22))</f>
        <v>#REF!</v>
      </c>
      <c r="JW223" s="102" t="e">
        <f t="array" aca="1" ref="JW223" ca="1">SUMPRODUCT(#REF!,TRANSPOSE(JW$19:JW$22))</f>
        <v>#REF!</v>
      </c>
      <c r="JX223" s="102" t="e">
        <f t="array" aca="1" ref="JX223" ca="1">SUMPRODUCT(#REF!,TRANSPOSE(JX$19:JX$22))</f>
        <v>#REF!</v>
      </c>
      <c r="JY223" s="102" t="e">
        <f t="array" aca="1" ref="JY223" ca="1">SUMPRODUCT(#REF!,TRANSPOSE(JY$19:JY$22))</f>
        <v>#REF!</v>
      </c>
      <c r="JZ223" s="102" t="e">
        <f t="array" aca="1" ref="JZ223" ca="1">SUMPRODUCT(#REF!,TRANSPOSE(JZ$19:JZ$22))</f>
        <v>#REF!</v>
      </c>
      <c r="KA223" s="102" t="e">
        <f t="array" aca="1" ref="KA223" ca="1">SUMPRODUCT(#REF!,TRANSPOSE(KA$19:KA$22))</f>
        <v>#REF!</v>
      </c>
      <c r="KB223" s="116"/>
      <c r="KC223" s="102" t="e">
        <f t="shared" ca="1" si="237"/>
        <v>#REF!</v>
      </c>
      <c r="KD223" s="117" t="e">
        <f ca="1">CEILING(SUM($JO223:JP223)-SUM($KC223:KC223),$JC223)</f>
        <v>#REF!</v>
      </c>
      <c r="KE223" s="117" t="e">
        <f ca="1">CEILING(SUM($JO223:JQ223)-SUM($KC223:KD223),$JC223)</f>
        <v>#REF!</v>
      </c>
      <c r="KF223" s="117" t="e">
        <f ca="1">CEILING(SUM($JO223:JR223)-SUM($KC223:KE223),$JC223)</f>
        <v>#REF!</v>
      </c>
      <c r="KG223" s="117" t="e">
        <f ca="1">CEILING(SUM($JO223:JS223)-SUM($KC223:KF223),$JC223)</f>
        <v>#REF!</v>
      </c>
      <c r="KH223" s="117" t="e">
        <f ca="1">CEILING(SUM($JO223:JT223)-SUM($KC223:KG223),$JC223)</f>
        <v>#REF!</v>
      </c>
      <c r="KI223" s="117" t="e">
        <f ca="1">CEILING(SUM($JO223:JU223)-SUM($KC223:KH223),$JC223)</f>
        <v>#REF!</v>
      </c>
      <c r="KJ223" s="117" t="e">
        <f ca="1">CEILING(SUM($JO223:JV223)-SUM($KC223:KI223),$JC223)</f>
        <v>#REF!</v>
      </c>
      <c r="KK223" s="117" t="e">
        <f ca="1">CEILING(SUM($JO223:JW223)-SUM($KC223:KJ223),$JC223)</f>
        <v>#REF!</v>
      </c>
      <c r="KL223" s="117" t="e">
        <f ca="1">CEILING(SUM($JO223:JX223)-SUM($KC223:KK223),$JC223)</f>
        <v>#REF!</v>
      </c>
      <c r="KM223" s="117" t="e">
        <f ca="1">CEILING(SUM($JO223:JY223)-SUM($KC223:KL223),$JC223)</f>
        <v>#REF!</v>
      </c>
      <c r="KN223" s="117" t="e">
        <f t="shared" ca="1" si="238"/>
        <v>#REF!</v>
      </c>
      <c r="KO223" s="117" t="e">
        <f t="shared" ca="1" si="239"/>
        <v>#REF!</v>
      </c>
      <c r="KP223" s="116"/>
      <c r="KQ223" s="119" t="e">
        <f t="shared" ca="1" si="240"/>
        <v>#REF!</v>
      </c>
      <c r="KR223" s="119" t="e">
        <f t="shared" ca="1" si="241"/>
        <v>#REF!</v>
      </c>
      <c r="KS223" s="119" t="e">
        <f t="shared" ca="1" si="242"/>
        <v>#REF!</v>
      </c>
      <c r="KT223" s="119" t="e">
        <f t="shared" ca="1" si="243"/>
        <v>#REF!</v>
      </c>
      <c r="KU223" s="119" t="e">
        <f t="shared" ca="1" si="244"/>
        <v>#REF!</v>
      </c>
      <c r="KV223" s="119" t="e">
        <f t="shared" ca="1" si="245"/>
        <v>#REF!</v>
      </c>
      <c r="KW223" s="119" t="e">
        <f t="shared" ca="1" si="246"/>
        <v>#REF!</v>
      </c>
      <c r="KX223" s="119" t="e">
        <f t="shared" ca="1" si="247"/>
        <v>#REF!</v>
      </c>
      <c r="KY223" s="119" t="e">
        <f t="shared" ca="1" si="248"/>
        <v>#REF!</v>
      </c>
      <c r="KZ223" s="119" t="e">
        <f t="shared" ca="1" si="249"/>
        <v>#REF!</v>
      </c>
      <c r="LA223" s="119" t="e">
        <f t="shared" ca="1" si="250"/>
        <v>#REF!</v>
      </c>
      <c r="LB223" s="119" t="e">
        <f t="shared" ca="1" si="251"/>
        <v>#REF!</v>
      </c>
      <c r="LC223" s="119" t="e">
        <f t="shared" ca="1" si="252"/>
        <v>#REF!</v>
      </c>
      <c r="LD223" s="119" t="e">
        <f t="shared" ca="1" si="253"/>
        <v>#REF!</v>
      </c>
      <c r="LE223" s="116"/>
      <c r="LF223" s="102"/>
      <c r="LG223" s="102"/>
      <c r="LH223" s="102"/>
      <c r="LI223" s="102"/>
      <c r="LJ223" s="102"/>
      <c r="LK223" s="102"/>
      <c r="LL223" s="102"/>
      <c r="LM223" s="102"/>
      <c r="LN223" s="102"/>
      <c r="LO223" s="102"/>
      <c r="LP223" s="102"/>
      <c r="LQ223" s="102"/>
      <c r="LR223" s="102" t="e">
        <f t="shared" ca="1" si="269"/>
        <v>#REF!</v>
      </c>
      <c r="LS223" s="102"/>
      <c r="LT223" s="119" t="e">
        <f t="shared" ca="1" si="254"/>
        <v>#NAME?</v>
      </c>
      <c r="LU223" s="119" t="e">
        <f t="shared" ca="1" si="255"/>
        <v>#NAME?</v>
      </c>
      <c r="LV223" s="119" t="e">
        <f t="shared" ca="1" si="256"/>
        <v>#NAME?</v>
      </c>
      <c r="LW223" s="119" t="e">
        <f t="shared" ca="1" si="257"/>
        <v>#NAME?</v>
      </c>
      <c r="LX223" s="119" t="e">
        <f t="shared" ca="1" si="258"/>
        <v>#NAME?</v>
      </c>
      <c r="LY223" s="119" t="e">
        <f t="shared" ca="1" si="259"/>
        <v>#NAME?</v>
      </c>
      <c r="LZ223" s="119" t="e">
        <f t="shared" ca="1" si="260"/>
        <v>#NAME?</v>
      </c>
      <c r="MA223" s="119" t="e">
        <f t="shared" ca="1" si="261"/>
        <v>#NAME?</v>
      </c>
      <c r="MB223" s="119" t="e">
        <f t="shared" ca="1" si="262"/>
        <v>#NAME?</v>
      </c>
      <c r="MC223" s="119" t="e">
        <f t="shared" ca="1" si="263"/>
        <v>#NAME?</v>
      </c>
      <c r="MD223" s="119" t="e">
        <f t="shared" ca="1" si="264"/>
        <v>#NAME?</v>
      </c>
      <c r="ME223" s="119" t="e">
        <f t="shared" ca="1" si="265"/>
        <v>#NAME?</v>
      </c>
      <c r="MF223" s="119" t="e">
        <f t="shared" ca="1" si="266"/>
        <v>#REF!</v>
      </c>
      <c r="MG223" s="119" t="e">
        <f t="shared" ca="1" si="267"/>
        <v>#NAME?</v>
      </c>
      <c r="MH223" s="120" t="s">
        <v>953</v>
      </c>
      <c r="MI223" s="100"/>
      <c r="MJ223" s="121"/>
      <c r="MK223" s="100"/>
      <c r="ML223" s="100"/>
      <c r="MM223" s="100"/>
      <c r="MN223" s="100"/>
      <c r="MO223" s="100"/>
    </row>
    <row r="224" spans="1:353" ht="14.25" x14ac:dyDescent="0.2">
      <c r="A224" s="39">
        <v>223</v>
      </c>
      <c r="B224" s="39" t="s">
        <v>956</v>
      </c>
      <c r="C224" s="54" t="s">
        <v>957</v>
      </c>
      <c r="D224" s="39" t="s">
        <v>596</v>
      </c>
      <c r="E224" s="39">
        <v>400929924</v>
      </c>
      <c r="F224" s="99" t="s">
        <v>958</v>
      </c>
      <c r="G224" s="39">
        <v>400930961</v>
      </c>
      <c r="H224" s="39" t="s">
        <v>112</v>
      </c>
      <c r="I224" s="39">
        <v>2</v>
      </c>
      <c r="J224" s="39">
        <v>17</v>
      </c>
      <c r="K224" s="39">
        <v>0</v>
      </c>
      <c r="L224" s="39">
        <v>0</v>
      </c>
      <c r="M224" s="39">
        <v>0</v>
      </c>
      <c r="N224" s="39">
        <v>2</v>
      </c>
      <c r="O224" s="39">
        <v>1</v>
      </c>
      <c r="P224" s="39">
        <v>0</v>
      </c>
      <c r="Q224" s="39">
        <v>0</v>
      </c>
      <c r="R224" s="39">
        <v>0</v>
      </c>
      <c r="S224" s="39">
        <v>6</v>
      </c>
      <c r="T224" s="39">
        <v>0</v>
      </c>
      <c r="U224" s="39">
        <v>0</v>
      </c>
      <c r="V224" s="39">
        <v>0</v>
      </c>
      <c r="W224" s="39">
        <v>0</v>
      </c>
      <c r="X224" s="39">
        <v>1</v>
      </c>
      <c r="Y224" s="39">
        <v>0</v>
      </c>
      <c r="Z224" s="39">
        <v>0</v>
      </c>
      <c r="AA224" s="39">
        <v>0</v>
      </c>
      <c r="AB224" s="39">
        <v>6</v>
      </c>
      <c r="AC224" s="39">
        <v>0</v>
      </c>
      <c r="AD224" s="39">
        <v>0</v>
      </c>
      <c r="AE224" s="39">
        <v>0</v>
      </c>
      <c r="AF224" s="39">
        <v>0</v>
      </c>
      <c r="AG224" s="39">
        <v>1</v>
      </c>
      <c r="AH224" s="39">
        <f t="shared" si="230"/>
        <v>16</v>
      </c>
      <c r="AI224" s="39">
        <f t="shared" si="268"/>
        <v>355011</v>
      </c>
      <c r="AJ224" s="55">
        <v>3000</v>
      </c>
      <c r="AK224" s="39"/>
      <c r="AL224" s="39" t="s">
        <v>959</v>
      </c>
      <c r="AM224" s="39" t="s">
        <v>10</v>
      </c>
      <c r="AN224" s="39" t="s">
        <v>21</v>
      </c>
      <c r="AO224" s="39"/>
      <c r="AP224" s="56">
        <v>1.5022</v>
      </c>
      <c r="AQ224" s="56" t="s">
        <v>8</v>
      </c>
      <c r="AR224" s="39" t="s">
        <v>960</v>
      </c>
      <c r="AS224" s="39" t="s">
        <v>961</v>
      </c>
      <c r="AT224" s="39"/>
      <c r="AU224" s="39" t="s">
        <v>962</v>
      </c>
      <c r="AV224" s="39" t="str">
        <f t="shared" si="231"/>
        <v>P0015</v>
      </c>
      <c r="AW224" s="76" t="e">
        <f t="shared" ca="1" si="232"/>
        <v>#NAME?</v>
      </c>
      <c r="AX224" s="39" t="s">
        <v>261</v>
      </c>
      <c r="AY224" s="73" t="e">
        <f t="shared" si="233"/>
        <v>#REF!</v>
      </c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>
        <f>SUM($AZ224,$BA224:BF224)-SUM($EU224:FA224)</f>
        <v>-2500</v>
      </c>
      <c r="DE224" s="39">
        <f>SUM($AZ224,$BA224:BG224)-SUM($EU224:FB224)</f>
        <v>-12694</v>
      </c>
      <c r="DF224" s="39">
        <f>SUM($AZ224,$BA224:BH224)-SUM($EU224:FC224)</f>
        <v>-25011</v>
      </c>
      <c r="DG224" s="39">
        <f>SUM($AZ224,$BA224:BI224)-SUM($EU224:FD224)</f>
        <v>-35011</v>
      </c>
      <c r="DH224" s="39">
        <f>SUM($AZ224,$BA224:BJ224)-SUM($EU224:FE224)</f>
        <v>-45011</v>
      </c>
      <c r="DI224" s="39">
        <f>SUM($AZ224,$BA224:BK224)-SUM($EU224:FF224)</f>
        <v>-55011</v>
      </c>
      <c r="DJ224" s="39">
        <f>SUM($AZ224,$BA224:BL224)-SUM($EU224:FG224)</f>
        <v>-65011</v>
      </c>
      <c r="DK224" s="39">
        <f>SUM($AZ224,$BA224:BM224)-SUM($EU224:FH224)</f>
        <v>-75011</v>
      </c>
      <c r="DL224" s="39">
        <f>SUM($AZ224,$BA224:BN224)-SUM($EU224:FI224)</f>
        <v>-85011</v>
      </c>
      <c r="DM224" s="39">
        <f>SUM($AZ224,$BA224:BO224)-SUM($EU224:FJ224)</f>
        <v>-95011</v>
      </c>
      <c r="DN224" s="39">
        <f>SUM($AZ224,$BA224:BP224)-SUM($EU224:FK224)</f>
        <v>-105011</v>
      </c>
      <c r="DO224" s="39">
        <f>SUM($AZ224,$BA224:BQ224)-SUM($EU224:FL224)</f>
        <v>-115011</v>
      </c>
      <c r="DP224" s="39">
        <f>SUM($AZ224,$BA224:BR224)-SUM($EU224:FM224)</f>
        <v>-125011</v>
      </c>
      <c r="DQ224" s="39">
        <f>SUM($AZ224,$BA224:BS224)-SUM($EU224:FN224)</f>
        <v>-135011</v>
      </c>
      <c r="DR224" s="39">
        <f>SUM($AZ224,$BA224:BT224)-SUM($EU224:FO224)</f>
        <v>-145011</v>
      </c>
      <c r="DS224" s="39">
        <f>SUM($AZ224,$BA224:BU224)-SUM($EU224:FP224)</f>
        <v>-155011</v>
      </c>
      <c r="DT224" s="39">
        <f>SUM($AZ224,$BA224:BV224)-SUM($EU224:FQ224)</f>
        <v>-165011</v>
      </c>
      <c r="DU224" s="39">
        <f>SUM($AZ224,$BA224:BW224)-SUM($EU224:FR224)</f>
        <v>-175011</v>
      </c>
      <c r="DV224" s="39">
        <f>SUM($AZ224,$BA224:BX224)-SUM($EU224:FS224)</f>
        <v>-185011</v>
      </c>
      <c r="DW224" s="39">
        <f>SUM($AZ224,$BA224:BY224)-SUM($EU224:FT224)</f>
        <v>-195011</v>
      </c>
      <c r="DX224" s="39">
        <f>SUM($AZ224,$BA224:BZ224)-SUM($EU224:FU224)</f>
        <v>-205011</v>
      </c>
      <c r="DY224" s="39">
        <f>SUM($AZ224,$BA224:CA224)-SUM($EU224:FV224)</f>
        <v>-215011</v>
      </c>
      <c r="DZ224" s="39">
        <f>SUM($AZ224,$BA224:CB224)-SUM($EU224:FW224)</f>
        <v>-225011</v>
      </c>
      <c r="EA224" s="39">
        <f>SUM($AZ224,$BA224:CC224)-SUM($EU224:FX224)</f>
        <v>-235011</v>
      </c>
      <c r="EB224" s="39">
        <f>SUM($AZ224,$BA224:CD224)-SUM($EU224:FY224)</f>
        <v>-245011</v>
      </c>
      <c r="EC224" s="39">
        <f>SUM($AZ224,$BA224:CE224)-SUM($EU224:FZ224)</f>
        <v>-255011</v>
      </c>
      <c r="ED224" s="39">
        <f>SUM($AZ224,$BA224:CF224)-SUM($EU224:GA224)</f>
        <v>-265011</v>
      </c>
      <c r="EE224" s="39">
        <f>SUM($AZ224,$BA224:CG224)-SUM($EU224:GB224)</f>
        <v>-275011</v>
      </c>
      <c r="EF224" s="39">
        <f>SUM($AZ224,$BA224:CH224)-SUM($EU224:GC224)</f>
        <v>-285011</v>
      </c>
      <c r="EG224" s="39">
        <f>SUM($AZ224,$BA224:CI224)-SUM($EU224:GD224)</f>
        <v>-295011</v>
      </c>
      <c r="EH224" s="39">
        <f>SUM($AZ224,$BA224:CJ224)-SUM($EU224:GE224)</f>
        <v>-305011</v>
      </c>
      <c r="EI224" s="39">
        <f>SUM($AZ224,$BA224:CK224)-SUM($EU224:GF224)</f>
        <v>-315011</v>
      </c>
      <c r="EJ224" s="39">
        <f>SUM($AZ224,$BA224:CL224)-SUM($EU224:GG224)</f>
        <v>-325011</v>
      </c>
      <c r="EK224" s="39">
        <f>SUM($AZ224,$BA224:CM224)-SUM($EU224:GH224)</f>
        <v>-335011</v>
      </c>
      <c r="EL224" s="39">
        <f>SUM($AZ224,$BA224:CN224)-SUM($EU224:GI224)</f>
        <v>-345011</v>
      </c>
      <c r="EM224" s="39">
        <f>SUM($AZ224,$BA224:CO224)-SUM($EU224:GJ224)</f>
        <v>-355011</v>
      </c>
      <c r="EN224" s="39">
        <f>SUM($AZ224,$BA224:CP224)-SUM($EU224:GK224)</f>
        <v>-355011</v>
      </c>
      <c r="EO224" s="39">
        <f>SUM($AZ224,$BA224:CQ224)-SUM($EU224:GL224)</f>
        <v>-355011</v>
      </c>
      <c r="EP224" s="39">
        <f>SUM($AZ224,$BA224:CR224)-SUM($EU224:GM224)</f>
        <v>-355011</v>
      </c>
      <c r="EQ224" s="39">
        <f>SUM($AZ224,$BA224:CS224)-SUM($EU224:GN224)</f>
        <v>-355011</v>
      </c>
      <c r="ER224" s="39"/>
      <c r="ES224" s="39"/>
      <c r="ET224" s="39"/>
      <c r="EU224" s="39"/>
      <c r="EV224" s="39"/>
      <c r="EW224" s="39"/>
      <c r="EX224" s="39"/>
      <c r="EY224" s="39"/>
      <c r="EZ224" s="39"/>
      <c r="FA224" s="39">
        <f t="array" ref="FA224">SUMPRODUCT($K224:$AG224,TRANSPOSE(FA$5:FA$27))</f>
        <v>2500</v>
      </c>
      <c r="FB224" s="39">
        <f t="array" ref="FB224">SUMPRODUCT($K224:$AG224,TRANSPOSE(FB$5:FB$27))</f>
        <v>10194</v>
      </c>
      <c r="FC224" s="39">
        <f t="array" ref="FC224">SUMPRODUCT($K224:$AG224,TRANSPOSE(FC$5:FC$27))</f>
        <v>12317</v>
      </c>
      <c r="FD224" s="39">
        <f t="array" ref="FD224">SUMPRODUCT($K224:$AG224,TRANSPOSE(FD$5:FD$27))</f>
        <v>10000</v>
      </c>
      <c r="FE224" s="39">
        <f t="array" ref="FE224">SUMPRODUCT($K224:$AG224,TRANSPOSE(FE$5:FE$27))</f>
        <v>10000</v>
      </c>
      <c r="FF224" s="39">
        <f t="array" ref="FF224">SUMPRODUCT($K224:$AG224,TRANSPOSE(FF$5:FF$27))</f>
        <v>10000</v>
      </c>
      <c r="FG224" s="39">
        <f t="array" ref="FG224">SUMPRODUCT($K224:$AG224,TRANSPOSE(FG$5:FG$27))</f>
        <v>10000</v>
      </c>
      <c r="FH224" s="39">
        <f t="array" ref="FH224">SUMPRODUCT($K224:$AG224,TRANSPOSE(FH$5:FH$27))</f>
        <v>10000</v>
      </c>
      <c r="FI224" s="39">
        <f t="array" ref="FI224">SUMPRODUCT($K224:$AG224,TRANSPOSE(FI$5:FI$27))</f>
        <v>10000</v>
      </c>
      <c r="FJ224" s="39">
        <f t="array" ref="FJ224">SUMPRODUCT($K224:$AG224,TRANSPOSE(FJ$5:FJ$27))</f>
        <v>10000</v>
      </c>
      <c r="FK224" s="39">
        <f t="array" ref="FK224">SUMPRODUCT($K224:$AG224,TRANSPOSE(FK$5:FK$27))</f>
        <v>10000</v>
      </c>
      <c r="FL224" s="39">
        <f t="array" ref="FL224">SUMPRODUCT($K224:$AG224,TRANSPOSE(FL$5:FL$27))</f>
        <v>10000</v>
      </c>
      <c r="FM224" s="39">
        <f t="array" ref="FM224">SUMPRODUCT($K224:$AG224,TRANSPOSE(FM$5:FM$27))</f>
        <v>10000</v>
      </c>
      <c r="FN224" s="39">
        <f t="array" ref="FN224">SUMPRODUCT($K224:$AG224,TRANSPOSE(FN$5:FN$27))</f>
        <v>10000</v>
      </c>
      <c r="FO224" s="39">
        <f t="array" ref="FO224">SUMPRODUCT($K224:$AG224,TRANSPOSE(FO$5:FO$27))</f>
        <v>10000</v>
      </c>
      <c r="FP224" s="39">
        <f t="array" ref="FP224">SUMPRODUCT($K224:$AG224,TRANSPOSE(FP$5:FP$27))</f>
        <v>10000</v>
      </c>
      <c r="FQ224" s="39">
        <f t="array" ref="FQ224">SUMPRODUCT($K224:$AG224,TRANSPOSE(FQ$5:FQ$27))</f>
        <v>10000</v>
      </c>
      <c r="FR224" s="39">
        <f t="array" ref="FR224">SUMPRODUCT($K224:$AG224,TRANSPOSE(FR$5:FR$27))</f>
        <v>10000</v>
      </c>
      <c r="FS224" s="39">
        <f t="array" ref="FS224">SUMPRODUCT($K224:$AG224,TRANSPOSE(FS$5:FS$27))</f>
        <v>10000</v>
      </c>
      <c r="FT224" s="39">
        <f t="array" ref="FT224">SUMPRODUCT($K224:$AG224,TRANSPOSE(FT$5:FT$27))</f>
        <v>10000</v>
      </c>
      <c r="FU224" s="39">
        <f t="array" ref="FU224">SUMPRODUCT($K224:$AG224,TRANSPOSE(FU$5:FU$27))</f>
        <v>10000</v>
      </c>
      <c r="FV224" s="39">
        <f t="array" ref="FV224">SUMPRODUCT($K224:$AG224,TRANSPOSE(FV$5:FV$27))</f>
        <v>10000</v>
      </c>
      <c r="FW224" s="39">
        <f t="array" ref="FW224">SUMPRODUCT($K224:$AG224,TRANSPOSE(FW$5:FW$27))</f>
        <v>10000</v>
      </c>
      <c r="FX224" s="39">
        <f t="array" ref="FX224">SUMPRODUCT($K224:$AG224,TRANSPOSE(FX$5:FX$27))</f>
        <v>10000</v>
      </c>
      <c r="FY224" s="39">
        <f t="array" ref="FY224">SUMPRODUCT($K224:$AG224,TRANSPOSE(FY$5:FY$27))</f>
        <v>10000</v>
      </c>
      <c r="FZ224" s="39">
        <f t="array" ref="FZ224">SUMPRODUCT($K224:$AG224,TRANSPOSE(FZ$5:FZ$27))</f>
        <v>10000</v>
      </c>
      <c r="GA224" s="39">
        <f t="array" ref="GA224">SUMPRODUCT($K224:$AG224,TRANSPOSE(GA$5:GA$27))</f>
        <v>10000</v>
      </c>
      <c r="GB224" s="39">
        <f t="array" ref="GB224">SUMPRODUCT($K224:$AG224,TRANSPOSE(GB$5:GB$27))</f>
        <v>10000</v>
      </c>
      <c r="GC224" s="39">
        <f t="array" ref="GC224">SUMPRODUCT($K224:$AG224,TRANSPOSE(GC$5:GC$27))</f>
        <v>10000</v>
      </c>
      <c r="GD224" s="39">
        <f t="array" ref="GD224">SUMPRODUCT($K224:$AG224,TRANSPOSE(GD$5:GD$27))</f>
        <v>10000</v>
      </c>
      <c r="GE224" s="39">
        <f t="array" ref="GE224">SUMPRODUCT($K224:$AG224,TRANSPOSE(GE$5:GE$27))</f>
        <v>10000</v>
      </c>
      <c r="GF224" s="39">
        <f t="array" ref="GF224">SUMPRODUCT($K224:$AG224,TRANSPOSE(GF$5:GF$27))</f>
        <v>10000</v>
      </c>
      <c r="GG224" s="39">
        <f t="array" ref="GG224">SUMPRODUCT($K224:$AG224,TRANSPOSE(GG$5:GG$27))</f>
        <v>10000</v>
      </c>
      <c r="GH224" s="39">
        <f t="array" ref="GH224">SUMPRODUCT($K224:$AG224,TRANSPOSE(GH$5:GH$27))</f>
        <v>10000</v>
      </c>
      <c r="GI224" s="39">
        <f t="array" ref="GI224">SUMPRODUCT($K224:$AG224,TRANSPOSE(GI$5:GI$27))</f>
        <v>10000</v>
      </c>
      <c r="GJ224" s="39">
        <f t="array" ref="GJ224">SUMPRODUCT($K224:$AG224,TRANSPOSE(GJ$5:GJ$27))</f>
        <v>10000</v>
      </c>
      <c r="GK224" s="39">
        <f t="array" ref="GK224">SUMPRODUCT($K224:$AG224,TRANSPOSE(GK$5:GK$27))</f>
        <v>0</v>
      </c>
      <c r="GL224" s="39">
        <f t="array" ref="GL224">SUMPRODUCT($K224:$AG224,TRANSPOSE(GL$5:GL$27))</f>
        <v>0</v>
      </c>
      <c r="GM224" s="39">
        <f t="array" ref="GM224">SUMPRODUCT($K224:$AG224,TRANSPOSE(GM$5:GM$27))</f>
        <v>0</v>
      </c>
      <c r="GN224" s="39">
        <f t="array" ref="GN224">SUMPRODUCT($K224:$AG224,TRANSPOSE(GN$5:GN$27))</f>
        <v>0</v>
      </c>
      <c r="GO224" s="39"/>
      <c r="GP224" s="39"/>
      <c r="GQ224" s="39"/>
      <c r="GR224" s="39"/>
      <c r="GS224" s="39"/>
      <c r="GT224" s="39"/>
      <c r="GU224" s="39"/>
      <c r="GV224" s="39"/>
      <c r="GW224" s="39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39"/>
      <c r="HI224" s="39"/>
      <c r="HJ224" s="39"/>
      <c r="HK224" s="39"/>
      <c r="HL224" s="39"/>
      <c r="HM224" s="39"/>
      <c r="HN224" s="39"/>
      <c r="HO224" s="39"/>
      <c r="HP224" s="39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39"/>
      <c r="IC224" s="39"/>
      <c r="ID224" s="39"/>
      <c r="IE224" s="39"/>
      <c r="IF224" s="39"/>
      <c r="IG224" s="39"/>
      <c r="IH224" s="39"/>
      <c r="II224" s="39"/>
      <c r="IJ224" s="39"/>
      <c r="IK224" s="39"/>
      <c r="IL224" s="39"/>
      <c r="IM224" s="39"/>
      <c r="IN224" s="39"/>
      <c r="IO224" s="39"/>
      <c r="IP224" s="39"/>
      <c r="IQ224" s="39"/>
      <c r="IR224" s="39"/>
      <c r="IS224" s="39"/>
      <c r="IT224" s="39"/>
      <c r="IU224" s="39"/>
      <c r="IV224" s="93" t="str">
        <f>AM224</f>
        <v>ARROW RAPAC</v>
      </c>
      <c r="IW224" s="100" t="str">
        <f>C224</f>
        <v>DS620U+TR</v>
      </c>
      <c r="IX224" s="93" t="str">
        <f t="shared" si="270"/>
        <v>MAXIM INTEGRATED PRODUCTS, INC</v>
      </c>
      <c r="IY224" s="111">
        <f>AP224</f>
        <v>1.5022</v>
      </c>
      <c r="IZ224" s="112" t="str">
        <f>AQ224</f>
        <v>USD</v>
      </c>
      <c r="JA224" s="104" t="e">
        <f ca="1">_xlfn.XLOOKUP(IZ224,IZ$21:IZ$24,JA$21:JA$24,0)</f>
        <v>#NAME?</v>
      </c>
      <c r="JB224" s="104" t="e">
        <f t="shared" ca="1" si="234"/>
        <v>#NAME?</v>
      </c>
      <c r="JC224" s="113">
        <f>AJ224</f>
        <v>3000</v>
      </c>
      <c r="JD224" s="113">
        <f>AJ224</f>
        <v>3000</v>
      </c>
      <c r="JE224" s="100"/>
      <c r="JF224" s="113" t="e">
        <f>MAX(JD224,CEILING(#REF!+JE224,JC224))</f>
        <v>#REF!</v>
      </c>
      <c r="JG224" s="114" t="e">
        <f t="shared" ca="1" si="235"/>
        <v>#REF!</v>
      </c>
      <c r="JH224" s="113" t="e">
        <f>JF224-#REF!</f>
        <v>#REF!</v>
      </c>
      <c r="JI224" s="114" t="e">
        <f t="shared" ca="1" si="236"/>
        <v>#REF!</v>
      </c>
      <c r="JJ224" s="115">
        <v>45523</v>
      </c>
      <c r="JK224" s="114" t="s">
        <v>114</v>
      </c>
      <c r="JL224" s="114" t="s">
        <v>21</v>
      </c>
      <c r="JM224" s="100" t="s">
        <v>128</v>
      </c>
      <c r="JN224" s="100" t="s">
        <v>129</v>
      </c>
      <c r="JO224" s="102" t="e">
        <f t="array" aca="1" ref="JO224" ca="1">SUMPRODUCT(#REF!,TRANSPOSE(JO$19:JO$22))</f>
        <v>#REF!</v>
      </c>
      <c r="JP224" s="102" t="e">
        <f t="array" aca="1" ref="JP224" ca="1">SUMPRODUCT(#REF!,TRANSPOSE(JP$19:JP$22))</f>
        <v>#REF!</v>
      </c>
      <c r="JQ224" s="102" t="e">
        <f t="array" aca="1" ref="JQ224" ca="1">SUMPRODUCT(#REF!,TRANSPOSE(JQ$19:JQ$22))</f>
        <v>#REF!</v>
      </c>
      <c r="JR224" s="102" t="e">
        <f t="array" aca="1" ref="JR224" ca="1">SUMPRODUCT(#REF!,TRANSPOSE(JR$19:JR$22))</f>
        <v>#REF!</v>
      </c>
      <c r="JS224" s="102" t="e">
        <f t="array" aca="1" ref="JS224" ca="1">SUMPRODUCT(#REF!,TRANSPOSE(JS$19:JS$22))</f>
        <v>#REF!</v>
      </c>
      <c r="JT224" s="102" t="e">
        <f t="array" aca="1" ref="JT224" ca="1">SUMPRODUCT(#REF!,TRANSPOSE(JT$19:JT$22))</f>
        <v>#REF!</v>
      </c>
      <c r="JU224" s="102" t="e">
        <f t="array" aca="1" ref="JU224" ca="1">SUMPRODUCT(#REF!,TRANSPOSE(JU$19:JU$22))</f>
        <v>#REF!</v>
      </c>
      <c r="JV224" s="102" t="e">
        <f t="array" aca="1" ref="JV224" ca="1">SUMPRODUCT(#REF!,TRANSPOSE(JV$19:JV$22))</f>
        <v>#REF!</v>
      </c>
      <c r="JW224" s="102" t="e">
        <f t="array" aca="1" ref="JW224" ca="1">SUMPRODUCT(#REF!,TRANSPOSE(JW$19:JW$22))</f>
        <v>#REF!</v>
      </c>
      <c r="JX224" s="102" t="e">
        <f t="array" aca="1" ref="JX224" ca="1">SUMPRODUCT(#REF!,TRANSPOSE(JX$19:JX$22))</f>
        <v>#REF!</v>
      </c>
      <c r="JY224" s="102" t="e">
        <f t="array" aca="1" ref="JY224" ca="1">SUMPRODUCT(#REF!,TRANSPOSE(JY$19:JY$22))</f>
        <v>#REF!</v>
      </c>
      <c r="JZ224" s="102" t="e">
        <f t="array" aca="1" ref="JZ224" ca="1">SUMPRODUCT(#REF!,TRANSPOSE(JZ$19:JZ$22))</f>
        <v>#REF!</v>
      </c>
      <c r="KA224" s="102" t="e">
        <f t="array" aca="1" ref="KA224" ca="1">SUMPRODUCT(#REF!,TRANSPOSE(KA$19:KA$22))</f>
        <v>#REF!</v>
      </c>
      <c r="KB224" s="116"/>
      <c r="KC224" s="102" t="e">
        <f t="shared" ca="1" si="237"/>
        <v>#REF!</v>
      </c>
      <c r="KD224" s="117" t="e">
        <f ca="1">CEILING(SUM($JO224:JP224)-SUM($KC224:KC224),$JC224)</f>
        <v>#REF!</v>
      </c>
      <c r="KE224" s="117" t="e">
        <f ca="1">CEILING(SUM($JO224:JQ224)-SUM($KC224:KD224),$JC224)</f>
        <v>#REF!</v>
      </c>
      <c r="KF224" s="117" t="e">
        <f ca="1">CEILING(SUM($JO224:JR224)-SUM($KC224:KE224),$JC224)</f>
        <v>#REF!</v>
      </c>
      <c r="KG224" s="117" t="e">
        <f ca="1">CEILING(SUM($JO224:JS224)-SUM($KC224:KF224),$JC224)</f>
        <v>#REF!</v>
      </c>
      <c r="KH224" s="117" t="e">
        <f ca="1">CEILING(SUM($JO224:JT224)-SUM($KC224:KG224),$JC224)</f>
        <v>#REF!</v>
      </c>
      <c r="KI224" s="117" t="e">
        <f ca="1">CEILING(SUM($JO224:JU224)-SUM($KC224:KH224),$JC224)</f>
        <v>#REF!</v>
      </c>
      <c r="KJ224" s="117" t="e">
        <f ca="1">CEILING(SUM($JO224:JV224)-SUM($KC224:KI224),$JC224)</f>
        <v>#REF!</v>
      </c>
      <c r="KK224" s="117" t="e">
        <f ca="1">CEILING(SUM($JO224:JW224)-SUM($KC224:KJ224),$JC224)</f>
        <v>#REF!</v>
      </c>
      <c r="KL224" s="117" t="e">
        <f ca="1">CEILING(SUM($JO224:JX224)-SUM($KC224:KK224),$JC224)</f>
        <v>#REF!</v>
      </c>
      <c r="KM224" s="117" t="e">
        <f ca="1">CEILING(SUM($JO224:JY224)-SUM($KC224:KL224),$JC224)</f>
        <v>#REF!</v>
      </c>
      <c r="KN224" s="117" t="e">
        <f t="shared" ca="1" si="238"/>
        <v>#REF!</v>
      </c>
      <c r="KO224" s="117" t="e">
        <f t="shared" ca="1" si="239"/>
        <v>#REF!</v>
      </c>
      <c r="KP224" s="116"/>
      <c r="KQ224" s="119" t="e">
        <f t="shared" ca="1" si="240"/>
        <v>#REF!</v>
      </c>
      <c r="KR224" s="119" t="e">
        <f t="shared" ca="1" si="241"/>
        <v>#REF!</v>
      </c>
      <c r="KS224" s="119" t="e">
        <f t="shared" ca="1" si="242"/>
        <v>#REF!</v>
      </c>
      <c r="KT224" s="119" t="e">
        <f t="shared" ca="1" si="243"/>
        <v>#REF!</v>
      </c>
      <c r="KU224" s="119" t="e">
        <f t="shared" ca="1" si="244"/>
        <v>#REF!</v>
      </c>
      <c r="KV224" s="119" t="e">
        <f t="shared" ca="1" si="245"/>
        <v>#REF!</v>
      </c>
      <c r="KW224" s="119" t="e">
        <f t="shared" ca="1" si="246"/>
        <v>#REF!</v>
      </c>
      <c r="KX224" s="119" t="e">
        <f t="shared" ca="1" si="247"/>
        <v>#REF!</v>
      </c>
      <c r="KY224" s="119" t="e">
        <f t="shared" ca="1" si="248"/>
        <v>#REF!</v>
      </c>
      <c r="KZ224" s="119" t="e">
        <f t="shared" ca="1" si="249"/>
        <v>#REF!</v>
      </c>
      <c r="LA224" s="119" t="e">
        <f t="shared" ca="1" si="250"/>
        <v>#REF!</v>
      </c>
      <c r="LB224" s="119" t="e">
        <f t="shared" ca="1" si="251"/>
        <v>#REF!</v>
      </c>
      <c r="LC224" s="119" t="e">
        <f t="shared" ca="1" si="252"/>
        <v>#REF!</v>
      </c>
      <c r="LD224" s="119" t="e">
        <f t="shared" ca="1" si="253"/>
        <v>#REF!</v>
      </c>
      <c r="LE224" s="116">
        <v>12</v>
      </c>
      <c r="LF224" s="102" t="e">
        <f t="shared" ref="LF224:LR226" ca="1" si="271">KC224</f>
        <v>#REF!</v>
      </c>
      <c r="LG224" s="102" t="e">
        <f t="shared" ca="1" si="271"/>
        <v>#REF!</v>
      </c>
      <c r="LH224" s="102" t="e">
        <f t="shared" ca="1" si="271"/>
        <v>#REF!</v>
      </c>
      <c r="LI224" s="102" t="e">
        <f t="shared" ca="1" si="271"/>
        <v>#REF!</v>
      </c>
      <c r="LJ224" s="102" t="e">
        <f t="shared" ca="1" si="271"/>
        <v>#REF!</v>
      </c>
      <c r="LK224" s="102" t="e">
        <f t="shared" ca="1" si="271"/>
        <v>#REF!</v>
      </c>
      <c r="LL224" s="102" t="e">
        <f t="shared" ca="1" si="271"/>
        <v>#REF!</v>
      </c>
      <c r="LM224" s="102" t="e">
        <f t="shared" ca="1" si="271"/>
        <v>#REF!</v>
      </c>
      <c r="LN224" s="102" t="e">
        <f t="shared" ca="1" si="271"/>
        <v>#REF!</v>
      </c>
      <c r="LO224" s="102" t="e">
        <f t="shared" ca="1" si="271"/>
        <v>#REF!</v>
      </c>
      <c r="LP224" s="102" t="e">
        <f t="shared" ca="1" si="271"/>
        <v>#REF!</v>
      </c>
      <c r="LQ224" s="102" t="e">
        <f t="shared" ca="1" si="271"/>
        <v>#REF!</v>
      </c>
      <c r="LR224" s="102" t="e">
        <f t="shared" ca="1" si="271"/>
        <v>#REF!</v>
      </c>
      <c r="LS224" s="102"/>
      <c r="LT224" s="119" t="e">
        <f t="shared" ca="1" si="254"/>
        <v>#REF!</v>
      </c>
      <c r="LU224" s="119" t="e">
        <f t="shared" ca="1" si="255"/>
        <v>#REF!</v>
      </c>
      <c r="LV224" s="119" t="e">
        <f t="shared" ca="1" si="256"/>
        <v>#REF!</v>
      </c>
      <c r="LW224" s="119" t="e">
        <f t="shared" ca="1" si="257"/>
        <v>#REF!</v>
      </c>
      <c r="LX224" s="119" t="e">
        <f t="shared" ca="1" si="258"/>
        <v>#REF!</v>
      </c>
      <c r="LY224" s="119" t="e">
        <f t="shared" ca="1" si="259"/>
        <v>#REF!</v>
      </c>
      <c r="LZ224" s="119" t="e">
        <f t="shared" ca="1" si="260"/>
        <v>#REF!</v>
      </c>
      <c r="MA224" s="119" t="e">
        <f t="shared" ca="1" si="261"/>
        <v>#REF!</v>
      </c>
      <c r="MB224" s="119" t="e">
        <f t="shared" ca="1" si="262"/>
        <v>#REF!</v>
      </c>
      <c r="MC224" s="119" t="e">
        <f t="shared" ca="1" si="263"/>
        <v>#REF!</v>
      </c>
      <c r="MD224" s="119" t="e">
        <f t="shared" ca="1" si="264"/>
        <v>#REF!</v>
      </c>
      <c r="ME224" s="119" t="e">
        <f t="shared" ca="1" si="265"/>
        <v>#REF!</v>
      </c>
      <c r="MF224" s="119" t="e">
        <f t="shared" ca="1" si="266"/>
        <v>#REF!</v>
      </c>
      <c r="MG224" s="119" t="e">
        <f t="shared" ca="1" si="267"/>
        <v>#REF!</v>
      </c>
      <c r="MH224" s="120" t="s">
        <v>956</v>
      </c>
      <c r="MI224" s="100" t="s">
        <v>963</v>
      </c>
      <c r="MJ224" s="121">
        <v>45524</v>
      </c>
      <c r="MK224" s="100" t="s">
        <v>189</v>
      </c>
      <c r="ML224" s="100"/>
      <c r="MM224" s="100" t="s">
        <v>189</v>
      </c>
      <c r="MN224" s="100"/>
      <c r="MO224" s="100" t="s">
        <v>964</v>
      </c>
    </row>
    <row r="225" spans="1:353" ht="14.25" x14ac:dyDescent="0.2">
      <c r="A225" s="39">
        <v>224</v>
      </c>
      <c r="B225" s="39" t="s">
        <v>965</v>
      </c>
      <c r="C225" s="54" t="s">
        <v>966</v>
      </c>
      <c r="D225" s="39" t="s">
        <v>121</v>
      </c>
      <c r="E225" s="39">
        <v>411359913</v>
      </c>
      <c r="F225" s="99" t="s">
        <v>967</v>
      </c>
      <c r="G225" s="39"/>
      <c r="H225" s="39" t="s">
        <v>112</v>
      </c>
      <c r="I225" s="39">
        <v>2</v>
      </c>
      <c r="J225" s="39">
        <v>3</v>
      </c>
      <c r="K225" s="39">
        <v>0</v>
      </c>
      <c r="L225" s="39">
        <v>0</v>
      </c>
      <c r="M225" s="39">
        <v>0</v>
      </c>
      <c r="N225" s="39">
        <v>0</v>
      </c>
      <c r="O225" s="39">
        <v>1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1</v>
      </c>
      <c r="Y225" s="39">
        <v>0</v>
      </c>
      <c r="Z225" s="39">
        <v>0</v>
      </c>
      <c r="AA225" s="39">
        <v>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1</v>
      </c>
      <c r="AH225" s="39">
        <f t="shared" si="230"/>
        <v>2</v>
      </c>
      <c r="AI225" s="39">
        <f t="shared" si="268"/>
        <v>70589</v>
      </c>
      <c r="AJ225" s="55">
        <v>44</v>
      </c>
      <c r="AK225" s="39"/>
      <c r="AL225" s="39" t="s">
        <v>510</v>
      </c>
      <c r="AM225" s="39" t="s">
        <v>511</v>
      </c>
      <c r="AN225" s="39"/>
      <c r="AO225" s="39"/>
      <c r="AP225" s="56">
        <v>3.677</v>
      </c>
      <c r="AQ225" s="56" t="s">
        <v>8</v>
      </c>
      <c r="AR225" s="39" t="s">
        <v>512</v>
      </c>
      <c r="AS225" s="39" t="s">
        <v>513</v>
      </c>
      <c r="AT225" s="39"/>
      <c r="AU225" s="39" t="s">
        <v>514</v>
      </c>
      <c r="AV225" s="39" t="str">
        <f t="shared" si="231"/>
        <v>P0028</v>
      </c>
      <c r="AW225" s="76" t="e">
        <f t="shared" ca="1" si="232"/>
        <v>#NAME?</v>
      </c>
      <c r="AX225" s="39"/>
      <c r="AY225" s="73" t="e">
        <f t="shared" si="233"/>
        <v>#REF!</v>
      </c>
      <c r="AZ225" s="39"/>
      <c r="BA225" s="39"/>
      <c r="BB225" s="39"/>
      <c r="BC225" s="39"/>
      <c r="BD225" s="39">
        <v>6072</v>
      </c>
      <c r="BE225" s="39"/>
      <c r="BF225" s="39"/>
      <c r="BG225" s="39"/>
      <c r="BH225" s="39"/>
      <c r="BI225" s="39">
        <v>6072</v>
      </c>
      <c r="BJ225" s="39"/>
      <c r="BK225" s="39"/>
      <c r="BL225" s="39">
        <v>6072</v>
      </c>
      <c r="BM225" s="39"/>
      <c r="BN225" s="39"/>
      <c r="BO225" s="39">
        <v>6072</v>
      </c>
      <c r="BP225" s="39"/>
      <c r="BQ225" s="39"/>
      <c r="BR225" s="39">
        <v>6072</v>
      </c>
      <c r="BS225" s="39"/>
      <c r="BT225" s="39"/>
      <c r="BU225" s="39">
        <v>6072</v>
      </c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>
        <f>SUM($AZ225,$BA225:BF225)-SUM($EU225:FA225)</f>
        <v>5612</v>
      </c>
      <c r="DE225" s="39">
        <f>SUM($AZ225,$BA225:BG225)-SUM($EU225:FB225)</f>
        <v>3814</v>
      </c>
      <c r="DF225" s="39">
        <f>SUM($AZ225,$BA225:BH225)-SUM($EU225:FC225)</f>
        <v>1483</v>
      </c>
      <c r="DG225" s="39">
        <f>SUM($AZ225,$BA225:BI225)-SUM($EU225:FD225)</f>
        <v>5555</v>
      </c>
      <c r="DH225" s="39">
        <f>SUM($AZ225,$BA225:BJ225)-SUM($EU225:FE225)</f>
        <v>3555</v>
      </c>
      <c r="DI225" s="39">
        <f>SUM($AZ225,$BA225:BK225)-SUM($EU225:FF225)</f>
        <v>1555</v>
      </c>
      <c r="DJ225" s="39">
        <f>SUM($AZ225,$BA225:BL225)-SUM($EU225:FG225)</f>
        <v>5627</v>
      </c>
      <c r="DK225" s="39">
        <f>SUM($AZ225,$BA225:BM225)-SUM($EU225:FH225)</f>
        <v>3627</v>
      </c>
      <c r="DL225" s="39">
        <f>SUM($AZ225,$BA225:BN225)-SUM($EU225:FI225)</f>
        <v>1627</v>
      </c>
      <c r="DM225" s="39">
        <f>SUM($AZ225,$BA225:BO225)-SUM($EU225:FJ225)</f>
        <v>5699</v>
      </c>
      <c r="DN225" s="39">
        <f>SUM($AZ225,$BA225:BP225)-SUM($EU225:FK225)</f>
        <v>3699</v>
      </c>
      <c r="DO225" s="39">
        <f>SUM($AZ225,$BA225:BQ225)-SUM($EU225:FL225)</f>
        <v>1699</v>
      </c>
      <c r="DP225" s="39">
        <f>SUM($AZ225,$BA225:BR225)-SUM($EU225:FM225)</f>
        <v>5771</v>
      </c>
      <c r="DQ225" s="39">
        <f>SUM($AZ225,$BA225:BS225)-SUM($EU225:FN225)</f>
        <v>3771</v>
      </c>
      <c r="DR225" s="39">
        <f>SUM($AZ225,$BA225:BT225)-SUM($EU225:FO225)</f>
        <v>1771</v>
      </c>
      <c r="DS225" s="39">
        <f>SUM($AZ225,$BA225:BU225)-SUM($EU225:FP225)</f>
        <v>5843</v>
      </c>
      <c r="DT225" s="39">
        <f>SUM($AZ225,$BA225:BV225)-SUM($EU225:FQ225)</f>
        <v>3843</v>
      </c>
      <c r="DU225" s="39">
        <f>SUM($AZ225,$BA225:BW225)-SUM($EU225:FR225)</f>
        <v>1843</v>
      </c>
      <c r="DV225" s="39">
        <f>SUM($AZ225,$BA225:BX225)-SUM($EU225:FS225)</f>
        <v>-157</v>
      </c>
      <c r="DW225" s="39">
        <f>SUM($AZ225,$BA225:BY225)-SUM($EU225:FT225)</f>
        <v>-2157</v>
      </c>
      <c r="DX225" s="39">
        <f>SUM($AZ225,$BA225:BZ225)-SUM($EU225:FU225)</f>
        <v>-4157</v>
      </c>
      <c r="DY225" s="39">
        <f>SUM($AZ225,$BA225:CA225)-SUM($EU225:FV225)</f>
        <v>-6157</v>
      </c>
      <c r="DZ225" s="39">
        <f>SUM($AZ225,$BA225:CB225)-SUM($EU225:FW225)</f>
        <v>-8157</v>
      </c>
      <c r="EA225" s="39">
        <f>SUM($AZ225,$BA225:CC225)-SUM($EU225:FX225)</f>
        <v>-10157</v>
      </c>
      <c r="EB225" s="39">
        <f>SUM($AZ225,$BA225:CD225)-SUM($EU225:FY225)</f>
        <v>-12157</v>
      </c>
      <c r="EC225" s="39">
        <f>SUM($AZ225,$BA225:CE225)-SUM($EU225:FZ225)</f>
        <v>-14157</v>
      </c>
      <c r="ED225" s="39">
        <f>SUM($AZ225,$BA225:CF225)-SUM($EU225:GA225)</f>
        <v>-16157</v>
      </c>
      <c r="EE225" s="39">
        <f>SUM($AZ225,$BA225:CG225)-SUM($EU225:GB225)</f>
        <v>-18157</v>
      </c>
      <c r="EF225" s="39">
        <f>SUM($AZ225,$BA225:CH225)-SUM($EU225:GC225)</f>
        <v>-20157</v>
      </c>
      <c r="EG225" s="39">
        <f>SUM($AZ225,$BA225:CI225)-SUM($EU225:GD225)</f>
        <v>-22157</v>
      </c>
      <c r="EH225" s="39">
        <f>SUM($AZ225,$BA225:CJ225)-SUM($EU225:GE225)</f>
        <v>-24157</v>
      </c>
      <c r="EI225" s="39">
        <f>SUM($AZ225,$BA225:CK225)-SUM($EU225:GF225)</f>
        <v>-26157</v>
      </c>
      <c r="EJ225" s="39">
        <f>SUM($AZ225,$BA225:CL225)-SUM($EU225:GG225)</f>
        <v>-28157</v>
      </c>
      <c r="EK225" s="39">
        <f>SUM($AZ225,$BA225:CM225)-SUM($EU225:GH225)</f>
        <v>-30157</v>
      </c>
      <c r="EL225" s="39">
        <f>SUM($AZ225,$BA225:CN225)-SUM($EU225:GI225)</f>
        <v>-32157</v>
      </c>
      <c r="EM225" s="39">
        <f>SUM($AZ225,$BA225:CO225)-SUM($EU225:GJ225)</f>
        <v>-34157</v>
      </c>
      <c r="EN225" s="39">
        <f>SUM($AZ225,$BA225:CP225)-SUM($EU225:GK225)</f>
        <v>-34157</v>
      </c>
      <c r="EO225" s="39">
        <f>SUM($AZ225,$BA225:CQ225)-SUM($EU225:GL225)</f>
        <v>-34157</v>
      </c>
      <c r="EP225" s="39">
        <f>SUM($AZ225,$BA225:CR225)-SUM($EU225:GM225)</f>
        <v>-34157</v>
      </c>
      <c r="EQ225" s="39">
        <f>SUM($AZ225,$BA225:CS225)-SUM($EU225:GN225)</f>
        <v>-34157</v>
      </c>
      <c r="ER225" s="39"/>
      <c r="ES225" s="39"/>
      <c r="ET225" s="39"/>
      <c r="EU225" s="39"/>
      <c r="EV225" s="39"/>
      <c r="EW225" s="39"/>
      <c r="EX225" s="39"/>
      <c r="EY225" s="39"/>
      <c r="EZ225" s="39"/>
      <c r="FA225" s="39">
        <f t="array" ref="FA225">SUMPRODUCT($K225:$AG225,TRANSPOSE(FA$5:FA$27))</f>
        <v>460</v>
      </c>
      <c r="FB225" s="39">
        <f t="array" ref="FB225">SUMPRODUCT($K225:$AG225,TRANSPOSE(FB$5:FB$27))</f>
        <v>1798</v>
      </c>
      <c r="FC225" s="39">
        <f t="array" ref="FC225">SUMPRODUCT($K225:$AG225,TRANSPOSE(FC$5:FC$27))</f>
        <v>2331</v>
      </c>
      <c r="FD225" s="39">
        <f t="array" ref="FD225">SUMPRODUCT($K225:$AG225,TRANSPOSE(FD$5:FD$27))</f>
        <v>2000</v>
      </c>
      <c r="FE225" s="39">
        <f t="array" ref="FE225">SUMPRODUCT($K225:$AG225,TRANSPOSE(FE$5:FE$27))</f>
        <v>2000</v>
      </c>
      <c r="FF225" s="39">
        <f t="array" ref="FF225">SUMPRODUCT($K225:$AG225,TRANSPOSE(FF$5:FF$27))</f>
        <v>2000</v>
      </c>
      <c r="FG225" s="39">
        <f t="array" ref="FG225">SUMPRODUCT($K225:$AG225,TRANSPOSE(FG$5:FG$27))</f>
        <v>2000</v>
      </c>
      <c r="FH225" s="39">
        <f t="array" ref="FH225">SUMPRODUCT($K225:$AG225,TRANSPOSE(FH$5:FH$27))</f>
        <v>2000</v>
      </c>
      <c r="FI225" s="39">
        <f t="array" ref="FI225">SUMPRODUCT($K225:$AG225,TRANSPOSE(FI$5:FI$27))</f>
        <v>2000</v>
      </c>
      <c r="FJ225" s="39">
        <f t="array" ref="FJ225">SUMPRODUCT($K225:$AG225,TRANSPOSE(FJ$5:FJ$27))</f>
        <v>2000</v>
      </c>
      <c r="FK225" s="39">
        <f t="array" ref="FK225">SUMPRODUCT($K225:$AG225,TRANSPOSE(FK$5:FK$27))</f>
        <v>2000</v>
      </c>
      <c r="FL225" s="39">
        <f t="array" ref="FL225">SUMPRODUCT($K225:$AG225,TRANSPOSE(FL$5:FL$27))</f>
        <v>2000</v>
      </c>
      <c r="FM225" s="39">
        <f t="array" ref="FM225">SUMPRODUCT($K225:$AG225,TRANSPOSE(FM$5:FM$27))</f>
        <v>2000</v>
      </c>
      <c r="FN225" s="39">
        <f t="array" ref="FN225">SUMPRODUCT($K225:$AG225,TRANSPOSE(FN$5:FN$27))</f>
        <v>2000</v>
      </c>
      <c r="FO225" s="39">
        <f t="array" ref="FO225">SUMPRODUCT($K225:$AG225,TRANSPOSE(FO$5:FO$27))</f>
        <v>2000</v>
      </c>
      <c r="FP225" s="39">
        <f t="array" ref="FP225">SUMPRODUCT($K225:$AG225,TRANSPOSE(FP$5:FP$27))</f>
        <v>2000</v>
      </c>
      <c r="FQ225" s="39">
        <f t="array" ref="FQ225">SUMPRODUCT($K225:$AG225,TRANSPOSE(FQ$5:FQ$27))</f>
        <v>2000</v>
      </c>
      <c r="FR225" s="39">
        <f t="array" ref="FR225">SUMPRODUCT($K225:$AG225,TRANSPOSE(FR$5:FR$27))</f>
        <v>2000</v>
      </c>
      <c r="FS225" s="39">
        <f t="array" ref="FS225">SUMPRODUCT($K225:$AG225,TRANSPOSE(FS$5:FS$27))</f>
        <v>2000</v>
      </c>
      <c r="FT225" s="39">
        <f t="array" ref="FT225">SUMPRODUCT($K225:$AG225,TRANSPOSE(FT$5:FT$27))</f>
        <v>2000</v>
      </c>
      <c r="FU225" s="39">
        <f t="array" ref="FU225">SUMPRODUCT($K225:$AG225,TRANSPOSE(FU$5:FU$27))</f>
        <v>2000</v>
      </c>
      <c r="FV225" s="39">
        <f t="array" ref="FV225">SUMPRODUCT($K225:$AG225,TRANSPOSE(FV$5:FV$27))</f>
        <v>2000</v>
      </c>
      <c r="FW225" s="39">
        <f t="array" ref="FW225">SUMPRODUCT($K225:$AG225,TRANSPOSE(FW$5:FW$27))</f>
        <v>2000</v>
      </c>
      <c r="FX225" s="39">
        <f t="array" ref="FX225">SUMPRODUCT($K225:$AG225,TRANSPOSE(FX$5:FX$27))</f>
        <v>2000</v>
      </c>
      <c r="FY225" s="39">
        <f t="array" ref="FY225">SUMPRODUCT($K225:$AG225,TRANSPOSE(FY$5:FY$27))</f>
        <v>2000</v>
      </c>
      <c r="FZ225" s="39">
        <f t="array" ref="FZ225">SUMPRODUCT($K225:$AG225,TRANSPOSE(FZ$5:FZ$27))</f>
        <v>2000</v>
      </c>
      <c r="GA225" s="39">
        <f t="array" ref="GA225">SUMPRODUCT($K225:$AG225,TRANSPOSE(GA$5:GA$27))</f>
        <v>2000</v>
      </c>
      <c r="GB225" s="39">
        <f t="array" ref="GB225">SUMPRODUCT($K225:$AG225,TRANSPOSE(GB$5:GB$27))</f>
        <v>2000</v>
      </c>
      <c r="GC225" s="39">
        <f t="array" ref="GC225">SUMPRODUCT($K225:$AG225,TRANSPOSE(GC$5:GC$27))</f>
        <v>2000</v>
      </c>
      <c r="GD225" s="39">
        <f t="array" ref="GD225">SUMPRODUCT($K225:$AG225,TRANSPOSE(GD$5:GD$27))</f>
        <v>2000</v>
      </c>
      <c r="GE225" s="39">
        <f t="array" ref="GE225">SUMPRODUCT($K225:$AG225,TRANSPOSE(GE$5:GE$27))</f>
        <v>2000</v>
      </c>
      <c r="GF225" s="39">
        <f t="array" ref="GF225">SUMPRODUCT($K225:$AG225,TRANSPOSE(GF$5:GF$27))</f>
        <v>2000</v>
      </c>
      <c r="GG225" s="39">
        <f t="array" ref="GG225">SUMPRODUCT($K225:$AG225,TRANSPOSE(GG$5:GG$27))</f>
        <v>2000</v>
      </c>
      <c r="GH225" s="39">
        <f t="array" ref="GH225">SUMPRODUCT($K225:$AG225,TRANSPOSE(GH$5:GH$27))</f>
        <v>2000</v>
      </c>
      <c r="GI225" s="39">
        <f t="array" ref="GI225">SUMPRODUCT($K225:$AG225,TRANSPOSE(GI$5:GI$27))</f>
        <v>2000</v>
      </c>
      <c r="GJ225" s="39">
        <f t="array" ref="GJ225">SUMPRODUCT($K225:$AG225,TRANSPOSE(GJ$5:GJ$27))</f>
        <v>2000</v>
      </c>
      <c r="GK225" s="39">
        <f t="array" ref="GK225">SUMPRODUCT($K225:$AG225,TRANSPOSE(GK$5:GK$27))</f>
        <v>0</v>
      </c>
      <c r="GL225" s="39">
        <f t="array" ref="GL225">SUMPRODUCT($K225:$AG225,TRANSPOSE(GL$5:GL$27))</f>
        <v>0</v>
      </c>
      <c r="GM225" s="39">
        <f t="array" ref="GM225">SUMPRODUCT($K225:$AG225,TRANSPOSE(GM$5:GM$27))</f>
        <v>0</v>
      </c>
      <c r="GN225" s="39">
        <f t="array" ref="GN225">SUMPRODUCT($K225:$AG225,TRANSPOSE(GN$5:GN$27))</f>
        <v>0</v>
      </c>
      <c r="GO225" s="39"/>
      <c r="GP225" s="39"/>
      <c r="GQ225" s="39"/>
      <c r="GR225" s="39"/>
      <c r="GS225" s="39"/>
      <c r="GT225" s="39"/>
      <c r="GU225" s="39"/>
      <c r="GV225" s="39"/>
      <c r="GW225" s="39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39"/>
      <c r="HI225" s="39"/>
      <c r="HJ225" s="39"/>
      <c r="HK225" s="39"/>
      <c r="HL225" s="39"/>
      <c r="HM225" s="39"/>
      <c r="HN225" s="39"/>
      <c r="HO225" s="39"/>
      <c r="HP225" s="39"/>
      <c r="HQ225" s="39"/>
      <c r="HR225" s="39"/>
      <c r="HS225" s="39"/>
      <c r="HT225" s="39"/>
      <c r="HU225" s="39"/>
      <c r="HV225" s="39"/>
      <c r="HW225" s="39"/>
      <c r="HX225" s="39"/>
      <c r="HY225" s="39"/>
      <c r="HZ225" s="39"/>
      <c r="IA225" s="39"/>
      <c r="IB225" s="39"/>
      <c r="IC225" s="39"/>
      <c r="ID225" s="39"/>
      <c r="IE225" s="39"/>
      <c r="IF225" s="39"/>
      <c r="IG225" s="39"/>
      <c r="IH225" s="39"/>
      <c r="II225" s="39"/>
      <c r="IJ225" s="39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39"/>
      <c r="IV225" s="93" t="s">
        <v>511</v>
      </c>
      <c r="IW225" s="100" t="str">
        <f>C225</f>
        <v>EPCQ64ASI16N</v>
      </c>
      <c r="IX225" s="93" t="str">
        <f t="shared" si="270"/>
        <v>Intel Prgrammable SolutionsGroup(AL</v>
      </c>
      <c r="IY225" s="111">
        <f>AP225</f>
        <v>3.677</v>
      </c>
      <c r="IZ225" s="112" t="str">
        <f>AQ225</f>
        <v>USD</v>
      </c>
      <c r="JA225" s="104" t="e">
        <f ca="1">_xlfn.XLOOKUP(IZ225,IZ$21:IZ$24,JA$21:JA$24,0)</f>
        <v>#NAME?</v>
      </c>
      <c r="JB225" s="104" t="e">
        <f t="shared" ca="1" si="234"/>
        <v>#NAME?</v>
      </c>
      <c r="JC225" s="113">
        <f>AJ225</f>
        <v>44</v>
      </c>
      <c r="JD225" s="113">
        <f>AJ225</f>
        <v>44</v>
      </c>
      <c r="JE225" s="100"/>
      <c r="JF225" s="113" t="e">
        <f>MAX(JD225,CEILING(#REF!+JE225,JC225))</f>
        <v>#REF!</v>
      </c>
      <c r="JG225" s="114" t="e">
        <f t="shared" ca="1" si="235"/>
        <v>#REF!</v>
      </c>
      <c r="JH225" s="113" t="e">
        <f>JF225-#REF!</f>
        <v>#REF!</v>
      </c>
      <c r="JI225" s="114" t="e">
        <f t="shared" ca="1" si="236"/>
        <v>#REF!</v>
      </c>
      <c r="JJ225" s="115"/>
      <c r="JK225" s="114"/>
      <c r="JL225" s="114" t="s">
        <v>21</v>
      </c>
      <c r="JM225" s="100"/>
      <c r="JN225" s="100" t="s">
        <v>129</v>
      </c>
      <c r="JO225" s="102" t="e">
        <f t="array" aca="1" ref="JO225" ca="1">SUMPRODUCT(#REF!,TRANSPOSE(JO$19:JO$22))</f>
        <v>#REF!</v>
      </c>
      <c r="JP225" s="102" t="e">
        <f t="array" aca="1" ref="JP225" ca="1">SUMPRODUCT(#REF!,TRANSPOSE(JP$19:JP$22))</f>
        <v>#REF!</v>
      </c>
      <c r="JQ225" s="102" t="e">
        <f t="array" aca="1" ref="JQ225" ca="1">SUMPRODUCT(#REF!,TRANSPOSE(JQ$19:JQ$22))</f>
        <v>#REF!</v>
      </c>
      <c r="JR225" s="102" t="e">
        <f t="array" aca="1" ref="JR225" ca="1">SUMPRODUCT(#REF!,TRANSPOSE(JR$19:JR$22))</f>
        <v>#REF!</v>
      </c>
      <c r="JS225" s="102" t="e">
        <f t="array" aca="1" ref="JS225" ca="1">SUMPRODUCT(#REF!,TRANSPOSE(JS$19:JS$22))</f>
        <v>#REF!</v>
      </c>
      <c r="JT225" s="102" t="e">
        <f t="array" aca="1" ref="JT225" ca="1">SUMPRODUCT(#REF!,TRANSPOSE(JT$19:JT$22))</f>
        <v>#REF!</v>
      </c>
      <c r="JU225" s="102" t="e">
        <f t="array" aca="1" ref="JU225" ca="1">SUMPRODUCT(#REF!,TRANSPOSE(JU$19:JU$22))</f>
        <v>#REF!</v>
      </c>
      <c r="JV225" s="102" t="e">
        <f t="array" aca="1" ref="JV225" ca="1">SUMPRODUCT(#REF!,TRANSPOSE(JV$19:JV$22))</f>
        <v>#REF!</v>
      </c>
      <c r="JW225" s="102" t="e">
        <f t="array" aca="1" ref="JW225" ca="1">SUMPRODUCT(#REF!,TRANSPOSE(JW$19:JW$22))</f>
        <v>#REF!</v>
      </c>
      <c r="JX225" s="102" t="e">
        <f t="array" aca="1" ref="JX225" ca="1">SUMPRODUCT(#REF!,TRANSPOSE(JX$19:JX$22))</f>
        <v>#REF!</v>
      </c>
      <c r="JY225" s="102" t="e">
        <f t="array" aca="1" ref="JY225" ca="1">SUMPRODUCT(#REF!,TRANSPOSE(JY$19:JY$22))</f>
        <v>#REF!</v>
      </c>
      <c r="JZ225" s="102" t="e">
        <f t="array" aca="1" ref="JZ225" ca="1">SUMPRODUCT(#REF!,TRANSPOSE(JZ$19:JZ$22))</f>
        <v>#REF!</v>
      </c>
      <c r="KA225" s="102" t="e">
        <f t="array" aca="1" ref="KA225" ca="1">SUMPRODUCT(#REF!,TRANSPOSE(KA$19:KA$22))</f>
        <v>#REF!</v>
      </c>
      <c r="KB225" s="116"/>
      <c r="KC225" s="102" t="e">
        <f t="shared" ca="1" si="237"/>
        <v>#REF!</v>
      </c>
      <c r="KD225" s="117" t="e">
        <f ca="1">CEILING(SUM($JO225:JP225)-SUM($KC225:KC225),$JC225)</f>
        <v>#REF!</v>
      </c>
      <c r="KE225" s="117" t="e">
        <f ca="1">CEILING(SUM($JO225:JQ225)-SUM($KC225:KD225),$JC225)</f>
        <v>#REF!</v>
      </c>
      <c r="KF225" s="117" t="e">
        <f ca="1">CEILING(SUM($JO225:JR225)-SUM($KC225:KE225),$JC225)</f>
        <v>#REF!</v>
      </c>
      <c r="KG225" s="117" t="e">
        <f ca="1">CEILING(SUM($JO225:JS225)-SUM($KC225:KF225),$JC225)</f>
        <v>#REF!</v>
      </c>
      <c r="KH225" s="117" t="e">
        <f ca="1">CEILING(SUM($JO225:JT225)-SUM($KC225:KG225),$JC225)</f>
        <v>#REF!</v>
      </c>
      <c r="KI225" s="117" t="e">
        <f ca="1">CEILING(SUM($JO225:JU225)-SUM($KC225:KH225),$JC225)</f>
        <v>#REF!</v>
      </c>
      <c r="KJ225" s="117" t="e">
        <f ca="1">CEILING(SUM($JO225:JV225)-SUM($KC225:KI225),$JC225)</f>
        <v>#REF!</v>
      </c>
      <c r="KK225" s="117" t="e">
        <f ca="1">CEILING(SUM($JO225:JW225)-SUM($KC225:KJ225),$JC225)</f>
        <v>#REF!</v>
      </c>
      <c r="KL225" s="117" t="e">
        <f ca="1">CEILING(SUM($JO225:JX225)-SUM($KC225:KK225),$JC225)</f>
        <v>#REF!</v>
      </c>
      <c r="KM225" s="117" t="e">
        <f ca="1">CEILING(SUM($JO225:JY225)-SUM($KC225:KL225),$JC225)</f>
        <v>#REF!</v>
      </c>
      <c r="KN225" s="117" t="e">
        <f t="shared" ca="1" si="238"/>
        <v>#REF!</v>
      </c>
      <c r="KO225" s="117" t="e">
        <f t="shared" ca="1" si="239"/>
        <v>#REF!</v>
      </c>
      <c r="KP225" s="116"/>
      <c r="KQ225" s="119" t="e">
        <f t="shared" ca="1" si="240"/>
        <v>#REF!</v>
      </c>
      <c r="KR225" s="119" t="e">
        <f t="shared" ca="1" si="241"/>
        <v>#REF!</v>
      </c>
      <c r="KS225" s="119" t="e">
        <f t="shared" ca="1" si="242"/>
        <v>#REF!</v>
      </c>
      <c r="KT225" s="119" t="e">
        <f t="shared" ca="1" si="243"/>
        <v>#REF!</v>
      </c>
      <c r="KU225" s="119" t="e">
        <f t="shared" ca="1" si="244"/>
        <v>#REF!</v>
      </c>
      <c r="KV225" s="119" t="e">
        <f t="shared" ca="1" si="245"/>
        <v>#REF!</v>
      </c>
      <c r="KW225" s="119" t="e">
        <f t="shared" ca="1" si="246"/>
        <v>#REF!</v>
      </c>
      <c r="KX225" s="119" t="e">
        <f t="shared" ca="1" si="247"/>
        <v>#REF!</v>
      </c>
      <c r="KY225" s="119" t="e">
        <f t="shared" ca="1" si="248"/>
        <v>#REF!</v>
      </c>
      <c r="KZ225" s="119" t="e">
        <f t="shared" ca="1" si="249"/>
        <v>#REF!</v>
      </c>
      <c r="LA225" s="119" t="e">
        <f t="shared" ca="1" si="250"/>
        <v>#REF!</v>
      </c>
      <c r="LB225" s="119" t="e">
        <f t="shared" ca="1" si="251"/>
        <v>#REF!</v>
      </c>
      <c r="LC225" s="119" t="e">
        <f t="shared" ca="1" si="252"/>
        <v>#REF!</v>
      </c>
      <c r="LD225" s="119" t="e">
        <f t="shared" ca="1" si="253"/>
        <v>#REF!</v>
      </c>
      <c r="LE225" s="116">
        <v>12</v>
      </c>
      <c r="LF225" s="102" t="e">
        <f t="shared" ca="1" si="271"/>
        <v>#REF!</v>
      </c>
      <c r="LG225" s="102" t="e">
        <f t="shared" ca="1" si="271"/>
        <v>#REF!</v>
      </c>
      <c r="LH225" s="102" t="e">
        <f t="shared" ca="1" si="271"/>
        <v>#REF!</v>
      </c>
      <c r="LI225" s="102" t="e">
        <f t="shared" ca="1" si="271"/>
        <v>#REF!</v>
      </c>
      <c r="LJ225" s="102" t="e">
        <f t="shared" ca="1" si="271"/>
        <v>#REF!</v>
      </c>
      <c r="LK225" s="102" t="e">
        <f t="shared" ca="1" si="271"/>
        <v>#REF!</v>
      </c>
      <c r="LL225" s="102" t="e">
        <f t="shared" ca="1" si="271"/>
        <v>#REF!</v>
      </c>
      <c r="LM225" s="102" t="e">
        <f t="shared" ca="1" si="271"/>
        <v>#REF!</v>
      </c>
      <c r="LN225" s="102" t="e">
        <f t="shared" ca="1" si="271"/>
        <v>#REF!</v>
      </c>
      <c r="LO225" s="102" t="e">
        <f t="shared" ca="1" si="271"/>
        <v>#REF!</v>
      </c>
      <c r="LP225" s="102" t="e">
        <f t="shared" ca="1" si="271"/>
        <v>#REF!</v>
      </c>
      <c r="LQ225" s="102" t="e">
        <f t="shared" ca="1" si="271"/>
        <v>#REF!</v>
      </c>
      <c r="LR225" s="102" t="e">
        <f t="shared" ca="1" si="271"/>
        <v>#REF!</v>
      </c>
      <c r="LS225" s="102"/>
      <c r="LT225" s="119" t="e">
        <f t="shared" ca="1" si="254"/>
        <v>#REF!</v>
      </c>
      <c r="LU225" s="119" t="e">
        <f t="shared" ca="1" si="255"/>
        <v>#REF!</v>
      </c>
      <c r="LV225" s="119" t="e">
        <f t="shared" ca="1" si="256"/>
        <v>#REF!</v>
      </c>
      <c r="LW225" s="119" t="e">
        <f t="shared" ca="1" si="257"/>
        <v>#REF!</v>
      </c>
      <c r="LX225" s="119" t="e">
        <f t="shared" ca="1" si="258"/>
        <v>#REF!</v>
      </c>
      <c r="LY225" s="119" t="e">
        <f t="shared" ca="1" si="259"/>
        <v>#REF!</v>
      </c>
      <c r="LZ225" s="119" t="e">
        <f t="shared" ca="1" si="260"/>
        <v>#REF!</v>
      </c>
      <c r="MA225" s="119" t="e">
        <f t="shared" ca="1" si="261"/>
        <v>#REF!</v>
      </c>
      <c r="MB225" s="119" t="e">
        <f t="shared" ca="1" si="262"/>
        <v>#REF!</v>
      </c>
      <c r="MC225" s="119" t="e">
        <f t="shared" ca="1" si="263"/>
        <v>#REF!</v>
      </c>
      <c r="MD225" s="119" t="e">
        <f t="shared" ca="1" si="264"/>
        <v>#REF!</v>
      </c>
      <c r="ME225" s="119" t="e">
        <f t="shared" ca="1" si="265"/>
        <v>#REF!</v>
      </c>
      <c r="MF225" s="119" t="e">
        <f t="shared" ca="1" si="266"/>
        <v>#REF!</v>
      </c>
      <c r="MG225" s="119" t="e">
        <f t="shared" ca="1" si="267"/>
        <v>#REF!</v>
      </c>
      <c r="MH225" s="120" t="s">
        <v>965</v>
      </c>
      <c r="MI225" s="100" t="s">
        <v>515</v>
      </c>
      <c r="MJ225" s="121">
        <v>45526</v>
      </c>
      <c r="MK225" s="100" t="s">
        <v>131</v>
      </c>
      <c r="ML225" s="100"/>
      <c r="MM225" s="100" t="s">
        <v>131</v>
      </c>
      <c r="MN225" s="100"/>
      <c r="MO225" s="100" t="s">
        <v>516</v>
      </c>
    </row>
    <row r="226" spans="1:353" ht="14.25" x14ac:dyDescent="0.2">
      <c r="A226" s="39">
        <v>227</v>
      </c>
      <c r="B226" s="39" t="s">
        <v>968</v>
      </c>
      <c r="C226" s="54" t="s">
        <v>969</v>
      </c>
      <c r="D226" s="39" t="s">
        <v>121</v>
      </c>
      <c r="E226" s="39">
        <v>405043942</v>
      </c>
      <c r="F226" s="99" t="s">
        <v>970</v>
      </c>
      <c r="G226" s="39">
        <v>405046714</v>
      </c>
      <c r="H226" s="39" t="s">
        <v>112</v>
      </c>
      <c r="I226" s="39">
        <v>1</v>
      </c>
      <c r="J226" s="39">
        <v>6</v>
      </c>
      <c r="K226" s="39">
        <v>0</v>
      </c>
      <c r="L226" s="39">
        <v>0</v>
      </c>
      <c r="M226" s="39">
        <v>0</v>
      </c>
      <c r="N226" s="39">
        <v>0</v>
      </c>
      <c r="O226" s="39">
        <v>2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2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2</v>
      </c>
      <c r="AH226" s="39">
        <f t="shared" si="230"/>
        <v>4</v>
      </c>
      <c r="AI226" s="39">
        <f t="shared" si="268"/>
        <v>141178</v>
      </c>
      <c r="AJ226" s="55">
        <v>2500</v>
      </c>
      <c r="AK226" s="39"/>
      <c r="AL226" s="39" t="s">
        <v>971</v>
      </c>
      <c r="AM226" s="39" t="s">
        <v>972</v>
      </c>
      <c r="AN226" s="39"/>
      <c r="AO226" s="39" t="s">
        <v>163</v>
      </c>
      <c r="AP226" s="56">
        <v>10.45</v>
      </c>
      <c r="AQ226" s="56" t="s">
        <v>20</v>
      </c>
      <c r="AR226" s="39"/>
      <c r="AS226" s="39"/>
      <c r="AT226" s="57" t="s">
        <v>973</v>
      </c>
      <c r="AU226" s="39"/>
      <c r="AV226" s="39" t="str">
        <f t="shared" si="231"/>
        <v>P0012</v>
      </c>
      <c r="AW226" s="76" t="e">
        <f t="shared" ca="1" si="232"/>
        <v>#NAME?</v>
      </c>
      <c r="AX226" s="39">
        <v>10</v>
      </c>
      <c r="AY226" s="73" t="e">
        <f t="shared" si="233"/>
        <v>#REF!</v>
      </c>
      <c r="AZ226" s="39"/>
      <c r="BA226" s="39"/>
      <c r="BB226" s="39"/>
      <c r="BC226" s="39"/>
      <c r="BD226" s="39"/>
      <c r="BE226" s="39">
        <v>12210</v>
      </c>
      <c r="BF226" s="39"/>
      <c r="BG226" s="39"/>
      <c r="BH226" s="39"/>
      <c r="BI226" s="39">
        <v>12210</v>
      </c>
      <c r="BJ226" s="39"/>
      <c r="BK226" s="39"/>
      <c r="BL226" s="39">
        <v>12210</v>
      </c>
      <c r="BM226" s="39"/>
      <c r="BN226" s="39"/>
      <c r="BO226" s="39">
        <v>12210</v>
      </c>
      <c r="BP226" s="39"/>
      <c r="BQ226" s="39"/>
      <c r="BR226" s="39">
        <v>12210</v>
      </c>
      <c r="BS226" s="39"/>
      <c r="BT226" s="39"/>
      <c r="BU226" s="39">
        <v>12210</v>
      </c>
      <c r="BV226" s="39"/>
      <c r="BW226" s="39"/>
      <c r="BX226" s="39">
        <v>12210</v>
      </c>
      <c r="BY226" s="39"/>
      <c r="BZ226" s="39"/>
      <c r="CA226" s="39">
        <v>12210</v>
      </c>
      <c r="CB226" s="39"/>
      <c r="CC226" s="39"/>
      <c r="CD226" s="39">
        <v>12210</v>
      </c>
      <c r="CE226" s="39"/>
      <c r="CF226" s="39"/>
      <c r="CG226" s="39">
        <v>12210</v>
      </c>
      <c r="CH226" s="39"/>
      <c r="CI226" s="39"/>
      <c r="CJ226" s="39">
        <v>12210</v>
      </c>
      <c r="CK226" s="39"/>
      <c r="CL226" s="39"/>
      <c r="CM226" s="39">
        <v>8140</v>
      </c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>
        <f>SUM($AZ226,$BA226:BF226)-SUM($EU226:FA226)</f>
        <v>11290</v>
      </c>
      <c r="DE226" s="39">
        <f>SUM($AZ226,$BA226:BG226)-SUM($EU226:FB226)</f>
        <v>7694</v>
      </c>
      <c r="DF226" s="39">
        <f>SUM($AZ226,$BA226:BH226)-SUM($EU226:FC226)</f>
        <v>3032</v>
      </c>
      <c r="DG226" s="39">
        <f>SUM($AZ226,$BA226:BI226)-SUM($EU226:FD226)</f>
        <v>11242</v>
      </c>
      <c r="DH226" s="39">
        <f>SUM($AZ226,$BA226:BJ226)-SUM($EU226:FE226)</f>
        <v>7242</v>
      </c>
      <c r="DI226" s="39">
        <f>SUM($AZ226,$BA226:BK226)-SUM($EU226:FF226)</f>
        <v>3242</v>
      </c>
      <c r="DJ226" s="39">
        <f>SUM($AZ226,$BA226:BL226)-SUM($EU226:FG226)</f>
        <v>11452</v>
      </c>
      <c r="DK226" s="39">
        <f>SUM($AZ226,$BA226:BM226)-SUM($EU226:FH226)</f>
        <v>7452</v>
      </c>
      <c r="DL226" s="39">
        <f>SUM($AZ226,$BA226:BN226)-SUM($EU226:FI226)</f>
        <v>3452</v>
      </c>
      <c r="DM226" s="39">
        <f>SUM($AZ226,$BA226:BO226)-SUM($EU226:FJ226)</f>
        <v>11662</v>
      </c>
      <c r="DN226" s="39">
        <f>SUM($AZ226,$BA226:BP226)-SUM($EU226:FK226)</f>
        <v>7662</v>
      </c>
      <c r="DO226" s="39">
        <f>SUM($AZ226,$BA226:BQ226)-SUM($EU226:FL226)</f>
        <v>3662</v>
      </c>
      <c r="DP226" s="39">
        <f>SUM($AZ226,$BA226:BR226)-SUM($EU226:FM226)</f>
        <v>11872</v>
      </c>
      <c r="DQ226" s="39">
        <f>SUM($AZ226,$BA226:BS226)-SUM($EU226:FN226)</f>
        <v>7872</v>
      </c>
      <c r="DR226" s="39">
        <f>SUM($AZ226,$BA226:BT226)-SUM($EU226:FO226)</f>
        <v>3872</v>
      </c>
      <c r="DS226" s="39">
        <f>SUM($AZ226,$BA226:BU226)-SUM($EU226:FP226)</f>
        <v>12082</v>
      </c>
      <c r="DT226" s="39">
        <f>SUM($AZ226,$BA226:BV226)-SUM($EU226:FQ226)</f>
        <v>8082</v>
      </c>
      <c r="DU226" s="39">
        <f>SUM($AZ226,$BA226:BW226)-SUM($EU226:FR226)</f>
        <v>4082</v>
      </c>
      <c r="DV226" s="39">
        <f>SUM($AZ226,$BA226:BX226)-SUM($EU226:FS226)</f>
        <v>12292</v>
      </c>
      <c r="DW226" s="39">
        <f>SUM($AZ226,$BA226:BY226)-SUM($EU226:FT226)</f>
        <v>8292</v>
      </c>
      <c r="DX226" s="39">
        <f>SUM($AZ226,$BA226:BZ226)-SUM($EU226:FU226)</f>
        <v>4292</v>
      </c>
      <c r="DY226" s="39">
        <f>SUM($AZ226,$BA226:CA226)-SUM($EU226:FV226)</f>
        <v>12502</v>
      </c>
      <c r="DZ226" s="39">
        <f>SUM($AZ226,$BA226:CB226)-SUM($EU226:FW226)</f>
        <v>8502</v>
      </c>
      <c r="EA226" s="39">
        <f>SUM($AZ226,$BA226:CC226)-SUM($EU226:FX226)</f>
        <v>4502</v>
      </c>
      <c r="EB226" s="39">
        <f>SUM($AZ226,$BA226:CD226)-SUM($EU226:FY226)</f>
        <v>12712</v>
      </c>
      <c r="EC226" s="39">
        <f>SUM($AZ226,$BA226:CE226)-SUM($EU226:FZ226)</f>
        <v>8712</v>
      </c>
      <c r="ED226" s="39">
        <f>SUM($AZ226,$BA226:CF226)-SUM($EU226:GA226)</f>
        <v>4712</v>
      </c>
      <c r="EE226" s="39">
        <f>SUM($AZ226,$BA226:CG226)-SUM($EU226:GB226)</f>
        <v>12922</v>
      </c>
      <c r="EF226" s="39">
        <f>SUM($AZ226,$BA226:CH226)-SUM($EU226:GC226)</f>
        <v>8922</v>
      </c>
      <c r="EG226" s="39">
        <f>SUM($AZ226,$BA226:CI226)-SUM($EU226:GD226)</f>
        <v>4922</v>
      </c>
      <c r="EH226" s="39">
        <f>SUM($AZ226,$BA226:CJ226)-SUM($EU226:GE226)</f>
        <v>13132</v>
      </c>
      <c r="EI226" s="39">
        <f>SUM($AZ226,$BA226:CK226)-SUM($EU226:GF226)</f>
        <v>9132</v>
      </c>
      <c r="EJ226" s="39">
        <f>SUM($AZ226,$BA226:CL226)-SUM($EU226:GG226)</f>
        <v>5132</v>
      </c>
      <c r="EK226" s="39">
        <f>SUM($AZ226,$BA226:CM226)-SUM($EU226:GH226)</f>
        <v>9272</v>
      </c>
      <c r="EL226" s="39">
        <f>SUM($AZ226,$BA226:CN226)-SUM($EU226:GI226)</f>
        <v>5272</v>
      </c>
      <c r="EM226" s="39">
        <f>SUM($AZ226,$BA226:CO226)-SUM($EU226:GJ226)</f>
        <v>1272</v>
      </c>
      <c r="EN226" s="39">
        <f>SUM($AZ226,$BA226:CP226)-SUM($EU226:GK226)</f>
        <v>1272</v>
      </c>
      <c r="EO226" s="39">
        <f>SUM($AZ226,$BA226:CQ226)-SUM($EU226:GL226)</f>
        <v>1272</v>
      </c>
      <c r="EP226" s="39">
        <f>SUM($AZ226,$BA226:CR226)-SUM($EU226:GM226)</f>
        <v>1272</v>
      </c>
      <c r="EQ226" s="39">
        <f>SUM($AZ226,$BA226:CS226)-SUM($EU226:GN226)</f>
        <v>1272</v>
      </c>
      <c r="ER226" s="39"/>
      <c r="ES226" s="39"/>
      <c r="ET226" s="39"/>
      <c r="EU226" s="39"/>
      <c r="EV226" s="39"/>
      <c r="EW226" s="39"/>
      <c r="EX226" s="39"/>
      <c r="EY226" s="39"/>
      <c r="EZ226" s="39"/>
      <c r="FA226" s="39">
        <f t="array" ref="FA226">SUMPRODUCT($K226:$AG226,TRANSPOSE(FA$5:FA$27))</f>
        <v>920</v>
      </c>
      <c r="FB226" s="39">
        <f t="array" ref="FB226">SUMPRODUCT($K226:$AG226,TRANSPOSE(FB$5:FB$27))</f>
        <v>3596</v>
      </c>
      <c r="FC226" s="39">
        <f t="array" ref="FC226">SUMPRODUCT($K226:$AG226,TRANSPOSE(FC$5:FC$27))</f>
        <v>4662</v>
      </c>
      <c r="FD226" s="39">
        <f t="array" ref="FD226">SUMPRODUCT($K226:$AG226,TRANSPOSE(FD$5:FD$27))</f>
        <v>4000</v>
      </c>
      <c r="FE226" s="39">
        <f t="array" ref="FE226">SUMPRODUCT($K226:$AG226,TRANSPOSE(FE$5:FE$27))</f>
        <v>4000</v>
      </c>
      <c r="FF226" s="39">
        <f t="array" ref="FF226">SUMPRODUCT($K226:$AG226,TRANSPOSE(FF$5:FF$27))</f>
        <v>4000</v>
      </c>
      <c r="FG226" s="39">
        <f t="array" ref="FG226">SUMPRODUCT($K226:$AG226,TRANSPOSE(FG$5:FG$27))</f>
        <v>4000</v>
      </c>
      <c r="FH226" s="39">
        <f t="array" ref="FH226">SUMPRODUCT($K226:$AG226,TRANSPOSE(FH$5:FH$27))</f>
        <v>4000</v>
      </c>
      <c r="FI226" s="39">
        <f t="array" ref="FI226">SUMPRODUCT($K226:$AG226,TRANSPOSE(FI$5:FI$27))</f>
        <v>4000</v>
      </c>
      <c r="FJ226" s="39">
        <f t="array" ref="FJ226">SUMPRODUCT($K226:$AG226,TRANSPOSE(FJ$5:FJ$27))</f>
        <v>4000</v>
      </c>
      <c r="FK226" s="39">
        <f t="array" ref="FK226">SUMPRODUCT($K226:$AG226,TRANSPOSE(FK$5:FK$27))</f>
        <v>4000</v>
      </c>
      <c r="FL226" s="39">
        <f t="array" ref="FL226">SUMPRODUCT($K226:$AG226,TRANSPOSE(FL$5:FL$27))</f>
        <v>4000</v>
      </c>
      <c r="FM226" s="39">
        <f t="array" ref="FM226">SUMPRODUCT($K226:$AG226,TRANSPOSE(FM$5:FM$27))</f>
        <v>4000</v>
      </c>
      <c r="FN226" s="39">
        <f t="array" ref="FN226">SUMPRODUCT($K226:$AG226,TRANSPOSE(FN$5:FN$27))</f>
        <v>4000</v>
      </c>
      <c r="FO226" s="39">
        <f t="array" ref="FO226">SUMPRODUCT($K226:$AG226,TRANSPOSE(FO$5:FO$27))</f>
        <v>4000</v>
      </c>
      <c r="FP226" s="39">
        <f t="array" ref="FP226">SUMPRODUCT($K226:$AG226,TRANSPOSE(FP$5:FP$27))</f>
        <v>4000</v>
      </c>
      <c r="FQ226" s="39">
        <f t="array" ref="FQ226">SUMPRODUCT($K226:$AG226,TRANSPOSE(FQ$5:FQ$27))</f>
        <v>4000</v>
      </c>
      <c r="FR226" s="39">
        <f t="array" ref="FR226">SUMPRODUCT($K226:$AG226,TRANSPOSE(FR$5:FR$27))</f>
        <v>4000</v>
      </c>
      <c r="FS226" s="39">
        <f t="array" ref="FS226">SUMPRODUCT($K226:$AG226,TRANSPOSE(FS$5:FS$27))</f>
        <v>4000</v>
      </c>
      <c r="FT226" s="39">
        <f t="array" ref="FT226">SUMPRODUCT($K226:$AG226,TRANSPOSE(FT$5:FT$27))</f>
        <v>4000</v>
      </c>
      <c r="FU226" s="39">
        <f t="array" ref="FU226">SUMPRODUCT($K226:$AG226,TRANSPOSE(FU$5:FU$27))</f>
        <v>4000</v>
      </c>
      <c r="FV226" s="39">
        <f t="array" ref="FV226">SUMPRODUCT($K226:$AG226,TRANSPOSE(FV$5:FV$27))</f>
        <v>4000</v>
      </c>
      <c r="FW226" s="39">
        <f t="array" ref="FW226">SUMPRODUCT($K226:$AG226,TRANSPOSE(FW$5:FW$27))</f>
        <v>4000</v>
      </c>
      <c r="FX226" s="39">
        <f t="array" ref="FX226">SUMPRODUCT($K226:$AG226,TRANSPOSE(FX$5:FX$27))</f>
        <v>4000</v>
      </c>
      <c r="FY226" s="39">
        <f t="array" ref="FY226">SUMPRODUCT($K226:$AG226,TRANSPOSE(FY$5:FY$27))</f>
        <v>4000</v>
      </c>
      <c r="FZ226" s="39">
        <f t="array" ref="FZ226">SUMPRODUCT($K226:$AG226,TRANSPOSE(FZ$5:FZ$27))</f>
        <v>4000</v>
      </c>
      <c r="GA226" s="39">
        <f t="array" ref="GA226">SUMPRODUCT($K226:$AG226,TRANSPOSE(GA$5:GA$27))</f>
        <v>4000</v>
      </c>
      <c r="GB226" s="39">
        <f t="array" ref="GB226">SUMPRODUCT($K226:$AG226,TRANSPOSE(GB$5:GB$27))</f>
        <v>4000</v>
      </c>
      <c r="GC226" s="39">
        <f t="array" ref="GC226">SUMPRODUCT($K226:$AG226,TRANSPOSE(GC$5:GC$27))</f>
        <v>4000</v>
      </c>
      <c r="GD226" s="39">
        <f t="array" ref="GD226">SUMPRODUCT($K226:$AG226,TRANSPOSE(GD$5:GD$27))</f>
        <v>4000</v>
      </c>
      <c r="GE226" s="39">
        <f t="array" ref="GE226">SUMPRODUCT($K226:$AG226,TRANSPOSE(GE$5:GE$27))</f>
        <v>4000</v>
      </c>
      <c r="GF226" s="39">
        <f t="array" ref="GF226">SUMPRODUCT($K226:$AG226,TRANSPOSE(GF$5:GF$27))</f>
        <v>4000</v>
      </c>
      <c r="GG226" s="39">
        <f t="array" ref="GG226">SUMPRODUCT($K226:$AG226,TRANSPOSE(GG$5:GG$27))</f>
        <v>4000</v>
      </c>
      <c r="GH226" s="39">
        <f t="array" ref="GH226">SUMPRODUCT($K226:$AG226,TRANSPOSE(GH$5:GH$27))</f>
        <v>4000</v>
      </c>
      <c r="GI226" s="39">
        <f t="array" ref="GI226">SUMPRODUCT($K226:$AG226,TRANSPOSE(GI$5:GI$27))</f>
        <v>4000</v>
      </c>
      <c r="GJ226" s="39">
        <f t="array" ref="GJ226">SUMPRODUCT($K226:$AG226,TRANSPOSE(GJ$5:GJ$27))</f>
        <v>4000</v>
      </c>
      <c r="GK226" s="39">
        <f t="array" ref="GK226">SUMPRODUCT($K226:$AG226,TRANSPOSE(GK$5:GK$27))</f>
        <v>0</v>
      </c>
      <c r="GL226" s="39">
        <f t="array" ref="GL226">SUMPRODUCT($K226:$AG226,TRANSPOSE(GL$5:GL$27))</f>
        <v>0</v>
      </c>
      <c r="GM226" s="39">
        <f t="array" ref="GM226">SUMPRODUCT($K226:$AG226,TRANSPOSE(GM$5:GM$27))</f>
        <v>0</v>
      </c>
      <c r="GN226" s="39">
        <f t="array" ref="GN226">SUMPRODUCT($K226:$AG226,TRANSPOSE(GN$5:GN$27))</f>
        <v>0</v>
      </c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39"/>
      <c r="ID226" s="39"/>
      <c r="IE226" s="39"/>
      <c r="IF226" s="39"/>
      <c r="IG226" s="39"/>
      <c r="IH226" s="39"/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  <c r="IV226" s="93" t="str">
        <f>AM226</f>
        <v>MACNICA</v>
      </c>
      <c r="IW226" s="100" t="str">
        <f>C226</f>
        <v>FM25V20A-DG</v>
      </c>
      <c r="IX226" s="93" t="str">
        <f t="shared" si="270"/>
        <v>INFINEON TECHNOLOGIES AG</v>
      </c>
      <c r="IY226" s="111">
        <v>10</v>
      </c>
      <c r="IZ226" s="112" t="s">
        <v>8</v>
      </c>
      <c r="JA226" s="104" t="e">
        <f ca="1">_xlfn.XLOOKUP(IZ226,IZ$21:IZ$24,JA$21:JA$24,0)</f>
        <v>#NAME?</v>
      </c>
      <c r="JB226" s="104" t="e">
        <f t="shared" ca="1" si="234"/>
        <v>#NAME?</v>
      </c>
      <c r="JC226" s="113">
        <v>370</v>
      </c>
      <c r="JD226" s="113">
        <v>370</v>
      </c>
      <c r="JE226" s="100"/>
      <c r="JF226" s="113" t="e">
        <f>MAX(JD226,CEILING(#REF!+JE226,JC226))</f>
        <v>#REF!</v>
      </c>
      <c r="JG226" s="114" t="e">
        <f t="shared" ca="1" si="235"/>
        <v>#REF!</v>
      </c>
      <c r="JH226" s="113" t="e">
        <f>JF226-#REF!</f>
        <v>#REF!</v>
      </c>
      <c r="JI226" s="114" t="e">
        <f t="shared" ca="1" si="236"/>
        <v>#REF!</v>
      </c>
      <c r="JJ226" s="115">
        <v>45523</v>
      </c>
      <c r="JK226" s="114" t="s">
        <v>114</v>
      </c>
      <c r="JL226" s="114" t="s">
        <v>21</v>
      </c>
      <c r="JM226" s="100" t="s">
        <v>128</v>
      </c>
      <c r="JN226" s="100" t="s">
        <v>129</v>
      </c>
      <c r="JO226" s="102" t="e">
        <f t="array" aca="1" ref="JO226" ca="1">SUMPRODUCT(#REF!,TRANSPOSE(JO$19:JO$22))</f>
        <v>#REF!</v>
      </c>
      <c r="JP226" s="102" t="e">
        <f t="array" aca="1" ref="JP226" ca="1">SUMPRODUCT(#REF!,TRANSPOSE(JP$19:JP$22))</f>
        <v>#REF!</v>
      </c>
      <c r="JQ226" s="102" t="e">
        <f t="array" aca="1" ref="JQ226" ca="1">SUMPRODUCT(#REF!,TRANSPOSE(JQ$19:JQ$22))</f>
        <v>#REF!</v>
      </c>
      <c r="JR226" s="102" t="e">
        <f t="array" aca="1" ref="JR226" ca="1">SUMPRODUCT(#REF!,TRANSPOSE(JR$19:JR$22))</f>
        <v>#REF!</v>
      </c>
      <c r="JS226" s="102" t="e">
        <f t="array" aca="1" ref="JS226" ca="1">SUMPRODUCT(#REF!,TRANSPOSE(JS$19:JS$22))</f>
        <v>#REF!</v>
      </c>
      <c r="JT226" s="102" t="e">
        <f t="array" aca="1" ref="JT226" ca="1">SUMPRODUCT(#REF!,TRANSPOSE(JT$19:JT$22))</f>
        <v>#REF!</v>
      </c>
      <c r="JU226" s="102" t="e">
        <f t="array" aca="1" ref="JU226" ca="1">SUMPRODUCT(#REF!,TRANSPOSE(JU$19:JU$22))</f>
        <v>#REF!</v>
      </c>
      <c r="JV226" s="102" t="e">
        <f t="array" aca="1" ref="JV226" ca="1">SUMPRODUCT(#REF!,TRANSPOSE(JV$19:JV$22))</f>
        <v>#REF!</v>
      </c>
      <c r="JW226" s="102" t="e">
        <f t="array" aca="1" ref="JW226" ca="1">SUMPRODUCT(#REF!,TRANSPOSE(JW$19:JW$22))</f>
        <v>#REF!</v>
      </c>
      <c r="JX226" s="102" t="e">
        <f t="array" aca="1" ref="JX226" ca="1">SUMPRODUCT(#REF!,TRANSPOSE(JX$19:JX$22))</f>
        <v>#REF!</v>
      </c>
      <c r="JY226" s="102" t="e">
        <f t="array" aca="1" ref="JY226" ca="1">SUMPRODUCT(#REF!,TRANSPOSE(JY$19:JY$22))</f>
        <v>#REF!</v>
      </c>
      <c r="JZ226" s="102" t="e">
        <f t="array" aca="1" ref="JZ226" ca="1">SUMPRODUCT(#REF!,TRANSPOSE(JZ$19:JZ$22))</f>
        <v>#REF!</v>
      </c>
      <c r="KA226" s="102" t="e">
        <f t="array" aca="1" ref="KA226" ca="1">SUMPRODUCT(#REF!,TRANSPOSE(KA$19:KA$22))</f>
        <v>#REF!</v>
      </c>
      <c r="KB226" s="116"/>
      <c r="KC226" s="102" t="e">
        <f t="shared" ca="1" si="237"/>
        <v>#REF!</v>
      </c>
      <c r="KD226" s="117" t="e">
        <f ca="1">CEILING(SUM($JO226:JP226)-SUM($KC226:KC226),$JC226)</f>
        <v>#REF!</v>
      </c>
      <c r="KE226" s="117" t="e">
        <f ca="1">CEILING(SUM($JO226:JQ226)-SUM($KC226:KD226),$JC226)</f>
        <v>#REF!</v>
      </c>
      <c r="KF226" s="117" t="e">
        <f ca="1">CEILING(SUM($JO226:JR226)-SUM($KC226:KE226),$JC226)</f>
        <v>#REF!</v>
      </c>
      <c r="KG226" s="117" t="e">
        <f ca="1">CEILING(SUM($JO226:JS226)-SUM($KC226:KF226),$JC226)</f>
        <v>#REF!</v>
      </c>
      <c r="KH226" s="117" t="e">
        <f ca="1">CEILING(SUM($JO226:JT226)-SUM($KC226:KG226),$JC226)</f>
        <v>#REF!</v>
      </c>
      <c r="KI226" s="117" t="e">
        <f ca="1">CEILING(SUM($JO226:JU226)-SUM($KC226:KH226),$JC226)</f>
        <v>#REF!</v>
      </c>
      <c r="KJ226" s="117" t="e">
        <f ca="1">CEILING(SUM($JO226:JV226)-SUM($KC226:KI226),$JC226)</f>
        <v>#REF!</v>
      </c>
      <c r="KK226" s="117" t="e">
        <f ca="1">CEILING(SUM($JO226:JW226)-SUM($KC226:KJ226),$JC226)</f>
        <v>#REF!</v>
      </c>
      <c r="KL226" s="117" t="e">
        <f ca="1">CEILING(SUM($JO226:JX226)-SUM($KC226:KK226),$JC226)</f>
        <v>#REF!</v>
      </c>
      <c r="KM226" s="117" t="e">
        <f ca="1">CEILING(SUM($JO226:JY226)-SUM($KC226:KL226),$JC226)</f>
        <v>#REF!</v>
      </c>
      <c r="KN226" s="117" t="e">
        <f t="shared" ca="1" si="238"/>
        <v>#REF!</v>
      </c>
      <c r="KO226" s="117" t="e">
        <f t="shared" ca="1" si="239"/>
        <v>#REF!</v>
      </c>
      <c r="KP226" s="116"/>
      <c r="KQ226" s="119" t="e">
        <f t="shared" ca="1" si="240"/>
        <v>#REF!</v>
      </c>
      <c r="KR226" s="119" t="e">
        <f t="shared" ca="1" si="241"/>
        <v>#REF!</v>
      </c>
      <c r="KS226" s="119" t="e">
        <f t="shared" ca="1" si="242"/>
        <v>#REF!</v>
      </c>
      <c r="KT226" s="119" t="e">
        <f t="shared" ca="1" si="243"/>
        <v>#REF!</v>
      </c>
      <c r="KU226" s="119" t="e">
        <f t="shared" ca="1" si="244"/>
        <v>#REF!</v>
      </c>
      <c r="KV226" s="119" t="e">
        <f t="shared" ca="1" si="245"/>
        <v>#REF!</v>
      </c>
      <c r="KW226" s="119" t="e">
        <f t="shared" ca="1" si="246"/>
        <v>#REF!</v>
      </c>
      <c r="KX226" s="119" t="e">
        <f t="shared" ca="1" si="247"/>
        <v>#REF!</v>
      </c>
      <c r="KY226" s="119" t="e">
        <f t="shared" ca="1" si="248"/>
        <v>#REF!</v>
      </c>
      <c r="KZ226" s="119" t="e">
        <f t="shared" ca="1" si="249"/>
        <v>#REF!</v>
      </c>
      <c r="LA226" s="119" t="e">
        <f t="shared" ca="1" si="250"/>
        <v>#REF!</v>
      </c>
      <c r="LB226" s="119" t="e">
        <f t="shared" ca="1" si="251"/>
        <v>#REF!</v>
      </c>
      <c r="LC226" s="119" t="e">
        <f t="shared" ca="1" si="252"/>
        <v>#REF!</v>
      </c>
      <c r="LD226" s="119" t="e">
        <f t="shared" ca="1" si="253"/>
        <v>#REF!</v>
      </c>
      <c r="LE226" s="116">
        <v>12</v>
      </c>
      <c r="LF226" s="102" t="e">
        <f t="shared" ca="1" si="271"/>
        <v>#REF!</v>
      </c>
      <c r="LG226" s="102" t="e">
        <f t="shared" ca="1" si="271"/>
        <v>#REF!</v>
      </c>
      <c r="LH226" s="102" t="e">
        <f t="shared" ca="1" si="271"/>
        <v>#REF!</v>
      </c>
      <c r="LI226" s="102" t="e">
        <f t="shared" ca="1" si="271"/>
        <v>#REF!</v>
      </c>
      <c r="LJ226" s="102" t="e">
        <f t="shared" ca="1" si="271"/>
        <v>#REF!</v>
      </c>
      <c r="LK226" s="102" t="e">
        <f t="shared" ca="1" si="271"/>
        <v>#REF!</v>
      </c>
      <c r="LL226" s="102" t="e">
        <f t="shared" ca="1" si="271"/>
        <v>#REF!</v>
      </c>
      <c r="LM226" s="102" t="e">
        <f t="shared" ca="1" si="271"/>
        <v>#REF!</v>
      </c>
      <c r="LN226" s="102" t="e">
        <f t="shared" ca="1" si="271"/>
        <v>#REF!</v>
      </c>
      <c r="LO226" s="102" t="e">
        <f t="shared" ca="1" si="271"/>
        <v>#REF!</v>
      </c>
      <c r="LP226" s="102" t="e">
        <f t="shared" ca="1" si="271"/>
        <v>#REF!</v>
      </c>
      <c r="LQ226" s="102" t="e">
        <f t="shared" ca="1" si="271"/>
        <v>#REF!</v>
      </c>
      <c r="LR226" s="102" t="e">
        <f t="shared" ca="1" si="271"/>
        <v>#REF!</v>
      </c>
      <c r="LS226" s="102"/>
      <c r="LT226" s="119" t="e">
        <f t="shared" ca="1" si="254"/>
        <v>#REF!</v>
      </c>
      <c r="LU226" s="119" t="e">
        <f t="shared" ca="1" si="255"/>
        <v>#REF!</v>
      </c>
      <c r="LV226" s="119" t="e">
        <f t="shared" ca="1" si="256"/>
        <v>#REF!</v>
      </c>
      <c r="LW226" s="119" t="e">
        <f t="shared" ca="1" si="257"/>
        <v>#REF!</v>
      </c>
      <c r="LX226" s="119" t="e">
        <f t="shared" ca="1" si="258"/>
        <v>#REF!</v>
      </c>
      <c r="LY226" s="119" t="e">
        <f t="shared" ca="1" si="259"/>
        <v>#REF!</v>
      </c>
      <c r="LZ226" s="119" t="e">
        <f t="shared" ca="1" si="260"/>
        <v>#REF!</v>
      </c>
      <c r="MA226" s="119" t="e">
        <f t="shared" ca="1" si="261"/>
        <v>#REF!</v>
      </c>
      <c r="MB226" s="119" t="e">
        <f t="shared" ca="1" si="262"/>
        <v>#REF!</v>
      </c>
      <c r="MC226" s="119" t="e">
        <f t="shared" ca="1" si="263"/>
        <v>#REF!</v>
      </c>
      <c r="MD226" s="119" t="e">
        <f t="shared" ca="1" si="264"/>
        <v>#REF!</v>
      </c>
      <c r="ME226" s="119" t="e">
        <f t="shared" ca="1" si="265"/>
        <v>#REF!</v>
      </c>
      <c r="MF226" s="119" t="e">
        <f t="shared" ca="1" si="266"/>
        <v>#REF!</v>
      </c>
      <c r="MG226" s="119" t="e">
        <f t="shared" ca="1" si="267"/>
        <v>#REF!</v>
      </c>
      <c r="MH226" s="120" t="s">
        <v>968</v>
      </c>
      <c r="MI226" s="100" t="s">
        <v>974</v>
      </c>
      <c r="MJ226" s="121">
        <v>45526</v>
      </c>
      <c r="MK226" s="100" t="s">
        <v>131</v>
      </c>
      <c r="ML226" s="100"/>
      <c r="MM226" s="100" t="s">
        <v>131</v>
      </c>
      <c r="MN226" s="100"/>
      <c r="MO226" s="100" t="s">
        <v>175</v>
      </c>
    </row>
    <row r="227" spans="1:353" ht="14.25" x14ac:dyDescent="0.2">
      <c r="A227" s="39">
        <v>228</v>
      </c>
      <c r="B227" s="39" t="s">
        <v>975</v>
      </c>
      <c r="C227" s="54" t="s">
        <v>976</v>
      </c>
      <c r="D227" s="39" t="s">
        <v>121</v>
      </c>
      <c r="E227" s="39">
        <v>400261962</v>
      </c>
      <c r="F227" s="99" t="s">
        <v>977</v>
      </c>
      <c r="G227" s="39">
        <v>401589017</v>
      </c>
      <c r="H227" s="39" t="s">
        <v>112</v>
      </c>
      <c r="I227" s="39">
        <v>1</v>
      </c>
      <c r="J227" s="39">
        <v>3</v>
      </c>
      <c r="K227" s="39">
        <v>0</v>
      </c>
      <c r="L227" s="39">
        <v>0</v>
      </c>
      <c r="M227" s="39">
        <v>0</v>
      </c>
      <c r="N227" s="39">
        <v>0</v>
      </c>
      <c r="O227" s="39">
        <v>1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1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1</v>
      </c>
      <c r="AH227" s="39">
        <f t="shared" si="230"/>
        <v>2</v>
      </c>
      <c r="AI227" s="39">
        <f t="shared" si="268"/>
        <v>70589</v>
      </c>
      <c r="AJ227" s="55">
        <v>2000</v>
      </c>
      <c r="AK227" s="39" t="s">
        <v>978</v>
      </c>
      <c r="AL227" s="39" t="s">
        <v>979</v>
      </c>
      <c r="AM227" s="39" t="s">
        <v>32</v>
      </c>
      <c r="AN227" s="39"/>
      <c r="AO227" s="39"/>
      <c r="AP227" s="56">
        <v>2.0699999999999998</v>
      </c>
      <c r="AQ227" s="56" t="s">
        <v>8</v>
      </c>
      <c r="AR227" s="39"/>
      <c r="AS227" s="39"/>
      <c r="AT227" s="39"/>
      <c r="AU227" s="39"/>
      <c r="AV227" s="39">
        <f t="shared" si="231"/>
        <v>0</v>
      </c>
      <c r="AW227" s="76" t="e">
        <f t="shared" ca="1" si="232"/>
        <v>#NAME?</v>
      </c>
      <c r="AX227" s="39"/>
      <c r="AY227" s="73" t="e">
        <f t="shared" si="233"/>
        <v>#REF!</v>
      </c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>
        <f>SUM($AZ227,$BA227:BF227)-SUM($EU227:FA227)</f>
        <v>-460</v>
      </c>
      <c r="DE227" s="39">
        <f>SUM($AZ227,$BA227:BG227)-SUM($EU227:FB227)</f>
        <v>-2258</v>
      </c>
      <c r="DF227" s="39">
        <f>SUM($AZ227,$BA227:BH227)-SUM($EU227:FC227)</f>
        <v>-4589</v>
      </c>
      <c r="DG227" s="39">
        <f>SUM($AZ227,$BA227:BI227)-SUM($EU227:FD227)</f>
        <v>-6589</v>
      </c>
      <c r="DH227" s="39">
        <f>SUM($AZ227,$BA227:BJ227)-SUM($EU227:FE227)</f>
        <v>-8589</v>
      </c>
      <c r="DI227" s="39">
        <f>SUM($AZ227,$BA227:BK227)-SUM($EU227:FF227)</f>
        <v>-10589</v>
      </c>
      <c r="DJ227" s="39">
        <f>SUM($AZ227,$BA227:BL227)-SUM($EU227:FG227)</f>
        <v>-12589</v>
      </c>
      <c r="DK227" s="39">
        <f>SUM($AZ227,$BA227:BM227)-SUM($EU227:FH227)</f>
        <v>-14589</v>
      </c>
      <c r="DL227" s="39">
        <f>SUM($AZ227,$BA227:BN227)-SUM($EU227:FI227)</f>
        <v>-16589</v>
      </c>
      <c r="DM227" s="39">
        <f>SUM($AZ227,$BA227:BO227)-SUM($EU227:FJ227)</f>
        <v>-18589</v>
      </c>
      <c r="DN227" s="39">
        <f>SUM($AZ227,$BA227:BP227)-SUM($EU227:FK227)</f>
        <v>-20589</v>
      </c>
      <c r="DO227" s="39">
        <f>SUM($AZ227,$BA227:BQ227)-SUM($EU227:FL227)</f>
        <v>-22589</v>
      </c>
      <c r="DP227" s="39">
        <f>SUM($AZ227,$BA227:BR227)-SUM($EU227:FM227)</f>
        <v>-24589</v>
      </c>
      <c r="DQ227" s="39">
        <f>SUM($AZ227,$BA227:BS227)-SUM($EU227:FN227)</f>
        <v>-26589</v>
      </c>
      <c r="DR227" s="39">
        <f>SUM($AZ227,$BA227:BT227)-SUM($EU227:FO227)</f>
        <v>-28589</v>
      </c>
      <c r="DS227" s="39">
        <f>SUM($AZ227,$BA227:BU227)-SUM($EU227:FP227)</f>
        <v>-30589</v>
      </c>
      <c r="DT227" s="39">
        <f>SUM($AZ227,$BA227:BV227)-SUM($EU227:FQ227)</f>
        <v>-32589</v>
      </c>
      <c r="DU227" s="39">
        <f>SUM($AZ227,$BA227:BW227)-SUM($EU227:FR227)</f>
        <v>-34589</v>
      </c>
      <c r="DV227" s="39">
        <f>SUM($AZ227,$BA227:BX227)-SUM($EU227:FS227)</f>
        <v>-36589</v>
      </c>
      <c r="DW227" s="39">
        <f>SUM($AZ227,$BA227:BY227)-SUM($EU227:FT227)</f>
        <v>-38589</v>
      </c>
      <c r="DX227" s="39">
        <f>SUM($AZ227,$BA227:BZ227)-SUM($EU227:FU227)</f>
        <v>-40589</v>
      </c>
      <c r="DY227" s="39">
        <f>SUM($AZ227,$BA227:CA227)-SUM($EU227:FV227)</f>
        <v>-42589</v>
      </c>
      <c r="DZ227" s="39">
        <f>SUM($AZ227,$BA227:CB227)-SUM($EU227:FW227)</f>
        <v>-44589</v>
      </c>
      <c r="EA227" s="39">
        <f>SUM($AZ227,$BA227:CC227)-SUM($EU227:FX227)</f>
        <v>-46589</v>
      </c>
      <c r="EB227" s="39">
        <f>SUM($AZ227,$BA227:CD227)-SUM($EU227:FY227)</f>
        <v>-48589</v>
      </c>
      <c r="EC227" s="39">
        <f>SUM($AZ227,$BA227:CE227)-SUM($EU227:FZ227)</f>
        <v>-50589</v>
      </c>
      <c r="ED227" s="39">
        <f>SUM($AZ227,$BA227:CF227)-SUM($EU227:GA227)</f>
        <v>-52589</v>
      </c>
      <c r="EE227" s="39">
        <f>SUM($AZ227,$BA227:CG227)-SUM($EU227:GB227)</f>
        <v>-54589</v>
      </c>
      <c r="EF227" s="39">
        <f>SUM($AZ227,$BA227:CH227)-SUM($EU227:GC227)</f>
        <v>-56589</v>
      </c>
      <c r="EG227" s="39">
        <f>SUM($AZ227,$BA227:CI227)-SUM($EU227:GD227)</f>
        <v>-58589</v>
      </c>
      <c r="EH227" s="39">
        <f>SUM($AZ227,$BA227:CJ227)-SUM($EU227:GE227)</f>
        <v>-60589</v>
      </c>
      <c r="EI227" s="39">
        <f>SUM($AZ227,$BA227:CK227)-SUM($EU227:GF227)</f>
        <v>-62589</v>
      </c>
      <c r="EJ227" s="39">
        <f>SUM($AZ227,$BA227:CL227)-SUM($EU227:GG227)</f>
        <v>-64589</v>
      </c>
      <c r="EK227" s="39">
        <f>SUM($AZ227,$BA227:CM227)-SUM($EU227:GH227)</f>
        <v>-66589</v>
      </c>
      <c r="EL227" s="39">
        <f>SUM($AZ227,$BA227:CN227)-SUM($EU227:GI227)</f>
        <v>-68589</v>
      </c>
      <c r="EM227" s="39">
        <f>SUM($AZ227,$BA227:CO227)-SUM($EU227:GJ227)</f>
        <v>-70589</v>
      </c>
      <c r="EN227" s="39">
        <f>SUM($AZ227,$BA227:CP227)-SUM($EU227:GK227)</f>
        <v>-70589</v>
      </c>
      <c r="EO227" s="39">
        <f>SUM($AZ227,$BA227:CQ227)-SUM($EU227:GL227)</f>
        <v>-70589</v>
      </c>
      <c r="EP227" s="39">
        <f>SUM($AZ227,$BA227:CR227)-SUM($EU227:GM227)</f>
        <v>-70589</v>
      </c>
      <c r="EQ227" s="39">
        <f>SUM($AZ227,$BA227:CS227)-SUM($EU227:GN227)</f>
        <v>-70589</v>
      </c>
      <c r="ER227" s="39"/>
      <c r="ES227" s="39"/>
      <c r="ET227" s="39"/>
      <c r="EU227" s="39"/>
      <c r="EV227" s="39"/>
      <c r="EW227" s="39"/>
      <c r="EX227" s="39"/>
      <c r="EY227" s="39"/>
      <c r="EZ227" s="39"/>
      <c r="FA227" s="39">
        <f t="array" ref="FA227">SUMPRODUCT($K227:$AG227,TRANSPOSE(FA$5:FA$27))</f>
        <v>460</v>
      </c>
      <c r="FB227" s="39">
        <f t="array" ref="FB227">SUMPRODUCT($K227:$AG227,TRANSPOSE(FB$5:FB$27))</f>
        <v>1798</v>
      </c>
      <c r="FC227" s="39">
        <f t="array" ref="FC227">SUMPRODUCT($K227:$AG227,TRANSPOSE(FC$5:FC$27))</f>
        <v>2331</v>
      </c>
      <c r="FD227" s="39">
        <f t="array" ref="FD227">SUMPRODUCT($K227:$AG227,TRANSPOSE(FD$5:FD$27))</f>
        <v>2000</v>
      </c>
      <c r="FE227" s="39">
        <f t="array" ref="FE227">SUMPRODUCT($K227:$AG227,TRANSPOSE(FE$5:FE$27))</f>
        <v>2000</v>
      </c>
      <c r="FF227" s="39">
        <f t="array" ref="FF227">SUMPRODUCT($K227:$AG227,TRANSPOSE(FF$5:FF$27))</f>
        <v>2000</v>
      </c>
      <c r="FG227" s="39">
        <f t="array" ref="FG227">SUMPRODUCT($K227:$AG227,TRANSPOSE(FG$5:FG$27))</f>
        <v>2000</v>
      </c>
      <c r="FH227" s="39">
        <f t="array" ref="FH227">SUMPRODUCT($K227:$AG227,TRANSPOSE(FH$5:FH$27))</f>
        <v>2000</v>
      </c>
      <c r="FI227" s="39">
        <f t="array" ref="FI227">SUMPRODUCT($K227:$AG227,TRANSPOSE(FI$5:FI$27))</f>
        <v>2000</v>
      </c>
      <c r="FJ227" s="39">
        <f t="array" ref="FJ227">SUMPRODUCT($K227:$AG227,TRANSPOSE(FJ$5:FJ$27))</f>
        <v>2000</v>
      </c>
      <c r="FK227" s="39">
        <f t="array" ref="FK227">SUMPRODUCT($K227:$AG227,TRANSPOSE(FK$5:FK$27))</f>
        <v>2000</v>
      </c>
      <c r="FL227" s="39">
        <f t="array" ref="FL227">SUMPRODUCT($K227:$AG227,TRANSPOSE(FL$5:FL$27))</f>
        <v>2000</v>
      </c>
      <c r="FM227" s="39">
        <f t="array" ref="FM227">SUMPRODUCT($K227:$AG227,TRANSPOSE(FM$5:FM$27))</f>
        <v>2000</v>
      </c>
      <c r="FN227" s="39">
        <f t="array" ref="FN227">SUMPRODUCT($K227:$AG227,TRANSPOSE(FN$5:FN$27))</f>
        <v>2000</v>
      </c>
      <c r="FO227" s="39">
        <f t="array" ref="FO227">SUMPRODUCT($K227:$AG227,TRANSPOSE(FO$5:FO$27))</f>
        <v>2000</v>
      </c>
      <c r="FP227" s="39">
        <f t="array" ref="FP227">SUMPRODUCT($K227:$AG227,TRANSPOSE(FP$5:FP$27))</f>
        <v>2000</v>
      </c>
      <c r="FQ227" s="39">
        <f t="array" ref="FQ227">SUMPRODUCT($K227:$AG227,TRANSPOSE(FQ$5:FQ$27))</f>
        <v>2000</v>
      </c>
      <c r="FR227" s="39">
        <f t="array" ref="FR227">SUMPRODUCT($K227:$AG227,TRANSPOSE(FR$5:FR$27))</f>
        <v>2000</v>
      </c>
      <c r="FS227" s="39">
        <f t="array" ref="FS227">SUMPRODUCT($K227:$AG227,TRANSPOSE(FS$5:FS$27))</f>
        <v>2000</v>
      </c>
      <c r="FT227" s="39">
        <f t="array" ref="FT227">SUMPRODUCT($K227:$AG227,TRANSPOSE(FT$5:FT$27))</f>
        <v>2000</v>
      </c>
      <c r="FU227" s="39">
        <f t="array" ref="FU227">SUMPRODUCT($K227:$AG227,TRANSPOSE(FU$5:FU$27))</f>
        <v>2000</v>
      </c>
      <c r="FV227" s="39">
        <f t="array" ref="FV227">SUMPRODUCT($K227:$AG227,TRANSPOSE(FV$5:FV$27))</f>
        <v>2000</v>
      </c>
      <c r="FW227" s="39">
        <f t="array" ref="FW227">SUMPRODUCT($K227:$AG227,TRANSPOSE(FW$5:FW$27))</f>
        <v>2000</v>
      </c>
      <c r="FX227" s="39">
        <f t="array" ref="FX227">SUMPRODUCT($K227:$AG227,TRANSPOSE(FX$5:FX$27))</f>
        <v>2000</v>
      </c>
      <c r="FY227" s="39">
        <f t="array" ref="FY227">SUMPRODUCT($K227:$AG227,TRANSPOSE(FY$5:FY$27))</f>
        <v>2000</v>
      </c>
      <c r="FZ227" s="39">
        <f t="array" ref="FZ227">SUMPRODUCT($K227:$AG227,TRANSPOSE(FZ$5:FZ$27))</f>
        <v>2000</v>
      </c>
      <c r="GA227" s="39">
        <f t="array" ref="GA227">SUMPRODUCT($K227:$AG227,TRANSPOSE(GA$5:GA$27))</f>
        <v>2000</v>
      </c>
      <c r="GB227" s="39">
        <f t="array" ref="GB227">SUMPRODUCT($K227:$AG227,TRANSPOSE(GB$5:GB$27))</f>
        <v>2000</v>
      </c>
      <c r="GC227" s="39">
        <f t="array" ref="GC227">SUMPRODUCT($K227:$AG227,TRANSPOSE(GC$5:GC$27))</f>
        <v>2000</v>
      </c>
      <c r="GD227" s="39">
        <f t="array" ref="GD227">SUMPRODUCT($K227:$AG227,TRANSPOSE(GD$5:GD$27))</f>
        <v>2000</v>
      </c>
      <c r="GE227" s="39">
        <f t="array" ref="GE227">SUMPRODUCT($K227:$AG227,TRANSPOSE(GE$5:GE$27))</f>
        <v>2000</v>
      </c>
      <c r="GF227" s="39">
        <f t="array" ref="GF227">SUMPRODUCT($K227:$AG227,TRANSPOSE(GF$5:GF$27))</f>
        <v>2000</v>
      </c>
      <c r="GG227" s="39">
        <f t="array" ref="GG227">SUMPRODUCT($K227:$AG227,TRANSPOSE(GG$5:GG$27))</f>
        <v>2000</v>
      </c>
      <c r="GH227" s="39">
        <f t="array" ref="GH227">SUMPRODUCT($K227:$AG227,TRANSPOSE(GH$5:GH$27))</f>
        <v>2000</v>
      </c>
      <c r="GI227" s="39">
        <f t="array" ref="GI227">SUMPRODUCT($K227:$AG227,TRANSPOSE(GI$5:GI$27))</f>
        <v>2000</v>
      </c>
      <c r="GJ227" s="39">
        <f t="array" ref="GJ227">SUMPRODUCT($K227:$AG227,TRANSPOSE(GJ$5:GJ$27))</f>
        <v>2000</v>
      </c>
      <c r="GK227" s="39">
        <f t="array" ref="GK227">SUMPRODUCT($K227:$AG227,TRANSPOSE(GK$5:GK$27))</f>
        <v>0</v>
      </c>
      <c r="GL227" s="39">
        <f t="array" ref="GL227">SUMPRODUCT($K227:$AG227,TRANSPOSE(GL$5:GL$27))</f>
        <v>0</v>
      </c>
      <c r="GM227" s="39">
        <f t="array" ref="GM227">SUMPRODUCT($K227:$AG227,TRANSPOSE(GM$5:GM$27))</f>
        <v>0</v>
      </c>
      <c r="GN227" s="39">
        <f t="array" ref="GN227">SUMPRODUCT($K227:$AG227,TRANSPOSE(GN$5:GN$27))</f>
        <v>0</v>
      </c>
      <c r="GO227" s="39"/>
      <c r="GP227" s="39"/>
      <c r="GQ227" s="39"/>
      <c r="GR227" s="39"/>
      <c r="GS227" s="39"/>
      <c r="GT227" s="39"/>
      <c r="GU227" s="39"/>
      <c r="GV227" s="39"/>
      <c r="GW227" s="39"/>
      <c r="GX227" s="39"/>
      <c r="GY227" s="39"/>
      <c r="GZ227" s="39"/>
      <c r="HA227" s="39"/>
      <c r="HB227" s="39"/>
      <c r="HC227" s="39"/>
      <c r="HD227" s="39"/>
      <c r="HE227" s="39"/>
      <c r="HF227" s="39"/>
      <c r="HG227" s="39"/>
      <c r="HH227" s="39"/>
      <c r="HI227" s="39"/>
      <c r="HJ227" s="39"/>
      <c r="HK227" s="39"/>
      <c r="HL227" s="39"/>
      <c r="HM227" s="39"/>
      <c r="HN227" s="39"/>
      <c r="HO227" s="39"/>
      <c r="HP227" s="39"/>
      <c r="HQ227" s="39"/>
      <c r="HR227" s="39"/>
      <c r="HS227" s="39"/>
      <c r="HT227" s="39"/>
      <c r="HU227" s="39"/>
      <c r="HV227" s="39"/>
      <c r="HW227" s="39"/>
      <c r="HX227" s="39"/>
      <c r="HY227" s="39"/>
      <c r="HZ227" s="39"/>
      <c r="IA227" s="39"/>
      <c r="IB227" s="39"/>
      <c r="IC227" s="39"/>
      <c r="ID227" s="39"/>
      <c r="IE227" s="39"/>
      <c r="IF227" s="39"/>
      <c r="IG227" s="39"/>
      <c r="IH227" s="39"/>
      <c r="II227" s="39"/>
      <c r="IJ227" s="39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39"/>
      <c r="IV227" s="93" t="s">
        <v>13</v>
      </c>
      <c r="IW227" s="100" t="str">
        <f>C227</f>
        <v>FT245RL</v>
      </c>
      <c r="IX227" s="93" t="str">
        <f t="shared" si="270"/>
        <v>FUTURE TECHNOLOGY DEVICES INTL LTD</v>
      </c>
      <c r="IY227" s="111">
        <f>AP227</f>
        <v>2.0699999999999998</v>
      </c>
      <c r="IZ227" s="112" t="str">
        <f>AQ227</f>
        <v>USD</v>
      </c>
      <c r="JA227" s="104" t="e">
        <f ca="1">_xlfn.XLOOKUP(IZ227,IZ$21:IZ$24,JA$21:JA$24,0)</f>
        <v>#NAME?</v>
      </c>
      <c r="JB227" s="104" t="e">
        <f t="shared" ca="1" si="234"/>
        <v>#NAME?</v>
      </c>
      <c r="JC227" s="113">
        <f>AJ227</f>
        <v>2000</v>
      </c>
      <c r="JD227" s="113">
        <f>AJ227</f>
        <v>2000</v>
      </c>
      <c r="JE227" s="100"/>
      <c r="JF227" s="113" t="e">
        <f>MAX(JD227,CEILING(#REF!+JE227,JC227))</f>
        <v>#REF!</v>
      </c>
      <c r="JG227" s="114" t="e">
        <f t="shared" ca="1" si="235"/>
        <v>#REF!</v>
      </c>
      <c r="JH227" s="113" t="e">
        <f>JF227-#REF!</f>
        <v>#REF!</v>
      </c>
      <c r="JI227" s="114" t="e">
        <f t="shared" ca="1" si="236"/>
        <v>#REF!</v>
      </c>
      <c r="JJ227" s="115">
        <v>45526</v>
      </c>
      <c r="JK227" s="114" t="s">
        <v>114</v>
      </c>
      <c r="JL227" s="114" t="s">
        <v>13</v>
      </c>
      <c r="JM227" s="100"/>
      <c r="JN227" s="100" t="s">
        <v>129</v>
      </c>
      <c r="JO227" s="102" t="e">
        <f t="array" aca="1" ref="JO227" ca="1">SUMPRODUCT(#REF!,TRANSPOSE(JO$19:JO$22))</f>
        <v>#REF!</v>
      </c>
      <c r="JP227" s="102" t="e">
        <f t="array" aca="1" ref="JP227" ca="1">SUMPRODUCT(#REF!,TRANSPOSE(JP$19:JP$22))</f>
        <v>#REF!</v>
      </c>
      <c r="JQ227" s="102" t="e">
        <f t="array" aca="1" ref="JQ227" ca="1">SUMPRODUCT(#REF!,TRANSPOSE(JQ$19:JQ$22))</f>
        <v>#REF!</v>
      </c>
      <c r="JR227" s="102" t="e">
        <f t="array" aca="1" ref="JR227" ca="1">SUMPRODUCT(#REF!,TRANSPOSE(JR$19:JR$22))</f>
        <v>#REF!</v>
      </c>
      <c r="JS227" s="102" t="e">
        <f t="array" aca="1" ref="JS227" ca="1">SUMPRODUCT(#REF!,TRANSPOSE(JS$19:JS$22))</f>
        <v>#REF!</v>
      </c>
      <c r="JT227" s="102" t="e">
        <f t="array" aca="1" ref="JT227" ca="1">SUMPRODUCT(#REF!,TRANSPOSE(JT$19:JT$22))</f>
        <v>#REF!</v>
      </c>
      <c r="JU227" s="102" t="e">
        <f t="array" aca="1" ref="JU227" ca="1">SUMPRODUCT(#REF!,TRANSPOSE(JU$19:JU$22))</f>
        <v>#REF!</v>
      </c>
      <c r="JV227" s="102" t="e">
        <f t="array" aca="1" ref="JV227" ca="1">SUMPRODUCT(#REF!,TRANSPOSE(JV$19:JV$22))</f>
        <v>#REF!</v>
      </c>
      <c r="JW227" s="102" t="e">
        <f t="array" aca="1" ref="JW227" ca="1">SUMPRODUCT(#REF!,TRANSPOSE(JW$19:JW$22))</f>
        <v>#REF!</v>
      </c>
      <c r="JX227" s="102" t="e">
        <f t="array" aca="1" ref="JX227" ca="1">SUMPRODUCT(#REF!,TRANSPOSE(JX$19:JX$22))</f>
        <v>#REF!</v>
      </c>
      <c r="JY227" s="102" t="e">
        <f t="array" aca="1" ref="JY227" ca="1">SUMPRODUCT(#REF!,TRANSPOSE(JY$19:JY$22))</f>
        <v>#REF!</v>
      </c>
      <c r="JZ227" s="102" t="e">
        <f t="array" aca="1" ref="JZ227" ca="1">SUMPRODUCT(#REF!,TRANSPOSE(JZ$19:JZ$22))</f>
        <v>#REF!</v>
      </c>
      <c r="KA227" s="102" t="e">
        <f t="array" aca="1" ref="KA227" ca="1">SUMPRODUCT(#REF!,TRANSPOSE(KA$19:KA$22))</f>
        <v>#REF!</v>
      </c>
      <c r="KB227" s="116"/>
      <c r="KC227" s="102" t="e">
        <f t="shared" ca="1" si="237"/>
        <v>#REF!</v>
      </c>
      <c r="KD227" s="117" t="e">
        <f ca="1">CEILING(SUM($JO227:JP227)-SUM($KC227:KC227),$JC227)</f>
        <v>#REF!</v>
      </c>
      <c r="KE227" s="117" t="e">
        <f ca="1">CEILING(SUM($JO227:JQ227)-SUM($KC227:KD227),$JC227)</f>
        <v>#REF!</v>
      </c>
      <c r="KF227" s="117" t="e">
        <f ca="1">CEILING(SUM($JO227:JR227)-SUM($KC227:KE227),$JC227)</f>
        <v>#REF!</v>
      </c>
      <c r="KG227" s="117" t="e">
        <f ca="1">CEILING(SUM($JO227:JS227)-SUM($KC227:KF227),$JC227)</f>
        <v>#REF!</v>
      </c>
      <c r="KH227" s="117" t="e">
        <f ca="1">CEILING(SUM($JO227:JT227)-SUM($KC227:KG227),$JC227)</f>
        <v>#REF!</v>
      </c>
      <c r="KI227" s="117" t="e">
        <f ca="1">CEILING(SUM($JO227:JU227)-SUM($KC227:KH227),$JC227)</f>
        <v>#REF!</v>
      </c>
      <c r="KJ227" s="117" t="e">
        <f ca="1">CEILING(SUM($JO227:JV227)-SUM($KC227:KI227),$JC227)</f>
        <v>#REF!</v>
      </c>
      <c r="KK227" s="117" t="e">
        <f ca="1">CEILING(SUM($JO227:JW227)-SUM($KC227:KJ227),$JC227)</f>
        <v>#REF!</v>
      </c>
      <c r="KL227" s="117" t="e">
        <f ca="1">CEILING(SUM($JO227:JX227)-SUM($KC227:KK227),$JC227)</f>
        <v>#REF!</v>
      </c>
      <c r="KM227" s="117" t="e">
        <f ca="1">CEILING(SUM($JO227:JY227)-SUM($KC227:KL227),$JC227)</f>
        <v>#REF!</v>
      </c>
      <c r="KN227" s="117" t="e">
        <f t="shared" ca="1" si="238"/>
        <v>#REF!</v>
      </c>
      <c r="KO227" s="117" t="e">
        <f t="shared" ca="1" si="239"/>
        <v>#REF!</v>
      </c>
      <c r="KP227" s="116"/>
      <c r="KQ227" s="119" t="e">
        <f t="shared" ca="1" si="240"/>
        <v>#REF!</v>
      </c>
      <c r="KR227" s="119" t="e">
        <f t="shared" ca="1" si="241"/>
        <v>#REF!</v>
      </c>
      <c r="KS227" s="119" t="e">
        <f t="shared" ca="1" si="242"/>
        <v>#REF!</v>
      </c>
      <c r="KT227" s="119" t="e">
        <f t="shared" ca="1" si="243"/>
        <v>#REF!</v>
      </c>
      <c r="KU227" s="119" t="e">
        <f t="shared" ca="1" si="244"/>
        <v>#REF!</v>
      </c>
      <c r="KV227" s="119" t="e">
        <f t="shared" ca="1" si="245"/>
        <v>#REF!</v>
      </c>
      <c r="KW227" s="119" t="e">
        <f t="shared" ca="1" si="246"/>
        <v>#REF!</v>
      </c>
      <c r="KX227" s="119" t="e">
        <f t="shared" ca="1" si="247"/>
        <v>#REF!</v>
      </c>
      <c r="KY227" s="119" t="e">
        <f t="shared" ca="1" si="248"/>
        <v>#REF!</v>
      </c>
      <c r="KZ227" s="119" t="e">
        <f t="shared" ca="1" si="249"/>
        <v>#REF!</v>
      </c>
      <c r="LA227" s="119" t="e">
        <f t="shared" ca="1" si="250"/>
        <v>#REF!</v>
      </c>
      <c r="LB227" s="119" t="e">
        <f t="shared" ca="1" si="251"/>
        <v>#REF!</v>
      </c>
      <c r="LC227" s="119" t="e">
        <f t="shared" ca="1" si="252"/>
        <v>#REF!</v>
      </c>
      <c r="LD227" s="119" t="e">
        <f t="shared" ca="1" si="253"/>
        <v>#REF!</v>
      </c>
      <c r="LE227" s="116"/>
      <c r="LF227" s="102"/>
      <c r="LG227" s="102"/>
      <c r="LH227" s="102"/>
      <c r="LI227" s="102"/>
      <c r="LJ227" s="102"/>
      <c r="LK227" s="102"/>
      <c r="LL227" s="102"/>
      <c r="LM227" s="102"/>
      <c r="LN227" s="102"/>
      <c r="LO227" s="102"/>
      <c r="LP227" s="102"/>
      <c r="LQ227" s="102"/>
      <c r="LR227" s="102" t="e">
        <f t="shared" ca="1" si="269"/>
        <v>#REF!</v>
      </c>
      <c r="LS227" s="102"/>
      <c r="LT227" s="119" t="e">
        <f t="shared" ca="1" si="254"/>
        <v>#NAME?</v>
      </c>
      <c r="LU227" s="119" t="e">
        <f t="shared" ca="1" si="255"/>
        <v>#NAME?</v>
      </c>
      <c r="LV227" s="119" t="e">
        <f t="shared" ca="1" si="256"/>
        <v>#NAME?</v>
      </c>
      <c r="LW227" s="119" t="e">
        <f t="shared" ca="1" si="257"/>
        <v>#NAME?</v>
      </c>
      <c r="LX227" s="119" t="e">
        <f t="shared" ca="1" si="258"/>
        <v>#NAME?</v>
      </c>
      <c r="LY227" s="119" t="e">
        <f t="shared" ca="1" si="259"/>
        <v>#NAME?</v>
      </c>
      <c r="LZ227" s="119" t="e">
        <f t="shared" ca="1" si="260"/>
        <v>#NAME?</v>
      </c>
      <c r="MA227" s="119" t="e">
        <f t="shared" ca="1" si="261"/>
        <v>#NAME?</v>
      </c>
      <c r="MB227" s="119" t="e">
        <f t="shared" ca="1" si="262"/>
        <v>#NAME?</v>
      </c>
      <c r="MC227" s="119" t="e">
        <f t="shared" ca="1" si="263"/>
        <v>#NAME?</v>
      </c>
      <c r="MD227" s="119" t="e">
        <f t="shared" ca="1" si="264"/>
        <v>#NAME?</v>
      </c>
      <c r="ME227" s="119" t="e">
        <f t="shared" ca="1" si="265"/>
        <v>#NAME?</v>
      </c>
      <c r="MF227" s="119" t="e">
        <f t="shared" ca="1" si="266"/>
        <v>#REF!</v>
      </c>
      <c r="MG227" s="119" t="e">
        <f t="shared" ca="1" si="267"/>
        <v>#NAME?</v>
      </c>
      <c r="MH227" s="120" t="s">
        <v>975</v>
      </c>
      <c r="MI227" s="100"/>
      <c r="MJ227" s="121"/>
      <c r="MK227" s="100"/>
      <c r="ML227" s="100"/>
      <c r="MM227" s="100"/>
      <c r="MN227" s="100"/>
      <c r="MO227" s="100"/>
    </row>
    <row r="228" spans="1:353" ht="14.25" x14ac:dyDescent="0.2">
      <c r="A228" s="39">
        <v>230</v>
      </c>
      <c r="B228" s="39" t="s">
        <v>980</v>
      </c>
      <c r="C228" s="54" t="s">
        <v>981</v>
      </c>
      <c r="D228" s="39" t="s">
        <v>121</v>
      </c>
      <c r="E228" s="39">
        <v>409187956</v>
      </c>
      <c r="F228" s="99" t="s">
        <v>982</v>
      </c>
      <c r="G228" s="39"/>
      <c r="H228" s="39" t="s">
        <v>112</v>
      </c>
      <c r="I228" s="39">
        <v>2</v>
      </c>
      <c r="J228" s="39">
        <v>24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12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12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f t="shared" si="230"/>
        <v>24</v>
      </c>
      <c r="AI228" s="39">
        <f t="shared" si="268"/>
        <v>429732</v>
      </c>
      <c r="AJ228" s="55">
        <v>4000</v>
      </c>
      <c r="AK228" s="39"/>
      <c r="AL228" s="39" t="s">
        <v>608</v>
      </c>
      <c r="AM228" s="39" t="s">
        <v>609</v>
      </c>
      <c r="AN228" s="39"/>
      <c r="AO228" s="39"/>
      <c r="AP228" s="56">
        <v>0.28999999999999998</v>
      </c>
      <c r="AQ228" s="56" t="s">
        <v>8</v>
      </c>
      <c r="AR228" s="39" t="s">
        <v>610</v>
      </c>
      <c r="AS228" s="39" t="s">
        <v>611</v>
      </c>
      <c r="AT228" s="58" t="s">
        <v>612</v>
      </c>
      <c r="AU228" s="39" t="s">
        <v>613</v>
      </c>
      <c r="AV228" s="39" t="str">
        <f t="shared" si="231"/>
        <v>P0020</v>
      </c>
      <c r="AW228" s="76" t="e">
        <f t="shared" ca="1" si="232"/>
        <v>#NAME?</v>
      </c>
      <c r="AX228" s="39">
        <v>24</v>
      </c>
      <c r="AY228" s="73" t="e">
        <f t="shared" si="233"/>
        <v>#REF!</v>
      </c>
      <c r="AZ228" s="39"/>
      <c r="BA228" s="39"/>
      <c r="BB228" s="39"/>
      <c r="BC228" s="39"/>
      <c r="BD228" s="80">
        <v>60000</v>
      </c>
      <c r="BE228" s="39"/>
      <c r="BF228" s="80">
        <v>52000</v>
      </c>
      <c r="BG228" s="39"/>
      <c r="BH228" s="39"/>
      <c r="BI228" s="39"/>
      <c r="BJ228" s="39"/>
      <c r="BK228" s="39"/>
      <c r="BL228" s="39"/>
      <c r="BM228" s="39"/>
      <c r="BN228" s="39"/>
      <c r="BO228" s="80">
        <v>112000</v>
      </c>
      <c r="BP228" s="39"/>
      <c r="BQ228" s="39"/>
      <c r="BR228" s="39"/>
      <c r="BS228" s="39"/>
      <c r="BT228" s="39"/>
      <c r="BU228" s="39"/>
      <c r="BV228" s="39"/>
      <c r="BW228" s="39"/>
      <c r="BX228" s="80">
        <v>108000</v>
      </c>
      <c r="BY228" s="39"/>
      <c r="BZ228" s="39"/>
      <c r="CA228" s="39"/>
      <c r="CB228" s="39"/>
      <c r="CC228" s="39"/>
      <c r="CD228" s="39"/>
      <c r="CE228" s="39"/>
      <c r="CF228" s="39"/>
      <c r="CG228" s="80">
        <v>96000</v>
      </c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>
        <f>SUM($AZ228,$BA228:BF228)-SUM($EU228:FA228)</f>
        <v>108640</v>
      </c>
      <c r="DE228" s="39">
        <f>SUM($AZ228,$BA228:BG228)-SUM($EU228:FB228)</f>
        <v>94240</v>
      </c>
      <c r="DF228" s="39">
        <f>SUM($AZ228,$BA228:BH228)-SUM($EU228:FC228)</f>
        <v>78268</v>
      </c>
      <c r="DG228" s="39">
        <f>SUM($AZ228,$BA228:BI228)-SUM($EU228:FD228)</f>
        <v>66268</v>
      </c>
      <c r="DH228" s="39">
        <f>SUM($AZ228,$BA228:BJ228)-SUM($EU228:FE228)</f>
        <v>54268</v>
      </c>
      <c r="DI228" s="39">
        <f>SUM($AZ228,$BA228:BK228)-SUM($EU228:FF228)</f>
        <v>42268</v>
      </c>
      <c r="DJ228" s="39">
        <f>SUM($AZ228,$BA228:BL228)-SUM($EU228:FG228)</f>
        <v>30268</v>
      </c>
      <c r="DK228" s="39">
        <f>SUM($AZ228,$BA228:BM228)-SUM($EU228:FH228)</f>
        <v>18268</v>
      </c>
      <c r="DL228" s="39">
        <f>SUM($AZ228,$BA228:BN228)-SUM($EU228:FI228)</f>
        <v>6268</v>
      </c>
      <c r="DM228" s="39">
        <f>SUM($AZ228,$BA228:BO228)-SUM($EU228:FJ228)</f>
        <v>106268</v>
      </c>
      <c r="DN228" s="39">
        <f>SUM($AZ228,$BA228:BP228)-SUM($EU228:FK228)</f>
        <v>94268</v>
      </c>
      <c r="DO228" s="39">
        <f>SUM($AZ228,$BA228:BQ228)-SUM($EU228:FL228)</f>
        <v>82268</v>
      </c>
      <c r="DP228" s="39">
        <f>SUM($AZ228,$BA228:BR228)-SUM($EU228:FM228)</f>
        <v>70268</v>
      </c>
      <c r="DQ228" s="39">
        <f>SUM($AZ228,$BA228:BS228)-SUM($EU228:FN228)</f>
        <v>58268</v>
      </c>
      <c r="DR228" s="39">
        <f>SUM($AZ228,$BA228:BT228)-SUM($EU228:FO228)</f>
        <v>46268</v>
      </c>
      <c r="DS228" s="39">
        <f>SUM($AZ228,$BA228:BU228)-SUM($EU228:FP228)</f>
        <v>34268</v>
      </c>
      <c r="DT228" s="39">
        <f>SUM($AZ228,$BA228:BV228)-SUM($EU228:FQ228)</f>
        <v>22268</v>
      </c>
      <c r="DU228" s="39">
        <f>SUM($AZ228,$BA228:BW228)-SUM($EU228:FR228)</f>
        <v>10268</v>
      </c>
      <c r="DV228" s="39">
        <f>SUM($AZ228,$BA228:BX228)-SUM($EU228:FS228)</f>
        <v>106268</v>
      </c>
      <c r="DW228" s="39">
        <f>SUM($AZ228,$BA228:BY228)-SUM($EU228:FT228)</f>
        <v>94268</v>
      </c>
      <c r="DX228" s="39">
        <f>SUM($AZ228,$BA228:BZ228)-SUM($EU228:FU228)</f>
        <v>82268</v>
      </c>
      <c r="DY228" s="39">
        <f>SUM($AZ228,$BA228:CA228)-SUM($EU228:FV228)</f>
        <v>70268</v>
      </c>
      <c r="DZ228" s="39">
        <f>SUM($AZ228,$BA228:CB228)-SUM($EU228:FW228)</f>
        <v>58268</v>
      </c>
      <c r="EA228" s="39">
        <f>SUM($AZ228,$BA228:CC228)-SUM($EU228:FX228)</f>
        <v>46268</v>
      </c>
      <c r="EB228" s="39">
        <f>SUM($AZ228,$BA228:CD228)-SUM($EU228:FY228)</f>
        <v>34268</v>
      </c>
      <c r="EC228" s="39">
        <f>SUM($AZ228,$BA228:CE228)-SUM($EU228:FZ228)</f>
        <v>22268</v>
      </c>
      <c r="ED228" s="39">
        <f>SUM($AZ228,$BA228:CF228)-SUM($EU228:GA228)</f>
        <v>10268</v>
      </c>
      <c r="EE228" s="39">
        <f>SUM($AZ228,$BA228:CG228)-SUM($EU228:GB228)</f>
        <v>94268</v>
      </c>
      <c r="EF228" s="39">
        <f>SUM($AZ228,$BA228:CH228)-SUM($EU228:GC228)</f>
        <v>82268</v>
      </c>
      <c r="EG228" s="39">
        <f>SUM($AZ228,$BA228:CI228)-SUM($EU228:GD228)</f>
        <v>70268</v>
      </c>
      <c r="EH228" s="39">
        <f>SUM($AZ228,$BA228:CJ228)-SUM($EU228:GE228)</f>
        <v>58268</v>
      </c>
      <c r="EI228" s="39">
        <f>SUM($AZ228,$BA228:CK228)-SUM($EU228:GF228)</f>
        <v>46268</v>
      </c>
      <c r="EJ228" s="39">
        <f>SUM($AZ228,$BA228:CL228)-SUM($EU228:GG228)</f>
        <v>34268</v>
      </c>
      <c r="EK228" s="39">
        <f>SUM($AZ228,$BA228:CM228)-SUM($EU228:GH228)</f>
        <v>22268</v>
      </c>
      <c r="EL228" s="39">
        <f>SUM($AZ228,$BA228:CN228)-SUM($EU228:GI228)</f>
        <v>10268</v>
      </c>
      <c r="EM228" s="39">
        <f>SUM($AZ228,$BA228:CO228)-SUM($EU228:GJ228)</f>
        <v>-1732</v>
      </c>
      <c r="EN228" s="39">
        <f>SUM($AZ228,$BA228:CP228)-SUM($EU228:GK228)</f>
        <v>-1732</v>
      </c>
      <c r="EO228" s="39">
        <f>SUM($AZ228,$BA228:CQ228)-SUM($EU228:GL228)</f>
        <v>-1732</v>
      </c>
      <c r="EP228" s="39">
        <f>SUM($AZ228,$BA228:CR228)-SUM($EU228:GM228)</f>
        <v>-1732</v>
      </c>
      <c r="EQ228" s="39">
        <f>SUM($AZ228,$BA228:CS228)-SUM($EU228:GN228)</f>
        <v>-1732</v>
      </c>
      <c r="ER228" s="39"/>
      <c r="ES228" s="39"/>
      <c r="ET228" s="39"/>
      <c r="EU228" s="39"/>
      <c r="EV228" s="39"/>
      <c r="EW228" s="39"/>
      <c r="EX228" s="39"/>
      <c r="EY228" s="39"/>
      <c r="EZ228" s="39"/>
      <c r="FA228" s="39">
        <f t="array" ref="FA228">SUMPRODUCT($K228:$AG228,TRANSPOSE(FA$5:FA$27))</f>
        <v>3360</v>
      </c>
      <c r="FB228" s="39">
        <f t="array" ref="FB228">SUMPRODUCT($K228:$AG228,TRANSPOSE(FB$5:FB$27))</f>
        <v>14400</v>
      </c>
      <c r="FC228" s="39">
        <f t="array" ref="FC228">SUMPRODUCT($K228:$AG228,TRANSPOSE(FC$5:FC$27))</f>
        <v>15972</v>
      </c>
      <c r="FD228" s="39">
        <f t="array" ref="FD228">SUMPRODUCT($K228:$AG228,TRANSPOSE(FD$5:FD$27))</f>
        <v>12000</v>
      </c>
      <c r="FE228" s="39">
        <f t="array" ref="FE228">SUMPRODUCT($K228:$AG228,TRANSPOSE(FE$5:FE$27))</f>
        <v>12000</v>
      </c>
      <c r="FF228" s="39">
        <f t="array" ref="FF228">SUMPRODUCT($K228:$AG228,TRANSPOSE(FF$5:FF$27))</f>
        <v>12000</v>
      </c>
      <c r="FG228" s="39">
        <f t="array" ref="FG228">SUMPRODUCT($K228:$AG228,TRANSPOSE(FG$5:FG$27))</f>
        <v>12000</v>
      </c>
      <c r="FH228" s="39">
        <f t="array" ref="FH228">SUMPRODUCT($K228:$AG228,TRANSPOSE(FH$5:FH$27))</f>
        <v>12000</v>
      </c>
      <c r="FI228" s="39">
        <f t="array" ref="FI228">SUMPRODUCT($K228:$AG228,TRANSPOSE(FI$5:FI$27))</f>
        <v>12000</v>
      </c>
      <c r="FJ228" s="39">
        <f t="array" ref="FJ228">SUMPRODUCT($K228:$AG228,TRANSPOSE(FJ$5:FJ$27))</f>
        <v>12000</v>
      </c>
      <c r="FK228" s="39">
        <f t="array" ref="FK228">SUMPRODUCT($K228:$AG228,TRANSPOSE(FK$5:FK$27))</f>
        <v>12000</v>
      </c>
      <c r="FL228" s="39">
        <f t="array" ref="FL228">SUMPRODUCT($K228:$AG228,TRANSPOSE(FL$5:FL$27))</f>
        <v>12000</v>
      </c>
      <c r="FM228" s="39">
        <f t="array" ref="FM228">SUMPRODUCT($K228:$AG228,TRANSPOSE(FM$5:FM$27))</f>
        <v>12000</v>
      </c>
      <c r="FN228" s="39">
        <f t="array" ref="FN228">SUMPRODUCT($K228:$AG228,TRANSPOSE(FN$5:FN$27))</f>
        <v>12000</v>
      </c>
      <c r="FO228" s="39">
        <f t="array" ref="FO228">SUMPRODUCT($K228:$AG228,TRANSPOSE(FO$5:FO$27))</f>
        <v>12000</v>
      </c>
      <c r="FP228" s="39">
        <f t="array" ref="FP228">SUMPRODUCT($K228:$AG228,TRANSPOSE(FP$5:FP$27))</f>
        <v>12000</v>
      </c>
      <c r="FQ228" s="39">
        <f t="array" ref="FQ228">SUMPRODUCT($K228:$AG228,TRANSPOSE(FQ$5:FQ$27))</f>
        <v>12000</v>
      </c>
      <c r="FR228" s="39">
        <f t="array" ref="FR228">SUMPRODUCT($K228:$AG228,TRANSPOSE(FR$5:FR$27))</f>
        <v>12000</v>
      </c>
      <c r="FS228" s="39">
        <f t="array" ref="FS228">SUMPRODUCT($K228:$AG228,TRANSPOSE(FS$5:FS$27))</f>
        <v>12000</v>
      </c>
      <c r="FT228" s="39">
        <f t="array" ref="FT228">SUMPRODUCT($K228:$AG228,TRANSPOSE(FT$5:FT$27))</f>
        <v>12000</v>
      </c>
      <c r="FU228" s="39">
        <f t="array" ref="FU228">SUMPRODUCT($K228:$AG228,TRANSPOSE(FU$5:FU$27))</f>
        <v>12000</v>
      </c>
      <c r="FV228" s="39">
        <f t="array" ref="FV228">SUMPRODUCT($K228:$AG228,TRANSPOSE(FV$5:FV$27))</f>
        <v>12000</v>
      </c>
      <c r="FW228" s="39">
        <f t="array" ref="FW228">SUMPRODUCT($K228:$AG228,TRANSPOSE(FW$5:FW$27))</f>
        <v>12000</v>
      </c>
      <c r="FX228" s="39">
        <f t="array" ref="FX228">SUMPRODUCT($K228:$AG228,TRANSPOSE(FX$5:FX$27))</f>
        <v>12000</v>
      </c>
      <c r="FY228" s="39">
        <f t="array" ref="FY228">SUMPRODUCT($K228:$AG228,TRANSPOSE(FY$5:FY$27))</f>
        <v>12000</v>
      </c>
      <c r="FZ228" s="39">
        <f t="array" ref="FZ228">SUMPRODUCT($K228:$AG228,TRANSPOSE(FZ$5:FZ$27))</f>
        <v>12000</v>
      </c>
      <c r="GA228" s="39">
        <f t="array" ref="GA228">SUMPRODUCT($K228:$AG228,TRANSPOSE(GA$5:GA$27))</f>
        <v>12000</v>
      </c>
      <c r="GB228" s="39">
        <f t="array" ref="GB228">SUMPRODUCT($K228:$AG228,TRANSPOSE(GB$5:GB$27))</f>
        <v>12000</v>
      </c>
      <c r="GC228" s="39">
        <f t="array" ref="GC228">SUMPRODUCT($K228:$AG228,TRANSPOSE(GC$5:GC$27))</f>
        <v>12000</v>
      </c>
      <c r="GD228" s="39">
        <f t="array" ref="GD228">SUMPRODUCT($K228:$AG228,TRANSPOSE(GD$5:GD$27))</f>
        <v>12000</v>
      </c>
      <c r="GE228" s="39">
        <f t="array" ref="GE228">SUMPRODUCT($K228:$AG228,TRANSPOSE(GE$5:GE$27))</f>
        <v>12000</v>
      </c>
      <c r="GF228" s="39">
        <f t="array" ref="GF228">SUMPRODUCT($K228:$AG228,TRANSPOSE(GF$5:GF$27))</f>
        <v>12000</v>
      </c>
      <c r="GG228" s="39">
        <f t="array" ref="GG228">SUMPRODUCT($K228:$AG228,TRANSPOSE(GG$5:GG$27))</f>
        <v>12000</v>
      </c>
      <c r="GH228" s="39">
        <f t="array" ref="GH228">SUMPRODUCT($K228:$AG228,TRANSPOSE(GH$5:GH$27))</f>
        <v>12000</v>
      </c>
      <c r="GI228" s="39">
        <f t="array" ref="GI228">SUMPRODUCT($K228:$AG228,TRANSPOSE(GI$5:GI$27))</f>
        <v>12000</v>
      </c>
      <c r="GJ228" s="39">
        <f t="array" ref="GJ228">SUMPRODUCT($K228:$AG228,TRANSPOSE(GJ$5:GJ$27))</f>
        <v>12000</v>
      </c>
      <c r="GK228" s="39">
        <f t="array" ref="GK228">SUMPRODUCT($K228:$AG228,TRANSPOSE(GK$5:GK$27))</f>
        <v>0</v>
      </c>
      <c r="GL228" s="39">
        <f t="array" ref="GL228">SUMPRODUCT($K228:$AG228,TRANSPOSE(GL$5:GL$27))</f>
        <v>0</v>
      </c>
      <c r="GM228" s="39">
        <f t="array" ref="GM228">SUMPRODUCT($K228:$AG228,TRANSPOSE(GM$5:GM$27))</f>
        <v>0</v>
      </c>
      <c r="GN228" s="39">
        <f t="array" ref="GN228">SUMPRODUCT($K228:$AG228,TRANSPOSE(GN$5:GN$27))</f>
        <v>0</v>
      </c>
      <c r="GO228" s="39"/>
      <c r="GP228" s="39"/>
      <c r="GQ228" s="39"/>
      <c r="GR228" s="39"/>
      <c r="GS228" s="39"/>
      <c r="GT228" s="39"/>
      <c r="GU228" s="39"/>
      <c r="GV228" s="39"/>
      <c r="GW228" s="39"/>
      <c r="GX228" s="39"/>
      <c r="GY228" s="39"/>
      <c r="GZ228" s="39"/>
      <c r="HA228" s="39"/>
      <c r="HB228" s="39"/>
      <c r="HC228" s="39"/>
      <c r="HD228" s="39"/>
      <c r="HE228" s="39"/>
      <c r="HF228" s="39"/>
      <c r="HG228" s="39"/>
      <c r="HH228" s="39"/>
      <c r="HI228" s="39"/>
      <c r="HJ228" s="39"/>
      <c r="HK228" s="39"/>
      <c r="HL228" s="39"/>
      <c r="HM228" s="39"/>
      <c r="HN228" s="39"/>
      <c r="HO228" s="39"/>
      <c r="HP228" s="39"/>
      <c r="HQ228" s="39"/>
      <c r="HR228" s="39"/>
      <c r="HS228" s="39"/>
      <c r="HT228" s="39"/>
      <c r="HU228" s="39"/>
      <c r="HV228" s="39"/>
      <c r="HW228" s="39"/>
      <c r="HX228" s="39"/>
      <c r="HY228" s="39"/>
      <c r="HZ228" s="39"/>
      <c r="IA228" s="39"/>
      <c r="IB228" s="39"/>
      <c r="IC228" s="39"/>
      <c r="ID228" s="39"/>
      <c r="IE228" s="39"/>
      <c r="IF228" s="39"/>
      <c r="IG228" s="39"/>
      <c r="IH228" s="39"/>
      <c r="II228" s="39"/>
      <c r="IJ228" s="39"/>
      <c r="IK228" s="39"/>
      <c r="IL228" s="39"/>
      <c r="IM228" s="39"/>
      <c r="IN228" s="39"/>
      <c r="IO228" s="39"/>
      <c r="IP228" s="39"/>
      <c r="IQ228" s="39"/>
      <c r="IR228" s="39"/>
      <c r="IS228" s="39"/>
      <c r="IT228" s="39"/>
      <c r="IU228" s="39"/>
      <c r="IV228" s="93" t="s">
        <v>609</v>
      </c>
      <c r="IW228" s="100" t="str">
        <f>C228</f>
        <v>GQM2195G2H4R7WB12D</v>
      </c>
      <c r="IX228" s="93" t="str">
        <f t="shared" si="270"/>
        <v>MURATA MANUFACTURING CO. LTD</v>
      </c>
      <c r="IY228" s="111">
        <v>0.28999999999999998</v>
      </c>
      <c r="IZ228" s="112" t="str">
        <f t="shared" ref="IZ228:IZ238" si="272">AQ228</f>
        <v>USD</v>
      </c>
      <c r="JA228" s="104" t="e">
        <f ca="1">_xlfn.XLOOKUP(IZ228,IZ$21:IZ$24,JA$21:JA$24,0)</f>
        <v>#NAME?</v>
      </c>
      <c r="JB228" s="104" t="e">
        <f t="shared" ca="1" si="234"/>
        <v>#NAME?</v>
      </c>
      <c r="JC228" s="113">
        <f>AJ228</f>
        <v>4000</v>
      </c>
      <c r="JD228" s="113">
        <f>AJ228</f>
        <v>4000</v>
      </c>
      <c r="JE228" s="100"/>
      <c r="JF228" s="113" t="e">
        <f>MAX(JD228,CEILING(#REF!+JE228,JC228))</f>
        <v>#REF!</v>
      </c>
      <c r="JG228" s="114" t="e">
        <f t="shared" ca="1" si="235"/>
        <v>#REF!</v>
      </c>
      <c r="JH228" s="113" t="e">
        <f>JF228-#REF!</f>
        <v>#REF!</v>
      </c>
      <c r="JI228" s="114" t="e">
        <f t="shared" ca="1" si="236"/>
        <v>#REF!</v>
      </c>
      <c r="JJ228" s="115">
        <v>45523</v>
      </c>
      <c r="JK228" s="114" t="s">
        <v>114</v>
      </c>
      <c r="JL228" s="114" t="s">
        <v>21</v>
      </c>
      <c r="JM228" s="100" t="s">
        <v>128</v>
      </c>
      <c r="JN228" s="100" t="s">
        <v>129</v>
      </c>
      <c r="JO228" s="102" t="e">
        <f t="array" aca="1" ref="JO228" ca="1">SUMPRODUCT(#REF!,TRANSPOSE(JO$19:JO$22))</f>
        <v>#REF!</v>
      </c>
      <c r="JP228" s="102" t="e">
        <f t="array" aca="1" ref="JP228" ca="1">SUMPRODUCT(#REF!,TRANSPOSE(JP$19:JP$22))</f>
        <v>#REF!</v>
      </c>
      <c r="JQ228" s="102" t="e">
        <f t="array" aca="1" ref="JQ228" ca="1">SUMPRODUCT(#REF!,TRANSPOSE(JQ$19:JQ$22))</f>
        <v>#REF!</v>
      </c>
      <c r="JR228" s="102" t="e">
        <f t="array" aca="1" ref="JR228" ca="1">SUMPRODUCT(#REF!,TRANSPOSE(JR$19:JR$22))</f>
        <v>#REF!</v>
      </c>
      <c r="JS228" s="102" t="e">
        <f t="array" aca="1" ref="JS228" ca="1">SUMPRODUCT(#REF!,TRANSPOSE(JS$19:JS$22))</f>
        <v>#REF!</v>
      </c>
      <c r="JT228" s="102" t="e">
        <f t="array" aca="1" ref="JT228" ca="1">SUMPRODUCT(#REF!,TRANSPOSE(JT$19:JT$22))</f>
        <v>#REF!</v>
      </c>
      <c r="JU228" s="102" t="e">
        <f t="array" aca="1" ref="JU228" ca="1">SUMPRODUCT(#REF!,TRANSPOSE(JU$19:JU$22))</f>
        <v>#REF!</v>
      </c>
      <c r="JV228" s="102" t="e">
        <f t="array" aca="1" ref="JV228" ca="1">SUMPRODUCT(#REF!,TRANSPOSE(JV$19:JV$22))</f>
        <v>#REF!</v>
      </c>
      <c r="JW228" s="102" t="e">
        <f t="array" aca="1" ref="JW228" ca="1">SUMPRODUCT(#REF!,TRANSPOSE(JW$19:JW$22))</f>
        <v>#REF!</v>
      </c>
      <c r="JX228" s="102" t="e">
        <f t="array" aca="1" ref="JX228" ca="1">SUMPRODUCT(#REF!,TRANSPOSE(JX$19:JX$22))</f>
        <v>#REF!</v>
      </c>
      <c r="JY228" s="102" t="e">
        <f t="array" aca="1" ref="JY228" ca="1">SUMPRODUCT(#REF!,TRANSPOSE(JY$19:JY$22))</f>
        <v>#REF!</v>
      </c>
      <c r="JZ228" s="102" t="e">
        <f t="array" aca="1" ref="JZ228" ca="1">SUMPRODUCT(#REF!,TRANSPOSE(JZ$19:JZ$22))</f>
        <v>#REF!</v>
      </c>
      <c r="KA228" s="102" t="e">
        <f t="array" aca="1" ref="KA228" ca="1">SUMPRODUCT(#REF!,TRANSPOSE(KA$19:KA$22))</f>
        <v>#REF!</v>
      </c>
      <c r="KB228" s="116"/>
      <c r="KC228" s="102" t="e">
        <f t="shared" ca="1" si="237"/>
        <v>#REF!</v>
      </c>
      <c r="KD228" s="117" t="e">
        <f ca="1">CEILING(SUM($JO228:JP228)-SUM($KC228:KC228),$JC228)</f>
        <v>#REF!</v>
      </c>
      <c r="KE228" s="117" t="e">
        <f ca="1">CEILING(SUM($JO228:JQ228)-SUM($KC228:KD228),$JC228)</f>
        <v>#REF!</v>
      </c>
      <c r="KF228" s="117" t="e">
        <f ca="1">CEILING(SUM($JO228:JR228)-SUM($KC228:KE228),$JC228)</f>
        <v>#REF!</v>
      </c>
      <c r="KG228" s="117" t="e">
        <f ca="1">CEILING(SUM($JO228:JS228)-SUM($KC228:KF228),$JC228)</f>
        <v>#REF!</v>
      </c>
      <c r="KH228" s="117" t="e">
        <f ca="1">CEILING(SUM($JO228:JT228)-SUM($KC228:KG228),$JC228)</f>
        <v>#REF!</v>
      </c>
      <c r="KI228" s="117" t="e">
        <f ca="1">CEILING(SUM($JO228:JU228)-SUM($KC228:KH228),$JC228)</f>
        <v>#REF!</v>
      </c>
      <c r="KJ228" s="117" t="e">
        <f ca="1">CEILING(SUM($JO228:JV228)-SUM($KC228:KI228),$JC228)</f>
        <v>#REF!</v>
      </c>
      <c r="KK228" s="117" t="e">
        <f ca="1">CEILING(SUM($JO228:JW228)-SUM($KC228:KJ228),$JC228)</f>
        <v>#REF!</v>
      </c>
      <c r="KL228" s="117" t="e">
        <f ca="1">CEILING(SUM($JO228:JX228)-SUM($KC228:KK228),$JC228)</f>
        <v>#REF!</v>
      </c>
      <c r="KM228" s="117" t="e">
        <f ca="1">CEILING(SUM($JO228:JY228)-SUM($KC228:KL228),$JC228)</f>
        <v>#REF!</v>
      </c>
      <c r="KN228" s="117" t="e">
        <f t="shared" ca="1" si="238"/>
        <v>#REF!</v>
      </c>
      <c r="KO228" s="117" t="e">
        <f t="shared" ca="1" si="239"/>
        <v>#REF!</v>
      </c>
      <c r="KP228" s="116"/>
      <c r="KQ228" s="119" t="e">
        <f t="shared" ca="1" si="240"/>
        <v>#REF!</v>
      </c>
      <c r="KR228" s="119" t="e">
        <f t="shared" ca="1" si="241"/>
        <v>#REF!</v>
      </c>
      <c r="KS228" s="119" t="e">
        <f t="shared" ca="1" si="242"/>
        <v>#REF!</v>
      </c>
      <c r="KT228" s="119" t="e">
        <f t="shared" ca="1" si="243"/>
        <v>#REF!</v>
      </c>
      <c r="KU228" s="119" t="e">
        <f t="shared" ca="1" si="244"/>
        <v>#REF!</v>
      </c>
      <c r="KV228" s="119" t="e">
        <f t="shared" ca="1" si="245"/>
        <v>#REF!</v>
      </c>
      <c r="KW228" s="119" t="e">
        <f t="shared" ca="1" si="246"/>
        <v>#REF!</v>
      </c>
      <c r="KX228" s="119" t="e">
        <f t="shared" ca="1" si="247"/>
        <v>#REF!</v>
      </c>
      <c r="KY228" s="119" t="e">
        <f t="shared" ca="1" si="248"/>
        <v>#REF!</v>
      </c>
      <c r="KZ228" s="119" t="e">
        <f t="shared" ca="1" si="249"/>
        <v>#REF!</v>
      </c>
      <c r="LA228" s="119" t="e">
        <f t="shared" ca="1" si="250"/>
        <v>#REF!</v>
      </c>
      <c r="LB228" s="119" t="e">
        <f t="shared" ca="1" si="251"/>
        <v>#REF!</v>
      </c>
      <c r="LC228" s="119" t="e">
        <f t="shared" ca="1" si="252"/>
        <v>#REF!</v>
      </c>
      <c r="LD228" s="119" t="e">
        <f t="shared" ca="1" si="253"/>
        <v>#REF!</v>
      </c>
      <c r="LE228" s="116">
        <v>4</v>
      </c>
      <c r="LF228" s="102" t="e">
        <f ca="1">SUM(KC228:KE228)</f>
        <v>#REF!</v>
      </c>
      <c r="LG228" s="102"/>
      <c r="LH228" s="102"/>
      <c r="LI228" s="102" t="e">
        <f ca="1">SUM(KF228:KH228)</f>
        <v>#REF!</v>
      </c>
      <c r="LJ228" s="102"/>
      <c r="LK228" s="102"/>
      <c r="LL228" s="102" t="e">
        <f ca="1">SUM(KI228:KK228)</f>
        <v>#REF!</v>
      </c>
      <c r="LM228" s="102"/>
      <c r="LN228" s="102"/>
      <c r="LO228" s="102" t="e">
        <f ca="1">SUM(KL228:KO228)</f>
        <v>#REF!</v>
      </c>
      <c r="LP228" s="102"/>
      <c r="LQ228" s="102"/>
      <c r="LR228" s="102" t="e">
        <f ca="1">KO228</f>
        <v>#REF!</v>
      </c>
      <c r="LS228" s="102"/>
      <c r="LT228" s="119" t="e">
        <f t="shared" ca="1" si="254"/>
        <v>#REF!</v>
      </c>
      <c r="LU228" s="119" t="e">
        <f t="shared" ca="1" si="255"/>
        <v>#NAME?</v>
      </c>
      <c r="LV228" s="119" t="e">
        <f t="shared" ca="1" si="256"/>
        <v>#NAME?</v>
      </c>
      <c r="LW228" s="119" t="e">
        <f t="shared" ca="1" si="257"/>
        <v>#REF!</v>
      </c>
      <c r="LX228" s="119" t="e">
        <f t="shared" ca="1" si="258"/>
        <v>#NAME?</v>
      </c>
      <c r="LY228" s="119" t="e">
        <f t="shared" ca="1" si="259"/>
        <v>#NAME?</v>
      </c>
      <c r="LZ228" s="119" t="e">
        <f t="shared" ca="1" si="260"/>
        <v>#REF!</v>
      </c>
      <c r="MA228" s="119" t="e">
        <f t="shared" ca="1" si="261"/>
        <v>#NAME?</v>
      </c>
      <c r="MB228" s="119" t="e">
        <f t="shared" ca="1" si="262"/>
        <v>#NAME?</v>
      </c>
      <c r="MC228" s="119" t="e">
        <f t="shared" ca="1" si="263"/>
        <v>#REF!</v>
      </c>
      <c r="MD228" s="119" t="e">
        <f t="shared" ca="1" si="264"/>
        <v>#NAME?</v>
      </c>
      <c r="ME228" s="119" t="e">
        <f t="shared" ca="1" si="265"/>
        <v>#NAME?</v>
      </c>
      <c r="MF228" s="119" t="e">
        <f t="shared" ca="1" si="266"/>
        <v>#REF!</v>
      </c>
      <c r="MG228" s="119" t="e">
        <f t="shared" ca="1" si="267"/>
        <v>#REF!</v>
      </c>
      <c r="MH228" s="120" t="s">
        <v>980</v>
      </c>
      <c r="MI228" s="100" t="s">
        <v>614</v>
      </c>
      <c r="MJ228" s="121">
        <v>45525</v>
      </c>
      <c r="MK228" s="100" t="s">
        <v>131</v>
      </c>
      <c r="ML228" s="100"/>
      <c r="MM228" s="100" t="s">
        <v>131</v>
      </c>
      <c r="MN228" s="100"/>
      <c r="MO228" s="100" t="s">
        <v>165</v>
      </c>
    </row>
    <row r="229" spans="1:353" ht="14.25" x14ac:dyDescent="0.2">
      <c r="A229" s="39">
        <v>231</v>
      </c>
      <c r="B229" s="39" t="s">
        <v>983</v>
      </c>
      <c r="C229" s="54" t="s">
        <v>984</v>
      </c>
      <c r="D229" s="39" t="s">
        <v>121</v>
      </c>
      <c r="E229" s="39">
        <v>402125924</v>
      </c>
      <c r="F229" s="99" t="s">
        <v>985</v>
      </c>
      <c r="G229" s="39">
        <v>417493482</v>
      </c>
      <c r="H229" s="39" t="s">
        <v>112</v>
      </c>
      <c r="I229" s="39">
        <v>2</v>
      </c>
      <c r="J229" s="39">
        <v>45</v>
      </c>
      <c r="K229" s="39">
        <v>0</v>
      </c>
      <c r="L229" s="39">
        <v>0</v>
      </c>
      <c r="M229" s="39">
        <v>0</v>
      </c>
      <c r="N229" s="39">
        <v>0</v>
      </c>
      <c r="O229" s="39">
        <v>15</v>
      </c>
      <c r="P229" s="39">
        <v>0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15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0</v>
      </c>
      <c r="AE229" s="39">
        <v>0</v>
      </c>
      <c r="AF229" s="39">
        <v>0</v>
      </c>
      <c r="AG229" s="39">
        <v>15</v>
      </c>
      <c r="AH229" s="39">
        <f t="shared" si="230"/>
        <v>30</v>
      </c>
      <c r="AI229" s="39">
        <f t="shared" si="268"/>
        <v>1058835</v>
      </c>
      <c r="AJ229" s="55">
        <v>10000</v>
      </c>
      <c r="AK229" s="39"/>
      <c r="AL229" s="39" t="s">
        <v>608</v>
      </c>
      <c r="AM229" s="39" t="s">
        <v>609</v>
      </c>
      <c r="AN229" s="39"/>
      <c r="AO229" s="39"/>
      <c r="AP229" s="56">
        <v>4.7999999999999996E-3</v>
      </c>
      <c r="AQ229" s="56" t="s">
        <v>8</v>
      </c>
      <c r="AR229" s="39" t="s">
        <v>610</v>
      </c>
      <c r="AS229" s="39" t="s">
        <v>611</v>
      </c>
      <c r="AT229" s="58" t="s">
        <v>612</v>
      </c>
      <c r="AU229" s="39" t="s">
        <v>613</v>
      </c>
      <c r="AV229" s="39" t="str">
        <f t="shared" si="231"/>
        <v>P0020</v>
      </c>
      <c r="AW229" s="76" t="e">
        <f t="shared" ca="1" si="232"/>
        <v>#NAME?</v>
      </c>
      <c r="AX229" s="39">
        <v>15</v>
      </c>
      <c r="AY229" s="73" t="e">
        <f t="shared" si="233"/>
        <v>#REF!</v>
      </c>
      <c r="AZ229" s="39"/>
      <c r="BA229" s="39"/>
      <c r="BB229" s="39"/>
      <c r="BC229" s="39"/>
      <c r="BD229" s="73">
        <v>1070000</v>
      </c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>
        <f>SUM($AZ229,$BA229:BF229)-SUM($EU229:FA229)</f>
        <v>1063100</v>
      </c>
      <c r="DE229" s="39">
        <f>SUM($AZ229,$BA229:BG229)-SUM($EU229:FB229)</f>
        <v>1036130</v>
      </c>
      <c r="DF229" s="39">
        <f>SUM($AZ229,$BA229:BH229)-SUM($EU229:FC229)</f>
        <v>1001165</v>
      </c>
      <c r="DG229" s="39">
        <f>SUM($AZ229,$BA229:BI229)-SUM($EU229:FD229)</f>
        <v>971165</v>
      </c>
      <c r="DH229" s="39">
        <f>SUM($AZ229,$BA229:BJ229)-SUM($EU229:FE229)</f>
        <v>941165</v>
      </c>
      <c r="DI229" s="39">
        <f>SUM($AZ229,$BA229:BK229)-SUM($EU229:FF229)</f>
        <v>911165</v>
      </c>
      <c r="DJ229" s="39">
        <f>SUM($AZ229,$BA229:BL229)-SUM($EU229:FG229)</f>
        <v>881165</v>
      </c>
      <c r="DK229" s="39">
        <f>SUM($AZ229,$BA229:BM229)-SUM($EU229:FH229)</f>
        <v>851165</v>
      </c>
      <c r="DL229" s="39">
        <f>SUM($AZ229,$BA229:BN229)-SUM($EU229:FI229)</f>
        <v>821165</v>
      </c>
      <c r="DM229" s="39">
        <f>SUM($AZ229,$BA229:BO229)-SUM($EU229:FJ229)</f>
        <v>791165</v>
      </c>
      <c r="DN229" s="39">
        <f>SUM($AZ229,$BA229:BP229)-SUM($EU229:FK229)</f>
        <v>761165</v>
      </c>
      <c r="DO229" s="39">
        <f>SUM($AZ229,$BA229:BQ229)-SUM($EU229:FL229)</f>
        <v>731165</v>
      </c>
      <c r="DP229" s="39">
        <f>SUM($AZ229,$BA229:BR229)-SUM($EU229:FM229)</f>
        <v>701165</v>
      </c>
      <c r="DQ229" s="39">
        <f>SUM($AZ229,$BA229:BS229)-SUM($EU229:FN229)</f>
        <v>671165</v>
      </c>
      <c r="DR229" s="39">
        <f>SUM($AZ229,$BA229:BT229)-SUM($EU229:FO229)</f>
        <v>641165</v>
      </c>
      <c r="DS229" s="39">
        <f>SUM($AZ229,$BA229:BU229)-SUM($EU229:FP229)</f>
        <v>611165</v>
      </c>
      <c r="DT229" s="39">
        <f>SUM($AZ229,$BA229:BV229)-SUM($EU229:FQ229)</f>
        <v>581165</v>
      </c>
      <c r="DU229" s="39">
        <f>SUM($AZ229,$BA229:BW229)-SUM($EU229:FR229)</f>
        <v>551165</v>
      </c>
      <c r="DV229" s="39">
        <f>SUM($AZ229,$BA229:BX229)-SUM($EU229:FS229)</f>
        <v>521165</v>
      </c>
      <c r="DW229" s="39">
        <f>SUM($AZ229,$BA229:BY229)-SUM($EU229:FT229)</f>
        <v>491165</v>
      </c>
      <c r="DX229" s="39">
        <f>SUM($AZ229,$BA229:BZ229)-SUM($EU229:FU229)</f>
        <v>461165</v>
      </c>
      <c r="DY229" s="39">
        <f>SUM($AZ229,$BA229:CA229)-SUM($EU229:FV229)</f>
        <v>431165</v>
      </c>
      <c r="DZ229" s="39">
        <f>SUM($AZ229,$BA229:CB229)-SUM($EU229:FW229)</f>
        <v>401165</v>
      </c>
      <c r="EA229" s="39">
        <f>SUM($AZ229,$BA229:CC229)-SUM($EU229:FX229)</f>
        <v>371165</v>
      </c>
      <c r="EB229" s="39">
        <f>SUM($AZ229,$BA229:CD229)-SUM($EU229:FY229)</f>
        <v>341165</v>
      </c>
      <c r="EC229" s="39">
        <f>SUM($AZ229,$BA229:CE229)-SUM($EU229:FZ229)</f>
        <v>311165</v>
      </c>
      <c r="ED229" s="39">
        <f>SUM($AZ229,$BA229:CF229)-SUM($EU229:GA229)</f>
        <v>281165</v>
      </c>
      <c r="EE229" s="39">
        <f>SUM($AZ229,$BA229:CG229)-SUM($EU229:GB229)</f>
        <v>251165</v>
      </c>
      <c r="EF229" s="39">
        <f>SUM($AZ229,$BA229:CH229)-SUM($EU229:GC229)</f>
        <v>221165</v>
      </c>
      <c r="EG229" s="39">
        <f>SUM($AZ229,$BA229:CI229)-SUM($EU229:GD229)</f>
        <v>191165</v>
      </c>
      <c r="EH229" s="39">
        <f>SUM($AZ229,$BA229:CJ229)-SUM($EU229:GE229)</f>
        <v>161165</v>
      </c>
      <c r="EI229" s="39">
        <f>SUM($AZ229,$BA229:CK229)-SUM($EU229:GF229)</f>
        <v>131165</v>
      </c>
      <c r="EJ229" s="39">
        <f>SUM($AZ229,$BA229:CL229)-SUM($EU229:GG229)</f>
        <v>101165</v>
      </c>
      <c r="EK229" s="39">
        <f>SUM($AZ229,$BA229:CM229)-SUM($EU229:GH229)</f>
        <v>71165</v>
      </c>
      <c r="EL229" s="39">
        <f>SUM($AZ229,$BA229:CN229)-SUM($EU229:GI229)</f>
        <v>41165</v>
      </c>
      <c r="EM229" s="39">
        <f>SUM($AZ229,$BA229:CO229)-SUM($EU229:GJ229)</f>
        <v>11165</v>
      </c>
      <c r="EN229" s="39">
        <f>SUM($AZ229,$BA229:CP229)-SUM($EU229:GK229)</f>
        <v>11165</v>
      </c>
      <c r="EO229" s="39">
        <f>SUM($AZ229,$BA229:CQ229)-SUM($EU229:GL229)</f>
        <v>11165</v>
      </c>
      <c r="EP229" s="39">
        <f>SUM($AZ229,$BA229:CR229)-SUM($EU229:GM229)</f>
        <v>11165</v>
      </c>
      <c r="EQ229" s="39">
        <f>SUM($AZ229,$BA229:CS229)-SUM($EU229:GN229)</f>
        <v>11165</v>
      </c>
      <c r="ER229" s="39"/>
      <c r="ES229" s="39"/>
      <c r="ET229" s="39"/>
      <c r="EU229" s="39"/>
      <c r="EV229" s="39"/>
      <c r="EW229" s="39"/>
      <c r="EX229" s="39"/>
      <c r="EY229" s="39"/>
      <c r="EZ229" s="39"/>
      <c r="FA229" s="39">
        <f t="array" ref="FA229">SUMPRODUCT($K229:$AG229,TRANSPOSE(FA$5:FA$27))</f>
        <v>6900</v>
      </c>
      <c r="FB229" s="39">
        <f t="array" ref="FB229">SUMPRODUCT($K229:$AG229,TRANSPOSE(FB$5:FB$27))</f>
        <v>26970</v>
      </c>
      <c r="FC229" s="39">
        <f t="array" ref="FC229">SUMPRODUCT($K229:$AG229,TRANSPOSE(FC$5:FC$27))</f>
        <v>34965</v>
      </c>
      <c r="FD229" s="39">
        <f t="array" ref="FD229">SUMPRODUCT($K229:$AG229,TRANSPOSE(FD$5:FD$27))</f>
        <v>30000</v>
      </c>
      <c r="FE229" s="39">
        <f t="array" ref="FE229">SUMPRODUCT($K229:$AG229,TRANSPOSE(FE$5:FE$27))</f>
        <v>30000</v>
      </c>
      <c r="FF229" s="39">
        <f t="array" ref="FF229">SUMPRODUCT($K229:$AG229,TRANSPOSE(FF$5:FF$27))</f>
        <v>30000</v>
      </c>
      <c r="FG229" s="39">
        <f t="array" ref="FG229">SUMPRODUCT($K229:$AG229,TRANSPOSE(FG$5:FG$27))</f>
        <v>30000</v>
      </c>
      <c r="FH229" s="39">
        <f t="array" ref="FH229">SUMPRODUCT($K229:$AG229,TRANSPOSE(FH$5:FH$27))</f>
        <v>30000</v>
      </c>
      <c r="FI229" s="39">
        <f t="array" ref="FI229">SUMPRODUCT($K229:$AG229,TRANSPOSE(FI$5:FI$27))</f>
        <v>30000</v>
      </c>
      <c r="FJ229" s="39">
        <f t="array" ref="FJ229">SUMPRODUCT($K229:$AG229,TRANSPOSE(FJ$5:FJ$27))</f>
        <v>30000</v>
      </c>
      <c r="FK229" s="39">
        <f t="array" ref="FK229">SUMPRODUCT($K229:$AG229,TRANSPOSE(FK$5:FK$27))</f>
        <v>30000</v>
      </c>
      <c r="FL229" s="39">
        <f t="array" ref="FL229">SUMPRODUCT($K229:$AG229,TRANSPOSE(FL$5:FL$27))</f>
        <v>30000</v>
      </c>
      <c r="FM229" s="39">
        <f t="array" ref="FM229">SUMPRODUCT($K229:$AG229,TRANSPOSE(FM$5:FM$27))</f>
        <v>30000</v>
      </c>
      <c r="FN229" s="39">
        <f t="array" ref="FN229">SUMPRODUCT($K229:$AG229,TRANSPOSE(FN$5:FN$27))</f>
        <v>30000</v>
      </c>
      <c r="FO229" s="39">
        <f t="array" ref="FO229">SUMPRODUCT($K229:$AG229,TRANSPOSE(FO$5:FO$27))</f>
        <v>30000</v>
      </c>
      <c r="FP229" s="39">
        <f t="array" ref="FP229">SUMPRODUCT($K229:$AG229,TRANSPOSE(FP$5:FP$27))</f>
        <v>30000</v>
      </c>
      <c r="FQ229" s="39">
        <f t="array" ref="FQ229">SUMPRODUCT($K229:$AG229,TRANSPOSE(FQ$5:FQ$27))</f>
        <v>30000</v>
      </c>
      <c r="FR229" s="39">
        <f t="array" ref="FR229">SUMPRODUCT($K229:$AG229,TRANSPOSE(FR$5:FR$27))</f>
        <v>30000</v>
      </c>
      <c r="FS229" s="39">
        <f t="array" ref="FS229">SUMPRODUCT($K229:$AG229,TRANSPOSE(FS$5:FS$27))</f>
        <v>30000</v>
      </c>
      <c r="FT229" s="39">
        <f t="array" ref="FT229">SUMPRODUCT($K229:$AG229,TRANSPOSE(FT$5:FT$27))</f>
        <v>30000</v>
      </c>
      <c r="FU229" s="39">
        <f t="array" ref="FU229">SUMPRODUCT($K229:$AG229,TRANSPOSE(FU$5:FU$27))</f>
        <v>30000</v>
      </c>
      <c r="FV229" s="39">
        <f t="array" ref="FV229">SUMPRODUCT($K229:$AG229,TRANSPOSE(FV$5:FV$27))</f>
        <v>30000</v>
      </c>
      <c r="FW229" s="39">
        <f t="array" ref="FW229">SUMPRODUCT($K229:$AG229,TRANSPOSE(FW$5:FW$27))</f>
        <v>30000</v>
      </c>
      <c r="FX229" s="39">
        <f t="array" ref="FX229">SUMPRODUCT($K229:$AG229,TRANSPOSE(FX$5:FX$27))</f>
        <v>30000</v>
      </c>
      <c r="FY229" s="39">
        <f t="array" ref="FY229">SUMPRODUCT($K229:$AG229,TRANSPOSE(FY$5:FY$27))</f>
        <v>30000</v>
      </c>
      <c r="FZ229" s="39">
        <f t="array" ref="FZ229">SUMPRODUCT($K229:$AG229,TRANSPOSE(FZ$5:FZ$27))</f>
        <v>30000</v>
      </c>
      <c r="GA229" s="39">
        <f t="array" ref="GA229">SUMPRODUCT($K229:$AG229,TRANSPOSE(GA$5:GA$27))</f>
        <v>30000</v>
      </c>
      <c r="GB229" s="39">
        <f t="array" ref="GB229">SUMPRODUCT($K229:$AG229,TRANSPOSE(GB$5:GB$27))</f>
        <v>30000</v>
      </c>
      <c r="GC229" s="39">
        <f t="array" ref="GC229">SUMPRODUCT($K229:$AG229,TRANSPOSE(GC$5:GC$27))</f>
        <v>30000</v>
      </c>
      <c r="GD229" s="39">
        <f t="array" ref="GD229">SUMPRODUCT($K229:$AG229,TRANSPOSE(GD$5:GD$27))</f>
        <v>30000</v>
      </c>
      <c r="GE229" s="39">
        <f t="array" ref="GE229">SUMPRODUCT($K229:$AG229,TRANSPOSE(GE$5:GE$27))</f>
        <v>30000</v>
      </c>
      <c r="GF229" s="39">
        <f t="array" ref="GF229">SUMPRODUCT($K229:$AG229,TRANSPOSE(GF$5:GF$27))</f>
        <v>30000</v>
      </c>
      <c r="GG229" s="39">
        <f t="array" ref="GG229">SUMPRODUCT($K229:$AG229,TRANSPOSE(GG$5:GG$27))</f>
        <v>30000</v>
      </c>
      <c r="GH229" s="39">
        <f t="array" ref="GH229">SUMPRODUCT($K229:$AG229,TRANSPOSE(GH$5:GH$27))</f>
        <v>30000</v>
      </c>
      <c r="GI229" s="39">
        <f t="array" ref="GI229">SUMPRODUCT($K229:$AG229,TRANSPOSE(GI$5:GI$27))</f>
        <v>30000</v>
      </c>
      <c r="GJ229" s="39">
        <f t="array" ref="GJ229">SUMPRODUCT($K229:$AG229,TRANSPOSE(GJ$5:GJ$27))</f>
        <v>30000</v>
      </c>
      <c r="GK229" s="39">
        <f t="array" ref="GK229">SUMPRODUCT($K229:$AG229,TRANSPOSE(GK$5:GK$27))</f>
        <v>0</v>
      </c>
      <c r="GL229" s="39">
        <f t="array" ref="GL229">SUMPRODUCT($K229:$AG229,TRANSPOSE(GL$5:GL$27))</f>
        <v>0</v>
      </c>
      <c r="GM229" s="39">
        <f t="array" ref="GM229">SUMPRODUCT($K229:$AG229,TRANSPOSE(GM$5:GM$27))</f>
        <v>0</v>
      </c>
      <c r="GN229" s="39">
        <f t="array" ref="GN229">SUMPRODUCT($K229:$AG229,TRANSPOSE(GN$5:GN$27))</f>
        <v>0</v>
      </c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93" t="str">
        <f t="shared" ref="IV229:IV238" si="273">AM229</f>
        <v>STG</v>
      </c>
      <c r="IW229" s="100" t="str">
        <f>C229</f>
        <v>GRM155R70J105KA12D</v>
      </c>
      <c r="IX229" s="93" t="str">
        <f t="shared" si="270"/>
        <v>MURATA MANUFACTURING CO. LTD</v>
      </c>
      <c r="IY229" s="111">
        <f t="shared" ref="IY229:IY238" si="274">AP229</f>
        <v>4.7999999999999996E-3</v>
      </c>
      <c r="IZ229" s="112" t="str">
        <f t="shared" si="272"/>
        <v>USD</v>
      </c>
      <c r="JA229" s="104" t="e">
        <f ca="1">_xlfn.XLOOKUP(IZ229,IZ$21:IZ$24,JA$21:JA$24,0)</f>
        <v>#NAME?</v>
      </c>
      <c r="JB229" s="104" t="e">
        <f t="shared" ca="1" si="234"/>
        <v>#NAME?</v>
      </c>
      <c r="JC229" s="113">
        <f>AJ229</f>
        <v>10000</v>
      </c>
      <c r="JD229" s="113">
        <f>AJ229</f>
        <v>10000</v>
      </c>
      <c r="JE229" s="100"/>
      <c r="JF229" s="113" t="e">
        <f>MAX(JD229,CEILING(#REF!+JE229,JC229))</f>
        <v>#REF!</v>
      </c>
      <c r="JG229" s="114" t="e">
        <f t="shared" ca="1" si="235"/>
        <v>#REF!</v>
      </c>
      <c r="JH229" s="113" t="e">
        <f>JF229-#REF!</f>
        <v>#REF!</v>
      </c>
      <c r="JI229" s="114" t="e">
        <f t="shared" ca="1" si="236"/>
        <v>#REF!</v>
      </c>
      <c r="JJ229" s="115">
        <v>45523</v>
      </c>
      <c r="JK229" s="114" t="s">
        <v>114</v>
      </c>
      <c r="JL229" s="114" t="s">
        <v>21</v>
      </c>
      <c r="JM229" s="100" t="s">
        <v>128</v>
      </c>
      <c r="JN229" s="100" t="s">
        <v>129</v>
      </c>
      <c r="JO229" s="102" t="e">
        <f t="array" aca="1" ref="JO229" ca="1">SUMPRODUCT(#REF!,TRANSPOSE(JO$19:JO$22))</f>
        <v>#REF!</v>
      </c>
      <c r="JP229" s="102" t="e">
        <f t="array" aca="1" ref="JP229" ca="1">SUMPRODUCT(#REF!,TRANSPOSE(JP$19:JP$22))</f>
        <v>#REF!</v>
      </c>
      <c r="JQ229" s="102" t="e">
        <f t="array" aca="1" ref="JQ229" ca="1">SUMPRODUCT(#REF!,TRANSPOSE(JQ$19:JQ$22))</f>
        <v>#REF!</v>
      </c>
      <c r="JR229" s="102" t="e">
        <f t="array" aca="1" ref="JR229" ca="1">SUMPRODUCT(#REF!,TRANSPOSE(JR$19:JR$22))</f>
        <v>#REF!</v>
      </c>
      <c r="JS229" s="102" t="e">
        <f t="array" aca="1" ref="JS229" ca="1">SUMPRODUCT(#REF!,TRANSPOSE(JS$19:JS$22))</f>
        <v>#REF!</v>
      </c>
      <c r="JT229" s="102" t="e">
        <f t="array" aca="1" ref="JT229" ca="1">SUMPRODUCT(#REF!,TRANSPOSE(JT$19:JT$22))</f>
        <v>#REF!</v>
      </c>
      <c r="JU229" s="102" t="e">
        <f t="array" aca="1" ref="JU229" ca="1">SUMPRODUCT(#REF!,TRANSPOSE(JU$19:JU$22))</f>
        <v>#REF!</v>
      </c>
      <c r="JV229" s="102" t="e">
        <f t="array" aca="1" ref="JV229" ca="1">SUMPRODUCT(#REF!,TRANSPOSE(JV$19:JV$22))</f>
        <v>#REF!</v>
      </c>
      <c r="JW229" s="102" t="e">
        <f t="array" aca="1" ref="JW229" ca="1">SUMPRODUCT(#REF!,TRANSPOSE(JW$19:JW$22))</f>
        <v>#REF!</v>
      </c>
      <c r="JX229" s="102" t="e">
        <f t="array" aca="1" ref="JX229" ca="1">SUMPRODUCT(#REF!,TRANSPOSE(JX$19:JX$22))</f>
        <v>#REF!</v>
      </c>
      <c r="JY229" s="102" t="e">
        <f t="array" aca="1" ref="JY229" ca="1">SUMPRODUCT(#REF!,TRANSPOSE(JY$19:JY$22))</f>
        <v>#REF!</v>
      </c>
      <c r="JZ229" s="102" t="e">
        <f t="array" aca="1" ref="JZ229" ca="1">SUMPRODUCT(#REF!,TRANSPOSE(JZ$19:JZ$22))</f>
        <v>#REF!</v>
      </c>
      <c r="KA229" s="102" t="e">
        <f t="array" aca="1" ref="KA229" ca="1">SUMPRODUCT(#REF!,TRANSPOSE(KA$19:KA$22))</f>
        <v>#REF!</v>
      </c>
      <c r="KB229" s="116"/>
      <c r="KC229" s="102" t="e">
        <f t="shared" ca="1" si="237"/>
        <v>#REF!</v>
      </c>
      <c r="KD229" s="117" t="e">
        <f ca="1">CEILING(SUM($JO229:JP229)-SUM($KC229:KC229),$JC229)</f>
        <v>#REF!</v>
      </c>
      <c r="KE229" s="117" t="e">
        <f ca="1">CEILING(SUM($JO229:JQ229)-SUM($KC229:KD229),$JC229)</f>
        <v>#REF!</v>
      </c>
      <c r="KF229" s="117" t="e">
        <f ca="1">CEILING(SUM($JO229:JR229)-SUM($KC229:KE229),$JC229)</f>
        <v>#REF!</v>
      </c>
      <c r="KG229" s="117" t="e">
        <f ca="1">CEILING(SUM($JO229:JS229)-SUM($KC229:KF229),$JC229)</f>
        <v>#REF!</v>
      </c>
      <c r="KH229" s="117" t="e">
        <f ca="1">CEILING(SUM($JO229:JT229)-SUM($KC229:KG229),$JC229)</f>
        <v>#REF!</v>
      </c>
      <c r="KI229" s="117" t="e">
        <f ca="1">CEILING(SUM($JO229:JU229)-SUM($KC229:KH229),$JC229)</f>
        <v>#REF!</v>
      </c>
      <c r="KJ229" s="117" t="e">
        <f ca="1">CEILING(SUM($JO229:JV229)-SUM($KC229:KI229),$JC229)</f>
        <v>#REF!</v>
      </c>
      <c r="KK229" s="117" t="e">
        <f ca="1">CEILING(SUM($JO229:JW229)-SUM($KC229:KJ229),$JC229)</f>
        <v>#REF!</v>
      </c>
      <c r="KL229" s="117" t="e">
        <f ca="1">CEILING(SUM($JO229:JX229)-SUM($KC229:KK229),$JC229)</f>
        <v>#REF!</v>
      </c>
      <c r="KM229" s="117" t="e">
        <f ca="1">CEILING(SUM($JO229:JY229)-SUM($KC229:KL229),$JC229)</f>
        <v>#REF!</v>
      </c>
      <c r="KN229" s="117" t="e">
        <f t="shared" ca="1" si="238"/>
        <v>#REF!</v>
      </c>
      <c r="KO229" s="117" t="e">
        <f t="shared" ca="1" si="239"/>
        <v>#REF!</v>
      </c>
      <c r="KP229" s="116"/>
      <c r="KQ229" s="119" t="e">
        <f t="shared" ca="1" si="240"/>
        <v>#REF!</v>
      </c>
      <c r="KR229" s="119" t="e">
        <f t="shared" ca="1" si="241"/>
        <v>#REF!</v>
      </c>
      <c r="KS229" s="119" t="e">
        <f t="shared" ca="1" si="242"/>
        <v>#REF!</v>
      </c>
      <c r="KT229" s="119" t="e">
        <f t="shared" ca="1" si="243"/>
        <v>#REF!</v>
      </c>
      <c r="KU229" s="119" t="e">
        <f t="shared" ca="1" si="244"/>
        <v>#REF!</v>
      </c>
      <c r="KV229" s="119" t="e">
        <f t="shared" ca="1" si="245"/>
        <v>#REF!</v>
      </c>
      <c r="KW229" s="119" t="e">
        <f t="shared" ca="1" si="246"/>
        <v>#REF!</v>
      </c>
      <c r="KX229" s="119" t="e">
        <f t="shared" ca="1" si="247"/>
        <v>#REF!</v>
      </c>
      <c r="KY229" s="119" t="e">
        <f t="shared" ca="1" si="248"/>
        <v>#REF!</v>
      </c>
      <c r="KZ229" s="119" t="e">
        <f t="shared" ca="1" si="249"/>
        <v>#REF!</v>
      </c>
      <c r="LA229" s="119" t="e">
        <f t="shared" ca="1" si="250"/>
        <v>#REF!</v>
      </c>
      <c r="LB229" s="119" t="e">
        <f t="shared" ca="1" si="251"/>
        <v>#REF!</v>
      </c>
      <c r="LC229" s="119" t="e">
        <f t="shared" ca="1" si="252"/>
        <v>#REF!</v>
      </c>
      <c r="LD229" s="119" t="e">
        <f t="shared" ca="1" si="253"/>
        <v>#REF!</v>
      </c>
      <c r="LE229" s="116">
        <v>1</v>
      </c>
      <c r="LF229" s="102" t="e">
        <f ca="1">SUM(KC229:KO229)</f>
        <v>#REF!</v>
      </c>
      <c r="LG229" s="102"/>
      <c r="LH229" s="102"/>
      <c r="LI229" s="102"/>
      <c r="LJ229" s="102"/>
      <c r="LK229" s="102"/>
      <c r="LL229" s="102"/>
      <c r="LM229" s="102"/>
      <c r="LN229" s="102"/>
      <c r="LO229" s="102"/>
      <c r="LP229" s="102"/>
      <c r="LQ229" s="102"/>
      <c r="LR229" s="102" t="e">
        <f t="shared" ca="1" si="269"/>
        <v>#REF!</v>
      </c>
      <c r="LS229" s="102"/>
      <c r="LT229" s="119" t="e">
        <f t="shared" ca="1" si="254"/>
        <v>#REF!</v>
      </c>
      <c r="LU229" s="119" t="e">
        <f t="shared" ca="1" si="255"/>
        <v>#NAME?</v>
      </c>
      <c r="LV229" s="119" t="e">
        <f t="shared" ca="1" si="256"/>
        <v>#NAME?</v>
      </c>
      <c r="LW229" s="119" t="e">
        <f t="shared" ca="1" si="257"/>
        <v>#NAME?</v>
      </c>
      <c r="LX229" s="119" t="e">
        <f t="shared" ca="1" si="258"/>
        <v>#NAME?</v>
      </c>
      <c r="LY229" s="119" t="e">
        <f t="shared" ca="1" si="259"/>
        <v>#NAME?</v>
      </c>
      <c r="LZ229" s="119" t="e">
        <f t="shared" ca="1" si="260"/>
        <v>#NAME?</v>
      </c>
      <c r="MA229" s="119" t="e">
        <f t="shared" ca="1" si="261"/>
        <v>#NAME?</v>
      </c>
      <c r="MB229" s="119" t="e">
        <f t="shared" ca="1" si="262"/>
        <v>#NAME?</v>
      </c>
      <c r="MC229" s="119" t="e">
        <f t="shared" ca="1" si="263"/>
        <v>#NAME?</v>
      </c>
      <c r="MD229" s="119" t="e">
        <f t="shared" ca="1" si="264"/>
        <v>#NAME?</v>
      </c>
      <c r="ME229" s="119" t="e">
        <f t="shared" ca="1" si="265"/>
        <v>#NAME?</v>
      </c>
      <c r="MF229" s="119" t="e">
        <f t="shared" ca="1" si="266"/>
        <v>#REF!</v>
      </c>
      <c r="MG229" s="119" t="e">
        <f t="shared" ca="1" si="267"/>
        <v>#REF!</v>
      </c>
      <c r="MH229" s="120" t="s">
        <v>983</v>
      </c>
      <c r="MI229" s="100" t="s">
        <v>614</v>
      </c>
      <c r="MJ229" s="121">
        <v>45525</v>
      </c>
      <c r="MK229" s="100" t="s">
        <v>131</v>
      </c>
      <c r="ML229" s="100"/>
      <c r="MM229" s="100" t="s">
        <v>131</v>
      </c>
      <c r="MN229" s="100"/>
      <c r="MO229" s="100" t="s">
        <v>165</v>
      </c>
    </row>
    <row r="230" spans="1:353" ht="14.25" x14ac:dyDescent="0.2">
      <c r="A230" s="39">
        <v>232</v>
      </c>
      <c r="B230" s="39" t="s">
        <v>986</v>
      </c>
      <c r="C230" s="54" t="s">
        <v>987</v>
      </c>
      <c r="D230" s="39" t="s">
        <v>121</v>
      </c>
      <c r="E230" s="39">
        <v>417049490</v>
      </c>
      <c r="F230" s="99" t="s">
        <v>988</v>
      </c>
      <c r="G230" s="39">
        <v>400326581</v>
      </c>
      <c r="H230" s="39" t="s">
        <v>112</v>
      </c>
      <c r="I230" s="39">
        <v>2</v>
      </c>
      <c r="J230" s="39">
        <v>382</v>
      </c>
      <c r="K230" s="39">
        <v>0</v>
      </c>
      <c r="L230" s="39">
        <v>0</v>
      </c>
      <c r="M230" s="39">
        <v>0</v>
      </c>
      <c r="N230" s="39">
        <v>14</v>
      </c>
      <c r="O230" s="39">
        <v>100</v>
      </c>
      <c r="P230" s="39">
        <v>0</v>
      </c>
      <c r="Q230" s="39">
        <v>0</v>
      </c>
      <c r="R230" s="39">
        <v>0</v>
      </c>
      <c r="S230" s="39">
        <v>34</v>
      </c>
      <c r="T230" s="39">
        <v>0</v>
      </c>
      <c r="U230" s="39">
        <v>0</v>
      </c>
      <c r="V230" s="39">
        <v>0</v>
      </c>
      <c r="W230" s="39">
        <v>0</v>
      </c>
      <c r="X230" s="39">
        <v>100</v>
      </c>
      <c r="Y230" s="39">
        <v>0</v>
      </c>
      <c r="Z230" s="39">
        <v>0</v>
      </c>
      <c r="AA230" s="39">
        <v>0</v>
      </c>
      <c r="AB230" s="39">
        <v>34</v>
      </c>
      <c r="AC230" s="39">
        <v>0</v>
      </c>
      <c r="AD230" s="39">
        <v>0</v>
      </c>
      <c r="AE230" s="39">
        <v>0</v>
      </c>
      <c r="AF230" s="39">
        <v>0</v>
      </c>
      <c r="AG230" s="39">
        <v>100</v>
      </c>
      <c r="AH230" s="39">
        <f t="shared" si="230"/>
        <v>282</v>
      </c>
      <c r="AI230" s="39">
        <f t="shared" si="268"/>
        <v>8763366</v>
      </c>
      <c r="AJ230" s="55">
        <v>10000</v>
      </c>
      <c r="AK230" s="39"/>
      <c r="AL230" s="39" t="s">
        <v>608</v>
      </c>
      <c r="AM230" s="39" t="s">
        <v>609</v>
      </c>
      <c r="AN230" s="39"/>
      <c r="AO230" s="39"/>
      <c r="AP230" s="56">
        <v>8.0000000000000004E-4</v>
      </c>
      <c r="AQ230" s="56" t="s">
        <v>8</v>
      </c>
      <c r="AR230" s="39" t="s">
        <v>610</v>
      </c>
      <c r="AS230" s="39" t="s">
        <v>611</v>
      </c>
      <c r="AT230" s="58" t="s">
        <v>612</v>
      </c>
      <c r="AU230" s="39" t="s">
        <v>613</v>
      </c>
      <c r="AV230" s="39" t="str">
        <f t="shared" si="231"/>
        <v>P0020</v>
      </c>
      <c r="AW230" s="76" t="e">
        <f t="shared" ca="1" si="232"/>
        <v>#NAME?</v>
      </c>
      <c r="AX230" s="39">
        <v>15</v>
      </c>
      <c r="AY230" s="73" t="e">
        <f t="shared" si="233"/>
        <v>#REF!</v>
      </c>
      <c r="AZ230" s="39"/>
      <c r="BA230" s="39"/>
      <c r="BB230" s="39"/>
      <c r="BC230" s="39"/>
      <c r="BD230" s="80">
        <v>4050000</v>
      </c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>
        <f>SUM($AZ230,$BA230:BF230)-SUM($EU230:FA230)</f>
        <v>3991960</v>
      </c>
      <c r="DE230" s="39">
        <f>SUM($AZ230,$BA230:BG230)-SUM($EU230:FB230)</f>
        <v>3762988</v>
      </c>
      <c r="DF230" s="39">
        <f>SUM($AZ230,$BA230:BH230)-SUM($EU230:FC230)</f>
        <v>3470634</v>
      </c>
      <c r="DG230" s="39">
        <f>SUM($AZ230,$BA230:BI230)-SUM($EU230:FD230)</f>
        <v>3222634</v>
      </c>
      <c r="DH230" s="39">
        <f>SUM($AZ230,$BA230:BJ230)-SUM($EU230:FE230)</f>
        <v>2974634</v>
      </c>
      <c r="DI230" s="39">
        <f>SUM($AZ230,$BA230:BK230)-SUM($EU230:FF230)</f>
        <v>2726634</v>
      </c>
      <c r="DJ230" s="39">
        <f>SUM($AZ230,$BA230:BL230)-SUM($EU230:FG230)</f>
        <v>2478634</v>
      </c>
      <c r="DK230" s="39">
        <f>SUM($AZ230,$BA230:BM230)-SUM($EU230:FH230)</f>
        <v>2230634</v>
      </c>
      <c r="DL230" s="39">
        <f>SUM($AZ230,$BA230:BN230)-SUM($EU230:FI230)</f>
        <v>1982634</v>
      </c>
      <c r="DM230" s="39">
        <f>SUM($AZ230,$BA230:BO230)-SUM($EU230:FJ230)</f>
        <v>1734634</v>
      </c>
      <c r="DN230" s="39">
        <f>SUM($AZ230,$BA230:BP230)-SUM($EU230:FK230)</f>
        <v>1486634</v>
      </c>
      <c r="DO230" s="39">
        <f>SUM($AZ230,$BA230:BQ230)-SUM($EU230:FL230)</f>
        <v>1238634</v>
      </c>
      <c r="DP230" s="39">
        <f>SUM($AZ230,$BA230:BR230)-SUM($EU230:FM230)</f>
        <v>990634</v>
      </c>
      <c r="DQ230" s="39">
        <f>SUM($AZ230,$BA230:BS230)-SUM($EU230:FN230)</f>
        <v>742634</v>
      </c>
      <c r="DR230" s="39">
        <f>SUM($AZ230,$BA230:BT230)-SUM($EU230:FO230)</f>
        <v>494634</v>
      </c>
      <c r="DS230" s="39">
        <f>SUM($AZ230,$BA230:BU230)-SUM($EU230:FP230)</f>
        <v>246634</v>
      </c>
      <c r="DT230" s="39">
        <f>SUM($AZ230,$BA230:BV230)-SUM($EU230:FQ230)</f>
        <v>-1366</v>
      </c>
      <c r="DU230" s="39">
        <f>SUM($AZ230,$BA230:BW230)-SUM($EU230:FR230)</f>
        <v>-249366</v>
      </c>
      <c r="DV230" s="39">
        <f>SUM($AZ230,$BA230:BX230)-SUM($EU230:FS230)</f>
        <v>-497366</v>
      </c>
      <c r="DW230" s="39">
        <f>SUM($AZ230,$BA230:BY230)-SUM($EU230:FT230)</f>
        <v>-745366</v>
      </c>
      <c r="DX230" s="39">
        <f>SUM($AZ230,$BA230:BZ230)-SUM($EU230:FU230)</f>
        <v>-993366</v>
      </c>
      <c r="DY230" s="39">
        <f>SUM($AZ230,$BA230:CA230)-SUM($EU230:FV230)</f>
        <v>-1241366</v>
      </c>
      <c r="DZ230" s="39">
        <f>SUM($AZ230,$BA230:CB230)-SUM($EU230:FW230)</f>
        <v>-1489366</v>
      </c>
      <c r="EA230" s="39">
        <f>SUM($AZ230,$BA230:CC230)-SUM($EU230:FX230)</f>
        <v>-1737366</v>
      </c>
      <c r="EB230" s="39">
        <f>SUM($AZ230,$BA230:CD230)-SUM($EU230:FY230)</f>
        <v>-1985366</v>
      </c>
      <c r="EC230" s="39">
        <f>SUM($AZ230,$BA230:CE230)-SUM($EU230:FZ230)</f>
        <v>-2233366</v>
      </c>
      <c r="ED230" s="39">
        <f>SUM($AZ230,$BA230:CF230)-SUM($EU230:GA230)</f>
        <v>-2481366</v>
      </c>
      <c r="EE230" s="39">
        <f>SUM($AZ230,$BA230:CG230)-SUM($EU230:GB230)</f>
        <v>-2729366</v>
      </c>
      <c r="EF230" s="39">
        <f>SUM($AZ230,$BA230:CH230)-SUM($EU230:GC230)</f>
        <v>-2977366</v>
      </c>
      <c r="EG230" s="39">
        <f>SUM($AZ230,$BA230:CI230)-SUM($EU230:GD230)</f>
        <v>-3225366</v>
      </c>
      <c r="EH230" s="39">
        <f>SUM($AZ230,$BA230:CJ230)-SUM($EU230:GE230)</f>
        <v>-3473366</v>
      </c>
      <c r="EI230" s="39">
        <f>SUM($AZ230,$BA230:CK230)-SUM($EU230:GF230)</f>
        <v>-3721366</v>
      </c>
      <c r="EJ230" s="39">
        <f>SUM($AZ230,$BA230:CL230)-SUM($EU230:GG230)</f>
        <v>-3969366</v>
      </c>
      <c r="EK230" s="39">
        <f>SUM($AZ230,$BA230:CM230)-SUM($EU230:GH230)</f>
        <v>-4217366</v>
      </c>
      <c r="EL230" s="39">
        <f>SUM($AZ230,$BA230:CN230)-SUM($EU230:GI230)</f>
        <v>-4465366</v>
      </c>
      <c r="EM230" s="39">
        <f>SUM($AZ230,$BA230:CO230)-SUM($EU230:GJ230)</f>
        <v>-4713366</v>
      </c>
      <c r="EN230" s="39">
        <f>SUM($AZ230,$BA230:CP230)-SUM($EU230:GK230)</f>
        <v>-4713366</v>
      </c>
      <c r="EO230" s="39">
        <f>SUM($AZ230,$BA230:CQ230)-SUM($EU230:GL230)</f>
        <v>-4713366</v>
      </c>
      <c r="EP230" s="39">
        <f>SUM($AZ230,$BA230:CR230)-SUM($EU230:GM230)</f>
        <v>-4713366</v>
      </c>
      <c r="EQ230" s="39">
        <f>SUM($AZ230,$BA230:CS230)-SUM($EU230:GN230)</f>
        <v>-4713366</v>
      </c>
      <c r="ER230" s="39"/>
      <c r="ES230" s="39"/>
      <c r="ET230" s="39"/>
      <c r="EU230" s="39"/>
      <c r="EV230" s="39"/>
      <c r="EW230" s="39"/>
      <c r="EX230" s="39"/>
      <c r="EY230" s="39"/>
      <c r="EZ230" s="39"/>
      <c r="FA230" s="39">
        <f t="array" ref="FA230">SUMPRODUCT($K230:$AG230,TRANSPOSE(FA$5:FA$27))</f>
        <v>58040</v>
      </c>
      <c r="FB230" s="39">
        <f t="array" ref="FB230">SUMPRODUCT($K230:$AG230,TRANSPOSE(FB$5:FB$27))</f>
        <v>228972</v>
      </c>
      <c r="FC230" s="39">
        <f t="array" ref="FC230">SUMPRODUCT($K230:$AG230,TRANSPOSE(FC$5:FC$27))</f>
        <v>292354</v>
      </c>
      <c r="FD230" s="39">
        <f t="array" ref="FD230">SUMPRODUCT($K230:$AG230,TRANSPOSE(FD$5:FD$27))</f>
        <v>248000</v>
      </c>
      <c r="FE230" s="39">
        <f t="array" ref="FE230">SUMPRODUCT($K230:$AG230,TRANSPOSE(FE$5:FE$27))</f>
        <v>248000</v>
      </c>
      <c r="FF230" s="39">
        <f t="array" ref="FF230">SUMPRODUCT($K230:$AG230,TRANSPOSE(FF$5:FF$27))</f>
        <v>248000</v>
      </c>
      <c r="FG230" s="39">
        <f t="array" ref="FG230">SUMPRODUCT($K230:$AG230,TRANSPOSE(FG$5:FG$27))</f>
        <v>248000</v>
      </c>
      <c r="FH230" s="39">
        <f t="array" ref="FH230">SUMPRODUCT($K230:$AG230,TRANSPOSE(FH$5:FH$27))</f>
        <v>248000</v>
      </c>
      <c r="FI230" s="39">
        <f t="array" ref="FI230">SUMPRODUCT($K230:$AG230,TRANSPOSE(FI$5:FI$27))</f>
        <v>248000</v>
      </c>
      <c r="FJ230" s="39">
        <f t="array" ref="FJ230">SUMPRODUCT($K230:$AG230,TRANSPOSE(FJ$5:FJ$27))</f>
        <v>248000</v>
      </c>
      <c r="FK230" s="39">
        <f t="array" ref="FK230">SUMPRODUCT($K230:$AG230,TRANSPOSE(FK$5:FK$27))</f>
        <v>248000</v>
      </c>
      <c r="FL230" s="39">
        <f t="array" ref="FL230">SUMPRODUCT($K230:$AG230,TRANSPOSE(FL$5:FL$27))</f>
        <v>248000</v>
      </c>
      <c r="FM230" s="39">
        <f t="array" ref="FM230">SUMPRODUCT($K230:$AG230,TRANSPOSE(FM$5:FM$27))</f>
        <v>248000</v>
      </c>
      <c r="FN230" s="39">
        <f t="array" ref="FN230">SUMPRODUCT($K230:$AG230,TRANSPOSE(FN$5:FN$27))</f>
        <v>248000</v>
      </c>
      <c r="FO230" s="39">
        <f t="array" ref="FO230">SUMPRODUCT($K230:$AG230,TRANSPOSE(FO$5:FO$27))</f>
        <v>248000</v>
      </c>
      <c r="FP230" s="39">
        <f t="array" ref="FP230">SUMPRODUCT($K230:$AG230,TRANSPOSE(FP$5:FP$27))</f>
        <v>248000</v>
      </c>
      <c r="FQ230" s="39">
        <f t="array" ref="FQ230">SUMPRODUCT($K230:$AG230,TRANSPOSE(FQ$5:FQ$27))</f>
        <v>248000</v>
      </c>
      <c r="FR230" s="39">
        <f t="array" ref="FR230">SUMPRODUCT($K230:$AG230,TRANSPOSE(FR$5:FR$27))</f>
        <v>248000</v>
      </c>
      <c r="FS230" s="39">
        <f t="array" ref="FS230">SUMPRODUCT($K230:$AG230,TRANSPOSE(FS$5:FS$27))</f>
        <v>248000</v>
      </c>
      <c r="FT230" s="39">
        <f t="array" ref="FT230">SUMPRODUCT($K230:$AG230,TRANSPOSE(FT$5:FT$27))</f>
        <v>248000</v>
      </c>
      <c r="FU230" s="39">
        <f t="array" ref="FU230">SUMPRODUCT($K230:$AG230,TRANSPOSE(FU$5:FU$27))</f>
        <v>248000</v>
      </c>
      <c r="FV230" s="39">
        <f t="array" ref="FV230">SUMPRODUCT($K230:$AG230,TRANSPOSE(FV$5:FV$27))</f>
        <v>248000</v>
      </c>
      <c r="FW230" s="39">
        <f t="array" ref="FW230">SUMPRODUCT($K230:$AG230,TRANSPOSE(FW$5:FW$27))</f>
        <v>248000</v>
      </c>
      <c r="FX230" s="39">
        <f t="array" ref="FX230">SUMPRODUCT($K230:$AG230,TRANSPOSE(FX$5:FX$27))</f>
        <v>248000</v>
      </c>
      <c r="FY230" s="39">
        <f t="array" ref="FY230">SUMPRODUCT($K230:$AG230,TRANSPOSE(FY$5:FY$27))</f>
        <v>248000</v>
      </c>
      <c r="FZ230" s="39">
        <f t="array" ref="FZ230">SUMPRODUCT($K230:$AG230,TRANSPOSE(FZ$5:FZ$27))</f>
        <v>248000</v>
      </c>
      <c r="GA230" s="39">
        <f t="array" ref="GA230">SUMPRODUCT($K230:$AG230,TRANSPOSE(GA$5:GA$27))</f>
        <v>248000</v>
      </c>
      <c r="GB230" s="39">
        <f t="array" ref="GB230">SUMPRODUCT($K230:$AG230,TRANSPOSE(GB$5:GB$27))</f>
        <v>248000</v>
      </c>
      <c r="GC230" s="39">
        <f t="array" ref="GC230">SUMPRODUCT($K230:$AG230,TRANSPOSE(GC$5:GC$27))</f>
        <v>248000</v>
      </c>
      <c r="GD230" s="39">
        <f t="array" ref="GD230">SUMPRODUCT($K230:$AG230,TRANSPOSE(GD$5:GD$27))</f>
        <v>248000</v>
      </c>
      <c r="GE230" s="39">
        <f t="array" ref="GE230">SUMPRODUCT($K230:$AG230,TRANSPOSE(GE$5:GE$27))</f>
        <v>248000</v>
      </c>
      <c r="GF230" s="39">
        <f t="array" ref="GF230">SUMPRODUCT($K230:$AG230,TRANSPOSE(GF$5:GF$27))</f>
        <v>248000</v>
      </c>
      <c r="GG230" s="39">
        <f t="array" ref="GG230">SUMPRODUCT($K230:$AG230,TRANSPOSE(GG$5:GG$27))</f>
        <v>248000</v>
      </c>
      <c r="GH230" s="39">
        <f t="array" ref="GH230">SUMPRODUCT($K230:$AG230,TRANSPOSE(GH$5:GH$27))</f>
        <v>248000</v>
      </c>
      <c r="GI230" s="39">
        <f t="array" ref="GI230">SUMPRODUCT($K230:$AG230,TRANSPOSE(GI$5:GI$27))</f>
        <v>248000</v>
      </c>
      <c r="GJ230" s="39">
        <f t="array" ref="GJ230">SUMPRODUCT($K230:$AG230,TRANSPOSE(GJ$5:GJ$27))</f>
        <v>248000</v>
      </c>
      <c r="GK230" s="39">
        <f t="array" ref="GK230">SUMPRODUCT($K230:$AG230,TRANSPOSE(GK$5:GK$27))</f>
        <v>0</v>
      </c>
      <c r="GL230" s="39">
        <f t="array" ref="GL230">SUMPRODUCT($K230:$AG230,TRANSPOSE(GL$5:GL$27))</f>
        <v>0</v>
      </c>
      <c r="GM230" s="39">
        <f t="array" ref="GM230">SUMPRODUCT($K230:$AG230,TRANSPOSE(GM$5:GM$27))</f>
        <v>0</v>
      </c>
      <c r="GN230" s="39">
        <f t="array" ref="GN230">SUMPRODUCT($K230:$AG230,TRANSPOSE(GN$5:GN$27))</f>
        <v>0</v>
      </c>
      <c r="GO230" s="39"/>
      <c r="GP230" s="39"/>
      <c r="GQ230" s="39"/>
      <c r="GR230" s="39"/>
      <c r="GS230" s="39"/>
      <c r="GT230" s="39"/>
      <c r="GU230" s="39"/>
      <c r="GV230" s="39"/>
      <c r="GW230" s="39"/>
      <c r="GX230" s="39"/>
      <c r="GY230" s="39"/>
      <c r="GZ230" s="39"/>
      <c r="HA230" s="39"/>
      <c r="HB230" s="39"/>
      <c r="HC230" s="39"/>
      <c r="HD230" s="39"/>
      <c r="HE230" s="39"/>
      <c r="HF230" s="39"/>
      <c r="HG230" s="39"/>
      <c r="HH230" s="39"/>
      <c r="HI230" s="39"/>
      <c r="HJ230" s="39"/>
      <c r="HK230" s="39"/>
      <c r="HL230" s="39"/>
      <c r="HM230" s="39"/>
      <c r="HN230" s="39"/>
      <c r="HO230" s="39"/>
      <c r="HP230" s="39"/>
      <c r="HQ230" s="39"/>
      <c r="HR230" s="39"/>
      <c r="HS230" s="39"/>
      <c r="HT230" s="39"/>
      <c r="HU230" s="39"/>
      <c r="HV230" s="39"/>
      <c r="HW230" s="39"/>
      <c r="HX230" s="39"/>
      <c r="HY230" s="39"/>
      <c r="HZ230" s="39"/>
      <c r="IA230" s="39"/>
      <c r="IB230" s="39"/>
      <c r="IC230" s="39"/>
      <c r="ID230" s="39"/>
      <c r="IE230" s="39"/>
      <c r="IF230" s="39"/>
      <c r="IG230" s="39"/>
      <c r="IH230" s="39"/>
      <c r="II230" s="39"/>
      <c r="IJ230" s="39"/>
      <c r="IK230" s="39"/>
      <c r="IL230" s="39"/>
      <c r="IM230" s="39"/>
      <c r="IN230" s="39"/>
      <c r="IO230" s="39"/>
      <c r="IP230" s="39"/>
      <c r="IQ230" s="39"/>
      <c r="IR230" s="39"/>
      <c r="IS230" s="39"/>
      <c r="IT230" s="39"/>
      <c r="IU230" s="39"/>
      <c r="IV230" s="93" t="str">
        <f t="shared" si="273"/>
        <v>STG</v>
      </c>
      <c r="IW230" s="100" t="str">
        <f>C230</f>
        <v>GRM155R71C104KA88D</v>
      </c>
      <c r="IX230" s="93" t="str">
        <f t="shared" si="270"/>
        <v>MURATA MANUFACTURING CO. LTD</v>
      </c>
      <c r="IY230" s="111">
        <f t="shared" si="274"/>
        <v>8.0000000000000004E-4</v>
      </c>
      <c r="IZ230" s="112" t="str">
        <f t="shared" si="272"/>
        <v>USD</v>
      </c>
      <c r="JA230" s="104" t="e">
        <f ca="1">_xlfn.XLOOKUP(IZ230,IZ$21:IZ$24,JA$21:JA$24,0)</f>
        <v>#NAME?</v>
      </c>
      <c r="JB230" s="104" t="e">
        <f t="shared" ca="1" si="234"/>
        <v>#NAME?</v>
      </c>
      <c r="JC230" s="113">
        <f>AJ230</f>
        <v>10000</v>
      </c>
      <c r="JD230" s="113">
        <f>AJ230</f>
        <v>10000</v>
      </c>
      <c r="JE230" s="100"/>
      <c r="JF230" s="113" t="e">
        <f>MAX(JD230,CEILING(#REF!+JE230,JC230))</f>
        <v>#REF!</v>
      </c>
      <c r="JG230" s="114" t="e">
        <f t="shared" ca="1" si="235"/>
        <v>#REF!</v>
      </c>
      <c r="JH230" s="113" t="e">
        <f>JF230-#REF!</f>
        <v>#REF!</v>
      </c>
      <c r="JI230" s="114" t="e">
        <f t="shared" ca="1" si="236"/>
        <v>#REF!</v>
      </c>
      <c r="JJ230" s="115">
        <v>45523</v>
      </c>
      <c r="JK230" s="114" t="s">
        <v>114</v>
      </c>
      <c r="JL230" s="114" t="s">
        <v>21</v>
      </c>
      <c r="JM230" s="100" t="s">
        <v>128</v>
      </c>
      <c r="JN230" s="100" t="s">
        <v>129</v>
      </c>
      <c r="JO230" s="102" t="e">
        <f t="array" aca="1" ref="JO230" ca="1">SUMPRODUCT(#REF!,TRANSPOSE(JO$19:JO$22))</f>
        <v>#REF!</v>
      </c>
      <c r="JP230" s="102" t="e">
        <f t="array" aca="1" ref="JP230" ca="1">SUMPRODUCT(#REF!,TRANSPOSE(JP$19:JP$22))</f>
        <v>#REF!</v>
      </c>
      <c r="JQ230" s="102" t="e">
        <f t="array" aca="1" ref="JQ230" ca="1">SUMPRODUCT(#REF!,TRANSPOSE(JQ$19:JQ$22))</f>
        <v>#REF!</v>
      </c>
      <c r="JR230" s="102" t="e">
        <f t="array" aca="1" ref="JR230" ca="1">SUMPRODUCT(#REF!,TRANSPOSE(JR$19:JR$22))</f>
        <v>#REF!</v>
      </c>
      <c r="JS230" s="102" t="e">
        <f t="array" aca="1" ref="JS230" ca="1">SUMPRODUCT(#REF!,TRANSPOSE(JS$19:JS$22))</f>
        <v>#REF!</v>
      </c>
      <c r="JT230" s="102" t="e">
        <f t="array" aca="1" ref="JT230" ca="1">SUMPRODUCT(#REF!,TRANSPOSE(JT$19:JT$22))</f>
        <v>#REF!</v>
      </c>
      <c r="JU230" s="102" t="e">
        <f t="array" aca="1" ref="JU230" ca="1">SUMPRODUCT(#REF!,TRANSPOSE(JU$19:JU$22))</f>
        <v>#REF!</v>
      </c>
      <c r="JV230" s="102" t="e">
        <f t="array" aca="1" ref="JV230" ca="1">SUMPRODUCT(#REF!,TRANSPOSE(JV$19:JV$22))</f>
        <v>#REF!</v>
      </c>
      <c r="JW230" s="102" t="e">
        <f t="array" aca="1" ref="JW230" ca="1">SUMPRODUCT(#REF!,TRANSPOSE(JW$19:JW$22))</f>
        <v>#REF!</v>
      </c>
      <c r="JX230" s="102" t="e">
        <f t="array" aca="1" ref="JX230" ca="1">SUMPRODUCT(#REF!,TRANSPOSE(JX$19:JX$22))</f>
        <v>#REF!</v>
      </c>
      <c r="JY230" s="102" t="e">
        <f t="array" aca="1" ref="JY230" ca="1">SUMPRODUCT(#REF!,TRANSPOSE(JY$19:JY$22))</f>
        <v>#REF!</v>
      </c>
      <c r="JZ230" s="102" t="e">
        <f t="array" aca="1" ref="JZ230" ca="1">SUMPRODUCT(#REF!,TRANSPOSE(JZ$19:JZ$22))</f>
        <v>#REF!</v>
      </c>
      <c r="KA230" s="102" t="e">
        <f t="array" aca="1" ref="KA230" ca="1">SUMPRODUCT(#REF!,TRANSPOSE(KA$19:KA$22))</f>
        <v>#REF!</v>
      </c>
      <c r="KB230" s="116"/>
      <c r="KC230" s="102" t="e">
        <f t="shared" ca="1" si="237"/>
        <v>#REF!</v>
      </c>
      <c r="KD230" s="117" t="e">
        <f ca="1">CEILING(SUM($JO230:JP230)-SUM($KC230:KC230),$JC230)</f>
        <v>#REF!</v>
      </c>
      <c r="KE230" s="117" t="e">
        <f ca="1">CEILING(SUM($JO230:JQ230)-SUM($KC230:KD230),$JC230)</f>
        <v>#REF!</v>
      </c>
      <c r="KF230" s="117" t="e">
        <f ca="1">CEILING(SUM($JO230:JR230)-SUM($KC230:KE230),$JC230)</f>
        <v>#REF!</v>
      </c>
      <c r="KG230" s="117" t="e">
        <f ca="1">CEILING(SUM($JO230:JS230)-SUM($KC230:KF230),$JC230)</f>
        <v>#REF!</v>
      </c>
      <c r="KH230" s="117" t="e">
        <f ca="1">CEILING(SUM($JO230:JT230)-SUM($KC230:KG230),$JC230)</f>
        <v>#REF!</v>
      </c>
      <c r="KI230" s="117" t="e">
        <f ca="1">CEILING(SUM($JO230:JU230)-SUM($KC230:KH230),$JC230)</f>
        <v>#REF!</v>
      </c>
      <c r="KJ230" s="117" t="e">
        <f ca="1">CEILING(SUM($JO230:JV230)-SUM($KC230:KI230),$JC230)</f>
        <v>#REF!</v>
      </c>
      <c r="KK230" s="117" t="e">
        <f ca="1">CEILING(SUM($JO230:JW230)-SUM($KC230:KJ230),$JC230)</f>
        <v>#REF!</v>
      </c>
      <c r="KL230" s="117" t="e">
        <f ca="1">CEILING(SUM($JO230:JX230)-SUM($KC230:KK230),$JC230)</f>
        <v>#REF!</v>
      </c>
      <c r="KM230" s="117" t="e">
        <f ca="1">CEILING(SUM($JO230:JY230)-SUM($KC230:KL230),$JC230)</f>
        <v>#REF!</v>
      </c>
      <c r="KN230" s="117" t="e">
        <f t="shared" ca="1" si="238"/>
        <v>#REF!</v>
      </c>
      <c r="KO230" s="117" t="e">
        <f t="shared" ca="1" si="239"/>
        <v>#REF!</v>
      </c>
      <c r="KP230" s="116"/>
      <c r="KQ230" s="119" t="e">
        <f t="shared" ca="1" si="240"/>
        <v>#REF!</v>
      </c>
      <c r="KR230" s="119" t="e">
        <f t="shared" ca="1" si="241"/>
        <v>#REF!</v>
      </c>
      <c r="KS230" s="119" t="e">
        <f t="shared" ca="1" si="242"/>
        <v>#REF!</v>
      </c>
      <c r="KT230" s="119" t="e">
        <f t="shared" ca="1" si="243"/>
        <v>#REF!</v>
      </c>
      <c r="KU230" s="119" t="e">
        <f t="shared" ca="1" si="244"/>
        <v>#REF!</v>
      </c>
      <c r="KV230" s="119" t="e">
        <f t="shared" ca="1" si="245"/>
        <v>#REF!</v>
      </c>
      <c r="KW230" s="119" t="e">
        <f t="shared" ca="1" si="246"/>
        <v>#REF!</v>
      </c>
      <c r="KX230" s="119" t="e">
        <f t="shared" ca="1" si="247"/>
        <v>#REF!</v>
      </c>
      <c r="KY230" s="119" t="e">
        <f t="shared" ca="1" si="248"/>
        <v>#REF!</v>
      </c>
      <c r="KZ230" s="119" t="e">
        <f t="shared" ca="1" si="249"/>
        <v>#REF!</v>
      </c>
      <c r="LA230" s="119" t="e">
        <f t="shared" ca="1" si="250"/>
        <v>#REF!</v>
      </c>
      <c r="LB230" s="119" t="e">
        <f t="shared" ca="1" si="251"/>
        <v>#REF!</v>
      </c>
      <c r="LC230" s="119" t="e">
        <f t="shared" ca="1" si="252"/>
        <v>#REF!</v>
      </c>
      <c r="LD230" s="119" t="e">
        <f t="shared" ca="1" si="253"/>
        <v>#REF!</v>
      </c>
      <c r="LE230" s="116">
        <v>1</v>
      </c>
      <c r="LF230" s="102" t="e">
        <f ca="1">SUM(KC230:KO230)</f>
        <v>#REF!</v>
      </c>
      <c r="LG230" s="102"/>
      <c r="LH230" s="102"/>
      <c r="LI230" s="102"/>
      <c r="LJ230" s="102"/>
      <c r="LK230" s="102"/>
      <c r="LL230" s="102"/>
      <c r="LM230" s="102"/>
      <c r="LN230" s="102"/>
      <c r="LO230" s="102"/>
      <c r="LP230" s="102"/>
      <c r="LQ230" s="102"/>
      <c r="LR230" s="102" t="e">
        <f t="shared" ca="1" si="269"/>
        <v>#REF!</v>
      </c>
      <c r="LS230" s="102"/>
      <c r="LT230" s="119" t="e">
        <f t="shared" ca="1" si="254"/>
        <v>#REF!</v>
      </c>
      <c r="LU230" s="119" t="e">
        <f t="shared" ca="1" si="255"/>
        <v>#NAME?</v>
      </c>
      <c r="LV230" s="119" t="e">
        <f t="shared" ca="1" si="256"/>
        <v>#NAME?</v>
      </c>
      <c r="LW230" s="119" t="e">
        <f t="shared" ca="1" si="257"/>
        <v>#NAME?</v>
      </c>
      <c r="LX230" s="119" t="e">
        <f t="shared" ca="1" si="258"/>
        <v>#NAME?</v>
      </c>
      <c r="LY230" s="119" t="e">
        <f t="shared" ca="1" si="259"/>
        <v>#NAME?</v>
      </c>
      <c r="LZ230" s="119" t="e">
        <f t="shared" ca="1" si="260"/>
        <v>#NAME?</v>
      </c>
      <c r="MA230" s="119" t="e">
        <f t="shared" ca="1" si="261"/>
        <v>#NAME?</v>
      </c>
      <c r="MB230" s="119" t="e">
        <f t="shared" ca="1" si="262"/>
        <v>#NAME?</v>
      </c>
      <c r="MC230" s="119" t="e">
        <f t="shared" ca="1" si="263"/>
        <v>#NAME?</v>
      </c>
      <c r="MD230" s="119" t="e">
        <f t="shared" ca="1" si="264"/>
        <v>#NAME?</v>
      </c>
      <c r="ME230" s="119" t="e">
        <f t="shared" ca="1" si="265"/>
        <v>#NAME?</v>
      </c>
      <c r="MF230" s="119" t="e">
        <f t="shared" ca="1" si="266"/>
        <v>#REF!</v>
      </c>
      <c r="MG230" s="119" t="e">
        <f t="shared" ca="1" si="267"/>
        <v>#REF!</v>
      </c>
      <c r="MH230" s="120" t="s">
        <v>986</v>
      </c>
      <c r="MI230" s="100" t="s">
        <v>614</v>
      </c>
      <c r="MJ230" s="121">
        <v>45525</v>
      </c>
      <c r="MK230" s="100" t="s">
        <v>131</v>
      </c>
      <c r="ML230" s="100"/>
      <c r="MM230" s="100" t="s">
        <v>131</v>
      </c>
      <c r="MN230" s="100"/>
      <c r="MO230" s="100" t="s">
        <v>165</v>
      </c>
    </row>
    <row r="231" spans="1:353" ht="14.25" x14ac:dyDescent="0.2">
      <c r="A231" s="39">
        <v>233</v>
      </c>
      <c r="B231" s="39" t="s">
        <v>989</v>
      </c>
      <c r="C231" s="54" t="s">
        <v>990</v>
      </c>
      <c r="D231" s="39" t="s">
        <v>121</v>
      </c>
      <c r="E231" s="39">
        <v>410434088</v>
      </c>
      <c r="F231" s="99" t="s">
        <v>991</v>
      </c>
      <c r="G231" s="39"/>
      <c r="H231" s="39" t="s">
        <v>112</v>
      </c>
      <c r="I231" s="39">
        <v>2</v>
      </c>
      <c r="J231" s="39">
        <v>8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4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</v>
      </c>
      <c r="AA231" s="39">
        <v>0</v>
      </c>
      <c r="AB231" s="39">
        <v>4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f t="shared" si="230"/>
        <v>8</v>
      </c>
      <c r="AI231" s="39">
        <f t="shared" si="268"/>
        <v>143244</v>
      </c>
      <c r="AJ231" s="55">
        <v>3000</v>
      </c>
      <c r="AK231" s="39"/>
      <c r="AL231" s="39" t="s">
        <v>608</v>
      </c>
      <c r="AM231" s="39" t="s">
        <v>609</v>
      </c>
      <c r="AN231" s="39"/>
      <c r="AO231" s="39"/>
      <c r="AP231" s="56">
        <v>4.2000000000000003E-2</v>
      </c>
      <c r="AQ231" s="56" t="s">
        <v>8</v>
      </c>
      <c r="AR231" s="39" t="s">
        <v>610</v>
      </c>
      <c r="AS231" s="39" t="s">
        <v>611</v>
      </c>
      <c r="AT231" s="58" t="s">
        <v>466</v>
      </c>
      <c r="AU231" s="39" t="s">
        <v>613</v>
      </c>
      <c r="AV231" s="39" t="str">
        <f t="shared" si="231"/>
        <v>P0020</v>
      </c>
      <c r="AW231" s="76" t="e">
        <f t="shared" ca="1" si="232"/>
        <v>#NAME?</v>
      </c>
      <c r="AX231" s="39">
        <v>15</v>
      </c>
      <c r="AY231" s="73" t="e">
        <f t="shared" si="233"/>
        <v>#REF!</v>
      </c>
      <c r="AZ231" s="39"/>
      <c r="BA231" s="39"/>
      <c r="BB231" s="39"/>
      <c r="BC231" s="39"/>
      <c r="BD231" s="39"/>
      <c r="BE231" s="39"/>
      <c r="BF231" s="39"/>
      <c r="BG231" s="39"/>
      <c r="BH231" s="39">
        <v>144000</v>
      </c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>
        <f>SUM($AZ231,$BA231:BF231)-SUM($EU231:FA231)</f>
        <v>-1120</v>
      </c>
      <c r="DE231" s="39">
        <f>SUM($AZ231,$BA231:BG231)-SUM($EU231:FB231)</f>
        <v>-5920</v>
      </c>
      <c r="DF231" s="39">
        <f>SUM($AZ231,$BA231:BH231)-SUM($EU231:FC231)</f>
        <v>132756</v>
      </c>
      <c r="DG231" s="39">
        <f>SUM($AZ231,$BA231:BI231)-SUM($EU231:FD231)</f>
        <v>128756</v>
      </c>
      <c r="DH231" s="39">
        <f>SUM($AZ231,$BA231:BJ231)-SUM($EU231:FE231)</f>
        <v>124756</v>
      </c>
      <c r="DI231" s="39">
        <f>SUM($AZ231,$BA231:BK231)-SUM($EU231:FF231)</f>
        <v>120756</v>
      </c>
      <c r="DJ231" s="39">
        <f>SUM($AZ231,$BA231:BL231)-SUM($EU231:FG231)</f>
        <v>116756</v>
      </c>
      <c r="DK231" s="39">
        <f>SUM($AZ231,$BA231:BM231)-SUM($EU231:FH231)</f>
        <v>112756</v>
      </c>
      <c r="DL231" s="39">
        <f>SUM($AZ231,$BA231:BN231)-SUM($EU231:FI231)</f>
        <v>108756</v>
      </c>
      <c r="DM231" s="39">
        <f>SUM($AZ231,$BA231:BO231)-SUM($EU231:FJ231)</f>
        <v>104756</v>
      </c>
      <c r="DN231" s="39">
        <f>SUM($AZ231,$BA231:BP231)-SUM($EU231:FK231)</f>
        <v>100756</v>
      </c>
      <c r="DO231" s="39">
        <f>SUM($AZ231,$BA231:BQ231)-SUM($EU231:FL231)</f>
        <v>96756</v>
      </c>
      <c r="DP231" s="39">
        <f>SUM($AZ231,$BA231:BR231)-SUM($EU231:FM231)</f>
        <v>92756</v>
      </c>
      <c r="DQ231" s="39">
        <f>SUM($AZ231,$BA231:BS231)-SUM($EU231:FN231)</f>
        <v>88756</v>
      </c>
      <c r="DR231" s="39">
        <f>SUM($AZ231,$BA231:BT231)-SUM($EU231:FO231)</f>
        <v>84756</v>
      </c>
      <c r="DS231" s="39">
        <f>SUM($AZ231,$BA231:BU231)-SUM($EU231:FP231)</f>
        <v>80756</v>
      </c>
      <c r="DT231" s="39">
        <f>SUM($AZ231,$BA231:BV231)-SUM($EU231:FQ231)</f>
        <v>76756</v>
      </c>
      <c r="DU231" s="39">
        <f>SUM($AZ231,$BA231:BW231)-SUM($EU231:FR231)</f>
        <v>72756</v>
      </c>
      <c r="DV231" s="39">
        <f>SUM($AZ231,$BA231:BX231)-SUM($EU231:FS231)</f>
        <v>68756</v>
      </c>
      <c r="DW231" s="39">
        <f>SUM($AZ231,$BA231:BY231)-SUM($EU231:FT231)</f>
        <v>64756</v>
      </c>
      <c r="DX231" s="39">
        <f>SUM($AZ231,$BA231:BZ231)-SUM($EU231:FU231)</f>
        <v>60756</v>
      </c>
      <c r="DY231" s="39">
        <f>SUM($AZ231,$BA231:CA231)-SUM($EU231:FV231)</f>
        <v>56756</v>
      </c>
      <c r="DZ231" s="39">
        <f>SUM($AZ231,$BA231:CB231)-SUM($EU231:FW231)</f>
        <v>52756</v>
      </c>
      <c r="EA231" s="39">
        <f>SUM($AZ231,$BA231:CC231)-SUM($EU231:FX231)</f>
        <v>48756</v>
      </c>
      <c r="EB231" s="39">
        <f>SUM($AZ231,$BA231:CD231)-SUM($EU231:FY231)</f>
        <v>44756</v>
      </c>
      <c r="EC231" s="39">
        <f>SUM($AZ231,$BA231:CE231)-SUM($EU231:FZ231)</f>
        <v>40756</v>
      </c>
      <c r="ED231" s="39">
        <f>SUM($AZ231,$BA231:CF231)-SUM($EU231:GA231)</f>
        <v>36756</v>
      </c>
      <c r="EE231" s="39">
        <f>SUM($AZ231,$BA231:CG231)-SUM($EU231:GB231)</f>
        <v>32756</v>
      </c>
      <c r="EF231" s="39">
        <f>SUM($AZ231,$BA231:CH231)-SUM($EU231:GC231)</f>
        <v>28756</v>
      </c>
      <c r="EG231" s="39">
        <f>SUM($AZ231,$BA231:CI231)-SUM($EU231:GD231)</f>
        <v>24756</v>
      </c>
      <c r="EH231" s="39">
        <f>SUM($AZ231,$BA231:CJ231)-SUM($EU231:GE231)</f>
        <v>20756</v>
      </c>
      <c r="EI231" s="39">
        <f>SUM($AZ231,$BA231:CK231)-SUM($EU231:GF231)</f>
        <v>16756</v>
      </c>
      <c r="EJ231" s="39">
        <f>SUM($AZ231,$BA231:CL231)-SUM($EU231:GG231)</f>
        <v>12756</v>
      </c>
      <c r="EK231" s="39">
        <f>SUM($AZ231,$BA231:CM231)-SUM($EU231:GH231)</f>
        <v>8756</v>
      </c>
      <c r="EL231" s="39">
        <f>SUM($AZ231,$BA231:CN231)-SUM($EU231:GI231)</f>
        <v>4756</v>
      </c>
      <c r="EM231" s="39">
        <f>SUM($AZ231,$BA231:CO231)-SUM($EU231:GJ231)</f>
        <v>756</v>
      </c>
      <c r="EN231" s="39">
        <f>SUM($AZ231,$BA231:CP231)-SUM($EU231:GK231)</f>
        <v>756</v>
      </c>
      <c r="EO231" s="39">
        <f>SUM($AZ231,$BA231:CQ231)-SUM($EU231:GL231)</f>
        <v>756</v>
      </c>
      <c r="EP231" s="39">
        <f>SUM($AZ231,$BA231:CR231)-SUM($EU231:GM231)</f>
        <v>756</v>
      </c>
      <c r="EQ231" s="39">
        <f>SUM($AZ231,$BA231:CS231)-SUM($EU231:GN231)</f>
        <v>756</v>
      </c>
      <c r="ER231" s="39"/>
      <c r="ES231" s="39"/>
      <c r="ET231" s="39"/>
      <c r="EU231" s="39"/>
      <c r="EV231" s="39"/>
      <c r="EW231" s="39"/>
      <c r="EX231" s="39"/>
      <c r="EY231" s="39"/>
      <c r="EZ231" s="39"/>
      <c r="FA231" s="39">
        <f t="array" ref="FA231">SUMPRODUCT($K231:$AG231,TRANSPOSE(FA$5:FA$27))</f>
        <v>1120</v>
      </c>
      <c r="FB231" s="39">
        <f t="array" ref="FB231">SUMPRODUCT($K231:$AG231,TRANSPOSE(FB$5:FB$27))</f>
        <v>4800</v>
      </c>
      <c r="FC231" s="39">
        <f t="array" ref="FC231">SUMPRODUCT($K231:$AG231,TRANSPOSE(FC$5:FC$27))</f>
        <v>5324</v>
      </c>
      <c r="FD231" s="39">
        <f t="array" ref="FD231">SUMPRODUCT($K231:$AG231,TRANSPOSE(FD$5:FD$27))</f>
        <v>4000</v>
      </c>
      <c r="FE231" s="39">
        <f t="array" ref="FE231">SUMPRODUCT($K231:$AG231,TRANSPOSE(FE$5:FE$27))</f>
        <v>4000</v>
      </c>
      <c r="FF231" s="39">
        <f t="array" ref="FF231">SUMPRODUCT($K231:$AG231,TRANSPOSE(FF$5:FF$27))</f>
        <v>4000</v>
      </c>
      <c r="FG231" s="39">
        <f t="array" ref="FG231">SUMPRODUCT($K231:$AG231,TRANSPOSE(FG$5:FG$27))</f>
        <v>4000</v>
      </c>
      <c r="FH231" s="39">
        <f t="array" ref="FH231">SUMPRODUCT($K231:$AG231,TRANSPOSE(FH$5:FH$27))</f>
        <v>4000</v>
      </c>
      <c r="FI231" s="39">
        <f t="array" ref="FI231">SUMPRODUCT($K231:$AG231,TRANSPOSE(FI$5:FI$27))</f>
        <v>4000</v>
      </c>
      <c r="FJ231" s="39">
        <f t="array" ref="FJ231">SUMPRODUCT($K231:$AG231,TRANSPOSE(FJ$5:FJ$27))</f>
        <v>4000</v>
      </c>
      <c r="FK231" s="39">
        <f t="array" ref="FK231">SUMPRODUCT($K231:$AG231,TRANSPOSE(FK$5:FK$27))</f>
        <v>4000</v>
      </c>
      <c r="FL231" s="39">
        <f t="array" ref="FL231">SUMPRODUCT($K231:$AG231,TRANSPOSE(FL$5:FL$27))</f>
        <v>4000</v>
      </c>
      <c r="FM231" s="39">
        <f t="array" ref="FM231">SUMPRODUCT($K231:$AG231,TRANSPOSE(FM$5:FM$27))</f>
        <v>4000</v>
      </c>
      <c r="FN231" s="39">
        <f t="array" ref="FN231">SUMPRODUCT($K231:$AG231,TRANSPOSE(FN$5:FN$27))</f>
        <v>4000</v>
      </c>
      <c r="FO231" s="39">
        <f t="array" ref="FO231">SUMPRODUCT($K231:$AG231,TRANSPOSE(FO$5:FO$27))</f>
        <v>4000</v>
      </c>
      <c r="FP231" s="39">
        <f t="array" ref="FP231">SUMPRODUCT($K231:$AG231,TRANSPOSE(FP$5:FP$27))</f>
        <v>4000</v>
      </c>
      <c r="FQ231" s="39">
        <f t="array" ref="FQ231">SUMPRODUCT($K231:$AG231,TRANSPOSE(FQ$5:FQ$27))</f>
        <v>4000</v>
      </c>
      <c r="FR231" s="39">
        <f t="array" ref="FR231">SUMPRODUCT($K231:$AG231,TRANSPOSE(FR$5:FR$27))</f>
        <v>4000</v>
      </c>
      <c r="FS231" s="39">
        <f t="array" ref="FS231">SUMPRODUCT($K231:$AG231,TRANSPOSE(FS$5:FS$27))</f>
        <v>4000</v>
      </c>
      <c r="FT231" s="39">
        <f t="array" ref="FT231">SUMPRODUCT($K231:$AG231,TRANSPOSE(FT$5:FT$27))</f>
        <v>4000</v>
      </c>
      <c r="FU231" s="39">
        <f t="array" ref="FU231">SUMPRODUCT($K231:$AG231,TRANSPOSE(FU$5:FU$27))</f>
        <v>4000</v>
      </c>
      <c r="FV231" s="39">
        <f t="array" ref="FV231">SUMPRODUCT($K231:$AG231,TRANSPOSE(FV$5:FV$27))</f>
        <v>4000</v>
      </c>
      <c r="FW231" s="39">
        <f t="array" ref="FW231">SUMPRODUCT($K231:$AG231,TRANSPOSE(FW$5:FW$27))</f>
        <v>4000</v>
      </c>
      <c r="FX231" s="39">
        <f t="array" ref="FX231">SUMPRODUCT($K231:$AG231,TRANSPOSE(FX$5:FX$27))</f>
        <v>4000</v>
      </c>
      <c r="FY231" s="39">
        <f t="array" ref="FY231">SUMPRODUCT($K231:$AG231,TRANSPOSE(FY$5:FY$27))</f>
        <v>4000</v>
      </c>
      <c r="FZ231" s="39">
        <f t="array" ref="FZ231">SUMPRODUCT($K231:$AG231,TRANSPOSE(FZ$5:FZ$27))</f>
        <v>4000</v>
      </c>
      <c r="GA231" s="39">
        <f t="array" ref="GA231">SUMPRODUCT($K231:$AG231,TRANSPOSE(GA$5:GA$27))</f>
        <v>4000</v>
      </c>
      <c r="GB231" s="39">
        <f t="array" ref="GB231">SUMPRODUCT($K231:$AG231,TRANSPOSE(GB$5:GB$27))</f>
        <v>4000</v>
      </c>
      <c r="GC231" s="39">
        <f t="array" ref="GC231">SUMPRODUCT($K231:$AG231,TRANSPOSE(GC$5:GC$27))</f>
        <v>4000</v>
      </c>
      <c r="GD231" s="39">
        <f t="array" ref="GD231">SUMPRODUCT($K231:$AG231,TRANSPOSE(GD$5:GD$27))</f>
        <v>4000</v>
      </c>
      <c r="GE231" s="39">
        <f t="array" ref="GE231">SUMPRODUCT($K231:$AG231,TRANSPOSE(GE$5:GE$27))</f>
        <v>4000</v>
      </c>
      <c r="GF231" s="39">
        <f t="array" ref="GF231">SUMPRODUCT($K231:$AG231,TRANSPOSE(GF$5:GF$27))</f>
        <v>4000</v>
      </c>
      <c r="GG231" s="39">
        <f t="array" ref="GG231">SUMPRODUCT($K231:$AG231,TRANSPOSE(GG$5:GG$27))</f>
        <v>4000</v>
      </c>
      <c r="GH231" s="39">
        <f t="array" ref="GH231">SUMPRODUCT($K231:$AG231,TRANSPOSE(GH$5:GH$27))</f>
        <v>4000</v>
      </c>
      <c r="GI231" s="39">
        <f t="array" ref="GI231">SUMPRODUCT($K231:$AG231,TRANSPOSE(GI$5:GI$27))</f>
        <v>4000</v>
      </c>
      <c r="GJ231" s="39">
        <f t="array" ref="GJ231">SUMPRODUCT($K231:$AG231,TRANSPOSE(GJ$5:GJ$27))</f>
        <v>4000</v>
      </c>
      <c r="GK231" s="39">
        <f t="array" ref="GK231">SUMPRODUCT($K231:$AG231,TRANSPOSE(GK$5:GK$27))</f>
        <v>0</v>
      </c>
      <c r="GL231" s="39">
        <f t="array" ref="GL231">SUMPRODUCT($K231:$AG231,TRANSPOSE(GL$5:GL$27))</f>
        <v>0</v>
      </c>
      <c r="GM231" s="39">
        <f t="array" ref="GM231">SUMPRODUCT($K231:$AG231,TRANSPOSE(GM$5:GM$27))</f>
        <v>0</v>
      </c>
      <c r="GN231" s="39">
        <f t="array" ref="GN231">SUMPRODUCT($K231:$AG231,TRANSPOSE(GN$5:GN$27))</f>
        <v>0</v>
      </c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93" t="str">
        <f t="shared" si="273"/>
        <v>STG</v>
      </c>
      <c r="IW231" s="100" t="str">
        <f>C231</f>
        <v>GRM21BZ71A226ME15L</v>
      </c>
      <c r="IX231" s="93" t="str">
        <f t="shared" si="270"/>
        <v>MURATA MANUFACTURING CO. LTD</v>
      </c>
      <c r="IY231" s="111">
        <f t="shared" si="274"/>
        <v>4.2000000000000003E-2</v>
      </c>
      <c r="IZ231" s="112" t="str">
        <f t="shared" si="272"/>
        <v>USD</v>
      </c>
      <c r="JA231" s="104" t="e">
        <f ca="1">_xlfn.XLOOKUP(IZ231,IZ$21:IZ$24,JA$21:JA$24,0)</f>
        <v>#NAME?</v>
      </c>
      <c r="JB231" s="104" t="e">
        <f t="shared" ca="1" si="234"/>
        <v>#NAME?</v>
      </c>
      <c r="JC231" s="113">
        <f>AJ231</f>
        <v>3000</v>
      </c>
      <c r="JD231" s="113">
        <f>AJ231</f>
        <v>3000</v>
      </c>
      <c r="JE231" s="100"/>
      <c r="JF231" s="113" t="e">
        <f>MAX(JD231,CEILING(#REF!+JE231,JC231))</f>
        <v>#REF!</v>
      </c>
      <c r="JG231" s="114" t="e">
        <f t="shared" ca="1" si="235"/>
        <v>#REF!</v>
      </c>
      <c r="JH231" s="113" t="e">
        <f>JF231-#REF!</f>
        <v>#REF!</v>
      </c>
      <c r="JI231" s="114" t="e">
        <f t="shared" ca="1" si="236"/>
        <v>#REF!</v>
      </c>
      <c r="JJ231" s="115">
        <v>45523</v>
      </c>
      <c r="JK231" s="114" t="s">
        <v>114</v>
      </c>
      <c r="JL231" s="114" t="s">
        <v>21</v>
      </c>
      <c r="JM231" s="100" t="s">
        <v>128</v>
      </c>
      <c r="JN231" s="100" t="s">
        <v>129</v>
      </c>
      <c r="JO231" s="102" t="e">
        <f t="array" aca="1" ref="JO231" ca="1">SUMPRODUCT(#REF!,TRANSPOSE(JO$19:JO$22))</f>
        <v>#REF!</v>
      </c>
      <c r="JP231" s="102" t="e">
        <f t="array" aca="1" ref="JP231" ca="1">SUMPRODUCT(#REF!,TRANSPOSE(JP$19:JP$22))</f>
        <v>#REF!</v>
      </c>
      <c r="JQ231" s="102" t="e">
        <f t="array" aca="1" ref="JQ231" ca="1">SUMPRODUCT(#REF!,TRANSPOSE(JQ$19:JQ$22))</f>
        <v>#REF!</v>
      </c>
      <c r="JR231" s="102" t="e">
        <f t="array" aca="1" ref="JR231" ca="1">SUMPRODUCT(#REF!,TRANSPOSE(JR$19:JR$22))</f>
        <v>#REF!</v>
      </c>
      <c r="JS231" s="102" t="e">
        <f t="array" aca="1" ref="JS231" ca="1">SUMPRODUCT(#REF!,TRANSPOSE(JS$19:JS$22))</f>
        <v>#REF!</v>
      </c>
      <c r="JT231" s="102" t="e">
        <f t="array" aca="1" ref="JT231" ca="1">SUMPRODUCT(#REF!,TRANSPOSE(JT$19:JT$22))</f>
        <v>#REF!</v>
      </c>
      <c r="JU231" s="102" t="e">
        <f t="array" aca="1" ref="JU231" ca="1">SUMPRODUCT(#REF!,TRANSPOSE(JU$19:JU$22))</f>
        <v>#REF!</v>
      </c>
      <c r="JV231" s="102" t="e">
        <f t="array" aca="1" ref="JV231" ca="1">SUMPRODUCT(#REF!,TRANSPOSE(JV$19:JV$22))</f>
        <v>#REF!</v>
      </c>
      <c r="JW231" s="102" t="e">
        <f t="array" aca="1" ref="JW231" ca="1">SUMPRODUCT(#REF!,TRANSPOSE(JW$19:JW$22))</f>
        <v>#REF!</v>
      </c>
      <c r="JX231" s="102" t="e">
        <f t="array" aca="1" ref="JX231" ca="1">SUMPRODUCT(#REF!,TRANSPOSE(JX$19:JX$22))</f>
        <v>#REF!</v>
      </c>
      <c r="JY231" s="102" t="e">
        <f t="array" aca="1" ref="JY231" ca="1">SUMPRODUCT(#REF!,TRANSPOSE(JY$19:JY$22))</f>
        <v>#REF!</v>
      </c>
      <c r="JZ231" s="102" t="e">
        <f t="array" aca="1" ref="JZ231" ca="1">SUMPRODUCT(#REF!,TRANSPOSE(JZ$19:JZ$22))</f>
        <v>#REF!</v>
      </c>
      <c r="KA231" s="102" t="e">
        <f t="array" aca="1" ref="KA231" ca="1">SUMPRODUCT(#REF!,TRANSPOSE(KA$19:KA$22))</f>
        <v>#REF!</v>
      </c>
      <c r="KB231" s="116"/>
      <c r="KC231" s="102" t="e">
        <f t="shared" ca="1" si="237"/>
        <v>#REF!</v>
      </c>
      <c r="KD231" s="117" t="e">
        <f ca="1">CEILING(SUM($JO231:JP231)-SUM($KC231:KC231),$JC231)</f>
        <v>#REF!</v>
      </c>
      <c r="KE231" s="117" t="e">
        <f ca="1">CEILING(SUM($JO231:JQ231)-SUM($KC231:KD231),$JC231)</f>
        <v>#REF!</v>
      </c>
      <c r="KF231" s="117" t="e">
        <f ca="1">CEILING(SUM($JO231:JR231)-SUM($KC231:KE231),$JC231)</f>
        <v>#REF!</v>
      </c>
      <c r="KG231" s="117" t="e">
        <f ca="1">CEILING(SUM($JO231:JS231)-SUM($KC231:KF231),$JC231)</f>
        <v>#REF!</v>
      </c>
      <c r="KH231" s="117" t="e">
        <f ca="1">CEILING(SUM($JO231:JT231)-SUM($KC231:KG231),$JC231)</f>
        <v>#REF!</v>
      </c>
      <c r="KI231" s="117" t="e">
        <f ca="1">CEILING(SUM($JO231:JU231)-SUM($KC231:KH231),$JC231)</f>
        <v>#REF!</v>
      </c>
      <c r="KJ231" s="117" t="e">
        <f ca="1">CEILING(SUM($JO231:JV231)-SUM($KC231:KI231),$JC231)</f>
        <v>#REF!</v>
      </c>
      <c r="KK231" s="117" t="e">
        <f ca="1">CEILING(SUM($JO231:JW231)-SUM($KC231:KJ231),$JC231)</f>
        <v>#REF!</v>
      </c>
      <c r="KL231" s="117" t="e">
        <f ca="1">CEILING(SUM($JO231:JX231)-SUM($KC231:KK231),$JC231)</f>
        <v>#REF!</v>
      </c>
      <c r="KM231" s="117" t="e">
        <f ca="1">CEILING(SUM($JO231:JY231)-SUM($KC231:KL231),$JC231)</f>
        <v>#REF!</v>
      </c>
      <c r="KN231" s="117" t="e">
        <f t="shared" ca="1" si="238"/>
        <v>#REF!</v>
      </c>
      <c r="KO231" s="117" t="e">
        <f t="shared" ca="1" si="239"/>
        <v>#REF!</v>
      </c>
      <c r="KP231" s="116"/>
      <c r="KQ231" s="119" t="e">
        <f t="shared" ca="1" si="240"/>
        <v>#REF!</v>
      </c>
      <c r="KR231" s="119" t="e">
        <f t="shared" ca="1" si="241"/>
        <v>#REF!</v>
      </c>
      <c r="KS231" s="119" t="e">
        <f t="shared" ca="1" si="242"/>
        <v>#REF!</v>
      </c>
      <c r="KT231" s="119" t="e">
        <f t="shared" ca="1" si="243"/>
        <v>#REF!</v>
      </c>
      <c r="KU231" s="119" t="e">
        <f t="shared" ca="1" si="244"/>
        <v>#REF!</v>
      </c>
      <c r="KV231" s="119" t="e">
        <f t="shared" ca="1" si="245"/>
        <v>#REF!</v>
      </c>
      <c r="KW231" s="119" t="e">
        <f t="shared" ca="1" si="246"/>
        <v>#REF!</v>
      </c>
      <c r="KX231" s="119" t="e">
        <f t="shared" ca="1" si="247"/>
        <v>#REF!</v>
      </c>
      <c r="KY231" s="119" t="e">
        <f t="shared" ca="1" si="248"/>
        <v>#REF!</v>
      </c>
      <c r="KZ231" s="119" t="e">
        <f t="shared" ca="1" si="249"/>
        <v>#REF!</v>
      </c>
      <c r="LA231" s="119" t="e">
        <f t="shared" ca="1" si="250"/>
        <v>#REF!</v>
      </c>
      <c r="LB231" s="119" t="e">
        <f t="shared" ca="1" si="251"/>
        <v>#REF!</v>
      </c>
      <c r="LC231" s="119" t="e">
        <f t="shared" ca="1" si="252"/>
        <v>#REF!</v>
      </c>
      <c r="LD231" s="119" t="e">
        <f t="shared" ca="1" si="253"/>
        <v>#REF!</v>
      </c>
      <c r="LE231" s="116">
        <v>1</v>
      </c>
      <c r="LF231" s="102" t="e">
        <f ca="1">SUM(KC231:KO231)</f>
        <v>#REF!</v>
      </c>
      <c r="LG231" s="102"/>
      <c r="LH231" s="102"/>
      <c r="LI231" s="102"/>
      <c r="LJ231" s="102"/>
      <c r="LK231" s="102"/>
      <c r="LL231" s="102"/>
      <c r="LM231" s="102"/>
      <c r="LN231" s="102"/>
      <c r="LO231" s="102"/>
      <c r="LP231" s="102"/>
      <c r="LQ231" s="102"/>
      <c r="LR231" s="102" t="e">
        <f t="shared" ca="1" si="269"/>
        <v>#REF!</v>
      </c>
      <c r="LS231" s="102"/>
      <c r="LT231" s="119" t="e">
        <f t="shared" ca="1" si="254"/>
        <v>#REF!</v>
      </c>
      <c r="LU231" s="119" t="e">
        <f t="shared" ca="1" si="255"/>
        <v>#NAME?</v>
      </c>
      <c r="LV231" s="119" t="e">
        <f t="shared" ca="1" si="256"/>
        <v>#NAME?</v>
      </c>
      <c r="LW231" s="119" t="e">
        <f t="shared" ca="1" si="257"/>
        <v>#NAME?</v>
      </c>
      <c r="LX231" s="119" t="e">
        <f t="shared" ca="1" si="258"/>
        <v>#NAME?</v>
      </c>
      <c r="LY231" s="119" t="e">
        <f t="shared" ca="1" si="259"/>
        <v>#NAME?</v>
      </c>
      <c r="LZ231" s="119" t="e">
        <f t="shared" ca="1" si="260"/>
        <v>#NAME?</v>
      </c>
      <c r="MA231" s="119" t="e">
        <f t="shared" ca="1" si="261"/>
        <v>#NAME?</v>
      </c>
      <c r="MB231" s="119" t="e">
        <f t="shared" ca="1" si="262"/>
        <v>#NAME?</v>
      </c>
      <c r="MC231" s="119" t="e">
        <f t="shared" ca="1" si="263"/>
        <v>#NAME?</v>
      </c>
      <c r="MD231" s="119" t="e">
        <f t="shared" ca="1" si="264"/>
        <v>#NAME?</v>
      </c>
      <c r="ME231" s="119" t="e">
        <f t="shared" ca="1" si="265"/>
        <v>#NAME?</v>
      </c>
      <c r="MF231" s="119" t="e">
        <f t="shared" ca="1" si="266"/>
        <v>#REF!</v>
      </c>
      <c r="MG231" s="119" t="e">
        <f t="shared" ca="1" si="267"/>
        <v>#REF!</v>
      </c>
      <c r="MH231" s="120" t="s">
        <v>989</v>
      </c>
      <c r="MI231" s="100" t="s">
        <v>614</v>
      </c>
      <c r="MJ231" s="121">
        <v>45525</v>
      </c>
      <c r="MK231" s="100" t="s">
        <v>131</v>
      </c>
      <c r="ML231" s="100"/>
      <c r="MM231" s="100" t="s">
        <v>131</v>
      </c>
      <c r="MN231" s="100"/>
      <c r="MO231" s="100" t="s">
        <v>165</v>
      </c>
    </row>
    <row r="232" spans="1:353" ht="14.25" x14ac:dyDescent="0.2">
      <c r="A232" s="39">
        <v>234</v>
      </c>
      <c r="B232" s="39" t="s">
        <v>992</v>
      </c>
      <c r="C232" s="54" t="s">
        <v>993</v>
      </c>
      <c r="D232" s="39" t="s">
        <v>121</v>
      </c>
      <c r="E232" s="39">
        <v>411048246</v>
      </c>
      <c r="F232" s="99" t="s">
        <v>994</v>
      </c>
      <c r="G232" s="39"/>
      <c r="H232" s="39" t="s">
        <v>112</v>
      </c>
      <c r="I232" s="39">
        <v>2</v>
      </c>
      <c r="J232" s="39">
        <v>32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16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16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f t="shared" si="230"/>
        <v>32</v>
      </c>
      <c r="AI232" s="39">
        <f t="shared" si="268"/>
        <v>572976</v>
      </c>
      <c r="AJ232" s="55">
        <v>1000</v>
      </c>
      <c r="AK232" s="39"/>
      <c r="AL232" s="39" t="s">
        <v>608</v>
      </c>
      <c r="AM232" s="39" t="s">
        <v>609</v>
      </c>
      <c r="AN232" s="39"/>
      <c r="AO232" s="39"/>
      <c r="AP232" s="56">
        <v>0.17</v>
      </c>
      <c r="AQ232" s="56" t="s">
        <v>8</v>
      </c>
      <c r="AR232" s="39" t="s">
        <v>610</v>
      </c>
      <c r="AS232" s="39" t="s">
        <v>611</v>
      </c>
      <c r="AT232" s="58" t="s">
        <v>612</v>
      </c>
      <c r="AU232" s="39" t="s">
        <v>613</v>
      </c>
      <c r="AV232" s="39" t="str">
        <f t="shared" si="231"/>
        <v>P0020</v>
      </c>
      <c r="AW232" s="76" t="e">
        <f t="shared" ca="1" si="232"/>
        <v>#NAME?</v>
      </c>
      <c r="AX232" s="39">
        <v>15</v>
      </c>
      <c r="AY232" s="73" t="e">
        <f t="shared" si="233"/>
        <v>#REF!</v>
      </c>
      <c r="AZ232" s="39"/>
      <c r="BA232" s="39"/>
      <c r="BB232" s="39"/>
      <c r="BC232" s="39"/>
      <c r="BD232" s="80">
        <v>148000</v>
      </c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80">
        <v>147000</v>
      </c>
      <c r="BP232" s="39"/>
      <c r="BQ232" s="39"/>
      <c r="BR232" s="39"/>
      <c r="BS232" s="39"/>
      <c r="BT232" s="39"/>
      <c r="BU232" s="39"/>
      <c r="BV232" s="39"/>
      <c r="BW232" s="39"/>
      <c r="BX232" s="80">
        <v>147000</v>
      </c>
      <c r="BY232" s="39"/>
      <c r="BZ232" s="39"/>
      <c r="CA232" s="39"/>
      <c r="CB232" s="39"/>
      <c r="CC232" s="39"/>
      <c r="CD232" s="39"/>
      <c r="CE232" s="39"/>
      <c r="CF232" s="39"/>
      <c r="CG232" s="80">
        <v>126000</v>
      </c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>
        <f>SUM($AZ232,$BA232:BF232)-SUM($EU232:FA232)</f>
        <v>143520</v>
      </c>
      <c r="DE232" s="39">
        <f>SUM($AZ232,$BA232:BG232)-SUM($EU232:FB232)</f>
        <v>124320</v>
      </c>
      <c r="DF232" s="39">
        <f>SUM($AZ232,$BA232:BH232)-SUM($EU232:FC232)</f>
        <v>103024</v>
      </c>
      <c r="DG232" s="39">
        <f>SUM($AZ232,$BA232:BI232)-SUM($EU232:FD232)</f>
        <v>87024</v>
      </c>
      <c r="DH232" s="39">
        <f>SUM($AZ232,$BA232:BJ232)-SUM($EU232:FE232)</f>
        <v>71024</v>
      </c>
      <c r="DI232" s="39">
        <f>SUM($AZ232,$BA232:BK232)-SUM($EU232:FF232)</f>
        <v>55024</v>
      </c>
      <c r="DJ232" s="39">
        <f>SUM($AZ232,$BA232:BL232)-SUM($EU232:FG232)</f>
        <v>39024</v>
      </c>
      <c r="DK232" s="39">
        <f>SUM($AZ232,$BA232:BM232)-SUM($EU232:FH232)</f>
        <v>23024</v>
      </c>
      <c r="DL232" s="39">
        <f>SUM($AZ232,$BA232:BN232)-SUM($EU232:FI232)</f>
        <v>7024</v>
      </c>
      <c r="DM232" s="39">
        <f>SUM($AZ232,$BA232:BO232)-SUM($EU232:FJ232)</f>
        <v>138024</v>
      </c>
      <c r="DN232" s="39">
        <f>SUM($AZ232,$BA232:BP232)-SUM($EU232:FK232)</f>
        <v>122024</v>
      </c>
      <c r="DO232" s="39">
        <f>SUM($AZ232,$BA232:BQ232)-SUM($EU232:FL232)</f>
        <v>106024</v>
      </c>
      <c r="DP232" s="39">
        <f>SUM($AZ232,$BA232:BR232)-SUM($EU232:FM232)</f>
        <v>90024</v>
      </c>
      <c r="DQ232" s="39">
        <f>SUM($AZ232,$BA232:BS232)-SUM($EU232:FN232)</f>
        <v>74024</v>
      </c>
      <c r="DR232" s="39">
        <f>SUM($AZ232,$BA232:BT232)-SUM($EU232:FO232)</f>
        <v>58024</v>
      </c>
      <c r="DS232" s="39">
        <f>SUM($AZ232,$BA232:BU232)-SUM($EU232:FP232)</f>
        <v>42024</v>
      </c>
      <c r="DT232" s="39">
        <f>SUM($AZ232,$BA232:BV232)-SUM($EU232:FQ232)</f>
        <v>26024</v>
      </c>
      <c r="DU232" s="39">
        <f>SUM($AZ232,$BA232:BW232)-SUM($EU232:FR232)</f>
        <v>10024</v>
      </c>
      <c r="DV232" s="39">
        <f>SUM($AZ232,$BA232:BX232)-SUM($EU232:FS232)</f>
        <v>141024</v>
      </c>
      <c r="DW232" s="39">
        <f>SUM($AZ232,$BA232:BY232)-SUM($EU232:FT232)</f>
        <v>125024</v>
      </c>
      <c r="DX232" s="39">
        <f>SUM($AZ232,$BA232:BZ232)-SUM($EU232:FU232)</f>
        <v>109024</v>
      </c>
      <c r="DY232" s="39">
        <f>SUM($AZ232,$BA232:CA232)-SUM($EU232:FV232)</f>
        <v>93024</v>
      </c>
      <c r="DZ232" s="39">
        <f>SUM($AZ232,$BA232:CB232)-SUM($EU232:FW232)</f>
        <v>77024</v>
      </c>
      <c r="EA232" s="39">
        <f>SUM($AZ232,$BA232:CC232)-SUM($EU232:FX232)</f>
        <v>61024</v>
      </c>
      <c r="EB232" s="39">
        <f>SUM($AZ232,$BA232:CD232)-SUM($EU232:FY232)</f>
        <v>45024</v>
      </c>
      <c r="EC232" s="39">
        <f>SUM($AZ232,$BA232:CE232)-SUM($EU232:FZ232)</f>
        <v>29024</v>
      </c>
      <c r="ED232" s="39">
        <f>SUM($AZ232,$BA232:CF232)-SUM($EU232:GA232)</f>
        <v>13024</v>
      </c>
      <c r="EE232" s="39">
        <f>SUM($AZ232,$BA232:CG232)-SUM($EU232:GB232)</f>
        <v>123024</v>
      </c>
      <c r="EF232" s="39">
        <f>SUM($AZ232,$BA232:CH232)-SUM($EU232:GC232)</f>
        <v>107024</v>
      </c>
      <c r="EG232" s="39">
        <f>SUM($AZ232,$BA232:CI232)-SUM($EU232:GD232)</f>
        <v>91024</v>
      </c>
      <c r="EH232" s="39">
        <f>SUM($AZ232,$BA232:CJ232)-SUM($EU232:GE232)</f>
        <v>75024</v>
      </c>
      <c r="EI232" s="39">
        <f>SUM($AZ232,$BA232:CK232)-SUM($EU232:GF232)</f>
        <v>59024</v>
      </c>
      <c r="EJ232" s="39">
        <f>SUM($AZ232,$BA232:CL232)-SUM($EU232:GG232)</f>
        <v>43024</v>
      </c>
      <c r="EK232" s="39">
        <f>SUM($AZ232,$BA232:CM232)-SUM($EU232:GH232)</f>
        <v>27024</v>
      </c>
      <c r="EL232" s="39">
        <f>SUM($AZ232,$BA232:CN232)-SUM($EU232:GI232)</f>
        <v>11024</v>
      </c>
      <c r="EM232" s="39">
        <f>SUM($AZ232,$BA232:CO232)-SUM($EU232:GJ232)</f>
        <v>-4976</v>
      </c>
      <c r="EN232" s="39">
        <f>SUM($AZ232,$BA232:CP232)-SUM($EU232:GK232)</f>
        <v>-4976</v>
      </c>
      <c r="EO232" s="39">
        <f>SUM($AZ232,$BA232:CQ232)-SUM($EU232:GL232)</f>
        <v>-4976</v>
      </c>
      <c r="EP232" s="39">
        <f>SUM($AZ232,$BA232:CR232)-SUM($EU232:GM232)</f>
        <v>-4976</v>
      </c>
      <c r="EQ232" s="39">
        <f>SUM($AZ232,$BA232:CS232)-SUM($EU232:GN232)</f>
        <v>-4976</v>
      </c>
      <c r="ER232" s="39"/>
      <c r="ES232" s="39"/>
      <c r="ET232" s="39"/>
      <c r="EU232" s="39"/>
      <c r="EV232" s="39"/>
      <c r="EW232" s="39"/>
      <c r="EX232" s="39"/>
      <c r="EY232" s="39"/>
      <c r="EZ232" s="39"/>
      <c r="FA232" s="39">
        <f t="array" ref="FA232">SUMPRODUCT($K232:$AG232,TRANSPOSE(FA$5:FA$27))</f>
        <v>4480</v>
      </c>
      <c r="FB232" s="39">
        <f t="array" ref="FB232">SUMPRODUCT($K232:$AG232,TRANSPOSE(FB$5:FB$27))</f>
        <v>19200</v>
      </c>
      <c r="FC232" s="39">
        <f t="array" ref="FC232">SUMPRODUCT($K232:$AG232,TRANSPOSE(FC$5:FC$27))</f>
        <v>21296</v>
      </c>
      <c r="FD232" s="39">
        <f t="array" ref="FD232">SUMPRODUCT($K232:$AG232,TRANSPOSE(FD$5:FD$27))</f>
        <v>16000</v>
      </c>
      <c r="FE232" s="39">
        <f t="array" ref="FE232">SUMPRODUCT($K232:$AG232,TRANSPOSE(FE$5:FE$27))</f>
        <v>16000</v>
      </c>
      <c r="FF232" s="39">
        <f t="array" ref="FF232">SUMPRODUCT($K232:$AG232,TRANSPOSE(FF$5:FF$27))</f>
        <v>16000</v>
      </c>
      <c r="FG232" s="39">
        <f t="array" ref="FG232">SUMPRODUCT($K232:$AG232,TRANSPOSE(FG$5:FG$27))</f>
        <v>16000</v>
      </c>
      <c r="FH232" s="39">
        <f t="array" ref="FH232">SUMPRODUCT($K232:$AG232,TRANSPOSE(FH$5:FH$27))</f>
        <v>16000</v>
      </c>
      <c r="FI232" s="39">
        <f t="array" ref="FI232">SUMPRODUCT($K232:$AG232,TRANSPOSE(FI$5:FI$27))</f>
        <v>16000</v>
      </c>
      <c r="FJ232" s="39">
        <f t="array" ref="FJ232">SUMPRODUCT($K232:$AG232,TRANSPOSE(FJ$5:FJ$27))</f>
        <v>16000</v>
      </c>
      <c r="FK232" s="39">
        <f t="array" ref="FK232">SUMPRODUCT($K232:$AG232,TRANSPOSE(FK$5:FK$27))</f>
        <v>16000</v>
      </c>
      <c r="FL232" s="39">
        <f t="array" ref="FL232">SUMPRODUCT($K232:$AG232,TRANSPOSE(FL$5:FL$27))</f>
        <v>16000</v>
      </c>
      <c r="FM232" s="39">
        <f t="array" ref="FM232">SUMPRODUCT($K232:$AG232,TRANSPOSE(FM$5:FM$27))</f>
        <v>16000</v>
      </c>
      <c r="FN232" s="39">
        <f t="array" ref="FN232">SUMPRODUCT($K232:$AG232,TRANSPOSE(FN$5:FN$27))</f>
        <v>16000</v>
      </c>
      <c r="FO232" s="39">
        <f t="array" ref="FO232">SUMPRODUCT($K232:$AG232,TRANSPOSE(FO$5:FO$27))</f>
        <v>16000</v>
      </c>
      <c r="FP232" s="39">
        <f t="array" ref="FP232">SUMPRODUCT($K232:$AG232,TRANSPOSE(FP$5:FP$27))</f>
        <v>16000</v>
      </c>
      <c r="FQ232" s="39">
        <f t="array" ref="FQ232">SUMPRODUCT($K232:$AG232,TRANSPOSE(FQ$5:FQ$27))</f>
        <v>16000</v>
      </c>
      <c r="FR232" s="39">
        <f t="array" ref="FR232">SUMPRODUCT($K232:$AG232,TRANSPOSE(FR$5:FR$27))</f>
        <v>16000</v>
      </c>
      <c r="FS232" s="39">
        <f t="array" ref="FS232">SUMPRODUCT($K232:$AG232,TRANSPOSE(FS$5:FS$27))</f>
        <v>16000</v>
      </c>
      <c r="FT232" s="39">
        <f t="array" ref="FT232">SUMPRODUCT($K232:$AG232,TRANSPOSE(FT$5:FT$27))</f>
        <v>16000</v>
      </c>
      <c r="FU232" s="39">
        <f t="array" ref="FU232">SUMPRODUCT($K232:$AG232,TRANSPOSE(FU$5:FU$27))</f>
        <v>16000</v>
      </c>
      <c r="FV232" s="39">
        <f t="array" ref="FV232">SUMPRODUCT($K232:$AG232,TRANSPOSE(FV$5:FV$27))</f>
        <v>16000</v>
      </c>
      <c r="FW232" s="39">
        <f t="array" ref="FW232">SUMPRODUCT($K232:$AG232,TRANSPOSE(FW$5:FW$27))</f>
        <v>16000</v>
      </c>
      <c r="FX232" s="39">
        <f t="array" ref="FX232">SUMPRODUCT($K232:$AG232,TRANSPOSE(FX$5:FX$27))</f>
        <v>16000</v>
      </c>
      <c r="FY232" s="39">
        <f t="array" ref="FY232">SUMPRODUCT($K232:$AG232,TRANSPOSE(FY$5:FY$27))</f>
        <v>16000</v>
      </c>
      <c r="FZ232" s="39">
        <f t="array" ref="FZ232">SUMPRODUCT($K232:$AG232,TRANSPOSE(FZ$5:FZ$27))</f>
        <v>16000</v>
      </c>
      <c r="GA232" s="39">
        <f t="array" ref="GA232">SUMPRODUCT($K232:$AG232,TRANSPOSE(GA$5:GA$27))</f>
        <v>16000</v>
      </c>
      <c r="GB232" s="39">
        <f t="array" ref="GB232">SUMPRODUCT($K232:$AG232,TRANSPOSE(GB$5:GB$27))</f>
        <v>16000</v>
      </c>
      <c r="GC232" s="39">
        <f t="array" ref="GC232">SUMPRODUCT($K232:$AG232,TRANSPOSE(GC$5:GC$27))</f>
        <v>16000</v>
      </c>
      <c r="GD232" s="39">
        <f t="array" ref="GD232">SUMPRODUCT($K232:$AG232,TRANSPOSE(GD$5:GD$27))</f>
        <v>16000</v>
      </c>
      <c r="GE232" s="39">
        <f t="array" ref="GE232">SUMPRODUCT($K232:$AG232,TRANSPOSE(GE$5:GE$27))</f>
        <v>16000</v>
      </c>
      <c r="GF232" s="39">
        <f t="array" ref="GF232">SUMPRODUCT($K232:$AG232,TRANSPOSE(GF$5:GF$27))</f>
        <v>16000</v>
      </c>
      <c r="GG232" s="39">
        <f t="array" ref="GG232">SUMPRODUCT($K232:$AG232,TRANSPOSE(GG$5:GG$27))</f>
        <v>16000</v>
      </c>
      <c r="GH232" s="39">
        <f t="array" ref="GH232">SUMPRODUCT($K232:$AG232,TRANSPOSE(GH$5:GH$27))</f>
        <v>16000</v>
      </c>
      <c r="GI232" s="39">
        <f t="array" ref="GI232">SUMPRODUCT($K232:$AG232,TRANSPOSE(GI$5:GI$27))</f>
        <v>16000</v>
      </c>
      <c r="GJ232" s="39">
        <f t="array" ref="GJ232">SUMPRODUCT($K232:$AG232,TRANSPOSE(GJ$5:GJ$27))</f>
        <v>16000</v>
      </c>
      <c r="GK232" s="39">
        <f t="array" ref="GK232">SUMPRODUCT($K232:$AG232,TRANSPOSE(GK$5:GK$27))</f>
        <v>0</v>
      </c>
      <c r="GL232" s="39">
        <f t="array" ref="GL232">SUMPRODUCT($K232:$AG232,TRANSPOSE(GL$5:GL$27))</f>
        <v>0</v>
      </c>
      <c r="GM232" s="39">
        <f t="array" ref="GM232">SUMPRODUCT($K232:$AG232,TRANSPOSE(GM$5:GM$27))</f>
        <v>0</v>
      </c>
      <c r="GN232" s="39">
        <f t="array" ref="GN232">SUMPRODUCT($K232:$AG232,TRANSPOSE(GN$5:GN$27))</f>
        <v>0</v>
      </c>
      <c r="GO232" s="39"/>
      <c r="GP232" s="39"/>
      <c r="GQ232" s="39"/>
      <c r="GR232" s="39"/>
      <c r="GS232" s="39"/>
      <c r="GT232" s="39"/>
      <c r="GU232" s="39"/>
      <c r="GV232" s="39"/>
      <c r="GW232" s="39"/>
      <c r="GX232" s="39"/>
      <c r="GY232" s="39"/>
      <c r="GZ232" s="39"/>
      <c r="HA232" s="39"/>
      <c r="HB232" s="39"/>
      <c r="HC232" s="39"/>
      <c r="HD232" s="39"/>
      <c r="HE232" s="39"/>
      <c r="HF232" s="39"/>
      <c r="HG232" s="39"/>
      <c r="HH232" s="39"/>
      <c r="HI232" s="39"/>
      <c r="HJ232" s="39"/>
      <c r="HK232" s="39"/>
      <c r="HL232" s="39"/>
      <c r="HM232" s="39"/>
      <c r="HN232" s="39"/>
      <c r="HO232" s="39"/>
      <c r="HP232" s="39"/>
      <c r="HQ232" s="39"/>
      <c r="HR232" s="39"/>
      <c r="HS232" s="39"/>
      <c r="HT232" s="39"/>
      <c r="HU232" s="39"/>
      <c r="HV232" s="39"/>
      <c r="HW232" s="39"/>
      <c r="HX232" s="39"/>
      <c r="HY232" s="39"/>
      <c r="HZ232" s="39"/>
      <c r="IA232" s="39"/>
      <c r="IB232" s="39"/>
      <c r="IC232" s="39"/>
      <c r="ID232" s="39"/>
      <c r="IE232" s="39"/>
      <c r="IF232" s="39"/>
      <c r="IG232" s="39"/>
      <c r="IH232" s="39"/>
      <c r="II232" s="39"/>
      <c r="IJ232" s="39"/>
      <c r="IK232" s="39"/>
      <c r="IL232" s="39"/>
      <c r="IM232" s="39"/>
      <c r="IN232" s="39"/>
      <c r="IO232" s="39"/>
      <c r="IP232" s="39"/>
      <c r="IQ232" s="39"/>
      <c r="IR232" s="39"/>
      <c r="IS232" s="39"/>
      <c r="IT232" s="39"/>
      <c r="IU232" s="39"/>
      <c r="IV232" s="93" t="str">
        <f t="shared" si="273"/>
        <v>STG</v>
      </c>
      <c r="IW232" s="100" t="str">
        <f>C232</f>
        <v>GRM32EC72A106KE05L</v>
      </c>
      <c r="IX232" s="93" t="str">
        <f t="shared" si="270"/>
        <v>MURATA MANUFACTURING CO. LTD</v>
      </c>
      <c r="IY232" s="111">
        <f t="shared" si="274"/>
        <v>0.17</v>
      </c>
      <c r="IZ232" s="112" t="str">
        <f t="shared" si="272"/>
        <v>USD</v>
      </c>
      <c r="JA232" s="104" t="e">
        <f ca="1">_xlfn.XLOOKUP(IZ232,IZ$21:IZ$24,JA$21:JA$24,0)</f>
        <v>#NAME?</v>
      </c>
      <c r="JB232" s="104" t="e">
        <f t="shared" ca="1" si="234"/>
        <v>#NAME?</v>
      </c>
      <c r="JC232" s="113">
        <f>AJ232</f>
        <v>1000</v>
      </c>
      <c r="JD232" s="113">
        <f>AJ232</f>
        <v>1000</v>
      </c>
      <c r="JE232" s="100"/>
      <c r="JF232" s="113" t="e">
        <f>MAX(JD232,CEILING(#REF!+JE232,JC232))</f>
        <v>#REF!</v>
      </c>
      <c r="JG232" s="114" t="e">
        <f t="shared" ca="1" si="235"/>
        <v>#REF!</v>
      </c>
      <c r="JH232" s="113" t="e">
        <f>JF232-#REF!</f>
        <v>#REF!</v>
      </c>
      <c r="JI232" s="114" t="e">
        <f t="shared" ca="1" si="236"/>
        <v>#REF!</v>
      </c>
      <c r="JJ232" s="115">
        <v>45523</v>
      </c>
      <c r="JK232" s="114" t="s">
        <v>114</v>
      </c>
      <c r="JL232" s="114" t="s">
        <v>21</v>
      </c>
      <c r="JM232" s="100" t="s">
        <v>128</v>
      </c>
      <c r="JN232" s="100" t="s">
        <v>129</v>
      </c>
      <c r="JO232" s="102" t="e">
        <f t="array" aca="1" ref="JO232" ca="1">SUMPRODUCT(#REF!,TRANSPOSE(JO$19:JO$22))</f>
        <v>#REF!</v>
      </c>
      <c r="JP232" s="102" t="e">
        <f t="array" aca="1" ref="JP232" ca="1">SUMPRODUCT(#REF!,TRANSPOSE(JP$19:JP$22))</f>
        <v>#REF!</v>
      </c>
      <c r="JQ232" s="102" t="e">
        <f t="array" aca="1" ref="JQ232" ca="1">SUMPRODUCT(#REF!,TRANSPOSE(JQ$19:JQ$22))</f>
        <v>#REF!</v>
      </c>
      <c r="JR232" s="102" t="e">
        <f t="array" aca="1" ref="JR232" ca="1">SUMPRODUCT(#REF!,TRANSPOSE(JR$19:JR$22))</f>
        <v>#REF!</v>
      </c>
      <c r="JS232" s="102" t="e">
        <f t="array" aca="1" ref="JS232" ca="1">SUMPRODUCT(#REF!,TRANSPOSE(JS$19:JS$22))</f>
        <v>#REF!</v>
      </c>
      <c r="JT232" s="102" t="e">
        <f t="array" aca="1" ref="JT232" ca="1">SUMPRODUCT(#REF!,TRANSPOSE(JT$19:JT$22))</f>
        <v>#REF!</v>
      </c>
      <c r="JU232" s="102" t="e">
        <f t="array" aca="1" ref="JU232" ca="1">SUMPRODUCT(#REF!,TRANSPOSE(JU$19:JU$22))</f>
        <v>#REF!</v>
      </c>
      <c r="JV232" s="102" t="e">
        <f t="array" aca="1" ref="JV232" ca="1">SUMPRODUCT(#REF!,TRANSPOSE(JV$19:JV$22))</f>
        <v>#REF!</v>
      </c>
      <c r="JW232" s="102" t="e">
        <f t="array" aca="1" ref="JW232" ca="1">SUMPRODUCT(#REF!,TRANSPOSE(JW$19:JW$22))</f>
        <v>#REF!</v>
      </c>
      <c r="JX232" s="102" t="e">
        <f t="array" aca="1" ref="JX232" ca="1">SUMPRODUCT(#REF!,TRANSPOSE(JX$19:JX$22))</f>
        <v>#REF!</v>
      </c>
      <c r="JY232" s="102" t="e">
        <f t="array" aca="1" ref="JY232" ca="1">SUMPRODUCT(#REF!,TRANSPOSE(JY$19:JY$22))</f>
        <v>#REF!</v>
      </c>
      <c r="JZ232" s="102" t="e">
        <f t="array" aca="1" ref="JZ232" ca="1">SUMPRODUCT(#REF!,TRANSPOSE(JZ$19:JZ$22))</f>
        <v>#REF!</v>
      </c>
      <c r="KA232" s="102" t="e">
        <f t="array" aca="1" ref="KA232" ca="1">SUMPRODUCT(#REF!,TRANSPOSE(KA$19:KA$22))</f>
        <v>#REF!</v>
      </c>
      <c r="KB232" s="116"/>
      <c r="KC232" s="102" t="e">
        <f t="shared" ca="1" si="237"/>
        <v>#REF!</v>
      </c>
      <c r="KD232" s="117" t="e">
        <f ca="1">CEILING(SUM($JO232:JP232)-SUM($KC232:KC232),$JC232)</f>
        <v>#REF!</v>
      </c>
      <c r="KE232" s="117" t="e">
        <f ca="1">CEILING(SUM($JO232:JQ232)-SUM($KC232:KD232),$JC232)</f>
        <v>#REF!</v>
      </c>
      <c r="KF232" s="117" t="e">
        <f ca="1">CEILING(SUM($JO232:JR232)-SUM($KC232:KE232),$JC232)</f>
        <v>#REF!</v>
      </c>
      <c r="KG232" s="117" t="e">
        <f ca="1">CEILING(SUM($JO232:JS232)-SUM($KC232:KF232),$JC232)</f>
        <v>#REF!</v>
      </c>
      <c r="KH232" s="117" t="e">
        <f ca="1">CEILING(SUM($JO232:JT232)-SUM($KC232:KG232),$JC232)</f>
        <v>#REF!</v>
      </c>
      <c r="KI232" s="117" t="e">
        <f ca="1">CEILING(SUM($JO232:JU232)-SUM($KC232:KH232),$JC232)</f>
        <v>#REF!</v>
      </c>
      <c r="KJ232" s="117" t="e">
        <f ca="1">CEILING(SUM($JO232:JV232)-SUM($KC232:KI232),$JC232)</f>
        <v>#REF!</v>
      </c>
      <c r="KK232" s="117" t="e">
        <f ca="1">CEILING(SUM($JO232:JW232)-SUM($KC232:KJ232),$JC232)</f>
        <v>#REF!</v>
      </c>
      <c r="KL232" s="117" t="e">
        <f ca="1">CEILING(SUM($JO232:JX232)-SUM($KC232:KK232),$JC232)</f>
        <v>#REF!</v>
      </c>
      <c r="KM232" s="117" t="e">
        <f ca="1">CEILING(SUM($JO232:JY232)-SUM($KC232:KL232),$JC232)</f>
        <v>#REF!</v>
      </c>
      <c r="KN232" s="117" t="e">
        <f t="shared" ca="1" si="238"/>
        <v>#REF!</v>
      </c>
      <c r="KO232" s="117" t="e">
        <f t="shared" ca="1" si="239"/>
        <v>#REF!</v>
      </c>
      <c r="KP232" s="116"/>
      <c r="KQ232" s="119" t="e">
        <f t="shared" ca="1" si="240"/>
        <v>#REF!</v>
      </c>
      <c r="KR232" s="119" t="e">
        <f t="shared" ca="1" si="241"/>
        <v>#REF!</v>
      </c>
      <c r="KS232" s="119" t="e">
        <f t="shared" ca="1" si="242"/>
        <v>#REF!</v>
      </c>
      <c r="KT232" s="119" t="e">
        <f t="shared" ca="1" si="243"/>
        <v>#REF!</v>
      </c>
      <c r="KU232" s="119" t="e">
        <f t="shared" ca="1" si="244"/>
        <v>#REF!</v>
      </c>
      <c r="KV232" s="119" t="e">
        <f t="shared" ca="1" si="245"/>
        <v>#REF!</v>
      </c>
      <c r="KW232" s="119" t="e">
        <f t="shared" ca="1" si="246"/>
        <v>#REF!</v>
      </c>
      <c r="KX232" s="119" t="e">
        <f t="shared" ca="1" si="247"/>
        <v>#REF!</v>
      </c>
      <c r="KY232" s="119" t="e">
        <f t="shared" ca="1" si="248"/>
        <v>#REF!</v>
      </c>
      <c r="KZ232" s="119" t="e">
        <f t="shared" ca="1" si="249"/>
        <v>#REF!</v>
      </c>
      <c r="LA232" s="119" t="e">
        <f t="shared" ca="1" si="250"/>
        <v>#REF!</v>
      </c>
      <c r="LB232" s="119" t="e">
        <f t="shared" ca="1" si="251"/>
        <v>#REF!</v>
      </c>
      <c r="LC232" s="119" t="e">
        <f t="shared" ca="1" si="252"/>
        <v>#REF!</v>
      </c>
      <c r="LD232" s="119" t="e">
        <f t="shared" ca="1" si="253"/>
        <v>#REF!</v>
      </c>
      <c r="LE232" s="116">
        <v>4</v>
      </c>
      <c r="LF232" s="102" t="e">
        <f ca="1">SUM(KC232:KE232)</f>
        <v>#REF!</v>
      </c>
      <c r="LG232" s="102"/>
      <c r="LH232" s="102"/>
      <c r="LI232" s="102" t="e">
        <f ca="1">SUM(KF232:KH232)</f>
        <v>#REF!</v>
      </c>
      <c r="LJ232" s="102"/>
      <c r="LK232" s="102"/>
      <c r="LL232" s="102" t="e">
        <f ca="1">SUM(KI232:KK232)</f>
        <v>#REF!</v>
      </c>
      <c r="LM232" s="102"/>
      <c r="LN232" s="102"/>
      <c r="LO232" s="102" t="e">
        <f ca="1">SUM(KL232:KO232)</f>
        <v>#REF!</v>
      </c>
      <c r="LP232" s="102"/>
      <c r="LQ232" s="102"/>
      <c r="LR232" s="102" t="e">
        <f ca="1">KO232</f>
        <v>#REF!</v>
      </c>
      <c r="LS232" s="102"/>
      <c r="LT232" s="119" t="e">
        <f t="shared" ca="1" si="254"/>
        <v>#REF!</v>
      </c>
      <c r="LU232" s="119" t="e">
        <f t="shared" ca="1" si="255"/>
        <v>#NAME?</v>
      </c>
      <c r="LV232" s="119" t="e">
        <f t="shared" ca="1" si="256"/>
        <v>#NAME?</v>
      </c>
      <c r="LW232" s="119" t="e">
        <f t="shared" ca="1" si="257"/>
        <v>#REF!</v>
      </c>
      <c r="LX232" s="119" t="e">
        <f t="shared" ca="1" si="258"/>
        <v>#NAME?</v>
      </c>
      <c r="LY232" s="119" t="e">
        <f t="shared" ca="1" si="259"/>
        <v>#NAME?</v>
      </c>
      <c r="LZ232" s="119" t="e">
        <f t="shared" ca="1" si="260"/>
        <v>#REF!</v>
      </c>
      <c r="MA232" s="119" t="e">
        <f t="shared" ca="1" si="261"/>
        <v>#NAME?</v>
      </c>
      <c r="MB232" s="119" t="e">
        <f t="shared" ca="1" si="262"/>
        <v>#NAME?</v>
      </c>
      <c r="MC232" s="119" t="e">
        <f t="shared" ca="1" si="263"/>
        <v>#REF!</v>
      </c>
      <c r="MD232" s="119" t="e">
        <f t="shared" ca="1" si="264"/>
        <v>#NAME?</v>
      </c>
      <c r="ME232" s="119" t="e">
        <f t="shared" ca="1" si="265"/>
        <v>#NAME?</v>
      </c>
      <c r="MF232" s="119" t="e">
        <f t="shared" ca="1" si="266"/>
        <v>#REF!</v>
      </c>
      <c r="MG232" s="119" t="e">
        <f t="shared" ca="1" si="267"/>
        <v>#REF!</v>
      </c>
      <c r="MH232" s="120" t="s">
        <v>992</v>
      </c>
      <c r="MI232" s="100" t="s">
        <v>614</v>
      </c>
      <c r="MJ232" s="121">
        <v>45525</v>
      </c>
      <c r="MK232" s="100" t="s">
        <v>131</v>
      </c>
      <c r="ML232" s="100"/>
      <c r="MM232" s="100" t="s">
        <v>131</v>
      </c>
      <c r="MN232" s="100"/>
      <c r="MO232" s="100" t="s">
        <v>165</v>
      </c>
    </row>
    <row r="233" spans="1:353" ht="14.25" x14ac:dyDescent="0.2">
      <c r="A233" s="39">
        <v>235</v>
      </c>
      <c r="B233" s="39" t="s">
        <v>995</v>
      </c>
      <c r="C233" s="54" t="s">
        <v>996</v>
      </c>
      <c r="D233" s="39" t="s">
        <v>121</v>
      </c>
      <c r="E233" s="39">
        <v>400416555</v>
      </c>
      <c r="F233" s="99" t="s">
        <v>997</v>
      </c>
      <c r="G233" s="39">
        <v>417372705</v>
      </c>
      <c r="H233" s="39" t="s">
        <v>112</v>
      </c>
      <c r="I233" s="39">
        <v>2</v>
      </c>
      <c r="J233" s="39">
        <v>40</v>
      </c>
      <c r="K233" s="39">
        <v>0</v>
      </c>
      <c r="L233" s="39">
        <v>0</v>
      </c>
      <c r="M233" s="39">
        <v>0</v>
      </c>
      <c r="N233" s="39">
        <v>0</v>
      </c>
      <c r="O233" s="39">
        <v>8</v>
      </c>
      <c r="P233" s="39">
        <v>0</v>
      </c>
      <c r="Q233" s="39">
        <v>0</v>
      </c>
      <c r="R233" s="39">
        <v>0</v>
      </c>
      <c r="S233" s="39">
        <v>8</v>
      </c>
      <c r="T233" s="39">
        <v>0</v>
      </c>
      <c r="U233" s="39">
        <v>0</v>
      </c>
      <c r="V233" s="39">
        <v>0</v>
      </c>
      <c r="W233" s="39">
        <v>0</v>
      </c>
      <c r="X233" s="39">
        <v>8</v>
      </c>
      <c r="Y233" s="39">
        <v>0</v>
      </c>
      <c r="Z233" s="39">
        <v>0</v>
      </c>
      <c r="AA233" s="39">
        <v>0</v>
      </c>
      <c r="AB233" s="39">
        <v>8</v>
      </c>
      <c r="AC233" s="39">
        <v>0</v>
      </c>
      <c r="AD233" s="39">
        <v>0</v>
      </c>
      <c r="AE233" s="39">
        <v>0</v>
      </c>
      <c r="AF233" s="39">
        <v>0</v>
      </c>
      <c r="AG233" s="39">
        <v>8</v>
      </c>
      <c r="AH233" s="39">
        <f t="shared" si="230"/>
        <v>32</v>
      </c>
      <c r="AI233" s="39">
        <f t="shared" si="268"/>
        <v>851200</v>
      </c>
      <c r="AJ233" s="55">
        <v>1000</v>
      </c>
      <c r="AK233" s="39"/>
      <c r="AL233" s="39" t="s">
        <v>608</v>
      </c>
      <c r="AM233" s="39" t="s">
        <v>609</v>
      </c>
      <c r="AN233" s="39"/>
      <c r="AO233" s="39"/>
      <c r="AP233" s="56">
        <v>6.5000000000000002E-2</v>
      </c>
      <c r="AQ233" s="56" t="s">
        <v>8</v>
      </c>
      <c r="AR233" s="39" t="s">
        <v>610</v>
      </c>
      <c r="AS233" s="39" t="s">
        <v>611</v>
      </c>
      <c r="AT233" s="58" t="s">
        <v>623</v>
      </c>
      <c r="AU233" s="39" t="s">
        <v>613</v>
      </c>
      <c r="AV233" s="39" t="str">
        <f t="shared" si="231"/>
        <v>P0020</v>
      </c>
      <c r="AW233" s="76" t="e">
        <f t="shared" ca="1" si="232"/>
        <v>#NAME?</v>
      </c>
      <c r="AX233" s="39">
        <v>15</v>
      </c>
      <c r="AY233" s="73" t="e">
        <f t="shared" si="233"/>
        <v>#REF!</v>
      </c>
      <c r="AZ233" s="39"/>
      <c r="BA233" s="39"/>
      <c r="BB233" s="39"/>
      <c r="BC233" s="39"/>
      <c r="BD233" s="80">
        <v>220000</v>
      </c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80">
        <v>219000</v>
      </c>
      <c r="BP233" s="39"/>
      <c r="BQ233" s="39"/>
      <c r="BR233" s="39"/>
      <c r="BS233" s="39"/>
      <c r="BT233" s="39"/>
      <c r="BU233" s="39"/>
      <c r="BV233" s="39"/>
      <c r="BW233" s="39"/>
      <c r="BX233" s="80">
        <v>219000</v>
      </c>
      <c r="BY233" s="39"/>
      <c r="BZ233" s="39"/>
      <c r="CA233" s="39"/>
      <c r="CB233" s="39"/>
      <c r="CC233" s="39"/>
      <c r="CD233" s="39"/>
      <c r="CE233" s="39"/>
      <c r="CF233" s="39"/>
      <c r="CG233" s="80">
        <v>192000</v>
      </c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>
        <f>SUM($AZ233,$BA233:BF233)-SUM($EU233:FA233)</f>
        <v>214080</v>
      </c>
      <c r="DE233" s="39">
        <f>SUM($AZ233,$BA233:BG233)-SUM($EU233:FB233)</f>
        <v>190096</v>
      </c>
      <c r="DF233" s="39">
        <f>SUM($AZ233,$BA233:BH233)-SUM($EU233:FC233)</f>
        <v>160800</v>
      </c>
      <c r="DG233" s="39">
        <f>SUM($AZ233,$BA233:BI233)-SUM($EU233:FD233)</f>
        <v>136800</v>
      </c>
      <c r="DH233" s="39">
        <f>SUM($AZ233,$BA233:BJ233)-SUM($EU233:FE233)</f>
        <v>112800</v>
      </c>
      <c r="DI233" s="39">
        <f>SUM($AZ233,$BA233:BK233)-SUM($EU233:FF233)</f>
        <v>88800</v>
      </c>
      <c r="DJ233" s="39">
        <f>SUM($AZ233,$BA233:BL233)-SUM($EU233:FG233)</f>
        <v>64800</v>
      </c>
      <c r="DK233" s="39">
        <f>SUM($AZ233,$BA233:BM233)-SUM($EU233:FH233)</f>
        <v>40800</v>
      </c>
      <c r="DL233" s="39">
        <f>SUM($AZ233,$BA233:BN233)-SUM($EU233:FI233)</f>
        <v>16800</v>
      </c>
      <c r="DM233" s="39">
        <f>SUM($AZ233,$BA233:BO233)-SUM($EU233:FJ233)</f>
        <v>211800</v>
      </c>
      <c r="DN233" s="39">
        <f>SUM($AZ233,$BA233:BP233)-SUM($EU233:FK233)</f>
        <v>187800</v>
      </c>
      <c r="DO233" s="39">
        <f>SUM($AZ233,$BA233:BQ233)-SUM($EU233:FL233)</f>
        <v>163800</v>
      </c>
      <c r="DP233" s="39">
        <f>SUM($AZ233,$BA233:BR233)-SUM($EU233:FM233)</f>
        <v>139800</v>
      </c>
      <c r="DQ233" s="39">
        <f>SUM($AZ233,$BA233:BS233)-SUM($EU233:FN233)</f>
        <v>115800</v>
      </c>
      <c r="DR233" s="39">
        <f>SUM($AZ233,$BA233:BT233)-SUM($EU233:FO233)</f>
        <v>91800</v>
      </c>
      <c r="DS233" s="39">
        <f>SUM($AZ233,$BA233:BU233)-SUM($EU233:FP233)</f>
        <v>67800</v>
      </c>
      <c r="DT233" s="39">
        <f>SUM($AZ233,$BA233:BV233)-SUM($EU233:FQ233)</f>
        <v>43800</v>
      </c>
      <c r="DU233" s="39">
        <f>SUM($AZ233,$BA233:BW233)-SUM($EU233:FR233)</f>
        <v>19800</v>
      </c>
      <c r="DV233" s="39">
        <f>SUM($AZ233,$BA233:BX233)-SUM($EU233:FS233)</f>
        <v>214800</v>
      </c>
      <c r="DW233" s="39">
        <f>SUM($AZ233,$BA233:BY233)-SUM($EU233:FT233)</f>
        <v>190800</v>
      </c>
      <c r="DX233" s="39">
        <f>SUM($AZ233,$BA233:BZ233)-SUM($EU233:FU233)</f>
        <v>166800</v>
      </c>
      <c r="DY233" s="39">
        <f>SUM($AZ233,$BA233:CA233)-SUM($EU233:FV233)</f>
        <v>142800</v>
      </c>
      <c r="DZ233" s="39">
        <f>SUM($AZ233,$BA233:CB233)-SUM($EU233:FW233)</f>
        <v>118800</v>
      </c>
      <c r="EA233" s="39">
        <f>SUM($AZ233,$BA233:CC233)-SUM($EU233:FX233)</f>
        <v>94800</v>
      </c>
      <c r="EB233" s="39">
        <f>SUM($AZ233,$BA233:CD233)-SUM($EU233:FY233)</f>
        <v>70800</v>
      </c>
      <c r="EC233" s="39">
        <f>SUM($AZ233,$BA233:CE233)-SUM($EU233:FZ233)</f>
        <v>46800</v>
      </c>
      <c r="ED233" s="39">
        <f>SUM($AZ233,$BA233:CF233)-SUM($EU233:GA233)</f>
        <v>22800</v>
      </c>
      <c r="EE233" s="39">
        <f>SUM($AZ233,$BA233:CG233)-SUM($EU233:GB233)</f>
        <v>190800</v>
      </c>
      <c r="EF233" s="39">
        <f>SUM($AZ233,$BA233:CH233)-SUM($EU233:GC233)</f>
        <v>166800</v>
      </c>
      <c r="EG233" s="39">
        <f>SUM($AZ233,$BA233:CI233)-SUM($EU233:GD233)</f>
        <v>142800</v>
      </c>
      <c r="EH233" s="39">
        <f>SUM($AZ233,$BA233:CJ233)-SUM($EU233:GE233)</f>
        <v>118800</v>
      </c>
      <c r="EI233" s="39">
        <f>SUM($AZ233,$BA233:CK233)-SUM($EU233:GF233)</f>
        <v>94800</v>
      </c>
      <c r="EJ233" s="39">
        <f>SUM($AZ233,$BA233:CL233)-SUM($EU233:GG233)</f>
        <v>70800</v>
      </c>
      <c r="EK233" s="39">
        <f>SUM($AZ233,$BA233:CM233)-SUM($EU233:GH233)</f>
        <v>46800</v>
      </c>
      <c r="EL233" s="39">
        <f>SUM($AZ233,$BA233:CN233)-SUM($EU233:GI233)</f>
        <v>22800</v>
      </c>
      <c r="EM233" s="39">
        <f>SUM($AZ233,$BA233:CO233)-SUM($EU233:GJ233)</f>
        <v>-1200</v>
      </c>
      <c r="EN233" s="39">
        <f>SUM($AZ233,$BA233:CP233)-SUM($EU233:GK233)</f>
        <v>-1200</v>
      </c>
      <c r="EO233" s="39">
        <f>SUM($AZ233,$BA233:CQ233)-SUM($EU233:GL233)</f>
        <v>-1200</v>
      </c>
      <c r="EP233" s="39">
        <f>SUM($AZ233,$BA233:CR233)-SUM($EU233:GM233)</f>
        <v>-1200</v>
      </c>
      <c r="EQ233" s="39">
        <f>SUM($AZ233,$BA233:CS233)-SUM($EU233:GN233)</f>
        <v>-1200</v>
      </c>
      <c r="ER233" s="39"/>
      <c r="ES233" s="39"/>
      <c r="ET233" s="39"/>
      <c r="EU233" s="39"/>
      <c r="EV233" s="39"/>
      <c r="EW233" s="39"/>
      <c r="EX233" s="39"/>
      <c r="EY233" s="39"/>
      <c r="EZ233" s="39"/>
      <c r="FA233" s="39">
        <f t="array" ref="FA233">SUMPRODUCT($K233:$AG233,TRANSPOSE(FA$5:FA$27))</f>
        <v>5920</v>
      </c>
      <c r="FB233" s="39">
        <f t="array" ref="FB233">SUMPRODUCT($K233:$AG233,TRANSPOSE(FB$5:FB$27))</f>
        <v>23984</v>
      </c>
      <c r="FC233" s="39">
        <f t="array" ref="FC233">SUMPRODUCT($K233:$AG233,TRANSPOSE(FC$5:FC$27))</f>
        <v>29296</v>
      </c>
      <c r="FD233" s="39">
        <f t="array" ref="FD233">SUMPRODUCT($K233:$AG233,TRANSPOSE(FD$5:FD$27))</f>
        <v>24000</v>
      </c>
      <c r="FE233" s="39">
        <f t="array" ref="FE233">SUMPRODUCT($K233:$AG233,TRANSPOSE(FE$5:FE$27))</f>
        <v>24000</v>
      </c>
      <c r="FF233" s="39">
        <f t="array" ref="FF233">SUMPRODUCT($K233:$AG233,TRANSPOSE(FF$5:FF$27))</f>
        <v>24000</v>
      </c>
      <c r="FG233" s="39">
        <f t="array" ref="FG233">SUMPRODUCT($K233:$AG233,TRANSPOSE(FG$5:FG$27))</f>
        <v>24000</v>
      </c>
      <c r="FH233" s="39">
        <f t="array" ref="FH233">SUMPRODUCT($K233:$AG233,TRANSPOSE(FH$5:FH$27))</f>
        <v>24000</v>
      </c>
      <c r="FI233" s="39">
        <f t="array" ref="FI233">SUMPRODUCT($K233:$AG233,TRANSPOSE(FI$5:FI$27))</f>
        <v>24000</v>
      </c>
      <c r="FJ233" s="39">
        <f t="array" ref="FJ233">SUMPRODUCT($K233:$AG233,TRANSPOSE(FJ$5:FJ$27))</f>
        <v>24000</v>
      </c>
      <c r="FK233" s="39">
        <f t="array" ref="FK233">SUMPRODUCT($K233:$AG233,TRANSPOSE(FK$5:FK$27))</f>
        <v>24000</v>
      </c>
      <c r="FL233" s="39">
        <f t="array" ref="FL233">SUMPRODUCT($K233:$AG233,TRANSPOSE(FL$5:FL$27))</f>
        <v>24000</v>
      </c>
      <c r="FM233" s="39">
        <f t="array" ref="FM233">SUMPRODUCT($K233:$AG233,TRANSPOSE(FM$5:FM$27))</f>
        <v>24000</v>
      </c>
      <c r="FN233" s="39">
        <f t="array" ref="FN233">SUMPRODUCT($K233:$AG233,TRANSPOSE(FN$5:FN$27))</f>
        <v>24000</v>
      </c>
      <c r="FO233" s="39">
        <f t="array" ref="FO233">SUMPRODUCT($K233:$AG233,TRANSPOSE(FO$5:FO$27))</f>
        <v>24000</v>
      </c>
      <c r="FP233" s="39">
        <f t="array" ref="FP233">SUMPRODUCT($K233:$AG233,TRANSPOSE(FP$5:FP$27))</f>
        <v>24000</v>
      </c>
      <c r="FQ233" s="39">
        <f t="array" ref="FQ233">SUMPRODUCT($K233:$AG233,TRANSPOSE(FQ$5:FQ$27))</f>
        <v>24000</v>
      </c>
      <c r="FR233" s="39">
        <f t="array" ref="FR233">SUMPRODUCT($K233:$AG233,TRANSPOSE(FR$5:FR$27))</f>
        <v>24000</v>
      </c>
      <c r="FS233" s="39">
        <f t="array" ref="FS233">SUMPRODUCT($K233:$AG233,TRANSPOSE(FS$5:FS$27))</f>
        <v>24000</v>
      </c>
      <c r="FT233" s="39">
        <f t="array" ref="FT233">SUMPRODUCT($K233:$AG233,TRANSPOSE(FT$5:FT$27))</f>
        <v>24000</v>
      </c>
      <c r="FU233" s="39">
        <f t="array" ref="FU233">SUMPRODUCT($K233:$AG233,TRANSPOSE(FU$5:FU$27))</f>
        <v>24000</v>
      </c>
      <c r="FV233" s="39">
        <f t="array" ref="FV233">SUMPRODUCT($K233:$AG233,TRANSPOSE(FV$5:FV$27))</f>
        <v>24000</v>
      </c>
      <c r="FW233" s="39">
        <f t="array" ref="FW233">SUMPRODUCT($K233:$AG233,TRANSPOSE(FW$5:FW$27))</f>
        <v>24000</v>
      </c>
      <c r="FX233" s="39">
        <f t="array" ref="FX233">SUMPRODUCT($K233:$AG233,TRANSPOSE(FX$5:FX$27))</f>
        <v>24000</v>
      </c>
      <c r="FY233" s="39">
        <f t="array" ref="FY233">SUMPRODUCT($K233:$AG233,TRANSPOSE(FY$5:FY$27))</f>
        <v>24000</v>
      </c>
      <c r="FZ233" s="39">
        <f t="array" ref="FZ233">SUMPRODUCT($K233:$AG233,TRANSPOSE(FZ$5:FZ$27))</f>
        <v>24000</v>
      </c>
      <c r="GA233" s="39">
        <f t="array" ref="GA233">SUMPRODUCT($K233:$AG233,TRANSPOSE(GA$5:GA$27))</f>
        <v>24000</v>
      </c>
      <c r="GB233" s="39">
        <f t="array" ref="GB233">SUMPRODUCT($K233:$AG233,TRANSPOSE(GB$5:GB$27))</f>
        <v>24000</v>
      </c>
      <c r="GC233" s="39">
        <f t="array" ref="GC233">SUMPRODUCT($K233:$AG233,TRANSPOSE(GC$5:GC$27))</f>
        <v>24000</v>
      </c>
      <c r="GD233" s="39">
        <f t="array" ref="GD233">SUMPRODUCT($K233:$AG233,TRANSPOSE(GD$5:GD$27))</f>
        <v>24000</v>
      </c>
      <c r="GE233" s="39">
        <f t="array" ref="GE233">SUMPRODUCT($K233:$AG233,TRANSPOSE(GE$5:GE$27))</f>
        <v>24000</v>
      </c>
      <c r="GF233" s="39">
        <f t="array" ref="GF233">SUMPRODUCT($K233:$AG233,TRANSPOSE(GF$5:GF$27))</f>
        <v>24000</v>
      </c>
      <c r="GG233" s="39">
        <f t="array" ref="GG233">SUMPRODUCT($K233:$AG233,TRANSPOSE(GG$5:GG$27))</f>
        <v>24000</v>
      </c>
      <c r="GH233" s="39">
        <f t="array" ref="GH233">SUMPRODUCT($K233:$AG233,TRANSPOSE(GH$5:GH$27))</f>
        <v>24000</v>
      </c>
      <c r="GI233" s="39">
        <f t="array" ref="GI233">SUMPRODUCT($K233:$AG233,TRANSPOSE(GI$5:GI$27))</f>
        <v>24000</v>
      </c>
      <c r="GJ233" s="39">
        <f t="array" ref="GJ233">SUMPRODUCT($K233:$AG233,TRANSPOSE(GJ$5:GJ$27))</f>
        <v>24000</v>
      </c>
      <c r="GK233" s="39">
        <f t="array" ref="GK233">SUMPRODUCT($K233:$AG233,TRANSPOSE(GK$5:GK$27))</f>
        <v>0</v>
      </c>
      <c r="GL233" s="39">
        <f t="array" ref="GL233">SUMPRODUCT($K233:$AG233,TRANSPOSE(GL$5:GL$27))</f>
        <v>0</v>
      </c>
      <c r="GM233" s="39">
        <f t="array" ref="GM233">SUMPRODUCT($K233:$AG233,TRANSPOSE(GM$5:GM$27))</f>
        <v>0</v>
      </c>
      <c r="GN233" s="39">
        <f t="array" ref="GN233">SUMPRODUCT($K233:$AG233,TRANSPOSE(GN$5:GN$27))</f>
        <v>0</v>
      </c>
      <c r="GO233" s="39"/>
      <c r="GP233" s="39"/>
      <c r="GQ233" s="39"/>
      <c r="GR233" s="39"/>
      <c r="GS233" s="39"/>
      <c r="GT233" s="39"/>
      <c r="GU233" s="39"/>
      <c r="GV233" s="39"/>
      <c r="GW233" s="39"/>
      <c r="GX233" s="39"/>
      <c r="GY233" s="39"/>
      <c r="GZ233" s="39"/>
      <c r="HA233" s="39"/>
      <c r="HB233" s="39"/>
      <c r="HC233" s="39"/>
      <c r="HD233" s="39"/>
      <c r="HE233" s="39"/>
      <c r="HF233" s="39"/>
      <c r="HG233" s="39"/>
      <c r="HH233" s="39"/>
      <c r="HI233" s="39"/>
      <c r="HJ233" s="39"/>
      <c r="HK233" s="39"/>
      <c r="HL233" s="39"/>
      <c r="HM233" s="39"/>
      <c r="HN233" s="39"/>
      <c r="HO233" s="39"/>
      <c r="HP233" s="39"/>
      <c r="HQ233" s="39"/>
      <c r="HR233" s="39"/>
      <c r="HS233" s="39"/>
      <c r="HT233" s="39"/>
      <c r="HU233" s="39"/>
      <c r="HV233" s="39"/>
      <c r="HW233" s="39"/>
      <c r="HX233" s="39"/>
      <c r="HY233" s="39"/>
      <c r="HZ233" s="39"/>
      <c r="IA233" s="39"/>
      <c r="IB233" s="39"/>
      <c r="IC233" s="39"/>
      <c r="ID233" s="39"/>
      <c r="IE233" s="39"/>
      <c r="IF233" s="39"/>
      <c r="IG233" s="39"/>
      <c r="IH233" s="39"/>
      <c r="II233" s="39"/>
      <c r="IJ233" s="39"/>
      <c r="IK233" s="39"/>
      <c r="IL233" s="39"/>
      <c r="IM233" s="39"/>
      <c r="IN233" s="39"/>
      <c r="IO233" s="39"/>
      <c r="IP233" s="39"/>
      <c r="IQ233" s="39"/>
      <c r="IR233" s="39"/>
      <c r="IS233" s="39"/>
      <c r="IT233" s="39"/>
      <c r="IU233" s="39"/>
      <c r="IV233" s="93" t="str">
        <f t="shared" si="273"/>
        <v>STG</v>
      </c>
      <c r="IW233" s="100" t="str">
        <f>C233</f>
        <v>GRM32ER71E226KE15L</v>
      </c>
      <c r="IX233" s="93" t="str">
        <f t="shared" si="270"/>
        <v>MURATA MANUFACTURING CO. LTD</v>
      </c>
      <c r="IY233" s="111">
        <f t="shared" si="274"/>
        <v>6.5000000000000002E-2</v>
      </c>
      <c r="IZ233" s="112" t="str">
        <f t="shared" si="272"/>
        <v>USD</v>
      </c>
      <c r="JA233" s="104" t="e">
        <f ca="1">_xlfn.XLOOKUP(IZ233,IZ$21:IZ$24,JA$21:JA$24,0)</f>
        <v>#NAME?</v>
      </c>
      <c r="JB233" s="104" t="e">
        <f t="shared" ca="1" si="234"/>
        <v>#NAME?</v>
      </c>
      <c r="JC233" s="113">
        <f>AJ233</f>
        <v>1000</v>
      </c>
      <c r="JD233" s="113">
        <f>AJ233</f>
        <v>1000</v>
      </c>
      <c r="JE233" s="100"/>
      <c r="JF233" s="113" t="e">
        <f>MAX(JD233,CEILING(#REF!+JE233,JC233))</f>
        <v>#REF!</v>
      </c>
      <c r="JG233" s="114" t="e">
        <f t="shared" ca="1" si="235"/>
        <v>#REF!</v>
      </c>
      <c r="JH233" s="113" t="e">
        <f>JF233-#REF!</f>
        <v>#REF!</v>
      </c>
      <c r="JI233" s="114" t="e">
        <f t="shared" ca="1" si="236"/>
        <v>#REF!</v>
      </c>
      <c r="JJ233" s="115">
        <v>45523</v>
      </c>
      <c r="JK233" s="114" t="s">
        <v>114</v>
      </c>
      <c r="JL233" s="114" t="s">
        <v>21</v>
      </c>
      <c r="JM233" s="100" t="s">
        <v>128</v>
      </c>
      <c r="JN233" s="100" t="s">
        <v>129</v>
      </c>
      <c r="JO233" s="102" t="e">
        <f t="array" aca="1" ref="JO233" ca="1">SUMPRODUCT(#REF!,TRANSPOSE(JO$19:JO$22))</f>
        <v>#REF!</v>
      </c>
      <c r="JP233" s="102" t="e">
        <f t="array" aca="1" ref="JP233" ca="1">SUMPRODUCT(#REF!,TRANSPOSE(JP$19:JP$22))</f>
        <v>#REF!</v>
      </c>
      <c r="JQ233" s="102" t="e">
        <f t="array" aca="1" ref="JQ233" ca="1">SUMPRODUCT(#REF!,TRANSPOSE(JQ$19:JQ$22))</f>
        <v>#REF!</v>
      </c>
      <c r="JR233" s="102" t="e">
        <f t="array" aca="1" ref="JR233" ca="1">SUMPRODUCT(#REF!,TRANSPOSE(JR$19:JR$22))</f>
        <v>#REF!</v>
      </c>
      <c r="JS233" s="102" t="e">
        <f t="array" aca="1" ref="JS233" ca="1">SUMPRODUCT(#REF!,TRANSPOSE(JS$19:JS$22))</f>
        <v>#REF!</v>
      </c>
      <c r="JT233" s="102" t="e">
        <f t="array" aca="1" ref="JT233" ca="1">SUMPRODUCT(#REF!,TRANSPOSE(JT$19:JT$22))</f>
        <v>#REF!</v>
      </c>
      <c r="JU233" s="102" t="e">
        <f t="array" aca="1" ref="JU233" ca="1">SUMPRODUCT(#REF!,TRANSPOSE(JU$19:JU$22))</f>
        <v>#REF!</v>
      </c>
      <c r="JV233" s="102" t="e">
        <f t="array" aca="1" ref="JV233" ca="1">SUMPRODUCT(#REF!,TRANSPOSE(JV$19:JV$22))</f>
        <v>#REF!</v>
      </c>
      <c r="JW233" s="102" t="e">
        <f t="array" aca="1" ref="JW233" ca="1">SUMPRODUCT(#REF!,TRANSPOSE(JW$19:JW$22))</f>
        <v>#REF!</v>
      </c>
      <c r="JX233" s="102" t="e">
        <f t="array" aca="1" ref="JX233" ca="1">SUMPRODUCT(#REF!,TRANSPOSE(JX$19:JX$22))</f>
        <v>#REF!</v>
      </c>
      <c r="JY233" s="102" t="e">
        <f t="array" aca="1" ref="JY233" ca="1">SUMPRODUCT(#REF!,TRANSPOSE(JY$19:JY$22))</f>
        <v>#REF!</v>
      </c>
      <c r="JZ233" s="102" t="e">
        <f t="array" aca="1" ref="JZ233" ca="1">SUMPRODUCT(#REF!,TRANSPOSE(JZ$19:JZ$22))</f>
        <v>#REF!</v>
      </c>
      <c r="KA233" s="102" t="e">
        <f t="array" aca="1" ref="KA233" ca="1">SUMPRODUCT(#REF!,TRANSPOSE(KA$19:KA$22))</f>
        <v>#REF!</v>
      </c>
      <c r="KB233" s="116"/>
      <c r="KC233" s="102" t="e">
        <f t="shared" ca="1" si="237"/>
        <v>#REF!</v>
      </c>
      <c r="KD233" s="117" t="e">
        <f ca="1">CEILING(SUM($JO233:JP233)-SUM($KC233:KC233),$JC233)</f>
        <v>#REF!</v>
      </c>
      <c r="KE233" s="117" t="e">
        <f ca="1">CEILING(SUM($JO233:JQ233)-SUM($KC233:KD233),$JC233)</f>
        <v>#REF!</v>
      </c>
      <c r="KF233" s="117" t="e">
        <f ca="1">CEILING(SUM($JO233:JR233)-SUM($KC233:KE233),$JC233)</f>
        <v>#REF!</v>
      </c>
      <c r="KG233" s="117" t="e">
        <f ca="1">CEILING(SUM($JO233:JS233)-SUM($KC233:KF233),$JC233)</f>
        <v>#REF!</v>
      </c>
      <c r="KH233" s="117" t="e">
        <f ca="1">CEILING(SUM($JO233:JT233)-SUM($KC233:KG233),$JC233)</f>
        <v>#REF!</v>
      </c>
      <c r="KI233" s="117" t="e">
        <f ca="1">CEILING(SUM($JO233:JU233)-SUM($KC233:KH233),$JC233)</f>
        <v>#REF!</v>
      </c>
      <c r="KJ233" s="117" t="e">
        <f ca="1">CEILING(SUM($JO233:JV233)-SUM($KC233:KI233),$JC233)</f>
        <v>#REF!</v>
      </c>
      <c r="KK233" s="117" t="e">
        <f ca="1">CEILING(SUM($JO233:JW233)-SUM($KC233:KJ233),$JC233)</f>
        <v>#REF!</v>
      </c>
      <c r="KL233" s="117" t="e">
        <f ca="1">CEILING(SUM($JO233:JX233)-SUM($KC233:KK233),$JC233)</f>
        <v>#REF!</v>
      </c>
      <c r="KM233" s="117" t="e">
        <f ca="1">CEILING(SUM($JO233:JY233)-SUM($KC233:KL233),$JC233)</f>
        <v>#REF!</v>
      </c>
      <c r="KN233" s="117" t="e">
        <f t="shared" ca="1" si="238"/>
        <v>#REF!</v>
      </c>
      <c r="KO233" s="117" t="e">
        <f t="shared" ca="1" si="239"/>
        <v>#REF!</v>
      </c>
      <c r="KP233" s="116"/>
      <c r="KQ233" s="119" t="e">
        <f t="shared" ca="1" si="240"/>
        <v>#REF!</v>
      </c>
      <c r="KR233" s="119" t="e">
        <f t="shared" ca="1" si="241"/>
        <v>#REF!</v>
      </c>
      <c r="KS233" s="119" t="e">
        <f t="shared" ca="1" si="242"/>
        <v>#REF!</v>
      </c>
      <c r="KT233" s="119" t="e">
        <f t="shared" ca="1" si="243"/>
        <v>#REF!</v>
      </c>
      <c r="KU233" s="119" t="e">
        <f t="shared" ca="1" si="244"/>
        <v>#REF!</v>
      </c>
      <c r="KV233" s="119" t="e">
        <f t="shared" ca="1" si="245"/>
        <v>#REF!</v>
      </c>
      <c r="KW233" s="119" t="e">
        <f t="shared" ca="1" si="246"/>
        <v>#REF!</v>
      </c>
      <c r="KX233" s="119" t="e">
        <f t="shared" ca="1" si="247"/>
        <v>#REF!</v>
      </c>
      <c r="KY233" s="119" t="e">
        <f t="shared" ca="1" si="248"/>
        <v>#REF!</v>
      </c>
      <c r="KZ233" s="119" t="e">
        <f t="shared" ca="1" si="249"/>
        <v>#REF!</v>
      </c>
      <c r="LA233" s="119" t="e">
        <f t="shared" ca="1" si="250"/>
        <v>#REF!</v>
      </c>
      <c r="LB233" s="119" t="e">
        <f t="shared" ca="1" si="251"/>
        <v>#REF!</v>
      </c>
      <c r="LC233" s="119" t="e">
        <f t="shared" ca="1" si="252"/>
        <v>#REF!</v>
      </c>
      <c r="LD233" s="119" t="e">
        <f t="shared" ca="1" si="253"/>
        <v>#REF!</v>
      </c>
      <c r="LE233" s="116">
        <v>4</v>
      </c>
      <c r="LF233" s="102" t="e">
        <f ca="1">SUM(KC233:KE233)</f>
        <v>#REF!</v>
      </c>
      <c r="LG233" s="102"/>
      <c r="LH233" s="102"/>
      <c r="LI233" s="102" t="e">
        <f ca="1">SUM(KF233:KH233)</f>
        <v>#REF!</v>
      </c>
      <c r="LJ233" s="102"/>
      <c r="LK233" s="102"/>
      <c r="LL233" s="102" t="e">
        <f ca="1">SUM(KI233:KK233)</f>
        <v>#REF!</v>
      </c>
      <c r="LM233" s="102"/>
      <c r="LN233" s="102"/>
      <c r="LO233" s="102" t="e">
        <f ca="1">SUM(KL233:KO233)</f>
        <v>#REF!</v>
      </c>
      <c r="LP233" s="102"/>
      <c r="LQ233" s="102"/>
      <c r="LR233" s="102" t="e">
        <f ca="1">KO233</f>
        <v>#REF!</v>
      </c>
      <c r="LS233" s="102"/>
      <c r="LT233" s="119" t="e">
        <f t="shared" ca="1" si="254"/>
        <v>#REF!</v>
      </c>
      <c r="LU233" s="119" t="e">
        <f t="shared" ca="1" si="255"/>
        <v>#NAME?</v>
      </c>
      <c r="LV233" s="119" t="e">
        <f t="shared" ca="1" si="256"/>
        <v>#NAME?</v>
      </c>
      <c r="LW233" s="119" t="e">
        <f t="shared" ca="1" si="257"/>
        <v>#REF!</v>
      </c>
      <c r="LX233" s="119" t="e">
        <f t="shared" ca="1" si="258"/>
        <v>#NAME?</v>
      </c>
      <c r="LY233" s="119" t="e">
        <f t="shared" ca="1" si="259"/>
        <v>#NAME?</v>
      </c>
      <c r="LZ233" s="119" t="e">
        <f t="shared" ca="1" si="260"/>
        <v>#REF!</v>
      </c>
      <c r="MA233" s="119" t="e">
        <f t="shared" ca="1" si="261"/>
        <v>#NAME?</v>
      </c>
      <c r="MB233" s="119" t="e">
        <f t="shared" ca="1" si="262"/>
        <v>#NAME?</v>
      </c>
      <c r="MC233" s="119" t="e">
        <f t="shared" ca="1" si="263"/>
        <v>#REF!</v>
      </c>
      <c r="MD233" s="119" t="e">
        <f t="shared" ca="1" si="264"/>
        <v>#NAME?</v>
      </c>
      <c r="ME233" s="119" t="e">
        <f t="shared" ca="1" si="265"/>
        <v>#NAME?</v>
      </c>
      <c r="MF233" s="119" t="e">
        <f t="shared" ca="1" si="266"/>
        <v>#REF!</v>
      </c>
      <c r="MG233" s="119" t="e">
        <f t="shared" ca="1" si="267"/>
        <v>#REF!</v>
      </c>
      <c r="MH233" s="120" t="s">
        <v>995</v>
      </c>
      <c r="MI233" s="100" t="s">
        <v>614</v>
      </c>
      <c r="MJ233" s="121">
        <v>45525</v>
      </c>
      <c r="MK233" s="100" t="s">
        <v>131</v>
      </c>
      <c r="ML233" s="100"/>
      <c r="MM233" s="100" t="s">
        <v>131</v>
      </c>
      <c r="MN233" s="100"/>
      <c r="MO233" s="100" t="s">
        <v>165</v>
      </c>
    </row>
    <row r="234" spans="1:353" ht="14.25" x14ac:dyDescent="0.2">
      <c r="A234" s="39">
        <v>236</v>
      </c>
      <c r="B234" s="39" t="s">
        <v>998</v>
      </c>
      <c r="C234" s="54" t="s">
        <v>999</v>
      </c>
      <c r="D234" s="39" t="s">
        <v>121</v>
      </c>
      <c r="E234" s="39">
        <v>409331535</v>
      </c>
      <c r="F234" s="99" t="s">
        <v>1000</v>
      </c>
      <c r="G234" s="39"/>
      <c r="H234" s="39" t="s">
        <v>112</v>
      </c>
      <c r="I234" s="39">
        <v>2</v>
      </c>
      <c r="J234" s="39">
        <v>50</v>
      </c>
      <c r="K234" s="39">
        <v>0</v>
      </c>
      <c r="L234" s="39">
        <v>0</v>
      </c>
      <c r="M234" s="39">
        <v>0</v>
      </c>
      <c r="N234" s="39">
        <v>0</v>
      </c>
      <c r="O234" s="39">
        <v>8</v>
      </c>
      <c r="P234" s="39">
        <v>0</v>
      </c>
      <c r="Q234" s="39">
        <v>0</v>
      </c>
      <c r="R234" s="39">
        <v>0</v>
      </c>
      <c r="S234" s="39">
        <v>13</v>
      </c>
      <c r="T234" s="39">
        <v>0</v>
      </c>
      <c r="U234" s="39">
        <v>0</v>
      </c>
      <c r="V234" s="39">
        <v>0</v>
      </c>
      <c r="W234" s="39">
        <v>0</v>
      </c>
      <c r="X234" s="39">
        <v>8</v>
      </c>
      <c r="Y234" s="39">
        <v>0</v>
      </c>
      <c r="Z234" s="39">
        <v>0</v>
      </c>
      <c r="AA234" s="39">
        <v>0</v>
      </c>
      <c r="AB234" s="39">
        <v>13</v>
      </c>
      <c r="AC234" s="39">
        <v>0</v>
      </c>
      <c r="AD234" s="39">
        <v>0</v>
      </c>
      <c r="AE234" s="39">
        <v>0</v>
      </c>
      <c r="AF234" s="39">
        <v>0</v>
      </c>
      <c r="AG234" s="39">
        <v>8</v>
      </c>
      <c r="AH234" s="39">
        <f t="shared" si="230"/>
        <v>42</v>
      </c>
      <c r="AI234" s="39">
        <f t="shared" si="268"/>
        <v>1030255</v>
      </c>
      <c r="AJ234" s="55">
        <v>1000</v>
      </c>
      <c r="AK234" s="39"/>
      <c r="AL234" s="39" t="s">
        <v>608</v>
      </c>
      <c r="AM234" s="39" t="s">
        <v>609</v>
      </c>
      <c r="AN234" s="39"/>
      <c r="AO234" s="39"/>
      <c r="AP234" s="56">
        <v>0.19</v>
      </c>
      <c r="AQ234" s="56" t="s">
        <v>8</v>
      </c>
      <c r="AR234" s="39" t="s">
        <v>610</v>
      </c>
      <c r="AS234" s="39" t="s">
        <v>611</v>
      </c>
      <c r="AT234" s="58" t="s">
        <v>466</v>
      </c>
      <c r="AU234" s="39" t="s">
        <v>613</v>
      </c>
      <c r="AV234" s="39" t="str">
        <f t="shared" si="231"/>
        <v>P0020</v>
      </c>
      <c r="AW234" s="76" t="e">
        <f t="shared" ca="1" si="232"/>
        <v>#NAME?</v>
      </c>
      <c r="AX234" s="39">
        <v>15</v>
      </c>
      <c r="AY234" s="73" t="e">
        <f t="shared" si="233"/>
        <v>#REF!</v>
      </c>
      <c r="AZ234" s="39"/>
      <c r="BA234" s="39"/>
      <c r="BB234" s="39"/>
      <c r="BC234" s="39"/>
      <c r="BD234" s="80">
        <v>266000</v>
      </c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80">
        <v>265000</v>
      </c>
      <c r="BP234" s="39"/>
      <c r="BQ234" s="39"/>
      <c r="BR234" s="39"/>
      <c r="BS234" s="39"/>
      <c r="BT234" s="39"/>
      <c r="BU234" s="39"/>
      <c r="BV234" s="39"/>
      <c r="BW234" s="39"/>
      <c r="BX234" s="80">
        <v>265000</v>
      </c>
      <c r="BY234" s="39"/>
      <c r="BZ234" s="39"/>
      <c r="CA234" s="39"/>
      <c r="CB234" s="39"/>
      <c r="CC234" s="39"/>
      <c r="CD234" s="39"/>
      <c r="CE234" s="39"/>
      <c r="CF234" s="39"/>
      <c r="CG234" s="80">
        <v>231000</v>
      </c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>
        <f>SUM($AZ234,$BA234:BF234)-SUM($EU234:FA234)</f>
        <v>258680</v>
      </c>
      <c r="DE234" s="39">
        <f>SUM($AZ234,$BA234:BG234)-SUM($EU234:FB234)</f>
        <v>228696</v>
      </c>
      <c r="DF234" s="39">
        <f>SUM($AZ234,$BA234:BH234)-SUM($EU234:FC234)</f>
        <v>192745</v>
      </c>
      <c r="DG234" s="39">
        <f>SUM($AZ234,$BA234:BI234)-SUM($EU234:FD234)</f>
        <v>163745</v>
      </c>
      <c r="DH234" s="39">
        <f>SUM($AZ234,$BA234:BJ234)-SUM($EU234:FE234)</f>
        <v>134745</v>
      </c>
      <c r="DI234" s="39">
        <f>SUM($AZ234,$BA234:BK234)-SUM($EU234:FF234)</f>
        <v>105745</v>
      </c>
      <c r="DJ234" s="39">
        <f>SUM($AZ234,$BA234:BL234)-SUM($EU234:FG234)</f>
        <v>76745</v>
      </c>
      <c r="DK234" s="39">
        <f>SUM($AZ234,$BA234:BM234)-SUM($EU234:FH234)</f>
        <v>47745</v>
      </c>
      <c r="DL234" s="39">
        <f>SUM($AZ234,$BA234:BN234)-SUM($EU234:FI234)</f>
        <v>18745</v>
      </c>
      <c r="DM234" s="39">
        <f>SUM($AZ234,$BA234:BO234)-SUM($EU234:FJ234)</f>
        <v>254745</v>
      </c>
      <c r="DN234" s="39">
        <f>SUM($AZ234,$BA234:BP234)-SUM($EU234:FK234)</f>
        <v>225745</v>
      </c>
      <c r="DO234" s="39">
        <f>SUM($AZ234,$BA234:BQ234)-SUM($EU234:FL234)</f>
        <v>196745</v>
      </c>
      <c r="DP234" s="39">
        <f>SUM($AZ234,$BA234:BR234)-SUM($EU234:FM234)</f>
        <v>167745</v>
      </c>
      <c r="DQ234" s="39">
        <f>SUM($AZ234,$BA234:BS234)-SUM($EU234:FN234)</f>
        <v>138745</v>
      </c>
      <c r="DR234" s="39">
        <f>SUM($AZ234,$BA234:BT234)-SUM($EU234:FO234)</f>
        <v>109745</v>
      </c>
      <c r="DS234" s="39">
        <f>SUM($AZ234,$BA234:BU234)-SUM($EU234:FP234)</f>
        <v>80745</v>
      </c>
      <c r="DT234" s="39">
        <f>SUM($AZ234,$BA234:BV234)-SUM($EU234:FQ234)</f>
        <v>51745</v>
      </c>
      <c r="DU234" s="39">
        <f>SUM($AZ234,$BA234:BW234)-SUM($EU234:FR234)</f>
        <v>22745</v>
      </c>
      <c r="DV234" s="39">
        <f>SUM($AZ234,$BA234:BX234)-SUM($EU234:FS234)</f>
        <v>258745</v>
      </c>
      <c r="DW234" s="39">
        <f>SUM($AZ234,$BA234:BY234)-SUM($EU234:FT234)</f>
        <v>229745</v>
      </c>
      <c r="DX234" s="39">
        <f>SUM($AZ234,$BA234:BZ234)-SUM($EU234:FU234)</f>
        <v>200745</v>
      </c>
      <c r="DY234" s="39">
        <f>SUM($AZ234,$BA234:CA234)-SUM($EU234:FV234)</f>
        <v>171745</v>
      </c>
      <c r="DZ234" s="39">
        <f>SUM($AZ234,$BA234:CB234)-SUM($EU234:FW234)</f>
        <v>142745</v>
      </c>
      <c r="EA234" s="39">
        <f>SUM($AZ234,$BA234:CC234)-SUM($EU234:FX234)</f>
        <v>113745</v>
      </c>
      <c r="EB234" s="39">
        <f>SUM($AZ234,$BA234:CD234)-SUM($EU234:FY234)</f>
        <v>84745</v>
      </c>
      <c r="EC234" s="39">
        <f>SUM($AZ234,$BA234:CE234)-SUM($EU234:FZ234)</f>
        <v>55745</v>
      </c>
      <c r="ED234" s="39">
        <f>SUM($AZ234,$BA234:CF234)-SUM($EU234:GA234)</f>
        <v>26745</v>
      </c>
      <c r="EE234" s="39">
        <f>SUM($AZ234,$BA234:CG234)-SUM($EU234:GB234)</f>
        <v>228745</v>
      </c>
      <c r="EF234" s="39">
        <f>SUM($AZ234,$BA234:CH234)-SUM($EU234:GC234)</f>
        <v>199745</v>
      </c>
      <c r="EG234" s="39">
        <f>SUM($AZ234,$BA234:CI234)-SUM($EU234:GD234)</f>
        <v>170745</v>
      </c>
      <c r="EH234" s="39">
        <f>SUM($AZ234,$BA234:CJ234)-SUM($EU234:GE234)</f>
        <v>141745</v>
      </c>
      <c r="EI234" s="39">
        <f>SUM($AZ234,$BA234:CK234)-SUM($EU234:GF234)</f>
        <v>112745</v>
      </c>
      <c r="EJ234" s="39">
        <f>SUM($AZ234,$BA234:CL234)-SUM($EU234:GG234)</f>
        <v>83745</v>
      </c>
      <c r="EK234" s="39">
        <f>SUM($AZ234,$BA234:CM234)-SUM($EU234:GH234)</f>
        <v>54745</v>
      </c>
      <c r="EL234" s="39">
        <f>SUM($AZ234,$BA234:CN234)-SUM($EU234:GI234)</f>
        <v>25745</v>
      </c>
      <c r="EM234" s="39">
        <f>SUM($AZ234,$BA234:CO234)-SUM($EU234:GJ234)</f>
        <v>-3255</v>
      </c>
      <c r="EN234" s="39">
        <f>SUM($AZ234,$BA234:CP234)-SUM($EU234:GK234)</f>
        <v>-3255</v>
      </c>
      <c r="EO234" s="39">
        <f>SUM($AZ234,$BA234:CQ234)-SUM($EU234:GL234)</f>
        <v>-3255</v>
      </c>
      <c r="EP234" s="39">
        <f>SUM($AZ234,$BA234:CR234)-SUM($EU234:GM234)</f>
        <v>-3255</v>
      </c>
      <c r="EQ234" s="39">
        <f>SUM($AZ234,$BA234:CS234)-SUM($EU234:GN234)</f>
        <v>-3255</v>
      </c>
      <c r="ER234" s="39"/>
      <c r="ES234" s="39"/>
      <c r="ET234" s="39"/>
      <c r="EU234" s="39"/>
      <c r="EV234" s="39"/>
      <c r="EW234" s="39"/>
      <c r="EX234" s="39"/>
      <c r="EY234" s="39"/>
      <c r="EZ234" s="39"/>
      <c r="FA234" s="39">
        <f t="array" ref="FA234">SUMPRODUCT($K234:$AG234,TRANSPOSE(FA$5:FA$27))</f>
        <v>7320</v>
      </c>
      <c r="FB234" s="39">
        <f t="array" ref="FB234">SUMPRODUCT($K234:$AG234,TRANSPOSE(FB$5:FB$27))</f>
        <v>29984</v>
      </c>
      <c r="FC234" s="39">
        <f t="array" ref="FC234">SUMPRODUCT($K234:$AG234,TRANSPOSE(FC$5:FC$27))</f>
        <v>35951</v>
      </c>
      <c r="FD234" s="39">
        <f t="array" ref="FD234">SUMPRODUCT($K234:$AG234,TRANSPOSE(FD$5:FD$27))</f>
        <v>29000</v>
      </c>
      <c r="FE234" s="39">
        <f t="array" ref="FE234">SUMPRODUCT($K234:$AG234,TRANSPOSE(FE$5:FE$27))</f>
        <v>29000</v>
      </c>
      <c r="FF234" s="39">
        <f t="array" ref="FF234">SUMPRODUCT($K234:$AG234,TRANSPOSE(FF$5:FF$27))</f>
        <v>29000</v>
      </c>
      <c r="FG234" s="39">
        <f t="array" ref="FG234">SUMPRODUCT($K234:$AG234,TRANSPOSE(FG$5:FG$27))</f>
        <v>29000</v>
      </c>
      <c r="FH234" s="39">
        <f t="array" ref="FH234">SUMPRODUCT($K234:$AG234,TRANSPOSE(FH$5:FH$27))</f>
        <v>29000</v>
      </c>
      <c r="FI234" s="39">
        <f t="array" ref="FI234">SUMPRODUCT($K234:$AG234,TRANSPOSE(FI$5:FI$27))</f>
        <v>29000</v>
      </c>
      <c r="FJ234" s="39">
        <f t="array" ref="FJ234">SUMPRODUCT($K234:$AG234,TRANSPOSE(FJ$5:FJ$27))</f>
        <v>29000</v>
      </c>
      <c r="FK234" s="39">
        <f t="array" ref="FK234">SUMPRODUCT($K234:$AG234,TRANSPOSE(FK$5:FK$27))</f>
        <v>29000</v>
      </c>
      <c r="FL234" s="39">
        <f t="array" ref="FL234">SUMPRODUCT($K234:$AG234,TRANSPOSE(FL$5:FL$27))</f>
        <v>29000</v>
      </c>
      <c r="FM234" s="39">
        <f t="array" ref="FM234">SUMPRODUCT($K234:$AG234,TRANSPOSE(FM$5:FM$27))</f>
        <v>29000</v>
      </c>
      <c r="FN234" s="39">
        <f t="array" ref="FN234">SUMPRODUCT($K234:$AG234,TRANSPOSE(FN$5:FN$27))</f>
        <v>29000</v>
      </c>
      <c r="FO234" s="39">
        <f t="array" ref="FO234">SUMPRODUCT($K234:$AG234,TRANSPOSE(FO$5:FO$27))</f>
        <v>29000</v>
      </c>
      <c r="FP234" s="39">
        <f t="array" ref="FP234">SUMPRODUCT($K234:$AG234,TRANSPOSE(FP$5:FP$27))</f>
        <v>29000</v>
      </c>
      <c r="FQ234" s="39">
        <f t="array" ref="FQ234">SUMPRODUCT($K234:$AG234,TRANSPOSE(FQ$5:FQ$27))</f>
        <v>29000</v>
      </c>
      <c r="FR234" s="39">
        <f t="array" ref="FR234">SUMPRODUCT($K234:$AG234,TRANSPOSE(FR$5:FR$27))</f>
        <v>29000</v>
      </c>
      <c r="FS234" s="39">
        <f t="array" ref="FS234">SUMPRODUCT($K234:$AG234,TRANSPOSE(FS$5:FS$27))</f>
        <v>29000</v>
      </c>
      <c r="FT234" s="39">
        <f t="array" ref="FT234">SUMPRODUCT($K234:$AG234,TRANSPOSE(FT$5:FT$27))</f>
        <v>29000</v>
      </c>
      <c r="FU234" s="39">
        <f t="array" ref="FU234">SUMPRODUCT($K234:$AG234,TRANSPOSE(FU$5:FU$27))</f>
        <v>29000</v>
      </c>
      <c r="FV234" s="39">
        <f t="array" ref="FV234">SUMPRODUCT($K234:$AG234,TRANSPOSE(FV$5:FV$27))</f>
        <v>29000</v>
      </c>
      <c r="FW234" s="39">
        <f t="array" ref="FW234">SUMPRODUCT($K234:$AG234,TRANSPOSE(FW$5:FW$27))</f>
        <v>29000</v>
      </c>
      <c r="FX234" s="39">
        <f t="array" ref="FX234">SUMPRODUCT($K234:$AG234,TRANSPOSE(FX$5:FX$27))</f>
        <v>29000</v>
      </c>
      <c r="FY234" s="39">
        <f t="array" ref="FY234">SUMPRODUCT($K234:$AG234,TRANSPOSE(FY$5:FY$27))</f>
        <v>29000</v>
      </c>
      <c r="FZ234" s="39">
        <f t="array" ref="FZ234">SUMPRODUCT($K234:$AG234,TRANSPOSE(FZ$5:FZ$27))</f>
        <v>29000</v>
      </c>
      <c r="GA234" s="39">
        <f t="array" ref="GA234">SUMPRODUCT($K234:$AG234,TRANSPOSE(GA$5:GA$27))</f>
        <v>29000</v>
      </c>
      <c r="GB234" s="39">
        <f t="array" ref="GB234">SUMPRODUCT($K234:$AG234,TRANSPOSE(GB$5:GB$27))</f>
        <v>29000</v>
      </c>
      <c r="GC234" s="39">
        <f t="array" ref="GC234">SUMPRODUCT($K234:$AG234,TRANSPOSE(GC$5:GC$27))</f>
        <v>29000</v>
      </c>
      <c r="GD234" s="39">
        <f t="array" ref="GD234">SUMPRODUCT($K234:$AG234,TRANSPOSE(GD$5:GD$27))</f>
        <v>29000</v>
      </c>
      <c r="GE234" s="39">
        <f t="array" ref="GE234">SUMPRODUCT($K234:$AG234,TRANSPOSE(GE$5:GE$27))</f>
        <v>29000</v>
      </c>
      <c r="GF234" s="39">
        <f t="array" ref="GF234">SUMPRODUCT($K234:$AG234,TRANSPOSE(GF$5:GF$27))</f>
        <v>29000</v>
      </c>
      <c r="GG234" s="39">
        <f t="array" ref="GG234">SUMPRODUCT($K234:$AG234,TRANSPOSE(GG$5:GG$27))</f>
        <v>29000</v>
      </c>
      <c r="GH234" s="39">
        <f t="array" ref="GH234">SUMPRODUCT($K234:$AG234,TRANSPOSE(GH$5:GH$27))</f>
        <v>29000</v>
      </c>
      <c r="GI234" s="39">
        <f t="array" ref="GI234">SUMPRODUCT($K234:$AG234,TRANSPOSE(GI$5:GI$27))</f>
        <v>29000</v>
      </c>
      <c r="GJ234" s="39">
        <f t="array" ref="GJ234">SUMPRODUCT($K234:$AG234,TRANSPOSE(GJ$5:GJ$27))</f>
        <v>29000</v>
      </c>
      <c r="GK234" s="39">
        <f t="array" ref="GK234">SUMPRODUCT($K234:$AG234,TRANSPOSE(GK$5:GK$27))</f>
        <v>0</v>
      </c>
      <c r="GL234" s="39">
        <f t="array" ref="GL234">SUMPRODUCT($K234:$AG234,TRANSPOSE(GL$5:GL$27))</f>
        <v>0</v>
      </c>
      <c r="GM234" s="39">
        <f t="array" ref="GM234">SUMPRODUCT($K234:$AG234,TRANSPOSE(GM$5:GM$27))</f>
        <v>0</v>
      </c>
      <c r="GN234" s="39">
        <f t="array" ref="GN234">SUMPRODUCT($K234:$AG234,TRANSPOSE(GN$5:GN$27))</f>
        <v>0</v>
      </c>
      <c r="GO234" s="39"/>
      <c r="GP234" s="39"/>
      <c r="GQ234" s="39"/>
      <c r="GR234" s="39"/>
      <c r="GS234" s="39"/>
      <c r="GT234" s="39"/>
      <c r="GU234" s="39"/>
      <c r="GV234" s="39"/>
      <c r="GW234" s="39"/>
      <c r="GX234" s="39"/>
      <c r="GY234" s="39"/>
      <c r="GZ234" s="39"/>
      <c r="HA234" s="39"/>
      <c r="HB234" s="39"/>
      <c r="HC234" s="39"/>
      <c r="HD234" s="39"/>
      <c r="HE234" s="39"/>
      <c r="HF234" s="39"/>
      <c r="HG234" s="39"/>
      <c r="HH234" s="39"/>
      <c r="HI234" s="39"/>
      <c r="HJ234" s="39"/>
      <c r="HK234" s="39"/>
      <c r="HL234" s="39"/>
      <c r="HM234" s="39"/>
      <c r="HN234" s="39"/>
      <c r="HO234" s="39"/>
      <c r="HP234" s="39"/>
      <c r="HQ234" s="39"/>
      <c r="HR234" s="39"/>
      <c r="HS234" s="39"/>
      <c r="HT234" s="39"/>
      <c r="HU234" s="39"/>
      <c r="HV234" s="39"/>
      <c r="HW234" s="39"/>
      <c r="HX234" s="39"/>
      <c r="HY234" s="39"/>
      <c r="HZ234" s="39"/>
      <c r="IA234" s="39"/>
      <c r="IB234" s="39"/>
      <c r="IC234" s="39"/>
      <c r="ID234" s="39"/>
      <c r="IE234" s="39"/>
      <c r="IF234" s="39"/>
      <c r="IG234" s="39"/>
      <c r="IH234" s="39"/>
      <c r="II234" s="39"/>
      <c r="IJ234" s="39"/>
      <c r="IK234" s="39"/>
      <c r="IL234" s="39"/>
      <c r="IM234" s="39"/>
      <c r="IN234" s="39"/>
      <c r="IO234" s="39"/>
      <c r="IP234" s="39"/>
      <c r="IQ234" s="39"/>
      <c r="IR234" s="39"/>
      <c r="IS234" s="39"/>
      <c r="IT234" s="39"/>
      <c r="IU234" s="39"/>
      <c r="IV234" s="93" t="str">
        <f t="shared" si="273"/>
        <v>STG</v>
      </c>
      <c r="IW234" s="100" t="str">
        <f>C234</f>
        <v>GRM32ER71K475KE14L</v>
      </c>
      <c r="IX234" s="93" t="str">
        <f t="shared" si="270"/>
        <v>MURATA MANUFACTURING CO. LTD</v>
      </c>
      <c r="IY234" s="111">
        <f t="shared" si="274"/>
        <v>0.19</v>
      </c>
      <c r="IZ234" s="112" t="str">
        <f t="shared" si="272"/>
        <v>USD</v>
      </c>
      <c r="JA234" s="104" t="e">
        <f ca="1">_xlfn.XLOOKUP(IZ234,IZ$21:IZ$24,JA$21:JA$24,0)</f>
        <v>#NAME?</v>
      </c>
      <c r="JB234" s="104" t="e">
        <f t="shared" ca="1" si="234"/>
        <v>#NAME?</v>
      </c>
      <c r="JC234" s="113">
        <f>AJ234</f>
        <v>1000</v>
      </c>
      <c r="JD234" s="113">
        <f>AJ234</f>
        <v>1000</v>
      </c>
      <c r="JE234" s="100"/>
      <c r="JF234" s="113" t="e">
        <f>MAX(JD234,CEILING(#REF!+JE234,JC234))</f>
        <v>#REF!</v>
      </c>
      <c r="JG234" s="114" t="e">
        <f t="shared" ca="1" si="235"/>
        <v>#REF!</v>
      </c>
      <c r="JH234" s="113" t="e">
        <f>JF234-#REF!</f>
        <v>#REF!</v>
      </c>
      <c r="JI234" s="114" t="e">
        <f t="shared" ca="1" si="236"/>
        <v>#REF!</v>
      </c>
      <c r="JJ234" s="115">
        <v>45523</v>
      </c>
      <c r="JK234" s="114" t="s">
        <v>114</v>
      </c>
      <c r="JL234" s="114" t="s">
        <v>21</v>
      </c>
      <c r="JM234" s="100" t="s">
        <v>128</v>
      </c>
      <c r="JN234" s="100" t="s">
        <v>129</v>
      </c>
      <c r="JO234" s="102" t="e">
        <f t="array" aca="1" ref="JO234" ca="1">SUMPRODUCT(#REF!,TRANSPOSE(JO$19:JO$22))</f>
        <v>#REF!</v>
      </c>
      <c r="JP234" s="102" t="e">
        <f t="array" aca="1" ref="JP234" ca="1">SUMPRODUCT(#REF!,TRANSPOSE(JP$19:JP$22))</f>
        <v>#REF!</v>
      </c>
      <c r="JQ234" s="102" t="e">
        <f t="array" aca="1" ref="JQ234" ca="1">SUMPRODUCT(#REF!,TRANSPOSE(JQ$19:JQ$22))</f>
        <v>#REF!</v>
      </c>
      <c r="JR234" s="102" t="e">
        <f t="array" aca="1" ref="JR234" ca="1">SUMPRODUCT(#REF!,TRANSPOSE(JR$19:JR$22))</f>
        <v>#REF!</v>
      </c>
      <c r="JS234" s="102" t="e">
        <f t="array" aca="1" ref="JS234" ca="1">SUMPRODUCT(#REF!,TRANSPOSE(JS$19:JS$22))</f>
        <v>#REF!</v>
      </c>
      <c r="JT234" s="102" t="e">
        <f t="array" aca="1" ref="JT234" ca="1">SUMPRODUCT(#REF!,TRANSPOSE(JT$19:JT$22))</f>
        <v>#REF!</v>
      </c>
      <c r="JU234" s="102" t="e">
        <f t="array" aca="1" ref="JU234" ca="1">SUMPRODUCT(#REF!,TRANSPOSE(JU$19:JU$22))</f>
        <v>#REF!</v>
      </c>
      <c r="JV234" s="102" t="e">
        <f t="array" aca="1" ref="JV234" ca="1">SUMPRODUCT(#REF!,TRANSPOSE(JV$19:JV$22))</f>
        <v>#REF!</v>
      </c>
      <c r="JW234" s="102" t="e">
        <f t="array" aca="1" ref="JW234" ca="1">SUMPRODUCT(#REF!,TRANSPOSE(JW$19:JW$22))</f>
        <v>#REF!</v>
      </c>
      <c r="JX234" s="102" t="e">
        <f t="array" aca="1" ref="JX234" ca="1">SUMPRODUCT(#REF!,TRANSPOSE(JX$19:JX$22))</f>
        <v>#REF!</v>
      </c>
      <c r="JY234" s="102" t="e">
        <f t="array" aca="1" ref="JY234" ca="1">SUMPRODUCT(#REF!,TRANSPOSE(JY$19:JY$22))</f>
        <v>#REF!</v>
      </c>
      <c r="JZ234" s="102" t="e">
        <f t="array" aca="1" ref="JZ234" ca="1">SUMPRODUCT(#REF!,TRANSPOSE(JZ$19:JZ$22))</f>
        <v>#REF!</v>
      </c>
      <c r="KA234" s="102" t="e">
        <f t="array" aca="1" ref="KA234" ca="1">SUMPRODUCT(#REF!,TRANSPOSE(KA$19:KA$22))</f>
        <v>#REF!</v>
      </c>
      <c r="KB234" s="116"/>
      <c r="KC234" s="102" t="e">
        <f t="shared" ca="1" si="237"/>
        <v>#REF!</v>
      </c>
      <c r="KD234" s="117" t="e">
        <f ca="1">CEILING(SUM($JO234:JP234)-SUM($KC234:KC234),$JC234)</f>
        <v>#REF!</v>
      </c>
      <c r="KE234" s="117" t="e">
        <f ca="1">CEILING(SUM($JO234:JQ234)-SUM($KC234:KD234),$JC234)</f>
        <v>#REF!</v>
      </c>
      <c r="KF234" s="117" t="e">
        <f ca="1">CEILING(SUM($JO234:JR234)-SUM($KC234:KE234),$JC234)</f>
        <v>#REF!</v>
      </c>
      <c r="KG234" s="117" t="e">
        <f ca="1">CEILING(SUM($JO234:JS234)-SUM($KC234:KF234),$JC234)</f>
        <v>#REF!</v>
      </c>
      <c r="KH234" s="117" t="e">
        <f ca="1">CEILING(SUM($JO234:JT234)-SUM($KC234:KG234),$JC234)</f>
        <v>#REF!</v>
      </c>
      <c r="KI234" s="117" t="e">
        <f ca="1">CEILING(SUM($JO234:JU234)-SUM($KC234:KH234),$JC234)</f>
        <v>#REF!</v>
      </c>
      <c r="KJ234" s="117" t="e">
        <f ca="1">CEILING(SUM($JO234:JV234)-SUM($KC234:KI234),$JC234)</f>
        <v>#REF!</v>
      </c>
      <c r="KK234" s="117" t="e">
        <f ca="1">CEILING(SUM($JO234:JW234)-SUM($KC234:KJ234),$JC234)</f>
        <v>#REF!</v>
      </c>
      <c r="KL234" s="117" t="e">
        <f ca="1">CEILING(SUM($JO234:JX234)-SUM($KC234:KK234),$JC234)</f>
        <v>#REF!</v>
      </c>
      <c r="KM234" s="117" t="e">
        <f ca="1">CEILING(SUM($JO234:JY234)-SUM($KC234:KL234),$JC234)</f>
        <v>#REF!</v>
      </c>
      <c r="KN234" s="117" t="e">
        <f t="shared" ca="1" si="238"/>
        <v>#REF!</v>
      </c>
      <c r="KO234" s="117" t="e">
        <f t="shared" ca="1" si="239"/>
        <v>#REF!</v>
      </c>
      <c r="KP234" s="116"/>
      <c r="KQ234" s="119" t="e">
        <f t="shared" ca="1" si="240"/>
        <v>#REF!</v>
      </c>
      <c r="KR234" s="119" t="e">
        <f t="shared" ca="1" si="241"/>
        <v>#REF!</v>
      </c>
      <c r="KS234" s="119" t="e">
        <f t="shared" ca="1" si="242"/>
        <v>#REF!</v>
      </c>
      <c r="KT234" s="119" t="e">
        <f t="shared" ca="1" si="243"/>
        <v>#REF!</v>
      </c>
      <c r="KU234" s="119" t="e">
        <f t="shared" ca="1" si="244"/>
        <v>#REF!</v>
      </c>
      <c r="KV234" s="119" t="e">
        <f t="shared" ca="1" si="245"/>
        <v>#REF!</v>
      </c>
      <c r="KW234" s="119" t="e">
        <f t="shared" ca="1" si="246"/>
        <v>#REF!</v>
      </c>
      <c r="KX234" s="119" t="e">
        <f t="shared" ca="1" si="247"/>
        <v>#REF!</v>
      </c>
      <c r="KY234" s="119" t="e">
        <f t="shared" ca="1" si="248"/>
        <v>#REF!</v>
      </c>
      <c r="KZ234" s="119" t="e">
        <f t="shared" ca="1" si="249"/>
        <v>#REF!</v>
      </c>
      <c r="LA234" s="119" t="e">
        <f t="shared" ca="1" si="250"/>
        <v>#REF!</v>
      </c>
      <c r="LB234" s="119" t="e">
        <f t="shared" ca="1" si="251"/>
        <v>#REF!</v>
      </c>
      <c r="LC234" s="119" t="e">
        <f t="shared" ca="1" si="252"/>
        <v>#REF!</v>
      </c>
      <c r="LD234" s="119" t="e">
        <f t="shared" ca="1" si="253"/>
        <v>#REF!</v>
      </c>
      <c r="LE234" s="116">
        <v>4</v>
      </c>
      <c r="LF234" s="102" t="e">
        <f ca="1">SUM(KC234:KE234)</f>
        <v>#REF!</v>
      </c>
      <c r="LG234" s="102"/>
      <c r="LH234" s="102"/>
      <c r="LI234" s="102" t="e">
        <f ca="1">SUM(KF234:KH234)</f>
        <v>#REF!</v>
      </c>
      <c r="LJ234" s="102"/>
      <c r="LK234" s="102"/>
      <c r="LL234" s="102" t="e">
        <f ca="1">SUM(KI234:KK234)</f>
        <v>#REF!</v>
      </c>
      <c r="LM234" s="102"/>
      <c r="LN234" s="102"/>
      <c r="LO234" s="102" t="e">
        <f ca="1">SUM(KL234:KO234)</f>
        <v>#REF!</v>
      </c>
      <c r="LP234" s="102"/>
      <c r="LQ234" s="102"/>
      <c r="LR234" s="102" t="e">
        <f ca="1">KO234</f>
        <v>#REF!</v>
      </c>
      <c r="LS234" s="102"/>
      <c r="LT234" s="119" t="e">
        <f t="shared" ca="1" si="254"/>
        <v>#REF!</v>
      </c>
      <c r="LU234" s="119" t="e">
        <f t="shared" ca="1" si="255"/>
        <v>#NAME?</v>
      </c>
      <c r="LV234" s="119" t="e">
        <f t="shared" ca="1" si="256"/>
        <v>#NAME?</v>
      </c>
      <c r="LW234" s="119" t="e">
        <f t="shared" ca="1" si="257"/>
        <v>#REF!</v>
      </c>
      <c r="LX234" s="119" t="e">
        <f t="shared" ca="1" si="258"/>
        <v>#NAME?</v>
      </c>
      <c r="LY234" s="119" t="e">
        <f t="shared" ca="1" si="259"/>
        <v>#NAME?</v>
      </c>
      <c r="LZ234" s="119" t="e">
        <f t="shared" ca="1" si="260"/>
        <v>#REF!</v>
      </c>
      <c r="MA234" s="119" t="e">
        <f t="shared" ca="1" si="261"/>
        <v>#NAME?</v>
      </c>
      <c r="MB234" s="119" t="e">
        <f t="shared" ca="1" si="262"/>
        <v>#NAME?</v>
      </c>
      <c r="MC234" s="119" t="e">
        <f t="shared" ca="1" si="263"/>
        <v>#REF!</v>
      </c>
      <c r="MD234" s="119" t="e">
        <f t="shared" ca="1" si="264"/>
        <v>#NAME?</v>
      </c>
      <c r="ME234" s="119" t="e">
        <f t="shared" ca="1" si="265"/>
        <v>#NAME?</v>
      </c>
      <c r="MF234" s="119" t="e">
        <f t="shared" ca="1" si="266"/>
        <v>#REF!</v>
      </c>
      <c r="MG234" s="119" t="e">
        <f t="shared" ca="1" si="267"/>
        <v>#REF!</v>
      </c>
      <c r="MH234" s="120" t="s">
        <v>998</v>
      </c>
      <c r="MI234" s="100" t="s">
        <v>614</v>
      </c>
      <c r="MJ234" s="121">
        <v>45525</v>
      </c>
      <c r="MK234" s="100" t="s">
        <v>131</v>
      </c>
      <c r="ML234" s="100"/>
      <c r="MM234" s="100" t="s">
        <v>131</v>
      </c>
      <c r="MN234" s="100"/>
      <c r="MO234" s="100" t="s">
        <v>165</v>
      </c>
    </row>
    <row r="235" spans="1:353" ht="14.25" x14ac:dyDescent="0.2">
      <c r="A235" s="39">
        <v>237</v>
      </c>
      <c r="B235" s="39" t="s">
        <v>1001</v>
      </c>
      <c r="C235" s="54" t="s">
        <v>1002</v>
      </c>
      <c r="D235" s="39" t="s">
        <v>596</v>
      </c>
      <c r="E235" s="39">
        <v>400120842</v>
      </c>
      <c r="F235" s="99" t="s">
        <v>1003</v>
      </c>
      <c r="G235" s="39"/>
      <c r="H235" s="39" t="s">
        <v>112</v>
      </c>
      <c r="I235" s="39">
        <v>2</v>
      </c>
      <c r="J235" s="39">
        <v>6</v>
      </c>
      <c r="K235" s="39">
        <v>0</v>
      </c>
      <c r="L235" s="39">
        <v>0</v>
      </c>
      <c r="M235" s="39">
        <v>0</v>
      </c>
      <c r="N235" s="39">
        <v>2</v>
      </c>
      <c r="O235" s="39">
        <v>0</v>
      </c>
      <c r="P235" s="39">
        <v>0</v>
      </c>
      <c r="Q235" s="39">
        <v>0</v>
      </c>
      <c r="R235" s="39">
        <v>0</v>
      </c>
      <c r="S235" s="39">
        <v>2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2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f t="shared" si="230"/>
        <v>6</v>
      </c>
      <c r="AI235" s="39">
        <f t="shared" si="268"/>
        <v>141178</v>
      </c>
      <c r="AJ235" s="55">
        <v>3000</v>
      </c>
      <c r="AK235" s="39"/>
      <c r="AL235" s="40" t="s">
        <v>598</v>
      </c>
      <c r="AM235" s="39" t="s">
        <v>599</v>
      </c>
      <c r="AN235" s="39"/>
      <c r="AO235" s="39"/>
      <c r="AP235" s="56">
        <v>0.63</v>
      </c>
      <c r="AQ235" s="56" t="s">
        <v>8</v>
      </c>
      <c r="AR235" s="39" t="s">
        <v>600</v>
      </c>
      <c r="AS235" s="39" t="s">
        <v>601</v>
      </c>
      <c r="AT235" s="39"/>
      <c r="AU235" s="39" t="s">
        <v>602</v>
      </c>
      <c r="AV235" s="39" t="str">
        <f t="shared" si="231"/>
        <v>P0009</v>
      </c>
      <c r="AW235" s="76" t="e">
        <f t="shared" ca="1" si="232"/>
        <v>#NAME?</v>
      </c>
      <c r="AX235" s="39" t="s">
        <v>603</v>
      </c>
      <c r="AY235" s="73" t="e">
        <f t="shared" si="233"/>
        <v>#REF!</v>
      </c>
      <c r="AZ235" s="39"/>
      <c r="BA235" s="39"/>
      <c r="BB235" s="39"/>
      <c r="BC235" s="39"/>
      <c r="BD235" s="39"/>
      <c r="BE235" s="39"/>
      <c r="BF235" s="39">
        <v>42000</v>
      </c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>
        <f>SUM($AZ235,$BA235:BF235)-SUM($EU235:FA235)</f>
        <v>41080</v>
      </c>
      <c r="DE235" s="39">
        <f>SUM($AZ235,$BA235:BG235)-SUM($EU235:FB235)</f>
        <v>37484</v>
      </c>
      <c r="DF235" s="39">
        <f>SUM($AZ235,$BA235:BH235)-SUM($EU235:FC235)</f>
        <v>32822</v>
      </c>
      <c r="DG235" s="39">
        <f>SUM($AZ235,$BA235:BI235)-SUM($EU235:FD235)</f>
        <v>28822</v>
      </c>
      <c r="DH235" s="39">
        <f>SUM($AZ235,$BA235:BJ235)-SUM($EU235:FE235)</f>
        <v>24822</v>
      </c>
      <c r="DI235" s="39">
        <f>SUM($AZ235,$BA235:BK235)-SUM($EU235:FF235)</f>
        <v>20822</v>
      </c>
      <c r="DJ235" s="39">
        <f>SUM($AZ235,$BA235:BL235)-SUM($EU235:FG235)</f>
        <v>16822</v>
      </c>
      <c r="DK235" s="39">
        <f>SUM($AZ235,$BA235:BM235)-SUM($EU235:FH235)</f>
        <v>12822</v>
      </c>
      <c r="DL235" s="39">
        <f>SUM($AZ235,$BA235:BN235)-SUM($EU235:FI235)</f>
        <v>8822</v>
      </c>
      <c r="DM235" s="39">
        <f>SUM($AZ235,$BA235:BO235)-SUM($EU235:FJ235)</f>
        <v>4822</v>
      </c>
      <c r="DN235" s="39">
        <f>SUM($AZ235,$BA235:BP235)-SUM($EU235:FK235)</f>
        <v>822</v>
      </c>
      <c r="DO235" s="39">
        <f>SUM($AZ235,$BA235:BQ235)-SUM($EU235:FL235)</f>
        <v>-3178</v>
      </c>
      <c r="DP235" s="39">
        <f>SUM($AZ235,$BA235:BR235)-SUM($EU235:FM235)</f>
        <v>-7178</v>
      </c>
      <c r="DQ235" s="39">
        <f>SUM($AZ235,$BA235:BS235)-SUM($EU235:FN235)</f>
        <v>-11178</v>
      </c>
      <c r="DR235" s="39">
        <f>SUM($AZ235,$BA235:BT235)-SUM($EU235:FO235)</f>
        <v>-15178</v>
      </c>
      <c r="DS235" s="39">
        <f>SUM($AZ235,$BA235:BU235)-SUM($EU235:FP235)</f>
        <v>-19178</v>
      </c>
      <c r="DT235" s="39">
        <f>SUM($AZ235,$BA235:BV235)-SUM($EU235:FQ235)</f>
        <v>-23178</v>
      </c>
      <c r="DU235" s="39">
        <f>SUM($AZ235,$BA235:BW235)-SUM($EU235:FR235)</f>
        <v>-27178</v>
      </c>
      <c r="DV235" s="39">
        <f>SUM($AZ235,$BA235:BX235)-SUM($EU235:FS235)</f>
        <v>-31178</v>
      </c>
      <c r="DW235" s="39">
        <f>SUM($AZ235,$BA235:BY235)-SUM($EU235:FT235)</f>
        <v>-35178</v>
      </c>
      <c r="DX235" s="39">
        <f>SUM($AZ235,$BA235:BZ235)-SUM($EU235:FU235)</f>
        <v>-39178</v>
      </c>
      <c r="DY235" s="39">
        <f>SUM($AZ235,$BA235:CA235)-SUM($EU235:FV235)</f>
        <v>-43178</v>
      </c>
      <c r="DZ235" s="39">
        <f>SUM($AZ235,$BA235:CB235)-SUM($EU235:FW235)</f>
        <v>-47178</v>
      </c>
      <c r="EA235" s="39">
        <f>SUM($AZ235,$BA235:CC235)-SUM($EU235:FX235)</f>
        <v>-51178</v>
      </c>
      <c r="EB235" s="39">
        <f>SUM($AZ235,$BA235:CD235)-SUM($EU235:FY235)</f>
        <v>-55178</v>
      </c>
      <c r="EC235" s="39">
        <f>SUM($AZ235,$BA235:CE235)-SUM($EU235:FZ235)</f>
        <v>-59178</v>
      </c>
      <c r="ED235" s="39">
        <f>SUM($AZ235,$BA235:CF235)-SUM($EU235:GA235)</f>
        <v>-63178</v>
      </c>
      <c r="EE235" s="39">
        <f>SUM($AZ235,$BA235:CG235)-SUM($EU235:GB235)</f>
        <v>-67178</v>
      </c>
      <c r="EF235" s="39">
        <f>SUM($AZ235,$BA235:CH235)-SUM($EU235:GC235)</f>
        <v>-71178</v>
      </c>
      <c r="EG235" s="39">
        <f>SUM($AZ235,$BA235:CI235)-SUM($EU235:GD235)</f>
        <v>-75178</v>
      </c>
      <c r="EH235" s="39">
        <f>SUM($AZ235,$BA235:CJ235)-SUM($EU235:GE235)</f>
        <v>-79178</v>
      </c>
      <c r="EI235" s="39">
        <f>SUM($AZ235,$BA235:CK235)-SUM($EU235:GF235)</f>
        <v>-83178</v>
      </c>
      <c r="EJ235" s="39">
        <f>SUM($AZ235,$BA235:CL235)-SUM($EU235:GG235)</f>
        <v>-87178</v>
      </c>
      <c r="EK235" s="39">
        <f>SUM($AZ235,$BA235:CM235)-SUM($EU235:GH235)</f>
        <v>-91178</v>
      </c>
      <c r="EL235" s="39">
        <f>SUM($AZ235,$BA235:CN235)-SUM($EU235:GI235)</f>
        <v>-95178</v>
      </c>
      <c r="EM235" s="39">
        <f>SUM($AZ235,$BA235:CO235)-SUM($EU235:GJ235)</f>
        <v>-99178</v>
      </c>
      <c r="EN235" s="39">
        <f>SUM($AZ235,$BA235:CP235)-SUM($EU235:GK235)</f>
        <v>-99178</v>
      </c>
      <c r="EO235" s="39">
        <f>SUM($AZ235,$BA235:CQ235)-SUM($EU235:GL235)</f>
        <v>-99178</v>
      </c>
      <c r="EP235" s="39">
        <f>SUM($AZ235,$BA235:CR235)-SUM($EU235:GM235)</f>
        <v>-99178</v>
      </c>
      <c r="EQ235" s="39">
        <f>SUM($AZ235,$BA235:CS235)-SUM($EU235:GN235)</f>
        <v>-99178</v>
      </c>
      <c r="ER235" s="39"/>
      <c r="ES235" s="39"/>
      <c r="ET235" s="39"/>
      <c r="EU235" s="39"/>
      <c r="EV235" s="39"/>
      <c r="EW235" s="39"/>
      <c r="EX235" s="39"/>
      <c r="EY235" s="39"/>
      <c r="EZ235" s="39"/>
      <c r="FA235" s="39">
        <f t="array" ref="FA235">SUMPRODUCT($K235:$AG235,TRANSPOSE(FA$5:FA$27))</f>
        <v>920</v>
      </c>
      <c r="FB235" s="39">
        <f t="array" ref="FB235">SUMPRODUCT($K235:$AG235,TRANSPOSE(FB$5:FB$27))</f>
        <v>3596</v>
      </c>
      <c r="FC235" s="39">
        <f t="array" ref="FC235">SUMPRODUCT($K235:$AG235,TRANSPOSE(FC$5:FC$27))</f>
        <v>4662</v>
      </c>
      <c r="FD235" s="39">
        <f t="array" ref="FD235">SUMPRODUCT($K235:$AG235,TRANSPOSE(FD$5:FD$27))</f>
        <v>4000</v>
      </c>
      <c r="FE235" s="39">
        <f t="array" ref="FE235">SUMPRODUCT($K235:$AG235,TRANSPOSE(FE$5:FE$27))</f>
        <v>4000</v>
      </c>
      <c r="FF235" s="39">
        <f t="array" ref="FF235">SUMPRODUCT($K235:$AG235,TRANSPOSE(FF$5:FF$27))</f>
        <v>4000</v>
      </c>
      <c r="FG235" s="39">
        <f t="array" ref="FG235">SUMPRODUCT($K235:$AG235,TRANSPOSE(FG$5:FG$27))</f>
        <v>4000</v>
      </c>
      <c r="FH235" s="39">
        <f t="array" ref="FH235">SUMPRODUCT($K235:$AG235,TRANSPOSE(FH$5:FH$27))</f>
        <v>4000</v>
      </c>
      <c r="FI235" s="39">
        <f t="array" ref="FI235">SUMPRODUCT($K235:$AG235,TRANSPOSE(FI$5:FI$27))</f>
        <v>4000</v>
      </c>
      <c r="FJ235" s="39">
        <f t="array" ref="FJ235">SUMPRODUCT($K235:$AG235,TRANSPOSE(FJ$5:FJ$27))</f>
        <v>4000</v>
      </c>
      <c r="FK235" s="39">
        <f t="array" ref="FK235">SUMPRODUCT($K235:$AG235,TRANSPOSE(FK$5:FK$27))</f>
        <v>4000</v>
      </c>
      <c r="FL235" s="39">
        <f t="array" ref="FL235">SUMPRODUCT($K235:$AG235,TRANSPOSE(FL$5:FL$27))</f>
        <v>4000</v>
      </c>
      <c r="FM235" s="39">
        <f t="array" ref="FM235">SUMPRODUCT($K235:$AG235,TRANSPOSE(FM$5:FM$27))</f>
        <v>4000</v>
      </c>
      <c r="FN235" s="39">
        <f t="array" ref="FN235">SUMPRODUCT($K235:$AG235,TRANSPOSE(FN$5:FN$27))</f>
        <v>4000</v>
      </c>
      <c r="FO235" s="39">
        <f t="array" ref="FO235">SUMPRODUCT($K235:$AG235,TRANSPOSE(FO$5:FO$27))</f>
        <v>4000</v>
      </c>
      <c r="FP235" s="39">
        <f t="array" ref="FP235">SUMPRODUCT($K235:$AG235,TRANSPOSE(FP$5:FP$27))</f>
        <v>4000</v>
      </c>
      <c r="FQ235" s="39">
        <f t="array" ref="FQ235">SUMPRODUCT($K235:$AG235,TRANSPOSE(FQ$5:FQ$27))</f>
        <v>4000</v>
      </c>
      <c r="FR235" s="39">
        <f t="array" ref="FR235">SUMPRODUCT($K235:$AG235,TRANSPOSE(FR$5:FR$27))</f>
        <v>4000</v>
      </c>
      <c r="FS235" s="39">
        <f t="array" ref="FS235">SUMPRODUCT($K235:$AG235,TRANSPOSE(FS$5:FS$27))</f>
        <v>4000</v>
      </c>
      <c r="FT235" s="39">
        <f t="array" ref="FT235">SUMPRODUCT($K235:$AG235,TRANSPOSE(FT$5:FT$27))</f>
        <v>4000</v>
      </c>
      <c r="FU235" s="39">
        <f t="array" ref="FU235">SUMPRODUCT($K235:$AG235,TRANSPOSE(FU$5:FU$27))</f>
        <v>4000</v>
      </c>
      <c r="FV235" s="39">
        <f t="array" ref="FV235">SUMPRODUCT($K235:$AG235,TRANSPOSE(FV$5:FV$27))</f>
        <v>4000</v>
      </c>
      <c r="FW235" s="39">
        <f t="array" ref="FW235">SUMPRODUCT($K235:$AG235,TRANSPOSE(FW$5:FW$27))</f>
        <v>4000</v>
      </c>
      <c r="FX235" s="39">
        <f t="array" ref="FX235">SUMPRODUCT($K235:$AG235,TRANSPOSE(FX$5:FX$27))</f>
        <v>4000</v>
      </c>
      <c r="FY235" s="39">
        <f t="array" ref="FY235">SUMPRODUCT($K235:$AG235,TRANSPOSE(FY$5:FY$27))</f>
        <v>4000</v>
      </c>
      <c r="FZ235" s="39">
        <f t="array" ref="FZ235">SUMPRODUCT($K235:$AG235,TRANSPOSE(FZ$5:FZ$27))</f>
        <v>4000</v>
      </c>
      <c r="GA235" s="39">
        <f t="array" ref="GA235">SUMPRODUCT($K235:$AG235,TRANSPOSE(GA$5:GA$27))</f>
        <v>4000</v>
      </c>
      <c r="GB235" s="39">
        <f t="array" ref="GB235">SUMPRODUCT($K235:$AG235,TRANSPOSE(GB$5:GB$27))</f>
        <v>4000</v>
      </c>
      <c r="GC235" s="39">
        <f t="array" ref="GC235">SUMPRODUCT($K235:$AG235,TRANSPOSE(GC$5:GC$27))</f>
        <v>4000</v>
      </c>
      <c r="GD235" s="39">
        <f t="array" ref="GD235">SUMPRODUCT($K235:$AG235,TRANSPOSE(GD$5:GD$27))</f>
        <v>4000</v>
      </c>
      <c r="GE235" s="39">
        <f t="array" ref="GE235">SUMPRODUCT($K235:$AG235,TRANSPOSE(GE$5:GE$27))</f>
        <v>4000</v>
      </c>
      <c r="GF235" s="39">
        <f t="array" ref="GF235">SUMPRODUCT($K235:$AG235,TRANSPOSE(GF$5:GF$27))</f>
        <v>4000</v>
      </c>
      <c r="GG235" s="39">
        <f t="array" ref="GG235">SUMPRODUCT($K235:$AG235,TRANSPOSE(GG$5:GG$27))</f>
        <v>4000</v>
      </c>
      <c r="GH235" s="39">
        <f t="array" ref="GH235">SUMPRODUCT($K235:$AG235,TRANSPOSE(GH$5:GH$27))</f>
        <v>4000</v>
      </c>
      <c r="GI235" s="39">
        <f t="array" ref="GI235">SUMPRODUCT($K235:$AG235,TRANSPOSE(GI$5:GI$27))</f>
        <v>4000</v>
      </c>
      <c r="GJ235" s="39">
        <f t="array" ref="GJ235">SUMPRODUCT($K235:$AG235,TRANSPOSE(GJ$5:GJ$27))</f>
        <v>4000</v>
      </c>
      <c r="GK235" s="39">
        <f t="array" ref="GK235">SUMPRODUCT($K235:$AG235,TRANSPOSE(GK$5:GK$27))</f>
        <v>0</v>
      </c>
      <c r="GL235" s="39">
        <f t="array" ref="GL235">SUMPRODUCT($K235:$AG235,TRANSPOSE(GL$5:GL$27))</f>
        <v>0</v>
      </c>
      <c r="GM235" s="39">
        <f t="array" ref="GM235">SUMPRODUCT($K235:$AG235,TRANSPOSE(GM$5:GM$27))</f>
        <v>0</v>
      </c>
      <c r="GN235" s="39">
        <f t="array" ref="GN235">SUMPRODUCT($K235:$AG235,TRANSPOSE(GN$5:GN$27))</f>
        <v>0</v>
      </c>
      <c r="GO235" s="39"/>
      <c r="GP235" s="39"/>
      <c r="GQ235" s="39"/>
      <c r="GR235" s="39"/>
      <c r="GS235" s="39"/>
      <c r="GT235" s="39"/>
      <c r="GU235" s="39"/>
      <c r="GV235" s="39"/>
      <c r="GW235" s="39"/>
      <c r="GX235" s="39"/>
      <c r="GY235" s="39"/>
      <c r="GZ235" s="39"/>
      <c r="HA235" s="39"/>
      <c r="HB235" s="39"/>
      <c r="HC235" s="39"/>
      <c r="HD235" s="39"/>
      <c r="HE235" s="39"/>
      <c r="HF235" s="39"/>
      <c r="HG235" s="39"/>
      <c r="HH235" s="39"/>
      <c r="HI235" s="39"/>
      <c r="HJ235" s="39"/>
      <c r="HK235" s="39"/>
      <c r="HL235" s="39"/>
      <c r="HM235" s="39"/>
      <c r="HN235" s="39"/>
      <c r="HO235" s="39"/>
      <c r="HP235" s="39"/>
      <c r="HQ235" s="39"/>
      <c r="HR235" s="39"/>
      <c r="HS235" s="39"/>
      <c r="HT235" s="39"/>
      <c r="HU235" s="39"/>
      <c r="HV235" s="39"/>
      <c r="HW235" s="39"/>
      <c r="HX235" s="39"/>
      <c r="HY235" s="39"/>
      <c r="HZ235" s="39"/>
      <c r="IA235" s="39"/>
      <c r="IB235" s="39"/>
      <c r="IC235" s="39"/>
      <c r="ID235" s="39"/>
      <c r="IE235" s="39"/>
      <c r="IF235" s="39"/>
      <c r="IG235" s="39"/>
      <c r="IH235" s="39"/>
      <c r="II235" s="39"/>
      <c r="IJ235" s="39"/>
      <c r="IK235" s="39"/>
      <c r="IL235" s="39"/>
      <c r="IM235" s="39"/>
      <c r="IN235" s="39"/>
      <c r="IO235" s="39"/>
      <c r="IP235" s="39"/>
      <c r="IQ235" s="39"/>
      <c r="IR235" s="39"/>
      <c r="IS235" s="39"/>
      <c r="IT235" s="39"/>
      <c r="IU235" s="39"/>
      <c r="IV235" s="93" t="str">
        <f t="shared" si="273"/>
        <v>MCDI LTD</v>
      </c>
      <c r="IW235" s="100" t="str">
        <f>C235</f>
        <v>HFCN-2700+TR</v>
      </c>
      <c r="IX235" s="93" t="str">
        <f t="shared" si="270"/>
        <v>MINI-CIRCUITS LABORATORY</v>
      </c>
      <c r="IY235" s="111">
        <f t="shared" si="274"/>
        <v>0.63</v>
      </c>
      <c r="IZ235" s="112" t="str">
        <f t="shared" si="272"/>
        <v>USD</v>
      </c>
      <c r="JA235" s="104" t="e">
        <f ca="1">_xlfn.XLOOKUP(IZ235,IZ$21:IZ$24,JA$21:JA$24,0)</f>
        <v>#NAME?</v>
      </c>
      <c r="JB235" s="104" t="e">
        <f t="shared" ca="1" si="234"/>
        <v>#NAME?</v>
      </c>
      <c r="JC235" s="113">
        <f>AJ235</f>
        <v>3000</v>
      </c>
      <c r="JD235" s="113">
        <f>AJ235</f>
        <v>3000</v>
      </c>
      <c r="JE235" s="100"/>
      <c r="JF235" s="113" t="e">
        <f>MAX(JD235,CEILING(#REF!+JE235,JC235))</f>
        <v>#REF!</v>
      </c>
      <c r="JG235" s="114" t="e">
        <f t="shared" ca="1" si="235"/>
        <v>#REF!</v>
      </c>
      <c r="JH235" s="113" t="e">
        <f>JF235-#REF!</f>
        <v>#REF!</v>
      </c>
      <c r="JI235" s="114" t="e">
        <f t="shared" ca="1" si="236"/>
        <v>#REF!</v>
      </c>
      <c r="JJ235" s="115">
        <v>45523</v>
      </c>
      <c r="JK235" s="114" t="s">
        <v>114</v>
      </c>
      <c r="JL235" s="114" t="s">
        <v>21</v>
      </c>
      <c r="JM235" s="100" t="s">
        <v>128</v>
      </c>
      <c r="JN235" s="100" t="s">
        <v>129</v>
      </c>
      <c r="JO235" s="102" t="e">
        <f t="array" aca="1" ref="JO235" ca="1">SUMPRODUCT(#REF!,TRANSPOSE(JO$19:JO$22))</f>
        <v>#REF!</v>
      </c>
      <c r="JP235" s="102" t="e">
        <f t="array" aca="1" ref="JP235" ca="1">SUMPRODUCT(#REF!,TRANSPOSE(JP$19:JP$22))</f>
        <v>#REF!</v>
      </c>
      <c r="JQ235" s="102" t="e">
        <f t="array" aca="1" ref="JQ235" ca="1">SUMPRODUCT(#REF!,TRANSPOSE(JQ$19:JQ$22))</f>
        <v>#REF!</v>
      </c>
      <c r="JR235" s="102" t="e">
        <f t="array" aca="1" ref="JR235" ca="1">SUMPRODUCT(#REF!,TRANSPOSE(JR$19:JR$22))</f>
        <v>#REF!</v>
      </c>
      <c r="JS235" s="102" t="e">
        <f t="array" aca="1" ref="JS235" ca="1">SUMPRODUCT(#REF!,TRANSPOSE(JS$19:JS$22))</f>
        <v>#REF!</v>
      </c>
      <c r="JT235" s="102" t="e">
        <f t="array" aca="1" ref="JT235" ca="1">SUMPRODUCT(#REF!,TRANSPOSE(JT$19:JT$22))</f>
        <v>#REF!</v>
      </c>
      <c r="JU235" s="102" t="e">
        <f t="array" aca="1" ref="JU235" ca="1">SUMPRODUCT(#REF!,TRANSPOSE(JU$19:JU$22))</f>
        <v>#REF!</v>
      </c>
      <c r="JV235" s="102" t="e">
        <f t="array" aca="1" ref="JV235" ca="1">SUMPRODUCT(#REF!,TRANSPOSE(JV$19:JV$22))</f>
        <v>#REF!</v>
      </c>
      <c r="JW235" s="102" t="e">
        <f t="array" aca="1" ref="JW235" ca="1">SUMPRODUCT(#REF!,TRANSPOSE(JW$19:JW$22))</f>
        <v>#REF!</v>
      </c>
      <c r="JX235" s="102" t="e">
        <f t="array" aca="1" ref="JX235" ca="1">SUMPRODUCT(#REF!,TRANSPOSE(JX$19:JX$22))</f>
        <v>#REF!</v>
      </c>
      <c r="JY235" s="102" t="e">
        <f t="array" aca="1" ref="JY235" ca="1">SUMPRODUCT(#REF!,TRANSPOSE(JY$19:JY$22))</f>
        <v>#REF!</v>
      </c>
      <c r="JZ235" s="102" t="e">
        <f t="array" aca="1" ref="JZ235" ca="1">SUMPRODUCT(#REF!,TRANSPOSE(JZ$19:JZ$22))</f>
        <v>#REF!</v>
      </c>
      <c r="KA235" s="102" t="e">
        <f t="array" aca="1" ref="KA235" ca="1">SUMPRODUCT(#REF!,TRANSPOSE(KA$19:KA$22))</f>
        <v>#REF!</v>
      </c>
      <c r="KB235" s="116"/>
      <c r="KC235" s="102" t="e">
        <f t="shared" ca="1" si="237"/>
        <v>#REF!</v>
      </c>
      <c r="KD235" s="117" t="e">
        <f ca="1">CEILING(SUM($JO235:JP235)-SUM($KC235:KC235),$JC235)</f>
        <v>#REF!</v>
      </c>
      <c r="KE235" s="117" t="e">
        <f ca="1">CEILING(SUM($JO235:JQ235)-SUM($KC235:KD235),$JC235)</f>
        <v>#REF!</v>
      </c>
      <c r="KF235" s="117" t="e">
        <f ca="1">CEILING(SUM($JO235:JR235)-SUM($KC235:KE235),$JC235)</f>
        <v>#REF!</v>
      </c>
      <c r="KG235" s="117" t="e">
        <f ca="1">CEILING(SUM($JO235:JS235)-SUM($KC235:KF235),$JC235)</f>
        <v>#REF!</v>
      </c>
      <c r="KH235" s="117" t="e">
        <f ca="1">CEILING(SUM($JO235:JT235)-SUM($KC235:KG235),$JC235)</f>
        <v>#REF!</v>
      </c>
      <c r="KI235" s="117" t="e">
        <f ca="1">CEILING(SUM($JO235:JU235)-SUM($KC235:KH235),$JC235)</f>
        <v>#REF!</v>
      </c>
      <c r="KJ235" s="117" t="e">
        <f ca="1">CEILING(SUM($JO235:JV235)-SUM($KC235:KI235),$JC235)</f>
        <v>#REF!</v>
      </c>
      <c r="KK235" s="117" t="e">
        <f ca="1">CEILING(SUM($JO235:JW235)-SUM($KC235:KJ235),$JC235)</f>
        <v>#REF!</v>
      </c>
      <c r="KL235" s="117" t="e">
        <f ca="1">CEILING(SUM($JO235:JX235)-SUM($KC235:KK235),$JC235)</f>
        <v>#REF!</v>
      </c>
      <c r="KM235" s="117" t="e">
        <f ca="1">CEILING(SUM($JO235:JY235)-SUM($KC235:KL235),$JC235)</f>
        <v>#REF!</v>
      </c>
      <c r="KN235" s="117" t="e">
        <f t="shared" ca="1" si="238"/>
        <v>#REF!</v>
      </c>
      <c r="KO235" s="117" t="e">
        <f t="shared" ca="1" si="239"/>
        <v>#REF!</v>
      </c>
      <c r="KP235" s="116"/>
      <c r="KQ235" s="119" t="e">
        <f t="shared" ca="1" si="240"/>
        <v>#REF!</v>
      </c>
      <c r="KR235" s="119" t="e">
        <f t="shared" ca="1" si="241"/>
        <v>#REF!</v>
      </c>
      <c r="KS235" s="119" t="e">
        <f t="shared" ca="1" si="242"/>
        <v>#REF!</v>
      </c>
      <c r="KT235" s="119" t="e">
        <f t="shared" ca="1" si="243"/>
        <v>#REF!</v>
      </c>
      <c r="KU235" s="119" t="e">
        <f t="shared" ca="1" si="244"/>
        <v>#REF!</v>
      </c>
      <c r="KV235" s="119" t="e">
        <f t="shared" ca="1" si="245"/>
        <v>#REF!</v>
      </c>
      <c r="KW235" s="119" t="e">
        <f t="shared" ca="1" si="246"/>
        <v>#REF!</v>
      </c>
      <c r="KX235" s="119" t="e">
        <f t="shared" ca="1" si="247"/>
        <v>#REF!</v>
      </c>
      <c r="KY235" s="119" t="e">
        <f t="shared" ca="1" si="248"/>
        <v>#REF!</v>
      </c>
      <c r="KZ235" s="119" t="e">
        <f t="shared" ca="1" si="249"/>
        <v>#REF!</v>
      </c>
      <c r="LA235" s="119" t="e">
        <f t="shared" ca="1" si="250"/>
        <v>#REF!</v>
      </c>
      <c r="LB235" s="119" t="e">
        <f t="shared" ca="1" si="251"/>
        <v>#REF!</v>
      </c>
      <c r="LC235" s="119" t="e">
        <f t="shared" ca="1" si="252"/>
        <v>#REF!</v>
      </c>
      <c r="LD235" s="119" t="e">
        <f t="shared" ca="1" si="253"/>
        <v>#REF!</v>
      </c>
      <c r="LE235" s="116">
        <v>4</v>
      </c>
      <c r="LF235" s="102" t="e">
        <f ca="1">SUM(KC235:KE235)</f>
        <v>#REF!</v>
      </c>
      <c r="LG235" s="102"/>
      <c r="LH235" s="102"/>
      <c r="LI235" s="102" t="e">
        <f ca="1">SUM(KF235:KH235)</f>
        <v>#REF!</v>
      </c>
      <c r="LJ235" s="102"/>
      <c r="LK235" s="102"/>
      <c r="LL235" s="102" t="e">
        <f ca="1">SUM(KI235:KK235)</f>
        <v>#REF!</v>
      </c>
      <c r="LM235" s="102"/>
      <c r="LN235" s="102"/>
      <c r="LO235" s="102" t="e">
        <f ca="1">SUM(KL235:KO235)</f>
        <v>#REF!</v>
      </c>
      <c r="LP235" s="102"/>
      <c r="LQ235" s="102"/>
      <c r="LR235" s="102" t="e">
        <f ca="1">KO235</f>
        <v>#REF!</v>
      </c>
      <c r="LS235" s="102"/>
      <c r="LT235" s="119" t="e">
        <f t="shared" ca="1" si="254"/>
        <v>#REF!</v>
      </c>
      <c r="LU235" s="119" t="e">
        <f t="shared" ca="1" si="255"/>
        <v>#NAME?</v>
      </c>
      <c r="LV235" s="119" t="e">
        <f t="shared" ca="1" si="256"/>
        <v>#NAME?</v>
      </c>
      <c r="LW235" s="119" t="e">
        <f t="shared" ca="1" si="257"/>
        <v>#REF!</v>
      </c>
      <c r="LX235" s="119" t="e">
        <f t="shared" ca="1" si="258"/>
        <v>#NAME?</v>
      </c>
      <c r="LY235" s="119" t="e">
        <f t="shared" ca="1" si="259"/>
        <v>#NAME?</v>
      </c>
      <c r="LZ235" s="119" t="e">
        <f t="shared" ca="1" si="260"/>
        <v>#REF!</v>
      </c>
      <c r="MA235" s="119" t="e">
        <f t="shared" ca="1" si="261"/>
        <v>#NAME?</v>
      </c>
      <c r="MB235" s="119" t="e">
        <f t="shared" ca="1" si="262"/>
        <v>#NAME?</v>
      </c>
      <c r="MC235" s="119" t="e">
        <f t="shared" ca="1" si="263"/>
        <v>#REF!</v>
      </c>
      <c r="MD235" s="119" t="e">
        <f t="shared" ca="1" si="264"/>
        <v>#NAME?</v>
      </c>
      <c r="ME235" s="119" t="e">
        <f t="shared" ca="1" si="265"/>
        <v>#NAME?</v>
      </c>
      <c r="MF235" s="119" t="e">
        <f t="shared" ca="1" si="266"/>
        <v>#REF!</v>
      </c>
      <c r="MG235" s="119" t="e">
        <f t="shared" ca="1" si="267"/>
        <v>#REF!</v>
      </c>
      <c r="MH235" s="120" t="s">
        <v>1001</v>
      </c>
      <c r="MI235" s="100" t="s">
        <v>604</v>
      </c>
      <c r="MJ235" s="121">
        <v>45518</v>
      </c>
      <c r="MK235" s="100" t="s">
        <v>131</v>
      </c>
      <c r="ML235" s="100" t="s">
        <v>131</v>
      </c>
      <c r="MM235" s="100" t="s">
        <v>131</v>
      </c>
      <c r="MN235" s="100"/>
      <c r="MO235" s="100" t="s">
        <v>321</v>
      </c>
    </row>
    <row r="236" spans="1:353" ht="14.25" x14ac:dyDescent="0.2">
      <c r="A236" s="39">
        <v>238</v>
      </c>
      <c r="B236" s="39" t="s">
        <v>1004</v>
      </c>
      <c r="C236" s="54" t="s">
        <v>1005</v>
      </c>
      <c r="D236" s="39" t="s">
        <v>121</v>
      </c>
      <c r="E236" s="39">
        <v>403115907</v>
      </c>
      <c r="F236" s="99" t="s">
        <v>1006</v>
      </c>
      <c r="G236" s="39"/>
      <c r="H236" s="39" t="s">
        <v>112</v>
      </c>
      <c r="I236" s="39">
        <v>2</v>
      </c>
      <c r="J236" s="39">
        <v>4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2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2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f t="shared" si="230"/>
        <v>4</v>
      </c>
      <c r="AI236" s="39">
        <f t="shared" si="268"/>
        <v>71622</v>
      </c>
      <c r="AJ236" s="55">
        <v>500</v>
      </c>
      <c r="AK236" s="39"/>
      <c r="AL236" s="39" t="s">
        <v>544</v>
      </c>
      <c r="AM236" s="39" t="s">
        <v>511</v>
      </c>
      <c r="AN236" s="39"/>
      <c r="AO236" s="39"/>
      <c r="AP236" s="56">
        <v>1.9879</v>
      </c>
      <c r="AQ236" s="56" t="s">
        <v>8</v>
      </c>
      <c r="AR236" s="39" t="s">
        <v>512</v>
      </c>
      <c r="AS236" s="39" t="s">
        <v>513</v>
      </c>
      <c r="AT236" s="39"/>
      <c r="AU236" s="39" t="s">
        <v>514</v>
      </c>
      <c r="AV236" s="39" t="str">
        <f t="shared" si="231"/>
        <v>P0028</v>
      </c>
      <c r="AW236" s="76" t="e">
        <f t="shared" ca="1" si="232"/>
        <v>#NAME?</v>
      </c>
      <c r="AX236" s="39"/>
      <c r="AY236" s="73" t="e">
        <f t="shared" si="233"/>
        <v>#REF!</v>
      </c>
      <c r="AZ236" s="39"/>
      <c r="BA236" s="39"/>
      <c r="BB236" s="39"/>
      <c r="BC236" s="39"/>
      <c r="BD236" s="39"/>
      <c r="BE236" s="39"/>
      <c r="BF236" s="39">
        <v>18500</v>
      </c>
      <c r="BG236" s="39"/>
      <c r="BH236" s="39"/>
      <c r="BI236" s="39"/>
      <c r="BJ236" s="39"/>
      <c r="BK236" s="39"/>
      <c r="BL236" s="39"/>
      <c r="BM236" s="39"/>
      <c r="BN236" s="39"/>
      <c r="BO236" s="39">
        <v>18500</v>
      </c>
      <c r="BP236" s="39"/>
      <c r="BQ236" s="39"/>
      <c r="BR236" s="39"/>
      <c r="BS236" s="39"/>
      <c r="BT236" s="39"/>
      <c r="BU236" s="39"/>
      <c r="BV236" s="39"/>
      <c r="BW236" s="39"/>
      <c r="BX236" s="39">
        <v>18500</v>
      </c>
      <c r="BY236" s="39"/>
      <c r="BZ236" s="39"/>
      <c r="CA236" s="39"/>
      <c r="CB236" s="39"/>
      <c r="CC236" s="39"/>
      <c r="CD236" s="39"/>
      <c r="CE236" s="39"/>
      <c r="CF236" s="39"/>
      <c r="CG236" s="39">
        <v>15500</v>
      </c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>
        <f>SUM($AZ236,$BA236:BF236)-SUM($EU236:FA236)</f>
        <v>17940</v>
      </c>
      <c r="DE236" s="39">
        <f>SUM($AZ236,$BA236:BG236)-SUM($EU236:FB236)</f>
        <v>15540</v>
      </c>
      <c r="DF236" s="39">
        <f>SUM($AZ236,$BA236:BH236)-SUM($EU236:FC236)</f>
        <v>12878</v>
      </c>
      <c r="DG236" s="39">
        <f>SUM($AZ236,$BA236:BI236)-SUM($EU236:FD236)</f>
        <v>10878</v>
      </c>
      <c r="DH236" s="39">
        <f>SUM($AZ236,$BA236:BJ236)-SUM($EU236:FE236)</f>
        <v>8878</v>
      </c>
      <c r="DI236" s="39">
        <f>SUM($AZ236,$BA236:BK236)-SUM($EU236:FF236)</f>
        <v>6878</v>
      </c>
      <c r="DJ236" s="39">
        <f>SUM($AZ236,$BA236:BL236)-SUM($EU236:FG236)</f>
        <v>4878</v>
      </c>
      <c r="DK236" s="39">
        <f>SUM($AZ236,$BA236:BM236)-SUM($EU236:FH236)</f>
        <v>2878</v>
      </c>
      <c r="DL236" s="39">
        <f>SUM($AZ236,$BA236:BN236)-SUM($EU236:FI236)</f>
        <v>878</v>
      </c>
      <c r="DM236" s="39">
        <f>SUM($AZ236,$BA236:BO236)-SUM($EU236:FJ236)</f>
        <v>17378</v>
      </c>
      <c r="DN236" s="39">
        <f>SUM($AZ236,$BA236:BP236)-SUM($EU236:FK236)</f>
        <v>15378</v>
      </c>
      <c r="DO236" s="39">
        <f>SUM($AZ236,$BA236:BQ236)-SUM($EU236:FL236)</f>
        <v>13378</v>
      </c>
      <c r="DP236" s="39">
        <f>SUM($AZ236,$BA236:BR236)-SUM($EU236:FM236)</f>
        <v>11378</v>
      </c>
      <c r="DQ236" s="39">
        <f>SUM($AZ236,$BA236:BS236)-SUM($EU236:FN236)</f>
        <v>9378</v>
      </c>
      <c r="DR236" s="39">
        <f>SUM($AZ236,$BA236:BT236)-SUM($EU236:FO236)</f>
        <v>7378</v>
      </c>
      <c r="DS236" s="39">
        <f>SUM($AZ236,$BA236:BU236)-SUM($EU236:FP236)</f>
        <v>5378</v>
      </c>
      <c r="DT236" s="39">
        <f>SUM($AZ236,$BA236:BV236)-SUM($EU236:FQ236)</f>
        <v>3378</v>
      </c>
      <c r="DU236" s="39">
        <f>SUM($AZ236,$BA236:BW236)-SUM($EU236:FR236)</f>
        <v>1378</v>
      </c>
      <c r="DV236" s="39">
        <f>SUM($AZ236,$BA236:BX236)-SUM($EU236:FS236)</f>
        <v>17878</v>
      </c>
      <c r="DW236" s="39">
        <f>SUM($AZ236,$BA236:BY236)-SUM($EU236:FT236)</f>
        <v>15878</v>
      </c>
      <c r="DX236" s="39">
        <f>SUM($AZ236,$BA236:BZ236)-SUM($EU236:FU236)</f>
        <v>13878</v>
      </c>
      <c r="DY236" s="39">
        <f>SUM($AZ236,$BA236:CA236)-SUM($EU236:FV236)</f>
        <v>11878</v>
      </c>
      <c r="DZ236" s="39">
        <f>SUM($AZ236,$BA236:CB236)-SUM($EU236:FW236)</f>
        <v>9878</v>
      </c>
      <c r="EA236" s="39">
        <f>SUM($AZ236,$BA236:CC236)-SUM($EU236:FX236)</f>
        <v>7878</v>
      </c>
      <c r="EB236" s="39">
        <f>SUM($AZ236,$BA236:CD236)-SUM($EU236:FY236)</f>
        <v>5878</v>
      </c>
      <c r="EC236" s="39">
        <f>SUM($AZ236,$BA236:CE236)-SUM($EU236:FZ236)</f>
        <v>3878</v>
      </c>
      <c r="ED236" s="39">
        <f>SUM($AZ236,$BA236:CF236)-SUM($EU236:GA236)</f>
        <v>1878</v>
      </c>
      <c r="EE236" s="39">
        <f>SUM($AZ236,$BA236:CG236)-SUM($EU236:GB236)</f>
        <v>15378</v>
      </c>
      <c r="EF236" s="39">
        <f>SUM($AZ236,$BA236:CH236)-SUM($EU236:GC236)</f>
        <v>13378</v>
      </c>
      <c r="EG236" s="39">
        <f>SUM($AZ236,$BA236:CI236)-SUM($EU236:GD236)</f>
        <v>11378</v>
      </c>
      <c r="EH236" s="39">
        <f>SUM($AZ236,$BA236:CJ236)-SUM($EU236:GE236)</f>
        <v>9378</v>
      </c>
      <c r="EI236" s="39">
        <f>SUM($AZ236,$BA236:CK236)-SUM($EU236:GF236)</f>
        <v>7378</v>
      </c>
      <c r="EJ236" s="39">
        <f>SUM($AZ236,$BA236:CL236)-SUM($EU236:GG236)</f>
        <v>5378</v>
      </c>
      <c r="EK236" s="39">
        <f>SUM($AZ236,$BA236:CM236)-SUM($EU236:GH236)</f>
        <v>3378</v>
      </c>
      <c r="EL236" s="39">
        <f>SUM($AZ236,$BA236:CN236)-SUM($EU236:GI236)</f>
        <v>1378</v>
      </c>
      <c r="EM236" s="39">
        <f>SUM($AZ236,$BA236:CO236)-SUM($EU236:GJ236)</f>
        <v>-622</v>
      </c>
      <c r="EN236" s="39">
        <f>SUM($AZ236,$BA236:CP236)-SUM($EU236:GK236)</f>
        <v>-622</v>
      </c>
      <c r="EO236" s="39">
        <f>SUM($AZ236,$BA236:CQ236)-SUM($EU236:GL236)</f>
        <v>-622</v>
      </c>
      <c r="EP236" s="39">
        <f>SUM($AZ236,$BA236:CR236)-SUM($EU236:GM236)</f>
        <v>-622</v>
      </c>
      <c r="EQ236" s="39">
        <f>SUM($AZ236,$BA236:CS236)-SUM($EU236:GN236)</f>
        <v>-622</v>
      </c>
      <c r="ER236" s="39"/>
      <c r="ES236" s="39"/>
      <c r="ET236" s="39"/>
      <c r="EU236" s="39"/>
      <c r="EV236" s="39"/>
      <c r="EW236" s="39"/>
      <c r="EX236" s="39"/>
      <c r="EY236" s="39"/>
      <c r="EZ236" s="39"/>
      <c r="FA236" s="39">
        <f t="array" ref="FA236">SUMPRODUCT($K236:$AG236,TRANSPOSE(FA$5:FA$27))</f>
        <v>560</v>
      </c>
      <c r="FB236" s="39">
        <f t="array" ref="FB236">SUMPRODUCT($K236:$AG236,TRANSPOSE(FB$5:FB$27))</f>
        <v>2400</v>
      </c>
      <c r="FC236" s="39">
        <f t="array" ref="FC236">SUMPRODUCT($K236:$AG236,TRANSPOSE(FC$5:FC$27))</f>
        <v>2662</v>
      </c>
      <c r="FD236" s="39">
        <f t="array" ref="FD236">SUMPRODUCT($K236:$AG236,TRANSPOSE(FD$5:FD$27))</f>
        <v>2000</v>
      </c>
      <c r="FE236" s="39">
        <f t="array" ref="FE236">SUMPRODUCT($K236:$AG236,TRANSPOSE(FE$5:FE$27))</f>
        <v>2000</v>
      </c>
      <c r="FF236" s="39">
        <f t="array" ref="FF236">SUMPRODUCT($K236:$AG236,TRANSPOSE(FF$5:FF$27))</f>
        <v>2000</v>
      </c>
      <c r="FG236" s="39">
        <f t="array" ref="FG236">SUMPRODUCT($K236:$AG236,TRANSPOSE(FG$5:FG$27))</f>
        <v>2000</v>
      </c>
      <c r="FH236" s="39">
        <f t="array" ref="FH236">SUMPRODUCT($K236:$AG236,TRANSPOSE(FH$5:FH$27))</f>
        <v>2000</v>
      </c>
      <c r="FI236" s="39">
        <f t="array" ref="FI236">SUMPRODUCT($K236:$AG236,TRANSPOSE(FI$5:FI$27))</f>
        <v>2000</v>
      </c>
      <c r="FJ236" s="39">
        <f t="array" ref="FJ236">SUMPRODUCT($K236:$AG236,TRANSPOSE(FJ$5:FJ$27))</f>
        <v>2000</v>
      </c>
      <c r="FK236" s="39">
        <f t="array" ref="FK236">SUMPRODUCT($K236:$AG236,TRANSPOSE(FK$5:FK$27))</f>
        <v>2000</v>
      </c>
      <c r="FL236" s="39">
        <f t="array" ref="FL236">SUMPRODUCT($K236:$AG236,TRANSPOSE(FL$5:FL$27))</f>
        <v>2000</v>
      </c>
      <c r="FM236" s="39">
        <f t="array" ref="FM236">SUMPRODUCT($K236:$AG236,TRANSPOSE(FM$5:FM$27))</f>
        <v>2000</v>
      </c>
      <c r="FN236" s="39">
        <f t="array" ref="FN236">SUMPRODUCT($K236:$AG236,TRANSPOSE(FN$5:FN$27))</f>
        <v>2000</v>
      </c>
      <c r="FO236" s="39">
        <f t="array" ref="FO236">SUMPRODUCT($K236:$AG236,TRANSPOSE(FO$5:FO$27))</f>
        <v>2000</v>
      </c>
      <c r="FP236" s="39">
        <f t="array" ref="FP236">SUMPRODUCT($K236:$AG236,TRANSPOSE(FP$5:FP$27))</f>
        <v>2000</v>
      </c>
      <c r="FQ236" s="39">
        <f t="array" ref="FQ236">SUMPRODUCT($K236:$AG236,TRANSPOSE(FQ$5:FQ$27))</f>
        <v>2000</v>
      </c>
      <c r="FR236" s="39">
        <f t="array" ref="FR236">SUMPRODUCT($K236:$AG236,TRANSPOSE(FR$5:FR$27))</f>
        <v>2000</v>
      </c>
      <c r="FS236" s="39">
        <f t="array" ref="FS236">SUMPRODUCT($K236:$AG236,TRANSPOSE(FS$5:FS$27))</f>
        <v>2000</v>
      </c>
      <c r="FT236" s="39">
        <f t="array" ref="FT236">SUMPRODUCT($K236:$AG236,TRANSPOSE(FT$5:FT$27))</f>
        <v>2000</v>
      </c>
      <c r="FU236" s="39">
        <f t="array" ref="FU236">SUMPRODUCT($K236:$AG236,TRANSPOSE(FU$5:FU$27))</f>
        <v>2000</v>
      </c>
      <c r="FV236" s="39">
        <f t="array" ref="FV236">SUMPRODUCT($K236:$AG236,TRANSPOSE(FV$5:FV$27))</f>
        <v>2000</v>
      </c>
      <c r="FW236" s="39">
        <f t="array" ref="FW236">SUMPRODUCT($K236:$AG236,TRANSPOSE(FW$5:FW$27))</f>
        <v>2000</v>
      </c>
      <c r="FX236" s="39">
        <f t="array" ref="FX236">SUMPRODUCT($K236:$AG236,TRANSPOSE(FX$5:FX$27))</f>
        <v>2000</v>
      </c>
      <c r="FY236" s="39">
        <f t="array" ref="FY236">SUMPRODUCT($K236:$AG236,TRANSPOSE(FY$5:FY$27))</f>
        <v>2000</v>
      </c>
      <c r="FZ236" s="39">
        <f t="array" ref="FZ236">SUMPRODUCT($K236:$AG236,TRANSPOSE(FZ$5:FZ$27))</f>
        <v>2000</v>
      </c>
      <c r="GA236" s="39">
        <f t="array" ref="GA236">SUMPRODUCT($K236:$AG236,TRANSPOSE(GA$5:GA$27))</f>
        <v>2000</v>
      </c>
      <c r="GB236" s="39">
        <f t="array" ref="GB236">SUMPRODUCT($K236:$AG236,TRANSPOSE(GB$5:GB$27))</f>
        <v>2000</v>
      </c>
      <c r="GC236" s="39">
        <f t="array" ref="GC236">SUMPRODUCT($K236:$AG236,TRANSPOSE(GC$5:GC$27))</f>
        <v>2000</v>
      </c>
      <c r="GD236" s="39">
        <f t="array" ref="GD236">SUMPRODUCT($K236:$AG236,TRANSPOSE(GD$5:GD$27))</f>
        <v>2000</v>
      </c>
      <c r="GE236" s="39">
        <f t="array" ref="GE236">SUMPRODUCT($K236:$AG236,TRANSPOSE(GE$5:GE$27))</f>
        <v>2000</v>
      </c>
      <c r="GF236" s="39">
        <f t="array" ref="GF236">SUMPRODUCT($K236:$AG236,TRANSPOSE(GF$5:GF$27))</f>
        <v>2000</v>
      </c>
      <c r="GG236" s="39">
        <f t="array" ref="GG236">SUMPRODUCT($K236:$AG236,TRANSPOSE(GG$5:GG$27))</f>
        <v>2000</v>
      </c>
      <c r="GH236" s="39">
        <f t="array" ref="GH236">SUMPRODUCT($K236:$AG236,TRANSPOSE(GH$5:GH$27))</f>
        <v>2000</v>
      </c>
      <c r="GI236" s="39">
        <f t="array" ref="GI236">SUMPRODUCT($K236:$AG236,TRANSPOSE(GI$5:GI$27))</f>
        <v>2000</v>
      </c>
      <c r="GJ236" s="39">
        <f t="array" ref="GJ236">SUMPRODUCT($K236:$AG236,TRANSPOSE(GJ$5:GJ$27))</f>
        <v>2000</v>
      </c>
      <c r="GK236" s="39">
        <f t="array" ref="GK236">SUMPRODUCT($K236:$AG236,TRANSPOSE(GK$5:GK$27))</f>
        <v>0</v>
      </c>
      <c r="GL236" s="39">
        <f t="array" ref="GL236">SUMPRODUCT($K236:$AG236,TRANSPOSE(GL$5:GL$27))</f>
        <v>0</v>
      </c>
      <c r="GM236" s="39">
        <f t="array" ref="GM236">SUMPRODUCT($K236:$AG236,TRANSPOSE(GM$5:GM$27))</f>
        <v>0</v>
      </c>
      <c r="GN236" s="39">
        <f t="array" ref="GN236">SUMPRODUCT($K236:$AG236,TRANSPOSE(GN$5:GN$27))</f>
        <v>0</v>
      </c>
      <c r="GO236" s="39"/>
      <c r="GP236" s="39"/>
      <c r="GQ236" s="39"/>
      <c r="GR236" s="39"/>
      <c r="GS236" s="39"/>
      <c r="GT236" s="39"/>
      <c r="GU236" s="39"/>
      <c r="GV236" s="39"/>
      <c r="GW236" s="39"/>
      <c r="GX236" s="39"/>
      <c r="GY236" s="39"/>
      <c r="GZ236" s="39"/>
      <c r="HA236" s="39"/>
      <c r="HB236" s="39"/>
      <c r="HC236" s="39"/>
      <c r="HD236" s="39"/>
      <c r="HE236" s="39"/>
      <c r="HF236" s="39"/>
      <c r="HG236" s="39"/>
      <c r="HH236" s="39"/>
      <c r="HI236" s="39"/>
      <c r="HJ236" s="39"/>
      <c r="HK236" s="39"/>
      <c r="HL236" s="39"/>
      <c r="HM236" s="39"/>
      <c r="HN236" s="39"/>
      <c r="HO236" s="39"/>
      <c r="HP236" s="39"/>
      <c r="HQ236" s="39"/>
      <c r="HR236" s="39"/>
      <c r="HS236" s="39"/>
      <c r="HT236" s="39"/>
      <c r="HU236" s="39"/>
      <c r="HV236" s="39"/>
      <c r="HW236" s="39"/>
      <c r="HX236" s="39"/>
      <c r="HY236" s="39"/>
      <c r="HZ236" s="39"/>
      <c r="IA236" s="39"/>
      <c r="IB236" s="39"/>
      <c r="IC236" s="39"/>
      <c r="ID236" s="39"/>
      <c r="IE236" s="39"/>
      <c r="IF236" s="39"/>
      <c r="IG236" s="39"/>
      <c r="IH236" s="39"/>
      <c r="II236" s="39"/>
      <c r="IJ236" s="39"/>
      <c r="IK236" s="39"/>
      <c r="IL236" s="39"/>
      <c r="IM236" s="39"/>
      <c r="IN236" s="39"/>
      <c r="IO236" s="39"/>
      <c r="IP236" s="39"/>
      <c r="IQ236" s="39"/>
      <c r="IR236" s="39"/>
      <c r="IS236" s="39"/>
      <c r="IT236" s="39"/>
      <c r="IU236" s="39"/>
      <c r="IV236" s="93" t="str">
        <f t="shared" si="273"/>
        <v>ELBATECH</v>
      </c>
      <c r="IW236" s="100" t="str">
        <f>C236</f>
        <v>HMC349ALP4CETR</v>
      </c>
      <c r="IX236" s="93" t="str">
        <f t="shared" si="270"/>
        <v>ANALOG DEVICES</v>
      </c>
      <c r="IY236" s="111">
        <f t="shared" si="274"/>
        <v>1.9879</v>
      </c>
      <c r="IZ236" s="112" t="str">
        <f t="shared" si="272"/>
        <v>USD</v>
      </c>
      <c r="JA236" s="104" t="e">
        <f ca="1">_xlfn.XLOOKUP(IZ236,IZ$21:IZ$24,JA$21:JA$24,0)</f>
        <v>#NAME?</v>
      </c>
      <c r="JB236" s="104" t="e">
        <f t="shared" ca="1" si="234"/>
        <v>#NAME?</v>
      </c>
      <c r="JC236" s="113">
        <f>AJ236</f>
        <v>500</v>
      </c>
      <c r="JD236" s="113">
        <f>AJ236</f>
        <v>500</v>
      </c>
      <c r="JE236" s="100"/>
      <c r="JF236" s="113" t="e">
        <f>MAX(JD236,CEILING(#REF!+JE236,JC236))</f>
        <v>#REF!</v>
      </c>
      <c r="JG236" s="114" t="e">
        <f t="shared" ca="1" si="235"/>
        <v>#REF!</v>
      </c>
      <c r="JH236" s="113" t="e">
        <f>JF236-#REF!</f>
        <v>#REF!</v>
      </c>
      <c r="JI236" s="114" t="e">
        <f t="shared" ca="1" si="236"/>
        <v>#REF!</v>
      </c>
      <c r="JJ236" s="115">
        <v>45523</v>
      </c>
      <c r="JK236" s="114" t="s">
        <v>114</v>
      </c>
      <c r="JL236" s="114" t="s">
        <v>21</v>
      </c>
      <c r="JM236" s="100" t="s">
        <v>128</v>
      </c>
      <c r="JN236" s="100" t="s">
        <v>129</v>
      </c>
      <c r="JO236" s="102" t="e">
        <f t="array" aca="1" ref="JO236" ca="1">SUMPRODUCT(#REF!,TRANSPOSE(JO$19:JO$22))</f>
        <v>#REF!</v>
      </c>
      <c r="JP236" s="102" t="e">
        <f t="array" aca="1" ref="JP236" ca="1">SUMPRODUCT(#REF!,TRANSPOSE(JP$19:JP$22))</f>
        <v>#REF!</v>
      </c>
      <c r="JQ236" s="102" t="e">
        <f t="array" aca="1" ref="JQ236" ca="1">SUMPRODUCT(#REF!,TRANSPOSE(JQ$19:JQ$22))</f>
        <v>#REF!</v>
      </c>
      <c r="JR236" s="102" t="e">
        <f t="array" aca="1" ref="JR236" ca="1">SUMPRODUCT(#REF!,TRANSPOSE(JR$19:JR$22))</f>
        <v>#REF!</v>
      </c>
      <c r="JS236" s="102" t="e">
        <f t="array" aca="1" ref="JS236" ca="1">SUMPRODUCT(#REF!,TRANSPOSE(JS$19:JS$22))</f>
        <v>#REF!</v>
      </c>
      <c r="JT236" s="102" t="e">
        <f t="array" aca="1" ref="JT236" ca="1">SUMPRODUCT(#REF!,TRANSPOSE(JT$19:JT$22))</f>
        <v>#REF!</v>
      </c>
      <c r="JU236" s="102" t="e">
        <f t="array" aca="1" ref="JU236" ca="1">SUMPRODUCT(#REF!,TRANSPOSE(JU$19:JU$22))</f>
        <v>#REF!</v>
      </c>
      <c r="JV236" s="102" t="e">
        <f t="array" aca="1" ref="JV236" ca="1">SUMPRODUCT(#REF!,TRANSPOSE(JV$19:JV$22))</f>
        <v>#REF!</v>
      </c>
      <c r="JW236" s="102" t="e">
        <f t="array" aca="1" ref="JW236" ca="1">SUMPRODUCT(#REF!,TRANSPOSE(JW$19:JW$22))</f>
        <v>#REF!</v>
      </c>
      <c r="JX236" s="102" t="e">
        <f t="array" aca="1" ref="JX236" ca="1">SUMPRODUCT(#REF!,TRANSPOSE(JX$19:JX$22))</f>
        <v>#REF!</v>
      </c>
      <c r="JY236" s="102" t="e">
        <f t="array" aca="1" ref="JY236" ca="1">SUMPRODUCT(#REF!,TRANSPOSE(JY$19:JY$22))</f>
        <v>#REF!</v>
      </c>
      <c r="JZ236" s="102" t="e">
        <f t="array" aca="1" ref="JZ236" ca="1">SUMPRODUCT(#REF!,TRANSPOSE(JZ$19:JZ$22))</f>
        <v>#REF!</v>
      </c>
      <c r="KA236" s="102" t="e">
        <f t="array" aca="1" ref="KA236" ca="1">SUMPRODUCT(#REF!,TRANSPOSE(KA$19:KA$22))</f>
        <v>#REF!</v>
      </c>
      <c r="KB236" s="116"/>
      <c r="KC236" s="102" t="e">
        <f t="shared" ca="1" si="237"/>
        <v>#REF!</v>
      </c>
      <c r="KD236" s="117" t="e">
        <f ca="1">CEILING(SUM($JO236:JP236)-SUM($KC236:KC236),$JC236)</f>
        <v>#REF!</v>
      </c>
      <c r="KE236" s="117" t="e">
        <f ca="1">CEILING(SUM($JO236:JQ236)-SUM($KC236:KD236),$JC236)</f>
        <v>#REF!</v>
      </c>
      <c r="KF236" s="117" t="e">
        <f ca="1">CEILING(SUM($JO236:JR236)-SUM($KC236:KE236),$JC236)</f>
        <v>#REF!</v>
      </c>
      <c r="KG236" s="117" t="e">
        <f ca="1">CEILING(SUM($JO236:JS236)-SUM($KC236:KF236),$JC236)</f>
        <v>#REF!</v>
      </c>
      <c r="KH236" s="117" t="e">
        <f ca="1">CEILING(SUM($JO236:JT236)-SUM($KC236:KG236),$JC236)</f>
        <v>#REF!</v>
      </c>
      <c r="KI236" s="117" t="e">
        <f ca="1">CEILING(SUM($JO236:JU236)-SUM($KC236:KH236),$JC236)</f>
        <v>#REF!</v>
      </c>
      <c r="KJ236" s="117" t="e">
        <f ca="1">CEILING(SUM($JO236:JV236)-SUM($KC236:KI236),$JC236)</f>
        <v>#REF!</v>
      </c>
      <c r="KK236" s="117" t="e">
        <f ca="1">CEILING(SUM($JO236:JW236)-SUM($KC236:KJ236),$JC236)</f>
        <v>#REF!</v>
      </c>
      <c r="KL236" s="117" t="e">
        <f ca="1">CEILING(SUM($JO236:JX236)-SUM($KC236:KK236),$JC236)</f>
        <v>#REF!</v>
      </c>
      <c r="KM236" s="117" t="e">
        <f ca="1">CEILING(SUM($JO236:JY236)-SUM($KC236:KL236),$JC236)</f>
        <v>#REF!</v>
      </c>
      <c r="KN236" s="117" t="e">
        <f t="shared" ca="1" si="238"/>
        <v>#REF!</v>
      </c>
      <c r="KO236" s="117" t="e">
        <f t="shared" ca="1" si="239"/>
        <v>#REF!</v>
      </c>
      <c r="KP236" s="116"/>
      <c r="KQ236" s="119" t="e">
        <f t="shared" ca="1" si="240"/>
        <v>#REF!</v>
      </c>
      <c r="KR236" s="119" t="e">
        <f t="shared" ca="1" si="241"/>
        <v>#REF!</v>
      </c>
      <c r="KS236" s="119" t="e">
        <f t="shared" ca="1" si="242"/>
        <v>#REF!</v>
      </c>
      <c r="KT236" s="119" t="e">
        <f t="shared" ca="1" si="243"/>
        <v>#REF!</v>
      </c>
      <c r="KU236" s="119" t="e">
        <f t="shared" ca="1" si="244"/>
        <v>#REF!</v>
      </c>
      <c r="KV236" s="119" t="e">
        <f t="shared" ca="1" si="245"/>
        <v>#REF!</v>
      </c>
      <c r="KW236" s="119" t="e">
        <f t="shared" ca="1" si="246"/>
        <v>#REF!</v>
      </c>
      <c r="KX236" s="119" t="e">
        <f t="shared" ca="1" si="247"/>
        <v>#REF!</v>
      </c>
      <c r="KY236" s="119" t="e">
        <f t="shared" ca="1" si="248"/>
        <v>#REF!</v>
      </c>
      <c r="KZ236" s="119" t="e">
        <f t="shared" ca="1" si="249"/>
        <v>#REF!</v>
      </c>
      <c r="LA236" s="119" t="e">
        <f t="shared" ca="1" si="250"/>
        <v>#REF!</v>
      </c>
      <c r="LB236" s="119" t="e">
        <f t="shared" ca="1" si="251"/>
        <v>#REF!</v>
      </c>
      <c r="LC236" s="119" t="e">
        <f t="shared" ca="1" si="252"/>
        <v>#REF!</v>
      </c>
      <c r="LD236" s="119" t="e">
        <f t="shared" ca="1" si="253"/>
        <v>#REF!</v>
      </c>
      <c r="LE236" s="116">
        <v>4</v>
      </c>
      <c r="LF236" s="102" t="e">
        <f ca="1">SUM(KC236:KE236)</f>
        <v>#REF!</v>
      </c>
      <c r="LG236" s="102"/>
      <c r="LH236" s="102"/>
      <c r="LI236" s="102" t="e">
        <f ca="1">SUM(KF236:KH236)</f>
        <v>#REF!</v>
      </c>
      <c r="LJ236" s="102"/>
      <c r="LK236" s="102"/>
      <c r="LL236" s="102" t="e">
        <f ca="1">SUM(KI236:KK236)</f>
        <v>#REF!</v>
      </c>
      <c r="LM236" s="102"/>
      <c r="LN236" s="102"/>
      <c r="LO236" s="102" t="e">
        <f ca="1">SUM(KL236:KO236)</f>
        <v>#REF!</v>
      </c>
      <c r="LP236" s="102"/>
      <c r="LQ236" s="102"/>
      <c r="LR236" s="102" t="e">
        <f ca="1">KO236</f>
        <v>#REF!</v>
      </c>
      <c r="LS236" s="102"/>
      <c r="LT236" s="119" t="e">
        <f t="shared" ca="1" si="254"/>
        <v>#REF!</v>
      </c>
      <c r="LU236" s="119" t="e">
        <f t="shared" ca="1" si="255"/>
        <v>#NAME?</v>
      </c>
      <c r="LV236" s="119" t="e">
        <f t="shared" ca="1" si="256"/>
        <v>#NAME?</v>
      </c>
      <c r="LW236" s="119" t="e">
        <f t="shared" ca="1" si="257"/>
        <v>#REF!</v>
      </c>
      <c r="LX236" s="119" t="e">
        <f t="shared" ca="1" si="258"/>
        <v>#NAME?</v>
      </c>
      <c r="LY236" s="119" t="e">
        <f t="shared" ca="1" si="259"/>
        <v>#NAME?</v>
      </c>
      <c r="LZ236" s="119" t="e">
        <f t="shared" ca="1" si="260"/>
        <v>#REF!</v>
      </c>
      <c r="MA236" s="119" t="e">
        <f t="shared" ca="1" si="261"/>
        <v>#NAME?</v>
      </c>
      <c r="MB236" s="119" t="e">
        <f t="shared" ca="1" si="262"/>
        <v>#NAME?</v>
      </c>
      <c r="MC236" s="119" t="e">
        <f t="shared" ca="1" si="263"/>
        <v>#REF!</v>
      </c>
      <c r="MD236" s="119" t="e">
        <f t="shared" ca="1" si="264"/>
        <v>#NAME?</v>
      </c>
      <c r="ME236" s="119" t="e">
        <f t="shared" ca="1" si="265"/>
        <v>#NAME?</v>
      </c>
      <c r="MF236" s="119" t="e">
        <f t="shared" ca="1" si="266"/>
        <v>#REF!</v>
      </c>
      <c r="MG236" s="119" t="e">
        <f t="shared" ca="1" si="267"/>
        <v>#REF!</v>
      </c>
      <c r="MH236" s="120" t="s">
        <v>1004</v>
      </c>
      <c r="MI236" s="100" t="s">
        <v>515</v>
      </c>
      <c r="MJ236" s="121">
        <v>45526</v>
      </c>
      <c r="MK236" s="100" t="s">
        <v>131</v>
      </c>
      <c r="ML236" s="100"/>
      <c r="MM236" s="100" t="s">
        <v>131</v>
      </c>
      <c r="MN236" s="100"/>
      <c r="MO236" s="100" t="s">
        <v>516</v>
      </c>
    </row>
    <row r="237" spans="1:353" ht="14.25" x14ac:dyDescent="0.2">
      <c r="A237" s="39">
        <v>239</v>
      </c>
      <c r="B237" s="39" t="s">
        <v>1007</v>
      </c>
      <c r="C237" s="54" t="s">
        <v>1008</v>
      </c>
      <c r="D237" s="39" t="s">
        <v>121</v>
      </c>
      <c r="E237" s="39">
        <v>400951927</v>
      </c>
      <c r="F237" s="99" t="s">
        <v>1009</v>
      </c>
      <c r="G237" s="39"/>
      <c r="H237" s="39" t="s">
        <v>112</v>
      </c>
      <c r="I237" s="39">
        <v>2</v>
      </c>
      <c r="J237" s="39">
        <v>3</v>
      </c>
      <c r="K237" s="39">
        <v>0</v>
      </c>
      <c r="L237" s="39">
        <v>0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1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1</v>
      </c>
      <c r="AH237" s="39">
        <f t="shared" si="230"/>
        <v>2</v>
      </c>
      <c r="AI237" s="39">
        <f t="shared" si="268"/>
        <v>70589</v>
      </c>
      <c r="AJ237" s="55">
        <v>4000</v>
      </c>
      <c r="AK237" s="39"/>
      <c r="AL237" s="39" t="s">
        <v>1010</v>
      </c>
      <c r="AM237" s="39" t="s">
        <v>1011</v>
      </c>
      <c r="AN237" s="39"/>
      <c r="AO237" s="39"/>
      <c r="AP237" s="56">
        <v>0.06</v>
      </c>
      <c r="AQ237" s="56" t="s">
        <v>8</v>
      </c>
      <c r="AR237" s="39" t="s">
        <v>1012</v>
      </c>
      <c r="AS237" s="39" t="s">
        <v>1013</v>
      </c>
      <c r="AT237" s="39"/>
      <c r="AU237" s="39" t="s">
        <v>1014</v>
      </c>
      <c r="AV237" s="39" t="str">
        <f t="shared" si="231"/>
        <v>P0026</v>
      </c>
      <c r="AW237" s="76" t="e">
        <f t="shared" ca="1" si="232"/>
        <v>#NAME?</v>
      </c>
      <c r="AX237" s="39"/>
      <c r="AY237" s="73" t="e">
        <f t="shared" si="233"/>
        <v>#REF!</v>
      </c>
      <c r="AZ237" s="39"/>
      <c r="BA237" s="39"/>
      <c r="BB237" s="39"/>
      <c r="BC237" s="39"/>
      <c r="BD237" s="79">
        <v>72000</v>
      </c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>
        <f>SUM($AZ237,$BA237:BF237)-SUM($EU237:FA237)</f>
        <v>71540</v>
      </c>
      <c r="DE237" s="39">
        <f>SUM($AZ237,$BA237:BG237)-SUM($EU237:FB237)</f>
        <v>69742</v>
      </c>
      <c r="DF237" s="39">
        <f>SUM($AZ237,$BA237:BH237)-SUM($EU237:FC237)</f>
        <v>67411</v>
      </c>
      <c r="DG237" s="39">
        <f>SUM($AZ237,$BA237:BI237)-SUM($EU237:FD237)</f>
        <v>65411</v>
      </c>
      <c r="DH237" s="39">
        <f>SUM($AZ237,$BA237:BJ237)-SUM($EU237:FE237)</f>
        <v>63411</v>
      </c>
      <c r="DI237" s="39">
        <f>SUM($AZ237,$BA237:BK237)-SUM($EU237:FF237)</f>
        <v>61411</v>
      </c>
      <c r="DJ237" s="39">
        <f>SUM($AZ237,$BA237:BL237)-SUM($EU237:FG237)</f>
        <v>59411</v>
      </c>
      <c r="DK237" s="39">
        <f>SUM($AZ237,$BA237:BM237)-SUM($EU237:FH237)</f>
        <v>57411</v>
      </c>
      <c r="DL237" s="39">
        <f>SUM($AZ237,$BA237:BN237)-SUM($EU237:FI237)</f>
        <v>55411</v>
      </c>
      <c r="DM237" s="39">
        <f>SUM($AZ237,$BA237:BO237)-SUM($EU237:FJ237)</f>
        <v>53411</v>
      </c>
      <c r="DN237" s="39">
        <f>SUM($AZ237,$BA237:BP237)-SUM($EU237:FK237)</f>
        <v>51411</v>
      </c>
      <c r="DO237" s="39">
        <f>SUM($AZ237,$BA237:BQ237)-SUM($EU237:FL237)</f>
        <v>49411</v>
      </c>
      <c r="DP237" s="39">
        <f>SUM($AZ237,$BA237:BR237)-SUM($EU237:FM237)</f>
        <v>47411</v>
      </c>
      <c r="DQ237" s="39">
        <f>SUM($AZ237,$BA237:BS237)-SUM($EU237:FN237)</f>
        <v>45411</v>
      </c>
      <c r="DR237" s="39">
        <f>SUM($AZ237,$BA237:BT237)-SUM($EU237:FO237)</f>
        <v>43411</v>
      </c>
      <c r="DS237" s="39">
        <f>SUM($AZ237,$BA237:BU237)-SUM($EU237:FP237)</f>
        <v>41411</v>
      </c>
      <c r="DT237" s="39">
        <f>SUM($AZ237,$BA237:BV237)-SUM($EU237:FQ237)</f>
        <v>39411</v>
      </c>
      <c r="DU237" s="39">
        <f>SUM($AZ237,$BA237:BW237)-SUM($EU237:FR237)</f>
        <v>37411</v>
      </c>
      <c r="DV237" s="39">
        <f>SUM($AZ237,$BA237:BX237)-SUM($EU237:FS237)</f>
        <v>35411</v>
      </c>
      <c r="DW237" s="39">
        <f>SUM($AZ237,$BA237:BY237)-SUM($EU237:FT237)</f>
        <v>33411</v>
      </c>
      <c r="DX237" s="39">
        <f>SUM($AZ237,$BA237:BZ237)-SUM($EU237:FU237)</f>
        <v>31411</v>
      </c>
      <c r="DY237" s="39">
        <f>SUM($AZ237,$BA237:CA237)-SUM($EU237:FV237)</f>
        <v>29411</v>
      </c>
      <c r="DZ237" s="39">
        <f>SUM($AZ237,$BA237:CB237)-SUM($EU237:FW237)</f>
        <v>27411</v>
      </c>
      <c r="EA237" s="39">
        <f>SUM($AZ237,$BA237:CC237)-SUM($EU237:FX237)</f>
        <v>25411</v>
      </c>
      <c r="EB237" s="39">
        <f>SUM($AZ237,$BA237:CD237)-SUM($EU237:FY237)</f>
        <v>23411</v>
      </c>
      <c r="EC237" s="39">
        <f>SUM($AZ237,$BA237:CE237)-SUM($EU237:FZ237)</f>
        <v>21411</v>
      </c>
      <c r="ED237" s="39">
        <f>SUM($AZ237,$BA237:CF237)-SUM($EU237:GA237)</f>
        <v>19411</v>
      </c>
      <c r="EE237" s="39">
        <f>SUM($AZ237,$BA237:CG237)-SUM($EU237:GB237)</f>
        <v>17411</v>
      </c>
      <c r="EF237" s="39">
        <f>SUM($AZ237,$BA237:CH237)-SUM($EU237:GC237)</f>
        <v>15411</v>
      </c>
      <c r="EG237" s="39">
        <f>SUM($AZ237,$BA237:CI237)-SUM($EU237:GD237)</f>
        <v>13411</v>
      </c>
      <c r="EH237" s="39">
        <f>SUM($AZ237,$BA237:CJ237)-SUM($EU237:GE237)</f>
        <v>11411</v>
      </c>
      <c r="EI237" s="39">
        <f>SUM($AZ237,$BA237:CK237)-SUM($EU237:GF237)</f>
        <v>9411</v>
      </c>
      <c r="EJ237" s="39">
        <f>SUM($AZ237,$BA237:CL237)-SUM($EU237:GG237)</f>
        <v>7411</v>
      </c>
      <c r="EK237" s="39">
        <f>SUM($AZ237,$BA237:CM237)-SUM($EU237:GH237)</f>
        <v>5411</v>
      </c>
      <c r="EL237" s="39">
        <f>SUM($AZ237,$BA237:CN237)-SUM($EU237:GI237)</f>
        <v>3411</v>
      </c>
      <c r="EM237" s="39">
        <f>SUM($AZ237,$BA237:CO237)-SUM($EU237:GJ237)</f>
        <v>1411</v>
      </c>
      <c r="EN237" s="39">
        <f>SUM($AZ237,$BA237:CP237)-SUM($EU237:GK237)</f>
        <v>1411</v>
      </c>
      <c r="EO237" s="39">
        <f>SUM($AZ237,$BA237:CQ237)-SUM($EU237:GL237)</f>
        <v>1411</v>
      </c>
      <c r="EP237" s="39">
        <f>SUM($AZ237,$BA237:CR237)-SUM($EU237:GM237)</f>
        <v>1411</v>
      </c>
      <c r="EQ237" s="39">
        <f>SUM($AZ237,$BA237:CS237)-SUM($EU237:GN237)</f>
        <v>1411</v>
      </c>
      <c r="ER237" s="39"/>
      <c r="ES237" s="39"/>
      <c r="ET237" s="39"/>
      <c r="EU237" s="39"/>
      <c r="EV237" s="39"/>
      <c r="EW237" s="39"/>
      <c r="EX237" s="39"/>
      <c r="EY237" s="39"/>
      <c r="EZ237" s="39"/>
      <c r="FA237" s="39">
        <f t="array" ref="FA237">SUMPRODUCT($K237:$AG237,TRANSPOSE(FA$5:FA$27))</f>
        <v>460</v>
      </c>
      <c r="FB237" s="39">
        <f t="array" ref="FB237">SUMPRODUCT($K237:$AG237,TRANSPOSE(FB$5:FB$27))</f>
        <v>1798</v>
      </c>
      <c r="FC237" s="39">
        <f t="array" ref="FC237">SUMPRODUCT($K237:$AG237,TRANSPOSE(FC$5:FC$27))</f>
        <v>2331</v>
      </c>
      <c r="FD237" s="39">
        <f t="array" ref="FD237">SUMPRODUCT($K237:$AG237,TRANSPOSE(FD$5:FD$27))</f>
        <v>2000</v>
      </c>
      <c r="FE237" s="39">
        <f t="array" ref="FE237">SUMPRODUCT($K237:$AG237,TRANSPOSE(FE$5:FE$27))</f>
        <v>2000</v>
      </c>
      <c r="FF237" s="39">
        <f t="array" ref="FF237">SUMPRODUCT($K237:$AG237,TRANSPOSE(FF$5:FF$27))</f>
        <v>2000</v>
      </c>
      <c r="FG237" s="39">
        <f t="array" ref="FG237">SUMPRODUCT($K237:$AG237,TRANSPOSE(FG$5:FG$27))</f>
        <v>2000</v>
      </c>
      <c r="FH237" s="39">
        <f t="array" ref="FH237">SUMPRODUCT($K237:$AG237,TRANSPOSE(FH$5:FH$27))</f>
        <v>2000</v>
      </c>
      <c r="FI237" s="39">
        <f t="array" ref="FI237">SUMPRODUCT($K237:$AG237,TRANSPOSE(FI$5:FI$27))</f>
        <v>2000</v>
      </c>
      <c r="FJ237" s="39">
        <f t="array" ref="FJ237">SUMPRODUCT($K237:$AG237,TRANSPOSE(FJ$5:FJ$27))</f>
        <v>2000</v>
      </c>
      <c r="FK237" s="39">
        <f t="array" ref="FK237">SUMPRODUCT($K237:$AG237,TRANSPOSE(FK$5:FK$27))</f>
        <v>2000</v>
      </c>
      <c r="FL237" s="39">
        <f t="array" ref="FL237">SUMPRODUCT($K237:$AG237,TRANSPOSE(FL$5:FL$27))</f>
        <v>2000</v>
      </c>
      <c r="FM237" s="39">
        <f t="array" ref="FM237">SUMPRODUCT($K237:$AG237,TRANSPOSE(FM$5:FM$27))</f>
        <v>2000</v>
      </c>
      <c r="FN237" s="39">
        <f t="array" ref="FN237">SUMPRODUCT($K237:$AG237,TRANSPOSE(FN$5:FN$27))</f>
        <v>2000</v>
      </c>
      <c r="FO237" s="39">
        <f t="array" ref="FO237">SUMPRODUCT($K237:$AG237,TRANSPOSE(FO$5:FO$27))</f>
        <v>2000</v>
      </c>
      <c r="FP237" s="39">
        <f t="array" ref="FP237">SUMPRODUCT($K237:$AG237,TRANSPOSE(FP$5:FP$27))</f>
        <v>2000</v>
      </c>
      <c r="FQ237" s="39">
        <f t="array" ref="FQ237">SUMPRODUCT($K237:$AG237,TRANSPOSE(FQ$5:FQ$27))</f>
        <v>2000</v>
      </c>
      <c r="FR237" s="39">
        <f t="array" ref="FR237">SUMPRODUCT($K237:$AG237,TRANSPOSE(FR$5:FR$27))</f>
        <v>2000</v>
      </c>
      <c r="FS237" s="39">
        <f t="array" ref="FS237">SUMPRODUCT($K237:$AG237,TRANSPOSE(FS$5:FS$27))</f>
        <v>2000</v>
      </c>
      <c r="FT237" s="39">
        <f t="array" ref="FT237">SUMPRODUCT($K237:$AG237,TRANSPOSE(FT$5:FT$27))</f>
        <v>2000</v>
      </c>
      <c r="FU237" s="39">
        <f t="array" ref="FU237">SUMPRODUCT($K237:$AG237,TRANSPOSE(FU$5:FU$27))</f>
        <v>2000</v>
      </c>
      <c r="FV237" s="39">
        <f t="array" ref="FV237">SUMPRODUCT($K237:$AG237,TRANSPOSE(FV$5:FV$27))</f>
        <v>2000</v>
      </c>
      <c r="FW237" s="39">
        <f t="array" ref="FW237">SUMPRODUCT($K237:$AG237,TRANSPOSE(FW$5:FW$27))</f>
        <v>2000</v>
      </c>
      <c r="FX237" s="39">
        <f t="array" ref="FX237">SUMPRODUCT($K237:$AG237,TRANSPOSE(FX$5:FX$27))</f>
        <v>2000</v>
      </c>
      <c r="FY237" s="39">
        <f t="array" ref="FY237">SUMPRODUCT($K237:$AG237,TRANSPOSE(FY$5:FY$27))</f>
        <v>2000</v>
      </c>
      <c r="FZ237" s="39">
        <f t="array" ref="FZ237">SUMPRODUCT($K237:$AG237,TRANSPOSE(FZ$5:FZ$27))</f>
        <v>2000</v>
      </c>
      <c r="GA237" s="39">
        <f t="array" ref="GA237">SUMPRODUCT($K237:$AG237,TRANSPOSE(GA$5:GA$27))</f>
        <v>2000</v>
      </c>
      <c r="GB237" s="39">
        <f t="array" ref="GB237">SUMPRODUCT($K237:$AG237,TRANSPOSE(GB$5:GB$27))</f>
        <v>2000</v>
      </c>
      <c r="GC237" s="39">
        <f t="array" ref="GC237">SUMPRODUCT($K237:$AG237,TRANSPOSE(GC$5:GC$27))</f>
        <v>2000</v>
      </c>
      <c r="GD237" s="39">
        <f t="array" ref="GD237">SUMPRODUCT($K237:$AG237,TRANSPOSE(GD$5:GD$27))</f>
        <v>2000</v>
      </c>
      <c r="GE237" s="39">
        <f t="array" ref="GE237">SUMPRODUCT($K237:$AG237,TRANSPOSE(GE$5:GE$27))</f>
        <v>2000</v>
      </c>
      <c r="GF237" s="39">
        <f t="array" ref="GF237">SUMPRODUCT($K237:$AG237,TRANSPOSE(GF$5:GF$27))</f>
        <v>2000</v>
      </c>
      <c r="GG237" s="39">
        <f t="array" ref="GG237">SUMPRODUCT($K237:$AG237,TRANSPOSE(GG$5:GG$27))</f>
        <v>2000</v>
      </c>
      <c r="GH237" s="39">
        <f t="array" ref="GH237">SUMPRODUCT($K237:$AG237,TRANSPOSE(GH$5:GH$27))</f>
        <v>2000</v>
      </c>
      <c r="GI237" s="39">
        <f t="array" ref="GI237">SUMPRODUCT($K237:$AG237,TRANSPOSE(GI$5:GI$27))</f>
        <v>2000</v>
      </c>
      <c r="GJ237" s="39">
        <f t="array" ref="GJ237">SUMPRODUCT($K237:$AG237,TRANSPOSE(GJ$5:GJ$27))</f>
        <v>2000</v>
      </c>
      <c r="GK237" s="39">
        <f t="array" ref="GK237">SUMPRODUCT($K237:$AG237,TRANSPOSE(GK$5:GK$27))</f>
        <v>0</v>
      </c>
      <c r="GL237" s="39">
        <f t="array" ref="GL237">SUMPRODUCT($K237:$AG237,TRANSPOSE(GL$5:GL$27))</f>
        <v>0</v>
      </c>
      <c r="GM237" s="39">
        <f t="array" ref="GM237">SUMPRODUCT($K237:$AG237,TRANSPOSE(GM$5:GM$27))</f>
        <v>0</v>
      </c>
      <c r="GN237" s="39">
        <f t="array" ref="GN237">SUMPRODUCT($K237:$AG237,TRANSPOSE(GN$5:GN$27))</f>
        <v>0</v>
      </c>
      <c r="GO237" s="39"/>
      <c r="GP237" s="39"/>
      <c r="GQ237" s="39"/>
      <c r="GR237" s="39"/>
      <c r="GS237" s="39"/>
      <c r="GT237" s="39"/>
      <c r="GU237" s="39"/>
      <c r="GV237" s="39"/>
      <c r="GW237" s="39"/>
      <c r="GX237" s="39"/>
      <c r="GY237" s="39"/>
      <c r="GZ237" s="39"/>
      <c r="HA237" s="39"/>
      <c r="HB237" s="39"/>
      <c r="HC237" s="39"/>
      <c r="HD237" s="39"/>
      <c r="HE237" s="39"/>
      <c r="HF237" s="39"/>
      <c r="HG237" s="39"/>
      <c r="HH237" s="39"/>
      <c r="HI237" s="39"/>
      <c r="HJ237" s="39"/>
      <c r="HK237" s="39"/>
      <c r="HL237" s="39"/>
      <c r="HM237" s="39"/>
      <c r="HN237" s="39"/>
      <c r="HO237" s="39"/>
      <c r="HP237" s="39"/>
      <c r="HQ237" s="39"/>
      <c r="HR237" s="39"/>
      <c r="HS237" s="39"/>
      <c r="HT237" s="39"/>
      <c r="HU237" s="39"/>
      <c r="HV237" s="39"/>
      <c r="HW237" s="39"/>
      <c r="HX237" s="39"/>
      <c r="HY237" s="39"/>
      <c r="HZ237" s="39"/>
      <c r="IA237" s="39"/>
      <c r="IB237" s="39"/>
      <c r="IC237" s="39"/>
      <c r="ID237" s="39"/>
      <c r="IE237" s="39"/>
      <c r="IF237" s="39"/>
      <c r="IG237" s="39"/>
      <c r="IH237" s="39"/>
      <c r="II237" s="39"/>
      <c r="IJ237" s="39"/>
      <c r="IK237" s="39"/>
      <c r="IL237" s="39"/>
      <c r="IM237" s="39"/>
      <c r="IN237" s="39"/>
      <c r="IO237" s="39"/>
      <c r="IP237" s="39"/>
      <c r="IQ237" s="39"/>
      <c r="IR237" s="39"/>
      <c r="IS237" s="39"/>
      <c r="IT237" s="39"/>
      <c r="IU237" s="39"/>
      <c r="IV237" s="93" t="str">
        <f t="shared" si="273"/>
        <v>EBV</v>
      </c>
      <c r="IW237" s="100" t="str">
        <f>C237</f>
        <v>HSMC-C120</v>
      </c>
      <c r="IX237" s="93" t="str">
        <f t="shared" si="270"/>
        <v>BROADCOM LIMITED</v>
      </c>
      <c r="IY237" s="111">
        <f t="shared" si="274"/>
        <v>0.06</v>
      </c>
      <c r="IZ237" s="112" t="str">
        <f t="shared" si="272"/>
        <v>USD</v>
      </c>
      <c r="JA237" s="104" t="e">
        <f ca="1">_xlfn.XLOOKUP(IZ237,IZ$21:IZ$24,JA$21:JA$24,0)</f>
        <v>#NAME?</v>
      </c>
      <c r="JB237" s="104" t="e">
        <f t="shared" ca="1" si="234"/>
        <v>#NAME?</v>
      </c>
      <c r="JC237" s="113">
        <f>AJ237</f>
        <v>4000</v>
      </c>
      <c r="JD237" s="113">
        <f>AJ237</f>
        <v>4000</v>
      </c>
      <c r="JE237" s="100"/>
      <c r="JF237" s="113" t="e">
        <f>MAX(JD237,CEILING(#REF!+JE237,JC237))</f>
        <v>#REF!</v>
      </c>
      <c r="JG237" s="114" t="e">
        <f t="shared" ca="1" si="235"/>
        <v>#REF!</v>
      </c>
      <c r="JH237" s="113" t="e">
        <f>JF237-#REF!</f>
        <v>#REF!</v>
      </c>
      <c r="JI237" s="114" t="e">
        <f t="shared" ca="1" si="236"/>
        <v>#REF!</v>
      </c>
      <c r="JJ237" s="115">
        <v>45523</v>
      </c>
      <c r="JK237" s="114" t="s">
        <v>114</v>
      </c>
      <c r="JL237" s="114" t="s">
        <v>21</v>
      </c>
      <c r="JM237" s="100" t="s">
        <v>128</v>
      </c>
      <c r="JN237" s="100" t="s">
        <v>129</v>
      </c>
      <c r="JO237" s="102" t="e">
        <f t="array" aca="1" ref="JO237" ca="1">SUMPRODUCT(#REF!,TRANSPOSE(JO$19:JO$22))</f>
        <v>#REF!</v>
      </c>
      <c r="JP237" s="102" t="e">
        <f t="array" aca="1" ref="JP237" ca="1">SUMPRODUCT(#REF!,TRANSPOSE(JP$19:JP$22))</f>
        <v>#REF!</v>
      </c>
      <c r="JQ237" s="102" t="e">
        <f t="array" aca="1" ref="JQ237" ca="1">SUMPRODUCT(#REF!,TRANSPOSE(JQ$19:JQ$22))</f>
        <v>#REF!</v>
      </c>
      <c r="JR237" s="102" t="e">
        <f t="array" aca="1" ref="JR237" ca="1">SUMPRODUCT(#REF!,TRANSPOSE(JR$19:JR$22))</f>
        <v>#REF!</v>
      </c>
      <c r="JS237" s="102" t="e">
        <f t="array" aca="1" ref="JS237" ca="1">SUMPRODUCT(#REF!,TRANSPOSE(JS$19:JS$22))</f>
        <v>#REF!</v>
      </c>
      <c r="JT237" s="102" t="e">
        <f t="array" aca="1" ref="JT237" ca="1">SUMPRODUCT(#REF!,TRANSPOSE(JT$19:JT$22))</f>
        <v>#REF!</v>
      </c>
      <c r="JU237" s="102" t="e">
        <f t="array" aca="1" ref="JU237" ca="1">SUMPRODUCT(#REF!,TRANSPOSE(JU$19:JU$22))</f>
        <v>#REF!</v>
      </c>
      <c r="JV237" s="102" t="e">
        <f t="array" aca="1" ref="JV237" ca="1">SUMPRODUCT(#REF!,TRANSPOSE(JV$19:JV$22))</f>
        <v>#REF!</v>
      </c>
      <c r="JW237" s="102" t="e">
        <f t="array" aca="1" ref="JW237" ca="1">SUMPRODUCT(#REF!,TRANSPOSE(JW$19:JW$22))</f>
        <v>#REF!</v>
      </c>
      <c r="JX237" s="102" t="e">
        <f t="array" aca="1" ref="JX237" ca="1">SUMPRODUCT(#REF!,TRANSPOSE(JX$19:JX$22))</f>
        <v>#REF!</v>
      </c>
      <c r="JY237" s="102" t="e">
        <f t="array" aca="1" ref="JY237" ca="1">SUMPRODUCT(#REF!,TRANSPOSE(JY$19:JY$22))</f>
        <v>#REF!</v>
      </c>
      <c r="JZ237" s="102" t="e">
        <f t="array" aca="1" ref="JZ237" ca="1">SUMPRODUCT(#REF!,TRANSPOSE(JZ$19:JZ$22))</f>
        <v>#REF!</v>
      </c>
      <c r="KA237" s="102" t="e">
        <f t="array" aca="1" ref="KA237" ca="1">SUMPRODUCT(#REF!,TRANSPOSE(KA$19:KA$22))</f>
        <v>#REF!</v>
      </c>
      <c r="KB237" s="116"/>
      <c r="KC237" s="102" t="e">
        <f t="shared" ca="1" si="237"/>
        <v>#REF!</v>
      </c>
      <c r="KD237" s="117" t="e">
        <f ca="1">CEILING(SUM($JO237:JP237)-SUM($KC237:KC237),$JC237)</f>
        <v>#REF!</v>
      </c>
      <c r="KE237" s="117" t="e">
        <f ca="1">CEILING(SUM($JO237:JQ237)-SUM($KC237:KD237),$JC237)</f>
        <v>#REF!</v>
      </c>
      <c r="KF237" s="117" t="e">
        <f ca="1">CEILING(SUM($JO237:JR237)-SUM($KC237:KE237),$JC237)</f>
        <v>#REF!</v>
      </c>
      <c r="KG237" s="117" t="e">
        <f ca="1">CEILING(SUM($JO237:JS237)-SUM($KC237:KF237),$JC237)</f>
        <v>#REF!</v>
      </c>
      <c r="KH237" s="117" t="e">
        <f ca="1">CEILING(SUM($JO237:JT237)-SUM($KC237:KG237),$JC237)</f>
        <v>#REF!</v>
      </c>
      <c r="KI237" s="117" t="e">
        <f ca="1">CEILING(SUM($JO237:JU237)-SUM($KC237:KH237),$JC237)</f>
        <v>#REF!</v>
      </c>
      <c r="KJ237" s="117" t="e">
        <f ca="1">CEILING(SUM($JO237:JV237)-SUM($KC237:KI237),$JC237)</f>
        <v>#REF!</v>
      </c>
      <c r="KK237" s="117" t="e">
        <f ca="1">CEILING(SUM($JO237:JW237)-SUM($KC237:KJ237),$JC237)</f>
        <v>#REF!</v>
      </c>
      <c r="KL237" s="117" t="e">
        <f ca="1">CEILING(SUM($JO237:JX237)-SUM($KC237:KK237),$JC237)</f>
        <v>#REF!</v>
      </c>
      <c r="KM237" s="117" t="e">
        <f ca="1">CEILING(SUM($JO237:JY237)-SUM($KC237:KL237),$JC237)</f>
        <v>#REF!</v>
      </c>
      <c r="KN237" s="117" t="e">
        <f t="shared" ca="1" si="238"/>
        <v>#REF!</v>
      </c>
      <c r="KO237" s="117" t="e">
        <f t="shared" ca="1" si="239"/>
        <v>#REF!</v>
      </c>
      <c r="KP237" s="116"/>
      <c r="KQ237" s="119" t="e">
        <f t="shared" ca="1" si="240"/>
        <v>#REF!</v>
      </c>
      <c r="KR237" s="119" t="e">
        <f t="shared" ca="1" si="241"/>
        <v>#REF!</v>
      </c>
      <c r="KS237" s="119" t="e">
        <f t="shared" ca="1" si="242"/>
        <v>#REF!</v>
      </c>
      <c r="KT237" s="119" t="e">
        <f t="shared" ca="1" si="243"/>
        <v>#REF!</v>
      </c>
      <c r="KU237" s="119" t="e">
        <f t="shared" ca="1" si="244"/>
        <v>#REF!</v>
      </c>
      <c r="KV237" s="119" t="e">
        <f t="shared" ca="1" si="245"/>
        <v>#REF!</v>
      </c>
      <c r="KW237" s="119" t="e">
        <f t="shared" ca="1" si="246"/>
        <v>#REF!</v>
      </c>
      <c r="KX237" s="119" t="e">
        <f t="shared" ca="1" si="247"/>
        <v>#REF!</v>
      </c>
      <c r="KY237" s="119" t="e">
        <f t="shared" ca="1" si="248"/>
        <v>#REF!</v>
      </c>
      <c r="KZ237" s="119" t="e">
        <f t="shared" ca="1" si="249"/>
        <v>#REF!</v>
      </c>
      <c r="LA237" s="119" t="e">
        <f t="shared" ca="1" si="250"/>
        <v>#REF!</v>
      </c>
      <c r="LB237" s="119" t="e">
        <f t="shared" ca="1" si="251"/>
        <v>#REF!</v>
      </c>
      <c r="LC237" s="119" t="e">
        <f t="shared" ca="1" si="252"/>
        <v>#REF!</v>
      </c>
      <c r="LD237" s="119" t="e">
        <f t="shared" ca="1" si="253"/>
        <v>#REF!</v>
      </c>
      <c r="LE237" s="116">
        <v>1</v>
      </c>
      <c r="LF237" s="102" t="e">
        <f ca="1">SUM(KC237:KO237)</f>
        <v>#REF!</v>
      </c>
      <c r="LG237" s="102"/>
      <c r="LH237" s="102"/>
      <c r="LI237" s="102"/>
      <c r="LJ237" s="102"/>
      <c r="LK237" s="102"/>
      <c r="LL237" s="102"/>
      <c r="LM237" s="102"/>
      <c r="LN237" s="102"/>
      <c r="LO237" s="102"/>
      <c r="LP237" s="102"/>
      <c r="LQ237" s="102"/>
      <c r="LR237" s="102" t="e">
        <f t="shared" ca="1" si="269"/>
        <v>#REF!</v>
      </c>
      <c r="LS237" s="102"/>
      <c r="LT237" s="119" t="e">
        <f t="shared" ca="1" si="254"/>
        <v>#REF!</v>
      </c>
      <c r="LU237" s="119" t="e">
        <f t="shared" ca="1" si="255"/>
        <v>#NAME?</v>
      </c>
      <c r="LV237" s="119" t="e">
        <f t="shared" ca="1" si="256"/>
        <v>#NAME?</v>
      </c>
      <c r="LW237" s="119" t="e">
        <f t="shared" ca="1" si="257"/>
        <v>#NAME?</v>
      </c>
      <c r="LX237" s="119" t="e">
        <f t="shared" ca="1" si="258"/>
        <v>#NAME?</v>
      </c>
      <c r="LY237" s="119" t="e">
        <f t="shared" ca="1" si="259"/>
        <v>#NAME?</v>
      </c>
      <c r="LZ237" s="119" t="e">
        <f t="shared" ca="1" si="260"/>
        <v>#NAME?</v>
      </c>
      <c r="MA237" s="119" t="e">
        <f t="shared" ca="1" si="261"/>
        <v>#NAME?</v>
      </c>
      <c r="MB237" s="119" t="e">
        <f t="shared" ca="1" si="262"/>
        <v>#NAME?</v>
      </c>
      <c r="MC237" s="119" t="e">
        <f t="shared" ca="1" si="263"/>
        <v>#NAME?</v>
      </c>
      <c r="MD237" s="119" t="e">
        <f t="shared" ca="1" si="264"/>
        <v>#NAME?</v>
      </c>
      <c r="ME237" s="119" t="e">
        <f t="shared" ca="1" si="265"/>
        <v>#NAME?</v>
      </c>
      <c r="MF237" s="119" t="e">
        <f t="shared" ca="1" si="266"/>
        <v>#REF!</v>
      </c>
      <c r="MG237" s="119" t="e">
        <f t="shared" ca="1" si="267"/>
        <v>#REF!</v>
      </c>
      <c r="MH237" s="120" t="s">
        <v>1007</v>
      </c>
      <c r="MI237" s="100" t="s">
        <v>1015</v>
      </c>
      <c r="MJ237" s="121">
        <v>45537</v>
      </c>
      <c r="MK237" s="100" t="s">
        <v>131</v>
      </c>
      <c r="ML237" s="100" t="s">
        <v>131</v>
      </c>
      <c r="MM237" s="100" t="s">
        <v>131</v>
      </c>
      <c r="MN237" s="100"/>
      <c r="MO237" s="100" t="s">
        <v>321</v>
      </c>
    </row>
    <row r="238" spans="1:353" ht="14.25" x14ac:dyDescent="0.2">
      <c r="A238" s="39">
        <v>240</v>
      </c>
      <c r="B238" s="39" t="s">
        <v>1016</v>
      </c>
      <c r="C238" s="54" t="s">
        <v>1017</v>
      </c>
      <c r="D238" s="39" t="s">
        <v>121</v>
      </c>
      <c r="E238" s="39">
        <v>400615818</v>
      </c>
      <c r="F238" s="99" t="s">
        <v>1018</v>
      </c>
      <c r="G238" s="39"/>
      <c r="H238" s="39" t="s">
        <v>112</v>
      </c>
      <c r="I238" s="39">
        <v>2</v>
      </c>
      <c r="J238" s="39">
        <v>6</v>
      </c>
      <c r="K238" s="39">
        <v>0</v>
      </c>
      <c r="L238" s="39">
        <v>0</v>
      </c>
      <c r="M238" s="39">
        <v>0</v>
      </c>
      <c r="N238" s="39">
        <v>0</v>
      </c>
      <c r="O238" s="39">
        <v>2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v>2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39">
        <v>0</v>
      </c>
      <c r="AE238" s="39">
        <v>0</v>
      </c>
      <c r="AF238" s="39">
        <v>0</v>
      </c>
      <c r="AG238" s="39">
        <v>2</v>
      </c>
      <c r="AH238" s="39">
        <f t="shared" si="230"/>
        <v>4</v>
      </c>
      <c r="AI238" s="39">
        <f t="shared" si="268"/>
        <v>141178</v>
      </c>
      <c r="AJ238" s="55">
        <v>3000</v>
      </c>
      <c r="AK238" s="39"/>
      <c r="AL238" s="39" t="s">
        <v>1010</v>
      </c>
      <c r="AM238" s="39" t="s">
        <v>1011</v>
      </c>
      <c r="AN238" s="39"/>
      <c r="AO238" s="39"/>
      <c r="AP238" s="56">
        <v>0.05</v>
      </c>
      <c r="AQ238" s="56" t="s">
        <v>8</v>
      </c>
      <c r="AR238" s="39" t="s">
        <v>1012</v>
      </c>
      <c r="AS238" s="39" t="s">
        <v>1013</v>
      </c>
      <c r="AT238" s="39"/>
      <c r="AU238" s="39" t="s">
        <v>1014</v>
      </c>
      <c r="AV238" s="39" t="str">
        <f t="shared" si="231"/>
        <v>P0026</v>
      </c>
      <c r="AW238" s="76" t="e">
        <f t="shared" ca="1" si="232"/>
        <v>#NAME?</v>
      </c>
      <c r="AX238" s="39"/>
      <c r="AY238" s="73" t="e">
        <f t="shared" si="233"/>
        <v>#REF!</v>
      </c>
      <c r="AZ238" s="39"/>
      <c r="BA238" s="39"/>
      <c r="BB238" s="39"/>
      <c r="BC238" s="39"/>
      <c r="BD238" s="79">
        <v>144000</v>
      </c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>
        <f>SUM($AZ238,$BA238:BF238)-SUM($EU238:FA238)</f>
        <v>143080</v>
      </c>
      <c r="DE238" s="39">
        <f>SUM($AZ238,$BA238:BG238)-SUM($EU238:FB238)</f>
        <v>139484</v>
      </c>
      <c r="DF238" s="39">
        <f>SUM($AZ238,$BA238:BH238)-SUM($EU238:FC238)</f>
        <v>134822</v>
      </c>
      <c r="DG238" s="39">
        <f>SUM($AZ238,$BA238:BI238)-SUM($EU238:FD238)</f>
        <v>130822</v>
      </c>
      <c r="DH238" s="39">
        <f>SUM($AZ238,$BA238:BJ238)-SUM($EU238:FE238)</f>
        <v>126822</v>
      </c>
      <c r="DI238" s="39">
        <f>SUM($AZ238,$BA238:BK238)-SUM($EU238:FF238)</f>
        <v>122822</v>
      </c>
      <c r="DJ238" s="39">
        <f>SUM($AZ238,$BA238:BL238)-SUM($EU238:FG238)</f>
        <v>118822</v>
      </c>
      <c r="DK238" s="39">
        <f>SUM($AZ238,$BA238:BM238)-SUM($EU238:FH238)</f>
        <v>114822</v>
      </c>
      <c r="DL238" s="39">
        <f>SUM($AZ238,$BA238:BN238)-SUM($EU238:FI238)</f>
        <v>110822</v>
      </c>
      <c r="DM238" s="39">
        <f>SUM($AZ238,$BA238:BO238)-SUM($EU238:FJ238)</f>
        <v>106822</v>
      </c>
      <c r="DN238" s="39">
        <f>SUM($AZ238,$BA238:BP238)-SUM($EU238:FK238)</f>
        <v>102822</v>
      </c>
      <c r="DO238" s="39">
        <f>SUM($AZ238,$BA238:BQ238)-SUM($EU238:FL238)</f>
        <v>98822</v>
      </c>
      <c r="DP238" s="39">
        <f>SUM($AZ238,$BA238:BR238)-SUM($EU238:FM238)</f>
        <v>94822</v>
      </c>
      <c r="DQ238" s="39">
        <f>SUM($AZ238,$BA238:BS238)-SUM($EU238:FN238)</f>
        <v>90822</v>
      </c>
      <c r="DR238" s="39">
        <f>SUM($AZ238,$BA238:BT238)-SUM($EU238:FO238)</f>
        <v>86822</v>
      </c>
      <c r="DS238" s="39">
        <f>SUM($AZ238,$BA238:BU238)-SUM($EU238:FP238)</f>
        <v>82822</v>
      </c>
      <c r="DT238" s="39">
        <f>SUM($AZ238,$BA238:BV238)-SUM($EU238:FQ238)</f>
        <v>78822</v>
      </c>
      <c r="DU238" s="39">
        <f>SUM($AZ238,$BA238:BW238)-SUM($EU238:FR238)</f>
        <v>74822</v>
      </c>
      <c r="DV238" s="39">
        <f>SUM($AZ238,$BA238:BX238)-SUM($EU238:FS238)</f>
        <v>70822</v>
      </c>
      <c r="DW238" s="39">
        <f>SUM($AZ238,$BA238:BY238)-SUM($EU238:FT238)</f>
        <v>66822</v>
      </c>
      <c r="DX238" s="39">
        <f>SUM($AZ238,$BA238:BZ238)-SUM($EU238:FU238)</f>
        <v>62822</v>
      </c>
      <c r="DY238" s="39">
        <f>SUM($AZ238,$BA238:CA238)-SUM($EU238:FV238)</f>
        <v>58822</v>
      </c>
      <c r="DZ238" s="39">
        <f>SUM($AZ238,$BA238:CB238)-SUM($EU238:FW238)</f>
        <v>54822</v>
      </c>
      <c r="EA238" s="39">
        <f>SUM($AZ238,$BA238:CC238)-SUM($EU238:FX238)</f>
        <v>50822</v>
      </c>
      <c r="EB238" s="39">
        <f>SUM($AZ238,$BA238:CD238)-SUM($EU238:FY238)</f>
        <v>46822</v>
      </c>
      <c r="EC238" s="39">
        <f>SUM($AZ238,$BA238:CE238)-SUM($EU238:FZ238)</f>
        <v>42822</v>
      </c>
      <c r="ED238" s="39">
        <f>SUM($AZ238,$BA238:CF238)-SUM($EU238:GA238)</f>
        <v>38822</v>
      </c>
      <c r="EE238" s="39">
        <f>SUM($AZ238,$BA238:CG238)-SUM($EU238:GB238)</f>
        <v>34822</v>
      </c>
      <c r="EF238" s="39">
        <f>SUM($AZ238,$BA238:CH238)-SUM($EU238:GC238)</f>
        <v>30822</v>
      </c>
      <c r="EG238" s="39">
        <f>SUM($AZ238,$BA238:CI238)-SUM($EU238:GD238)</f>
        <v>26822</v>
      </c>
      <c r="EH238" s="39">
        <f>SUM($AZ238,$BA238:CJ238)-SUM($EU238:GE238)</f>
        <v>22822</v>
      </c>
      <c r="EI238" s="39">
        <f>SUM($AZ238,$BA238:CK238)-SUM($EU238:GF238)</f>
        <v>18822</v>
      </c>
      <c r="EJ238" s="39">
        <f>SUM($AZ238,$BA238:CL238)-SUM($EU238:GG238)</f>
        <v>14822</v>
      </c>
      <c r="EK238" s="39">
        <f>SUM($AZ238,$BA238:CM238)-SUM($EU238:GH238)</f>
        <v>10822</v>
      </c>
      <c r="EL238" s="39">
        <f>SUM($AZ238,$BA238:CN238)-SUM($EU238:GI238)</f>
        <v>6822</v>
      </c>
      <c r="EM238" s="39">
        <f>SUM($AZ238,$BA238:CO238)-SUM($EU238:GJ238)</f>
        <v>2822</v>
      </c>
      <c r="EN238" s="39">
        <f>SUM($AZ238,$BA238:CP238)-SUM($EU238:GK238)</f>
        <v>2822</v>
      </c>
      <c r="EO238" s="39">
        <f>SUM($AZ238,$BA238:CQ238)-SUM($EU238:GL238)</f>
        <v>2822</v>
      </c>
      <c r="EP238" s="39">
        <f>SUM($AZ238,$BA238:CR238)-SUM($EU238:GM238)</f>
        <v>2822</v>
      </c>
      <c r="EQ238" s="39">
        <f>SUM($AZ238,$BA238:CS238)-SUM($EU238:GN238)</f>
        <v>2822</v>
      </c>
      <c r="ER238" s="39"/>
      <c r="ES238" s="39"/>
      <c r="ET238" s="39"/>
      <c r="EU238" s="39"/>
      <c r="EV238" s="39"/>
      <c r="EW238" s="39"/>
      <c r="EX238" s="39"/>
      <c r="EY238" s="39"/>
      <c r="EZ238" s="39"/>
      <c r="FA238" s="39">
        <f t="array" ref="FA238">SUMPRODUCT($K238:$AG238,TRANSPOSE(FA$5:FA$27))</f>
        <v>920</v>
      </c>
      <c r="FB238" s="39">
        <f t="array" ref="FB238">SUMPRODUCT($K238:$AG238,TRANSPOSE(FB$5:FB$27))</f>
        <v>3596</v>
      </c>
      <c r="FC238" s="39">
        <f t="array" ref="FC238">SUMPRODUCT($K238:$AG238,TRANSPOSE(FC$5:FC$27))</f>
        <v>4662</v>
      </c>
      <c r="FD238" s="39">
        <f t="array" ref="FD238">SUMPRODUCT($K238:$AG238,TRANSPOSE(FD$5:FD$27))</f>
        <v>4000</v>
      </c>
      <c r="FE238" s="39">
        <f t="array" ref="FE238">SUMPRODUCT($K238:$AG238,TRANSPOSE(FE$5:FE$27))</f>
        <v>4000</v>
      </c>
      <c r="FF238" s="39">
        <f t="array" ref="FF238">SUMPRODUCT($K238:$AG238,TRANSPOSE(FF$5:FF$27))</f>
        <v>4000</v>
      </c>
      <c r="FG238" s="39">
        <f t="array" ref="FG238">SUMPRODUCT($K238:$AG238,TRANSPOSE(FG$5:FG$27))</f>
        <v>4000</v>
      </c>
      <c r="FH238" s="39">
        <f t="array" ref="FH238">SUMPRODUCT($K238:$AG238,TRANSPOSE(FH$5:FH$27))</f>
        <v>4000</v>
      </c>
      <c r="FI238" s="39">
        <f t="array" ref="FI238">SUMPRODUCT($K238:$AG238,TRANSPOSE(FI$5:FI$27))</f>
        <v>4000</v>
      </c>
      <c r="FJ238" s="39">
        <f t="array" ref="FJ238">SUMPRODUCT($K238:$AG238,TRANSPOSE(FJ$5:FJ$27))</f>
        <v>4000</v>
      </c>
      <c r="FK238" s="39">
        <f t="array" ref="FK238">SUMPRODUCT($K238:$AG238,TRANSPOSE(FK$5:FK$27))</f>
        <v>4000</v>
      </c>
      <c r="FL238" s="39">
        <f t="array" ref="FL238">SUMPRODUCT($K238:$AG238,TRANSPOSE(FL$5:FL$27))</f>
        <v>4000</v>
      </c>
      <c r="FM238" s="39">
        <f t="array" ref="FM238">SUMPRODUCT($K238:$AG238,TRANSPOSE(FM$5:FM$27))</f>
        <v>4000</v>
      </c>
      <c r="FN238" s="39">
        <f t="array" ref="FN238">SUMPRODUCT($K238:$AG238,TRANSPOSE(FN$5:FN$27))</f>
        <v>4000</v>
      </c>
      <c r="FO238" s="39">
        <f t="array" ref="FO238">SUMPRODUCT($K238:$AG238,TRANSPOSE(FO$5:FO$27))</f>
        <v>4000</v>
      </c>
      <c r="FP238" s="39">
        <f t="array" ref="FP238">SUMPRODUCT($K238:$AG238,TRANSPOSE(FP$5:FP$27))</f>
        <v>4000</v>
      </c>
      <c r="FQ238" s="39">
        <f t="array" ref="FQ238">SUMPRODUCT($K238:$AG238,TRANSPOSE(FQ$5:FQ$27))</f>
        <v>4000</v>
      </c>
      <c r="FR238" s="39">
        <f t="array" ref="FR238">SUMPRODUCT($K238:$AG238,TRANSPOSE(FR$5:FR$27))</f>
        <v>4000</v>
      </c>
      <c r="FS238" s="39">
        <f t="array" ref="FS238">SUMPRODUCT($K238:$AG238,TRANSPOSE(FS$5:FS$27))</f>
        <v>4000</v>
      </c>
      <c r="FT238" s="39">
        <f t="array" ref="FT238">SUMPRODUCT($K238:$AG238,TRANSPOSE(FT$5:FT$27))</f>
        <v>4000</v>
      </c>
      <c r="FU238" s="39">
        <f t="array" ref="FU238">SUMPRODUCT($K238:$AG238,TRANSPOSE(FU$5:FU$27))</f>
        <v>4000</v>
      </c>
      <c r="FV238" s="39">
        <f t="array" ref="FV238">SUMPRODUCT($K238:$AG238,TRANSPOSE(FV$5:FV$27))</f>
        <v>4000</v>
      </c>
      <c r="FW238" s="39">
        <f t="array" ref="FW238">SUMPRODUCT($K238:$AG238,TRANSPOSE(FW$5:FW$27))</f>
        <v>4000</v>
      </c>
      <c r="FX238" s="39">
        <f t="array" ref="FX238">SUMPRODUCT($K238:$AG238,TRANSPOSE(FX$5:FX$27))</f>
        <v>4000</v>
      </c>
      <c r="FY238" s="39">
        <f t="array" ref="FY238">SUMPRODUCT($K238:$AG238,TRANSPOSE(FY$5:FY$27))</f>
        <v>4000</v>
      </c>
      <c r="FZ238" s="39">
        <f t="array" ref="FZ238">SUMPRODUCT($K238:$AG238,TRANSPOSE(FZ$5:FZ$27))</f>
        <v>4000</v>
      </c>
      <c r="GA238" s="39">
        <f t="array" ref="GA238">SUMPRODUCT($K238:$AG238,TRANSPOSE(GA$5:GA$27))</f>
        <v>4000</v>
      </c>
      <c r="GB238" s="39">
        <f t="array" ref="GB238">SUMPRODUCT($K238:$AG238,TRANSPOSE(GB$5:GB$27))</f>
        <v>4000</v>
      </c>
      <c r="GC238" s="39">
        <f t="array" ref="GC238">SUMPRODUCT($K238:$AG238,TRANSPOSE(GC$5:GC$27))</f>
        <v>4000</v>
      </c>
      <c r="GD238" s="39">
        <f t="array" ref="GD238">SUMPRODUCT($K238:$AG238,TRANSPOSE(GD$5:GD$27))</f>
        <v>4000</v>
      </c>
      <c r="GE238" s="39">
        <f t="array" ref="GE238">SUMPRODUCT($K238:$AG238,TRANSPOSE(GE$5:GE$27))</f>
        <v>4000</v>
      </c>
      <c r="GF238" s="39">
        <f t="array" ref="GF238">SUMPRODUCT($K238:$AG238,TRANSPOSE(GF$5:GF$27))</f>
        <v>4000</v>
      </c>
      <c r="GG238" s="39">
        <f t="array" ref="GG238">SUMPRODUCT($K238:$AG238,TRANSPOSE(GG$5:GG$27))</f>
        <v>4000</v>
      </c>
      <c r="GH238" s="39">
        <f t="array" ref="GH238">SUMPRODUCT($K238:$AG238,TRANSPOSE(GH$5:GH$27))</f>
        <v>4000</v>
      </c>
      <c r="GI238" s="39">
        <f t="array" ref="GI238">SUMPRODUCT($K238:$AG238,TRANSPOSE(GI$5:GI$27))</f>
        <v>4000</v>
      </c>
      <c r="GJ238" s="39">
        <f t="array" ref="GJ238">SUMPRODUCT($K238:$AG238,TRANSPOSE(GJ$5:GJ$27))</f>
        <v>4000</v>
      </c>
      <c r="GK238" s="39">
        <f t="array" ref="GK238">SUMPRODUCT($K238:$AG238,TRANSPOSE(GK$5:GK$27))</f>
        <v>0</v>
      </c>
      <c r="GL238" s="39">
        <f t="array" ref="GL238">SUMPRODUCT($K238:$AG238,TRANSPOSE(GL$5:GL$27))</f>
        <v>0</v>
      </c>
      <c r="GM238" s="39">
        <f t="array" ref="GM238">SUMPRODUCT($K238:$AG238,TRANSPOSE(GM$5:GM$27))</f>
        <v>0</v>
      </c>
      <c r="GN238" s="39">
        <f t="array" ref="GN238">SUMPRODUCT($K238:$AG238,TRANSPOSE(GN$5:GN$27))</f>
        <v>0</v>
      </c>
      <c r="GO238" s="39"/>
      <c r="GP238" s="39"/>
      <c r="GQ238" s="39"/>
      <c r="GR238" s="39"/>
      <c r="GS238" s="39"/>
      <c r="GT238" s="39"/>
      <c r="GU238" s="39"/>
      <c r="GV238" s="39"/>
      <c r="GW238" s="39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39"/>
      <c r="HI238" s="39"/>
      <c r="HJ238" s="39"/>
      <c r="HK238" s="39"/>
      <c r="HL238" s="39"/>
      <c r="HM238" s="39"/>
      <c r="HN238" s="39"/>
      <c r="HO238" s="39"/>
      <c r="HP238" s="39"/>
      <c r="HQ238" s="39"/>
      <c r="HR238" s="39"/>
      <c r="HS238" s="39"/>
      <c r="HT238" s="39"/>
      <c r="HU238" s="39"/>
      <c r="HV238" s="39"/>
      <c r="HW238" s="39"/>
      <c r="HX238" s="39"/>
      <c r="HY238" s="39"/>
      <c r="HZ238" s="39"/>
      <c r="IA238" s="39"/>
      <c r="IB238" s="39"/>
      <c r="IC238" s="39"/>
      <c r="ID238" s="39"/>
      <c r="IE238" s="39"/>
      <c r="IF238" s="39"/>
      <c r="IG238" s="39"/>
      <c r="IH238" s="39"/>
      <c r="II238" s="39"/>
      <c r="IJ238" s="39"/>
      <c r="IK238" s="39"/>
      <c r="IL238" s="39"/>
      <c r="IM238" s="39"/>
      <c r="IN238" s="39"/>
      <c r="IO238" s="39"/>
      <c r="IP238" s="39"/>
      <c r="IQ238" s="39"/>
      <c r="IR238" s="39"/>
      <c r="IS238" s="39"/>
      <c r="IT238" s="39"/>
      <c r="IU238" s="39"/>
      <c r="IV238" s="93" t="str">
        <f t="shared" si="273"/>
        <v>EBV</v>
      </c>
      <c r="IW238" s="100" t="str">
        <f>C238</f>
        <v>HSMG-C150</v>
      </c>
      <c r="IX238" s="93" t="str">
        <f t="shared" si="270"/>
        <v>BROADCOM LIMITED</v>
      </c>
      <c r="IY238" s="111">
        <f t="shared" si="274"/>
        <v>0.05</v>
      </c>
      <c r="IZ238" s="112" t="str">
        <f t="shared" si="272"/>
        <v>USD</v>
      </c>
      <c r="JA238" s="104" t="e">
        <f ca="1">_xlfn.XLOOKUP(IZ238,IZ$21:IZ$24,JA$21:JA$24,0)</f>
        <v>#NAME?</v>
      </c>
      <c r="JB238" s="104" t="e">
        <f t="shared" ca="1" si="234"/>
        <v>#NAME?</v>
      </c>
      <c r="JC238" s="113">
        <f>AJ238</f>
        <v>3000</v>
      </c>
      <c r="JD238" s="113">
        <f>AJ238</f>
        <v>3000</v>
      </c>
      <c r="JE238" s="100"/>
      <c r="JF238" s="113" t="e">
        <f>MAX(JD238,CEILING(#REF!+JE238,JC238))</f>
        <v>#REF!</v>
      </c>
      <c r="JG238" s="114" t="e">
        <f t="shared" ca="1" si="235"/>
        <v>#REF!</v>
      </c>
      <c r="JH238" s="113" t="e">
        <f>JF238-#REF!</f>
        <v>#REF!</v>
      </c>
      <c r="JI238" s="114" t="e">
        <f t="shared" ca="1" si="236"/>
        <v>#REF!</v>
      </c>
      <c r="JJ238" s="115">
        <v>45523</v>
      </c>
      <c r="JK238" s="114" t="s">
        <v>114</v>
      </c>
      <c r="JL238" s="114" t="s">
        <v>21</v>
      </c>
      <c r="JM238" s="100" t="s">
        <v>128</v>
      </c>
      <c r="JN238" s="100" t="s">
        <v>129</v>
      </c>
      <c r="JO238" s="102" t="e">
        <f t="array" aca="1" ref="JO238" ca="1">SUMPRODUCT(#REF!,TRANSPOSE(JO$19:JO$22))</f>
        <v>#REF!</v>
      </c>
      <c r="JP238" s="102" t="e">
        <f t="array" aca="1" ref="JP238" ca="1">SUMPRODUCT(#REF!,TRANSPOSE(JP$19:JP$22))</f>
        <v>#REF!</v>
      </c>
      <c r="JQ238" s="102" t="e">
        <f t="array" aca="1" ref="JQ238" ca="1">SUMPRODUCT(#REF!,TRANSPOSE(JQ$19:JQ$22))</f>
        <v>#REF!</v>
      </c>
      <c r="JR238" s="102" t="e">
        <f t="array" aca="1" ref="JR238" ca="1">SUMPRODUCT(#REF!,TRANSPOSE(JR$19:JR$22))</f>
        <v>#REF!</v>
      </c>
      <c r="JS238" s="102" t="e">
        <f t="array" aca="1" ref="JS238" ca="1">SUMPRODUCT(#REF!,TRANSPOSE(JS$19:JS$22))</f>
        <v>#REF!</v>
      </c>
      <c r="JT238" s="102" t="e">
        <f t="array" aca="1" ref="JT238" ca="1">SUMPRODUCT(#REF!,TRANSPOSE(JT$19:JT$22))</f>
        <v>#REF!</v>
      </c>
      <c r="JU238" s="102" t="e">
        <f t="array" aca="1" ref="JU238" ca="1">SUMPRODUCT(#REF!,TRANSPOSE(JU$19:JU$22))</f>
        <v>#REF!</v>
      </c>
      <c r="JV238" s="102" t="e">
        <f t="array" aca="1" ref="JV238" ca="1">SUMPRODUCT(#REF!,TRANSPOSE(JV$19:JV$22))</f>
        <v>#REF!</v>
      </c>
      <c r="JW238" s="102" t="e">
        <f t="array" aca="1" ref="JW238" ca="1">SUMPRODUCT(#REF!,TRANSPOSE(JW$19:JW$22))</f>
        <v>#REF!</v>
      </c>
      <c r="JX238" s="102" t="e">
        <f t="array" aca="1" ref="JX238" ca="1">SUMPRODUCT(#REF!,TRANSPOSE(JX$19:JX$22))</f>
        <v>#REF!</v>
      </c>
      <c r="JY238" s="102" t="e">
        <f t="array" aca="1" ref="JY238" ca="1">SUMPRODUCT(#REF!,TRANSPOSE(JY$19:JY$22))</f>
        <v>#REF!</v>
      </c>
      <c r="JZ238" s="102" t="e">
        <f t="array" aca="1" ref="JZ238" ca="1">SUMPRODUCT(#REF!,TRANSPOSE(JZ$19:JZ$22))</f>
        <v>#REF!</v>
      </c>
      <c r="KA238" s="102" t="e">
        <f t="array" aca="1" ref="KA238" ca="1">SUMPRODUCT(#REF!,TRANSPOSE(KA$19:KA$22))</f>
        <v>#REF!</v>
      </c>
      <c r="KB238" s="116"/>
      <c r="KC238" s="102" t="e">
        <f t="shared" ca="1" si="237"/>
        <v>#REF!</v>
      </c>
      <c r="KD238" s="117" t="e">
        <f ca="1">CEILING(SUM($JO238:JP238)-SUM($KC238:KC238),$JC238)</f>
        <v>#REF!</v>
      </c>
      <c r="KE238" s="117" t="e">
        <f ca="1">CEILING(SUM($JO238:JQ238)-SUM($KC238:KD238),$JC238)</f>
        <v>#REF!</v>
      </c>
      <c r="KF238" s="117" t="e">
        <f ca="1">CEILING(SUM($JO238:JR238)-SUM($KC238:KE238),$JC238)</f>
        <v>#REF!</v>
      </c>
      <c r="KG238" s="117" t="e">
        <f ca="1">CEILING(SUM($JO238:JS238)-SUM($KC238:KF238),$JC238)</f>
        <v>#REF!</v>
      </c>
      <c r="KH238" s="117" t="e">
        <f ca="1">CEILING(SUM($JO238:JT238)-SUM($KC238:KG238),$JC238)</f>
        <v>#REF!</v>
      </c>
      <c r="KI238" s="117" t="e">
        <f ca="1">CEILING(SUM($JO238:JU238)-SUM($KC238:KH238),$JC238)</f>
        <v>#REF!</v>
      </c>
      <c r="KJ238" s="117" t="e">
        <f ca="1">CEILING(SUM($JO238:JV238)-SUM($KC238:KI238),$JC238)</f>
        <v>#REF!</v>
      </c>
      <c r="KK238" s="117" t="e">
        <f ca="1">CEILING(SUM($JO238:JW238)-SUM($KC238:KJ238),$JC238)</f>
        <v>#REF!</v>
      </c>
      <c r="KL238" s="117" t="e">
        <f ca="1">CEILING(SUM($JO238:JX238)-SUM($KC238:KK238),$JC238)</f>
        <v>#REF!</v>
      </c>
      <c r="KM238" s="117" t="e">
        <f ca="1">CEILING(SUM($JO238:JY238)-SUM($KC238:KL238),$JC238)</f>
        <v>#REF!</v>
      </c>
      <c r="KN238" s="117" t="e">
        <f t="shared" ca="1" si="238"/>
        <v>#REF!</v>
      </c>
      <c r="KO238" s="117" t="e">
        <f t="shared" ca="1" si="239"/>
        <v>#REF!</v>
      </c>
      <c r="KP238" s="116"/>
      <c r="KQ238" s="119" t="e">
        <f t="shared" ca="1" si="240"/>
        <v>#REF!</v>
      </c>
      <c r="KR238" s="119" t="e">
        <f t="shared" ca="1" si="241"/>
        <v>#REF!</v>
      </c>
      <c r="KS238" s="119" t="e">
        <f t="shared" ca="1" si="242"/>
        <v>#REF!</v>
      </c>
      <c r="KT238" s="119" t="e">
        <f t="shared" ca="1" si="243"/>
        <v>#REF!</v>
      </c>
      <c r="KU238" s="119" t="e">
        <f t="shared" ca="1" si="244"/>
        <v>#REF!</v>
      </c>
      <c r="KV238" s="119" t="e">
        <f t="shared" ca="1" si="245"/>
        <v>#REF!</v>
      </c>
      <c r="KW238" s="119" t="e">
        <f t="shared" ca="1" si="246"/>
        <v>#REF!</v>
      </c>
      <c r="KX238" s="119" t="e">
        <f t="shared" ca="1" si="247"/>
        <v>#REF!</v>
      </c>
      <c r="KY238" s="119" t="e">
        <f t="shared" ca="1" si="248"/>
        <v>#REF!</v>
      </c>
      <c r="KZ238" s="119" t="e">
        <f t="shared" ca="1" si="249"/>
        <v>#REF!</v>
      </c>
      <c r="LA238" s="119" t="e">
        <f t="shared" ca="1" si="250"/>
        <v>#REF!</v>
      </c>
      <c r="LB238" s="119" t="e">
        <f t="shared" ca="1" si="251"/>
        <v>#REF!</v>
      </c>
      <c r="LC238" s="119" t="e">
        <f t="shared" ca="1" si="252"/>
        <v>#REF!</v>
      </c>
      <c r="LD238" s="119" t="e">
        <f t="shared" ca="1" si="253"/>
        <v>#REF!</v>
      </c>
      <c r="LE238" s="116">
        <v>1</v>
      </c>
      <c r="LF238" s="102" t="e">
        <f ca="1">SUM(KC238:KO238)</f>
        <v>#REF!</v>
      </c>
      <c r="LG238" s="102"/>
      <c r="LH238" s="102"/>
      <c r="LI238" s="102"/>
      <c r="LJ238" s="102"/>
      <c r="LK238" s="102"/>
      <c r="LL238" s="102"/>
      <c r="LM238" s="102"/>
      <c r="LN238" s="102"/>
      <c r="LO238" s="102"/>
      <c r="LP238" s="102"/>
      <c r="LQ238" s="102"/>
      <c r="LR238" s="102" t="e">
        <f t="shared" ca="1" si="269"/>
        <v>#REF!</v>
      </c>
      <c r="LS238" s="102"/>
      <c r="LT238" s="119" t="e">
        <f t="shared" ca="1" si="254"/>
        <v>#REF!</v>
      </c>
      <c r="LU238" s="119" t="e">
        <f t="shared" ca="1" si="255"/>
        <v>#NAME?</v>
      </c>
      <c r="LV238" s="119" t="e">
        <f t="shared" ca="1" si="256"/>
        <v>#NAME?</v>
      </c>
      <c r="LW238" s="119" t="e">
        <f t="shared" ca="1" si="257"/>
        <v>#NAME?</v>
      </c>
      <c r="LX238" s="119" t="e">
        <f t="shared" ca="1" si="258"/>
        <v>#NAME?</v>
      </c>
      <c r="LY238" s="119" t="e">
        <f t="shared" ca="1" si="259"/>
        <v>#NAME?</v>
      </c>
      <c r="LZ238" s="119" t="e">
        <f t="shared" ca="1" si="260"/>
        <v>#NAME?</v>
      </c>
      <c r="MA238" s="119" t="e">
        <f t="shared" ca="1" si="261"/>
        <v>#NAME?</v>
      </c>
      <c r="MB238" s="119" t="e">
        <f t="shared" ca="1" si="262"/>
        <v>#NAME?</v>
      </c>
      <c r="MC238" s="119" t="e">
        <f t="shared" ca="1" si="263"/>
        <v>#NAME?</v>
      </c>
      <c r="MD238" s="119" t="e">
        <f t="shared" ca="1" si="264"/>
        <v>#NAME?</v>
      </c>
      <c r="ME238" s="119" t="e">
        <f t="shared" ca="1" si="265"/>
        <v>#NAME?</v>
      </c>
      <c r="MF238" s="119" t="e">
        <f t="shared" ca="1" si="266"/>
        <v>#REF!</v>
      </c>
      <c r="MG238" s="119" t="e">
        <f t="shared" ca="1" si="267"/>
        <v>#REF!</v>
      </c>
      <c r="MH238" s="120" t="s">
        <v>1016</v>
      </c>
      <c r="MI238" s="100" t="s">
        <v>1015</v>
      </c>
      <c r="MJ238" s="121">
        <v>45537</v>
      </c>
      <c r="MK238" s="100" t="s">
        <v>131</v>
      </c>
      <c r="ML238" s="100" t="s">
        <v>131</v>
      </c>
      <c r="MM238" s="100" t="s">
        <v>131</v>
      </c>
      <c r="MN238" s="100"/>
      <c r="MO238" s="100" t="s">
        <v>321</v>
      </c>
    </row>
    <row r="239" spans="1:353" ht="14.25" x14ac:dyDescent="0.2">
      <c r="A239" s="39">
        <v>241</v>
      </c>
      <c r="B239" s="39" t="s">
        <v>1019</v>
      </c>
      <c r="C239" s="54" t="s">
        <v>1020</v>
      </c>
      <c r="D239" s="39" t="s">
        <v>121</v>
      </c>
      <c r="E239" s="40">
        <v>400479535</v>
      </c>
      <c r="F239" s="99" t="s">
        <v>1021</v>
      </c>
      <c r="G239" s="39">
        <v>400481605</v>
      </c>
      <c r="H239" s="39" t="s">
        <v>112</v>
      </c>
      <c r="I239" s="39">
        <v>2</v>
      </c>
      <c r="J239" s="39">
        <v>3</v>
      </c>
      <c r="K239" s="39">
        <v>0</v>
      </c>
      <c r="L239" s="39">
        <v>0</v>
      </c>
      <c r="M239" s="39">
        <v>0</v>
      </c>
      <c r="N239" s="39">
        <v>0</v>
      </c>
      <c r="O239" s="39">
        <v>1</v>
      </c>
      <c r="P239" s="39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v>1</v>
      </c>
      <c r="Y239" s="39">
        <v>0</v>
      </c>
      <c r="Z239" s="39">
        <v>0</v>
      </c>
      <c r="AA239" s="39">
        <v>0</v>
      </c>
      <c r="AB239" s="39">
        <v>0</v>
      </c>
      <c r="AC239" s="39">
        <v>0</v>
      </c>
      <c r="AD239" s="39">
        <v>0</v>
      </c>
      <c r="AE239" s="39">
        <v>0</v>
      </c>
      <c r="AF239" s="39">
        <v>0</v>
      </c>
      <c r="AG239" s="39">
        <v>1</v>
      </c>
      <c r="AH239" s="39">
        <f t="shared" si="230"/>
        <v>2</v>
      </c>
      <c r="AI239" s="39">
        <f t="shared" si="268"/>
        <v>70589</v>
      </c>
      <c r="AJ239" s="55">
        <v>2000</v>
      </c>
      <c r="AK239" s="39"/>
      <c r="AL239" s="39" t="s">
        <v>457</v>
      </c>
      <c r="AM239" s="39" t="s">
        <v>623</v>
      </c>
      <c r="AN239" s="39"/>
      <c r="AO239" s="39"/>
      <c r="AP239" s="56">
        <v>0.20599999999999999</v>
      </c>
      <c r="AQ239" s="56" t="s">
        <v>20</v>
      </c>
      <c r="AR239" s="39" t="s">
        <v>494</v>
      </c>
      <c r="AS239" s="39" t="s">
        <v>495</v>
      </c>
      <c r="AT239" s="39"/>
      <c r="AU239" s="39" t="s">
        <v>1022</v>
      </c>
      <c r="AV239" s="39" t="str">
        <f t="shared" si="231"/>
        <v>P0040</v>
      </c>
      <c r="AW239" s="76" t="e">
        <f t="shared" ca="1" si="232"/>
        <v>#NAME?</v>
      </c>
      <c r="AX239" s="73">
        <v>15</v>
      </c>
      <c r="AY239" s="73" t="e">
        <f t="shared" si="233"/>
        <v>#REF!</v>
      </c>
      <c r="AZ239" s="39"/>
      <c r="BA239" s="39"/>
      <c r="BB239" s="39"/>
      <c r="BC239" s="39"/>
      <c r="BD239" s="39"/>
      <c r="BE239" s="39"/>
      <c r="BF239" s="39"/>
      <c r="BG239" s="39"/>
      <c r="BH239" s="39">
        <v>72000</v>
      </c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>
        <f>SUM($AZ239,$BA239:BF239)-SUM($EU239:FA239)</f>
        <v>-460</v>
      </c>
      <c r="DE239" s="39">
        <f>SUM($AZ239,$BA239:BG239)-SUM($EU239:FB239)</f>
        <v>-2258</v>
      </c>
      <c r="DF239" s="39">
        <f>SUM($AZ239,$BA239:BH239)-SUM($EU239:FC239)</f>
        <v>67411</v>
      </c>
      <c r="DG239" s="39">
        <f>SUM($AZ239,$BA239:BI239)-SUM($EU239:FD239)</f>
        <v>65411</v>
      </c>
      <c r="DH239" s="39">
        <f>SUM($AZ239,$BA239:BJ239)-SUM($EU239:FE239)</f>
        <v>63411</v>
      </c>
      <c r="DI239" s="39">
        <f>SUM($AZ239,$BA239:BK239)-SUM($EU239:FF239)</f>
        <v>61411</v>
      </c>
      <c r="DJ239" s="39">
        <f>SUM($AZ239,$BA239:BL239)-SUM($EU239:FG239)</f>
        <v>59411</v>
      </c>
      <c r="DK239" s="39">
        <f>SUM($AZ239,$BA239:BM239)-SUM($EU239:FH239)</f>
        <v>57411</v>
      </c>
      <c r="DL239" s="39">
        <f>SUM($AZ239,$BA239:BN239)-SUM($EU239:FI239)</f>
        <v>55411</v>
      </c>
      <c r="DM239" s="39">
        <f>SUM($AZ239,$BA239:BO239)-SUM($EU239:FJ239)</f>
        <v>53411</v>
      </c>
      <c r="DN239" s="39">
        <f>SUM($AZ239,$BA239:BP239)-SUM($EU239:FK239)</f>
        <v>51411</v>
      </c>
      <c r="DO239" s="39">
        <f>SUM($AZ239,$BA239:BQ239)-SUM($EU239:FL239)</f>
        <v>49411</v>
      </c>
      <c r="DP239" s="39">
        <f>SUM($AZ239,$BA239:BR239)-SUM($EU239:FM239)</f>
        <v>47411</v>
      </c>
      <c r="DQ239" s="39">
        <f>SUM($AZ239,$BA239:BS239)-SUM($EU239:FN239)</f>
        <v>45411</v>
      </c>
      <c r="DR239" s="39">
        <f>SUM($AZ239,$BA239:BT239)-SUM($EU239:FO239)</f>
        <v>43411</v>
      </c>
      <c r="DS239" s="39">
        <f>SUM($AZ239,$BA239:BU239)-SUM($EU239:FP239)</f>
        <v>41411</v>
      </c>
      <c r="DT239" s="39">
        <f>SUM($AZ239,$BA239:BV239)-SUM($EU239:FQ239)</f>
        <v>39411</v>
      </c>
      <c r="DU239" s="39">
        <f>SUM($AZ239,$BA239:BW239)-SUM($EU239:FR239)</f>
        <v>37411</v>
      </c>
      <c r="DV239" s="39">
        <f>SUM($AZ239,$BA239:BX239)-SUM($EU239:FS239)</f>
        <v>35411</v>
      </c>
      <c r="DW239" s="39">
        <f>SUM($AZ239,$BA239:BY239)-SUM($EU239:FT239)</f>
        <v>33411</v>
      </c>
      <c r="DX239" s="39">
        <f>SUM($AZ239,$BA239:BZ239)-SUM($EU239:FU239)</f>
        <v>31411</v>
      </c>
      <c r="DY239" s="39">
        <f>SUM($AZ239,$BA239:CA239)-SUM($EU239:FV239)</f>
        <v>29411</v>
      </c>
      <c r="DZ239" s="39">
        <f>SUM($AZ239,$BA239:CB239)-SUM($EU239:FW239)</f>
        <v>27411</v>
      </c>
      <c r="EA239" s="39">
        <f>SUM($AZ239,$BA239:CC239)-SUM($EU239:FX239)</f>
        <v>25411</v>
      </c>
      <c r="EB239" s="39">
        <f>SUM($AZ239,$BA239:CD239)-SUM($EU239:FY239)</f>
        <v>23411</v>
      </c>
      <c r="EC239" s="39">
        <f>SUM($AZ239,$BA239:CE239)-SUM($EU239:FZ239)</f>
        <v>21411</v>
      </c>
      <c r="ED239" s="39">
        <f>SUM($AZ239,$BA239:CF239)-SUM($EU239:GA239)</f>
        <v>19411</v>
      </c>
      <c r="EE239" s="39">
        <f>SUM($AZ239,$BA239:CG239)-SUM($EU239:GB239)</f>
        <v>17411</v>
      </c>
      <c r="EF239" s="39">
        <f>SUM($AZ239,$BA239:CH239)-SUM($EU239:GC239)</f>
        <v>15411</v>
      </c>
      <c r="EG239" s="39">
        <f>SUM($AZ239,$BA239:CI239)-SUM($EU239:GD239)</f>
        <v>13411</v>
      </c>
      <c r="EH239" s="39">
        <f>SUM($AZ239,$BA239:CJ239)-SUM($EU239:GE239)</f>
        <v>11411</v>
      </c>
      <c r="EI239" s="39">
        <f>SUM($AZ239,$BA239:CK239)-SUM($EU239:GF239)</f>
        <v>9411</v>
      </c>
      <c r="EJ239" s="39">
        <f>SUM($AZ239,$BA239:CL239)-SUM($EU239:GG239)</f>
        <v>7411</v>
      </c>
      <c r="EK239" s="39">
        <f>SUM($AZ239,$BA239:CM239)-SUM($EU239:GH239)</f>
        <v>5411</v>
      </c>
      <c r="EL239" s="39">
        <f>SUM($AZ239,$BA239:CN239)-SUM($EU239:GI239)</f>
        <v>3411</v>
      </c>
      <c r="EM239" s="39">
        <f>SUM($AZ239,$BA239:CO239)-SUM($EU239:GJ239)</f>
        <v>1411</v>
      </c>
      <c r="EN239" s="39">
        <f>SUM($AZ239,$BA239:CP239)-SUM($EU239:GK239)</f>
        <v>1411</v>
      </c>
      <c r="EO239" s="39">
        <f>SUM($AZ239,$BA239:CQ239)-SUM($EU239:GL239)</f>
        <v>1411</v>
      </c>
      <c r="EP239" s="39">
        <f>SUM($AZ239,$BA239:CR239)-SUM($EU239:GM239)</f>
        <v>1411</v>
      </c>
      <c r="EQ239" s="39">
        <f>SUM($AZ239,$BA239:CS239)-SUM($EU239:GN239)</f>
        <v>1411</v>
      </c>
      <c r="ER239" s="39"/>
      <c r="ES239" s="39"/>
      <c r="ET239" s="39"/>
      <c r="EU239" s="39"/>
      <c r="EV239" s="39"/>
      <c r="EW239" s="39"/>
      <c r="EX239" s="39"/>
      <c r="EY239" s="39"/>
      <c r="EZ239" s="39"/>
      <c r="FA239" s="39">
        <f t="array" ref="FA239">SUMPRODUCT($K239:$AG239,TRANSPOSE(FA$5:FA$27))</f>
        <v>460</v>
      </c>
      <c r="FB239" s="39">
        <f t="array" ref="FB239">SUMPRODUCT($K239:$AG239,TRANSPOSE(FB$5:FB$27))</f>
        <v>1798</v>
      </c>
      <c r="FC239" s="39">
        <f t="array" ref="FC239">SUMPRODUCT($K239:$AG239,TRANSPOSE(FC$5:FC$27))</f>
        <v>2331</v>
      </c>
      <c r="FD239" s="39">
        <f t="array" ref="FD239">SUMPRODUCT($K239:$AG239,TRANSPOSE(FD$5:FD$27))</f>
        <v>2000</v>
      </c>
      <c r="FE239" s="39">
        <f t="array" ref="FE239">SUMPRODUCT($K239:$AG239,TRANSPOSE(FE$5:FE$27))</f>
        <v>2000</v>
      </c>
      <c r="FF239" s="39">
        <f t="array" ref="FF239">SUMPRODUCT($K239:$AG239,TRANSPOSE(FF$5:FF$27))</f>
        <v>2000</v>
      </c>
      <c r="FG239" s="39">
        <f t="array" ref="FG239">SUMPRODUCT($K239:$AG239,TRANSPOSE(FG$5:FG$27))</f>
        <v>2000</v>
      </c>
      <c r="FH239" s="39">
        <f t="array" ref="FH239">SUMPRODUCT($K239:$AG239,TRANSPOSE(FH$5:FH$27))</f>
        <v>2000</v>
      </c>
      <c r="FI239" s="39">
        <f t="array" ref="FI239">SUMPRODUCT($K239:$AG239,TRANSPOSE(FI$5:FI$27))</f>
        <v>2000</v>
      </c>
      <c r="FJ239" s="39">
        <f t="array" ref="FJ239">SUMPRODUCT($K239:$AG239,TRANSPOSE(FJ$5:FJ$27))</f>
        <v>2000</v>
      </c>
      <c r="FK239" s="39">
        <f t="array" ref="FK239">SUMPRODUCT($K239:$AG239,TRANSPOSE(FK$5:FK$27))</f>
        <v>2000</v>
      </c>
      <c r="FL239" s="39">
        <f t="array" ref="FL239">SUMPRODUCT($K239:$AG239,TRANSPOSE(FL$5:FL$27))</f>
        <v>2000</v>
      </c>
      <c r="FM239" s="39">
        <f t="array" ref="FM239">SUMPRODUCT($K239:$AG239,TRANSPOSE(FM$5:FM$27))</f>
        <v>2000</v>
      </c>
      <c r="FN239" s="39">
        <f t="array" ref="FN239">SUMPRODUCT($K239:$AG239,TRANSPOSE(FN$5:FN$27))</f>
        <v>2000</v>
      </c>
      <c r="FO239" s="39">
        <f t="array" ref="FO239">SUMPRODUCT($K239:$AG239,TRANSPOSE(FO$5:FO$27))</f>
        <v>2000</v>
      </c>
      <c r="FP239" s="39">
        <f t="array" ref="FP239">SUMPRODUCT($K239:$AG239,TRANSPOSE(FP$5:FP$27))</f>
        <v>2000</v>
      </c>
      <c r="FQ239" s="39">
        <f t="array" ref="FQ239">SUMPRODUCT($K239:$AG239,TRANSPOSE(FQ$5:FQ$27))</f>
        <v>2000</v>
      </c>
      <c r="FR239" s="39">
        <f t="array" ref="FR239">SUMPRODUCT($K239:$AG239,TRANSPOSE(FR$5:FR$27))</f>
        <v>2000</v>
      </c>
      <c r="FS239" s="39">
        <f t="array" ref="FS239">SUMPRODUCT($K239:$AG239,TRANSPOSE(FS$5:FS$27))</f>
        <v>2000</v>
      </c>
      <c r="FT239" s="39">
        <f t="array" ref="FT239">SUMPRODUCT($K239:$AG239,TRANSPOSE(FT$5:FT$27))</f>
        <v>2000</v>
      </c>
      <c r="FU239" s="39">
        <f t="array" ref="FU239">SUMPRODUCT($K239:$AG239,TRANSPOSE(FU$5:FU$27))</f>
        <v>2000</v>
      </c>
      <c r="FV239" s="39">
        <f t="array" ref="FV239">SUMPRODUCT($K239:$AG239,TRANSPOSE(FV$5:FV$27))</f>
        <v>2000</v>
      </c>
      <c r="FW239" s="39">
        <f t="array" ref="FW239">SUMPRODUCT($K239:$AG239,TRANSPOSE(FW$5:FW$27))</f>
        <v>2000</v>
      </c>
      <c r="FX239" s="39">
        <f t="array" ref="FX239">SUMPRODUCT($K239:$AG239,TRANSPOSE(FX$5:FX$27))</f>
        <v>2000</v>
      </c>
      <c r="FY239" s="39">
        <f t="array" ref="FY239">SUMPRODUCT($K239:$AG239,TRANSPOSE(FY$5:FY$27))</f>
        <v>2000</v>
      </c>
      <c r="FZ239" s="39">
        <f t="array" ref="FZ239">SUMPRODUCT($K239:$AG239,TRANSPOSE(FZ$5:FZ$27))</f>
        <v>2000</v>
      </c>
      <c r="GA239" s="39">
        <f t="array" ref="GA239">SUMPRODUCT($K239:$AG239,TRANSPOSE(GA$5:GA$27))</f>
        <v>2000</v>
      </c>
      <c r="GB239" s="39">
        <f t="array" ref="GB239">SUMPRODUCT($K239:$AG239,TRANSPOSE(GB$5:GB$27))</f>
        <v>2000</v>
      </c>
      <c r="GC239" s="39">
        <f t="array" ref="GC239">SUMPRODUCT($K239:$AG239,TRANSPOSE(GC$5:GC$27))</f>
        <v>2000</v>
      </c>
      <c r="GD239" s="39">
        <f t="array" ref="GD239">SUMPRODUCT($K239:$AG239,TRANSPOSE(GD$5:GD$27))</f>
        <v>2000</v>
      </c>
      <c r="GE239" s="39">
        <f t="array" ref="GE239">SUMPRODUCT($K239:$AG239,TRANSPOSE(GE$5:GE$27))</f>
        <v>2000</v>
      </c>
      <c r="GF239" s="39">
        <f t="array" ref="GF239">SUMPRODUCT($K239:$AG239,TRANSPOSE(GF$5:GF$27))</f>
        <v>2000</v>
      </c>
      <c r="GG239" s="39">
        <f t="array" ref="GG239">SUMPRODUCT($K239:$AG239,TRANSPOSE(GG$5:GG$27))</f>
        <v>2000</v>
      </c>
      <c r="GH239" s="39">
        <f t="array" ref="GH239">SUMPRODUCT($K239:$AG239,TRANSPOSE(GH$5:GH$27))</f>
        <v>2000</v>
      </c>
      <c r="GI239" s="39">
        <f t="array" ref="GI239">SUMPRODUCT($K239:$AG239,TRANSPOSE(GI$5:GI$27))</f>
        <v>2000</v>
      </c>
      <c r="GJ239" s="39">
        <f t="array" ref="GJ239">SUMPRODUCT($K239:$AG239,TRANSPOSE(GJ$5:GJ$27))</f>
        <v>2000</v>
      </c>
      <c r="GK239" s="39">
        <f t="array" ref="GK239">SUMPRODUCT($K239:$AG239,TRANSPOSE(GK$5:GK$27))</f>
        <v>0</v>
      </c>
      <c r="GL239" s="39">
        <f t="array" ref="GL239">SUMPRODUCT($K239:$AG239,TRANSPOSE(GL$5:GL$27))</f>
        <v>0</v>
      </c>
      <c r="GM239" s="39">
        <f t="array" ref="GM239">SUMPRODUCT($K239:$AG239,TRANSPOSE(GM$5:GM$27))</f>
        <v>0</v>
      </c>
      <c r="GN239" s="39">
        <f t="array" ref="GN239">SUMPRODUCT($K239:$AG239,TRANSPOSE(GN$5:GN$27))</f>
        <v>0</v>
      </c>
      <c r="GO239" s="39"/>
      <c r="GP239" s="39"/>
      <c r="GQ239" s="39"/>
      <c r="GR239" s="39"/>
      <c r="GS239" s="39"/>
      <c r="GT239" s="39"/>
      <c r="GU239" s="39"/>
      <c r="GV239" s="39"/>
      <c r="GW239" s="39"/>
      <c r="GX239" s="39"/>
      <c r="GY239" s="39"/>
      <c r="GZ239" s="39"/>
      <c r="HA239" s="39"/>
      <c r="HB239" s="39"/>
      <c r="HC239" s="39"/>
      <c r="HD239" s="39"/>
      <c r="HE239" s="39"/>
      <c r="HF239" s="39"/>
      <c r="HG239" s="39"/>
      <c r="HH239" s="39"/>
      <c r="HI239" s="39"/>
      <c r="HJ239" s="39"/>
      <c r="HK239" s="39"/>
      <c r="HL239" s="39"/>
      <c r="HM239" s="39"/>
      <c r="HN239" s="39"/>
      <c r="HO239" s="39"/>
      <c r="HP239" s="39"/>
      <c r="HQ239" s="39"/>
      <c r="HR239" s="39"/>
      <c r="HS239" s="39"/>
      <c r="HT239" s="39"/>
      <c r="HU239" s="39"/>
      <c r="HV239" s="39"/>
      <c r="HW239" s="39"/>
      <c r="HX239" s="39"/>
      <c r="HY239" s="39"/>
      <c r="HZ239" s="39"/>
      <c r="IA239" s="39"/>
      <c r="IB239" s="39"/>
      <c r="IC239" s="39"/>
      <c r="ID239" s="39"/>
      <c r="IE239" s="39"/>
      <c r="IF239" s="39"/>
      <c r="IG239" s="39"/>
      <c r="IH239" s="39"/>
      <c r="II239" s="39"/>
      <c r="IJ239" s="39"/>
      <c r="IK239" s="39"/>
      <c r="IL239" s="39"/>
      <c r="IM239" s="39"/>
      <c r="IN239" s="39"/>
      <c r="IO239" s="39"/>
      <c r="IP239" s="39"/>
      <c r="IQ239" s="39"/>
      <c r="IR239" s="39"/>
      <c r="IS239" s="39"/>
      <c r="IT239" s="39"/>
      <c r="IU239" s="39"/>
      <c r="IV239" s="93" t="s">
        <v>458</v>
      </c>
      <c r="IW239" s="100" t="str">
        <f>C239</f>
        <v>IHLP2525CZER1R0M01</v>
      </c>
      <c r="IX239" s="93" t="str">
        <f t="shared" si="270"/>
        <v>VISHAY</v>
      </c>
      <c r="IY239" s="95">
        <v>0.23</v>
      </c>
      <c r="IZ239" s="112" t="s">
        <v>8</v>
      </c>
      <c r="JA239" s="104" t="e">
        <f ca="1">_xlfn.XLOOKUP(IZ239,IZ$21:IZ$24,JA$21:JA$24,0)</f>
        <v>#NAME?</v>
      </c>
      <c r="JB239" s="104" t="e">
        <f t="shared" ca="1" si="234"/>
        <v>#NAME?</v>
      </c>
      <c r="JC239" s="113">
        <f>AJ239</f>
        <v>2000</v>
      </c>
      <c r="JD239" s="113">
        <f>AJ239</f>
        <v>2000</v>
      </c>
      <c r="JE239" s="100"/>
      <c r="JF239" s="113" t="e">
        <f>MAX(JD239,CEILING(#REF!+JE239,JC239))</f>
        <v>#REF!</v>
      </c>
      <c r="JG239" s="114" t="e">
        <f t="shared" ca="1" si="235"/>
        <v>#REF!</v>
      </c>
      <c r="JH239" s="113" t="e">
        <f>JF239-#REF!</f>
        <v>#REF!</v>
      </c>
      <c r="JI239" s="114" t="e">
        <f t="shared" ca="1" si="236"/>
        <v>#REF!</v>
      </c>
      <c r="JJ239" s="115">
        <v>45526</v>
      </c>
      <c r="JK239" s="114" t="s">
        <v>114</v>
      </c>
      <c r="JL239" s="114" t="s">
        <v>21</v>
      </c>
      <c r="JM239" s="100" t="s">
        <v>128</v>
      </c>
      <c r="JN239" s="100" t="s">
        <v>129</v>
      </c>
      <c r="JO239" s="102" t="e">
        <f t="array" aca="1" ref="JO239" ca="1">SUMPRODUCT(#REF!,TRANSPOSE(JO$19:JO$22))</f>
        <v>#REF!</v>
      </c>
      <c r="JP239" s="102" t="e">
        <f t="array" aca="1" ref="JP239" ca="1">SUMPRODUCT(#REF!,TRANSPOSE(JP$19:JP$22))</f>
        <v>#REF!</v>
      </c>
      <c r="JQ239" s="102" t="e">
        <f t="array" aca="1" ref="JQ239" ca="1">SUMPRODUCT(#REF!,TRANSPOSE(JQ$19:JQ$22))</f>
        <v>#REF!</v>
      </c>
      <c r="JR239" s="102" t="e">
        <f t="array" aca="1" ref="JR239" ca="1">SUMPRODUCT(#REF!,TRANSPOSE(JR$19:JR$22))</f>
        <v>#REF!</v>
      </c>
      <c r="JS239" s="102" t="e">
        <f t="array" aca="1" ref="JS239" ca="1">SUMPRODUCT(#REF!,TRANSPOSE(JS$19:JS$22))</f>
        <v>#REF!</v>
      </c>
      <c r="JT239" s="102" t="e">
        <f t="array" aca="1" ref="JT239" ca="1">SUMPRODUCT(#REF!,TRANSPOSE(JT$19:JT$22))</f>
        <v>#REF!</v>
      </c>
      <c r="JU239" s="102" t="e">
        <f t="array" aca="1" ref="JU239" ca="1">SUMPRODUCT(#REF!,TRANSPOSE(JU$19:JU$22))</f>
        <v>#REF!</v>
      </c>
      <c r="JV239" s="102" t="e">
        <f t="array" aca="1" ref="JV239" ca="1">SUMPRODUCT(#REF!,TRANSPOSE(JV$19:JV$22))</f>
        <v>#REF!</v>
      </c>
      <c r="JW239" s="102" t="e">
        <f t="array" aca="1" ref="JW239" ca="1">SUMPRODUCT(#REF!,TRANSPOSE(JW$19:JW$22))</f>
        <v>#REF!</v>
      </c>
      <c r="JX239" s="102" t="e">
        <f t="array" aca="1" ref="JX239" ca="1">SUMPRODUCT(#REF!,TRANSPOSE(JX$19:JX$22))</f>
        <v>#REF!</v>
      </c>
      <c r="JY239" s="102" t="e">
        <f t="array" aca="1" ref="JY239" ca="1">SUMPRODUCT(#REF!,TRANSPOSE(JY$19:JY$22))</f>
        <v>#REF!</v>
      </c>
      <c r="JZ239" s="102" t="e">
        <f t="array" aca="1" ref="JZ239" ca="1">SUMPRODUCT(#REF!,TRANSPOSE(JZ$19:JZ$22))</f>
        <v>#REF!</v>
      </c>
      <c r="KA239" s="102" t="e">
        <f t="array" aca="1" ref="KA239" ca="1">SUMPRODUCT(#REF!,TRANSPOSE(KA$19:KA$22))</f>
        <v>#REF!</v>
      </c>
      <c r="KB239" s="116"/>
      <c r="KC239" s="102" t="e">
        <f t="shared" ca="1" si="237"/>
        <v>#REF!</v>
      </c>
      <c r="KD239" s="117" t="e">
        <f ca="1">CEILING(SUM($JO239:JP239)-SUM($KC239:KC239),$JC239)</f>
        <v>#REF!</v>
      </c>
      <c r="KE239" s="117" t="e">
        <f ca="1">CEILING(SUM($JO239:JQ239)-SUM($KC239:KD239),$JC239)</f>
        <v>#REF!</v>
      </c>
      <c r="KF239" s="117" t="e">
        <f ca="1">CEILING(SUM($JO239:JR239)-SUM($KC239:KE239),$JC239)</f>
        <v>#REF!</v>
      </c>
      <c r="KG239" s="117" t="e">
        <f ca="1">CEILING(SUM($JO239:JS239)-SUM($KC239:KF239),$JC239)</f>
        <v>#REF!</v>
      </c>
      <c r="KH239" s="117" t="e">
        <f ca="1">CEILING(SUM($JO239:JT239)-SUM($KC239:KG239),$JC239)</f>
        <v>#REF!</v>
      </c>
      <c r="KI239" s="117" t="e">
        <f ca="1">CEILING(SUM($JO239:JU239)-SUM($KC239:KH239),$JC239)</f>
        <v>#REF!</v>
      </c>
      <c r="KJ239" s="117" t="e">
        <f ca="1">CEILING(SUM($JO239:JV239)-SUM($KC239:KI239),$JC239)</f>
        <v>#REF!</v>
      </c>
      <c r="KK239" s="117" t="e">
        <f ca="1">CEILING(SUM($JO239:JW239)-SUM($KC239:KJ239),$JC239)</f>
        <v>#REF!</v>
      </c>
      <c r="KL239" s="117" t="e">
        <f ca="1">CEILING(SUM($JO239:JX239)-SUM($KC239:KK239),$JC239)</f>
        <v>#REF!</v>
      </c>
      <c r="KM239" s="117" t="e">
        <f ca="1">CEILING(SUM($JO239:JY239)-SUM($KC239:KL239),$JC239)</f>
        <v>#REF!</v>
      </c>
      <c r="KN239" s="117" t="e">
        <f t="shared" ca="1" si="238"/>
        <v>#REF!</v>
      </c>
      <c r="KO239" s="117" t="e">
        <f t="shared" ca="1" si="239"/>
        <v>#REF!</v>
      </c>
      <c r="KP239" s="116"/>
      <c r="KQ239" s="119" t="e">
        <f t="shared" ca="1" si="240"/>
        <v>#REF!</v>
      </c>
      <c r="KR239" s="119" t="e">
        <f t="shared" ca="1" si="241"/>
        <v>#REF!</v>
      </c>
      <c r="KS239" s="119" t="e">
        <f t="shared" ca="1" si="242"/>
        <v>#REF!</v>
      </c>
      <c r="KT239" s="119" t="e">
        <f t="shared" ca="1" si="243"/>
        <v>#REF!</v>
      </c>
      <c r="KU239" s="119" t="e">
        <f t="shared" ca="1" si="244"/>
        <v>#REF!</v>
      </c>
      <c r="KV239" s="119" t="e">
        <f t="shared" ca="1" si="245"/>
        <v>#REF!</v>
      </c>
      <c r="KW239" s="119" t="e">
        <f t="shared" ca="1" si="246"/>
        <v>#REF!</v>
      </c>
      <c r="KX239" s="119" t="e">
        <f t="shared" ca="1" si="247"/>
        <v>#REF!</v>
      </c>
      <c r="KY239" s="119" t="e">
        <f t="shared" ca="1" si="248"/>
        <v>#REF!</v>
      </c>
      <c r="KZ239" s="119" t="e">
        <f t="shared" ca="1" si="249"/>
        <v>#REF!</v>
      </c>
      <c r="LA239" s="119" t="e">
        <f t="shared" ca="1" si="250"/>
        <v>#REF!</v>
      </c>
      <c r="LB239" s="119" t="e">
        <f t="shared" ca="1" si="251"/>
        <v>#REF!</v>
      </c>
      <c r="LC239" s="119" t="e">
        <f t="shared" ca="1" si="252"/>
        <v>#REF!</v>
      </c>
      <c r="LD239" s="119" t="e">
        <f t="shared" ca="1" si="253"/>
        <v>#REF!</v>
      </c>
      <c r="LE239" s="116">
        <v>2</v>
      </c>
      <c r="LF239" s="102" t="e">
        <f t="shared" ref="LF239:LF240" ca="1" si="275">SUM(KC239:KH239)</f>
        <v>#REF!</v>
      </c>
      <c r="LG239" s="102"/>
      <c r="LH239" s="102"/>
      <c r="LI239" s="102"/>
      <c r="LJ239" s="102"/>
      <c r="LK239" s="102"/>
      <c r="LL239" s="102" t="e">
        <f t="shared" ref="LL239:LL240" ca="1" si="276">SUM(KI239:KO239)</f>
        <v>#REF!</v>
      </c>
      <c r="LM239" s="102"/>
      <c r="LN239" s="102"/>
      <c r="LO239" s="102"/>
      <c r="LP239" s="102"/>
      <c r="LQ239" s="102"/>
      <c r="LR239" s="102"/>
      <c r="LS239" s="102"/>
      <c r="LT239" s="119" t="e">
        <f t="shared" ca="1" si="254"/>
        <v>#REF!</v>
      </c>
      <c r="LU239" s="119" t="e">
        <f t="shared" ca="1" si="255"/>
        <v>#NAME?</v>
      </c>
      <c r="LV239" s="119" t="e">
        <f t="shared" ca="1" si="256"/>
        <v>#NAME?</v>
      </c>
      <c r="LW239" s="119" t="e">
        <f t="shared" ca="1" si="257"/>
        <v>#NAME?</v>
      </c>
      <c r="LX239" s="119" t="e">
        <f t="shared" ca="1" si="258"/>
        <v>#NAME?</v>
      </c>
      <c r="LY239" s="119" t="e">
        <f t="shared" ca="1" si="259"/>
        <v>#NAME?</v>
      </c>
      <c r="LZ239" s="119" t="e">
        <f t="shared" ca="1" si="260"/>
        <v>#REF!</v>
      </c>
      <c r="MA239" s="119" t="e">
        <f t="shared" ca="1" si="261"/>
        <v>#NAME?</v>
      </c>
      <c r="MB239" s="119" t="e">
        <f t="shared" ca="1" si="262"/>
        <v>#NAME?</v>
      </c>
      <c r="MC239" s="119" t="e">
        <f t="shared" ca="1" si="263"/>
        <v>#NAME?</v>
      </c>
      <c r="MD239" s="119" t="e">
        <f t="shared" ca="1" si="264"/>
        <v>#NAME?</v>
      </c>
      <c r="ME239" s="119" t="e">
        <f t="shared" ca="1" si="265"/>
        <v>#NAME?</v>
      </c>
      <c r="MF239" s="119" t="e">
        <f t="shared" ca="1" si="266"/>
        <v>#NAME?</v>
      </c>
      <c r="MG239" s="119" t="e">
        <f t="shared" ca="1" si="267"/>
        <v>#REF!</v>
      </c>
      <c r="MH239" s="120" t="s">
        <v>1019</v>
      </c>
      <c r="MI239" s="100" t="s">
        <v>462</v>
      </c>
      <c r="MJ239" s="121">
        <v>45535</v>
      </c>
      <c r="MK239" s="100" t="s">
        <v>131</v>
      </c>
      <c r="ML239" s="100"/>
      <c r="MM239" s="100" t="s">
        <v>131</v>
      </c>
      <c r="MN239" s="100" t="s">
        <v>1023</v>
      </c>
      <c r="MO239" s="100" t="s">
        <v>1024</v>
      </c>
    </row>
    <row r="240" spans="1:353" ht="14.25" x14ac:dyDescent="0.2">
      <c r="A240" s="39">
        <v>242</v>
      </c>
      <c r="B240" s="39" t="s">
        <v>1025</v>
      </c>
      <c r="C240" s="54" t="s">
        <v>1026</v>
      </c>
      <c r="D240" s="39" t="s">
        <v>121</v>
      </c>
      <c r="E240" s="39">
        <v>411048244</v>
      </c>
      <c r="F240" s="99" t="s">
        <v>1027</v>
      </c>
      <c r="G240" s="39"/>
      <c r="H240" s="39" t="s">
        <v>112</v>
      </c>
      <c r="I240" s="39">
        <v>1</v>
      </c>
      <c r="J240" s="39">
        <v>2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1</v>
      </c>
      <c r="V240" s="39">
        <v>0</v>
      </c>
      <c r="W240" s="39">
        <v>0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1</v>
      </c>
      <c r="AE240" s="39">
        <v>0</v>
      </c>
      <c r="AF240" s="39">
        <v>0</v>
      </c>
      <c r="AG240" s="39">
        <v>0</v>
      </c>
      <c r="AH240" s="39">
        <f t="shared" si="230"/>
        <v>1</v>
      </c>
      <c r="AI240" s="39">
        <f t="shared" si="268"/>
        <v>35811</v>
      </c>
      <c r="AJ240" s="55">
        <v>100</v>
      </c>
      <c r="AK240" s="39"/>
      <c r="AL240" s="39" t="s">
        <v>971</v>
      </c>
      <c r="AM240" s="40" t="s">
        <v>10</v>
      </c>
      <c r="AN240" s="39" t="s">
        <v>1028</v>
      </c>
      <c r="AO240" s="39"/>
      <c r="AP240" s="56">
        <v>1.06</v>
      </c>
      <c r="AQ240" s="56" t="s">
        <v>20</v>
      </c>
      <c r="AR240" s="39" t="s">
        <v>960</v>
      </c>
      <c r="AS240" s="39" t="s">
        <v>961</v>
      </c>
      <c r="AT240" s="39"/>
      <c r="AU240" s="39" t="s">
        <v>962</v>
      </c>
      <c r="AV240" s="39" t="str">
        <f t="shared" si="231"/>
        <v>P0052</v>
      </c>
      <c r="AW240" s="76" t="e">
        <f t="shared" ca="1" si="232"/>
        <v>#NAME?</v>
      </c>
      <c r="AX240" s="39">
        <v>12</v>
      </c>
      <c r="AY240" s="73" t="e">
        <f t="shared" si="233"/>
        <v>#REF!</v>
      </c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>
        <f>SUM($AZ240,$BA240:BF240)-SUM($EU240:FA240)</f>
        <v>-280</v>
      </c>
      <c r="DE240" s="39">
        <f>SUM($AZ240,$BA240:BG240)-SUM($EU240:FB240)</f>
        <v>-1480</v>
      </c>
      <c r="DF240" s="39">
        <f>SUM($AZ240,$BA240:BH240)-SUM($EU240:FC240)</f>
        <v>-2811</v>
      </c>
      <c r="DG240" s="39">
        <f>SUM($AZ240,$BA240:BI240)-SUM($EU240:FD240)</f>
        <v>-3811</v>
      </c>
      <c r="DH240" s="39">
        <f>SUM($AZ240,$BA240:BJ240)-SUM($EU240:FE240)</f>
        <v>-4811</v>
      </c>
      <c r="DI240" s="39">
        <f>SUM($AZ240,$BA240:BK240)-SUM($EU240:FF240)</f>
        <v>-5811</v>
      </c>
      <c r="DJ240" s="39">
        <f>SUM($AZ240,$BA240:BL240)-SUM($EU240:FG240)</f>
        <v>-6811</v>
      </c>
      <c r="DK240" s="39">
        <f>SUM($AZ240,$BA240:BM240)-SUM($EU240:FH240)</f>
        <v>-7811</v>
      </c>
      <c r="DL240" s="39">
        <f>SUM($AZ240,$BA240:BN240)-SUM($EU240:FI240)</f>
        <v>-8811</v>
      </c>
      <c r="DM240" s="39">
        <f>SUM($AZ240,$BA240:BO240)-SUM($EU240:FJ240)</f>
        <v>-9811</v>
      </c>
      <c r="DN240" s="39">
        <f>SUM($AZ240,$BA240:BP240)-SUM($EU240:FK240)</f>
        <v>-10811</v>
      </c>
      <c r="DO240" s="39">
        <f>SUM($AZ240,$BA240:BQ240)-SUM($EU240:FL240)</f>
        <v>-11811</v>
      </c>
      <c r="DP240" s="39">
        <f>SUM($AZ240,$BA240:BR240)-SUM($EU240:FM240)</f>
        <v>-12811</v>
      </c>
      <c r="DQ240" s="39">
        <f>SUM($AZ240,$BA240:BS240)-SUM($EU240:FN240)</f>
        <v>-13811</v>
      </c>
      <c r="DR240" s="39">
        <f>SUM($AZ240,$BA240:BT240)-SUM($EU240:FO240)</f>
        <v>-14811</v>
      </c>
      <c r="DS240" s="39">
        <f>SUM($AZ240,$BA240:BU240)-SUM($EU240:FP240)</f>
        <v>-15811</v>
      </c>
      <c r="DT240" s="39">
        <f>SUM($AZ240,$BA240:BV240)-SUM($EU240:FQ240)</f>
        <v>-16811</v>
      </c>
      <c r="DU240" s="39">
        <f>SUM($AZ240,$BA240:BW240)-SUM($EU240:FR240)</f>
        <v>-17811</v>
      </c>
      <c r="DV240" s="39">
        <f>SUM($AZ240,$BA240:BX240)-SUM($EU240:FS240)</f>
        <v>-18811</v>
      </c>
      <c r="DW240" s="39">
        <f>SUM($AZ240,$BA240:BY240)-SUM($EU240:FT240)</f>
        <v>-19811</v>
      </c>
      <c r="DX240" s="39">
        <f>SUM($AZ240,$BA240:BZ240)-SUM($EU240:FU240)</f>
        <v>-20811</v>
      </c>
      <c r="DY240" s="39">
        <f>SUM($AZ240,$BA240:CA240)-SUM($EU240:FV240)</f>
        <v>-21811</v>
      </c>
      <c r="DZ240" s="39">
        <f>SUM($AZ240,$BA240:CB240)-SUM($EU240:FW240)</f>
        <v>-22811</v>
      </c>
      <c r="EA240" s="39">
        <f>SUM($AZ240,$BA240:CC240)-SUM($EU240:FX240)</f>
        <v>-23811</v>
      </c>
      <c r="EB240" s="39">
        <f>SUM($AZ240,$BA240:CD240)-SUM($EU240:FY240)</f>
        <v>-24811</v>
      </c>
      <c r="EC240" s="39">
        <f>SUM($AZ240,$BA240:CE240)-SUM($EU240:FZ240)</f>
        <v>-25811</v>
      </c>
      <c r="ED240" s="39">
        <f>SUM($AZ240,$BA240:CF240)-SUM($EU240:GA240)</f>
        <v>-26811</v>
      </c>
      <c r="EE240" s="39">
        <f>SUM($AZ240,$BA240:CG240)-SUM($EU240:GB240)</f>
        <v>-27811</v>
      </c>
      <c r="EF240" s="39">
        <f>SUM($AZ240,$BA240:CH240)-SUM($EU240:GC240)</f>
        <v>-28811</v>
      </c>
      <c r="EG240" s="39">
        <f>SUM($AZ240,$BA240:CI240)-SUM($EU240:GD240)</f>
        <v>-29811</v>
      </c>
      <c r="EH240" s="39">
        <f>SUM($AZ240,$BA240:CJ240)-SUM($EU240:GE240)</f>
        <v>-30811</v>
      </c>
      <c r="EI240" s="39">
        <f>SUM($AZ240,$BA240:CK240)-SUM($EU240:GF240)</f>
        <v>-31811</v>
      </c>
      <c r="EJ240" s="39">
        <f>SUM($AZ240,$BA240:CL240)-SUM($EU240:GG240)</f>
        <v>-32811</v>
      </c>
      <c r="EK240" s="39">
        <f>SUM($AZ240,$BA240:CM240)-SUM($EU240:GH240)</f>
        <v>-33811</v>
      </c>
      <c r="EL240" s="39">
        <f>SUM($AZ240,$BA240:CN240)-SUM($EU240:GI240)</f>
        <v>-34811</v>
      </c>
      <c r="EM240" s="39">
        <f>SUM($AZ240,$BA240:CO240)-SUM($EU240:GJ240)</f>
        <v>-35811</v>
      </c>
      <c r="EN240" s="39">
        <f>SUM($AZ240,$BA240:CP240)-SUM($EU240:GK240)</f>
        <v>-35811</v>
      </c>
      <c r="EO240" s="39">
        <f>SUM($AZ240,$BA240:CQ240)-SUM($EU240:GL240)</f>
        <v>-35811</v>
      </c>
      <c r="EP240" s="39">
        <f>SUM($AZ240,$BA240:CR240)-SUM($EU240:GM240)</f>
        <v>-35811</v>
      </c>
      <c r="EQ240" s="39">
        <f>SUM($AZ240,$BA240:CS240)-SUM($EU240:GN240)</f>
        <v>-35811</v>
      </c>
      <c r="ER240" s="39"/>
      <c r="ES240" s="39"/>
      <c r="ET240" s="39"/>
      <c r="EU240" s="39"/>
      <c r="EV240" s="39"/>
      <c r="EW240" s="39"/>
      <c r="EX240" s="39"/>
      <c r="EY240" s="39"/>
      <c r="EZ240" s="39"/>
      <c r="FA240" s="39">
        <f t="array" ref="FA240">SUMPRODUCT($K240:$AG240,TRANSPOSE(FA$5:FA$27))</f>
        <v>280</v>
      </c>
      <c r="FB240" s="39">
        <f t="array" ref="FB240">SUMPRODUCT($K240:$AG240,TRANSPOSE(FB$5:FB$27))</f>
        <v>1200</v>
      </c>
      <c r="FC240" s="39">
        <f t="array" ref="FC240">SUMPRODUCT($K240:$AG240,TRANSPOSE(FC$5:FC$27))</f>
        <v>1331</v>
      </c>
      <c r="FD240" s="39">
        <f t="array" ref="FD240">SUMPRODUCT($K240:$AG240,TRANSPOSE(FD$5:FD$27))</f>
        <v>1000</v>
      </c>
      <c r="FE240" s="39">
        <f t="array" ref="FE240">SUMPRODUCT($K240:$AG240,TRANSPOSE(FE$5:FE$27))</f>
        <v>1000</v>
      </c>
      <c r="FF240" s="39">
        <f t="array" ref="FF240">SUMPRODUCT($K240:$AG240,TRANSPOSE(FF$5:FF$27))</f>
        <v>1000</v>
      </c>
      <c r="FG240" s="39">
        <f t="array" ref="FG240">SUMPRODUCT($K240:$AG240,TRANSPOSE(FG$5:FG$27))</f>
        <v>1000</v>
      </c>
      <c r="FH240" s="39">
        <f t="array" ref="FH240">SUMPRODUCT($K240:$AG240,TRANSPOSE(FH$5:FH$27))</f>
        <v>1000</v>
      </c>
      <c r="FI240" s="39">
        <f t="array" ref="FI240">SUMPRODUCT($K240:$AG240,TRANSPOSE(FI$5:FI$27))</f>
        <v>1000</v>
      </c>
      <c r="FJ240" s="39">
        <f t="array" ref="FJ240">SUMPRODUCT($K240:$AG240,TRANSPOSE(FJ$5:FJ$27))</f>
        <v>1000</v>
      </c>
      <c r="FK240" s="39">
        <f t="array" ref="FK240">SUMPRODUCT($K240:$AG240,TRANSPOSE(FK$5:FK$27))</f>
        <v>1000</v>
      </c>
      <c r="FL240" s="39">
        <f t="array" ref="FL240">SUMPRODUCT($K240:$AG240,TRANSPOSE(FL$5:FL$27))</f>
        <v>1000</v>
      </c>
      <c r="FM240" s="39">
        <f t="array" ref="FM240">SUMPRODUCT($K240:$AG240,TRANSPOSE(FM$5:FM$27))</f>
        <v>1000</v>
      </c>
      <c r="FN240" s="39">
        <f t="array" ref="FN240">SUMPRODUCT($K240:$AG240,TRANSPOSE(FN$5:FN$27))</f>
        <v>1000</v>
      </c>
      <c r="FO240" s="39">
        <f t="array" ref="FO240">SUMPRODUCT($K240:$AG240,TRANSPOSE(FO$5:FO$27))</f>
        <v>1000</v>
      </c>
      <c r="FP240" s="39">
        <f t="array" ref="FP240">SUMPRODUCT($K240:$AG240,TRANSPOSE(FP$5:FP$27))</f>
        <v>1000</v>
      </c>
      <c r="FQ240" s="39">
        <f t="array" ref="FQ240">SUMPRODUCT($K240:$AG240,TRANSPOSE(FQ$5:FQ$27))</f>
        <v>1000</v>
      </c>
      <c r="FR240" s="39">
        <f t="array" ref="FR240">SUMPRODUCT($K240:$AG240,TRANSPOSE(FR$5:FR$27))</f>
        <v>1000</v>
      </c>
      <c r="FS240" s="39">
        <f t="array" ref="FS240">SUMPRODUCT($K240:$AG240,TRANSPOSE(FS$5:FS$27))</f>
        <v>1000</v>
      </c>
      <c r="FT240" s="39">
        <f t="array" ref="FT240">SUMPRODUCT($K240:$AG240,TRANSPOSE(FT$5:FT$27))</f>
        <v>1000</v>
      </c>
      <c r="FU240" s="39">
        <f t="array" ref="FU240">SUMPRODUCT($K240:$AG240,TRANSPOSE(FU$5:FU$27))</f>
        <v>1000</v>
      </c>
      <c r="FV240" s="39">
        <f t="array" ref="FV240">SUMPRODUCT($K240:$AG240,TRANSPOSE(FV$5:FV$27))</f>
        <v>1000</v>
      </c>
      <c r="FW240" s="39">
        <f t="array" ref="FW240">SUMPRODUCT($K240:$AG240,TRANSPOSE(FW$5:FW$27))</f>
        <v>1000</v>
      </c>
      <c r="FX240" s="39">
        <f t="array" ref="FX240">SUMPRODUCT($K240:$AG240,TRANSPOSE(FX$5:FX$27))</f>
        <v>1000</v>
      </c>
      <c r="FY240" s="39">
        <f t="array" ref="FY240">SUMPRODUCT($K240:$AG240,TRANSPOSE(FY$5:FY$27))</f>
        <v>1000</v>
      </c>
      <c r="FZ240" s="39">
        <f t="array" ref="FZ240">SUMPRODUCT($K240:$AG240,TRANSPOSE(FZ$5:FZ$27))</f>
        <v>1000</v>
      </c>
      <c r="GA240" s="39">
        <f t="array" ref="GA240">SUMPRODUCT($K240:$AG240,TRANSPOSE(GA$5:GA$27))</f>
        <v>1000</v>
      </c>
      <c r="GB240" s="39">
        <f t="array" ref="GB240">SUMPRODUCT($K240:$AG240,TRANSPOSE(GB$5:GB$27))</f>
        <v>1000</v>
      </c>
      <c r="GC240" s="39">
        <f t="array" ref="GC240">SUMPRODUCT($K240:$AG240,TRANSPOSE(GC$5:GC$27))</f>
        <v>1000</v>
      </c>
      <c r="GD240" s="39">
        <f t="array" ref="GD240">SUMPRODUCT($K240:$AG240,TRANSPOSE(GD$5:GD$27))</f>
        <v>1000</v>
      </c>
      <c r="GE240" s="39">
        <f t="array" ref="GE240">SUMPRODUCT($K240:$AG240,TRANSPOSE(GE$5:GE$27))</f>
        <v>1000</v>
      </c>
      <c r="GF240" s="39">
        <f t="array" ref="GF240">SUMPRODUCT($K240:$AG240,TRANSPOSE(GF$5:GF$27))</f>
        <v>1000</v>
      </c>
      <c r="GG240" s="39">
        <f t="array" ref="GG240">SUMPRODUCT($K240:$AG240,TRANSPOSE(GG$5:GG$27))</f>
        <v>1000</v>
      </c>
      <c r="GH240" s="39">
        <f t="array" ref="GH240">SUMPRODUCT($K240:$AG240,TRANSPOSE(GH$5:GH$27))</f>
        <v>1000</v>
      </c>
      <c r="GI240" s="39">
        <f t="array" ref="GI240">SUMPRODUCT($K240:$AG240,TRANSPOSE(GI$5:GI$27))</f>
        <v>1000</v>
      </c>
      <c r="GJ240" s="39">
        <f t="array" ref="GJ240">SUMPRODUCT($K240:$AG240,TRANSPOSE(GJ$5:GJ$27))</f>
        <v>1000</v>
      </c>
      <c r="GK240" s="39">
        <f t="array" ref="GK240">SUMPRODUCT($K240:$AG240,TRANSPOSE(GK$5:GK$27))</f>
        <v>0</v>
      </c>
      <c r="GL240" s="39">
        <f t="array" ref="GL240">SUMPRODUCT($K240:$AG240,TRANSPOSE(GL$5:GL$27))</f>
        <v>0</v>
      </c>
      <c r="GM240" s="39">
        <f t="array" ref="GM240">SUMPRODUCT($K240:$AG240,TRANSPOSE(GM$5:GM$27))</f>
        <v>0</v>
      </c>
      <c r="GN240" s="39">
        <f t="array" ref="GN240">SUMPRODUCT($K240:$AG240,TRANSPOSE(GN$5:GN$27))</f>
        <v>0</v>
      </c>
      <c r="GO240" s="39"/>
      <c r="GP240" s="39"/>
      <c r="GQ240" s="39"/>
      <c r="GR240" s="39"/>
      <c r="GS240" s="39"/>
      <c r="GT240" s="39"/>
      <c r="GU240" s="39"/>
      <c r="GV240" s="39"/>
      <c r="GW240" s="39"/>
      <c r="GX240" s="39"/>
      <c r="GY240" s="39"/>
      <c r="GZ240" s="39"/>
      <c r="HA240" s="39"/>
      <c r="HB240" s="39"/>
      <c r="HC240" s="39"/>
      <c r="HD240" s="39"/>
      <c r="HE240" s="39"/>
      <c r="HF240" s="39"/>
      <c r="HG240" s="39"/>
      <c r="HH240" s="39"/>
      <c r="HI240" s="39"/>
      <c r="HJ240" s="39"/>
      <c r="HK240" s="39"/>
      <c r="HL240" s="39"/>
      <c r="HM240" s="39"/>
      <c r="HN240" s="39"/>
      <c r="HO240" s="39"/>
      <c r="HP240" s="39"/>
      <c r="HQ240" s="39"/>
      <c r="HR240" s="39"/>
      <c r="HS240" s="39"/>
      <c r="HT240" s="39"/>
      <c r="HU240" s="39"/>
      <c r="HV240" s="39"/>
      <c r="HW240" s="39"/>
      <c r="HX240" s="39"/>
      <c r="HY240" s="39"/>
      <c r="HZ240" s="39"/>
      <c r="IA240" s="39"/>
      <c r="IB240" s="39"/>
      <c r="IC240" s="39"/>
      <c r="ID240" s="39"/>
      <c r="IE240" s="39"/>
      <c r="IF240" s="39"/>
      <c r="IG240" s="39"/>
      <c r="IH240" s="39"/>
      <c r="II240" s="39"/>
      <c r="IJ240" s="39"/>
      <c r="IK240" s="39"/>
      <c r="IL240" s="39"/>
      <c r="IM240" s="39"/>
      <c r="IN240" s="39"/>
      <c r="IO240" s="39"/>
      <c r="IP240" s="39"/>
      <c r="IQ240" s="39"/>
      <c r="IR240" s="39"/>
      <c r="IS240" s="39"/>
      <c r="IT240" s="39"/>
      <c r="IU240" s="39"/>
      <c r="IV240" s="93" t="s">
        <v>10</v>
      </c>
      <c r="IW240" s="100" t="str">
        <f>C240</f>
        <v>IRLB4030PBF</v>
      </c>
      <c r="IX240" s="93" t="str">
        <f t="shared" si="270"/>
        <v>INFINEON TECHNOLOGIES AG</v>
      </c>
      <c r="IY240" s="122">
        <f t="shared" ref="IY240:IY252" si="277">AP240</f>
        <v>1.06</v>
      </c>
      <c r="IZ240" s="112" t="s">
        <v>20</v>
      </c>
      <c r="JA240" s="104" t="e">
        <f ca="1">_xlfn.XLOOKUP(IZ240,IZ$21:IZ$24,JA$21:JA$24,0)</f>
        <v>#NAME?</v>
      </c>
      <c r="JB240" s="104" t="e">
        <f t="shared" ca="1" si="234"/>
        <v>#NAME?</v>
      </c>
      <c r="JC240" s="113">
        <v>1000</v>
      </c>
      <c r="JD240" s="113">
        <v>1000</v>
      </c>
      <c r="JE240" s="100"/>
      <c r="JF240" s="113" t="e">
        <f>MAX(JD240,CEILING(#REF!+JE240,JC240))</f>
        <v>#REF!</v>
      </c>
      <c r="JG240" s="114" t="e">
        <f t="shared" ca="1" si="235"/>
        <v>#REF!</v>
      </c>
      <c r="JH240" s="113" t="e">
        <f>JF240-#REF!</f>
        <v>#REF!</v>
      </c>
      <c r="JI240" s="114" t="e">
        <f t="shared" ca="1" si="236"/>
        <v>#REF!</v>
      </c>
      <c r="JJ240" s="115">
        <v>45523</v>
      </c>
      <c r="JK240" s="114" t="s">
        <v>114</v>
      </c>
      <c r="JL240" s="114" t="s">
        <v>21</v>
      </c>
      <c r="JM240" s="100" t="s">
        <v>128</v>
      </c>
      <c r="JN240" s="100" t="s">
        <v>129</v>
      </c>
      <c r="JO240" s="102" t="e">
        <f t="array" aca="1" ref="JO240" ca="1">SUMPRODUCT(#REF!,TRANSPOSE(JO$19:JO$22))</f>
        <v>#REF!</v>
      </c>
      <c r="JP240" s="102" t="e">
        <f t="array" aca="1" ref="JP240" ca="1">SUMPRODUCT(#REF!,TRANSPOSE(JP$19:JP$22))</f>
        <v>#REF!</v>
      </c>
      <c r="JQ240" s="102" t="e">
        <f t="array" aca="1" ref="JQ240" ca="1">SUMPRODUCT(#REF!,TRANSPOSE(JQ$19:JQ$22))</f>
        <v>#REF!</v>
      </c>
      <c r="JR240" s="102" t="e">
        <f t="array" aca="1" ref="JR240" ca="1">SUMPRODUCT(#REF!,TRANSPOSE(JR$19:JR$22))</f>
        <v>#REF!</v>
      </c>
      <c r="JS240" s="102" t="e">
        <f t="array" aca="1" ref="JS240" ca="1">SUMPRODUCT(#REF!,TRANSPOSE(JS$19:JS$22))</f>
        <v>#REF!</v>
      </c>
      <c r="JT240" s="102" t="e">
        <f t="array" aca="1" ref="JT240" ca="1">SUMPRODUCT(#REF!,TRANSPOSE(JT$19:JT$22))</f>
        <v>#REF!</v>
      </c>
      <c r="JU240" s="102" t="e">
        <f t="array" aca="1" ref="JU240" ca="1">SUMPRODUCT(#REF!,TRANSPOSE(JU$19:JU$22))</f>
        <v>#REF!</v>
      </c>
      <c r="JV240" s="102" t="e">
        <f t="array" aca="1" ref="JV240" ca="1">SUMPRODUCT(#REF!,TRANSPOSE(JV$19:JV$22))</f>
        <v>#REF!</v>
      </c>
      <c r="JW240" s="102" t="e">
        <f t="array" aca="1" ref="JW240" ca="1">SUMPRODUCT(#REF!,TRANSPOSE(JW$19:JW$22))</f>
        <v>#REF!</v>
      </c>
      <c r="JX240" s="102" t="e">
        <f t="array" aca="1" ref="JX240" ca="1">SUMPRODUCT(#REF!,TRANSPOSE(JX$19:JX$22))</f>
        <v>#REF!</v>
      </c>
      <c r="JY240" s="102" t="e">
        <f t="array" aca="1" ref="JY240" ca="1">SUMPRODUCT(#REF!,TRANSPOSE(JY$19:JY$22))</f>
        <v>#REF!</v>
      </c>
      <c r="JZ240" s="102" t="e">
        <f t="array" aca="1" ref="JZ240" ca="1">SUMPRODUCT(#REF!,TRANSPOSE(JZ$19:JZ$22))</f>
        <v>#REF!</v>
      </c>
      <c r="KA240" s="102" t="e">
        <f t="array" aca="1" ref="KA240" ca="1">SUMPRODUCT(#REF!,TRANSPOSE(KA$19:KA$22))</f>
        <v>#REF!</v>
      </c>
      <c r="KB240" s="116"/>
      <c r="KC240" s="102" t="e">
        <f t="shared" ca="1" si="237"/>
        <v>#REF!</v>
      </c>
      <c r="KD240" s="117" t="e">
        <f ca="1">CEILING(SUM($JO240:JP240)-SUM($KC240:KC240),$JC240)</f>
        <v>#REF!</v>
      </c>
      <c r="KE240" s="117" t="e">
        <f ca="1">CEILING(SUM($JO240:JQ240)-SUM($KC240:KD240),$JC240)</f>
        <v>#REF!</v>
      </c>
      <c r="KF240" s="117" t="e">
        <f ca="1">CEILING(SUM($JO240:JR240)-SUM($KC240:KE240),$JC240)</f>
        <v>#REF!</v>
      </c>
      <c r="KG240" s="117" t="e">
        <f ca="1">CEILING(SUM($JO240:JS240)-SUM($KC240:KF240),$JC240)</f>
        <v>#REF!</v>
      </c>
      <c r="KH240" s="117" t="e">
        <f ca="1">CEILING(SUM($JO240:JT240)-SUM($KC240:KG240),$JC240)</f>
        <v>#REF!</v>
      </c>
      <c r="KI240" s="117" t="e">
        <f ca="1">CEILING(SUM($JO240:JU240)-SUM($KC240:KH240),$JC240)</f>
        <v>#REF!</v>
      </c>
      <c r="KJ240" s="117" t="e">
        <f ca="1">CEILING(SUM($JO240:JV240)-SUM($KC240:KI240),$JC240)</f>
        <v>#REF!</v>
      </c>
      <c r="KK240" s="117" t="e">
        <f ca="1">CEILING(SUM($JO240:JW240)-SUM($KC240:KJ240),$JC240)</f>
        <v>#REF!</v>
      </c>
      <c r="KL240" s="117" t="e">
        <f ca="1">CEILING(SUM($JO240:JX240)-SUM($KC240:KK240),$JC240)</f>
        <v>#REF!</v>
      </c>
      <c r="KM240" s="117" t="e">
        <f ca="1">CEILING(SUM($JO240:JY240)-SUM($KC240:KL240),$JC240)</f>
        <v>#REF!</v>
      </c>
      <c r="KN240" s="117" t="e">
        <f t="shared" ca="1" si="238"/>
        <v>#REF!</v>
      </c>
      <c r="KO240" s="117" t="e">
        <f t="shared" ca="1" si="239"/>
        <v>#REF!</v>
      </c>
      <c r="KP240" s="116"/>
      <c r="KQ240" s="119" t="e">
        <f t="shared" ca="1" si="240"/>
        <v>#REF!</v>
      </c>
      <c r="KR240" s="119" t="e">
        <f t="shared" ca="1" si="241"/>
        <v>#REF!</v>
      </c>
      <c r="KS240" s="119" t="e">
        <f t="shared" ca="1" si="242"/>
        <v>#REF!</v>
      </c>
      <c r="KT240" s="119" t="e">
        <f t="shared" ca="1" si="243"/>
        <v>#REF!</v>
      </c>
      <c r="KU240" s="119" t="e">
        <f t="shared" ca="1" si="244"/>
        <v>#REF!</v>
      </c>
      <c r="KV240" s="119" t="e">
        <f t="shared" ca="1" si="245"/>
        <v>#REF!</v>
      </c>
      <c r="KW240" s="119" t="e">
        <f t="shared" ca="1" si="246"/>
        <v>#REF!</v>
      </c>
      <c r="KX240" s="119" t="e">
        <f t="shared" ca="1" si="247"/>
        <v>#REF!</v>
      </c>
      <c r="KY240" s="119" t="e">
        <f t="shared" ca="1" si="248"/>
        <v>#REF!</v>
      </c>
      <c r="KZ240" s="119" t="e">
        <f t="shared" ca="1" si="249"/>
        <v>#REF!</v>
      </c>
      <c r="LA240" s="119" t="e">
        <f t="shared" ca="1" si="250"/>
        <v>#REF!</v>
      </c>
      <c r="LB240" s="119" t="e">
        <f t="shared" ca="1" si="251"/>
        <v>#REF!</v>
      </c>
      <c r="LC240" s="119" t="e">
        <f t="shared" ca="1" si="252"/>
        <v>#REF!</v>
      </c>
      <c r="LD240" s="119" t="e">
        <f t="shared" ca="1" si="253"/>
        <v>#REF!</v>
      </c>
      <c r="LE240" s="116">
        <v>2</v>
      </c>
      <c r="LF240" s="102" t="e">
        <f t="shared" ca="1" si="275"/>
        <v>#REF!</v>
      </c>
      <c r="LG240" s="102"/>
      <c r="LH240" s="102"/>
      <c r="LI240" s="102"/>
      <c r="LJ240" s="102"/>
      <c r="LK240" s="102"/>
      <c r="LL240" s="102" t="e">
        <f t="shared" ca="1" si="276"/>
        <v>#REF!</v>
      </c>
      <c r="LM240" s="102"/>
      <c r="LN240" s="102"/>
      <c r="LO240" s="102"/>
      <c r="LP240" s="102"/>
      <c r="LQ240" s="102"/>
      <c r="LR240" s="102"/>
      <c r="LS240" s="102"/>
      <c r="LT240" s="119" t="e">
        <f t="shared" ca="1" si="254"/>
        <v>#REF!</v>
      </c>
      <c r="LU240" s="119" t="e">
        <f t="shared" ca="1" si="255"/>
        <v>#NAME?</v>
      </c>
      <c r="LV240" s="119" t="e">
        <f t="shared" ca="1" si="256"/>
        <v>#NAME?</v>
      </c>
      <c r="LW240" s="119" t="e">
        <f t="shared" ca="1" si="257"/>
        <v>#NAME?</v>
      </c>
      <c r="LX240" s="119" t="e">
        <f t="shared" ca="1" si="258"/>
        <v>#NAME?</v>
      </c>
      <c r="LY240" s="119" t="e">
        <f t="shared" ca="1" si="259"/>
        <v>#NAME?</v>
      </c>
      <c r="LZ240" s="119" t="e">
        <f t="shared" ca="1" si="260"/>
        <v>#REF!</v>
      </c>
      <c r="MA240" s="119" t="e">
        <f t="shared" ca="1" si="261"/>
        <v>#NAME?</v>
      </c>
      <c r="MB240" s="119" t="e">
        <f t="shared" ca="1" si="262"/>
        <v>#NAME?</v>
      </c>
      <c r="MC240" s="119" t="e">
        <f t="shared" ca="1" si="263"/>
        <v>#NAME?</v>
      </c>
      <c r="MD240" s="119" t="e">
        <f t="shared" ca="1" si="264"/>
        <v>#NAME?</v>
      </c>
      <c r="ME240" s="119" t="e">
        <f t="shared" ca="1" si="265"/>
        <v>#NAME?</v>
      </c>
      <c r="MF240" s="119" t="e">
        <f t="shared" ca="1" si="266"/>
        <v>#NAME?</v>
      </c>
      <c r="MG240" s="119" t="e">
        <f t="shared" ca="1" si="267"/>
        <v>#REF!</v>
      </c>
      <c r="MH240" s="120" t="s">
        <v>1025</v>
      </c>
      <c r="MI240" s="100" t="s">
        <v>1029</v>
      </c>
      <c r="MJ240" s="121">
        <v>45581</v>
      </c>
      <c r="MK240" s="100" t="s">
        <v>189</v>
      </c>
      <c r="ML240" s="100"/>
      <c r="MM240" s="100" t="s">
        <v>190</v>
      </c>
      <c r="MN240" s="100" t="s">
        <v>1030</v>
      </c>
      <c r="MO240" s="100" t="s">
        <v>1031</v>
      </c>
    </row>
    <row r="241" spans="1:353" ht="14.25" x14ac:dyDescent="0.2">
      <c r="A241" s="39">
        <v>243</v>
      </c>
      <c r="B241" s="39" t="s">
        <v>1032</v>
      </c>
      <c r="C241" s="54" t="s">
        <v>1033</v>
      </c>
      <c r="D241" s="39" t="s">
        <v>121</v>
      </c>
      <c r="E241" s="39">
        <v>405852894</v>
      </c>
      <c r="F241" s="99" t="s">
        <v>1034</v>
      </c>
      <c r="G241" s="39">
        <v>405876630</v>
      </c>
      <c r="H241" s="39" t="s">
        <v>112</v>
      </c>
      <c r="I241" s="39">
        <v>2</v>
      </c>
      <c r="J241" s="39">
        <v>3</v>
      </c>
      <c r="K241" s="39">
        <v>0</v>
      </c>
      <c r="L241" s="39">
        <v>0</v>
      </c>
      <c r="M241" s="39">
        <v>0</v>
      </c>
      <c r="N241" s="39">
        <v>0</v>
      </c>
      <c r="O241" s="39">
        <v>1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1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1</v>
      </c>
      <c r="AH241" s="39">
        <f t="shared" si="230"/>
        <v>2</v>
      </c>
      <c r="AI241" s="39">
        <f t="shared" si="268"/>
        <v>70589</v>
      </c>
      <c r="AJ241" s="55">
        <v>500</v>
      </c>
      <c r="AK241" s="39"/>
      <c r="AL241" s="39" t="s">
        <v>1035</v>
      </c>
      <c r="AM241" s="39" t="s">
        <v>972</v>
      </c>
      <c r="AN241" s="39"/>
      <c r="AO241" s="39" t="s">
        <v>163</v>
      </c>
      <c r="AP241" s="56">
        <v>5.3</v>
      </c>
      <c r="AQ241" s="56" t="s">
        <v>8</v>
      </c>
      <c r="AR241" s="39"/>
      <c r="AS241" s="39"/>
      <c r="AT241" s="57" t="s">
        <v>973</v>
      </c>
      <c r="AU241" s="39"/>
      <c r="AV241" s="39" t="str">
        <f t="shared" si="231"/>
        <v>P0012</v>
      </c>
      <c r="AW241" s="76" t="e">
        <f t="shared" ca="1" si="232"/>
        <v>#NAME?</v>
      </c>
      <c r="AX241" s="39">
        <v>16</v>
      </c>
      <c r="AY241" s="73" t="e">
        <f t="shared" si="233"/>
        <v>#REF!</v>
      </c>
      <c r="AZ241" s="39"/>
      <c r="BA241" s="39"/>
      <c r="BB241" s="39"/>
      <c r="BC241" s="39"/>
      <c r="BD241" s="39"/>
      <c r="BE241" s="39">
        <v>12250</v>
      </c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>
        <f>SUM($AZ241,$BA241:BF241)-SUM($EU241:FA241)</f>
        <v>11790</v>
      </c>
      <c r="DE241" s="39">
        <f>SUM($AZ241,$BA241:BG241)-SUM($EU241:FB241)</f>
        <v>9992</v>
      </c>
      <c r="DF241" s="39">
        <f>SUM($AZ241,$BA241:BH241)-SUM($EU241:FC241)</f>
        <v>7661</v>
      </c>
      <c r="DG241" s="39">
        <f>SUM($AZ241,$BA241:BI241)-SUM($EU241:FD241)</f>
        <v>5661</v>
      </c>
      <c r="DH241" s="39">
        <f>SUM($AZ241,$BA241:BJ241)-SUM($EU241:FE241)</f>
        <v>3661</v>
      </c>
      <c r="DI241" s="39">
        <f>SUM($AZ241,$BA241:BK241)-SUM($EU241:FF241)</f>
        <v>1661</v>
      </c>
      <c r="DJ241" s="39">
        <f>SUM($AZ241,$BA241:BL241)-SUM($EU241:FG241)</f>
        <v>-339</v>
      </c>
      <c r="DK241" s="39">
        <f>SUM($AZ241,$BA241:BM241)-SUM($EU241:FH241)</f>
        <v>-2339</v>
      </c>
      <c r="DL241" s="39">
        <f>SUM($AZ241,$BA241:BN241)-SUM($EU241:FI241)</f>
        <v>-4339</v>
      </c>
      <c r="DM241" s="39">
        <f>SUM($AZ241,$BA241:BO241)-SUM($EU241:FJ241)</f>
        <v>-6339</v>
      </c>
      <c r="DN241" s="39">
        <f>SUM($AZ241,$BA241:BP241)-SUM($EU241:FK241)</f>
        <v>-8339</v>
      </c>
      <c r="DO241" s="39">
        <f>SUM($AZ241,$BA241:BQ241)-SUM($EU241:FL241)</f>
        <v>-10339</v>
      </c>
      <c r="DP241" s="39">
        <f>SUM($AZ241,$BA241:BR241)-SUM($EU241:FM241)</f>
        <v>-12339</v>
      </c>
      <c r="DQ241" s="39">
        <f>SUM($AZ241,$BA241:BS241)-SUM($EU241:FN241)</f>
        <v>-14339</v>
      </c>
      <c r="DR241" s="39">
        <f>SUM($AZ241,$BA241:BT241)-SUM($EU241:FO241)</f>
        <v>-16339</v>
      </c>
      <c r="DS241" s="39">
        <f>SUM($AZ241,$BA241:BU241)-SUM($EU241:FP241)</f>
        <v>-18339</v>
      </c>
      <c r="DT241" s="39">
        <f>SUM($AZ241,$BA241:BV241)-SUM($EU241:FQ241)</f>
        <v>-20339</v>
      </c>
      <c r="DU241" s="39">
        <f>SUM($AZ241,$BA241:BW241)-SUM($EU241:FR241)</f>
        <v>-22339</v>
      </c>
      <c r="DV241" s="39">
        <f>SUM($AZ241,$BA241:BX241)-SUM($EU241:FS241)</f>
        <v>-24339</v>
      </c>
      <c r="DW241" s="39">
        <f>SUM($AZ241,$BA241:BY241)-SUM($EU241:FT241)</f>
        <v>-26339</v>
      </c>
      <c r="DX241" s="39">
        <f>SUM($AZ241,$BA241:BZ241)-SUM($EU241:FU241)</f>
        <v>-28339</v>
      </c>
      <c r="DY241" s="39">
        <f>SUM($AZ241,$BA241:CA241)-SUM($EU241:FV241)</f>
        <v>-30339</v>
      </c>
      <c r="DZ241" s="39">
        <f>SUM($AZ241,$BA241:CB241)-SUM($EU241:FW241)</f>
        <v>-32339</v>
      </c>
      <c r="EA241" s="39">
        <f>SUM($AZ241,$BA241:CC241)-SUM($EU241:FX241)</f>
        <v>-34339</v>
      </c>
      <c r="EB241" s="39">
        <f>SUM($AZ241,$BA241:CD241)-SUM($EU241:FY241)</f>
        <v>-36339</v>
      </c>
      <c r="EC241" s="39">
        <f>SUM($AZ241,$BA241:CE241)-SUM($EU241:FZ241)</f>
        <v>-38339</v>
      </c>
      <c r="ED241" s="39">
        <f>SUM($AZ241,$BA241:CF241)-SUM($EU241:GA241)</f>
        <v>-40339</v>
      </c>
      <c r="EE241" s="39">
        <f>SUM($AZ241,$BA241:CG241)-SUM($EU241:GB241)</f>
        <v>-42339</v>
      </c>
      <c r="EF241" s="39">
        <f>SUM($AZ241,$BA241:CH241)-SUM($EU241:GC241)</f>
        <v>-44339</v>
      </c>
      <c r="EG241" s="39">
        <f>SUM($AZ241,$BA241:CI241)-SUM($EU241:GD241)</f>
        <v>-46339</v>
      </c>
      <c r="EH241" s="39">
        <f>SUM($AZ241,$BA241:CJ241)-SUM($EU241:GE241)</f>
        <v>-48339</v>
      </c>
      <c r="EI241" s="39">
        <f>SUM($AZ241,$BA241:CK241)-SUM($EU241:GF241)</f>
        <v>-50339</v>
      </c>
      <c r="EJ241" s="39">
        <f>SUM($AZ241,$BA241:CL241)-SUM($EU241:GG241)</f>
        <v>-52339</v>
      </c>
      <c r="EK241" s="39">
        <f>SUM($AZ241,$BA241:CM241)-SUM($EU241:GH241)</f>
        <v>-54339</v>
      </c>
      <c r="EL241" s="39">
        <f>SUM($AZ241,$BA241:CN241)-SUM($EU241:GI241)</f>
        <v>-56339</v>
      </c>
      <c r="EM241" s="39">
        <f>SUM($AZ241,$BA241:CO241)-SUM($EU241:GJ241)</f>
        <v>-58339</v>
      </c>
      <c r="EN241" s="39">
        <f>SUM($AZ241,$BA241:CP241)-SUM($EU241:GK241)</f>
        <v>-58339</v>
      </c>
      <c r="EO241" s="39">
        <f>SUM($AZ241,$BA241:CQ241)-SUM($EU241:GL241)</f>
        <v>-58339</v>
      </c>
      <c r="EP241" s="39">
        <f>SUM($AZ241,$BA241:CR241)-SUM($EU241:GM241)</f>
        <v>-58339</v>
      </c>
      <c r="EQ241" s="39">
        <f>SUM($AZ241,$BA241:CS241)-SUM($EU241:GN241)</f>
        <v>-58339</v>
      </c>
      <c r="ER241" s="39"/>
      <c r="ES241" s="39"/>
      <c r="ET241" s="39"/>
      <c r="EU241" s="39"/>
      <c r="EV241" s="39"/>
      <c r="EW241" s="39"/>
      <c r="EX241" s="39"/>
      <c r="EY241" s="39"/>
      <c r="EZ241" s="39"/>
      <c r="FA241" s="39">
        <f t="array" ref="FA241">SUMPRODUCT($K241:$AG241,TRANSPOSE(FA$5:FA$27))</f>
        <v>460</v>
      </c>
      <c r="FB241" s="39">
        <f t="array" ref="FB241">SUMPRODUCT($K241:$AG241,TRANSPOSE(FB$5:FB$27))</f>
        <v>1798</v>
      </c>
      <c r="FC241" s="39">
        <f t="array" ref="FC241">SUMPRODUCT($K241:$AG241,TRANSPOSE(FC$5:FC$27))</f>
        <v>2331</v>
      </c>
      <c r="FD241" s="39">
        <f t="array" ref="FD241">SUMPRODUCT($K241:$AG241,TRANSPOSE(FD$5:FD$27))</f>
        <v>2000</v>
      </c>
      <c r="FE241" s="39">
        <f t="array" ref="FE241">SUMPRODUCT($K241:$AG241,TRANSPOSE(FE$5:FE$27))</f>
        <v>2000</v>
      </c>
      <c r="FF241" s="39">
        <f t="array" ref="FF241">SUMPRODUCT($K241:$AG241,TRANSPOSE(FF$5:FF$27))</f>
        <v>2000</v>
      </c>
      <c r="FG241" s="39">
        <f t="array" ref="FG241">SUMPRODUCT($K241:$AG241,TRANSPOSE(FG$5:FG$27))</f>
        <v>2000</v>
      </c>
      <c r="FH241" s="39">
        <f t="array" ref="FH241">SUMPRODUCT($K241:$AG241,TRANSPOSE(FH$5:FH$27))</f>
        <v>2000</v>
      </c>
      <c r="FI241" s="39">
        <f t="array" ref="FI241">SUMPRODUCT($K241:$AG241,TRANSPOSE(FI$5:FI$27))</f>
        <v>2000</v>
      </c>
      <c r="FJ241" s="39">
        <f t="array" ref="FJ241">SUMPRODUCT($K241:$AG241,TRANSPOSE(FJ$5:FJ$27))</f>
        <v>2000</v>
      </c>
      <c r="FK241" s="39">
        <f t="array" ref="FK241">SUMPRODUCT($K241:$AG241,TRANSPOSE(FK$5:FK$27))</f>
        <v>2000</v>
      </c>
      <c r="FL241" s="39">
        <f t="array" ref="FL241">SUMPRODUCT($K241:$AG241,TRANSPOSE(FL$5:FL$27))</f>
        <v>2000</v>
      </c>
      <c r="FM241" s="39">
        <f t="array" ref="FM241">SUMPRODUCT($K241:$AG241,TRANSPOSE(FM$5:FM$27))</f>
        <v>2000</v>
      </c>
      <c r="FN241" s="39">
        <f t="array" ref="FN241">SUMPRODUCT($K241:$AG241,TRANSPOSE(FN$5:FN$27))</f>
        <v>2000</v>
      </c>
      <c r="FO241" s="39">
        <f t="array" ref="FO241">SUMPRODUCT($K241:$AG241,TRANSPOSE(FO$5:FO$27))</f>
        <v>2000</v>
      </c>
      <c r="FP241" s="39">
        <f t="array" ref="FP241">SUMPRODUCT($K241:$AG241,TRANSPOSE(FP$5:FP$27))</f>
        <v>2000</v>
      </c>
      <c r="FQ241" s="39">
        <f t="array" ref="FQ241">SUMPRODUCT($K241:$AG241,TRANSPOSE(FQ$5:FQ$27))</f>
        <v>2000</v>
      </c>
      <c r="FR241" s="39">
        <f t="array" ref="FR241">SUMPRODUCT($K241:$AG241,TRANSPOSE(FR$5:FR$27))</f>
        <v>2000</v>
      </c>
      <c r="FS241" s="39">
        <f t="array" ref="FS241">SUMPRODUCT($K241:$AG241,TRANSPOSE(FS$5:FS$27))</f>
        <v>2000</v>
      </c>
      <c r="FT241" s="39">
        <f t="array" ref="FT241">SUMPRODUCT($K241:$AG241,TRANSPOSE(FT$5:FT$27))</f>
        <v>2000</v>
      </c>
      <c r="FU241" s="39">
        <f t="array" ref="FU241">SUMPRODUCT($K241:$AG241,TRANSPOSE(FU$5:FU$27))</f>
        <v>2000</v>
      </c>
      <c r="FV241" s="39">
        <f t="array" ref="FV241">SUMPRODUCT($K241:$AG241,TRANSPOSE(FV$5:FV$27))</f>
        <v>2000</v>
      </c>
      <c r="FW241" s="39">
        <f t="array" ref="FW241">SUMPRODUCT($K241:$AG241,TRANSPOSE(FW$5:FW$27))</f>
        <v>2000</v>
      </c>
      <c r="FX241" s="39">
        <f t="array" ref="FX241">SUMPRODUCT($K241:$AG241,TRANSPOSE(FX$5:FX$27))</f>
        <v>2000</v>
      </c>
      <c r="FY241" s="39">
        <f t="array" ref="FY241">SUMPRODUCT($K241:$AG241,TRANSPOSE(FY$5:FY$27))</f>
        <v>2000</v>
      </c>
      <c r="FZ241" s="39">
        <f t="array" ref="FZ241">SUMPRODUCT($K241:$AG241,TRANSPOSE(FZ$5:FZ$27))</f>
        <v>2000</v>
      </c>
      <c r="GA241" s="39">
        <f t="array" ref="GA241">SUMPRODUCT($K241:$AG241,TRANSPOSE(GA$5:GA$27))</f>
        <v>2000</v>
      </c>
      <c r="GB241" s="39">
        <f t="array" ref="GB241">SUMPRODUCT($K241:$AG241,TRANSPOSE(GB$5:GB$27))</f>
        <v>2000</v>
      </c>
      <c r="GC241" s="39">
        <f t="array" ref="GC241">SUMPRODUCT($K241:$AG241,TRANSPOSE(GC$5:GC$27))</f>
        <v>2000</v>
      </c>
      <c r="GD241" s="39">
        <f t="array" ref="GD241">SUMPRODUCT($K241:$AG241,TRANSPOSE(GD$5:GD$27))</f>
        <v>2000</v>
      </c>
      <c r="GE241" s="39">
        <f t="array" ref="GE241">SUMPRODUCT($K241:$AG241,TRANSPOSE(GE$5:GE$27))</f>
        <v>2000</v>
      </c>
      <c r="GF241" s="39">
        <f t="array" ref="GF241">SUMPRODUCT($K241:$AG241,TRANSPOSE(GF$5:GF$27))</f>
        <v>2000</v>
      </c>
      <c r="GG241" s="39">
        <f t="array" ref="GG241">SUMPRODUCT($K241:$AG241,TRANSPOSE(GG$5:GG$27))</f>
        <v>2000</v>
      </c>
      <c r="GH241" s="39">
        <f t="array" ref="GH241">SUMPRODUCT($K241:$AG241,TRANSPOSE(GH$5:GH$27))</f>
        <v>2000</v>
      </c>
      <c r="GI241" s="39">
        <f t="array" ref="GI241">SUMPRODUCT($K241:$AG241,TRANSPOSE(GI$5:GI$27))</f>
        <v>2000</v>
      </c>
      <c r="GJ241" s="39">
        <f t="array" ref="GJ241">SUMPRODUCT($K241:$AG241,TRANSPOSE(GJ$5:GJ$27))</f>
        <v>2000</v>
      </c>
      <c r="GK241" s="39">
        <f t="array" ref="GK241">SUMPRODUCT($K241:$AG241,TRANSPOSE(GK$5:GK$27))</f>
        <v>0</v>
      </c>
      <c r="GL241" s="39">
        <f t="array" ref="GL241">SUMPRODUCT($K241:$AG241,TRANSPOSE(GL$5:GL$27))</f>
        <v>0</v>
      </c>
      <c r="GM241" s="39">
        <f t="array" ref="GM241">SUMPRODUCT($K241:$AG241,TRANSPOSE(GM$5:GM$27))</f>
        <v>0</v>
      </c>
      <c r="GN241" s="39">
        <f t="array" ref="GN241">SUMPRODUCT($K241:$AG241,TRANSPOSE(GN$5:GN$27))</f>
        <v>0</v>
      </c>
      <c r="GO241" s="39"/>
      <c r="GP241" s="39"/>
      <c r="GQ241" s="39"/>
      <c r="GR241" s="39"/>
      <c r="GS241" s="39"/>
      <c r="GT241" s="39"/>
      <c r="GU241" s="39"/>
      <c r="GV241" s="39"/>
      <c r="GW241" s="39"/>
      <c r="GX241" s="39"/>
      <c r="GY241" s="39"/>
      <c r="GZ241" s="39"/>
      <c r="HA241" s="39"/>
      <c r="HB241" s="39"/>
      <c r="HC241" s="39"/>
      <c r="HD241" s="39"/>
      <c r="HE241" s="39"/>
      <c r="HF241" s="39"/>
      <c r="HG241" s="39"/>
      <c r="HH241" s="39"/>
      <c r="HI241" s="39"/>
      <c r="HJ241" s="39"/>
      <c r="HK241" s="39"/>
      <c r="HL241" s="39"/>
      <c r="HM241" s="39"/>
      <c r="HN241" s="39"/>
      <c r="HO241" s="39"/>
      <c r="HP241" s="39"/>
      <c r="HQ241" s="39"/>
      <c r="HR241" s="39"/>
      <c r="HS241" s="39"/>
      <c r="HT241" s="39"/>
      <c r="HU241" s="39"/>
      <c r="HV241" s="39"/>
      <c r="HW241" s="39"/>
      <c r="HX241" s="39"/>
      <c r="HY241" s="39"/>
      <c r="HZ241" s="39"/>
      <c r="IA241" s="39"/>
      <c r="IB241" s="39"/>
      <c r="IC241" s="39"/>
      <c r="ID241" s="39"/>
      <c r="IE241" s="39"/>
      <c r="IF241" s="39"/>
      <c r="IG241" s="39"/>
      <c r="IH241" s="39"/>
      <c r="II241" s="39"/>
      <c r="IJ241" s="39"/>
      <c r="IK241" s="39"/>
      <c r="IL241" s="39"/>
      <c r="IM241" s="39"/>
      <c r="IN241" s="39"/>
      <c r="IO241" s="39"/>
      <c r="IP241" s="39"/>
      <c r="IQ241" s="39"/>
      <c r="IR241" s="39"/>
      <c r="IS241" s="39"/>
      <c r="IT241" s="39"/>
      <c r="IU241" s="39"/>
      <c r="IV241" s="93" t="str">
        <f t="shared" ref="IV241:IV246" si="278">AM241</f>
        <v>MACNICA</v>
      </c>
      <c r="IW241" s="100" t="str">
        <f>C241</f>
        <v>ISPPACPOWR1014A01TN48ITR</v>
      </c>
      <c r="IX241" s="93" t="str">
        <f t="shared" si="270"/>
        <v>LATTICE SEMICONDUCTOR CORPORATION</v>
      </c>
      <c r="IY241" s="111">
        <f t="shared" si="277"/>
        <v>5.3</v>
      </c>
      <c r="IZ241" s="112" t="str">
        <f t="shared" ref="IZ241:IZ246" si="279">AQ241</f>
        <v>USD</v>
      </c>
      <c r="JA241" s="104" t="e">
        <f ca="1">_xlfn.XLOOKUP(IZ241,IZ$21:IZ$24,JA$21:JA$24,0)</f>
        <v>#NAME?</v>
      </c>
      <c r="JB241" s="104" t="e">
        <f t="shared" ca="1" si="234"/>
        <v>#NAME?</v>
      </c>
      <c r="JC241" s="113">
        <v>250</v>
      </c>
      <c r="JD241" s="113">
        <v>1250</v>
      </c>
      <c r="JE241" s="100"/>
      <c r="JF241" s="113" t="e">
        <f>MAX(JD241,CEILING(#REF!+JE241,JC241))</f>
        <v>#REF!</v>
      </c>
      <c r="JG241" s="114" t="e">
        <f t="shared" ca="1" si="235"/>
        <v>#REF!</v>
      </c>
      <c r="JH241" s="113" t="e">
        <f>JF241-#REF!</f>
        <v>#REF!</v>
      </c>
      <c r="JI241" s="114" t="e">
        <f t="shared" ca="1" si="236"/>
        <v>#REF!</v>
      </c>
      <c r="JJ241" s="115">
        <v>45523</v>
      </c>
      <c r="JK241" s="114" t="s">
        <v>114</v>
      </c>
      <c r="JL241" s="114" t="s">
        <v>21</v>
      </c>
      <c r="JM241" s="100" t="s">
        <v>128</v>
      </c>
      <c r="JN241" s="100" t="s">
        <v>129</v>
      </c>
      <c r="JO241" s="102" t="e">
        <f t="array" aca="1" ref="JO241" ca="1">SUMPRODUCT(#REF!,TRANSPOSE(JO$19:JO$22))</f>
        <v>#REF!</v>
      </c>
      <c r="JP241" s="102" t="e">
        <f t="array" aca="1" ref="JP241" ca="1">SUMPRODUCT(#REF!,TRANSPOSE(JP$19:JP$22))</f>
        <v>#REF!</v>
      </c>
      <c r="JQ241" s="102" t="e">
        <f t="array" aca="1" ref="JQ241" ca="1">SUMPRODUCT(#REF!,TRANSPOSE(JQ$19:JQ$22))</f>
        <v>#REF!</v>
      </c>
      <c r="JR241" s="102" t="e">
        <f t="array" aca="1" ref="JR241" ca="1">SUMPRODUCT(#REF!,TRANSPOSE(JR$19:JR$22))</f>
        <v>#REF!</v>
      </c>
      <c r="JS241" s="102" t="e">
        <f t="array" aca="1" ref="JS241" ca="1">SUMPRODUCT(#REF!,TRANSPOSE(JS$19:JS$22))</f>
        <v>#REF!</v>
      </c>
      <c r="JT241" s="102" t="e">
        <f t="array" aca="1" ref="JT241" ca="1">SUMPRODUCT(#REF!,TRANSPOSE(JT$19:JT$22))</f>
        <v>#REF!</v>
      </c>
      <c r="JU241" s="102" t="e">
        <f t="array" aca="1" ref="JU241" ca="1">SUMPRODUCT(#REF!,TRANSPOSE(JU$19:JU$22))</f>
        <v>#REF!</v>
      </c>
      <c r="JV241" s="102" t="e">
        <f t="array" aca="1" ref="JV241" ca="1">SUMPRODUCT(#REF!,TRANSPOSE(JV$19:JV$22))</f>
        <v>#REF!</v>
      </c>
      <c r="JW241" s="102" t="e">
        <f t="array" aca="1" ref="JW241" ca="1">SUMPRODUCT(#REF!,TRANSPOSE(JW$19:JW$22))</f>
        <v>#REF!</v>
      </c>
      <c r="JX241" s="102" t="e">
        <f t="array" aca="1" ref="JX241" ca="1">SUMPRODUCT(#REF!,TRANSPOSE(JX$19:JX$22))</f>
        <v>#REF!</v>
      </c>
      <c r="JY241" s="102" t="e">
        <f t="array" aca="1" ref="JY241" ca="1">SUMPRODUCT(#REF!,TRANSPOSE(JY$19:JY$22))</f>
        <v>#REF!</v>
      </c>
      <c r="JZ241" s="102" t="e">
        <f t="array" aca="1" ref="JZ241" ca="1">SUMPRODUCT(#REF!,TRANSPOSE(JZ$19:JZ$22))</f>
        <v>#REF!</v>
      </c>
      <c r="KA241" s="102" t="e">
        <f t="array" aca="1" ref="KA241" ca="1">SUMPRODUCT(#REF!,TRANSPOSE(KA$19:KA$22))</f>
        <v>#REF!</v>
      </c>
      <c r="KB241" s="116"/>
      <c r="KC241" s="102" t="e">
        <f t="shared" ca="1" si="237"/>
        <v>#REF!</v>
      </c>
      <c r="KD241" s="117" t="e">
        <f ca="1">CEILING(SUM($JO241:JP241)-SUM($KC241:KC241),$JC241)</f>
        <v>#REF!</v>
      </c>
      <c r="KE241" s="117" t="e">
        <f ca="1">CEILING(SUM($JO241:JQ241)-SUM($KC241:KD241),$JC241)</f>
        <v>#REF!</v>
      </c>
      <c r="KF241" s="117" t="e">
        <f ca="1">CEILING(SUM($JO241:JR241)-SUM($KC241:KE241),$JC241)</f>
        <v>#REF!</v>
      </c>
      <c r="KG241" s="117" t="e">
        <f ca="1">CEILING(SUM($JO241:JS241)-SUM($KC241:KF241),$JC241)</f>
        <v>#REF!</v>
      </c>
      <c r="KH241" s="117" t="e">
        <f ca="1">CEILING(SUM($JO241:JT241)-SUM($KC241:KG241),$JC241)</f>
        <v>#REF!</v>
      </c>
      <c r="KI241" s="117" t="e">
        <f ca="1">CEILING(SUM($JO241:JU241)-SUM($KC241:KH241),$JC241)</f>
        <v>#REF!</v>
      </c>
      <c r="KJ241" s="117" t="e">
        <f ca="1">CEILING(SUM($JO241:JV241)-SUM($KC241:KI241),$JC241)</f>
        <v>#REF!</v>
      </c>
      <c r="KK241" s="117" t="e">
        <f ca="1">CEILING(SUM($JO241:JW241)-SUM($KC241:KJ241),$JC241)</f>
        <v>#REF!</v>
      </c>
      <c r="KL241" s="117" t="e">
        <f ca="1">CEILING(SUM($JO241:JX241)-SUM($KC241:KK241),$JC241)</f>
        <v>#REF!</v>
      </c>
      <c r="KM241" s="117" t="e">
        <f ca="1">CEILING(SUM($JO241:JY241)-SUM($KC241:KL241),$JC241)</f>
        <v>#REF!</v>
      </c>
      <c r="KN241" s="117" t="e">
        <f t="shared" ca="1" si="238"/>
        <v>#REF!</v>
      </c>
      <c r="KO241" s="117" t="e">
        <f t="shared" ca="1" si="239"/>
        <v>#REF!</v>
      </c>
      <c r="KP241" s="116"/>
      <c r="KQ241" s="119" t="e">
        <f t="shared" ca="1" si="240"/>
        <v>#REF!</v>
      </c>
      <c r="KR241" s="119" t="e">
        <f t="shared" ca="1" si="241"/>
        <v>#REF!</v>
      </c>
      <c r="KS241" s="119" t="e">
        <f t="shared" ca="1" si="242"/>
        <v>#REF!</v>
      </c>
      <c r="KT241" s="119" t="e">
        <f t="shared" ca="1" si="243"/>
        <v>#REF!</v>
      </c>
      <c r="KU241" s="119" t="e">
        <f t="shared" ca="1" si="244"/>
        <v>#REF!</v>
      </c>
      <c r="KV241" s="119" t="e">
        <f t="shared" ca="1" si="245"/>
        <v>#REF!</v>
      </c>
      <c r="KW241" s="119" t="e">
        <f t="shared" ca="1" si="246"/>
        <v>#REF!</v>
      </c>
      <c r="KX241" s="119" t="e">
        <f t="shared" ca="1" si="247"/>
        <v>#REF!</v>
      </c>
      <c r="KY241" s="119" t="e">
        <f t="shared" ca="1" si="248"/>
        <v>#REF!</v>
      </c>
      <c r="KZ241" s="119" t="e">
        <f t="shared" ca="1" si="249"/>
        <v>#REF!</v>
      </c>
      <c r="LA241" s="119" t="e">
        <f t="shared" ca="1" si="250"/>
        <v>#REF!</v>
      </c>
      <c r="LB241" s="119" t="e">
        <f t="shared" ca="1" si="251"/>
        <v>#REF!</v>
      </c>
      <c r="LC241" s="119" t="e">
        <f t="shared" ca="1" si="252"/>
        <v>#REF!</v>
      </c>
      <c r="LD241" s="119" t="e">
        <f t="shared" ca="1" si="253"/>
        <v>#REF!</v>
      </c>
      <c r="LE241" s="116">
        <v>6</v>
      </c>
      <c r="LF241" s="102" t="e">
        <f ca="1">SUM(KC241:KD241)</f>
        <v>#REF!</v>
      </c>
      <c r="LG241" s="102"/>
      <c r="LH241" s="102" t="e">
        <f ca="1">SUM(KE241:KF241)</f>
        <v>#REF!</v>
      </c>
      <c r="LI241" s="102"/>
      <c r="LJ241" s="102" t="e">
        <f ca="1">SUM(KG241:KH241)</f>
        <v>#REF!</v>
      </c>
      <c r="LK241" s="102"/>
      <c r="LL241" s="102" t="e">
        <f ca="1">SUM(KI241:KJ241)</f>
        <v>#REF!</v>
      </c>
      <c r="LM241" s="102"/>
      <c r="LN241" s="102" t="e">
        <f ca="1">SUM(KK241:KL241)</f>
        <v>#REF!</v>
      </c>
      <c r="LO241" s="102"/>
      <c r="LP241" s="102" t="e">
        <f ca="1">SUM(KM241:KO241)</f>
        <v>#REF!</v>
      </c>
      <c r="LQ241" s="102"/>
      <c r="LR241" s="102" t="e">
        <f ca="1">KO241</f>
        <v>#REF!</v>
      </c>
      <c r="LS241" s="102"/>
      <c r="LT241" s="119" t="e">
        <f t="shared" ca="1" si="254"/>
        <v>#REF!</v>
      </c>
      <c r="LU241" s="119" t="e">
        <f t="shared" ca="1" si="255"/>
        <v>#NAME?</v>
      </c>
      <c r="LV241" s="119" t="e">
        <f t="shared" ca="1" si="256"/>
        <v>#REF!</v>
      </c>
      <c r="LW241" s="119" t="e">
        <f t="shared" ca="1" si="257"/>
        <v>#NAME?</v>
      </c>
      <c r="LX241" s="119" t="e">
        <f t="shared" ca="1" si="258"/>
        <v>#REF!</v>
      </c>
      <c r="LY241" s="119" t="e">
        <f t="shared" ca="1" si="259"/>
        <v>#NAME?</v>
      </c>
      <c r="LZ241" s="119" t="e">
        <f t="shared" ca="1" si="260"/>
        <v>#REF!</v>
      </c>
      <c r="MA241" s="119" t="e">
        <f t="shared" ca="1" si="261"/>
        <v>#NAME?</v>
      </c>
      <c r="MB241" s="119" t="e">
        <f t="shared" ca="1" si="262"/>
        <v>#REF!</v>
      </c>
      <c r="MC241" s="119" t="e">
        <f t="shared" ca="1" si="263"/>
        <v>#NAME?</v>
      </c>
      <c r="MD241" s="119" t="e">
        <f t="shared" ca="1" si="264"/>
        <v>#REF!</v>
      </c>
      <c r="ME241" s="119" t="e">
        <f t="shared" ca="1" si="265"/>
        <v>#NAME?</v>
      </c>
      <c r="MF241" s="119" t="e">
        <f t="shared" ca="1" si="266"/>
        <v>#REF!</v>
      </c>
      <c r="MG241" s="119" t="e">
        <f t="shared" ca="1" si="267"/>
        <v>#REF!</v>
      </c>
      <c r="MH241" s="120" t="s">
        <v>1032</v>
      </c>
      <c r="MI241" s="100" t="s">
        <v>974</v>
      </c>
      <c r="MJ241" s="121">
        <v>45526</v>
      </c>
      <c r="MK241" s="100" t="s">
        <v>131</v>
      </c>
      <c r="ML241" s="100"/>
      <c r="MM241" s="100" t="s">
        <v>131</v>
      </c>
      <c r="MN241" s="100"/>
      <c r="MO241" s="100" t="s">
        <v>1036</v>
      </c>
    </row>
    <row r="242" spans="1:353" ht="14.25" x14ac:dyDescent="0.2">
      <c r="A242" s="39">
        <v>244</v>
      </c>
      <c r="B242" s="39" t="s">
        <v>1037</v>
      </c>
      <c r="C242" s="54" t="s">
        <v>1038</v>
      </c>
      <c r="D242" s="39" t="s">
        <v>121</v>
      </c>
      <c r="E242" s="39">
        <v>410238312</v>
      </c>
      <c r="F242" s="99" t="s">
        <v>1039</v>
      </c>
      <c r="G242" s="39"/>
      <c r="H242" s="39" t="s">
        <v>112</v>
      </c>
      <c r="I242" s="39">
        <v>1</v>
      </c>
      <c r="J242" s="39">
        <v>1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1</v>
      </c>
      <c r="T242" s="39">
        <v>0</v>
      </c>
      <c r="U242" s="39">
        <v>0</v>
      </c>
      <c r="V242" s="39">
        <v>0</v>
      </c>
      <c r="W242" s="39">
        <v>0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0</v>
      </c>
      <c r="AH242" s="39">
        <f t="shared" si="230"/>
        <v>1</v>
      </c>
      <c r="AI242" s="39">
        <f t="shared" si="268"/>
        <v>35180</v>
      </c>
      <c r="AJ242" s="55">
        <v>1</v>
      </c>
      <c r="AK242" s="39"/>
      <c r="AL242" s="39" t="s">
        <v>1040</v>
      </c>
      <c r="AM242" s="39" t="s">
        <v>736</v>
      </c>
      <c r="AN242" s="39" t="s">
        <v>21</v>
      </c>
      <c r="AO242" s="39"/>
      <c r="AP242" s="56">
        <v>17.850000000000001</v>
      </c>
      <c r="AQ242" s="56" t="s">
        <v>8</v>
      </c>
      <c r="AR242" s="39" t="s">
        <v>737</v>
      </c>
      <c r="AS242" s="39" t="s">
        <v>738</v>
      </c>
      <c r="AT242" s="57" t="s">
        <v>1041</v>
      </c>
      <c r="AU242" s="39" t="s">
        <v>739</v>
      </c>
      <c r="AV242" s="39" t="str">
        <f t="shared" si="231"/>
        <v>P0005</v>
      </c>
      <c r="AW242" s="76" t="e">
        <f t="shared" ca="1" si="232"/>
        <v>#NAME?</v>
      </c>
      <c r="AX242" s="39"/>
      <c r="AY242" s="73" t="e">
        <f t="shared" si="233"/>
        <v>#REF!</v>
      </c>
      <c r="AZ242" s="39"/>
      <c r="BA242" s="39"/>
      <c r="BB242" s="39"/>
      <c r="BC242" s="39"/>
      <c r="BD242" s="39">
        <v>3000</v>
      </c>
      <c r="BE242" s="39"/>
      <c r="BF242" s="39"/>
      <c r="BG242" s="39"/>
      <c r="BH242" s="39">
        <v>3000</v>
      </c>
      <c r="BI242" s="39"/>
      <c r="BJ242" s="39"/>
      <c r="BK242" s="39">
        <v>3000</v>
      </c>
      <c r="BL242" s="39"/>
      <c r="BM242" s="39"/>
      <c r="BN242" s="39">
        <v>3000</v>
      </c>
      <c r="BO242" s="39"/>
      <c r="BP242" s="39"/>
      <c r="BQ242" s="39">
        <v>3000</v>
      </c>
      <c r="BR242" s="39"/>
      <c r="BS242" s="39"/>
      <c r="BT242" s="39">
        <v>3000</v>
      </c>
      <c r="BU242" s="39"/>
      <c r="BV242" s="39"/>
      <c r="BW242" s="39">
        <v>3000</v>
      </c>
      <c r="BX242" s="39"/>
      <c r="BY242" s="39"/>
      <c r="BZ242" s="39">
        <v>3000</v>
      </c>
      <c r="CA242" s="39"/>
      <c r="CB242" s="39"/>
      <c r="CC242" s="39">
        <v>3000</v>
      </c>
      <c r="CD242" s="39"/>
      <c r="CE242" s="39"/>
      <c r="CF242" s="39">
        <v>3000</v>
      </c>
      <c r="CG242" s="39"/>
      <c r="CH242" s="39"/>
      <c r="CI242" s="39">
        <v>3000</v>
      </c>
      <c r="CJ242" s="39"/>
      <c r="CK242" s="39"/>
      <c r="CL242" s="39">
        <v>1823</v>
      </c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>
        <f>SUM($AZ242,$BA242:BF242)-SUM($EU242:FA242)</f>
        <v>2820</v>
      </c>
      <c r="DE242" s="39">
        <f>SUM($AZ242,$BA242:BG242)-SUM($EU242:FB242)</f>
        <v>1820</v>
      </c>
      <c r="DF242" s="39">
        <f>SUM($AZ242,$BA242:BH242)-SUM($EU242:FC242)</f>
        <v>3820</v>
      </c>
      <c r="DG242" s="39">
        <f>SUM($AZ242,$BA242:BI242)-SUM($EU242:FD242)</f>
        <v>2820</v>
      </c>
      <c r="DH242" s="39">
        <f>SUM($AZ242,$BA242:BJ242)-SUM($EU242:FE242)</f>
        <v>1820</v>
      </c>
      <c r="DI242" s="39">
        <f>SUM($AZ242,$BA242:BK242)-SUM($EU242:FF242)</f>
        <v>3820</v>
      </c>
      <c r="DJ242" s="39">
        <f>SUM($AZ242,$BA242:BL242)-SUM($EU242:FG242)</f>
        <v>2820</v>
      </c>
      <c r="DK242" s="39">
        <f>SUM($AZ242,$BA242:BM242)-SUM($EU242:FH242)</f>
        <v>1820</v>
      </c>
      <c r="DL242" s="39">
        <f>SUM($AZ242,$BA242:BN242)-SUM($EU242:FI242)</f>
        <v>3820</v>
      </c>
      <c r="DM242" s="39">
        <f>SUM($AZ242,$BA242:BO242)-SUM($EU242:FJ242)</f>
        <v>2820</v>
      </c>
      <c r="DN242" s="39">
        <f>SUM($AZ242,$BA242:BP242)-SUM($EU242:FK242)</f>
        <v>1820</v>
      </c>
      <c r="DO242" s="39">
        <f>SUM($AZ242,$BA242:BQ242)-SUM($EU242:FL242)</f>
        <v>3820</v>
      </c>
      <c r="DP242" s="39">
        <f>SUM($AZ242,$BA242:BR242)-SUM($EU242:FM242)</f>
        <v>2820</v>
      </c>
      <c r="DQ242" s="39">
        <f>SUM($AZ242,$BA242:BS242)-SUM($EU242:FN242)</f>
        <v>1820</v>
      </c>
      <c r="DR242" s="39">
        <f>SUM($AZ242,$BA242:BT242)-SUM($EU242:FO242)</f>
        <v>3820</v>
      </c>
      <c r="DS242" s="39">
        <f>SUM($AZ242,$BA242:BU242)-SUM($EU242:FP242)</f>
        <v>2820</v>
      </c>
      <c r="DT242" s="39">
        <f>SUM($AZ242,$BA242:BV242)-SUM($EU242:FQ242)</f>
        <v>1820</v>
      </c>
      <c r="DU242" s="39">
        <f>SUM($AZ242,$BA242:BW242)-SUM($EU242:FR242)</f>
        <v>3820</v>
      </c>
      <c r="DV242" s="39">
        <f>SUM($AZ242,$BA242:BX242)-SUM($EU242:FS242)</f>
        <v>2820</v>
      </c>
      <c r="DW242" s="39">
        <f>SUM($AZ242,$BA242:BY242)-SUM($EU242:FT242)</f>
        <v>1820</v>
      </c>
      <c r="DX242" s="39">
        <f>SUM($AZ242,$BA242:BZ242)-SUM($EU242:FU242)</f>
        <v>3820</v>
      </c>
      <c r="DY242" s="39">
        <f>SUM($AZ242,$BA242:CA242)-SUM($EU242:FV242)</f>
        <v>2820</v>
      </c>
      <c r="DZ242" s="39">
        <f>SUM($AZ242,$BA242:CB242)-SUM($EU242:FW242)</f>
        <v>1820</v>
      </c>
      <c r="EA242" s="39">
        <f>SUM($AZ242,$BA242:CC242)-SUM($EU242:FX242)</f>
        <v>3820</v>
      </c>
      <c r="EB242" s="39">
        <f>SUM($AZ242,$BA242:CD242)-SUM($EU242:FY242)</f>
        <v>2820</v>
      </c>
      <c r="EC242" s="39">
        <f>SUM($AZ242,$BA242:CE242)-SUM($EU242:FZ242)</f>
        <v>1820</v>
      </c>
      <c r="ED242" s="39">
        <f>SUM($AZ242,$BA242:CF242)-SUM($EU242:GA242)</f>
        <v>3820</v>
      </c>
      <c r="EE242" s="39">
        <f>SUM($AZ242,$BA242:CG242)-SUM($EU242:GB242)</f>
        <v>2820</v>
      </c>
      <c r="EF242" s="39">
        <f>SUM($AZ242,$BA242:CH242)-SUM($EU242:GC242)</f>
        <v>1820</v>
      </c>
      <c r="EG242" s="39">
        <f>SUM($AZ242,$BA242:CI242)-SUM($EU242:GD242)</f>
        <v>3820</v>
      </c>
      <c r="EH242" s="39">
        <f>SUM($AZ242,$BA242:CJ242)-SUM($EU242:GE242)</f>
        <v>2820</v>
      </c>
      <c r="EI242" s="39">
        <f>SUM($AZ242,$BA242:CK242)-SUM($EU242:GF242)</f>
        <v>1820</v>
      </c>
      <c r="EJ242" s="39">
        <f>SUM($AZ242,$BA242:CL242)-SUM($EU242:GG242)</f>
        <v>2643</v>
      </c>
      <c r="EK242" s="39">
        <f>SUM($AZ242,$BA242:CM242)-SUM($EU242:GH242)</f>
        <v>1643</v>
      </c>
      <c r="EL242" s="39">
        <f>SUM($AZ242,$BA242:CN242)-SUM($EU242:GI242)</f>
        <v>643</v>
      </c>
      <c r="EM242" s="39">
        <f>SUM($AZ242,$BA242:CO242)-SUM($EU242:GJ242)</f>
        <v>-357</v>
      </c>
      <c r="EN242" s="39">
        <f>SUM($AZ242,$BA242:CP242)-SUM($EU242:GK242)</f>
        <v>-357</v>
      </c>
      <c r="EO242" s="39">
        <f>SUM($AZ242,$BA242:CQ242)-SUM($EU242:GL242)</f>
        <v>-357</v>
      </c>
      <c r="EP242" s="39">
        <f>SUM($AZ242,$BA242:CR242)-SUM($EU242:GM242)</f>
        <v>-357</v>
      </c>
      <c r="EQ242" s="39">
        <f>SUM($AZ242,$BA242:CS242)-SUM($EU242:GN242)</f>
        <v>-357</v>
      </c>
      <c r="ER242" s="39"/>
      <c r="ES242" s="39"/>
      <c r="ET242" s="39"/>
      <c r="EU242" s="39"/>
      <c r="EV242" s="39"/>
      <c r="EW242" s="39"/>
      <c r="EX242" s="39"/>
      <c r="EY242" s="39"/>
      <c r="EZ242" s="39"/>
      <c r="FA242" s="39">
        <f t="array" ref="FA242">SUMPRODUCT($K242:$AG242,TRANSPOSE(FA$5:FA$27))</f>
        <v>180</v>
      </c>
      <c r="FB242" s="39">
        <f t="array" ref="FB242">SUMPRODUCT($K242:$AG242,TRANSPOSE(FB$5:FB$27))</f>
        <v>1000</v>
      </c>
      <c r="FC242" s="39">
        <f t="array" ref="FC242">SUMPRODUCT($K242:$AG242,TRANSPOSE(FC$5:FC$27))</f>
        <v>1000</v>
      </c>
      <c r="FD242" s="39">
        <f t="array" ref="FD242">SUMPRODUCT($K242:$AG242,TRANSPOSE(FD$5:FD$27))</f>
        <v>1000</v>
      </c>
      <c r="FE242" s="39">
        <f t="array" ref="FE242">SUMPRODUCT($K242:$AG242,TRANSPOSE(FE$5:FE$27))</f>
        <v>1000</v>
      </c>
      <c r="FF242" s="39">
        <f t="array" ref="FF242">SUMPRODUCT($K242:$AG242,TRANSPOSE(FF$5:FF$27))</f>
        <v>1000</v>
      </c>
      <c r="FG242" s="39">
        <f t="array" ref="FG242">SUMPRODUCT($K242:$AG242,TRANSPOSE(FG$5:FG$27))</f>
        <v>1000</v>
      </c>
      <c r="FH242" s="39">
        <f t="array" ref="FH242">SUMPRODUCT($K242:$AG242,TRANSPOSE(FH$5:FH$27))</f>
        <v>1000</v>
      </c>
      <c r="FI242" s="39">
        <f t="array" ref="FI242">SUMPRODUCT($K242:$AG242,TRANSPOSE(FI$5:FI$27))</f>
        <v>1000</v>
      </c>
      <c r="FJ242" s="39">
        <f t="array" ref="FJ242">SUMPRODUCT($K242:$AG242,TRANSPOSE(FJ$5:FJ$27))</f>
        <v>1000</v>
      </c>
      <c r="FK242" s="39">
        <f t="array" ref="FK242">SUMPRODUCT($K242:$AG242,TRANSPOSE(FK$5:FK$27))</f>
        <v>1000</v>
      </c>
      <c r="FL242" s="39">
        <f t="array" ref="FL242">SUMPRODUCT($K242:$AG242,TRANSPOSE(FL$5:FL$27))</f>
        <v>1000</v>
      </c>
      <c r="FM242" s="39">
        <f t="array" ref="FM242">SUMPRODUCT($K242:$AG242,TRANSPOSE(FM$5:FM$27))</f>
        <v>1000</v>
      </c>
      <c r="FN242" s="39">
        <f t="array" ref="FN242">SUMPRODUCT($K242:$AG242,TRANSPOSE(FN$5:FN$27))</f>
        <v>1000</v>
      </c>
      <c r="FO242" s="39">
        <f t="array" ref="FO242">SUMPRODUCT($K242:$AG242,TRANSPOSE(FO$5:FO$27))</f>
        <v>1000</v>
      </c>
      <c r="FP242" s="39">
        <f t="array" ref="FP242">SUMPRODUCT($K242:$AG242,TRANSPOSE(FP$5:FP$27))</f>
        <v>1000</v>
      </c>
      <c r="FQ242" s="39">
        <f t="array" ref="FQ242">SUMPRODUCT($K242:$AG242,TRANSPOSE(FQ$5:FQ$27))</f>
        <v>1000</v>
      </c>
      <c r="FR242" s="39">
        <f t="array" ref="FR242">SUMPRODUCT($K242:$AG242,TRANSPOSE(FR$5:FR$27))</f>
        <v>1000</v>
      </c>
      <c r="FS242" s="39">
        <f t="array" ref="FS242">SUMPRODUCT($K242:$AG242,TRANSPOSE(FS$5:FS$27))</f>
        <v>1000</v>
      </c>
      <c r="FT242" s="39">
        <f t="array" ref="FT242">SUMPRODUCT($K242:$AG242,TRANSPOSE(FT$5:FT$27))</f>
        <v>1000</v>
      </c>
      <c r="FU242" s="39">
        <f t="array" ref="FU242">SUMPRODUCT($K242:$AG242,TRANSPOSE(FU$5:FU$27))</f>
        <v>1000</v>
      </c>
      <c r="FV242" s="39">
        <f t="array" ref="FV242">SUMPRODUCT($K242:$AG242,TRANSPOSE(FV$5:FV$27))</f>
        <v>1000</v>
      </c>
      <c r="FW242" s="39">
        <f t="array" ref="FW242">SUMPRODUCT($K242:$AG242,TRANSPOSE(FW$5:FW$27))</f>
        <v>1000</v>
      </c>
      <c r="FX242" s="39">
        <f t="array" ref="FX242">SUMPRODUCT($K242:$AG242,TRANSPOSE(FX$5:FX$27))</f>
        <v>1000</v>
      </c>
      <c r="FY242" s="39">
        <f t="array" ref="FY242">SUMPRODUCT($K242:$AG242,TRANSPOSE(FY$5:FY$27))</f>
        <v>1000</v>
      </c>
      <c r="FZ242" s="39">
        <f t="array" ref="FZ242">SUMPRODUCT($K242:$AG242,TRANSPOSE(FZ$5:FZ$27))</f>
        <v>1000</v>
      </c>
      <c r="GA242" s="39">
        <f t="array" ref="GA242">SUMPRODUCT($K242:$AG242,TRANSPOSE(GA$5:GA$27))</f>
        <v>1000</v>
      </c>
      <c r="GB242" s="39">
        <f t="array" ref="GB242">SUMPRODUCT($K242:$AG242,TRANSPOSE(GB$5:GB$27))</f>
        <v>1000</v>
      </c>
      <c r="GC242" s="39">
        <f t="array" ref="GC242">SUMPRODUCT($K242:$AG242,TRANSPOSE(GC$5:GC$27))</f>
        <v>1000</v>
      </c>
      <c r="GD242" s="39">
        <f t="array" ref="GD242">SUMPRODUCT($K242:$AG242,TRANSPOSE(GD$5:GD$27))</f>
        <v>1000</v>
      </c>
      <c r="GE242" s="39">
        <f t="array" ref="GE242">SUMPRODUCT($K242:$AG242,TRANSPOSE(GE$5:GE$27))</f>
        <v>1000</v>
      </c>
      <c r="GF242" s="39">
        <f t="array" ref="GF242">SUMPRODUCT($K242:$AG242,TRANSPOSE(GF$5:GF$27))</f>
        <v>1000</v>
      </c>
      <c r="GG242" s="39">
        <f t="array" ref="GG242">SUMPRODUCT($K242:$AG242,TRANSPOSE(GG$5:GG$27))</f>
        <v>1000</v>
      </c>
      <c r="GH242" s="39">
        <f t="array" ref="GH242">SUMPRODUCT($K242:$AG242,TRANSPOSE(GH$5:GH$27))</f>
        <v>1000</v>
      </c>
      <c r="GI242" s="39">
        <f t="array" ref="GI242">SUMPRODUCT($K242:$AG242,TRANSPOSE(GI$5:GI$27))</f>
        <v>1000</v>
      </c>
      <c r="GJ242" s="39">
        <f t="array" ref="GJ242">SUMPRODUCT($K242:$AG242,TRANSPOSE(GJ$5:GJ$27))</f>
        <v>1000</v>
      </c>
      <c r="GK242" s="39">
        <f t="array" ref="GK242">SUMPRODUCT($K242:$AG242,TRANSPOSE(GK$5:GK$27))</f>
        <v>0</v>
      </c>
      <c r="GL242" s="39">
        <f t="array" ref="GL242">SUMPRODUCT($K242:$AG242,TRANSPOSE(GL$5:GL$27))</f>
        <v>0</v>
      </c>
      <c r="GM242" s="39">
        <f t="array" ref="GM242">SUMPRODUCT($K242:$AG242,TRANSPOSE(GM$5:GM$27))</f>
        <v>0</v>
      </c>
      <c r="GN242" s="39">
        <f t="array" ref="GN242">SUMPRODUCT($K242:$AG242,TRANSPOSE(GN$5:GN$27))</f>
        <v>0</v>
      </c>
      <c r="GO242" s="39"/>
      <c r="GP242" s="39"/>
      <c r="GQ242" s="39"/>
      <c r="GR242" s="39"/>
      <c r="GS242" s="39"/>
      <c r="GT242" s="39"/>
      <c r="GU242" s="39"/>
      <c r="GV242" s="39"/>
      <c r="GW242" s="39"/>
      <c r="GX242" s="39"/>
      <c r="GY242" s="39"/>
      <c r="GZ242" s="39"/>
      <c r="HA242" s="39"/>
      <c r="HB242" s="39"/>
      <c r="HC242" s="39"/>
      <c r="HD242" s="39"/>
      <c r="HE242" s="39"/>
      <c r="HF242" s="39"/>
      <c r="HG242" s="39"/>
      <c r="HH242" s="39"/>
      <c r="HI242" s="39"/>
      <c r="HJ242" s="39"/>
      <c r="HK242" s="39"/>
      <c r="HL242" s="39"/>
      <c r="HM242" s="39"/>
      <c r="HN242" s="39"/>
      <c r="HO242" s="39"/>
      <c r="HP242" s="39"/>
      <c r="HQ242" s="39"/>
      <c r="HR242" s="39"/>
      <c r="HS242" s="39"/>
      <c r="HT242" s="39"/>
      <c r="HU242" s="39"/>
      <c r="HV242" s="39"/>
      <c r="HW242" s="39"/>
      <c r="HX242" s="39"/>
      <c r="HY242" s="39"/>
      <c r="HZ242" s="39"/>
      <c r="IA242" s="39"/>
      <c r="IB242" s="39"/>
      <c r="IC242" s="39"/>
      <c r="ID242" s="39"/>
      <c r="IE242" s="39"/>
      <c r="IF242" s="39"/>
      <c r="IG242" s="39"/>
      <c r="IH242" s="39"/>
      <c r="II242" s="39"/>
      <c r="IJ242" s="39"/>
      <c r="IK242" s="39"/>
      <c r="IL242" s="39"/>
      <c r="IM242" s="39"/>
      <c r="IN242" s="39"/>
      <c r="IO242" s="39"/>
      <c r="IP242" s="39"/>
      <c r="IQ242" s="39"/>
      <c r="IR242" s="39"/>
      <c r="IS242" s="39"/>
      <c r="IT242" s="39"/>
      <c r="IU242" s="39"/>
      <c r="IV242" s="93" t="str">
        <f t="shared" si="278"/>
        <v>ASCOTECH ELECTRONICS LTD</v>
      </c>
      <c r="IW242" s="100" t="str">
        <f>C242</f>
        <v>JCM2900T3400S18-ASC</v>
      </c>
      <c r="IX242" s="93" t="str">
        <f t="shared" si="270"/>
        <v>JQL  ELECTRONICS</v>
      </c>
      <c r="IY242" s="111">
        <f t="shared" si="277"/>
        <v>17.850000000000001</v>
      </c>
      <c r="IZ242" s="112" t="str">
        <f t="shared" si="279"/>
        <v>USD</v>
      </c>
      <c r="JA242" s="104" t="e">
        <f ca="1">_xlfn.XLOOKUP(IZ242,IZ$21:IZ$24,JA$21:JA$24,0)</f>
        <v>#NAME?</v>
      </c>
      <c r="JB242" s="104" t="e">
        <f t="shared" ca="1" si="234"/>
        <v>#NAME?</v>
      </c>
      <c r="JC242" s="113">
        <f>AJ242</f>
        <v>1</v>
      </c>
      <c r="JD242" s="113">
        <f>AJ242</f>
        <v>1</v>
      </c>
      <c r="JE242" s="100">
        <v>5</v>
      </c>
      <c r="JF242" s="113" t="e">
        <f>MAX(JD242,CEILING(#REF!+JE242,JC242))</f>
        <v>#REF!</v>
      </c>
      <c r="JG242" s="114" t="e">
        <f t="shared" ca="1" si="235"/>
        <v>#REF!</v>
      </c>
      <c r="JH242" s="113" t="e">
        <f>JF242-#REF!</f>
        <v>#REF!</v>
      </c>
      <c r="JI242" s="114" t="e">
        <f t="shared" ca="1" si="236"/>
        <v>#REF!</v>
      </c>
      <c r="JJ242" s="115">
        <v>45523</v>
      </c>
      <c r="JK242" s="114" t="s">
        <v>114</v>
      </c>
      <c r="JL242" s="114" t="s">
        <v>21</v>
      </c>
      <c r="JM242" s="100" t="s">
        <v>128</v>
      </c>
      <c r="JN242" s="100" t="s">
        <v>129</v>
      </c>
      <c r="JO242" s="102" t="e">
        <f t="array" aca="1" ref="JO242" ca="1">SUMPRODUCT(#REF!,TRANSPOSE(JO$19:JO$22))</f>
        <v>#REF!</v>
      </c>
      <c r="JP242" s="102" t="e">
        <f t="array" aca="1" ref="JP242" ca="1">SUMPRODUCT(#REF!,TRANSPOSE(JP$19:JP$22))</f>
        <v>#REF!</v>
      </c>
      <c r="JQ242" s="102" t="e">
        <f t="array" aca="1" ref="JQ242" ca="1">SUMPRODUCT(#REF!,TRANSPOSE(JQ$19:JQ$22))</f>
        <v>#REF!</v>
      </c>
      <c r="JR242" s="102" t="e">
        <f t="array" aca="1" ref="JR242" ca="1">SUMPRODUCT(#REF!,TRANSPOSE(JR$19:JR$22))</f>
        <v>#REF!</v>
      </c>
      <c r="JS242" s="102" t="e">
        <f t="array" aca="1" ref="JS242" ca="1">SUMPRODUCT(#REF!,TRANSPOSE(JS$19:JS$22))</f>
        <v>#REF!</v>
      </c>
      <c r="JT242" s="102" t="e">
        <f t="array" aca="1" ref="JT242" ca="1">SUMPRODUCT(#REF!,TRANSPOSE(JT$19:JT$22))</f>
        <v>#REF!</v>
      </c>
      <c r="JU242" s="102" t="e">
        <f t="array" aca="1" ref="JU242" ca="1">SUMPRODUCT(#REF!,TRANSPOSE(JU$19:JU$22))</f>
        <v>#REF!</v>
      </c>
      <c r="JV242" s="102" t="e">
        <f t="array" aca="1" ref="JV242" ca="1">SUMPRODUCT(#REF!,TRANSPOSE(JV$19:JV$22))</f>
        <v>#REF!</v>
      </c>
      <c r="JW242" s="102" t="e">
        <f t="array" aca="1" ref="JW242" ca="1">SUMPRODUCT(#REF!,TRANSPOSE(JW$19:JW$22))</f>
        <v>#REF!</v>
      </c>
      <c r="JX242" s="102" t="e">
        <f t="array" aca="1" ref="JX242" ca="1">SUMPRODUCT(#REF!,TRANSPOSE(JX$19:JX$22))</f>
        <v>#REF!</v>
      </c>
      <c r="JY242" s="102" t="e">
        <f t="array" aca="1" ref="JY242" ca="1">SUMPRODUCT(#REF!,TRANSPOSE(JY$19:JY$22))</f>
        <v>#REF!</v>
      </c>
      <c r="JZ242" s="102" t="e">
        <f t="array" aca="1" ref="JZ242" ca="1">SUMPRODUCT(#REF!,TRANSPOSE(JZ$19:JZ$22))</f>
        <v>#REF!</v>
      </c>
      <c r="KA242" s="102" t="e">
        <f t="array" aca="1" ref="KA242" ca="1">SUMPRODUCT(#REF!,TRANSPOSE(KA$19:KA$22))</f>
        <v>#REF!</v>
      </c>
      <c r="KB242" s="116"/>
      <c r="KC242" s="102" t="e">
        <f t="shared" ca="1" si="237"/>
        <v>#REF!</v>
      </c>
      <c r="KD242" s="117" t="e">
        <f ca="1">CEILING(SUM($JO242:JP242)-SUM($KC242:KC242),$JC242)</f>
        <v>#REF!</v>
      </c>
      <c r="KE242" s="117" t="e">
        <f ca="1">CEILING(SUM($JO242:JQ242)-SUM($KC242:KD242),$JC242)</f>
        <v>#REF!</v>
      </c>
      <c r="KF242" s="117" t="e">
        <f ca="1">CEILING(SUM($JO242:JR242)-SUM($KC242:KE242),$JC242)</f>
        <v>#REF!</v>
      </c>
      <c r="KG242" s="117" t="e">
        <f ca="1">CEILING(SUM($JO242:JS242)-SUM($KC242:KF242),$JC242)</f>
        <v>#REF!</v>
      </c>
      <c r="KH242" s="117" t="e">
        <f ca="1">CEILING(SUM($JO242:JT242)-SUM($KC242:KG242),$JC242)</f>
        <v>#REF!</v>
      </c>
      <c r="KI242" s="117" t="e">
        <f ca="1">CEILING(SUM($JO242:JU242)-SUM($KC242:KH242),$JC242)</f>
        <v>#REF!</v>
      </c>
      <c r="KJ242" s="117" t="e">
        <f ca="1">CEILING(SUM($JO242:JV242)-SUM($KC242:KI242),$JC242)</f>
        <v>#REF!</v>
      </c>
      <c r="KK242" s="117" t="e">
        <f ca="1">CEILING(SUM($JO242:JW242)-SUM($KC242:KJ242),$JC242)</f>
        <v>#REF!</v>
      </c>
      <c r="KL242" s="117" t="e">
        <f ca="1">CEILING(SUM($JO242:JX242)-SUM($KC242:KK242),$JC242)</f>
        <v>#REF!</v>
      </c>
      <c r="KM242" s="117" t="e">
        <f ca="1">CEILING(SUM($JO242:JY242)-SUM($KC242:KL242),$JC242)</f>
        <v>#REF!</v>
      </c>
      <c r="KN242" s="117" t="e">
        <f t="shared" ca="1" si="238"/>
        <v>#REF!</v>
      </c>
      <c r="KO242" s="117" t="e">
        <f t="shared" ca="1" si="239"/>
        <v>#REF!</v>
      </c>
      <c r="KP242" s="116"/>
      <c r="KQ242" s="119" t="e">
        <f t="shared" ca="1" si="240"/>
        <v>#REF!</v>
      </c>
      <c r="KR242" s="119" t="e">
        <f t="shared" ca="1" si="241"/>
        <v>#REF!</v>
      </c>
      <c r="KS242" s="119" t="e">
        <f t="shared" ca="1" si="242"/>
        <v>#REF!</v>
      </c>
      <c r="KT242" s="119" t="e">
        <f t="shared" ca="1" si="243"/>
        <v>#REF!</v>
      </c>
      <c r="KU242" s="119" t="e">
        <f t="shared" ca="1" si="244"/>
        <v>#REF!</v>
      </c>
      <c r="KV242" s="119" t="e">
        <f t="shared" ca="1" si="245"/>
        <v>#REF!</v>
      </c>
      <c r="KW242" s="119" t="e">
        <f t="shared" ca="1" si="246"/>
        <v>#REF!</v>
      </c>
      <c r="KX242" s="119" t="e">
        <f t="shared" ca="1" si="247"/>
        <v>#REF!</v>
      </c>
      <c r="KY242" s="119" t="e">
        <f t="shared" ca="1" si="248"/>
        <v>#REF!</v>
      </c>
      <c r="KZ242" s="119" t="e">
        <f t="shared" ca="1" si="249"/>
        <v>#REF!</v>
      </c>
      <c r="LA242" s="119" t="e">
        <f t="shared" ca="1" si="250"/>
        <v>#REF!</v>
      </c>
      <c r="LB242" s="119" t="e">
        <f t="shared" ca="1" si="251"/>
        <v>#REF!</v>
      </c>
      <c r="LC242" s="119" t="e">
        <f t="shared" ca="1" si="252"/>
        <v>#REF!</v>
      </c>
      <c r="LD242" s="119" t="e">
        <f t="shared" ca="1" si="253"/>
        <v>#REF!</v>
      </c>
      <c r="LE242" s="116">
        <v>12</v>
      </c>
      <c r="LF242" s="102" t="e">
        <f t="shared" ref="LF242:LQ245" ca="1" si="280">KC242</f>
        <v>#REF!</v>
      </c>
      <c r="LG242" s="102" t="e">
        <f t="shared" ca="1" si="280"/>
        <v>#REF!</v>
      </c>
      <c r="LH242" s="102" t="e">
        <f t="shared" ca="1" si="280"/>
        <v>#REF!</v>
      </c>
      <c r="LI242" s="102" t="e">
        <f t="shared" ca="1" si="280"/>
        <v>#REF!</v>
      </c>
      <c r="LJ242" s="102" t="e">
        <f t="shared" ca="1" si="280"/>
        <v>#REF!</v>
      </c>
      <c r="LK242" s="102" t="e">
        <f t="shared" ca="1" si="280"/>
        <v>#REF!</v>
      </c>
      <c r="LL242" s="102" t="e">
        <f t="shared" ca="1" si="280"/>
        <v>#REF!</v>
      </c>
      <c r="LM242" s="102" t="e">
        <f t="shared" ca="1" si="280"/>
        <v>#REF!</v>
      </c>
      <c r="LN242" s="102" t="e">
        <f t="shared" ca="1" si="280"/>
        <v>#REF!</v>
      </c>
      <c r="LO242" s="102" t="e">
        <f t="shared" ca="1" si="280"/>
        <v>#REF!</v>
      </c>
      <c r="LP242" s="102" t="e">
        <f t="shared" ca="1" si="280"/>
        <v>#REF!</v>
      </c>
      <c r="LQ242" s="102" t="e">
        <f t="shared" ca="1" si="280"/>
        <v>#REF!</v>
      </c>
      <c r="LR242" s="102" t="e">
        <f t="shared" ref="LR242:LR246" ca="1" si="281">KO242</f>
        <v>#REF!</v>
      </c>
      <c r="LS242" s="102"/>
      <c r="LT242" s="119" t="e">
        <f t="shared" ca="1" si="254"/>
        <v>#REF!</v>
      </c>
      <c r="LU242" s="119" t="e">
        <f t="shared" ca="1" si="255"/>
        <v>#REF!</v>
      </c>
      <c r="LV242" s="119" t="e">
        <f t="shared" ca="1" si="256"/>
        <v>#REF!</v>
      </c>
      <c r="LW242" s="119" t="e">
        <f t="shared" ca="1" si="257"/>
        <v>#REF!</v>
      </c>
      <c r="LX242" s="119" t="e">
        <f t="shared" ca="1" si="258"/>
        <v>#REF!</v>
      </c>
      <c r="LY242" s="119" t="e">
        <f t="shared" ca="1" si="259"/>
        <v>#REF!</v>
      </c>
      <c r="LZ242" s="119" t="e">
        <f t="shared" ca="1" si="260"/>
        <v>#REF!</v>
      </c>
      <c r="MA242" s="119" t="e">
        <f t="shared" ca="1" si="261"/>
        <v>#REF!</v>
      </c>
      <c r="MB242" s="119" t="e">
        <f t="shared" ca="1" si="262"/>
        <v>#REF!</v>
      </c>
      <c r="MC242" s="119" t="e">
        <f t="shared" ca="1" si="263"/>
        <v>#REF!</v>
      </c>
      <c r="MD242" s="119" t="e">
        <f t="shared" ca="1" si="264"/>
        <v>#REF!</v>
      </c>
      <c r="ME242" s="119" t="e">
        <f t="shared" ca="1" si="265"/>
        <v>#REF!</v>
      </c>
      <c r="MF242" s="119" t="e">
        <f t="shared" ca="1" si="266"/>
        <v>#REF!</v>
      </c>
      <c r="MG242" s="119" t="e">
        <f t="shared" ca="1" si="267"/>
        <v>#REF!</v>
      </c>
      <c r="MH242" s="120" t="s">
        <v>1037</v>
      </c>
      <c r="MI242" s="100" t="s">
        <v>740</v>
      </c>
      <c r="MJ242" s="121">
        <v>45518</v>
      </c>
      <c r="MK242" s="100" t="s">
        <v>131</v>
      </c>
      <c r="ML242" s="100"/>
      <c r="MM242" s="100" t="s">
        <v>131</v>
      </c>
      <c r="MN242" s="100"/>
      <c r="MO242" s="100" t="s">
        <v>1042</v>
      </c>
    </row>
    <row r="243" spans="1:353" ht="14.25" x14ac:dyDescent="0.2">
      <c r="A243" s="39">
        <v>245</v>
      </c>
      <c r="B243" s="39" t="s">
        <v>1043</v>
      </c>
      <c r="C243" s="54" t="s">
        <v>1044</v>
      </c>
      <c r="D243" s="39" t="s">
        <v>121</v>
      </c>
      <c r="E243" s="39">
        <v>410238313</v>
      </c>
      <c r="F243" s="99" t="s">
        <v>1045</v>
      </c>
      <c r="G243" s="39"/>
      <c r="H243" s="39" t="s">
        <v>112</v>
      </c>
      <c r="I243" s="39">
        <v>1</v>
      </c>
      <c r="J243" s="39">
        <v>2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1</v>
      </c>
      <c r="T243" s="39">
        <v>0</v>
      </c>
      <c r="U243" s="39">
        <v>0</v>
      </c>
      <c r="V243" s="39">
        <v>0</v>
      </c>
      <c r="W243" s="39">
        <v>0</v>
      </c>
      <c r="X243" s="39">
        <v>0</v>
      </c>
      <c r="Y243" s="39">
        <v>0</v>
      </c>
      <c r="Z243" s="39">
        <v>0</v>
      </c>
      <c r="AA243" s="39">
        <v>0</v>
      </c>
      <c r="AB243" s="39">
        <v>1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>
        <f t="shared" si="230"/>
        <v>2</v>
      </c>
      <c r="AI243" s="39">
        <f t="shared" si="268"/>
        <v>35811</v>
      </c>
      <c r="AJ243" s="55">
        <v>1</v>
      </c>
      <c r="AK243" s="39"/>
      <c r="AL243" s="39" t="s">
        <v>1040</v>
      </c>
      <c r="AM243" s="39" t="s">
        <v>736</v>
      </c>
      <c r="AN243" s="39" t="s">
        <v>21</v>
      </c>
      <c r="AO243" s="39"/>
      <c r="AP243" s="56">
        <v>17.850000000000001</v>
      </c>
      <c r="AQ243" s="56" t="s">
        <v>8</v>
      </c>
      <c r="AR243" s="39" t="s">
        <v>737</v>
      </c>
      <c r="AS243" s="39" t="s">
        <v>738</v>
      </c>
      <c r="AT243" s="57" t="s">
        <v>1041</v>
      </c>
      <c r="AU243" s="39" t="s">
        <v>739</v>
      </c>
      <c r="AV243" s="39" t="str">
        <f t="shared" si="231"/>
        <v>P0005</v>
      </c>
      <c r="AW243" s="76" t="e">
        <f t="shared" ca="1" si="232"/>
        <v>#NAME?</v>
      </c>
      <c r="AX243" s="39"/>
      <c r="AY243" s="73" t="e">
        <f t="shared" si="233"/>
        <v>#REF!</v>
      </c>
      <c r="AZ243" s="39"/>
      <c r="BA243" s="39"/>
      <c r="BB243" s="39"/>
      <c r="BC243" s="39"/>
      <c r="BD243" s="39">
        <v>3065</v>
      </c>
      <c r="BE243" s="39"/>
      <c r="BF243" s="39"/>
      <c r="BG243" s="39"/>
      <c r="BH243" s="39">
        <v>3065</v>
      </c>
      <c r="BI243" s="39"/>
      <c r="BJ243" s="39"/>
      <c r="BK243" s="39">
        <v>3065</v>
      </c>
      <c r="BL243" s="39"/>
      <c r="BM243" s="39"/>
      <c r="BN243" s="39">
        <v>3065</v>
      </c>
      <c r="BO243" s="39"/>
      <c r="BP243" s="39"/>
      <c r="BQ243" s="39">
        <v>3065</v>
      </c>
      <c r="BR243" s="39"/>
      <c r="BS243" s="39"/>
      <c r="BT243" s="39">
        <v>3065</v>
      </c>
      <c r="BU243" s="39"/>
      <c r="BV243" s="39"/>
      <c r="BW243" s="39">
        <v>3065</v>
      </c>
      <c r="BX243" s="39"/>
      <c r="BY243" s="39"/>
      <c r="BZ243" s="39">
        <v>3065</v>
      </c>
      <c r="CA243" s="39"/>
      <c r="CB243" s="39"/>
      <c r="CC243" s="39">
        <v>3065</v>
      </c>
      <c r="CD243" s="39"/>
      <c r="CE243" s="39"/>
      <c r="CF243" s="39">
        <v>3050</v>
      </c>
      <c r="CG243" s="39"/>
      <c r="CH243" s="39"/>
      <c r="CI243" s="39">
        <v>3000</v>
      </c>
      <c r="CJ243" s="39"/>
      <c r="CK243" s="39"/>
      <c r="CL243" s="39">
        <v>1823</v>
      </c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>
        <f>SUM($AZ243,$BA243:BF243)-SUM($EU243:FA243)</f>
        <v>2785</v>
      </c>
      <c r="DE243" s="39">
        <f>SUM($AZ243,$BA243:BG243)-SUM($EU243:FB243)</f>
        <v>1585</v>
      </c>
      <c r="DF243" s="39">
        <f>SUM($AZ243,$BA243:BH243)-SUM($EU243:FC243)</f>
        <v>3319</v>
      </c>
      <c r="DG243" s="39">
        <f>SUM($AZ243,$BA243:BI243)-SUM($EU243:FD243)</f>
        <v>2319</v>
      </c>
      <c r="DH243" s="39">
        <f>SUM($AZ243,$BA243:BJ243)-SUM($EU243:FE243)</f>
        <v>1319</v>
      </c>
      <c r="DI243" s="39">
        <f>SUM($AZ243,$BA243:BK243)-SUM($EU243:FF243)</f>
        <v>3384</v>
      </c>
      <c r="DJ243" s="39">
        <f>SUM($AZ243,$BA243:BL243)-SUM($EU243:FG243)</f>
        <v>2384</v>
      </c>
      <c r="DK243" s="39">
        <f>SUM($AZ243,$BA243:BM243)-SUM($EU243:FH243)</f>
        <v>1384</v>
      </c>
      <c r="DL243" s="39">
        <f>SUM($AZ243,$BA243:BN243)-SUM($EU243:FI243)</f>
        <v>3449</v>
      </c>
      <c r="DM243" s="39">
        <f>SUM($AZ243,$BA243:BO243)-SUM($EU243:FJ243)</f>
        <v>2449</v>
      </c>
      <c r="DN243" s="39">
        <f>SUM($AZ243,$BA243:BP243)-SUM($EU243:FK243)</f>
        <v>1449</v>
      </c>
      <c r="DO243" s="39">
        <f>SUM($AZ243,$BA243:BQ243)-SUM($EU243:FL243)</f>
        <v>3514</v>
      </c>
      <c r="DP243" s="39">
        <f>SUM($AZ243,$BA243:BR243)-SUM($EU243:FM243)</f>
        <v>2514</v>
      </c>
      <c r="DQ243" s="39">
        <f>SUM($AZ243,$BA243:BS243)-SUM($EU243:FN243)</f>
        <v>1514</v>
      </c>
      <c r="DR243" s="39">
        <f>SUM($AZ243,$BA243:BT243)-SUM($EU243:FO243)</f>
        <v>3579</v>
      </c>
      <c r="DS243" s="39">
        <f>SUM($AZ243,$BA243:BU243)-SUM($EU243:FP243)</f>
        <v>2579</v>
      </c>
      <c r="DT243" s="39">
        <f>SUM($AZ243,$BA243:BV243)-SUM($EU243:FQ243)</f>
        <v>1579</v>
      </c>
      <c r="DU243" s="39">
        <f>SUM($AZ243,$BA243:BW243)-SUM($EU243:FR243)</f>
        <v>3644</v>
      </c>
      <c r="DV243" s="39">
        <f>SUM($AZ243,$BA243:BX243)-SUM($EU243:FS243)</f>
        <v>2644</v>
      </c>
      <c r="DW243" s="39">
        <f>SUM($AZ243,$BA243:BY243)-SUM($EU243:FT243)</f>
        <v>1644</v>
      </c>
      <c r="DX243" s="39">
        <f>SUM($AZ243,$BA243:BZ243)-SUM($EU243:FU243)</f>
        <v>3709</v>
      </c>
      <c r="DY243" s="39">
        <f>SUM($AZ243,$BA243:CA243)-SUM($EU243:FV243)</f>
        <v>2709</v>
      </c>
      <c r="DZ243" s="39">
        <f>SUM($AZ243,$BA243:CB243)-SUM($EU243:FW243)</f>
        <v>1709</v>
      </c>
      <c r="EA243" s="39">
        <f>SUM($AZ243,$BA243:CC243)-SUM($EU243:FX243)</f>
        <v>3774</v>
      </c>
      <c r="EB243" s="39">
        <f>SUM($AZ243,$BA243:CD243)-SUM($EU243:FY243)</f>
        <v>2774</v>
      </c>
      <c r="EC243" s="39">
        <f>SUM($AZ243,$BA243:CE243)-SUM($EU243:FZ243)</f>
        <v>1774</v>
      </c>
      <c r="ED243" s="39">
        <f>SUM($AZ243,$BA243:CF243)-SUM($EU243:GA243)</f>
        <v>3824</v>
      </c>
      <c r="EE243" s="39">
        <f>SUM($AZ243,$BA243:CG243)-SUM($EU243:GB243)</f>
        <v>2824</v>
      </c>
      <c r="EF243" s="39">
        <f>SUM($AZ243,$BA243:CH243)-SUM($EU243:GC243)</f>
        <v>1824</v>
      </c>
      <c r="EG243" s="39">
        <f>SUM($AZ243,$BA243:CI243)-SUM($EU243:GD243)</f>
        <v>3824</v>
      </c>
      <c r="EH243" s="39">
        <f>SUM($AZ243,$BA243:CJ243)-SUM($EU243:GE243)</f>
        <v>2824</v>
      </c>
      <c r="EI243" s="39">
        <f>SUM($AZ243,$BA243:CK243)-SUM($EU243:GF243)</f>
        <v>1824</v>
      </c>
      <c r="EJ243" s="39">
        <f>SUM($AZ243,$BA243:CL243)-SUM($EU243:GG243)</f>
        <v>2647</v>
      </c>
      <c r="EK243" s="39">
        <f>SUM($AZ243,$BA243:CM243)-SUM($EU243:GH243)</f>
        <v>1647</v>
      </c>
      <c r="EL243" s="39">
        <f>SUM($AZ243,$BA243:CN243)-SUM($EU243:GI243)</f>
        <v>647</v>
      </c>
      <c r="EM243" s="39">
        <f>SUM($AZ243,$BA243:CO243)-SUM($EU243:GJ243)</f>
        <v>-353</v>
      </c>
      <c r="EN243" s="39">
        <f>SUM($AZ243,$BA243:CP243)-SUM($EU243:GK243)</f>
        <v>-353</v>
      </c>
      <c r="EO243" s="39">
        <f>SUM($AZ243,$BA243:CQ243)-SUM($EU243:GL243)</f>
        <v>-353</v>
      </c>
      <c r="EP243" s="39">
        <f>SUM($AZ243,$BA243:CR243)-SUM($EU243:GM243)</f>
        <v>-353</v>
      </c>
      <c r="EQ243" s="39">
        <f>SUM($AZ243,$BA243:CS243)-SUM($EU243:GN243)</f>
        <v>-353</v>
      </c>
      <c r="ER243" s="39"/>
      <c r="ES243" s="39"/>
      <c r="ET243" s="39"/>
      <c r="EU243" s="39"/>
      <c r="EV243" s="39"/>
      <c r="EW243" s="39"/>
      <c r="EX243" s="39"/>
      <c r="EY243" s="39"/>
      <c r="EZ243" s="39"/>
      <c r="FA243" s="39">
        <f t="array" ref="FA243">SUMPRODUCT($K243:$AG243,TRANSPOSE(FA$5:FA$27))</f>
        <v>280</v>
      </c>
      <c r="FB243" s="39">
        <f t="array" ref="FB243">SUMPRODUCT($K243:$AG243,TRANSPOSE(FB$5:FB$27))</f>
        <v>1200</v>
      </c>
      <c r="FC243" s="39">
        <f t="array" ref="FC243">SUMPRODUCT($K243:$AG243,TRANSPOSE(FC$5:FC$27))</f>
        <v>1331</v>
      </c>
      <c r="FD243" s="39">
        <f t="array" ref="FD243">SUMPRODUCT($K243:$AG243,TRANSPOSE(FD$5:FD$27))</f>
        <v>1000</v>
      </c>
      <c r="FE243" s="39">
        <f t="array" ref="FE243">SUMPRODUCT($K243:$AG243,TRANSPOSE(FE$5:FE$27))</f>
        <v>1000</v>
      </c>
      <c r="FF243" s="39">
        <f t="array" ref="FF243">SUMPRODUCT($K243:$AG243,TRANSPOSE(FF$5:FF$27))</f>
        <v>1000</v>
      </c>
      <c r="FG243" s="39">
        <f t="array" ref="FG243">SUMPRODUCT($K243:$AG243,TRANSPOSE(FG$5:FG$27))</f>
        <v>1000</v>
      </c>
      <c r="FH243" s="39">
        <f t="array" ref="FH243">SUMPRODUCT($K243:$AG243,TRANSPOSE(FH$5:FH$27))</f>
        <v>1000</v>
      </c>
      <c r="FI243" s="39">
        <f t="array" ref="FI243">SUMPRODUCT($K243:$AG243,TRANSPOSE(FI$5:FI$27))</f>
        <v>1000</v>
      </c>
      <c r="FJ243" s="39">
        <f t="array" ref="FJ243">SUMPRODUCT($K243:$AG243,TRANSPOSE(FJ$5:FJ$27))</f>
        <v>1000</v>
      </c>
      <c r="FK243" s="39">
        <f t="array" ref="FK243">SUMPRODUCT($K243:$AG243,TRANSPOSE(FK$5:FK$27))</f>
        <v>1000</v>
      </c>
      <c r="FL243" s="39">
        <f t="array" ref="FL243">SUMPRODUCT($K243:$AG243,TRANSPOSE(FL$5:FL$27))</f>
        <v>1000</v>
      </c>
      <c r="FM243" s="39">
        <f t="array" ref="FM243">SUMPRODUCT($K243:$AG243,TRANSPOSE(FM$5:FM$27))</f>
        <v>1000</v>
      </c>
      <c r="FN243" s="39">
        <f t="array" ref="FN243">SUMPRODUCT($K243:$AG243,TRANSPOSE(FN$5:FN$27))</f>
        <v>1000</v>
      </c>
      <c r="FO243" s="39">
        <f t="array" ref="FO243">SUMPRODUCT($K243:$AG243,TRANSPOSE(FO$5:FO$27))</f>
        <v>1000</v>
      </c>
      <c r="FP243" s="39">
        <f t="array" ref="FP243">SUMPRODUCT($K243:$AG243,TRANSPOSE(FP$5:FP$27))</f>
        <v>1000</v>
      </c>
      <c r="FQ243" s="39">
        <f t="array" ref="FQ243">SUMPRODUCT($K243:$AG243,TRANSPOSE(FQ$5:FQ$27))</f>
        <v>1000</v>
      </c>
      <c r="FR243" s="39">
        <f t="array" ref="FR243">SUMPRODUCT($K243:$AG243,TRANSPOSE(FR$5:FR$27))</f>
        <v>1000</v>
      </c>
      <c r="FS243" s="39">
        <f t="array" ref="FS243">SUMPRODUCT($K243:$AG243,TRANSPOSE(FS$5:FS$27))</f>
        <v>1000</v>
      </c>
      <c r="FT243" s="39">
        <f t="array" ref="FT243">SUMPRODUCT($K243:$AG243,TRANSPOSE(FT$5:FT$27))</f>
        <v>1000</v>
      </c>
      <c r="FU243" s="39">
        <f t="array" ref="FU243">SUMPRODUCT($K243:$AG243,TRANSPOSE(FU$5:FU$27))</f>
        <v>1000</v>
      </c>
      <c r="FV243" s="39">
        <f t="array" ref="FV243">SUMPRODUCT($K243:$AG243,TRANSPOSE(FV$5:FV$27))</f>
        <v>1000</v>
      </c>
      <c r="FW243" s="39">
        <f t="array" ref="FW243">SUMPRODUCT($K243:$AG243,TRANSPOSE(FW$5:FW$27))</f>
        <v>1000</v>
      </c>
      <c r="FX243" s="39">
        <f t="array" ref="FX243">SUMPRODUCT($K243:$AG243,TRANSPOSE(FX$5:FX$27))</f>
        <v>1000</v>
      </c>
      <c r="FY243" s="39">
        <f t="array" ref="FY243">SUMPRODUCT($K243:$AG243,TRANSPOSE(FY$5:FY$27))</f>
        <v>1000</v>
      </c>
      <c r="FZ243" s="39">
        <f t="array" ref="FZ243">SUMPRODUCT($K243:$AG243,TRANSPOSE(FZ$5:FZ$27))</f>
        <v>1000</v>
      </c>
      <c r="GA243" s="39">
        <f t="array" ref="GA243">SUMPRODUCT($K243:$AG243,TRANSPOSE(GA$5:GA$27))</f>
        <v>1000</v>
      </c>
      <c r="GB243" s="39">
        <f t="array" ref="GB243">SUMPRODUCT($K243:$AG243,TRANSPOSE(GB$5:GB$27))</f>
        <v>1000</v>
      </c>
      <c r="GC243" s="39">
        <f t="array" ref="GC243">SUMPRODUCT($K243:$AG243,TRANSPOSE(GC$5:GC$27))</f>
        <v>1000</v>
      </c>
      <c r="GD243" s="39">
        <f t="array" ref="GD243">SUMPRODUCT($K243:$AG243,TRANSPOSE(GD$5:GD$27))</f>
        <v>1000</v>
      </c>
      <c r="GE243" s="39">
        <f t="array" ref="GE243">SUMPRODUCT($K243:$AG243,TRANSPOSE(GE$5:GE$27))</f>
        <v>1000</v>
      </c>
      <c r="GF243" s="39">
        <f t="array" ref="GF243">SUMPRODUCT($K243:$AG243,TRANSPOSE(GF$5:GF$27))</f>
        <v>1000</v>
      </c>
      <c r="GG243" s="39">
        <f t="array" ref="GG243">SUMPRODUCT($K243:$AG243,TRANSPOSE(GG$5:GG$27))</f>
        <v>1000</v>
      </c>
      <c r="GH243" s="39">
        <f t="array" ref="GH243">SUMPRODUCT($K243:$AG243,TRANSPOSE(GH$5:GH$27))</f>
        <v>1000</v>
      </c>
      <c r="GI243" s="39">
        <f t="array" ref="GI243">SUMPRODUCT($K243:$AG243,TRANSPOSE(GI$5:GI$27))</f>
        <v>1000</v>
      </c>
      <c r="GJ243" s="39">
        <f t="array" ref="GJ243">SUMPRODUCT($K243:$AG243,TRANSPOSE(GJ$5:GJ$27))</f>
        <v>1000</v>
      </c>
      <c r="GK243" s="39">
        <f t="array" ref="GK243">SUMPRODUCT($K243:$AG243,TRANSPOSE(GK$5:GK$27))</f>
        <v>0</v>
      </c>
      <c r="GL243" s="39">
        <f t="array" ref="GL243">SUMPRODUCT($K243:$AG243,TRANSPOSE(GL$5:GL$27))</f>
        <v>0</v>
      </c>
      <c r="GM243" s="39">
        <f t="array" ref="GM243">SUMPRODUCT($K243:$AG243,TRANSPOSE(GM$5:GM$27))</f>
        <v>0</v>
      </c>
      <c r="GN243" s="39">
        <f t="array" ref="GN243">SUMPRODUCT($K243:$AG243,TRANSPOSE(GN$5:GN$27))</f>
        <v>0</v>
      </c>
      <c r="GO243" s="39"/>
      <c r="GP243" s="39"/>
      <c r="GQ243" s="39"/>
      <c r="GR243" s="39"/>
      <c r="GS243" s="39"/>
      <c r="GT243" s="39"/>
      <c r="GU243" s="39"/>
      <c r="GV243" s="39"/>
      <c r="GW243" s="39"/>
      <c r="GX243" s="39"/>
      <c r="GY243" s="39"/>
      <c r="GZ243" s="39"/>
      <c r="HA243" s="39"/>
      <c r="HB243" s="39"/>
      <c r="HC243" s="39"/>
      <c r="HD243" s="39"/>
      <c r="HE243" s="39"/>
      <c r="HF243" s="39"/>
      <c r="HG243" s="39"/>
      <c r="HH243" s="39"/>
      <c r="HI243" s="39"/>
      <c r="HJ243" s="39"/>
      <c r="HK243" s="39"/>
      <c r="HL243" s="39"/>
      <c r="HM243" s="39"/>
      <c r="HN243" s="39"/>
      <c r="HO243" s="39"/>
      <c r="HP243" s="39"/>
      <c r="HQ243" s="39"/>
      <c r="HR243" s="39"/>
      <c r="HS243" s="39"/>
      <c r="HT243" s="39"/>
      <c r="HU243" s="39"/>
      <c r="HV243" s="39"/>
      <c r="HW243" s="39"/>
      <c r="HX243" s="39"/>
      <c r="HY243" s="39"/>
      <c r="HZ243" s="39"/>
      <c r="IA243" s="39"/>
      <c r="IB243" s="39"/>
      <c r="IC243" s="39"/>
      <c r="ID243" s="39"/>
      <c r="IE243" s="39"/>
      <c r="IF243" s="39"/>
      <c r="IG243" s="39"/>
      <c r="IH243" s="39"/>
      <c r="II243" s="39"/>
      <c r="IJ243" s="39"/>
      <c r="IK243" s="39"/>
      <c r="IL243" s="39"/>
      <c r="IM243" s="39"/>
      <c r="IN243" s="39"/>
      <c r="IO243" s="39"/>
      <c r="IP243" s="39"/>
      <c r="IQ243" s="39"/>
      <c r="IR243" s="39"/>
      <c r="IS243" s="39"/>
      <c r="IT243" s="39"/>
      <c r="IU243" s="39"/>
      <c r="IV243" s="93" t="str">
        <f t="shared" si="278"/>
        <v>ASCOTECH ELECTRONICS LTD</v>
      </c>
      <c r="IW243" s="100" t="str">
        <f>C243</f>
        <v>JCM2900T3400S18C-ASC</v>
      </c>
      <c r="IX243" s="93" t="str">
        <f t="shared" si="270"/>
        <v>JQL  ELECTRONICS</v>
      </c>
      <c r="IY243" s="111">
        <f t="shared" si="277"/>
        <v>17.850000000000001</v>
      </c>
      <c r="IZ243" s="112" t="str">
        <f t="shared" si="279"/>
        <v>USD</v>
      </c>
      <c r="JA243" s="104" t="e">
        <f ca="1">_xlfn.XLOOKUP(IZ243,IZ$21:IZ$24,JA$21:JA$24,0)</f>
        <v>#NAME?</v>
      </c>
      <c r="JB243" s="104" t="e">
        <f t="shared" ca="1" si="234"/>
        <v>#NAME?</v>
      </c>
      <c r="JC243" s="113">
        <f>AJ243</f>
        <v>1</v>
      </c>
      <c r="JD243" s="113">
        <f>AJ243</f>
        <v>1</v>
      </c>
      <c r="JE243" s="100">
        <v>5</v>
      </c>
      <c r="JF243" s="113" t="e">
        <f>MAX(JD243,CEILING(#REF!+JE243,JC243))</f>
        <v>#REF!</v>
      </c>
      <c r="JG243" s="114" t="e">
        <f t="shared" ca="1" si="235"/>
        <v>#REF!</v>
      </c>
      <c r="JH243" s="113" t="e">
        <f>JF243-#REF!</f>
        <v>#REF!</v>
      </c>
      <c r="JI243" s="114" t="e">
        <f t="shared" ca="1" si="236"/>
        <v>#REF!</v>
      </c>
      <c r="JJ243" s="115">
        <v>45523</v>
      </c>
      <c r="JK243" s="114" t="s">
        <v>114</v>
      </c>
      <c r="JL243" s="114" t="s">
        <v>21</v>
      </c>
      <c r="JM243" s="100" t="s">
        <v>128</v>
      </c>
      <c r="JN243" s="100" t="s">
        <v>129</v>
      </c>
      <c r="JO243" s="102" t="e">
        <f t="array" aca="1" ref="JO243" ca="1">SUMPRODUCT(#REF!,TRANSPOSE(JO$19:JO$22))</f>
        <v>#REF!</v>
      </c>
      <c r="JP243" s="102" t="e">
        <f t="array" aca="1" ref="JP243" ca="1">SUMPRODUCT(#REF!,TRANSPOSE(JP$19:JP$22))</f>
        <v>#REF!</v>
      </c>
      <c r="JQ243" s="102" t="e">
        <f t="array" aca="1" ref="JQ243" ca="1">SUMPRODUCT(#REF!,TRANSPOSE(JQ$19:JQ$22))</f>
        <v>#REF!</v>
      </c>
      <c r="JR243" s="102" t="e">
        <f t="array" aca="1" ref="JR243" ca="1">SUMPRODUCT(#REF!,TRANSPOSE(JR$19:JR$22))</f>
        <v>#REF!</v>
      </c>
      <c r="JS243" s="102" t="e">
        <f t="array" aca="1" ref="JS243" ca="1">SUMPRODUCT(#REF!,TRANSPOSE(JS$19:JS$22))</f>
        <v>#REF!</v>
      </c>
      <c r="JT243" s="102" t="e">
        <f t="array" aca="1" ref="JT243" ca="1">SUMPRODUCT(#REF!,TRANSPOSE(JT$19:JT$22))</f>
        <v>#REF!</v>
      </c>
      <c r="JU243" s="102" t="e">
        <f t="array" aca="1" ref="JU243" ca="1">SUMPRODUCT(#REF!,TRANSPOSE(JU$19:JU$22))</f>
        <v>#REF!</v>
      </c>
      <c r="JV243" s="102" t="e">
        <f t="array" aca="1" ref="JV243" ca="1">SUMPRODUCT(#REF!,TRANSPOSE(JV$19:JV$22))</f>
        <v>#REF!</v>
      </c>
      <c r="JW243" s="102" t="e">
        <f t="array" aca="1" ref="JW243" ca="1">SUMPRODUCT(#REF!,TRANSPOSE(JW$19:JW$22))</f>
        <v>#REF!</v>
      </c>
      <c r="JX243" s="102" t="e">
        <f t="array" aca="1" ref="JX243" ca="1">SUMPRODUCT(#REF!,TRANSPOSE(JX$19:JX$22))</f>
        <v>#REF!</v>
      </c>
      <c r="JY243" s="102" t="e">
        <f t="array" aca="1" ref="JY243" ca="1">SUMPRODUCT(#REF!,TRANSPOSE(JY$19:JY$22))</f>
        <v>#REF!</v>
      </c>
      <c r="JZ243" s="102" t="e">
        <f t="array" aca="1" ref="JZ243" ca="1">SUMPRODUCT(#REF!,TRANSPOSE(JZ$19:JZ$22))</f>
        <v>#REF!</v>
      </c>
      <c r="KA243" s="102" t="e">
        <f t="array" aca="1" ref="KA243" ca="1">SUMPRODUCT(#REF!,TRANSPOSE(KA$19:KA$22))</f>
        <v>#REF!</v>
      </c>
      <c r="KB243" s="116"/>
      <c r="KC243" s="102" t="e">
        <f t="shared" ca="1" si="237"/>
        <v>#REF!</v>
      </c>
      <c r="KD243" s="117" t="e">
        <f ca="1">CEILING(SUM($JO243:JP243)-SUM($KC243:KC243),$JC243)</f>
        <v>#REF!</v>
      </c>
      <c r="KE243" s="117" t="e">
        <f ca="1">CEILING(SUM($JO243:JQ243)-SUM($KC243:KD243),$JC243)</f>
        <v>#REF!</v>
      </c>
      <c r="KF243" s="117" t="e">
        <f ca="1">CEILING(SUM($JO243:JR243)-SUM($KC243:KE243),$JC243)</f>
        <v>#REF!</v>
      </c>
      <c r="KG243" s="117" t="e">
        <f ca="1">CEILING(SUM($JO243:JS243)-SUM($KC243:KF243),$JC243)</f>
        <v>#REF!</v>
      </c>
      <c r="KH243" s="117" t="e">
        <f ca="1">CEILING(SUM($JO243:JT243)-SUM($KC243:KG243),$JC243)</f>
        <v>#REF!</v>
      </c>
      <c r="KI243" s="117" t="e">
        <f ca="1">CEILING(SUM($JO243:JU243)-SUM($KC243:KH243),$JC243)</f>
        <v>#REF!</v>
      </c>
      <c r="KJ243" s="117" t="e">
        <f ca="1">CEILING(SUM($JO243:JV243)-SUM($KC243:KI243),$JC243)</f>
        <v>#REF!</v>
      </c>
      <c r="KK243" s="117" t="e">
        <f ca="1">CEILING(SUM($JO243:JW243)-SUM($KC243:KJ243),$JC243)</f>
        <v>#REF!</v>
      </c>
      <c r="KL243" s="117" t="e">
        <f ca="1">CEILING(SUM($JO243:JX243)-SUM($KC243:KK243),$JC243)</f>
        <v>#REF!</v>
      </c>
      <c r="KM243" s="117" t="e">
        <f ca="1">CEILING(SUM($JO243:JY243)-SUM($KC243:KL243),$JC243)</f>
        <v>#REF!</v>
      </c>
      <c r="KN243" s="117" t="e">
        <f t="shared" ca="1" si="238"/>
        <v>#REF!</v>
      </c>
      <c r="KO243" s="117" t="e">
        <f t="shared" ca="1" si="239"/>
        <v>#REF!</v>
      </c>
      <c r="KP243" s="116"/>
      <c r="KQ243" s="119" t="e">
        <f t="shared" ca="1" si="240"/>
        <v>#REF!</v>
      </c>
      <c r="KR243" s="119" t="e">
        <f t="shared" ca="1" si="241"/>
        <v>#REF!</v>
      </c>
      <c r="KS243" s="119" t="e">
        <f t="shared" ca="1" si="242"/>
        <v>#REF!</v>
      </c>
      <c r="KT243" s="119" t="e">
        <f t="shared" ca="1" si="243"/>
        <v>#REF!</v>
      </c>
      <c r="KU243" s="119" t="e">
        <f t="shared" ca="1" si="244"/>
        <v>#REF!</v>
      </c>
      <c r="KV243" s="119" t="e">
        <f t="shared" ca="1" si="245"/>
        <v>#REF!</v>
      </c>
      <c r="KW243" s="119" t="e">
        <f t="shared" ca="1" si="246"/>
        <v>#REF!</v>
      </c>
      <c r="KX243" s="119" t="e">
        <f t="shared" ca="1" si="247"/>
        <v>#REF!</v>
      </c>
      <c r="KY243" s="119" t="e">
        <f t="shared" ca="1" si="248"/>
        <v>#REF!</v>
      </c>
      <c r="KZ243" s="119" t="e">
        <f t="shared" ca="1" si="249"/>
        <v>#REF!</v>
      </c>
      <c r="LA243" s="119" t="e">
        <f t="shared" ca="1" si="250"/>
        <v>#REF!</v>
      </c>
      <c r="LB243" s="119" t="e">
        <f t="shared" ca="1" si="251"/>
        <v>#REF!</v>
      </c>
      <c r="LC243" s="119" t="e">
        <f t="shared" ca="1" si="252"/>
        <v>#REF!</v>
      </c>
      <c r="LD243" s="119" t="e">
        <f t="shared" ca="1" si="253"/>
        <v>#REF!</v>
      </c>
      <c r="LE243" s="116">
        <v>12</v>
      </c>
      <c r="LF243" s="102" t="e">
        <f t="shared" ca="1" si="280"/>
        <v>#REF!</v>
      </c>
      <c r="LG243" s="102" t="e">
        <f t="shared" ca="1" si="280"/>
        <v>#REF!</v>
      </c>
      <c r="LH243" s="102" t="e">
        <f t="shared" ca="1" si="280"/>
        <v>#REF!</v>
      </c>
      <c r="LI243" s="102" t="e">
        <f t="shared" ca="1" si="280"/>
        <v>#REF!</v>
      </c>
      <c r="LJ243" s="102" t="e">
        <f t="shared" ca="1" si="280"/>
        <v>#REF!</v>
      </c>
      <c r="LK243" s="102" t="e">
        <f t="shared" ca="1" si="280"/>
        <v>#REF!</v>
      </c>
      <c r="LL243" s="102" t="e">
        <f t="shared" ca="1" si="280"/>
        <v>#REF!</v>
      </c>
      <c r="LM243" s="102" t="e">
        <f t="shared" ca="1" si="280"/>
        <v>#REF!</v>
      </c>
      <c r="LN243" s="102" t="e">
        <f t="shared" ca="1" si="280"/>
        <v>#REF!</v>
      </c>
      <c r="LO243" s="102" t="e">
        <f t="shared" ca="1" si="280"/>
        <v>#REF!</v>
      </c>
      <c r="LP243" s="102" t="e">
        <f t="shared" ca="1" si="280"/>
        <v>#REF!</v>
      </c>
      <c r="LQ243" s="102" t="e">
        <f t="shared" ca="1" si="280"/>
        <v>#REF!</v>
      </c>
      <c r="LR243" s="102" t="e">
        <f t="shared" ca="1" si="281"/>
        <v>#REF!</v>
      </c>
      <c r="LS243" s="102"/>
      <c r="LT243" s="119" t="e">
        <f t="shared" ca="1" si="254"/>
        <v>#REF!</v>
      </c>
      <c r="LU243" s="119" t="e">
        <f t="shared" ca="1" si="255"/>
        <v>#REF!</v>
      </c>
      <c r="LV243" s="119" t="e">
        <f t="shared" ca="1" si="256"/>
        <v>#REF!</v>
      </c>
      <c r="LW243" s="119" t="e">
        <f t="shared" ca="1" si="257"/>
        <v>#REF!</v>
      </c>
      <c r="LX243" s="119" t="e">
        <f t="shared" ca="1" si="258"/>
        <v>#REF!</v>
      </c>
      <c r="LY243" s="119" t="e">
        <f t="shared" ca="1" si="259"/>
        <v>#REF!</v>
      </c>
      <c r="LZ243" s="119" t="e">
        <f t="shared" ca="1" si="260"/>
        <v>#REF!</v>
      </c>
      <c r="MA243" s="119" t="e">
        <f t="shared" ca="1" si="261"/>
        <v>#REF!</v>
      </c>
      <c r="MB243" s="119" t="e">
        <f t="shared" ca="1" si="262"/>
        <v>#REF!</v>
      </c>
      <c r="MC243" s="119" t="e">
        <f t="shared" ca="1" si="263"/>
        <v>#REF!</v>
      </c>
      <c r="MD243" s="119" t="e">
        <f t="shared" ca="1" si="264"/>
        <v>#REF!</v>
      </c>
      <c r="ME243" s="119" t="e">
        <f t="shared" ca="1" si="265"/>
        <v>#REF!</v>
      </c>
      <c r="MF243" s="119" t="e">
        <f t="shared" ca="1" si="266"/>
        <v>#REF!</v>
      </c>
      <c r="MG243" s="119" t="e">
        <f t="shared" ca="1" si="267"/>
        <v>#REF!</v>
      </c>
      <c r="MH243" s="120" t="s">
        <v>1043</v>
      </c>
      <c r="MI243" s="100" t="s">
        <v>740</v>
      </c>
      <c r="MJ243" s="121">
        <v>45518</v>
      </c>
      <c r="MK243" s="100" t="s">
        <v>131</v>
      </c>
      <c r="ML243" s="100"/>
      <c r="MM243" s="100" t="s">
        <v>131</v>
      </c>
      <c r="MN243" s="100"/>
      <c r="MO243" s="100" t="s">
        <v>1042</v>
      </c>
    </row>
    <row r="244" spans="1:353" ht="14.25" x14ac:dyDescent="0.2">
      <c r="A244" s="39">
        <v>246</v>
      </c>
      <c r="B244" s="39" t="s">
        <v>1046</v>
      </c>
      <c r="C244" s="54" t="s">
        <v>1047</v>
      </c>
      <c r="D244" s="39" t="s">
        <v>121</v>
      </c>
      <c r="E244" s="39">
        <v>410238311</v>
      </c>
      <c r="F244" s="99" t="s">
        <v>1039</v>
      </c>
      <c r="G244" s="39"/>
      <c r="H244" s="39" t="s">
        <v>112</v>
      </c>
      <c r="I244" s="39">
        <v>1</v>
      </c>
      <c r="J244" s="39">
        <v>1</v>
      </c>
      <c r="K244" s="39">
        <v>0</v>
      </c>
      <c r="L244" s="39">
        <v>0</v>
      </c>
      <c r="M244" s="39">
        <v>0</v>
      </c>
      <c r="N244" s="39">
        <v>1</v>
      </c>
      <c r="O244" s="39">
        <v>0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0</v>
      </c>
      <c r="Y244" s="39">
        <v>0</v>
      </c>
      <c r="Z244" s="39">
        <v>0</v>
      </c>
      <c r="AA244" s="39">
        <v>0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>
        <f t="shared" si="230"/>
        <v>1</v>
      </c>
      <c r="AI244" s="39">
        <f t="shared" si="268"/>
        <v>34778</v>
      </c>
      <c r="AJ244" s="55">
        <v>1</v>
      </c>
      <c r="AK244" s="39"/>
      <c r="AL244" s="39" t="s">
        <v>1040</v>
      </c>
      <c r="AM244" s="39" t="s">
        <v>736</v>
      </c>
      <c r="AN244" s="39" t="s">
        <v>21</v>
      </c>
      <c r="AO244" s="39"/>
      <c r="AP244" s="56">
        <v>16.5</v>
      </c>
      <c r="AQ244" s="56" t="s">
        <v>8</v>
      </c>
      <c r="AR244" s="39" t="s">
        <v>737</v>
      </c>
      <c r="AS244" s="39" t="s">
        <v>738</v>
      </c>
      <c r="AT244" s="39"/>
      <c r="AU244" s="39" t="s">
        <v>739</v>
      </c>
      <c r="AV244" s="39" t="str">
        <f t="shared" si="231"/>
        <v>P0005</v>
      </c>
      <c r="AW244" s="76" t="e">
        <f t="shared" ca="1" si="232"/>
        <v>#NAME?</v>
      </c>
      <c r="AX244" s="39"/>
      <c r="AY244" s="73" t="e">
        <f t="shared" si="233"/>
        <v>#REF!</v>
      </c>
      <c r="AZ244" s="39"/>
      <c r="BA244" s="39"/>
      <c r="BB244" s="39"/>
      <c r="BC244" s="39"/>
      <c r="BD244" s="39">
        <v>3000</v>
      </c>
      <c r="BE244" s="39"/>
      <c r="BF244" s="39"/>
      <c r="BG244" s="39"/>
      <c r="BH244" s="39">
        <v>3000</v>
      </c>
      <c r="BI244" s="39"/>
      <c r="BJ244" s="39"/>
      <c r="BK244" s="39">
        <v>3000</v>
      </c>
      <c r="BL244" s="39"/>
      <c r="BM244" s="39"/>
      <c r="BN244" s="39">
        <v>3000</v>
      </c>
      <c r="BO244" s="39"/>
      <c r="BP244" s="39"/>
      <c r="BQ244" s="39">
        <v>3000</v>
      </c>
      <c r="BR244" s="39"/>
      <c r="BS244" s="39"/>
      <c r="BT244" s="39">
        <v>3000</v>
      </c>
      <c r="BU244" s="39"/>
      <c r="BV244" s="39"/>
      <c r="BW244" s="39">
        <v>3000</v>
      </c>
      <c r="BX244" s="39"/>
      <c r="BY244" s="39"/>
      <c r="BZ244" s="39">
        <v>3000</v>
      </c>
      <c r="CA244" s="39"/>
      <c r="CB244" s="39"/>
      <c r="CC244" s="39">
        <v>3000</v>
      </c>
      <c r="CD244" s="39"/>
      <c r="CE244" s="39"/>
      <c r="CF244" s="39">
        <v>3000</v>
      </c>
      <c r="CG244" s="39"/>
      <c r="CH244" s="39"/>
      <c r="CI244" s="39">
        <v>3000</v>
      </c>
      <c r="CJ244" s="39"/>
      <c r="CK244" s="39"/>
      <c r="CL244" s="39">
        <v>2233</v>
      </c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>
        <f>SUM($AZ244,$BA244:BF244)-SUM($EU244:FA244)</f>
        <v>2820</v>
      </c>
      <c r="DE244" s="39">
        <f>SUM($AZ244,$BA244:BG244)-SUM($EU244:FB244)</f>
        <v>2222</v>
      </c>
      <c r="DF244" s="39">
        <f>SUM($AZ244,$BA244:BH244)-SUM($EU244:FC244)</f>
        <v>4222</v>
      </c>
      <c r="DG244" s="39">
        <f>SUM($AZ244,$BA244:BI244)-SUM($EU244:FD244)</f>
        <v>3222</v>
      </c>
      <c r="DH244" s="39">
        <f>SUM($AZ244,$BA244:BJ244)-SUM($EU244:FE244)</f>
        <v>2222</v>
      </c>
      <c r="DI244" s="39">
        <f>SUM($AZ244,$BA244:BK244)-SUM($EU244:FF244)</f>
        <v>4222</v>
      </c>
      <c r="DJ244" s="39">
        <f>SUM($AZ244,$BA244:BL244)-SUM($EU244:FG244)</f>
        <v>3222</v>
      </c>
      <c r="DK244" s="39">
        <f>SUM($AZ244,$BA244:BM244)-SUM($EU244:FH244)</f>
        <v>2222</v>
      </c>
      <c r="DL244" s="39">
        <f>SUM($AZ244,$BA244:BN244)-SUM($EU244:FI244)</f>
        <v>4222</v>
      </c>
      <c r="DM244" s="39">
        <f>SUM($AZ244,$BA244:BO244)-SUM($EU244:FJ244)</f>
        <v>3222</v>
      </c>
      <c r="DN244" s="39">
        <f>SUM($AZ244,$BA244:BP244)-SUM($EU244:FK244)</f>
        <v>2222</v>
      </c>
      <c r="DO244" s="39">
        <f>SUM($AZ244,$BA244:BQ244)-SUM($EU244:FL244)</f>
        <v>4222</v>
      </c>
      <c r="DP244" s="39">
        <f>SUM($AZ244,$BA244:BR244)-SUM($EU244:FM244)</f>
        <v>3222</v>
      </c>
      <c r="DQ244" s="39">
        <f>SUM($AZ244,$BA244:BS244)-SUM($EU244:FN244)</f>
        <v>2222</v>
      </c>
      <c r="DR244" s="39">
        <f>SUM($AZ244,$BA244:BT244)-SUM($EU244:FO244)</f>
        <v>4222</v>
      </c>
      <c r="DS244" s="39">
        <f>SUM($AZ244,$BA244:BU244)-SUM($EU244:FP244)</f>
        <v>3222</v>
      </c>
      <c r="DT244" s="39">
        <f>SUM($AZ244,$BA244:BV244)-SUM($EU244:FQ244)</f>
        <v>2222</v>
      </c>
      <c r="DU244" s="39">
        <f>SUM($AZ244,$BA244:BW244)-SUM($EU244:FR244)</f>
        <v>4222</v>
      </c>
      <c r="DV244" s="39">
        <f>SUM($AZ244,$BA244:BX244)-SUM($EU244:FS244)</f>
        <v>3222</v>
      </c>
      <c r="DW244" s="39">
        <f>SUM($AZ244,$BA244:BY244)-SUM($EU244:FT244)</f>
        <v>2222</v>
      </c>
      <c r="DX244" s="39">
        <f>SUM($AZ244,$BA244:BZ244)-SUM($EU244:FU244)</f>
        <v>4222</v>
      </c>
      <c r="DY244" s="39">
        <f>SUM($AZ244,$BA244:CA244)-SUM($EU244:FV244)</f>
        <v>3222</v>
      </c>
      <c r="DZ244" s="39">
        <f>SUM($AZ244,$BA244:CB244)-SUM($EU244:FW244)</f>
        <v>2222</v>
      </c>
      <c r="EA244" s="39">
        <f>SUM($AZ244,$BA244:CC244)-SUM($EU244:FX244)</f>
        <v>4222</v>
      </c>
      <c r="EB244" s="39">
        <f>SUM($AZ244,$BA244:CD244)-SUM($EU244:FY244)</f>
        <v>3222</v>
      </c>
      <c r="EC244" s="39">
        <f>SUM($AZ244,$BA244:CE244)-SUM($EU244:FZ244)</f>
        <v>2222</v>
      </c>
      <c r="ED244" s="39">
        <f>SUM($AZ244,$BA244:CF244)-SUM($EU244:GA244)</f>
        <v>4222</v>
      </c>
      <c r="EE244" s="39">
        <f>SUM($AZ244,$BA244:CG244)-SUM($EU244:GB244)</f>
        <v>3222</v>
      </c>
      <c r="EF244" s="39">
        <f>SUM($AZ244,$BA244:CH244)-SUM($EU244:GC244)</f>
        <v>2222</v>
      </c>
      <c r="EG244" s="39">
        <f>SUM($AZ244,$BA244:CI244)-SUM($EU244:GD244)</f>
        <v>4222</v>
      </c>
      <c r="EH244" s="39">
        <f>SUM($AZ244,$BA244:CJ244)-SUM($EU244:GE244)</f>
        <v>3222</v>
      </c>
      <c r="EI244" s="39">
        <f>SUM($AZ244,$BA244:CK244)-SUM($EU244:GF244)</f>
        <v>2222</v>
      </c>
      <c r="EJ244" s="39">
        <f>SUM($AZ244,$BA244:CL244)-SUM($EU244:GG244)</f>
        <v>3455</v>
      </c>
      <c r="EK244" s="39">
        <f>SUM($AZ244,$BA244:CM244)-SUM($EU244:GH244)</f>
        <v>2455</v>
      </c>
      <c r="EL244" s="39">
        <f>SUM($AZ244,$BA244:CN244)-SUM($EU244:GI244)</f>
        <v>1455</v>
      </c>
      <c r="EM244" s="39">
        <f>SUM($AZ244,$BA244:CO244)-SUM($EU244:GJ244)</f>
        <v>455</v>
      </c>
      <c r="EN244" s="39">
        <f>SUM($AZ244,$BA244:CP244)-SUM($EU244:GK244)</f>
        <v>455</v>
      </c>
      <c r="EO244" s="39">
        <f>SUM($AZ244,$BA244:CQ244)-SUM($EU244:GL244)</f>
        <v>455</v>
      </c>
      <c r="EP244" s="39">
        <f>SUM($AZ244,$BA244:CR244)-SUM($EU244:GM244)</f>
        <v>455</v>
      </c>
      <c r="EQ244" s="39">
        <f>SUM($AZ244,$BA244:CS244)-SUM($EU244:GN244)</f>
        <v>455</v>
      </c>
      <c r="ER244" s="39"/>
      <c r="ES244" s="39"/>
      <c r="ET244" s="39"/>
      <c r="EU244" s="39"/>
      <c r="EV244" s="39"/>
      <c r="EW244" s="39"/>
      <c r="EX244" s="39"/>
      <c r="EY244" s="39"/>
      <c r="EZ244" s="39"/>
      <c r="FA244" s="39">
        <f t="array" ref="FA244">SUMPRODUCT($K244:$AG244,TRANSPOSE(FA$5:FA$27))</f>
        <v>180</v>
      </c>
      <c r="FB244" s="39">
        <f t="array" ref="FB244">SUMPRODUCT($K244:$AG244,TRANSPOSE(FB$5:FB$27))</f>
        <v>598</v>
      </c>
      <c r="FC244" s="39">
        <f t="array" ref="FC244">SUMPRODUCT($K244:$AG244,TRANSPOSE(FC$5:FC$27))</f>
        <v>1000</v>
      </c>
      <c r="FD244" s="39">
        <f t="array" ref="FD244">SUMPRODUCT($K244:$AG244,TRANSPOSE(FD$5:FD$27))</f>
        <v>1000</v>
      </c>
      <c r="FE244" s="39">
        <f t="array" ref="FE244">SUMPRODUCT($K244:$AG244,TRANSPOSE(FE$5:FE$27))</f>
        <v>1000</v>
      </c>
      <c r="FF244" s="39">
        <f t="array" ref="FF244">SUMPRODUCT($K244:$AG244,TRANSPOSE(FF$5:FF$27))</f>
        <v>1000</v>
      </c>
      <c r="FG244" s="39">
        <f t="array" ref="FG244">SUMPRODUCT($K244:$AG244,TRANSPOSE(FG$5:FG$27))</f>
        <v>1000</v>
      </c>
      <c r="FH244" s="39">
        <f t="array" ref="FH244">SUMPRODUCT($K244:$AG244,TRANSPOSE(FH$5:FH$27))</f>
        <v>1000</v>
      </c>
      <c r="FI244" s="39">
        <f t="array" ref="FI244">SUMPRODUCT($K244:$AG244,TRANSPOSE(FI$5:FI$27))</f>
        <v>1000</v>
      </c>
      <c r="FJ244" s="39">
        <f t="array" ref="FJ244">SUMPRODUCT($K244:$AG244,TRANSPOSE(FJ$5:FJ$27))</f>
        <v>1000</v>
      </c>
      <c r="FK244" s="39">
        <f t="array" ref="FK244">SUMPRODUCT($K244:$AG244,TRANSPOSE(FK$5:FK$27))</f>
        <v>1000</v>
      </c>
      <c r="FL244" s="39">
        <f t="array" ref="FL244">SUMPRODUCT($K244:$AG244,TRANSPOSE(FL$5:FL$27))</f>
        <v>1000</v>
      </c>
      <c r="FM244" s="39">
        <f t="array" ref="FM244">SUMPRODUCT($K244:$AG244,TRANSPOSE(FM$5:FM$27))</f>
        <v>1000</v>
      </c>
      <c r="FN244" s="39">
        <f t="array" ref="FN244">SUMPRODUCT($K244:$AG244,TRANSPOSE(FN$5:FN$27))</f>
        <v>1000</v>
      </c>
      <c r="FO244" s="39">
        <f t="array" ref="FO244">SUMPRODUCT($K244:$AG244,TRANSPOSE(FO$5:FO$27))</f>
        <v>1000</v>
      </c>
      <c r="FP244" s="39">
        <f t="array" ref="FP244">SUMPRODUCT($K244:$AG244,TRANSPOSE(FP$5:FP$27))</f>
        <v>1000</v>
      </c>
      <c r="FQ244" s="39">
        <f t="array" ref="FQ244">SUMPRODUCT($K244:$AG244,TRANSPOSE(FQ$5:FQ$27))</f>
        <v>1000</v>
      </c>
      <c r="FR244" s="39">
        <f t="array" ref="FR244">SUMPRODUCT($K244:$AG244,TRANSPOSE(FR$5:FR$27))</f>
        <v>1000</v>
      </c>
      <c r="FS244" s="39">
        <f t="array" ref="FS244">SUMPRODUCT($K244:$AG244,TRANSPOSE(FS$5:FS$27))</f>
        <v>1000</v>
      </c>
      <c r="FT244" s="39">
        <f t="array" ref="FT244">SUMPRODUCT($K244:$AG244,TRANSPOSE(FT$5:FT$27))</f>
        <v>1000</v>
      </c>
      <c r="FU244" s="39">
        <f t="array" ref="FU244">SUMPRODUCT($K244:$AG244,TRANSPOSE(FU$5:FU$27))</f>
        <v>1000</v>
      </c>
      <c r="FV244" s="39">
        <f t="array" ref="FV244">SUMPRODUCT($K244:$AG244,TRANSPOSE(FV$5:FV$27))</f>
        <v>1000</v>
      </c>
      <c r="FW244" s="39">
        <f t="array" ref="FW244">SUMPRODUCT($K244:$AG244,TRANSPOSE(FW$5:FW$27))</f>
        <v>1000</v>
      </c>
      <c r="FX244" s="39">
        <f t="array" ref="FX244">SUMPRODUCT($K244:$AG244,TRANSPOSE(FX$5:FX$27))</f>
        <v>1000</v>
      </c>
      <c r="FY244" s="39">
        <f t="array" ref="FY244">SUMPRODUCT($K244:$AG244,TRANSPOSE(FY$5:FY$27))</f>
        <v>1000</v>
      </c>
      <c r="FZ244" s="39">
        <f t="array" ref="FZ244">SUMPRODUCT($K244:$AG244,TRANSPOSE(FZ$5:FZ$27))</f>
        <v>1000</v>
      </c>
      <c r="GA244" s="39">
        <f t="array" ref="GA244">SUMPRODUCT($K244:$AG244,TRANSPOSE(GA$5:GA$27))</f>
        <v>1000</v>
      </c>
      <c r="GB244" s="39">
        <f t="array" ref="GB244">SUMPRODUCT($K244:$AG244,TRANSPOSE(GB$5:GB$27))</f>
        <v>1000</v>
      </c>
      <c r="GC244" s="39">
        <f t="array" ref="GC244">SUMPRODUCT($K244:$AG244,TRANSPOSE(GC$5:GC$27))</f>
        <v>1000</v>
      </c>
      <c r="GD244" s="39">
        <f t="array" ref="GD244">SUMPRODUCT($K244:$AG244,TRANSPOSE(GD$5:GD$27))</f>
        <v>1000</v>
      </c>
      <c r="GE244" s="39">
        <f t="array" ref="GE244">SUMPRODUCT($K244:$AG244,TRANSPOSE(GE$5:GE$27))</f>
        <v>1000</v>
      </c>
      <c r="GF244" s="39">
        <f t="array" ref="GF244">SUMPRODUCT($K244:$AG244,TRANSPOSE(GF$5:GF$27))</f>
        <v>1000</v>
      </c>
      <c r="GG244" s="39">
        <f t="array" ref="GG244">SUMPRODUCT($K244:$AG244,TRANSPOSE(GG$5:GG$27))</f>
        <v>1000</v>
      </c>
      <c r="GH244" s="39">
        <f t="array" ref="GH244">SUMPRODUCT($K244:$AG244,TRANSPOSE(GH$5:GH$27))</f>
        <v>1000</v>
      </c>
      <c r="GI244" s="39">
        <f t="array" ref="GI244">SUMPRODUCT($K244:$AG244,TRANSPOSE(GI$5:GI$27))</f>
        <v>1000</v>
      </c>
      <c r="GJ244" s="39">
        <f t="array" ref="GJ244">SUMPRODUCT($K244:$AG244,TRANSPOSE(GJ$5:GJ$27))</f>
        <v>1000</v>
      </c>
      <c r="GK244" s="39">
        <f t="array" ref="GK244">SUMPRODUCT($K244:$AG244,TRANSPOSE(GK$5:GK$27))</f>
        <v>0</v>
      </c>
      <c r="GL244" s="39">
        <f t="array" ref="GL244">SUMPRODUCT($K244:$AG244,TRANSPOSE(GL$5:GL$27))</f>
        <v>0</v>
      </c>
      <c r="GM244" s="39">
        <f t="array" ref="GM244">SUMPRODUCT($K244:$AG244,TRANSPOSE(GM$5:GM$27))</f>
        <v>0</v>
      </c>
      <c r="GN244" s="39">
        <f t="array" ref="GN244">SUMPRODUCT($K244:$AG244,TRANSPOSE(GN$5:GN$27))</f>
        <v>0</v>
      </c>
      <c r="GO244" s="39"/>
      <c r="GP244" s="39"/>
      <c r="GQ244" s="39"/>
      <c r="GR244" s="39"/>
      <c r="GS244" s="39"/>
      <c r="GT244" s="39"/>
      <c r="GU244" s="39"/>
      <c r="GV244" s="39"/>
      <c r="GW244" s="39"/>
      <c r="GX244" s="39"/>
      <c r="GY244" s="39"/>
      <c r="GZ244" s="39"/>
      <c r="HA244" s="39"/>
      <c r="HB244" s="39"/>
      <c r="HC244" s="39"/>
      <c r="HD244" s="39"/>
      <c r="HE244" s="39"/>
      <c r="HF244" s="39"/>
      <c r="HG244" s="39"/>
      <c r="HH244" s="39"/>
      <c r="HI244" s="39"/>
      <c r="HJ244" s="39"/>
      <c r="HK244" s="39"/>
      <c r="HL244" s="39"/>
      <c r="HM244" s="39"/>
      <c r="HN244" s="39"/>
      <c r="HO244" s="39"/>
      <c r="HP244" s="39"/>
      <c r="HQ244" s="39"/>
      <c r="HR244" s="39"/>
      <c r="HS244" s="39"/>
      <c r="HT244" s="39"/>
      <c r="HU244" s="39"/>
      <c r="HV244" s="39"/>
      <c r="HW244" s="39"/>
      <c r="HX244" s="39"/>
      <c r="HY244" s="39"/>
      <c r="HZ244" s="39"/>
      <c r="IA244" s="39"/>
      <c r="IB244" s="39"/>
      <c r="IC244" s="39"/>
      <c r="ID244" s="39"/>
      <c r="IE244" s="39"/>
      <c r="IF244" s="39"/>
      <c r="IG244" s="39"/>
      <c r="IH244" s="39"/>
      <c r="II244" s="39"/>
      <c r="IJ244" s="39"/>
      <c r="IK244" s="39"/>
      <c r="IL244" s="39"/>
      <c r="IM244" s="39"/>
      <c r="IN244" s="39"/>
      <c r="IO244" s="39"/>
      <c r="IP244" s="39"/>
      <c r="IQ244" s="39"/>
      <c r="IR244" s="39"/>
      <c r="IS244" s="39"/>
      <c r="IT244" s="39"/>
      <c r="IU244" s="39"/>
      <c r="IV244" s="93" t="str">
        <f t="shared" si="278"/>
        <v>ASCOTECH ELECTRONICS LTD</v>
      </c>
      <c r="IW244" s="100" t="str">
        <f>C244</f>
        <v>JCM2900T3400VM5R-ASC</v>
      </c>
      <c r="IX244" s="93" t="str">
        <f t="shared" si="270"/>
        <v>JQL  ELECTRONICS</v>
      </c>
      <c r="IY244" s="111">
        <f t="shared" si="277"/>
        <v>16.5</v>
      </c>
      <c r="IZ244" s="112" t="str">
        <f t="shared" si="279"/>
        <v>USD</v>
      </c>
      <c r="JA244" s="104" t="e">
        <f ca="1">_xlfn.XLOOKUP(IZ244,IZ$21:IZ$24,JA$21:JA$24,0)</f>
        <v>#NAME?</v>
      </c>
      <c r="JB244" s="104" t="e">
        <f t="shared" ca="1" si="234"/>
        <v>#NAME?</v>
      </c>
      <c r="JC244" s="113">
        <f>AJ244</f>
        <v>1</v>
      </c>
      <c r="JD244" s="113">
        <f>AJ244</f>
        <v>1</v>
      </c>
      <c r="JE244" s="100">
        <v>5</v>
      </c>
      <c r="JF244" s="113" t="e">
        <f>MAX(JD244,CEILING(#REF!+JE244,JC244))</f>
        <v>#REF!</v>
      </c>
      <c r="JG244" s="114" t="e">
        <f t="shared" ca="1" si="235"/>
        <v>#REF!</v>
      </c>
      <c r="JH244" s="113" t="e">
        <f>JF244-#REF!</f>
        <v>#REF!</v>
      </c>
      <c r="JI244" s="114" t="e">
        <f t="shared" ca="1" si="236"/>
        <v>#REF!</v>
      </c>
      <c r="JJ244" s="115">
        <v>45523</v>
      </c>
      <c r="JK244" s="114" t="s">
        <v>114</v>
      </c>
      <c r="JL244" s="114" t="s">
        <v>21</v>
      </c>
      <c r="JM244" s="100" t="s">
        <v>128</v>
      </c>
      <c r="JN244" s="100" t="s">
        <v>129</v>
      </c>
      <c r="JO244" s="102" t="e">
        <f t="array" aca="1" ref="JO244" ca="1">SUMPRODUCT(#REF!,TRANSPOSE(JO$19:JO$22))</f>
        <v>#REF!</v>
      </c>
      <c r="JP244" s="102" t="e">
        <f t="array" aca="1" ref="JP244" ca="1">SUMPRODUCT(#REF!,TRANSPOSE(JP$19:JP$22))</f>
        <v>#REF!</v>
      </c>
      <c r="JQ244" s="102" t="e">
        <f t="array" aca="1" ref="JQ244" ca="1">SUMPRODUCT(#REF!,TRANSPOSE(JQ$19:JQ$22))</f>
        <v>#REF!</v>
      </c>
      <c r="JR244" s="102" t="e">
        <f t="array" aca="1" ref="JR244" ca="1">SUMPRODUCT(#REF!,TRANSPOSE(JR$19:JR$22))</f>
        <v>#REF!</v>
      </c>
      <c r="JS244" s="102" t="e">
        <f t="array" aca="1" ref="JS244" ca="1">SUMPRODUCT(#REF!,TRANSPOSE(JS$19:JS$22))</f>
        <v>#REF!</v>
      </c>
      <c r="JT244" s="102" t="e">
        <f t="array" aca="1" ref="JT244" ca="1">SUMPRODUCT(#REF!,TRANSPOSE(JT$19:JT$22))</f>
        <v>#REF!</v>
      </c>
      <c r="JU244" s="102" t="e">
        <f t="array" aca="1" ref="JU244" ca="1">SUMPRODUCT(#REF!,TRANSPOSE(JU$19:JU$22))</f>
        <v>#REF!</v>
      </c>
      <c r="JV244" s="102" t="e">
        <f t="array" aca="1" ref="JV244" ca="1">SUMPRODUCT(#REF!,TRANSPOSE(JV$19:JV$22))</f>
        <v>#REF!</v>
      </c>
      <c r="JW244" s="102" t="e">
        <f t="array" aca="1" ref="JW244" ca="1">SUMPRODUCT(#REF!,TRANSPOSE(JW$19:JW$22))</f>
        <v>#REF!</v>
      </c>
      <c r="JX244" s="102" t="e">
        <f t="array" aca="1" ref="JX244" ca="1">SUMPRODUCT(#REF!,TRANSPOSE(JX$19:JX$22))</f>
        <v>#REF!</v>
      </c>
      <c r="JY244" s="102" t="e">
        <f t="array" aca="1" ref="JY244" ca="1">SUMPRODUCT(#REF!,TRANSPOSE(JY$19:JY$22))</f>
        <v>#REF!</v>
      </c>
      <c r="JZ244" s="102" t="e">
        <f t="array" aca="1" ref="JZ244" ca="1">SUMPRODUCT(#REF!,TRANSPOSE(JZ$19:JZ$22))</f>
        <v>#REF!</v>
      </c>
      <c r="KA244" s="102" t="e">
        <f t="array" aca="1" ref="KA244" ca="1">SUMPRODUCT(#REF!,TRANSPOSE(KA$19:KA$22))</f>
        <v>#REF!</v>
      </c>
      <c r="KB244" s="116"/>
      <c r="KC244" s="102" t="e">
        <f t="shared" ca="1" si="237"/>
        <v>#REF!</v>
      </c>
      <c r="KD244" s="117" t="e">
        <f ca="1">CEILING(SUM($JO244:JP244)-SUM($KC244:KC244),$JC244)</f>
        <v>#REF!</v>
      </c>
      <c r="KE244" s="117" t="e">
        <f ca="1">CEILING(SUM($JO244:JQ244)-SUM($KC244:KD244),$JC244)</f>
        <v>#REF!</v>
      </c>
      <c r="KF244" s="117" t="e">
        <f ca="1">CEILING(SUM($JO244:JR244)-SUM($KC244:KE244),$JC244)</f>
        <v>#REF!</v>
      </c>
      <c r="KG244" s="117" t="e">
        <f ca="1">CEILING(SUM($JO244:JS244)-SUM($KC244:KF244),$JC244)</f>
        <v>#REF!</v>
      </c>
      <c r="KH244" s="117" t="e">
        <f ca="1">CEILING(SUM($JO244:JT244)-SUM($KC244:KG244),$JC244)</f>
        <v>#REF!</v>
      </c>
      <c r="KI244" s="117" t="e">
        <f ca="1">CEILING(SUM($JO244:JU244)-SUM($KC244:KH244),$JC244)</f>
        <v>#REF!</v>
      </c>
      <c r="KJ244" s="117" t="e">
        <f ca="1">CEILING(SUM($JO244:JV244)-SUM($KC244:KI244),$JC244)</f>
        <v>#REF!</v>
      </c>
      <c r="KK244" s="117" t="e">
        <f ca="1">CEILING(SUM($JO244:JW244)-SUM($KC244:KJ244),$JC244)</f>
        <v>#REF!</v>
      </c>
      <c r="KL244" s="117" t="e">
        <f ca="1">CEILING(SUM($JO244:JX244)-SUM($KC244:KK244),$JC244)</f>
        <v>#REF!</v>
      </c>
      <c r="KM244" s="117" t="e">
        <f ca="1">CEILING(SUM($JO244:JY244)-SUM($KC244:KL244),$JC244)</f>
        <v>#REF!</v>
      </c>
      <c r="KN244" s="117" t="e">
        <f t="shared" ca="1" si="238"/>
        <v>#REF!</v>
      </c>
      <c r="KO244" s="117" t="e">
        <f t="shared" ca="1" si="239"/>
        <v>#REF!</v>
      </c>
      <c r="KP244" s="116"/>
      <c r="KQ244" s="119" t="e">
        <f t="shared" ca="1" si="240"/>
        <v>#REF!</v>
      </c>
      <c r="KR244" s="119" t="e">
        <f t="shared" ca="1" si="241"/>
        <v>#REF!</v>
      </c>
      <c r="KS244" s="119" t="e">
        <f t="shared" ca="1" si="242"/>
        <v>#REF!</v>
      </c>
      <c r="KT244" s="119" t="e">
        <f t="shared" ca="1" si="243"/>
        <v>#REF!</v>
      </c>
      <c r="KU244" s="119" t="e">
        <f t="shared" ca="1" si="244"/>
        <v>#REF!</v>
      </c>
      <c r="KV244" s="119" t="e">
        <f t="shared" ca="1" si="245"/>
        <v>#REF!</v>
      </c>
      <c r="KW244" s="119" t="e">
        <f t="shared" ca="1" si="246"/>
        <v>#REF!</v>
      </c>
      <c r="KX244" s="119" t="e">
        <f t="shared" ca="1" si="247"/>
        <v>#REF!</v>
      </c>
      <c r="KY244" s="119" t="e">
        <f t="shared" ca="1" si="248"/>
        <v>#REF!</v>
      </c>
      <c r="KZ244" s="119" t="e">
        <f t="shared" ca="1" si="249"/>
        <v>#REF!</v>
      </c>
      <c r="LA244" s="119" t="e">
        <f t="shared" ca="1" si="250"/>
        <v>#REF!</v>
      </c>
      <c r="LB244" s="119" t="e">
        <f t="shared" ca="1" si="251"/>
        <v>#REF!</v>
      </c>
      <c r="LC244" s="119" t="e">
        <f t="shared" ca="1" si="252"/>
        <v>#REF!</v>
      </c>
      <c r="LD244" s="119" t="e">
        <f t="shared" ca="1" si="253"/>
        <v>#REF!</v>
      </c>
      <c r="LE244" s="116">
        <v>12</v>
      </c>
      <c r="LF244" s="102" t="e">
        <f t="shared" ca="1" si="280"/>
        <v>#REF!</v>
      </c>
      <c r="LG244" s="102" t="e">
        <f t="shared" ca="1" si="280"/>
        <v>#REF!</v>
      </c>
      <c r="LH244" s="102" t="e">
        <f t="shared" ca="1" si="280"/>
        <v>#REF!</v>
      </c>
      <c r="LI244" s="102" t="e">
        <f t="shared" ca="1" si="280"/>
        <v>#REF!</v>
      </c>
      <c r="LJ244" s="102" t="e">
        <f t="shared" ca="1" si="280"/>
        <v>#REF!</v>
      </c>
      <c r="LK244" s="102" t="e">
        <f t="shared" ca="1" si="280"/>
        <v>#REF!</v>
      </c>
      <c r="LL244" s="102" t="e">
        <f t="shared" ca="1" si="280"/>
        <v>#REF!</v>
      </c>
      <c r="LM244" s="102" t="e">
        <f t="shared" ca="1" si="280"/>
        <v>#REF!</v>
      </c>
      <c r="LN244" s="102" t="e">
        <f t="shared" ca="1" si="280"/>
        <v>#REF!</v>
      </c>
      <c r="LO244" s="102" t="e">
        <f t="shared" ca="1" si="280"/>
        <v>#REF!</v>
      </c>
      <c r="LP244" s="102" t="e">
        <f t="shared" ca="1" si="280"/>
        <v>#REF!</v>
      </c>
      <c r="LQ244" s="102" t="e">
        <f t="shared" ca="1" si="280"/>
        <v>#REF!</v>
      </c>
      <c r="LR244" s="102" t="e">
        <f t="shared" ca="1" si="281"/>
        <v>#REF!</v>
      </c>
      <c r="LS244" s="102"/>
      <c r="LT244" s="119" t="e">
        <f t="shared" ca="1" si="254"/>
        <v>#REF!</v>
      </c>
      <c r="LU244" s="119" t="e">
        <f t="shared" ca="1" si="255"/>
        <v>#REF!</v>
      </c>
      <c r="LV244" s="119" t="e">
        <f t="shared" ca="1" si="256"/>
        <v>#REF!</v>
      </c>
      <c r="LW244" s="119" t="e">
        <f t="shared" ca="1" si="257"/>
        <v>#REF!</v>
      </c>
      <c r="LX244" s="119" t="e">
        <f t="shared" ca="1" si="258"/>
        <v>#REF!</v>
      </c>
      <c r="LY244" s="119" t="e">
        <f t="shared" ca="1" si="259"/>
        <v>#REF!</v>
      </c>
      <c r="LZ244" s="119" t="e">
        <f t="shared" ca="1" si="260"/>
        <v>#REF!</v>
      </c>
      <c r="MA244" s="119" t="e">
        <f t="shared" ca="1" si="261"/>
        <v>#REF!</v>
      </c>
      <c r="MB244" s="119" t="e">
        <f t="shared" ca="1" si="262"/>
        <v>#REF!</v>
      </c>
      <c r="MC244" s="119" t="e">
        <f t="shared" ca="1" si="263"/>
        <v>#REF!</v>
      </c>
      <c r="MD244" s="119" t="e">
        <f t="shared" ca="1" si="264"/>
        <v>#REF!</v>
      </c>
      <c r="ME244" s="119" t="e">
        <f t="shared" ca="1" si="265"/>
        <v>#REF!</v>
      </c>
      <c r="MF244" s="119" t="e">
        <f t="shared" ca="1" si="266"/>
        <v>#REF!</v>
      </c>
      <c r="MG244" s="119" t="e">
        <f t="shared" ca="1" si="267"/>
        <v>#REF!</v>
      </c>
      <c r="MH244" s="120" t="s">
        <v>1046</v>
      </c>
      <c r="MI244" s="100" t="s">
        <v>740</v>
      </c>
      <c r="MJ244" s="121">
        <v>45518</v>
      </c>
      <c r="MK244" s="100" t="s">
        <v>131</v>
      </c>
      <c r="ML244" s="100"/>
      <c r="MM244" s="100" t="s">
        <v>131</v>
      </c>
      <c r="MN244" s="100"/>
      <c r="MO244" s="100" t="s">
        <v>1042</v>
      </c>
    </row>
    <row r="245" spans="1:353" ht="14.25" x14ac:dyDescent="0.2">
      <c r="A245" s="39">
        <v>247</v>
      </c>
      <c r="B245" s="39" t="s">
        <v>1048</v>
      </c>
      <c r="C245" s="54" t="s">
        <v>1049</v>
      </c>
      <c r="D245" s="39" t="s">
        <v>121</v>
      </c>
      <c r="E245" s="39">
        <v>410257220</v>
      </c>
      <c r="F245" s="99" t="s">
        <v>1045</v>
      </c>
      <c r="G245" s="39"/>
      <c r="H245" s="39" t="s">
        <v>112</v>
      </c>
      <c r="I245" s="39">
        <v>1</v>
      </c>
      <c r="J245" s="39">
        <v>1</v>
      </c>
      <c r="K245" s="39">
        <v>0</v>
      </c>
      <c r="L245" s="39">
        <v>0</v>
      </c>
      <c r="M245" s="39">
        <v>0</v>
      </c>
      <c r="N245" s="39">
        <v>1</v>
      </c>
      <c r="O245" s="39">
        <v>0</v>
      </c>
      <c r="P245" s="39">
        <v>0</v>
      </c>
      <c r="Q245" s="39">
        <v>0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0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f t="shared" si="230"/>
        <v>1</v>
      </c>
      <c r="AI245" s="39">
        <f t="shared" si="268"/>
        <v>34778</v>
      </c>
      <c r="AJ245" s="55">
        <v>1</v>
      </c>
      <c r="AK245" s="39"/>
      <c r="AL245" s="39" t="s">
        <v>1040</v>
      </c>
      <c r="AM245" s="39" t="s">
        <v>736</v>
      </c>
      <c r="AN245" s="39" t="s">
        <v>21</v>
      </c>
      <c r="AO245" s="39"/>
      <c r="AP245" s="56">
        <v>16.5</v>
      </c>
      <c r="AQ245" s="56" t="s">
        <v>8</v>
      </c>
      <c r="AR245" s="39" t="s">
        <v>737</v>
      </c>
      <c r="AS245" s="39" t="s">
        <v>738</v>
      </c>
      <c r="AT245" s="39"/>
      <c r="AU245" s="39" t="s">
        <v>739</v>
      </c>
      <c r="AV245" s="39" t="str">
        <f t="shared" si="231"/>
        <v>P0005</v>
      </c>
      <c r="AW245" s="76" t="e">
        <f t="shared" ca="1" si="232"/>
        <v>#NAME?</v>
      </c>
      <c r="AX245" s="39"/>
      <c r="AY245" s="73" t="e">
        <f t="shared" si="233"/>
        <v>#REF!</v>
      </c>
      <c r="AZ245" s="39"/>
      <c r="BA245" s="39"/>
      <c r="BB245" s="39"/>
      <c r="BC245" s="39"/>
      <c r="BD245" s="39">
        <v>3000</v>
      </c>
      <c r="BE245" s="39"/>
      <c r="BF245" s="39"/>
      <c r="BG245" s="39"/>
      <c r="BH245" s="39">
        <v>3000</v>
      </c>
      <c r="BI245" s="39"/>
      <c r="BJ245" s="39"/>
      <c r="BK245" s="39">
        <v>3000</v>
      </c>
      <c r="BL245" s="39"/>
      <c r="BM245" s="39"/>
      <c r="BN245" s="39">
        <v>3000</v>
      </c>
      <c r="BO245" s="39"/>
      <c r="BP245" s="39"/>
      <c r="BQ245" s="39">
        <v>3000</v>
      </c>
      <c r="BR245" s="39"/>
      <c r="BS245" s="39"/>
      <c r="BT245" s="39">
        <v>3000</v>
      </c>
      <c r="BU245" s="39"/>
      <c r="BV245" s="39"/>
      <c r="BW245" s="39">
        <v>3000</v>
      </c>
      <c r="BX245" s="39"/>
      <c r="BY245" s="39"/>
      <c r="BZ245" s="39">
        <v>3000</v>
      </c>
      <c r="CA245" s="39"/>
      <c r="CB245" s="39"/>
      <c r="CC245" s="39">
        <v>3000</v>
      </c>
      <c r="CD245" s="39"/>
      <c r="CE245" s="39"/>
      <c r="CF245" s="39">
        <v>3000</v>
      </c>
      <c r="CG245" s="39"/>
      <c r="CH245" s="39"/>
      <c r="CI245" s="39">
        <v>3000</v>
      </c>
      <c r="CJ245" s="39"/>
      <c r="CK245" s="39"/>
      <c r="CL245" s="39">
        <v>2233</v>
      </c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>
        <f>SUM($AZ245,$BA245:BF245)-SUM($EU245:FA245)</f>
        <v>2820</v>
      </c>
      <c r="DE245" s="39">
        <f>SUM($AZ245,$BA245:BG245)-SUM($EU245:FB245)</f>
        <v>2222</v>
      </c>
      <c r="DF245" s="39">
        <f>SUM($AZ245,$BA245:BH245)-SUM($EU245:FC245)</f>
        <v>4222</v>
      </c>
      <c r="DG245" s="39">
        <f>SUM($AZ245,$BA245:BI245)-SUM($EU245:FD245)</f>
        <v>3222</v>
      </c>
      <c r="DH245" s="39">
        <f>SUM($AZ245,$BA245:BJ245)-SUM($EU245:FE245)</f>
        <v>2222</v>
      </c>
      <c r="DI245" s="39">
        <f>SUM($AZ245,$BA245:BK245)-SUM($EU245:FF245)</f>
        <v>4222</v>
      </c>
      <c r="DJ245" s="39">
        <f>SUM($AZ245,$BA245:BL245)-SUM($EU245:FG245)</f>
        <v>3222</v>
      </c>
      <c r="DK245" s="39">
        <f>SUM($AZ245,$BA245:BM245)-SUM($EU245:FH245)</f>
        <v>2222</v>
      </c>
      <c r="DL245" s="39">
        <f>SUM($AZ245,$BA245:BN245)-SUM($EU245:FI245)</f>
        <v>4222</v>
      </c>
      <c r="DM245" s="39">
        <f>SUM($AZ245,$BA245:BO245)-SUM($EU245:FJ245)</f>
        <v>3222</v>
      </c>
      <c r="DN245" s="39">
        <f>SUM($AZ245,$BA245:BP245)-SUM($EU245:FK245)</f>
        <v>2222</v>
      </c>
      <c r="DO245" s="39">
        <f>SUM($AZ245,$BA245:BQ245)-SUM($EU245:FL245)</f>
        <v>4222</v>
      </c>
      <c r="DP245" s="39">
        <f>SUM($AZ245,$BA245:BR245)-SUM($EU245:FM245)</f>
        <v>3222</v>
      </c>
      <c r="DQ245" s="39">
        <f>SUM($AZ245,$BA245:BS245)-SUM($EU245:FN245)</f>
        <v>2222</v>
      </c>
      <c r="DR245" s="39">
        <f>SUM($AZ245,$BA245:BT245)-SUM($EU245:FO245)</f>
        <v>4222</v>
      </c>
      <c r="DS245" s="39">
        <f>SUM($AZ245,$BA245:BU245)-SUM($EU245:FP245)</f>
        <v>3222</v>
      </c>
      <c r="DT245" s="39">
        <f>SUM($AZ245,$BA245:BV245)-SUM($EU245:FQ245)</f>
        <v>2222</v>
      </c>
      <c r="DU245" s="39">
        <f>SUM($AZ245,$BA245:BW245)-SUM($EU245:FR245)</f>
        <v>4222</v>
      </c>
      <c r="DV245" s="39">
        <f>SUM($AZ245,$BA245:BX245)-SUM($EU245:FS245)</f>
        <v>3222</v>
      </c>
      <c r="DW245" s="39">
        <f>SUM($AZ245,$BA245:BY245)-SUM($EU245:FT245)</f>
        <v>2222</v>
      </c>
      <c r="DX245" s="39">
        <f>SUM($AZ245,$BA245:BZ245)-SUM($EU245:FU245)</f>
        <v>4222</v>
      </c>
      <c r="DY245" s="39">
        <f>SUM($AZ245,$BA245:CA245)-SUM($EU245:FV245)</f>
        <v>3222</v>
      </c>
      <c r="DZ245" s="39">
        <f>SUM($AZ245,$BA245:CB245)-SUM($EU245:FW245)</f>
        <v>2222</v>
      </c>
      <c r="EA245" s="39">
        <f>SUM($AZ245,$BA245:CC245)-SUM($EU245:FX245)</f>
        <v>4222</v>
      </c>
      <c r="EB245" s="39">
        <f>SUM($AZ245,$BA245:CD245)-SUM($EU245:FY245)</f>
        <v>3222</v>
      </c>
      <c r="EC245" s="39">
        <f>SUM($AZ245,$BA245:CE245)-SUM($EU245:FZ245)</f>
        <v>2222</v>
      </c>
      <c r="ED245" s="39">
        <f>SUM($AZ245,$BA245:CF245)-SUM($EU245:GA245)</f>
        <v>4222</v>
      </c>
      <c r="EE245" s="39">
        <f>SUM($AZ245,$BA245:CG245)-SUM($EU245:GB245)</f>
        <v>3222</v>
      </c>
      <c r="EF245" s="39">
        <f>SUM($AZ245,$BA245:CH245)-SUM($EU245:GC245)</f>
        <v>2222</v>
      </c>
      <c r="EG245" s="39">
        <f>SUM($AZ245,$BA245:CI245)-SUM($EU245:GD245)</f>
        <v>4222</v>
      </c>
      <c r="EH245" s="39">
        <f>SUM($AZ245,$BA245:CJ245)-SUM($EU245:GE245)</f>
        <v>3222</v>
      </c>
      <c r="EI245" s="39">
        <f>SUM($AZ245,$BA245:CK245)-SUM($EU245:GF245)</f>
        <v>2222</v>
      </c>
      <c r="EJ245" s="39">
        <f>SUM($AZ245,$BA245:CL245)-SUM($EU245:GG245)</f>
        <v>3455</v>
      </c>
      <c r="EK245" s="39">
        <f>SUM($AZ245,$BA245:CM245)-SUM($EU245:GH245)</f>
        <v>2455</v>
      </c>
      <c r="EL245" s="39">
        <f>SUM($AZ245,$BA245:CN245)-SUM($EU245:GI245)</f>
        <v>1455</v>
      </c>
      <c r="EM245" s="39">
        <f>SUM($AZ245,$BA245:CO245)-SUM($EU245:GJ245)</f>
        <v>455</v>
      </c>
      <c r="EN245" s="39">
        <f>SUM($AZ245,$BA245:CP245)-SUM($EU245:GK245)</f>
        <v>455</v>
      </c>
      <c r="EO245" s="39">
        <f>SUM($AZ245,$BA245:CQ245)-SUM($EU245:GL245)</f>
        <v>455</v>
      </c>
      <c r="EP245" s="39">
        <f>SUM($AZ245,$BA245:CR245)-SUM($EU245:GM245)</f>
        <v>455</v>
      </c>
      <c r="EQ245" s="39">
        <f>SUM($AZ245,$BA245:CS245)-SUM($EU245:GN245)</f>
        <v>455</v>
      </c>
      <c r="ER245" s="39"/>
      <c r="ES245" s="39"/>
      <c r="ET245" s="39"/>
      <c r="EU245" s="39"/>
      <c r="EV245" s="39"/>
      <c r="EW245" s="39"/>
      <c r="EX245" s="39"/>
      <c r="EY245" s="39"/>
      <c r="EZ245" s="39"/>
      <c r="FA245" s="39">
        <f t="array" ref="FA245">SUMPRODUCT($K245:$AG245,TRANSPOSE(FA$5:FA$27))</f>
        <v>180</v>
      </c>
      <c r="FB245" s="39">
        <f t="array" ref="FB245">SUMPRODUCT($K245:$AG245,TRANSPOSE(FB$5:FB$27))</f>
        <v>598</v>
      </c>
      <c r="FC245" s="39">
        <f t="array" ref="FC245">SUMPRODUCT($K245:$AG245,TRANSPOSE(FC$5:FC$27))</f>
        <v>1000</v>
      </c>
      <c r="FD245" s="39">
        <f t="array" ref="FD245">SUMPRODUCT($K245:$AG245,TRANSPOSE(FD$5:FD$27))</f>
        <v>1000</v>
      </c>
      <c r="FE245" s="39">
        <f t="array" ref="FE245">SUMPRODUCT($K245:$AG245,TRANSPOSE(FE$5:FE$27))</f>
        <v>1000</v>
      </c>
      <c r="FF245" s="39">
        <f t="array" ref="FF245">SUMPRODUCT($K245:$AG245,TRANSPOSE(FF$5:FF$27))</f>
        <v>1000</v>
      </c>
      <c r="FG245" s="39">
        <f t="array" ref="FG245">SUMPRODUCT($K245:$AG245,TRANSPOSE(FG$5:FG$27))</f>
        <v>1000</v>
      </c>
      <c r="FH245" s="39">
        <f t="array" ref="FH245">SUMPRODUCT($K245:$AG245,TRANSPOSE(FH$5:FH$27))</f>
        <v>1000</v>
      </c>
      <c r="FI245" s="39">
        <f t="array" ref="FI245">SUMPRODUCT($K245:$AG245,TRANSPOSE(FI$5:FI$27))</f>
        <v>1000</v>
      </c>
      <c r="FJ245" s="39">
        <f t="array" ref="FJ245">SUMPRODUCT($K245:$AG245,TRANSPOSE(FJ$5:FJ$27))</f>
        <v>1000</v>
      </c>
      <c r="FK245" s="39">
        <f t="array" ref="FK245">SUMPRODUCT($K245:$AG245,TRANSPOSE(FK$5:FK$27))</f>
        <v>1000</v>
      </c>
      <c r="FL245" s="39">
        <f t="array" ref="FL245">SUMPRODUCT($K245:$AG245,TRANSPOSE(FL$5:FL$27))</f>
        <v>1000</v>
      </c>
      <c r="FM245" s="39">
        <f t="array" ref="FM245">SUMPRODUCT($K245:$AG245,TRANSPOSE(FM$5:FM$27))</f>
        <v>1000</v>
      </c>
      <c r="FN245" s="39">
        <f t="array" ref="FN245">SUMPRODUCT($K245:$AG245,TRANSPOSE(FN$5:FN$27))</f>
        <v>1000</v>
      </c>
      <c r="FO245" s="39">
        <f t="array" ref="FO245">SUMPRODUCT($K245:$AG245,TRANSPOSE(FO$5:FO$27))</f>
        <v>1000</v>
      </c>
      <c r="FP245" s="39">
        <f t="array" ref="FP245">SUMPRODUCT($K245:$AG245,TRANSPOSE(FP$5:FP$27))</f>
        <v>1000</v>
      </c>
      <c r="FQ245" s="39">
        <f t="array" ref="FQ245">SUMPRODUCT($K245:$AG245,TRANSPOSE(FQ$5:FQ$27))</f>
        <v>1000</v>
      </c>
      <c r="FR245" s="39">
        <f t="array" ref="FR245">SUMPRODUCT($K245:$AG245,TRANSPOSE(FR$5:FR$27))</f>
        <v>1000</v>
      </c>
      <c r="FS245" s="39">
        <f t="array" ref="FS245">SUMPRODUCT($K245:$AG245,TRANSPOSE(FS$5:FS$27))</f>
        <v>1000</v>
      </c>
      <c r="FT245" s="39">
        <f t="array" ref="FT245">SUMPRODUCT($K245:$AG245,TRANSPOSE(FT$5:FT$27))</f>
        <v>1000</v>
      </c>
      <c r="FU245" s="39">
        <f t="array" ref="FU245">SUMPRODUCT($K245:$AG245,TRANSPOSE(FU$5:FU$27))</f>
        <v>1000</v>
      </c>
      <c r="FV245" s="39">
        <f t="array" ref="FV245">SUMPRODUCT($K245:$AG245,TRANSPOSE(FV$5:FV$27))</f>
        <v>1000</v>
      </c>
      <c r="FW245" s="39">
        <f t="array" ref="FW245">SUMPRODUCT($K245:$AG245,TRANSPOSE(FW$5:FW$27))</f>
        <v>1000</v>
      </c>
      <c r="FX245" s="39">
        <f t="array" ref="FX245">SUMPRODUCT($K245:$AG245,TRANSPOSE(FX$5:FX$27))</f>
        <v>1000</v>
      </c>
      <c r="FY245" s="39">
        <f t="array" ref="FY245">SUMPRODUCT($K245:$AG245,TRANSPOSE(FY$5:FY$27))</f>
        <v>1000</v>
      </c>
      <c r="FZ245" s="39">
        <f t="array" ref="FZ245">SUMPRODUCT($K245:$AG245,TRANSPOSE(FZ$5:FZ$27))</f>
        <v>1000</v>
      </c>
      <c r="GA245" s="39">
        <f t="array" ref="GA245">SUMPRODUCT($K245:$AG245,TRANSPOSE(GA$5:GA$27))</f>
        <v>1000</v>
      </c>
      <c r="GB245" s="39">
        <f t="array" ref="GB245">SUMPRODUCT($K245:$AG245,TRANSPOSE(GB$5:GB$27))</f>
        <v>1000</v>
      </c>
      <c r="GC245" s="39">
        <f t="array" ref="GC245">SUMPRODUCT($K245:$AG245,TRANSPOSE(GC$5:GC$27))</f>
        <v>1000</v>
      </c>
      <c r="GD245" s="39">
        <f t="array" ref="GD245">SUMPRODUCT($K245:$AG245,TRANSPOSE(GD$5:GD$27))</f>
        <v>1000</v>
      </c>
      <c r="GE245" s="39">
        <f t="array" ref="GE245">SUMPRODUCT($K245:$AG245,TRANSPOSE(GE$5:GE$27))</f>
        <v>1000</v>
      </c>
      <c r="GF245" s="39">
        <f t="array" ref="GF245">SUMPRODUCT($K245:$AG245,TRANSPOSE(GF$5:GF$27))</f>
        <v>1000</v>
      </c>
      <c r="GG245" s="39">
        <f t="array" ref="GG245">SUMPRODUCT($K245:$AG245,TRANSPOSE(GG$5:GG$27))</f>
        <v>1000</v>
      </c>
      <c r="GH245" s="39">
        <f t="array" ref="GH245">SUMPRODUCT($K245:$AG245,TRANSPOSE(GH$5:GH$27))</f>
        <v>1000</v>
      </c>
      <c r="GI245" s="39">
        <f t="array" ref="GI245">SUMPRODUCT($K245:$AG245,TRANSPOSE(GI$5:GI$27))</f>
        <v>1000</v>
      </c>
      <c r="GJ245" s="39">
        <f t="array" ref="GJ245">SUMPRODUCT($K245:$AG245,TRANSPOSE(GJ$5:GJ$27))</f>
        <v>1000</v>
      </c>
      <c r="GK245" s="39">
        <f t="array" ref="GK245">SUMPRODUCT($K245:$AG245,TRANSPOSE(GK$5:GK$27))</f>
        <v>0</v>
      </c>
      <c r="GL245" s="39">
        <f t="array" ref="GL245">SUMPRODUCT($K245:$AG245,TRANSPOSE(GL$5:GL$27))</f>
        <v>0</v>
      </c>
      <c r="GM245" s="39">
        <f t="array" ref="GM245">SUMPRODUCT($K245:$AG245,TRANSPOSE(GM$5:GM$27))</f>
        <v>0</v>
      </c>
      <c r="GN245" s="39">
        <f t="array" ref="GN245">SUMPRODUCT($K245:$AG245,TRANSPOSE(GN$5:GN$27))</f>
        <v>0</v>
      </c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39"/>
      <c r="IV245" s="93" t="str">
        <f t="shared" si="278"/>
        <v>ASCOTECH ELECTRONICS LTD</v>
      </c>
      <c r="IW245" s="100" t="str">
        <f>C245</f>
        <v>JCM2900T3400VM5RC-ASC</v>
      </c>
      <c r="IX245" s="93" t="str">
        <f t="shared" si="270"/>
        <v>JQL  ELECTRONICS</v>
      </c>
      <c r="IY245" s="111">
        <f t="shared" si="277"/>
        <v>16.5</v>
      </c>
      <c r="IZ245" s="112" t="str">
        <f t="shared" si="279"/>
        <v>USD</v>
      </c>
      <c r="JA245" s="104" t="e">
        <f ca="1">_xlfn.XLOOKUP(IZ245,IZ$21:IZ$24,JA$21:JA$24,0)</f>
        <v>#NAME?</v>
      </c>
      <c r="JB245" s="104" t="e">
        <f t="shared" ca="1" si="234"/>
        <v>#NAME?</v>
      </c>
      <c r="JC245" s="113">
        <f>AJ245</f>
        <v>1</v>
      </c>
      <c r="JD245" s="113">
        <f>AJ245</f>
        <v>1</v>
      </c>
      <c r="JE245" s="100">
        <v>5</v>
      </c>
      <c r="JF245" s="113" t="e">
        <f>MAX(JD245,CEILING(#REF!+JE245,JC245))</f>
        <v>#REF!</v>
      </c>
      <c r="JG245" s="114" t="e">
        <f t="shared" ca="1" si="235"/>
        <v>#REF!</v>
      </c>
      <c r="JH245" s="113" t="e">
        <f>JF245-#REF!</f>
        <v>#REF!</v>
      </c>
      <c r="JI245" s="114" t="e">
        <f t="shared" ca="1" si="236"/>
        <v>#REF!</v>
      </c>
      <c r="JJ245" s="115">
        <v>45523</v>
      </c>
      <c r="JK245" s="114" t="s">
        <v>114</v>
      </c>
      <c r="JL245" s="114" t="s">
        <v>21</v>
      </c>
      <c r="JM245" s="100" t="s">
        <v>128</v>
      </c>
      <c r="JN245" s="100" t="s">
        <v>129</v>
      </c>
      <c r="JO245" s="102" t="e">
        <f t="array" aca="1" ref="JO245" ca="1">SUMPRODUCT(#REF!,TRANSPOSE(JO$19:JO$22))</f>
        <v>#REF!</v>
      </c>
      <c r="JP245" s="102" t="e">
        <f t="array" aca="1" ref="JP245" ca="1">SUMPRODUCT(#REF!,TRANSPOSE(JP$19:JP$22))</f>
        <v>#REF!</v>
      </c>
      <c r="JQ245" s="102" t="e">
        <f t="array" aca="1" ref="JQ245" ca="1">SUMPRODUCT(#REF!,TRANSPOSE(JQ$19:JQ$22))</f>
        <v>#REF!</v>
      </c>
      <c r="JR245" s="102" t="e">
        <f t="array" aca="1" ref="JR245" ca="1">SUMPRODUCT(#REF!,TRANSPOSE(JR$19:JR$22))</f>
        <v>#REF!</v>
      </c>
      <c r="JS245" s="102" t="e">
        <f t="array" aca="1" ref="JS245" ca="1">SUMPRODUCT(#REF!,TRANSPOSE(JS$19:JS$22))</f>
        <v>#REF!</v>
      </c>
      <c r="JT245" s="102" t="e">
        <f t="array" aca="1" ref="JT245" ca="1">SUMPRODUCT(#REF!,TRANSPOSE(JT$19:JT$22))</f>
        <v>#REF!</v>
      </c>
      <c r="JU245" s="102" t="e">
        <f t="array" aca="1" ref="JU245" ca="1">SUMPRODUCT(#REF!,TRANSPOSE(JU$19:JU$22))</f>
        <v>#REF!</v>
      </c>
      <c r="JV245" s="102" t="e">
        <f t="array" aca="1" ref="JV245" ca="1">SUMPRODUCT(#REF!,TRANSPOSE(JV$19:JV$22))</f>
        <v>#REF!</v>
      </c>
      <c r="JW245" s="102" t="e">
        <f t="array" aca="1" ref="JW245" ca="1">SUMPRODUCT(#REF!,TRANSPOSE(JW$19:JW$22))</f>
        <v>#REF!</v>
      </c>
      <c r="JX245" s="102" t="e">
        <f t="array" aca="1" ref="JX245" ca="1">SUMPRODUCT(#REF!,TRANSPOSE(JX$19:JX$22))</f>
        <v>#REF!</v>
      </c>
      <c r="JY245" s="102" t="e">
        <f t="array" aca="1" ref="JY245" ca="1">SUMPRODUCT(#REF!,TRANSPOSE(JY$19:JY$22))</f>
        <v>#REF!</v>
      </c>
      <c r="JZ245" s="102" t="e">
        <f t="array" aca="1" ref="JZ245" ca="1">SUMPRODUCT(#REF!,TRANSPOSE(JZ$19:JZ$22))</f>
        <v>#REF!</v>
      </c>
      <c r="KA245" s="102" t="e">
        <f t="array" aca="1" ref="KA245" ca="1">SUMPRODUCT(#REF!,TRANSPOSE(KA$19:KA$22))</f>
        <v>#REF!</v>
      </c>
      <c r="KB245" s="116"/>
      <c r="KC245" s="102" t="e">
        <f t="shared" ca="1" si="237"/>
        <v>#REF!</v>
      </c>
      <c r="KD245" s="117" t="e">
        <f ca="1">CEILING(SUM($JO245:JP245)-SUM($KC245:KC245),$JC245)</f>
        <v>#REF!</v>
      </c>
      <c r="KE245" s="117" t="e">
        <f ca="1">CEILING(SUM($JO245:JQ245)-SUM($KC245:KD245),$JC245)</f>
        <v>#REF!</v>
      </c>
      <c r="KF245" s="117" t="e">
        <f ca="1">CEILING(SUM($JO245:JR245)-SUM($KC245:KE245),$JC245)</f>
        <v>#REF!</v>
      </c>
      <c r="KG245" s="117" t="e">
        <f ca="1">CEILING(SUM($JO245:JS245)-SUM($KC245:KF245),$JC245)</f>
        <v>#REF!</v>
      </c>
      <c r="KH245" s="117" t="e">
        <f ca="1">CEILING(SUM($JO245:JT245)-SUM($KC245:KG245),$JC245)</f>
        <v>#REF!</v>
      </c>
      <c r="KI245" s="117" t="e">
        <f ca="1">CEILING(SUM($JO245:JU245)-SUM($KC245:KH245),$JC245)</f>
        <v>#REF!</v>
      </c>
      <c r="KJ245" s="117" t="e">
        <f ca="1">CEILING(SUM($JO245:JV245)-SUM($KC245:KI245),$JC245)</f>
        <v>#REF!</v>
      </c>
      <c r="KK245" s="117" t="e">
        <f ca="1">CEILING(SUM($JO245:JW245)-SUM($KC245:KJ245),$JC245)</f>
        <v>#REF!</v>
      </c>
      <c r="KL245" s="117" t="e">
        <f ca="1">CEILING(SUM($JO245:JX245)-SUM($KC245:KK245),$JC245)</f>
        <v>#REF!</v>
      </c>
      <c r="KM245" s="117" t="e">
        <f ca="1">CEILING(SUM($JO245:JY245)-SUM($KC245:KL245),$JC245)</f>
        <v>#REF!</v>
      </c>
      <c r="KN245" s="117" t="e">
        <f t="shared" ca="1" si="238"/>
        <v>#REF!</v>
      </c>
      <c r="KO245" s="117" t="e">
        <f t="shared" ca="1" si="239"/>
        <v>#REF!</v>
      </c>
      <c r="KP245" s="116"/>
      <c r="KQ245" s="119" t="e">
        <f t="shared" ca="1" si="240"/>
        <v>#REF!</v>
      </c>
      <c r="KR245" s="119" t="e">
        <f t="shared" ca="1" si="241"/>
        <v>#REF!</v>
      </c>
      <c r="KS245" s="119" t="e">
        <f t="shared" ca="1" si="242"/>
        <v>#REF!</v>
      </c>
      <c r="KT245" s="119" t="e">
        <f t="shared" ca="1" si="243"/>
        <v>#REF!</v>
      </c>
      <c r="KU245" s="119" t="e">
        <f t="shared" ca="1" si="244"/>
        <v>#REF!</v>
      </c>
      <c r="KV245" s="119" t="e">
        <f t="shared" ca="1" si="245"/>
        <v>#REF!</v>
      </c>
      <c r="KW245" s="119" t="e">
        <f t="shared" ca="1" si="246"/>
        <v>#REF!</v>
      </c>
      <c r="KX245" s="119" t="e">
        <f t="shared" ca="1" si="247"/>
        <v>#REF!</v>
      </c>
      <c r="KY245" s="119" t="e">
        <f t="shared" ca="1" si="248"/>
        <v>#REF!</v>
      </c>
      <c r="KZ245" s="119" t="e">
        <f t="shared" ca="1" si="249"/>
        <v>#REF!</v>
      </c>
      <c r="LA245" s="119" t="e">
        <f t="shared" ca="1" si="250"/>
        <v>#REF!</v>
      </c>
      <c r="LB245" s="119" t="e">
        <f t="shared" ca="1" si="251"/>
        <v>#REF!</v>
      </c>
      <c r="LC245" s="119" t="e">
        <f t="shared" ca="1" si="252"/>
        <v>#REF!</v>
      </c>
      <c r="LD245" s="119" t="e">
        <f t="shared" ca="1" si="253"/>
        <v>#REF!</v>
      </c>
      <c r="LE245" s="116">
        <v>12</v>
      </c>
      <c r="LF245" s="102" t="e">
        <f t="shared" ca="1" si="280"/>
        <v>#REF!</v>
      </c>
      <c r="LG245" s="102" t="e">
        <f t="shared" ca="1" si="280"/>
        <v>#REF!</v>
      </c>
      <c r="LH245" s="102" t="e">
        <f t="shared" ca="1" si="280"/>
        <v>#REF!</v>
      </c>
      <c r="LI245" s="102" t="e">
        <f t="shared" ca="1" si="280"/>
        <v>#REF!</v>
      </c>
      <c r="LJ245" s="102" t="e">
        <f t="shared" ca="1" si="280"/>
        <v>#REF!</v>
      </c>
      <c r="LK245" s="102" t="e">
        <f t="shared" ca="1" si="280"/>
        <v>#REF!</v>
      </c>
      <c r="LL245" s="102" t="e">
        <f t="shared" ca="1" si="280"/>
        <v>#REF!</v>
      </c>
      <c r="LM245" s="102" t="e">
        <f t="shared" ca="1" si="280"/>
        <v>#REF!</v>
      </c>
      <c r="LN245" s="102" t="e">
        <f t="shared" ca="1" si="280"/>
        <v>#REF!</v>
      </c>
      <c r="LO245" s="102" t="e">
        <f t="shared" ca="1" si="280"/>
        <v>#REF!</v>
      </c>
      <c r="LP245" s="102" t="e">
        <f t="shared" ca="1" si="280"/>
        <v>#REF!</v>
      </c>
      <c r="LQ245" s="102" t="e">
        <f t="shared" ca="1" si="280"/>
        <v>#REF!</v>
      </c>
      <c r="LR245" s="102" t="e">
        <f t="shared" ca="1" si="281"/>
        <v>#REF!</v>
      </c>
      <c r="LS245" s="102"/>
      <c r="LT245" s="119" t="e">
        <f t="shared" ca="1" si="254"/>
        <v>#REF!</v>
      </c>
      <c r="LU245" s="119" t="e">
        <f t="shared" ca="1" si="255"/>
        <v>#REF!</v>
      </c>
      <c r="LV245" s="119" t="e">
        <f t="shared" ca="1" si="256"/>
        <v>#REF!</v>
      </c>
      <c r="LW245" s="119" t="e">
        <f t="shared" ca="1" si="257"/>
        <v>#REF!</v>
      </c>
      <c r="LX245" s="119" t="e">
        <f t="shared" ca="1" si="258"/>
        <v>#REF!</v>
      </c>
      <c r="LY245" s="119" t="e">
        <f t="shared" ca="1" si="259"/>
        <v>#REF!</v>
      </c>
      <c r="LZ245" s="119" t="e">
        <f t="shared" ca="1" si="260"/>
        <v>#REF!</v>
      </c>
      <c r="MA245" s="119" t="e">
        <f t="shared" ca="1" si="261"/>
        <v>#REF!</v>
      </c>
      <c r="MB245" s="119" t="e">
        <f t="shared" ca="1" si="262"/>
        <v>#REF!</v>
      </c>
      <c r="MC245" s="119" t="e">
        <f t="shared" ca="1" si="263"/>
        <v>#REF!</v>
      </c>
      <c r="MD245" s="119" t="e">
        <f t="shared" ca="1" si="264"/>
        <v>#REF!</v>
      </c>
      <c r="ME245" s="119" t="e">
        <f t="shared" ca="1" si="265"/>
        <v>#REF!</v>
      </c>
      <c r="MF245" s="119" t="e">
        <f t="shared" ca="1" si="266"/>
        <v>#REF!</v>
      </c>
      <c r="MG245" s="119" t="e">
        <f t="shared" ca="1" si="267"/>
        <v>#REF!</v>
      </c>
      <c r="MH245" s="120" t="s">
        <v>1048</v>
      </c>
      <c r="MI245" s="100" t="s">
        <v>740</v>
      </c>
      <c r="MJ245" s="121">
        <v>45518</v>
      </c>
      <c r="MK245" s="100" t="s">
        <v>131</v>
      </c>
      <c r="ML245" s="100"/>
      <c r="MM245" s="100" t="s">
        <v>131</v>
      </c>
      <c r="MN245" s="100"/>
      <c r="MO245" s="100" t="s">
        <v>1042</v>
      </c>
    </row>
    <row r="246" spans="1:353" ht="14.25" x14ac:dyDescent="0.2">
      <c r="A246" s="39">
        <v>248</v>
      </c>
      <c r="B246" s="39" t="s">
        <v>1050</v>
      </c>
      <c r="C246" s="54" t="s">
        <v>1051</v>
      </c>
      <c r="D246" s="39" t="s">
        <v>121</v>
      </c>
      <c r="E246" s="39">
        <v>409177480</v>
      </c>
      <c r="F246" s="99" t="s">
        <v>1052</v>
      </c>
      <c r="G246" s="39"/>
      <c r="H246" s="39" t="s">
        <v>112</v>
      </c>
      <c r="I246" s="39">
        <v>1</v>
      </c>
      <c r="J246" s="39">
        <v>1</v>
      </c>
      <c r="K246" s="39">
        <v>0</v>
      </c>
      <c r="L246" s="39">
        <v>0</v>
      </c>
      <c r="M246" s="39">
        <v>0</v>
      </c>
      <c r="N246" s="39">
        <v>0</v>
      </c>
      <c r="O246" s="39">
        <v>0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0</v>
      </c>
      <c r="AB246" s="39">
        <v>1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f t="shared" si="230"/>
        <v>1</v>
      </c>
      <c r="AI246" s="39">
        <f t="shared" si="268"/>
        <v>631</v>
      </c>
      <c r="AJ246" s="55">
        <v>1</v>
      </c>
      <c r="AK246" s="39"/>
      <c r="AL246" s="39" t="s">
        <v>1040</v>
      </c>
      <c r="AM246" s="39" t="s">
        <v>736</v>
      </c>
      <c r="AN246" s="39" t="s">
        <v>21</v>
      </c>
      <c r="AO246" s="39"/>
      <c r="AP246" s="56">
        <v>22.5</v>
      </c>
      <c r="AQ246" s="56" t="s">
        <v>8</v>
      </c>
      <c r="AR246" s="39" t="s">
        <v>737</v>
      </c>
      <c r="AS246" s="39" t="s">
        <v>738</v>
      </c>
      <c r="AT246" s="39"/>
      <c r="AU246" s="39" t="s">
        <v>739</v>
      </c>
      <c r="AV246" s="39" t="str">
        <f t="shared" si="231"/>
        <v>P0005</v>
      </c>
      <c r="AW246" s="76" t="e">
        <f t="shared" ca="1" si="232"/>
        <v>#NAME?</v>
      </c>
      <c r="AX246" s="39"/>
      <c r="AY246" s="73" t="e">
        <f t="shared" si="233"/>
        <v>#REF!</v>
      </c>
      <c r="AZ246" s="39"/>
      <c r="BA246" s="39"/>
      <c r="BB246" s="39"/>
      <c r="BC246" s="39"/>
      <c r="BD246" s="39">
        <v>640</v>
      </c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>
        <f>SUM($AZ246,$BA246:BF246)-SUM($EU246:FA246)</f>
        <v>540</v>
      </c>
      <c r="DE246" s="39">
        <f>SUM($AZ246,$BA246:BG246)-SUM($EU246:FB246)</f>
        <v>340</v>
      </c>
      <c r="DF246" s="39">
        <f>SUM($AZ246,$BA246:BH246)-SUM($EU246:FC246)</f>
        <v>9</v>
      </c>
      <c r="DG246" s="39">
        <f>SUM($AZ246,$BA246:BI246)-SUM($EU246:FD246)</f>
        <v>9</v>
      </c>
      <c r="DH246" s="39">
        <f>SUM($AZ246,$BA246:BJ246)-SUM($EU246:FE246)</f>
        <v>9</v>
      </c>
      <c r="DI246" s="39">
        <f>SUM($AZ246,$BA246:BK246)-SUM($EU246:FF246)</f>
        <v>9</v>
      </c>
      <c r="DJ246" s="39">
        <f>SUM($AZ246,$BA246:BL246)-SUM($EU246:FG246)</f>
        <v>9</v>
      </c>
      <c r="DK246" s="39">
        <f>SUM($AZ246,$BA246:BM246)-SUM($EU246:FH246)</f>
        <v>9</v>
      </c>
      <c r="DL246" s="39">
        <f>SUM($AZ246,$BA246:BN246)-SUM($EU246:FI246)</f>
        <v>9</v>
      </c>
      <c r="DM246" s="39">
        <f>SUM($AZ246,$BA246:BO246)-SUM($EU246:FJ246)</f>
        <v>9</v>
      </c>
      <c r="DN246" s="39">
        <f>SUM($AZ246,$BA246:BP246)-SUM($EU246:FK246)</f>
        <v>9</v>
      </c>
      <c r="DO246" s="39">
        <f>SUM($AZ246,$BA246:BQ246)-SUM($EU246:FL246)</f>
        <v>9</v>
      </c>
      <c r="DP246" s="39">
        <f>SUM($AZ246,$BA246:BR246)-SUM($EU246:FM246)</f>
        <v>9</v>
      </c>
      <c r="DQ246" s="39">
        <f>SUM($AZ246,$BA246:BS246)-SUM($EU246:FN246)</f>
        <v>9</v>
      </c>
      <c r="DR246" s="39">
        <f>SUM($AZ246,$BA246:BT246)-SUM($EU246:FO246)</f>
        <v>9</v>
      </c>
      <c r="DS246" s="39">
        <f>SUM($AZ246,$BA246:BU246)-SUM($EU246:FP246)</f>
        <v>9</v>
      </c>
      <c r="DT246" s="39">
        <f>SUM($AZ246,$BA246:BV246)-SUM($EU246:FQ246)</f>
        <v>9</v>
      </c>
      <c r="DU246" s="39">
        <f>SUM($AZ246,$BA246:BW246)-SUM($EU246:FR246)</f>
        <v>9</v>
      </c>
      <c r="DV246" s="39">
        <f>SUM($AZ246,$BA246:BX246)-SUM($EU246:FS246)</f>
        <v>9</v>
      </c>
      <c r="DW246" s="39">
        <f>SUM($AZ246,$BA246:BY246)-SUM($EU246:FT246)</f>
        <v>9</v>
      </c>
      <c r="DX246" s="39">
        <f>SUM($AZ246,$BA246:BZ246)-SUM($EU246:FU246)</f>
        <v>9</v>
      </c>
      <c r="DY246" s="39">
        <f>SUM($AZ246,$BA246:CA246)-SUM($EU246:FV246)</f>
        <v>9</v>
      </c>
      <c r="DZ246" s="39">
        <f>SUM($AZ246,$BA246:CB246)-SUM($EU246:FW246)</f>
        <v>9</v>
      </c>
      <c r="EA246" s="39">
        <f>SUM($AZ246,$BA246:CC246)-SUM($EU246:FX246)</f>
        <v>9</v>
      </c>
      <c r="EB246" s="39">
        <f>SUM($AZ246,$BA246:CD246)-SUM($EU246:FY246)</f>
        <v>9</v>
      </c>
      <c r="EC246" s="39">
        <f>SUM($AZ246,$BA246:CE246)-SUM($EU246:FZ246)</f>
        <v>9</v>
      </c>
      <c r="ED246" s="39">
        <f>SUM($AZ246,$BA246:CF246)-SUM($EU246:GA246)</f>
        <v>9</v>
      </c>
      <c r="EE246" s="39">
        <f>SUM($AZ246,$BA246:CG246)-SUM($EU246:GB246)</f>
        <v>9</v>
      </c>
      <c r="EF246" s="39">
        <f>SUM($AZ246,$BA246:CH246)-SUM($EU246:GC246)</f>
        <v>9</v>
      </c>
      <c r="EG246" s="39">
        <f>SUM($AZ246,$BA246:CI246)-SUM($EU246:GD246)</f>
        <v>9</v>
      </c>
      <c r="EH246" s="39">
        <f>SUM($AZ246,$BA246:CJ246)-SUM($EU246:GE246)</f>
        <v>9</v>
      </c>
      <c r="EI246" s="39">
        <f>SUM($AZ246,$BA246:CK246)-SUM($EU246:GF246)</f>
        <v>9</v>
      </c>
      <c r="EJ246" s="39">
        <f>SUM($AZ246,$BA246:CL246)-SUM($EU246:GG246)</f>
        <v>9</v>
      </c>
      <c r="EK246" s="39">
        <f>SUM($AZ246,$BA246:CM246)-SUM($EU246:GH246)</f>
        <v>9</v>
      </c>
      <c r="EL246" s="39">
        <f>SUM($AZ246,$BA246:CN246)-SUM($EU246:GI246)</f>
        <v>9</v>
      </c>
      <c r="EM246" s="39">
        <f>SUM($AZ246,$BA246:CO246)-SUM($EU246:GJ246)</f>
        <v>9</v>
      </c>
      <c r="EN246" s="39">
        <f>SUM($AZ246,$BA246:CP246)-SUM($EU246:GK246)</f>
        <v>9</v>
      </c>
      <c r="EO246" s="39">
        <f>SUM($AZ246,$BA246:CQ246)-SUM($EU246:GL246)</f>
        <v>9</v>
      </c>
      <c r="EP246" s="39">
        <f>SUM($AZ246,$BA246:CR246)-SUM($EU246:GM246)</f>
        <v>9</v>
      </c>
      <c r="EQ246" s="39">
        <f>SUM($AZ246,$BA246:CS246)-SUM($EU246:GN246)</f>
        <v>9</v>
      </c>
      <c r="ER246" s="39"/>
      <c r="ES246" s="39"/>
      <c r="ET246" s="39"/>
      <c r="EU246" s="39"/>
      <c r="EV246" s="39"/>
      <c r="EW246" s="39"/>
      <c r="EX246" s="39"/>
      <c r="EY246" s="39"/>
      <c r="EZ246" s="39"/>
      <c r="FA246" s="39">
        <f t="array" ref="FA246">SUMPRODUCT($K246:$AG246,TRANSPOSE(FA$5:FA$27))</f>
        <v>100</v>
      </c>
      <c r="FB246" s="39">
        <f t="array" ref="FB246">SUMPRODUCT($K246:$AG246,TRANSPOSE(FB$5:FB$27))</f>
        <v>200</v>
      </c>
      <c r="FC246" s="39">
        <f t="array" ref="FC246">SUMPRODUCT($K246:$AG246,TRANSPOSE(FC$5:FC$27))</f>
        <v>331</v>
      </c>
      <c r="FD246" s="39">
        <f t="array" ref="FD246">SUMPRODUCT($K246:$AG246,TRANSPOSE(FD$5:FD$27))</f>
        <v>0</v>
      </c>
      <c r="FE246" s="39">
        <f t="array" ref="FE246">SUMPRODUCT($K246:$AG246,TRANSPOSE(FE$5:FE$27))</f>
        <v>0</v>
      </c>
      <c r="FF246" s="39">
        <f t="array" ref="FF246">SUMPRODUCT($K246:$AG246,TRANSPOSE(FF$5:FF$27))</f>
        <v>0</v>
      </c>
      <c r="FG246" s="39">
        <f t="array" ref="FG246">SUMPRODUCT($K246:$AG246,TRANSPOSE(FG$5:FG$27))</f>
        <v>0</v>
      </c>
      <c r="FH246" s="39">
        <f t="array" ref="FH246">SUMPRODUCT($K246:$AG246,TRANSPOSE(FH$5:FH$27))</f>
        <v>0</v>
      </c>
      <c r="FI246" s="39">
        <f t="array" ref="FI246">SUMPRODUCT($K246:$AG246,TRANSPOSE(FI$5:FI$27))</f>
        <v>0</v>
      </c>
      <c r="FJ246" s="39">
        <f t="array" ref="FJ246">SUMPRODUCT($K246:$AG246,TRANSPOSE(FJ$5:FJ$27))</f>
        <v>0</v>
      </c>
      <c r="FK246" s="39">
        <f t="array" ref="FK246">SUMPRODUCT($K246:$AG246,TRANSPOSE(FK$5:FK$27))</f>
        <v>0</v>
      </c>
      <c r="FL246" s="39">
        <f t="array" ref="FL246">SUMPRODUCT($K246:$AG246,TRANSPOSE(FL$5:FL$27))</f>
        <v>0</v>
      </c>
      <c r="FM246" s="39">
        <f t="array" ref="FM246">SUMPRODUCT($K246:$AG246,TRANSPOSE(FM$5:FM$27))</f>
        <v>0</v>
      </c>
      <c r="FN246" s="39">
        <f t="array" ref="FN246">SUMPRODUCT($K246:$AG246,TRANSPOSE(FN$5:FN$27))</f>
        <v>0</v>
      </c>
      <c r="FO246" s="39">
        <f t="array" ref="FO246">SUMPRODUCT($K246:$AG246,TRANSPOSE(FO$5:FO$27))</f>
        <v>0</v>
      </c>
      <c r="FP246" s="39">
        <f t="array" ref="FP246">SUMPRODUCT($K246:$AG246,TRANSPOSE(FP$5:FP$27))</f>
        <v>0</v>
      </c>
      <c r="FQ246" s="39">
        <f t="array" ref="FQ246">SUMPRODUCT($K246:$AG246,TRANSPOSE(FQ$5:FQ$27))</f>
        <v>0</v>
      </c>
      <c r="FR246" s="39">
        <f t="array" ref="FR246">SUMPRODUCT($K246:$AG246,TRANSPOSE(FR$5:FR$27))</f>
        <v>0</v>
      </c>
      <c r="FS246" s="39">
        <f t="array" ref="FS246">SUMPRODUCT($K246:$AG246,TRANSPOSE(FS$5:FS$27))</f>
        <v>0</v>
      </c>
      <c r="FT246" s="39">
        <f t="array" ref="FT246">SUMPRODUCT($K246:$AG246,TRANSPOSE(FT$5:FT$27))</f>
        <v>0</v>
      </c>
      <c r="FU246" s="39">
        <f t="array" ref="FU246">SUMPRODUCT($K246:$AG246,TRANSPOSE(FU$5:FU$27))</f>
        <v>0</v>
      </c>
      <c r="FV246" s="39">
        <f t="array" ref="FV246">SUMPRODUCT($K246:$AG246,TRANSPOSE(FV$5:FV$27))</f>
        <v>0</v>
      </c>
      <c r="FW246" s="39">
        <f t="array" ref="FW246">SUMPRODUCT($K246:$AG246,TRANSPOSE(FW$5:FW$27))</f>
        <v>0</v>
      </c>
      <c r="FX246" s="39">
        <f t="array" ref="FX246">SUMPRODUCT($K246:$AG246,TRANSPOSE(FX$5:FX$27))</f>
        <v>0</v>
      </c>
      <c r="FY246" s="39">
        <f t="array" ref="FY246">SUMPRODUCT($K246:$AG246,TRANSPOSE(FY$5:FY$27))</f>
        <v>0</v>
      </c>
      <c r="FZ246" s="39">
        <f t="array" ref="FZ246">SUMPRODUCT($K246:$AG246,TRANSPOSE(FZ$5:FZ$27))</f>
        <v>0</v>
      </c>
      <c r="GA246" s="39">
        <f t="array" ref="GA246">SUMPRODUCT($K246:$AG246,TRANSPOSE(GA$5:GA$27))</f>
        <v>0</v>
      </c>
      <c r="GB246" s="39">
        <f t="array" ref="GB246">SUMPRODUCT($K246:$AG246,TRANSPOSE(GB$5:GB$27))</f>
        <v>0</v>
      </c>
      <c r="GC246" s="39">
        <f t="array" ref="GC246">SUMPRODUCT($K246:$AG246,TRANSPOSE(GC$5:GC$27))</f>
        <v>0</v>
      </c>
      <c r="GD246" s="39">
        <f t="array" ref="GD246">SUMPRODUCT($K246:$AG246,TRANSPOSE(GD$5:GD$27))</f>
        <v>0</v>
      </c>
      <c r="GE246" s="39">
        <f t="array" ref="GE246">SUMPRODUCT($K246:$AG246,TRANSPOSE(GE$5:GE$27))</f>
        <v>0</v>
      </c>
      <c r="GF246" s="39">
        <f t="array" ref="GF246">SUMPRODUCT($K246:$AG246,TRANSPOSE(GF$5:GF$27))</f>
        <v>0</v>
      </c>
      <c r="GG246" s="39">
        <f t="array" ref="GG246">SUMPRODUCT($K246:$AG246,TRANSPOSE(GG$5:GG$27))</f>
        <v>0</v>
      </c>
      <c r="GH246" s="39">
        <f t="array" ref="GH246">SUMPRODUCT($K246:$AG246,TRANSPOSE(GH$5:GH$27))</f>
        <v>0</v>
      </c>
      <c r="GI246" s="39">
        <f t="array" ref="GI246">SUMPRODUCT($K246:$AG246,TRANSPOSE(GI$5:GI$27))</f>
        <v>0</v>
      </c>
      <c r="GJ246" s="39">
        <f t="array" ref="GJ246">SUMPRODUCT($K246:$AG246,TRANSPOSE(GJ$5:GJ$27))</f>
        <v>0</v>
      </c>
      <c r="GK246" s="39">
        <f t="array" ref="GK246">SUMPRODUCT($K246:$AG246,TRANSPOSE(GK$5:GK$27))</f>
        <v>0</v>
      </c>
      <c r="GL246" s="39">
        <f t="array" ref="GL246">SUMPRODUCT($K246:$AG246,TRANSPOSE(GL$5:GL$27))</f>
        <v>0</v>
      </c>
      <c r="GM246" s="39">
        <f t="array" ref="GM246">SUMPRODUCT($K246:$AG246,TRANSPOSE(GM$5:GM$27))</f>
        <v>0</v>
      </c>
      <c r="GN246" s="39">
        <f t="array" ref="GN246">SUMPRODUCT($K246:$AG246,TRANSPOSE(GN$5:GN$27))</f>
        <v>0</v>
      </c>
      <c r="GO246" s="39"/>
      <c r="GP246" s="39"/>
      <c r="GQ246" s="39"/>
      <c r="GR246" s="39"/>
      <c r="GS246" s="39"/>
      <c r="GT246" s="39"/>
      <c r="GU246" s="39"/>
      <c r="GV246" s="39"/>
      <c r="GW246" s="39"/>
      <c r="GX246" s="39"/>
      <c r="GY246" s="39"/>
      <c r="GZ246" s="39"/>
      <c r="HA246" s="39"/>
      <c r="HB246" s="39"/>
      <c r="HC246" s="39"/>
      <c r="HD246" s="39"/>
      <c r="HE246" s="39"/>
      <c r="HF246" s="39"/>
      <c r="HG246" s="39"/>
      <c r="HH246" s="39"/>
      <c r="HI246" s="39"/>
      <c r="HJ246" s="39"/>
      <c r="HK246" s="39"/>
      <c r="HL246" s="39"/>
      <c r="HM246" s="39"/>
      <c r="HN246" s="39"/>
      <c r="HO246" s="39"/>
      <c r="HP246" s="39"/>
      <c r="HQ246" s="39"/>
      <c r="HR246" s="39"/>
      <c r="HS246" s="39"/>
      <c r="HT246" s="39"/>
      <c r="HU246" s="39"/>
      <c r="HV246" s="39"/>
      <c r="HW246" s="39"/>
      <c r="HX246" s="39"/>
      <c r="HY246" s="39"/>
      <c r="HZ246" s="39"/>
      <c r="IA246" s="39"/>
      <c r="IB246" s="39"/>
      <c r="IC246" s="39"/>
      <c r="ID246" s="39"/>
      <c r="IE246" s="39"/>
      <c r="IF246" s="39"/>
      <c r="IG246" s="39"/>
      <c r="IH246" s="39"/>
      <c r="II246" s="39"/>
      <c r="IJ246" s="39"/>
      <c r="IK246" s="39"/>
      <c r="IL246" s="39"/>
      <c r="IM246" s="39"/>
      <c r="IN246" s="39"/>
      <c r="IO246" s="39"/>
      <c r="IP246" s="39"/>
      <c r="IQ246" s="39"/>
      <c r="IR246" s="39"/>
      <c r="IS246" s="39"/>
      <c r="IT246" s="39"/>
      <c r="IU246" s="39"/>
      <c r="IV246" s="93" t="str">
        <f t="shared" si="278"/>
        <v>ASCOTECH ELECTRONICS LTD</v>
      </c>
      <c r="IW246" s="100" t="str">
        <f>C246</f>
        <v>JCM3100T3500S10-ASC</v>
      </c>
      <c r="IX246" s="93" t="str">
        <f t="shared" si="270"/>
        <v>JQL  ELECTRONICS</v>
      </c>
      <c r="IY246" s="111">
        <f t="shared" si="277"/>
        <v>22.5</v>
      </c>
      <c r="IZ246" s="112" t="str">
        <f t="shared" si="279"/>
        <v>USD</v>
      </c>
      <c r="JA246" s="104" t="e">
        <f ca="1">_xlfn.XLOOKUP(IZ246,IZ$21:IZ$24,JA$21:JA$24,0)</f>
        <v>#NAME?</v>
      </c>
      <c r="JB246" s="104" t="e">
        <f t="shared" ca="1" si="234"/>
        <v>#NAME?</v>
      </c>
      <c r="JC246" s="113">
        <f>AJ246</f>
        <v>1</v>
      </c>
      <c r="JD246" s="113">
        <f>AJ246</f>
        <v>1</v>
      </c>
      <c r="JE246" s="100">
        <v>5</v>
      </c>
      <c r="JF246" s="113" t="e">
        <f>MAX(JD246,CEILING(#REF!+JE246,JC246))</f>
        <v>#REF!</v>
      </c>
      <c r="JG246" s="114" t="e">
        <f t="shared" ca="1" si="235"/>
        <v>#REF!</v>
      </c>
      <c r="JH246" s="113" t="e">
        <f>JF246-#REF!</f>
        <v>#REF!</v>
      </c>
      <c r="JI246" s="114" t="e">
        <f t="shared" ca="1" si="236"/>
        <v>#REF!</v>
      </c>
      <c r="JJ246" s="115">
        <v>45523</v>
      </c>
      <c r="JK246" s="114" t="s">
        <v>114</v>
      </c>
      <c r="JL246" s="114" t="s">
        <v>21</v>
      </c>
      <c r="JM246" s="100" t="s">
        <v>128</v>
      </c>
      <c r="JN246" s="100" t="s">
        <v>129</v>
      </c>
      <c r="JO246" s="102" t="e">
        <f t="array" aca="1" ref="JO246" ca="1">SUMPRODUCT(#REF!,TRANSPOSE(JO$19:JO$22))</f>
        <v>#REF!</v>
      </c>
      <c r="JP246" s="102" t="e">
        <f t="array" aca="1" ref="JP246" ca="1">SUMPRODUCT(#REF!,TRANSPOSE(JP$19:JP$22))</f>
        <v>#REF!</v>
      </c>
      <c r="JQ246" s="102" t="e">
        <f t="array" aca="1" ref="JQ246" ca="1">SUMPRODUCT(#REF!,TRANSPOSE(JQ$19:JQ$22))</f>
        <v>#REF!</v>
      </c>
      <c r="JR246" s="102" t="e">
        <f t="array" aca="1" ref="JR246" ca="1">SUMPRODUCT(#REF!,TRANSPOSE(JR$19:JR$22))</f>
        <v>#REF!</v>
      </c>
      <c r="JS246" s="102" t="e">
        <f t="array" aca="1" ref="JS246" ca="1">SUMPRODUCT(#REF!,TRANSPOSE(JS$19:JS$22))</f>
        <v>#REF!</v>
      </c>
      <c r="JT246" s="102" t="e">
        <f t="array" aca="1" ref="JT246" ca="1">SUMPRODUCT(#REF!,TRANSPOSE(JT$19:JT$22))</f>
        <v>#REF!</v>
      </c>
      <c r="JU246" s="102" t="e">
        <f t="array" aca="1" ref="JU246" ca="1">SUMPRODUCT(#REF!,TRANSPOSE(JU$19:JU$22))</f>
        <v>#REF!</v>
      </c>
      <c r="JV246" s="102" t="e">
        <f t="array" aca="1" ref="JV246" ca="1">SUMPRODUCT(#REF!,TRANSPOSE(JV$19:JV$22))</f>
        <v>#REF!</v>
      </c>
      <c r="JW246" s="102" t="e">
        <f t="array" aca="1" ref="JW246" ca="1">SUMPRODUCT(#REF!,TRANSPOSE(JW$19:JW$22))</f>
        <v>#REF!</v>
      </c>
      <c r="JX246" s="102" t="e">
        <f t="array" aca="1" ref="JX246" ca="1">SUMPRODUCT(#REF!,TRANSPOSE(JX$19:JX$22))</f>
        <v>#REF!</v>
      </c>
      <c r="JY246" s="102" t="e">
        <f t="array" aca="1" ref="JY246" ca="1">SUMPRODUCT(#REF!,TRANSPOSE(JY$19:JY$22))</f>
        <v>#REF!</v>
      </c>
      <c r="JZ246" s="102" t="e">
        <f t="array" aca="1" ref="JZ246" ca="1">SUMPRODUCT(#REF!,TRANSPOSE(JZ$19:JZ$22))</f>
        <v>#REF!</v>
      </c>
      <c r="KA246" s="102" t="e">
        <f t="array" aca="1" ref="KA246" ca="1">SUMPRODUCT(#REF!,TRANSPOSE(KA$19:KA$22))</f>
        <v>#REF!</v>
      </c>
      <c r="KB246" s="116"/>
      <c r="KC246" s="102" t="e">
        <f t="shared" ca="1" si="237"/>
        <v>#REF!</v>
      </c>
      <c r="KD246" s="117" t="e">
        <f ca="1">CEILING(SUM($JO246:JP246)-SUM($KC246:KC246),$JC246)</f>
        <v>#REF!</v>
      </c>
      <c r="KE246" s="117" t="e">
        <f ca="1">CEILING(SUM($JO246:JQ246)-SUM($KC246:KD246),$JC246)</f>
        <v>#REF!</v>
      </c>
      <c r="KF246" s="117" t="e">
        <f ca="1">CEILING(SUM($JO246:JR246)-SUM($KC246:KE246),$JC246)</f>
        <v>#REF!</v>
      </c>
      <c r="KG246" s="117" t="e">
        <f ca="1">CEILING(SUM($JO246:JS246)-SUM($KC246:KF246),$JC246)</f>
        <v>#REF!</v>
      </c>
      <c r="KH246" s="117" t="e">
        <f ca="1">CEILING(SUM($JO246:JT246)-SUM($KC246:KG246),$JC246)</f>
        <v>#REF!</v>
      </c>
      <c r="KI246" s="117" t="e">
        <f ca="1">CEILING(SUM($JO246:JU246)-SUM($KC246:KH246),$JC246)</f>
        <v>#REF!</v>
      </c>
      <c r="KJ246" s="117" t="e">
        <f ca="1">CEILING(SUM($JO246:JV246)-SUM($KC246:KI246),$JC246)</f>
        <v>#REF!</v>
      </c>
      <c r="KK246" s="117" t="e">
        <f ca="1">CEILING(SUM($JO246:JW246)-SUM($KC246:KJ246),$JC246)</f>
        <v>#REF!</v>
      </c>
      <c r="KL246" s="117" t="e">
        <f ca="1">CEILING(SUM($JO246:JX246)-SUM($KC246:KK246),$JC246)</f>
        <v>#REF!</v>
      </c>
      <c r="KM246" s="117" t="e">
        <f ca="1">CEILING(SUM($JO246:JY246)-SUM($KC246:KL246),$JC246)</f>
        <v>#REF!</v>
      </c>
      <c r="KN246" s="117" t="e">
        <f t="shared" ca="1" si="238"/>
        <v>#REF!</v>
      </c>
      <c r="KO246" s="117" t="e">
        <f t="shared" ca="1" si="239"/>
        <v>#REF!</v>
      </c>
      <c r="KP246" s="116"/>
      <c r="KQ246" s="119" t="e">
        <f t="shared" ca="1" si="240"/>
        <v>#REF!</v>
      </c>
      <c r="KR246" s="119" t="e">
        <f t="shared" ca="1" si="241"/>
        <v>#REF!</v>
      </c>
      <c r="KS246" s="119" t="e">
        <f t="shared" ca="1" si="242"/>
        <v>#REF!</v>
      </c>
      <c r="KT246" s="119" t="e">
        <f t="shared" ca="1" si="243"/>
        <v>#REF!</v>
      </c>
      <c r="KU246" s="119" t="e">
        <f t="shared" ca="1" si="244"/>
        <v>#REF!</v>
      </c>
      <c r="KV246" s="119" t="e">
        <f t="shared" ca="1" si="245"/>
        <v>#REF!</v>
      </c>
      <c r="KW246" s="119" t="e">
        <f t="shared" ca="1" si="246"/>
        <v>#REF!</v>
      </c>
      <c r="KX246" s="119" t="e">
        <f t="shared" ca="1" si="247"/>
        <v>#REF!</v>
      </c>
      <c r="KY246" s="119" t="e">
        <f t="shared" ca="1" si="248"/>
        <v>#REF!</v>
      </c>
      <c r="KZ246" s="119" t="e">
        <f t="shared" ca="1" si="249"/>
        <v>#REF!</v>
      </c>
      <c r="LA246" s="119" t="e">
        <f t="shared" ca="1" si="250"/>
        <v>#REF!</v>
      </c>
      <c r="LB246" s="119" t="e">
        <f t="shared" ca="1" si="251"/>
        <v>#REF!</v>
      </c>
      <c r="LC246" s="119" t="e">
        <f t="shared" ca="1" si="252"/>
        <v>#REF!</v>
      </c>
      <c r="LD246" s="119" t="e">
        <f t="shared" ca="1" si="253"/>
        <v>#REF!</v>
      </c>
      <c r="LE246" s="116">
        <v>1</v>
      </c>
      <c r="LF246" s="102" t="e">
        <f ca="1">SUM(KC246:KO246)</f>
        <v>#REF!</v>
      </c>
      <c r="LG246" s="102"/>
      <c r="LH246" s="102"/>
      <c r="LI246" s="102"/>
      <c r="LJ246" s="102"/>
      <c r="LK246" s="102"/>
      <c r="LL246" s="102"/>
      <c r="LM246" s="102"/>
      <c r="LN246" s="102"/>
      <c r="LO246" s="102"/>
      <c r="LP246" s="102"/>
      <c r="LQ246" s="102"/>
      <c r="LR246" s="102" t="e">
        <f t="shared" ca="1" si="281"/>
        <v>#REF!</v>
      </c>
      <c r="LS246" s="102"/>
      <c r="LT246" s="119" t="e">
        <f t="shared" ca="1" si="254"/>
        <v>#REF!</v>
      </c>
      <c r="LU246" s="119" t="e">
        <f t="shared" ca="1" si="255"/>
        <v>#NAME?</v>
      </c>
      <c r="LV246" s="119" t="e">
        <f t="shared" ca="1" si="256"/>
        <v>#NAME?</v>
      </c>
      <c r="LW246" s="119" t="e">
        <f t="shared" ca="1" si="257"/>
        <v>#NAME?</v>
      </c>
      <c r="LX246" s="119" t="e">
        <f t="shared" ca="1" si="258"/>
        <v>#NAME?</v>
      </c>
      <c r="LY246" s="119" t="e">
        <f t="shared" ca="1" si="259"/>
        <v>#NAME?</v>
      </c>
      <c r="LZ246" s="119" t="e">
        <f t="shared" ca="1" si="260"/>
        <v>#NAME?</v>
      </c>
      <c r="MA246" s="119" t="e">
        <f t="shared" ca="1" si="261"/>
        <v>#NAME?</v>
      </c>
      <c r="MB246" s="119" t="e">
        <f t="shared" ca="1" si="262"/>
        <v>#NAME?</v>
      </c>
      <c r="MC246" s="119" t="e">
        <f t="shared" ca="1" si="263"/>
        <v>#NAME?</v>
      </c>
      <c r="MD246" s="119" t="e">
        <f t="shared" ca="1" si="264"/>
        <v>#NAME?</v>
      </c>
      <c r="ME246" s="119" t="e">
        <f t="shared" ca="1" si="265"/>
        <v>#NAME?</v>
      </c>
      <c r="MF246" s="119" t="e">
        <f t="shared" ca="1" si="266"/>
        <v>#REF!</v>
      </c>
      <c r="MG246" s="119" t="e">
        <f t="shared" ca="1" si="267"/>
        <v>#REF!</v>
      </c>
      <c r="MH246" s="120" t="s">
        <v>1050</v>
      </c>
      <c r="MI246" s="100" t="s">
        <v>740</v>
      </c>
      <c r="MJ246" s="121">
        <v>45518</v>
      </c>
      <c r="MK246" s="100" t="s">
        <v>131</v>
      </c>
      <c r="ML246" s="100"/>
      <c r="MM246" s="100" t="s">
        <v>131</v>
      </c>
      <c r="MN246" s="100"/>
      <c r="MO246" s="100" t="s">
        <v>1042</v>
      </c>
    </row>
    <row r="247" spans="1:353" ht="14.25" x14ac:dyDescent="0.2">
      <c r="A247" s="39">
        <v>249</v>
      </c>
      <c r="B247" s="39" t="s">
        <v>1053</v>
      </c>
      <c r="C247" s="54" t="s">
        <v>1054</v>
      </c>
      <c r="D247" s="39" t="s">
        <v>121</v>
      </c>
      <c r="E247" s="39">
        <v>418688952</v>
      </c>
      <c r="F247" s="99" t="s">
        <v>1055</v>
      </c>
      <c r="G247" s="39"/>
      <c r="H247" s="39" t="s">
        <v>112</v>
      </c>
      <c r="I247" s="39">
        <v>2</v>
      </c>
      <c r="J247" s="39">
        <v>4</v>
      </c>
      <c r="K247" s="39">
        <v>0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39">
        <v>0</v>
      </c>
      <c r="R247" s="39">
        <v>0</v>
      </c>
      <c r="S247" s="39">
        <v>2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0</v>
      </c>
      <c r="AA247" s="39">
        <v>0</v>
      </c>
      <c r="AB247" s="39">
        <v>2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f t="shared" si="230"/>
        <v>4</v>
      </c>
      <c r="AI247" s="39">
        <f t="shared" si="268"/>
        <v>71622</v>
      </c>
      <c r="AJ247" s="55">
        <v>4500</v>
      </c>
      <c r="AK247" s="39" t="s">
        <v>9</v>
      </c>
      <c r="AL247" s="39" t="s">
        <v>952</v>
      </c>
      <c r="AM247" s="39" t="s">
        <v>9</v>
      </c>
      <c r="AN247" s="39"/>
      <c r="AO247" s="39"/>
      <c r="AP247" s="56"/>
      <c r="AQ247" s="56" t="s">
        <v>8</v>
      </c>
      <c r="AR247" s="39"/>
      <c r="AS247" s="39"/>
      <c r="AT247" s="39"/>
      <c r="AU247" s="39"/>
      <c r="AV247" s="39">
        <f t="shared" si="231"/>
        <v>0</v>
      </c>
      <c r="AW247" s="76" t="e">
        <f t="shared" ca="1" si="232"/>
        <v>#NAME?</v>
      </c>
      <c r="AX247" s="39"/>
      <c r="AY247" s="73" t="e">
        <f t="shared" si="233"/>
        <v>#REF!</v>
      </c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>
        <f>SUM($AZ247,$BA247:BF247)-SUM($EU247:FA247)</f>
        <v>-560</v>
      </c>
      <c r="DE247" s="39">
        <f>SUM($AZ247,$BA247:BG247)-SUM($EU247:FB247)</f>
        <v>-2960</v>
      </c>
      <c r="DF247" s="39">
        <f>SUM($AZ247,$BA247:BH247)-SUM($EU247:FC247)</f>
        <v>-5622</v>
      </c>
      <c r="DG247" s="39">
        <f>SUM($AZ247,$BA247:BI247)-SUM($EU247:FD247)</f>
        <v>-7622</v>
      </c>
      <c r="DH247" s="39">
        <f>SUM($AZ247,$BA247:BJ247)-SUM($EU247:FE247)</f>
        <v>-9622</v>
      </c>
      <c r="DI247" s="39">
        <f>SUM($AZ247,$BA247:BK247)-SUM($EU247:FF247)</f>
        <v>-11622</v>
      </c>
      <c r="DJ247" s="39">
        <f>SUM($AZ247,$BA247:BL247)-SUM($EU247:FG247)</f>
        <v>-13622</v>
      </c>
      <c r="DK247" s="39">
        <f>SUM($AZ247,$BA247:BM247)-SUM($EU247:FH247)</f>
        <v>-15622</v>
      </c>
      <c r="DL247" s="39">
        <f>SUM($AZ247,$BA247:BN247)-SUM($EU247:FI247)</f>
        <v>-17622</v>
      </c>
      <c r="DM247" s="39">
        <f>SUM($AZ247,$BA247:BO247)-SUM($EU247:FJ247)</f>
        <v>-19622</v>
      </c>
      <c r="DN247" s="39">
        <f>SUM($AZ247,$BA247:BP247)-SUM($EU247:FK247)</f>
        <v>-21622</v>
      </c>
      <c r="DO247" s="39">
        <f>SUM($AZ247,$BA247:BQ247)-SUM($EU247:FL247)</f>
        <v>-23622</v>
      </c>
      <c r="DP247" s="39">
        <f>SUM($AZ247,$BA247:BR247)-SUM($EU247:FM247)</f>
        <v>-25622</v>
      </c>
      <c r="DQ247" s="39">
        <f>SUM($AZ247,$BA247:BS247)-SUM($EU247:FN247)</f>
        <v>-27622</v>
      </c>
      <c r="DR247" s="39">
        <f>SUM($AZ247,$BA247:BT247)-SUM($EU247:FO247)</f>
        <v>-29622</v>
      </c>
      <c r="DS247" s="39">
        <f>SUM($AZ247,$BA247:BU247)-SUM($EU247:FP247)</f>
        <v>-31622</v>
      </c>
      <c r="DT247" s="39">
        <f>SUM($AZ247,$BA247:BV247)-SUM($EU247:FQ247)</f>
        <v>-33622</v>
      </c>
      <c r="DU247" s="39">
        <f>SUM($AZ247,$BA247:BW247)-SUM($EU247:FR247)</f>
        <v>-35622</v>
      </c>
      <c r="DV247" s="39">
        <f>SUM($AZ247,$BA247:BX247)-SUM($EU247:FS247)</f>
        <v>-37622</v>
      </c>
      <c r="DW247" s="39">
        <f>SUM($AZ247,$BA247:BY247)-SUM($EU247:FT247)</f>
        <v>-39622</v>
      </c>
      <c r="DX247" s="39">
        <f>SUM($AZ247,$BA247:BZ247)-SUM($EU247:FU247)</f>
        <v>-41622</v>
      </c>
      <c r="DY247" s="39">
        <f>SUM($AZ247,$BA247:CA247)-SUM($EU247:FV247)</f>
        <v>-43622</v>
      </c>
      <c r="DZ247" s="39">
        <f>SUM($AZ247,$BA247:CB247)-SUM($EU247:FW247)</f>
        <v>-45622</v>
      </c>
      <c r="EA247" s="39">
        <f>SUM($AZ247,$BA247:CC247)-SUM($EU247:FX247)</f>
        <v>-47622</v>
      </c>
      <c r="EB247" s="39">
        <f>SUM($AZ247,$BA247:CD247)-SUM($EU247:FY247)</f>
        <v>-49622</v>
      </c>
      <c r="EC247" s="39">
        <f>SUM($AZ247,$BA247:CE247)-SUM($EU247:FZ247)</f>
        <v>-51622</v>
      </c>
      <c r="ED247" s="39">
        <f>SUM($AZ247,$BA247:CF247)-SUM($EU247:GA247)</f>
        <v>-53622</v>
      </c>
      <c r="EE247" s="39">
        <f>SUM($AZ247,$BA247:CG247)-SUM($EU247:GB247)</f>
        <v>-55622</v>
      </c>
      <c r="EF247" s="39">
        <f>SUM($AZ247,$BA247:CH247)-SUM($EU247:GC247)</f>
        <v>-57622</v>
      </c>
      <c r="EG247" s="39">
        <f>SUM($AZ247,$BA247:CI247)-SUM($EU247:GD247)</f>
        <v>-59622</v>
      </c>
      <c r="EH247" s="39">
        <f>SUM($AZ247,$BA247:CJ247)-SUM($EU247:GE247)</f>
        <v>-61622</v>
      </c>
      <c r="EI247" s="39">
        <f>SUM($AZ247,$BA247:CK247)-SUM($EU247:GF247)</f>
        <v>-63622</v>
      </c>
      <c r="EJ247" s="39">
        <f>SUM($AZ247,$BA247:CL247)-SUM($EU247:GG247)</f>
        <v>-65622</v>
      </c>
      <c r="EK247" s="39">
        <f>SUM($AZ247,$BA247:CM247)-SUM($EU247:GH247)</f>
        <v>-67622</v>
      </c>
      <c r="EL247" s="39">
        <f>SUM($AZ247,$BA247:CN247)-SUM($EU247:GI247)</f>
        <v>-69622</v>
      </c>
      <c r="EM247" s="39">
        <f>SUM($AZ247,$BA247:CO247)-SUM($EU247:GJ247)</f>
        <v>-71622</v>
      </c>
      <c r="EN247" s="39">
        <f>SUM($AZ247,$BA247:CP247)-SUM($EU247:GK247)</f>
        <v>-71622</v>
      </c>
      <c r="EO247" s="39">
        <f>SUM($AZ247,$BA247:CQ247)-SUM($EU247:GL247)</f>
        <v>-71622</v>
      </c>
      <c r="EP247" s="39">
        <f>SUM($AZ247,$BA247:CR247)-SUM($EU247:GM247)</f>
        <v>-71622</v>
      </c>
      <c r="EQ247" s="39">
        <f>SUM($AZ247,$BA247:CS247)-SUM($EU247:GN247)</f>
        <v>-71622</v>
      </c>
      <c r="ER247" s="39"/>
      <c r="ES247" s="39"/>
      <c r="ET247" s="39"/>
      <c r="EU247" s="39"/>
      <c r="EV247" s="39"/>
      <c r="EW247" s="39"/>
      <c r="EX247" s="39"/>
      <c r="EY247" s="39"/>
      <c r="EZ247" s="39"/>
      <c r="FA247" s="39">
        <f t="array" ref="FA247">SUMPRODUCT($K247:$AG247,TRANSPOSE(FA$5:FA$27))</f>
        <v>560</v>
      </c>
      <c r="FB247" s="39">
        <f t="array" ref="FB247">SUMPRODUCT($K247:$AG247,TRANSPOSE(FB$5:FB$27))</f>
        <v>2400</v>
      </c>
      <c r="FC247" s="39">
        <f t="array" ref="FC247">SUMPRODUCT($K247:$AG247,TRANSPOSE(FC$5:FC$27))</f>
        <v>2662</v>
      </c>
      <c r="FD247" s="39">
        <f t="array" ref="FD247">SUMPRODUCT($K247:$AG247,TRANSPOSE(FD$5:FD$27))</f>
        <v>2000</v>
      </c>
      <c r="FE247" s="39">
        <f t="array" ref="FE247">SUMPRODUCT($K247:$AG247,TRANSPOSE(FE$5:FE$27))</f>
        <v>2000</v>
      </c>
      <c r="FF247" s="39">
        <f t="array" ref="FF247">SUMPRODUCT($K247:$AG247,TRANSPOSE(FF$5:FF$27))</f>
        <v>2000</v>
      </c>
      <c r="FG247" s="39">
        <f t="array" ref="FG247">SUMPRODUCT($K247:$AG247,TRANSPOSE(FG$5:FG$27))</f>
        <v>2000</v>
      </c>
      <c r="FH247" s="39">
        <f t="array" ref="FH247">SUMPRODUCT($K247:$AG247,TRANSPOSE(FH$5:FH$27))</f>
        <v>2000</v>
      </c>
      <c r="FI247" s="39">
        <f t="array" ref="FI247">SUMPRODUCT($K247:$AG247,TRANSPOSE(FI$5:FI$27))</f>
        <v>2000</v>
      </c>
      <c r="FJ247" s="39">
        <f t="array" ref="FJ247">SUMPRODUCT($K247:$AG247,TRANSPOSE(FJ$5:FJ$27))</f>
        <v>2000</v>
      </c>
      <c r="FK247" s="39">
        <f t="array" ref="FK247">SUMPRODUCT($K247:$AG247,TRANSPOSE(FK$5:FK$27))</f>
        <v>2000</v>
      </c>
      <c r="FL247" s="39">
        <f t="array" ref="FL247">SUMPRODUCT($K247:$AG247,TRANSPOSE(FL$5:FL$27))</f>
        <v>2000</v>
      </c>
      <c r="FM247" s="39">
        <f t="array" ref="FM247">SUMPRODUCT($K247:$AG247,TRANSPOSE(FM$5:FM$27))</f>
        <v>2000</v>
      </c>
      <c r="FN247" s="39">
        <f t="array" ref="FN247">SUMPRODUCT($K247:$AG247,TRANSPOSE(FN$5:FN$27))</f>
        <v>2000</v>
      </c>
      <c r="FO247" s="39">
        <f t="array" ref="FO247">SUMPRODUCT($K247:$AG247,TRANSPOSE(FO$5:FO$27))</f>
        <v>2000</v>
      </c>
      <c r="FP247" s="39">
        <f t="array" ref="FP247">SUMPRODUCT($K247:$AG247,TRANSPOSE(FP$5:FP$27))</f>
        <v>2000</v>
      </c>
      <c r="FQ247" s="39">
        <f t="array" ref="FQ247">SUMPRODUCT($K247:$AG247,TRANSPOSE(FQ$5:FQ$27))</f>
        <v>2000</v>
      </c>
      <c r="FR247" s="39">
        <f t="array" ref="FR247">SUMPRODUCT($K247:$AG247,TRANSPOSE(FR$5:FR$27))</f>
        <v>2000</v>
      </c>
      <c r="FS247" s="39">
        <f t="array" ref="FS247">SUMPRODUCT($K247:$AG247,TRANSPOSE(FS$5:FS$27))</f>
        <v>2000</v>
      </c>
      <c r="FT247" s="39">
        <f t="array" ref="FT247">SUMPRODUCT($K247:$AG247,TRANSPOSE(FT$5:FT$27))</f>
        <v>2000</v>
      </c>
      <c r="FU247" s="39">
        <f t="array" ref="FU247">SUMPRODUCT($K247:$AG247,TRANSPOSE(FU$5:FU$27))</f>
        <v>2000</v>
      </c>
      <c r="FV247" s="39">
        <f t="array" ref="FV247">SUMPRODUCT($K247:$AG247,TRANSPOSE(FV$5:FV$27))</f>
        <v>2000</v>
      </c>
      <c r="FW247" s="39">
        <f t="array" ref="FW247">SUMPRODUCT($K247:$AG247,TRANSPOSE(FW$5:FW$27))</f>
        <v>2000</v>
      </c>
      <c r="FX247" s="39">
        <f t="array" ref="FX247">SUMPRODUCT($K247:$AG247,TRANSPOSE(FX$5:FX$27))</f>
        <v>2000</v>
      </c>
      <c r="FY247" s="39">
        <f t="array" ref="FY247">SUMPRODUCT($K247:$AG247,TRANSPOSE(FY$5:FY$27))</f>
        <v>2000</v>
      </c>
      <c r="FZ247" s="39">
        <f t="array" ref="FZ247">SUMPRODUCT($K247:$AG247,TRANSPOSE(FZ$5:FZ$27))</f>
        <v>2000</v>
      </c>
      <c r="GA247" s="39">
        <f t="array" ref="GA247">SUMPRODUCT($K247:$AG247,TRANSPOSE(GA$5:GA$27))</f>
        <v>2000</v>
      </c>
      <c r="GB247" s="39">
        <f t="array" ref="GB247">SUMPRODUCT($K247:$AG247,TRANSPOSE(GB$5:GB$27))</f>
        <v>2000</v>
      </c>
      <c r="GC247" s="39">
        <f t="array" ref="GC247">SUMPRODUCT($K247:$AG247,TRANSPOSE(GC$5:GC$27))</f>
        <v>2000</v>
      </c>
      <c r="GD247" s="39">
        <f t="array" ref="GD247">SUMPRODUCT($K247:$AG247,TRANSPOSE(GD$5:GD$27))</f>
        <v>2000</v>
      </c>
      <c r="GE247" s="39">
        <f t="array" ref="GE247">SUMPRODUCT($K247:$AG247,TRANSPOSE(GE$5:GE$27))</f>
        <v>2000</v>
      </c>
      <c r="GF247" s="39">
        <f t="array" ref="GF247">SUMPRODUCT($K247:$AG247,TRANSPOSE(GF$5:GF$27))</f>
        <v>2000</v>
      </c>
      <c r="GG247" s="39">
        <f t="array" ref="GG247">SUMPRODUCT($K247:$AG247,TRANSPOSE(GG$5:GG$27))</f>
        <v>2000</v>
      </c>
      <c r="GH247" s="39">
        <f t="array" ref="GH247">SUMPRODUCT($K247:$AG247,TRANSPOSE(GH$5:GH$27))</f>
        <v>2000</v>
      </c>
      <c r="GI247" s="39">
        <f t="array" ref="GI247">SUMPRODUCT($K247:$AG247,TRANSPOSE(GI$5:GI$27))</f>
        <v>2000</v>
      </c>
      <c r="GJ247" s="39">
        <f t="array" ref="GJ247">SUMPRODUCT($K247:$AG247,TRANSPOSE(GJ$5:GJ$27))</f>
        <v>2000</v>
      </c>
      <c r="GK247" s="39">
        <f t="array" ref="GK247">SUMPRODUCT($K247:$AG247,TRANSPOSE(GK$5:GK$27))</f>
        <v>0</v>
      </c>
      <c r="GL247" s="39">
        <f t="array" ref="GL247">SUMPRODUCT($K247:$AG247,TRANSPOSE(GL$5:GL$27))</f>
        <v>0</v>
      </c>
      <c r="GM247" s="39">
        <f t="array" ref="GM247">SUMPRODUCT($K247:$AG247,TRANSPOSE(GM$5:GM$27))</f>
        <v>0</v>
      </c>
      <c r="GN247" s="39">
        <f t="array" ref="GN247">SUMPRODUCT($K247:$AG247,TRANSPOSE(GN$5:GN$27))</f>
        <v>0</v>
      </c>
      <c r="GO247" s="39"/>
      <c r="GP247" s="39"/>
      <c r="GQ247" s="39"/>
      <c r="GR247" s="39"/>
      <c r="GS247" s="39"/>
      <c r="GT247" s="39"/>
      <c r="GU247" s="39"/>
      <c r="GV247" s="39"/>
      <c r="GW247" s="39"/>
      <c r="GX247" s="39"/>
      <c r="GY247" s="39"/>
      <c r="GZ247" s="39"/>
      <c r="HA247" s="39"/>
      <c r="HB247" s="39"/>
      <c r="HC247" s="39"/>
      <c r="HD247" s="39"/>
      <c r="HE247" s="39"/>
      <c r="HF247" s="39"/>
      <c r="HG247" s="39"/>
      <c r="HH247" s="39"/>
      <c r="HI247" s="39"/>
      <c r="HJ247" s="39"/>
      <c r="HK247" s="39"/>
      <c r="HL247" s="39"/>
      <c r="HM247" s="39"/>
      <c r="HN247" s="39"/>
      <c r="HO247" s="39"/>
      <c r="HP247" s="39"/>
      <c r="HQ247" s="39"/>
      <c r="HR247" s="39"/>
      <c r="HS247" s="39"/>
      <c r="HT247" s="39"/>
      <c r="HU247" s="39"/>
      <c r="HV247" s="39"/>
      <c r="HW247" s="39"/>
      <c r="HX247" s="39"/>
      <c r="HY247" s="39"/>
      <c r="HZ247" s="39"/>
      <c r="IA247" s="39"/>
      <c r="IB247" s="39"/>
      <c r="IC247" s="39"/>
      <c r="ID247" s="39"/>
      <c r="IE247" s="39"/>
      <c r="IF247" s="39"/>
      <c r="IG247" s="39"/>
      <c r="IH247" s="39"/>
      <c r="II247" s="39"/>
      <c r="IJ247" s="39"/>
      <c r="IK247" s="39"/>
      <c r="IL247" s="39"/>
      <c r="IM247" s="39"/>
      <c r="IN247" s="39"/>
      <c r="IO247" s="39"/>
      <c r="IP247" s="39"/>
      <c r="IQ247" s="39"/>
      <c r="IR247" s="39"/>
      <c r="IS247" s="39"/>
      <c r="IT247" s="39"/>
      <c r="IU247" s="39"/>
      <c r="IV247" s="93" t="s">
        <v>9</v>
      </c>
      <c r="IW247" s="100" t="str">
        <f>C247</f>
        <v>LM5113SDX/NOPB</v>
      </c>
      <c r="IX247" s="93" t="str">
        <f t="shared" si="270"/>
        <v>TEXAS INSTRUMENTS INC</v>
      </c>
      <c r="IY247" s="111">
        <f t="shared" si="277"/>
        <v>0</v>
      </c>
      <c r="IZ247" s="112"/>
      <c r="JA247" s="104" t="e">
        <f ca="1">_xlfn.XLOOKUP(IZ247,IZ$21:IZ$24,JA$21:JA$24,0)</f>
        <v>#NAME?</v>
      </c>
      <c r="JB247" s="104" t="e">
        <f t="shared" ca="1" si="234"/>
        <v>#NAME?</v>
      </c>
      <c r="JC247" s="113">
        <f>AJ247</f>
        <v>4500</v>
      </c>
      <c r="JD247" s="113">
        <f>AJ247</f>
        <v>4500</v>
      </c>
      <c r="JE247" s="100"/>
      <c r="JF247" s="113" t="e">
        <f>MAX(JD247,CEILING(#REF!+JE247,JC247))</f>
        <v>#REF!</v>
      </c>
      <c r="JG247" s="114" t="e">
        <f t="shared" ca="1" si="235"/>
        <v>#REF!</v>
      </c>
      <c r="JH247" s="113" t="e">
        <f>JF247-#REF!</f>
        <v>#REF!</v>
      </c>
      <c r="JI247" s="114" t="s">
        <v>1056</v>
      </c>
      <c r="JJ247" s="115">
        <v>45523</v>
      </c>
      <c r="JK247" s="114" t="s">
        <v>114</v>
      </c>
      <c r="JL247" s="114" t="s">
        <v>9</v>
      </c>
      <c r="JM247" s="100"/>
      <c r="JN247" s="100"/>
      <c r="JO247" s="102" t="e">
        <f t="array" aca="1" ref="JO247" ca="1">SUMPRODUCT(#REF!,TRANSPOSE(JO$19:JO$22))</f>
        <v>#REF!</v>
      </c>
      <c r="JP247" s="102" t="e">
        <f t="array" aca="1" ref="JP247" ca="1">SUMPRODUCT(#REF!,TRANSPOSE(JP$19:JP$22))</f>
        <v>#REF!</v>
      </c>
      <c r="JQ247" s="102" t="e">
        <f t="array" aca="1" ref="JQ247" ca="1">SUMPRODUCT(#REF!,TRANSPOSE(JQ$19:JQ$22))</f>
        <v>#REF!</v>
      </c>
      <c r="JR247" s="102" t="e">
        <f t="array" aca="1" ref="JR247" ca="1">SUMPRODUCT(#REF!,TRANSPOSE(JR$19:JR$22))</f>
        <v>#REF!</v>
      </c>
      <c r="JS247" s="102" t="e">
        <f t="array" aca="1" ref="JS247" ca="1">SUMPRODUCT(#REF!,TRANSPOSE(JS$19:JS$22))</f>
        <v>#REF!</v>
      </c>
      <c r="JT247" s="102" t="e">
        <f t="array" aca="1" ref="JT247" ca="1">SUMPRODUCT(#REF!,TRANSPOSE(JT$19:JT$22))</f>
        <v>#REF!</v>
      </c>
      <c r="JU247" s="102" t="e">
        <f t="array" aca="1" ref="JU247" ca="1">SUMPRODUCT(#REF!,TRANSPOSE(JU$19:JU$22))</f>
        <v>#REF!</v>
      </c>
      <c r="JV247" s="102" t="e">
        <f t="array" aca="1" ref="JV247" ca="1">SUMPRODUCT(#REF!,TRANSPOSE(JV$19:JV$22))</f>
        <v>#REF!</v>
      </c>
      <c r="JW247" s="102" t="e">
        <f t="array" aca="1" ref="JW247" ca="1">SUMPRODUCT(#REF!,TRANSPOSE(JW$19:JW$22))</f>
        <v>#REF!</v>
      </c>
      <c r="JX247" s="102" t="e">
        <f t="array" aca="1" ref="JX247" ca="1">SUMPRODUCT(#REF!,TRANSPOSE(JX$19:JX$22))</f>
        <v>#REF!</v>
      </c>
      <c r="JY247" s="102" t="e">
        <f t="array" aca="1" ref="JY247" ca="1">SUMPRODUCT(#REF!,TRANSPOSE(JY$19:JY$22))</f>
        <v>#REF!</v>
      </c>
      <c r="JZ247" s="102" t="e">
        <f t="array" aca="1" ref="JZ247" ca="1">SUMPRODUCT(#REF!,TRANSPOSE(JZ$19:JZ$22))</f>
        <v>#REF!</v>
      </c>
      <c r="KA247" s="102" t="e">
        <f t="array" aca="1" ref="KA247" ca="1">SUMPRODUCT(#REF!,TRANSPOSE(KA$19:KA$22))</f>
        <v>#REF!</v>
      </c>
      <c r="KB247" s="116"/>
      <c r="KC247" s="102" t="e">
        <f t="shared" ca="1" si="237"/>
        <v>#REF!</v>
      </c>
      <c r="KD247" s="117" t="e">
        <f ca="1">CEILING(SUM($JO247:JP247)-SUM($KC247:KC247),$JC247)</f>
        <v>#REF!</v>
      </c>
      <c r="KE247" s="117" t="e">
        <f ca="1">CEILING(SUM($JO247:JQ247)-SUM($KC247:KD247),$JC247)</f>
        <v>#REF!</v>
      </c>
      <c r="KF247" s="117" t="e">
        <f ca="1">CEILING(SUM($JO247:JR247)-SUM($KC247:KE247),$JC247)</f>
        <v>#REF!</v>
      </c>
      <c r="KG247" s="117" t="e">
        <f ca="1">CEILING(SUM($JO247:JS247)-SUM($KC247:KF247),$JC247)</f>
        <v>#REF!</v>
      </c>
      <c r="KH247" s="117" t="e">
        <f ca="1">CEILING(SUM($JO247:JT247)-SUM($KC247:KG247),$JC247)</f>
        <v>#REF!</v>
      </c>
      <c r="KI247" s="117" t="e">
        <f ca="1">CEILING(SUM($JO247:JU247)-SUM($KC247:KH247),$JC247)</f>
        <v>#REF!</v>
      </c>
      <c r="KJ247" s="117" t="e">
        <f ca="1">CEILING(SUM($JO247:JV247)-SUM($KC247:KI247),$JC247)</f>
        <v>#REF!</v>
      </c>
      <c r="KK247" s="117" t="e">
        <f ca="1">CEILING(SUM($JO247:JW247)-SUM($KC247:KJ247),$JC247)</f>
        <v>#REF!</v>
      </c>
      <c r="KL247" s="117" t="e">
        <f ca="1">CEILING(SUM($JO247:JX247)-SUM($KC247:KK247),$JC247)</f>
        <v>#REF!</v>
      </c>
      <c r="KM247" s="117" t="e">
        <f ca="1">CEILING(SUM($JO247:JY247)-SUM($KC247:KL247),$JC247)</f>
        <v>#REF!</v>
      </c>
      <c r="KN247" s="117" t="e">
        <f t="shared" ca="1" si="238"/>
        <v>#REF!</v>
      </c>
      <c r="KO247" s="117" t="e">
        <f t="shared" ca="1" si="239"/>
        <v>#REF!</v>
      </c>
      <c r="KP247" s="116"/>
      <c r="KQ247" s="119" t="e">
        <f t="shared" ca="1" si="240"/>
        <v>#REF!</v>
      </c>
      <c r="KR247" s="119" t="e">
        <f t="shared" ca="1" si="241"/>
        <v>#REF!</v>
      </c>
      <c r="KS247" s="119" t="e">
        <f t="shared" ca="1" si="242"/>
        <v>#REF!</v>
      </c>
      <c r="KT247" s="119" t="e">
        <f t="shared" ca="1" si="243"/>
        <v>#REF!</v>
      </c>
      <c r="KU247" s="119" t="e">
        <f t="shared" ca="1" si="244"/>
        <v>#REF!</v>
      </c>
      <c r="KV247" s="119" t="e">
        <f t="shared" ca="1" si="245"/>
        <v>#REF!</v>
      </c>
      <c r="KW247" s="119" t="e">
        <f t="shared" ca="1" si="246"/>
        <v>#REF!</v>
      </c>
      <c r="KX247" s="119" t="e">
        <f t="shared" ca="1" si="247"/>
        <v>#REF!</v>
      </c>
      <c r="KY247" s="119" t="e">
        <f t="shared" ca="1" si="248"/>
        <v>#REF!</v>
      </c>
      <c r="KZ247" s="119" t="e">
        <f t="shared" ca="1" si="249"/>
        <v>#REF!</v>
      </c>
      <c r="LA247" s="119" t="e">
        <f t="shared" ca="1" si="250"/>
        <v>#REF!</v>
      </c>
      <c r="LB247" s="119" t="e">
        <f t="shared" ca="1" si="251"/>
        <v>#REF!</v>
      </c>
      <c r="LC247" s="119" t="e">
        <f t="shared" ca="1" si="252"/>
        <v>#REF!</v>
      </c>
      <c r="LD247" s="119" t="e">
        <f t="shared" ca="1" si="253"/>
        <v>#REF!</v>
      </c>
      <c r="LE247" s="116"/>
      <c r="LF247" s="102"/>
      <c r="LG247" s="102"/>
      <c r="LH247" s="102"/>
      <c r="LI247" s="102"/>
      <c r="LJ247" s="102"/>
      <c r="LK247" s="102"/>
      <c r="LL247" s="102"/>
      <c r="LM247" s="102"/>
      <c r="LN247" s="102"/>
      <c r="LO247" s="102"/>
      <c r="LP247" s="102"/>
      <c r="LQ247" s="102"/>
      <c r="LR247" s="102" t="e">
        <f t="shared" ref="LR247:LR250" ca="1" si="282">KO247</f>
        <v>#REF!</v>
      </c>
      <c r="LS247" s="102"/>
      <c r="LT247" s="119" t="e">
        <f t="shared" ca="1" si="254"/>
        <v>#NAME?</v>
      </c>
      <c r="LU247" s="119" t="e">
        <f t="shared" ca="1" si="255"/>
        <v>#NAME?</v>
      </c>
      <c r="LV247" s="119" t="e">
        <f t="shared" ca="1" si="256"/>
        <v>#NAME?</v>
      </c>
      <c r="LW247" s="119" t="e">
        <f t="shared" ca="1" si="257"/>
        <v>#NAME?</v>
      </c>
      <c r="LX247" s="119" t="e">
        <f t="shared" ca="1" si="258"/>
        <v>#NAME?</v>
      </c>
      <c r="LY247" s="119" t="e">
        <f t="shared" ca="1" si="259"/>
        <v>#NAME?</v>
      </c>
      <c r="LZ247" s="119" t="e">
        <f t="shared" ca="1" si="260"/>
        <v>#NAME?</v>
      </c>
      <c r="MA247" s="119" t="e">
        <f t="shared" ca="1" si="261"/>
        <v>#NAME?</v>
      </c>
      <c r="MB247" s="119" t="e">
        <f t="shared" ca="1" si="262"/>
        <v>#NAME?</v>
      </c>
      <c r="MC247" s="119" t="e">
        <f t="shared" ca="1" si="263"/>
        <v>#NAME?</v>
      </c>
      <c r="MD247" s="119" t="e">
        <f t="shared" ca="1" si="264"/>
        <v>#NAME?</v>
      </c>
      <c r="ME247" s="119" t="e">
        <f t="shared" ca="1" si="265"/>
        <v>#NAME?</v>
      </c>
      <c r="MF247" s="119" t="e">
        <f t="shared" ca="1" si="266"/>
        <v>#REF!</v>
      </c>
      <c r="MG247" s="119" t="e">
        <f t="shared" ca="1" si="267"/>
        <v>#NAME?</v>
      </c>
      <c r="MH247" s="120" t="s">
        <v>1053</v>
      </c>
      <c r="MI247" s="100"/>
      <c r="MJ247" s="121"/>
      <c r="MK247" s="100"/>
      <c r="ML247" s="100"/>
      <c r="MM247" s="100"/>
      <c r="MN247" s="100"/>
      <c r="MO247" s="100"/>
    </row>
    <row r="248" spans="1:353" ht="14.25" x14ac:dyDescent="0.2">
      <c r="A248" s="39">
        <v>250</v>
      </c>
      <c r="B248" s="39" t="s">
        <v>1057</v>
      </c>
      <c r="C248" s="54" t="s">
        <v>1058</v>
      </c>
      <c r="D248" s="39" t="s">
        <v>596</v>
      </c>
      <c r="E248" s="39">
        <v>732684436</v>
      </c>
      <c r="F248" s="99" t="s">
        <v>1059</v>
      </c>
      <c r="G248" s="39" t="s">
        <v>1060</v>
      </c>
      <c r="H248" s="39" t="s">
        <v>199</v>
      </c>
      <c r="I248" s="39">
        <v>2</v>
      </c>
      <c r="J248" s="39" t="s">
        <v>200</v>
      </c>
      <c r="K248" s="39">
        <v>0</v>
      </c>
      <c r="L248" s="39">
        <v>0.05</v>
      </c>
      <c r="M248" s="39">
        <v>0</v>
      </c>
      <c r="N248" s="39">
        <v>0</v>
      </c>
      <c r="O248" s="39">
        <v>0</v>
      </c>
      <c r="P248" s="39">
        <v>0</v>
      </c>
      <c r="Q248" s="39">
        <v>0.05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0.05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f t="shared" si="230"/>
        <v>0.15000000000000002</v>
      </c>
      <c r="AI248" s="39">
        <f t="shared" si="268"/>
        <v>3529.4500000000003</v>
      </c>
      <c r="AJ248" s="55">
        <v>1</v>
      </c>
      <c r="AK248" s="39"/>
      <c r="AL248" s="39" t="s">
        <v>1061</v>
      </c>
      <c r="AM248" s="39" t="s">
        <v>1062</v>
      </c>
      <c r="AN248" s="39"/>
      <c r="AO248" s="39" t="s">
        <v>163</v>
      </c>
      <c r="AP248" s="56">
        <v>0.156</v>
      </c>
      <c r="AQ248" s="56" t="s">
        <v>8</v>
      </c>
      <c r="AR248" s="39"/>
      <c r="AS248" s="39"/>
      <c r="AT248" s="57" t="s">
        <v>1063</v>
      </c>
      <c r="AU248" s="39"/>
      <c r="AV248" s="39">
        <f t="shared" si="231"/>
        <v>0</v>
      </c>
      <c r="AW248" s="76" t="e">
        <f t="shared" ca="1" si="232"/>
        <v>#NAME?</v>
      </c>
      <c r="AX248" s="39"/>
      <c r="AY248" s="73" t="e">
        <f t="shared" si="233"/>
        <v>#REF!</v>
      </c>
      <c r="AZ248" s="39"/>
      <c r="BA248" s="39"/>
      <c r="BB248" s="39"/>
      <c r="BC248" s="39"/>
      <c r="BD248" s="39">
        <v>100</v>
      </c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>
        <f>SUM($AZ248,$BA248:BF248)-SUM($EU248:FA248)</f>
        <v>77</v>
      </c>
      <c r="DE248" s="39">
        <f>SUM($AZ248,$BA248:BG248)-SUM($EU248:FB248)</f>
        <v>-12.900000000000006</v>
      </c>
      <c r="DF248" s="39">
        <f>SUM($AZ248,$BA248:BH248)-SUM($EU248:FC248)</f>
        <v>-129.44999999999999</v>
      </c>
      <c r="DG248" s="39">
        <f>SUM($AZ248,$BA248:BI248)-SUM($EU248:FD248)</f>
        <v>-229.45</v>
      </c>
      <c r="DH248" s="39">
        <f>SUM($AZ248,$BA248:BJ248)-SUM($EU248:FE248)</f>
        <v>-329.45</v>
      </c>
      <c r="DI248" s="39">
        <f>SUM($AZ248,$BA248:BK248)-SUM($EU248:FF248)</f>
        <v>-429.45000000000005</v>
      </c>
      <c r="DJ248" s="39">
        <f>SUM($AZ248,$BA248:BL248)-SUM($EU248:FG248)</f>
        <v>-529.45000000000005</v>
      </c>
      <c r="DK248" s="39">
        <f>SUM($AZ248,$BA248:BM248)-SUM($EU248:FH248)</f>
        <v>-629.45000000000005</v>
      </c>
      <c r="DL248" s="39">
        <f>SUM($AZ248,$BA248:BN248)-SUM($EU248:FI248)</f>
        <v>-729.45</v>
      </c>
      <c r="DM248" s="39">
        <f>SUM($AZ248,$BA248:BO248)-SUM($EU248:FJ248)</f>
        <v>-829.45</v>
      </c>
      <c r="DN248" s="39">
        <f>SUM($AZ248,$BA248:BP248)-SUM($EU248:FK248)</f>
        <v>-929.45</v>
      </c>
      <c r="DO248" s="39">
        <f>SUM($AZ248,$BA248:BQ248)-SUM($EU248:FL248)</f>
        <v>-1029.45</v>
      </c>
      <c r="DP248" s="39">
        <f>SUM($AZ248,$BA248:BR248)-SUM($EU248:FM248)</f>
        <v>-1129.45</v>
      </c>
      <c r="DQ248" s="39">
        <f>SUM($AZ248,$BA248:BS248)-SUM($EU248:FN248)</f>
        <v>-1229.45</v>
      </c>
      <c r="DR248" s="39">
        <f>SUM($AZ248,$BA248:BT248)-SUM($EU248:FO248)</f>
        <v>-1329.45</v>
      </c>
      <c r="DS248" s="39">
        <f>SUM($AZ248,$BA248:BU248)-SUM($EU248:FP248)</f>
        <v>-1429.45</v>
      </c>
      <c r="DT248" s="39">
        <f>SUM($AZ248,$BA248:BV248)-SUM($EU248:FQ248)</f>
        <v>-1529.45</v>
      </c>
      <c r="DU248" s="39">
        <f>SUM($AZ248,$BA248:BW248)-SUM($EU248:FR248)</f>
        <v>-1629.45</v>
      </c>
      <c r="DV248" s="39">
        <f>SUM($AZ248,$BA248:BX248)-SUM($EU248:FS248)</f>
        <v>-1729.45</v>
      </c>
      <c r="DW248" s="39">
        <f>SUM($AZ248,$BA248:BY248)-SUM($EU248:FT248)</f>
        <v>-1829.45</v>
      </c>
      <c r="DX248" s="39">
        <f>SUM($AZ248,$BA248:BZ248)-SUM($EU248:FU248)</f>
        <v>-1929.45</v>
      </c>
      <c r="DY248" s="39">
        <f>SUM($AZ248,$BA248:CA248)-SUM($EU248:FV248)</f>
        <v>-2029.4499999999998</v>
      </c>
      <c r="DZ248" s="39">
        <f>SUM($AZ248,$BA248:CB248)-SUM($EU248:FW248)</f>
        <v>-2129.4499999999998</v>
      </c>
      <c r="EA248" s="39">
        <f>SUM($AZ248,$BA248:CC248)-SUM($EU248:FX248)</f>
        <v>-2229.4499999999998</v>
      </c>
      <c r="EB248" s="39">
        <f>SUM($AZ248,$BA248:CD248)-SUM($EU248:FY248)</f>
        <v>-2329.4499999999998</v>
      </c>
      <c r="EC248" s="39">
        <f>SUM($AZ248,$BA248:CE248)-SUM($EU248:FZ248)</f>
        <v>-2429.4499999999998</v>
      </c>
      <c r="ED248" s="39">
        <f>SUM($AZ248,$BA248:CF248)-SUM($EU248:GA248)</f>
        <v>-2529.4499999999998</v>
      </c>
      <c r="EE248" s="39">
        <f>SUM($AZ248,$BA248:CG248)-SUM($EU248:GB248)</f>
        <v>-2629.45</v>
      </c>
      <c r="EF248" s="39">
        <f>SUM($AZ248,$BA248:CH248)-SUM($EU248:GC248)</f>
        <v>-2729.45</v>
      </c>
      <c r="EG248" s="39">
        <f>SUM($AZ248,$BA248:CI248)-SUM($EU248:GD248)</f>
        <v>-2829.45</v>
      </c>
      <c r="EH248" s="39">
        <f>SUM($AZ248,$BA248:CJ248)-SUM($EU248:GE248)</f>
        <v>-2929.45</v>
      </c>
      <c r="EI248" s="39">
        <f>SUM($AZ248,$BA248:CK248)-SUM($EU248:GF248)</f>
        <v>-3029.45</v>
      </c>
      <c r="EJ248" s="39">
        <f>SUM($AZ248,$BA248:CL248)-SUM($EU248:GG248)</f>
        <v>-3129.45</v>
      </c>
      <c r="EK248" s="39">
        <f>SUM($AZ248,$BA248:CM248)-SUM($EU248:GH248)</f>
        <v>-3229.45</v>
      </c>
      <c r="EL248" s="39">
        <f>SUM($AZ248,$BA248:CN248)-SUM($EU248:GI248)</f>
        <v>-3329.45</v>
      </c>
      <c r="EM248" s="39">
        <f>SUM($AZ248,$BA248:CO248)-SUM($EU248:GJ248)</f>
        <v>-3429.45</v>
      </c>
      <c r="EN248" s="39">
        <f>SUM($AZ248,$BA248:CP248)-SUM($EU248:GK248)</f>
        <v>-3429.45</v>
      </c>
      <c r="EO248" s="39">
        <f>SUM($AZ248,$BA248:CQ248)-SUM($EU248:GL248)</f>
        <v>-3429.45</v>
      </c>
      <c r="EP248" s="39">
        <f>SUM($AZ248,$BA248:CR248)-SUM($EU248:GM248)</f>
        <v>-3429.45</v>
      </c>
      <c r="EQ248" s="39">
        <f>SUM($AZ248,$BA248:CS248)-SUM($EU248:GN248)</f>
        <v>-3429.45</v>
      </c>
      <c r="ER248" s="39"/>
      <c r="ES248" s="39"/>
      <c r="ET248" s="39"/>
      <c r="EU248" s="39"/>
      <c r="EV248" s="39"/>
      <c r="EW248" s="39"/>
      <c r="EX248" s="39"/>
      <c r="EY248" s="39"/>
      <c r="EZ248" s="39"/>
      <c r="FA248" s="39">
        <f t="array" ref="FA248">SUMPRODUCT($K248:$AG248,TRANSPOSE(FA$5:FA$27))</f>
        <v>23</v>
      </c>
      <c r="FB248" s="39">
        <f t="array" ref="FB248">SUMPRODUCT($K248:$AG248,TRANSPOSE(FB$5:FB$27))</f>
        <v>89.9</v>
      </c>
      <c r="FC248" s="39">
        <f t="array" ref="FC248">SUMPRODUCT($K248:$AG248,TRANSPOSE(FC$5:FC$27))</f>
        <v>116.55</v>
      </c>
      <c r="FD248" s="39">
        <f t="array" ref="FD248">SUMPRODUCT($K248:$AG248,TRANSPOSE(FD$5:FD$27))</f>
        <v>100</v>
      </c>
      <c r="FE248" s="39">
        <f t="array" ref="FE248">SUMPRODUCT($K248:$AG248,TRANSPOSE(FE$5:FE$27))</f>
        <v>100</v>
      </c>
      <c r="FF248" s="39">
        <f t="array" ref="FF248">SUMPRODUCT($K248:$AG248,TRANSPOSE(FF$5:FF$27))</f>
        <v>100</v>
      </c>
      <c r="FG248" s="39">
        <f t="array" ref="FG248">SUMPRODUCT($K248:$AG248,TRANSPOSE(FG$5:FG$27))</f>
        <v>100</v>
      </c>
      <c r="FH248" s="39">
        <f t="array" ref="FH248">SUMPRODUCT($K248:$AG248,TRANSPOSE(FH$5:FH$27))</f>
        <v>100</v>
      </c>
      <c r="FI248" s="39">
        <f t="array" ref="FI248">SUMPRODUCT($K248:$AG248,TRANSPOSE(FI$5:FI$27))</f>
        <v>100</v>
      </c>
      <c r="FJ248" s="39">
        <f t="array" ref="FJ248">SUMPRODUCT($K248:$AG248,TRANSPOSE(FJ$5:FJ$27))</f>
        <v>100</v>
      </c>
      <c r="FK248" s="39">
        <f t="array" ref="FK248">SUMPRODUCT($K248:$AG248,TRANSPOSE(FK$5:FK$27))</f>
        <v>100</v>
      </c>
      <c r="FL248" s="39">
        <f t="array" ref="FL248">SUMPRODUCT($K248:$AG248,TRANSPOSE(FL$5:FL$27))</f>
        <v>100</v>
      </c>
      <c r="FM248" s="39">
        <f t="array" ref="FM248">SUMPRODUCT($K248:$AG248,TRANSPOSE(FM$5:FM$27))</f>
        <v>100</v>
      </c>
      <c r="FN248" s="39">
        <f t="array" ref="FN248">SUMPRODUCT($K248:$AG248,TRANSPOSE(FN$5:FN$27))</f>
        <v>100</v>
      </c>
      <c r="FO248" s="39">
        <f t="array" ref="FO248">SUMPRODUCT($K248:$AG248,TRANSPOSE(FO$5:FO$27))</f>
        <v>100</v>
      </c>
      <c r="FP248" s="39">
        <f t="array" ref="FP248">SUMPRODUCT($K248:$AG248,TRANSPOSE(FP$5:FP$27))</f>
        <v>100</v>
      </c>
      <c r="FQ248" s="39">
        <f t="array" ref="FQ248">SUMPRODUCT($K248:$AG248,TRANSPOSE(FQ$5:FQ$27))</f>
        <v>100</v>
      </c>
      <c r="FR248" s="39">
        <f t="array" ref="FR248">SUMPRODUCT($K248:$AG248,TRANSPOSE(FR$5:FR$27))</f>
        <v>100</v>
      </c>
      <c r="FS248" s="39">
        <f t="array" ref="FS248">SUMPRODUCT($K248:$AG248,TRANSPOSE(FS$5:FS$27))</f>
        <v>100</v>
      </c>
      <c r="FT248" s="39">
        <f t="array" ref="FT248">SUMPRODUCT($K248:$AG248,TRANSPOSE(FT$5:FT$27))</f>
        <v>100</v>
      </c>
      <c r="FU248" s="39">
        <f t="array" ref="FU248">SUMPRODUCT($K248:$AG248,TRANSPOSE(FU$5:FU$27))</f>
        <v>100</v>
      </c>
      <c r="FV248" s="39">
        <f t="array" ref="FV248">SUMPRODUCT($K248:$AG248,TRANSPOSE(FV$5:FV$27))</f>
        <v>100</v>
      </c>
      <c r="FW248" s="39">
        <f t="array" ref="FW248">SUMPRODUCT($K248:$AG248,TRANSPOSE(FW$5:FW$27))</f>
        <v>100</v>
      </c>
      <c r="FX248" s="39">
        <f t="array" ref="FX248">SUMPRODUCT($K248:$AG248,TRANSPOSE(FX$5:FX$27))</f>
        <v>100</v>
      </c>
      <c r="FY248" s="39">
        <f t="array" ref="FY248">SUMPRODUCT($K248:$AG248,TRANSPOSE(FY$5:FY$27))</f>
        <v>100</v>
      </c>
      <c r="FZ248" s="39">
        <f t="array" ref="FZ248">SUMPRODUCT($K248:$AG248,TRANSPOSE(FZ$5:FZ$27))</f>
        <v>100</v>
      </c>
      <c r="GA248" s="39">
        <f t="array" ref="GA248">SUMPRODUCT($K248:$AG248,TRANSPOSE(GA$5:GA$27))</f>
        <v>100</v>
      </c>
      <c r="GB248" s="39">
        <f t="array" ref="GB248">SUMPRODUCT($K248:$AG248,TRANSPOSE(GB$5:GB$27))</f>
        <v>100</v>
      </c>
      <c r="GC248" s="39">
        <f t="array" ref="GC248">SUMPRODUCT($K248:$AG248,TRANSPOSE(GC$5:GC$27))</f>
        <v>100</v>
      </c>
      <c r="GD248" s="39">
        <f t="array" ref="GD248">SUMPRODUCT($K248:$AG248,TRANSPOSE(GD$5:GD$27))</f>
        <v>100</v>
      </c>
      <c r="GE248" s="39">
        <f t="array" ref="GE248">SUMPRODUCT($K248:$AG248,TRANSPOSE(GE$5:GE$27))</f>
        <v>100</v>
      </c>
      <c r="GF248" s="39">
        <f t="array" ref="GF248">SUMPRODUCT($K248:$AG248,TRANSPOSE(GF$5:GF$27))</f>
        <v>100</v>
      </c>
      <c r="GG248" s="39">
        <f t="array" ref="GG248">SUMPRODUCT($K248:$AG248,TRANSPOSE(GG$5:GG$27))</f>
        <v>100</v>
      </c>
      <c r="GH248" s="39">
        <f t="array" ref="GH248">SUMPRODUCT($K248:$AG248,TRANSPOSE(GH$5:GH$27))</f>
        <v>100</v>
      </c>
      <c r="GI248" s="39">
        <f t="array" ref="GI248">SUMPRODUCT($K248:$AG248,TRANSPOSE(GI$5:GI$27))</f>
        <v>100</v>
      </c>
      <c r="GJ248" s="39">
        <f t="array" ref="GJ248">SUMPRODUCT($K248:$AG248,TRANSPOSE(GJ$5:GJ$27))</f>
        <v>100</v>
      </c>
      <c r="GK248" s="39">
        <f t="array" ref="GK248">SUMPRODUCT($K248:$AG248,TRANSPOSE(GK$5:GK$27))</f>
        <v>0</v>
      </c>
      <c r="GL248" s="39">
        <f t="array" ref="GL248">SUMPRODUCT($K248:$AG248,TRANSPOSE(GL$5:GL$27))</f>
        <v>0</v>
      </c>
      <c r="GM248" s="39">
        <f t="array" ref="GM248">SUMPRODUCT($K248:$AG248,TRANSPOSE(GM$5:GM$27))</f>
        <v>0</v>
      </c>
      <c r="GN248" s="39">
        <f t="array" ref="GN248">SUMPRODUCT($K248:$AG248,TRANSPOSE(GN$5:GN$27))</f>
        <v>0</v>
      </c>
      <c r="GO248" s="39"/>
      <c r="GP248" s="39"/>
      <c r="GQ248" s="39"/>
      <c r="GR248" s="39"/>
      <c r="GS248" s="39"/>
      <c r="GT248" s="39"/>
      <c r="GU248" s="39"/>
      <c r="GV248" s="39"/>
      <c r="GW248" s="39"/>
      <c r="GX248" s="39"/>
      <c r="GY248" s="39"/>
      <c r="GZ248" s="39"/>
      <c r="HA248" s="39"/>
      <c r="HB248" s="39"/>
      <c r="HC248" s="39"/>
      <c r="HD248" s="39"/>
      <c r="HE248" s="39"/>
      <c r="HF248" s="39"/>
      <c r="HG248" s="39"/>
      <c r="HH248" s="39"/>
      <c r="HI248" s="39"/>
      <c r="HJ248" s="39"/>
      <c r="HK248" s="39"/>
      <c r="HL248" s="39"/>
      <c r="HM248" s="39"/>
      <c r="HN248" s="39"/>
      <c r="HO248" s="39"/>
      <c r="HP248" s="39"/>
      <c r="HQ248" s="39"/>
      <c r="HR248" s="39"/>
      <c r="HS248" s="39"/>
      <c r="HT248" s="39"/>
      <c r="HU248" s="39"/>
      <c r="HV248" s="39"/>
      <c r="HW248" s="39"/>
      <c r="HX248" s="39"/>
      <c r="HY248" s="39"/>
      <c r="HZ248" s="39"/>
      <c r="IA248" s="39"/>
      <c r="IB248" s="39"/>
      <c r="IC248" s="39"/>
      <c r="ID248" s="39"/>
      <c r="IE248" s="39"/>
      <c r="IF248" s="39"/>
      <c r="IG248" s="39"/>
      <c r="IH248" s="39"/>
      <c r="II248" s="39"/>
      <c r="IJ248" s="39"/>
      <c r="IK248" s="39"/>
      <c r="IL248" s="39"/>
      <c r="IM248" s="39"/>
      <c r="IN248" s="39"/>
      <c r="IO248" s="39"/>
      <c r="IP248" s="39"/>
      <c r="IQ248" s="39"/>
      <c r="IR248" s="39"/>
      <c r="IS248" s="39"/>
      <c r="IT248" s="39"/>
      <c r="IU248" s="39"/>
      <c r="IV248" s="93" t="str">
        <f>AM248</f>
        <v>ELLSWORTH</v>
      </c>
      <c r="IW248" s="100" t="str">
        <f>C248</f>
        <v>LOCTITE 222-50CC</v>
      </c>
      <c r="IX248" s="93" t="str">
        <f t="shared" si="270"/>
        <v>HENKEL CORPORATION</v>
      </c>
      <c r="IY248" s="111">
        <f t="shared" si="277"/>
        <v>0.156</v>
      </c>
      <c r="IZ248" s="112" t="str">
        <f t="shared" ref="IZ248:IZ260" si="283">AQ248</f>
        <v>USD</v>
      </c>
      <c r="JA248" s="104" t="e">
        <f ca="1">_xlfn.XLOOKUP(IZ248,IZ$21:IZ$24,JA$21:JA$24,0)</f>
        <v>#NAME?</v>
      </c>
      <c r="JB248" s="104" t="e">
        <f t="shared" ca="1" si="234"/>
        <v>#NAME?</v>
      </c>
      <c r="JC248" s="113">
        <f>AJ248</f>
        <v>1</v>
      </c>
      <c r="JD248" s="113">
        <f>AJ248</f>
        <v>1</v>
      </c>
      <c r="JE248" s="100"/>
      <c r="JF248" s="113" t="e">
        <f>MAX(JD248,CEILING(#REF!+JE248,JC248))</f>
        <v>#REF!</v>
      </c>
      <c r="JG248" s="114" t="e">
        <f t="shared" ca="1" si="235"/>
        <v>#REF!</v>
      </c>
      <c r="JH248" s="113" t="e">
        <f>JF248-#REF!</f>
        <v>#REF!</v>
      </c>
      <c r="JI248" s="114" t="e">
        <f t="shared" ca="1" si="236"/>
        <v>#REF!</v>
      </c>
      <c r="JJ248" s="115">
        <v>45523</v>
      </c>
      <c r="JK248" s="114" t="s">
        <v>114</v>
      </c>
      <c r="JL248" s="114" t="s">
        <v>207</v>
      </c>
      <c r="JM248" s="100" t="s">
        <v>128</v>
      </c>
      <c r="JN248" s="100" t="s">
        <v>129</v>
      </c>
      <c r="JO248" s="102" t="e">
        <f t="array" aca="1" ref="JO248" ca="1">SUMPRODUCT(#REF!,TRANSPOSE(JO$19:JO$22))</f>
        <v>#REF!</v>
      </c>
      <c r="JP248" s="102" t="e">
        <f t="array" aca="1" ref="JP248" ca="1">SUMPRODUCT(#REF!,TRANSPOSE(JP$19:JP$22))</f>
        <v>#REF!</v>
      </c>
      <c r="JQ248" s="102" t="e">
        <f t="array" aca="1" ref="JQ248" ca="1">SUMPRODUCT(#REF!,TRANSPOSE(JQ$19:JQ$22))</f>
        <v>#REF!</v>
      </c>
      <c r="JR248" s="102" t="e">
        <f t="array" aca="1" ref="JR248" ca="1">SUMPRODUCT(#REF!,TRANSPOSE(JR$19:JR$22))</f>
        <v>#REF!</v>
      </c>
      <c r="JS248" s="102" t="e">
        <f t="array" aca="1" ref="JS248" ca="1">SUMPRODUCT(#REF!,TRANSPOSE(JS$19:JS$22))</f>
        <v>#REF!</v>
      </c>
      <c r="JT248" s="102" t="e">
        <f t="array" aca="1" ref="JT248" ca="1">SUMPRODUCT(#REF!,TRANSPOSE(JT$19:JT$22))</f>
        <v>#REF!</v>
      </c>
      <c r="JU248" s="102" t="e">
        <f t="array" aca="1" ref="JU248" ca="1">SUMPRODUCT(#REF!,TRANSPOSE(JU$19:JU$22))</f>
        <v>#REF!</v>
      </c>
      <c r="JV248" s="102" t="e">
        <f t="array" aca="1" ref="JV248" ca="1">SUMPRODUCT(#REF!,TRANSPOSE(JV$19:JV$22))</f>
        <v>#REF!</v>
      </c>
      <c r="JW248" s="102" t="e">
        <f t="array" aca="1" ref="JW248" ca="1">SUMPRODUCT(#REF!,TRANSPOSE(JW$19:JW$22))</f>
        <v>#REF!</v>
      </c>
      <c r="JX248" s="102" t="e">
        <f t="array" aca="1" ref="JX248" ca="1">SUMPRODUCT(#REF!,TRANSPOSE(JX$19:JX$22))</f>
        <v>#REF!</v>
      </c>
      <c r="JY248" s="102" t="e">
        <f t="array" aca="1" ref="JY248" ca="1">SUMPRODUCT(#REF!,TRANSPOSE(JY$19:JY$22))</f>
        <v>#REF!</v>
      </c>
      <c r="JZ248" s="102" t="e">
        <f t="array" aca="1" ref="JZ248" ca="1">SUMPRODUCT(#REF!,TRANSPOSE(JZ$19:JZ$22))</f>
        <v>#REF!</v>
      </c>
      <c r="KA248" s="102" t="e">
        <f t="array" aca="1" ref="KA248" ca="1">SUMPRODUCT(#REF!,TRANSPOSE(KA$19:KA$22))</f>
        <v>#REF!</v>
      </c>
      <c r="KB248" s="116"/>
      <c r="KC248" s="102" t="e">
        <f t="shared" ca="1" si="237"/>
        <v>#REF!</v>
      </c>
      <c r="KD248" s="117" t="e">
        <f ca="1">CEILING(SUM($JO248:JP248)-SUM($KC248:KC248),$JC248)</f>
        <v>#REF!</v>
      </c>
      <c r="KE248" s="117" t="e">
        <f ca="1">CEILING(SUM($JO248:JQ248)-SUM($KC248:KD248),$JC248)</f>
        <v>#REF!</v>
      </c>
      <c r="KF248" s="117" t="e">
        <f ca="1">CEILING(SUM($JO248:JR248)-SUM($KC248:KE248),$JC248)</f>
        <v>#REF!</v>
      </c>
      <c r="KG248" s="117" t="e">
        <f ca="1">CEILING(SUM($JO248:JS248)-SUM($KC248:KF248),$JC248)</f>
        <v>#REF!</v>
      </c>
      <c r="KH248" s="117" t="e">
        <f ca="1">CEILING(SUM($JO248:JT248)-SUM($KC248:KG248),$JC248)</f>
        <v>#REF!</v>
      </c>
      <c r="KI248" s="117" t="e">
        <f ca="1">CEILING(SUM($JO248:JU248)-SUM($KC248:KH248),$JC248)</f>
        <v>#REF!</v>
      </c>
      <c r="KJ248" s="117" t="e">
        <f ca="1">CEILING(SUM($JO248:JV248)-SUM($KC248:KI248),$JC248)</f>
        <v>#REF!</v>
      </c>
      <c r="KK248" s="117" t="e">
        <f ca="1">CEILING(SUM($JO248:JW248)-SUM($KC248:KJ248),$JC248)</f>
        <v>#REF!</v>
      </c>
      <c r="KL248" s="117" t="e">
        <f ca="1">CEILING(SUM($JO248:JX248)-SUM($KC248:KK248),$JC248)</f>
        <v>#REF!</v>
      </c>
      <c r="KM248" s="117" t="e">
        <f ca="1">CEILING(SUM($JO248:JY248)-SUM($KC248:KL248),$JC248)</f>
        <v>#REF!</v>
      </c>
      <c r="KN248" s="117" t="e">
        <f t="shared" ca="1" si="238"/>
        <v>#REF!</v>
      </c>
      <c r="KO248" s="117" t="e">
        <f t="shared" ca="1" si="239"/>
        <v>#REF!</v>
      </c>
      <c r="KP248" s="116"/>
      <c r="KQ248" s="119" t="e">
        <f t="shared" ca="1" si="240"/>
        <v>#REF!</v>
      </c>
      <c r="KR248" s="119" t="e">
        <f t="shared" ca="1" si="241"/>
        <v>#REF!</v>
      </c>
      <c r="KS248" s="119" t="e">
        <f t="shared" ca="1" si="242"/>
        <v>#REF!</v>
      </c>
      <c r="KT248" s="119" t="e">
        <f t="shared" ca="1" si="243"/>
        <v>#REF!</v>
      </c>
      <c r="KU248" s="119" t="e">
        <f t="shared" ca="1" si="244"/>
        <v>#REF!</v>
      </c>
      <c r="KV248" s="119" t="e">
        <f t="shared" ca="1" si="245"/>
        <v>#REF!</v>
      </c>
      <c r="KW248" s="119" t="e">
        <f t="shared" ca="1" si="246"/>
        <v>#REF!</v>
      </c>
      <c r="KX248" s="119" t="e">
        <f t="shared" ca="1" si="247"/>
        <v>#REF!</v>
      </c>
      <c r="KY248" s="119" t="e">
        <f t="shared" ca="1" si="248"/>
        <v>#REF!</v>
      </c>
      <c r="KZ248" s="119" t="e">
        <f t="shared" ca="1" si="249"/>
        <v>#REF!</v>
      </c>
      <c r="LA248" s="119" t="e">
        <f t="shared" ca="1" si="250"/>
        <v>#REF!</v>
      </c>
      <c r="LB248" s="119" t="e">
        <f t="shared" ca="1" si="251"/>
        <v>#REF!</v>
      </c>
      <c r="LC248" s="119" t="e">
        <f t="shared" ca="1" si="252"/>
        <v>#REF!</v>
      </c>
      <c r="LD248" s="119" t="e">
        <f t="shared" ca="1" si="253"/>
        <v>#REF!</v>
      </c>
      <c r="LE248" s="116">
        <v>1</v>
      </c>
      <c r="LF248" s="102" t="e">
        <f ca="1">SUM(KC248:KO248)</f>
        <v>#REF!</v>
      </c>
      <c r="LG248" s="102"/>
      <c r="LH248" s="102"/>
      <c r="LI248" s="102"/>
      <c r="LJ248" s="102"/>
      <c r="LK248" s="102"/>
      <c r="LL248" s="102"/>
      <c r="LM248" s="102"/>
      <c r="LN248" s="102"/>
      <c r="LO248" s="102"/>
      <c r="LP248" s="102"/>
      <c r="LQ248" s="102"/>
      <c r="LR248" s="102" t="e">
        <f t="shared" ca="1" si="282"/>
        <v>#REF!</v>
      </c>
      <c r="LS248" s="102"/>
      <c r="LT248" s="119" t="e">
        <f t="shared" ca="1" si="254"/>
        <v>#REF!</v>
      </c>
      <c r="LU248" s="119" t="e">
        <f t="shared" ca="1" si="255"/>
        <v>#NAME?</v>
      </c>
      <c r="LV248" s="119" t="e">
        <f t="shared" ca="1" si="256"/>
        <v>#NAME?</v>
      </c>
      <c r="LW248" s="119" t="e">
        <f t="shared" ca="1" si="257"/>
        <v>#NAME?</v>
      </c>
      <c r="LX248" s="119" t="e">
        <f t="shared" ca="1" si="258"/>
        <v>#NAME?</v>
      </c>
      <c r="LY248" s="119" t="e">
        <f t="shared" ca="1" si="259"/>
        <v>#NAME?</v>
      </c>
      <c r="LZ248" s="119" t="e">
        <f t="shared" ca="1" si="260"/>
        <v>#NAME?</v>
      </c>
      <c r="MA248" s="119" t="e">
        <f t="shared" ca="1" si="261"/>
        <v>#NAME?</v>
      </c>
      <c r="MB248" s="119" t="e">
        <f t="shared" ca="1" si="262"/>
        <v>#NAME?</v>
      </c>
      <c r="MC248" s="119" t="e">
        <f t="shared" ca="1" si="263"/>
        <v>#NAME?</v>
      </c>
      <c r="MD248" s="119" t="e">
        <f t="shared" ca="1" si="264"/>
        <v>#NAME?</v>
      </c>
      <c r="ME248" s="119" t="e">
        <f t="shared" ca="1" si="265"/>
        <v>#NAME?</v>
      </c>
      <c r="MF248" s="119" t="e">
        <f t="shared" ca="1" si="266"/>
        <v>#REF!</v>
      </c>
      <c r="MG248" s="119" t="e">
        <f t="shared" ca="1" si="267"/>
        <v>#REF!</v>
      </c>
      <c r="MH248" s="120" t="s">
        <v>1057</v>
      </c>
      <c r="MI248" s="100"/>
      <c r="MJ248" s="121"/>
      <c r="MK248" s="100"/>
      <c r="ML248" s="100"/>
      <c r="MM248" s="100" t="s">
        <v>131</v>
      </c>
      <c r="MN248" s="100"/>
      <c r="MO248" s="100"/>
    </row>
    <row r="249" spans="1:353" ht="14.25" x14ac:dyDescent="0.2">
      <c r="A249" s="39">
        <v>251</v>
      </c>
      <c r="B249" s="39" t="s">
        <v>1064</v>
      </c>
      <c r="C249" s="54" t="s">
        <v>1065</v>
      </c>
      <c r="D249" s="39" t="s">
        <v>121</v>
      </c>
      <c r="E249" s="39">
        <v>401020862</v>
      </c>
      <c r="F249" s="99" t="s">
        <v>1066</v>
      </c>
      <c r="G249" s="39" t="s">
        <v>1067</v>
      </c>
      <c r="H249" s="39" t="s">
        <v>199</v>
      </c>
      <c r="I249" s="39">
        <v>2</v>
      </c>
      <c r="J249" s="39" t="s">
        <v>200</v>
      </c>
      <c r="K249" s="39">
        <v>0</v>
      </c>
      <c r="L249" s="39">
        <v>0.05</v>
      </c>
      <c r="M249" s="39">
        <v>0</v>
      </c>
      <c r="N249" s="39">
        <v>0</v>
      </c>
      <c r="O249" s="39">
        <v>0</v>
      </c>
      <c r="P249" s="39">
        <v>0</v>
      </c>
      <c r="Q249" s="39">
        <v>0.05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0.05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f t="shared" si="230"/>
        <v>0.15000000000000002</v>
      </c>
      <c r="AI249" s="39">
        <f t="shared" si="268"/>
        <v>3529.4500000000003</v>
      </c>
      <c r="AJ249" s="55">
        <v>1</v>
      </c>
      <c r="AK249" s="39"/>
      <c r="AL249" s="39" t="s">
        <v>1061</v>
      </c>
      <c r="AM249" s="39" t="s">
        <v>1062</v>
      </c>
      <c r="AN249" s="39"/>
      <c r="AO249" s="39" t="s">
        <v>163</v>
      </c>
      <c r="AP249" s="56">
        <v>0.17616000000000001</v>
      </c>
      <c r="AQ249" s="56" t="s">
        <v>8</v>
      </c>
      <c r="AR249" s="39"/>
      <c r="AS249" s="39"/>
      <c r="AT249" s="57" t="s">
        <v>1068</v>
      </c>
      <c r="AU249" s="39"/>
      <c r="AV249" s="39">
        <f t="shared" si="231"/>
        <v>0</v>
      </c>
      <c r="AW249" s="76" t="e">
        <f t="shared" ca="1" si="232"/>
        <v>#NAME?</v>
      </c>
      <c r="AX249" s="39"/>
      <c r="AY249" s="73" t="e">
        <f t="shared" si="233"/>
        <v>#REF!</v>
      </c>
      <c r="AZ249" s="39"/>
      <c r="BA249" s="39"/>
      <c r="BB249" s="39"/>
      <c r="BC249" s="39"/>
      <c r="BD249" s="39">
        <v>100</v>
      </c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>
        <f>SUM($AZ249,$BA249:BF249)-SUM($EU249:FA249)</f>
        <v>77</v>
      </c>
      <c r="DE249" s="39">
        <f>SUM($AZ249,$BA249:BG249)-SUM($EU249:FB249)</f>
        <v>-12.900000000000006</v>
      </c>
      <c r="DF249" s="39">
        <f>SUM($AZ249,$BA249:BH249)-SUM($EU249:FC249)</f>
        <v>-129.44999999999999</v>
      </c>
      <c r="DG249" s="39">
        <f>SUM($AZ249,$BA249:BI249)-SUM($EU249:FD249)</f>
        <v>-229.45</v>
      </c>
      <c r="DH249" s="39">
        <f>SUM($AZ249,$BA249:BJ249)-SUM($EU249:FE249)</f>
        <v>-329.45</v>
      </c>
      <c r="DI249" s="39">
        <f>SUM($AZ249,$BA249:BK249)-SUM($EU249:FF249)</f>
        <v>-429.45000000000005</v>
      </c>
      <c r="DJ249" s="39">
        <f>SUM($AZ249,$BA249:BL249)-SUM($EU249:FG249)</f>
        <v>-529.45000000000005</v>
      </c>
      <c r="DK249" s="39">
        <f>SUM($AZ249,$BA249:BM249)-SUM($EU249:FH249)</f>
        <v>-629.45000000000005</v>
      </c>
      <c r="DL249" s="39">
        <f>SUM($AZ249,$BA249:BN249)-SUM($EU249:FI249)</f>
        <v>-729.45</v>
      </c>
      <c r="DM249" s="39">
        <f>SUM($AZ249,$BA249:BO249)-SUM($EU249:FJ249)</f>
        <v>-829.45</v>
      </c>
      <c r="DN249" s="39">
        <f>SUM($AZ249,$BA249:BP249)-SUM($EU249:FK249)</f>
        <v>-929.45</v>
      </c>
      <c r="DO249" s="39">
        <f>SUM($AZ249,$BA249:BQ249)-SUM($EU249:FL249)</f>
        <v>-1029.45</v>
      </c>
      <c r="DP249" s="39">
        <f>SUM($AZ249,$BA249:BR249)-SUM($EU249:FM249)</f>
        <v>-1129.45</v>
      </c>
      <c r="DQ249" s="39">
        <f>SUM($AZ249,$BA249:BS249)-SUM($EU249:FN249)</f>
        <v>-1229.45</v>
      </c>
      <c r="DR249" s="39">
        <f>SUM($AZ249,$BA249:BT249)-SUM($EU249:FO249)</f>
        <v>-1329.45</v>
      </c>
      <c r="DS249" s="39">
        <f>SUM($AZ249,$BA249:BU249)-SUM($EU249:FP249)</f>
        <v>-1429.45</v>
      </c>
      <c r="DT249" s="39">
        <f>SUM($AZ249,$BA249:BV249)-SUM($EU249:FQ249)</f>
        <v>-1529.45</v>
      </c>
      <c r="DU249" s="39">
        <f>SUM($AZ249,$BA249:BW249)-SUM($EU249:FR249)</f>
        <v>-1629.45</v>
      </c>
      <c r="DV249" s="39">
        <f>SUM($AZ249,$BA249:BX249)-SUM($EU249:FS249)</f>
        <v>-1729.45</v>
      </c>
      <c r="DW249" s="39">
        <f>SUM($AZ249,$BA249:BY249)-SUM($EU249:FT249)</f>
        <v>-1829.45</v>
      </c>
      <c r="DX249" s="39">
        <f>SUM($AZ249,$BA249:BZ249)-SUM($EU249:FU249)</f>
        <v>-1929.45</v>
      </c>
      <c r="DY249" s="39">
        <f>SUM($AZ249,$BA249:CA249)-SUM($EU249:FV249)</f>
        <v>-2029.4499999999998</v>
      </c>
      <c r="DZ249" s="39">
        <f>SUM($AZ249,$BA249:CB249)-SUM($EU249:FW249)</f>
        <v>-2129.4499999999998</v>
      </c>
      <c r="EA249" s="39">
        <f>SUM($AZ249,$BA249:CC249)-SUM($EU249:FX249)</f>
        <v>-2229.4499999999998</v>
      </c>
      <c r="EB249" s="39">
        <f>SUM($AZ249,$BA249:CD249)-SUM($EU249:FY249)</f>
        <v>-2329.4499999999998</v>
      </c>
      <c r="EC249" s="39">
        <f>SUM($AZ249,$BA249:CE249)-SUM($EU249:FZ249)</f>
        <v>-2429.4499999999998</v>
      </c>
      <c r="ED249" s="39">
        <f>SUM($AZ249,$BA249:CF249)-SUM($EU249:GA249)</f>
        <v>-2529.4499999999998</v>
      </c>
      <c r="EE249" s="39">
        <f>SUM($AZ249,$BA249:CG249)-SUM($EU249:GB249)</f>
        <v>-2629.45</v>
      </c>
      <c r="EF249" s="39">
        <f>SUM($AZ249,$BA249:CH249)-SUM($EU249:GC249)</f>
        <v>-2729.45</v>
      </c>
      <c r="EG249" s="39">
        <f>SUM($AZ249,$BA249:CI249)-SUM($EU249:GD249)</f>
        <v>-2829.45</v>
      </c>
      <c r="EH249" s="39">
        <f>SUM($AZ249,$BA249:CJ249)-SUM($EU249:GE249)</f>
        <v>-2929.45</v>
      </c>
      <c r="EI249" s="39">
        <f>SUM($AZ249,$BA249:CK249)-SUM($EU249:GF249)</f>
        <v>-3029.45</v>
      </c>
      <c r="EJ249" s="39">
        <f>SUM($AZ249,$BA249:CL249)-SUM($EU249:GG249)</f>
        <v>-3129.45</v>
      </c>
      <c r="EK249" s="39">
        <f>SUM($AZ249,$BA249:CM249)-SUM($EU249:GH249)</f>
        <v>-3229.45</v>
      </c>
      <c r="EL249" s="39">
        <f>SUM($AZ249,$BA249:CN249)-SUM($EU249:GI249)</f>
        <v>-3329.45</v>
      </c>
      <c r="EM249" s="39">
        <f>SUM($AZ249,$BA249:CO249)-SUM($EU249:GJ249)</f>
        <v>-3429.45</v>
      </c>
      <c r="EN249" s="39">
        <f>SUM($AZ249,$BA249:CP249)-SUM($EU249:GK249)</f>
        <v>-3429.45</v>
      </c>
      <c r="EO249" s="39">
        <f>SUM($AZ249,$BA249:CQ249)-SUM($EU249:GL249)</f>
        <v>-3429.45</v>
      </c>
      <c r="EP249" s="39">
        <f>SUM($AZ249,$BA249:CR249)-SUM($EU249:GM249)</f>
        <v>-3429.45</v>
      </c>
      <c r="EQ249" s="39">
        <f>SUM($AZ249,$BA249:CS249)-SUM($EU249:GN249)</f>
        <v>-3429.45</v>
      </c>
      <c r="ER249" s="39"/>
      <c r="ES249" s="39"/>
      <c r="ET249" s="39"/>
      <c r="EU249" s="39"/>
      <c r="EV249" s="39"/>
      <c r="EW249" s="39"/>
      <c r="EX249" s="39"/>
      <c r="EY249" s="39"/>
      <c r="EZ249" s="39"/>
      <c r="FA249" s="39">
        <f t="array" ref="FA249">SUMPRODUCT($K249:$AG249,TRANSPOSE(FA$5:FA$27))</f>
        <v>23</v>
      </c>
      <c r="FB249" s="39">
        <f t="array" ref="FB249">SUMPRODUCT($K249:$AG249,TRANSPOSE(FB$5:FB$27))</f>
        <v>89.9</v>
      </c>
      <c r="FC249" s="39">
        <f t="array" ref="FC249">SUMPRODUCT($K249:$AG249,TRANSPOSE(FC$5:FC$27))</f>
        <v>116.55</v>
      </c>
      <c r="FD249" s="39">
        <f t="array" ref="FD249">SUMPRODUCT($K249:$AG249,TRANSPOSE(FD$5:FD$27))</f>
        <v>100</v>
      </c>
      <c r="FE249" s="39">
        <f t="array" ref="FE249">SUMPRODUCT($K249:$AG249,TRANSPOSE(FE$5:FE$27))</f>
        <v>100</v>
      </c>
      <c r="FF249" s="39">
        <f t="array" ref="FF249">SUMPRODUCT($K249:$AG249,TRANSPOSE(FF$5:FF$27))</f>
        <v>100</v>
      </c>
      <c r="FG249" s="39">
        <f t="array" ref="FG249">SUMPRODUCT($K249:$AG249,TRANSPOSE(FG$5:FG$27))</f>
        <v>100</v>
      </c>
      <c r="FH249" s="39">
        <f t="array" ref="FH249">SUMPRODUCT($K249:$AG249,TRANSPOSE(FH$5:FH$27))</f>
        <v>100</v>
      </c>
      <c r="FI249" s="39">
        <f t="array" ref="FI249">SUMPRODUCT($K249:$AG249,TRANSPOSE(FI$5:FI$27))</f>
        <v>100</v>
      </c>
      <c r="FJ249" s="39">
        <f t="array" ref="FJ249">SUMPRODUCT($K249:$AG249,TRANSPOSE(FJ$5:FJ$27))</f>
        <v>100</v>
      </c>
      <c r="FK249" s="39">
        <f t="array" ref="FK249">SUMPRODUCT($K249:$AG249,TRANSPOSE(FK$5:FK$27))</f>
        <v>100</v>
      </c>
      <c r="FL249" s="39">
        <f t="array" ref="FL249">SUMPRODUCT($K249:$AG249,TRANSPOSE(FL$5:FL$27))</f>
        <v>100</v>
      </c>
      <c r="FM249" s="39">
        <f t="array" ref="FM249">SUMPRODUCT($K249:$AG249,TRANSPOSE(FM$5:FM$27))</f>
        <v>100</v>
      </c>
      <c r="FN249" s="39">
        <f t="array" ref="FN249">SUMPRODUCT($K249:$AG249,TRANSPOSE(FN$5:FN$27))</f>
        <v>100</v>
      </c>
      <c r="FO249" s="39">
        <f t="array" ref="FO249">SUMPRODUCT($K249:$AG249,TRANSPOSE(FO$5:FO$27))</f>
        <v>100</v>
      </c>
      <c r="FP249" s="39">
        <f t="array" ref="FP249">SUMPRODUCT($K249:$AG249,TRANSPOSE(FP$5:FP$27))</f>
        <v>100</v>
      </c>
      <c r="FQ249" s="39">
        <f t="array" ref="FQ249">SUMPRODUCT($K249:$AG249,TRANSPOSE(FQ$5:FQ$27))</f>
        <v>100</v>
      </c>
      <c r="FR249" s="39">
        <f t="array" ref="FR249">SUMPRODUCT($K249:$AG249,TRANSPOSE(FR$5:FR$27))</f>
        <v>100</v>
      </c>
      <c r="FS249" s="39">
        <f t="array" ref="FS249">SUMPRODUCT($K249:$AG249,TRANSPOSE(FS$5:FS$27))</f>
        <v>100</v>
      </c>
      <c r="FT249" s="39">
        <f t="array" ref="FT249">SUMPRODUCT($K249:$AG249,TRANSPOSE(FT$5:FT$27))</f>
        <v>100</v>
      </c>
      <c r="FU249" s="39">
        <f t="array" ref="FU249">SUMPRODUCT($K249:$AG249,TRANSPOSE(FU$5:FU$27))</f>
        <v>100</v>
      </c>
      <c r="FV249" s="39">
        <f t="array" ref="FV249">SUMPRODUCT($K249:$AG249,TRANSPOSE(FV$5:FV$27))</f>
        <v>100</v>
      </c>
      <c r="FW249" s="39">
        <f t="array" ref="FW249">SUMPRODUCT($K249:$AG249,TRANSPOSE(FW$5:FW$27))</f>
        <v>100</v>
      </c>
      <c r="FX249" s="39">
        <f t="array" ref="FX249">SUMPRODUCT($K249:$AG249,TRANSPOSE(FX$5:FX$27))</f>
        <v>100</v>
      </c>
      <c r="FY249" s="39">
        <f t="array" ref="FY249">SUMPRODUCT($K249:$AG249,TRANSPOSE(FY$5:FY$27))</f>
        <v>100</v>
      </c>
      <c r="FZ249" s="39">
        <f t="array" ref="FZ249">SUMPRODUCT($K249:$AG249,TRANSPOSE(FZ$5:FZ$27))</f>
        <v>100</v>
      </c>
      <c r="GA249" s="39">
        <f t="array" ref="GA249">SUMPRODUCT($K249:$AG249,TRANSPOSE(GA$5:GA$27))</f>
        <v>100</v>
      </c>
      <c r="GB249" s="39">
        <f t="array" ref="GB249">SUMPRODUCT($K249:$AG249,TRANSPOSE(GB$5:GB$27))</f>
        <v>100</v>
      </c>
      <c r="GC249" s="39">
        <f t="array" ref="GC249">SUMPRODUCT($K249:$AG249,TRANSPOSE(GC$5:GC$27))</f>
        <v>100</v>
      </c>
      <c r="GD249" s="39">
        <f t="array" ref="GD249">SUMPRODUCT($K249:$AG249,TRANSPOSE(GD$5:GD$27))</f>
        <v>100</v>
      </c>
      <c r="GE249" s="39">
        <f t="array" ref="GE249">SUMPRODUCT($K249:$AG249,TRANSPOSE(GE$5:GE$27))</f>
        <v>100</v>
      </c>
      <c r="GF249" s="39">
        <f t="array" ref="GF249">SUMPRODUCT($K249:$AG249,TRANSPOSE(GF$5:GF$27))</f>
        <v>100</v>
      </c>
      <c r="GG249" s="39">
        <f t="array" ref="GG249">SUMPRODUCT($K249:$AG249,TRANSPOSE(GG$5:GG$27))</f>
        <v>100</v>
      </c>
      <c r="GH249" s="39">
        <f t="array" ref="GH249">SUMPRODUCT($K249:$AG249,TRANSPOSE(GH$5:GH$27))</f>
        <v>100</v>
      </c>
      <c r="GI249" s="39">
        <f t="array" ref="GI249">SUMPRODUCT($K249:$AG249,TRANSPOSE(GI$5:GI$27))</f>
        <v>100</v>
      </c>
      <c r="GJ249" s="39">
        <f t="array" ref="GJ249">SUMPRODUCT($K249:$AG249,TRANSPOSE(GJ$5:GJ$27))</f>
        <v>100</v>
      </c>
      <c r="GK249" s="39">
        <f t="array" ref="GK249">SUMPRODUCT($K249:$AG249,TRANSPOSE(GK$5:GK$27))</f>
        <v>0</v>
      </c>
      <c r="GL249" s="39">
        <f t="array" ref="GL249">SUMPRODUCT($K249:$AG249,TRANSPOSE(GL$5:GL$27))</f>
        <v>0</v>
      </c>
      <c r="GM249" s="39">
        <f t="array" ref="GM249">SUMPRODUCT($K249:$AG249,TRANSPOSE(GM$5:GM$27))</f>
        <v>0</v>
      </c>
      <c r="GN249" s="39">
        <f t="array" ref="GN249">SUMPRODUCT($K249:$AG249,TRANSPOSE(GN$5:GN$27))</f>
        <v>0</v>
      </c>
      <c r="GO249" s="39"/>
      <c r="GP249" s="39"/>
      <c r="GQ249" s="39"/>
      <c r="GR249" s="39"/>
      <c r="GS249" s="39"/>
      <c r="GT249" s="39"/>
      <c r="GU249" s="39"/>
      <c r="GV249" s="39"/>
      <c r="GW249" s="39"/>
      <c r="GX249" s="39"/>
      <c r="GY249" s="39"/>
      <c r="GZ249" s="39"/>
      <c r="HA249" s="39"/>
      <c r="HB249" s="39"/>
      <c r="HC249" s="39"/>
      <c r="HD249" s="39"/>
      <c r="HE249" s="39"/>
      <c r="HF249" s="39"/>
      <c r="HG249" s="39"/>
      <c r="HH249" s="39"/>
      <c r="HI249" s="39"/>
      <c r="HJ249" s="39"/>
      <c r="HK249" s="39"/>
      <c r="HL249" s="39"/>
      <c r="HM249" s="39"/>
      <c r="HN249" s="39"/>
      <c r="HO249" s="39"/>
      <c r="HP249" s="39"/>
      <c r="HQ249" s="39"/>
      <c r="HR249" s="39"/>
      <c r="HS249" s="39"/>
      <c r="HT249" s="39"/>
      <c r="HU249" s="39"/>
      <c r="HV249" s="39"/>
      <c r="HW249" s="39"/>
      <c r="HX249" s="39"/>
      <c r="HY249" s="39"/>
      <c r="HZ249" s="39"/>
      <c r="IA249" s="39"/>
      <c r="IB249" s="39"/>
      <c r="IC249" s="39"/>
      <c r="ID249" s="39"/>
      <c r="IE249" s="39"/>
      <c r="IF249" s="39"/>
      <c r="IG249" s="39"/>
      <c r="IH249" s="39"/>
      <c r="II249" s="39"/>
      <c r="IJ249" s="39"/>
      <c r="IK249" s="39"/>
      <c r="IL249" s="39"/>
      <c r="IM249" s="39"/>
      <c r="IN249" s="39"/>
      <c r="IO249" s="39"/>
      <c r="IP249" s="39"/>
      <c r="IQ249" s="39"/>
      <c r="IR249" s="39"/>
      <c r="IS249" s="39"/>
      <c r="IT249" s="39"/>
      <c r="IU249" s="39"/>
      <c r="IV249" s="93" t="str">
        <f>AM249</f>
        <v>ELLSWORTH</v>
      </c>
      <c r="IW249" s="100" t="str">
        <f>C249</f>
        <v>LOCTITE 263-50CC</v>
      </c>
      <c r="IX249" s="93" t="str">
        <f t="shared" si="270"/>
        <v>HENKEL CORPORATION</v>
      </c>
      <c r="IY249" s="111">
        <f t="shared" si="277"/>
        <v>0.17616000000000001</v>
      </c>
      <c r="IZ249" s="112" t="str">
        <f t="shared" si="283"/>
        <v>USD</v>
      </c>
      <c r="JA249" s="104" t="e">
        <f ca="1">_xlfn.XLOOKUP(IZ249,IZ$21:IZ$24,JA$21:JA$24,0)</f>
        <v>#NAME?</v>
      </c>
      <c r="JB249" s="104" t="e">
        <f t="shared" ca="1" si="234"/>
        <v>#NAME?</v>
      </c>
      <c r="JC249" s="113">
        <f>AJ249</f>
        <v>1</v>
      </c>
      <c r="JD249" s="113">
        <f>AJ249</f>
        <v>1</v>
      </c>
      <c r="JE249" s="100"/>
      <c r="JF249" s="113" t="e">
        <f>MAX(JD249,CEILING(#REF!+JE249,JC249))</f>
        <v>#REF!</v>
      </c>
      <c r="JG249" s="114" t="e">
        <f t="shared" ca="1" si="235"/>
        <v>#REF!</v>
      </c>
      <c r="JH249" s="113" t="e">
        <f>JF249-#REF!</f>
        <v>#REF!</v>
      </c>
      <c r="JI249" s="114" t="e">
        <f t="shared" ca="1" si="236"/>
        <v>#REF!</v>
      </c>
      <c r="JJ249" s="115">
        <v>45523</v>
      </c>
      <c r="JK249" s="114" t="s">
        <v>114</v>
      </c>
      <c r="JL249" s="114" t="s">
        <v>207</v>
      </c>
      <c r="JM249" s="100" t="s">
        <v>128</v>
      </c>
      <c r="JN249" s="100" t="s">
        <v>129</v>
      </c>
      <c r="JO249" s="102" t="e">
        <f t="array" aca="1" ref="JO249" ca="1">SUMPRODUCT(#REF!,TRANSPOSE(JO$19:JO$22))</f>
        <v>#REF!</v>
      </c>
      <c r="JP249" s="102" t="e">
        <f t="array" aca="1" ref="JP249" ca="1">SUMPRODUCT(#REF!,TRANSPOSE(JP$19:JP$22))</f>
        <v>#REF!</v>
      </c>
      <c r="JQ249" s="102" t="e">
        <f t="array" aca="1" ref="JQ249" ca="1">SUMPRODUCT(#REF!,TRANSPOSE(JQ$19:JQ$22))</f>
        <v>#REF!</v>
      </c>
      <c r="JR249" s="102" t="e">
        <f t="array" aca="1" ref="JR249" ca="1">SUMPRODUCT(#REF!,TRANSPOSE(JR$19:JR$22))</f>
        <v>#REF!</v>
      </c>
      <c r="JS249" s="102" t="e">
        <f t="array" aca="1" ref="JS249" ca="1">SUMPRODUCT(#REF!,TRANSPOSE(JS$19:JS$22))</f>
        <v>#REF!</v>
      </c>
      <c r="JT249" s="102" t="e">
        <f t="array" aca="1" ref="JT249" ca="1">SUMPRODUCT(#REF!,TRANSPOSE(JT$19:JT$22))</f>
        <v>#REF!</v>
      </c>
      <c r="JU249" s="102" t="e">
        <f t="array" aca="1" ref="JU249" ca="1">SUMPRODUCT(#REF!,TRANSPOSE(JU$19:JU$22))</f>
        <v>#REF!</v>
      </c>
      <c r="JV249" s="102" t="e">
        <f t="array" aca="1" ref="JV249" ca="1">SUMPRODUCT(#REF!,TRANSPOSE(JV$19:JV$22))</f>
        <v>#REF!</v>
      </c>
      <c r="JW249" s="102" t="e">
        <f t="array" aca="1" ref="JW249" ca="1">SUMPRODUCT(#REF!,TRANSPOSE(JW$19:JW$22))</f>
        <v>#REF!</v>
      </c>
      <c r="JX249" s="102" t="e">
        <f t="array" aca="1" ref="JX249" ca="1">SUMPRODUCT(#REF!,TRANSPOSE(JX$19:JX$22))</f>
        <v>#REF!</v>
      </c>
      <c r="JY249" s="102" t="e">
        <f t="array" aca="1" ref="JY249" ca="1">SUMPRODUCT(#REF!,TRANSPOSE(JY$19:JY$22))</f>
        <v>#REF!</v>
      </c>
      <c r="JZ249" s="102" t="e">
        <f t="array" aca="1" ref="JZ249" ca="1">SUMPRODUCT(#REF!,TRANSPOSE(JZ$19:JZ$22))</f>
        <v>#REF!</v>
      </c>
      <c r="KA249" s="102" t="e">
        <f t="array" aca="1" ref="KA249" ca="1">SUMPRODUCT(#REF!,TRANSPOSE(KA$19:KA$22))</f>
        <v>#REF!</v>
      </c>
      <c r="KB249" s="116"/>
      <c r="KC249" s="102" t="e">
        <f t="shared" ca="1" si="237"/>
        <v>#REF!</v>
      </c>
      <c r="KD249" s="117" t="e">
        <f ca="1">CEILING(SUM($JO249:JP249)-SUM($KC249:KC249),$JC249)</f>
        <v>#REF!</v>
      </c>
      <c r="KE249" s="117" t="e">
        <f ca="1">CEILING(SUM($JO249:JQ249)-SUM($KC249:KD249),$JC249)</f>
        <v>#REF!</v>
      </c>
      <c r="KF249" s="117" t="e">
        <f ca="1">CEILING(SUM($JO249:JR249)-SUM($KC249:KE249),$JC249)</f>
        <v>#REF!</v>
      </c>
      <c r="KG249" s="117" t="e">
        <f ca="1">CEILING(SUM($JO249:JS249)-SUM($KC249:KF249),$JC249)</f>
        <v>#REF!</v>
      </c>
      <c r="KH249" s="117" t="e">
        <f ca="1">CEILING(SUM($JO249:JT249)-SUM($KC249:KG249),$JC249)</f>
        <v>#REF!</v>
      </c>
      <c r="KI249" s="117" t="e">
        <f ca="1">CEILING(SUM($JO249:JU249)-SUM($KC249:KH249),$JC249)</f>
        <v>#REF!</v>
      </c>
      <c r="KJ249" s="117" t="e">
        <f ca="1">CEILING(SUM($JO249:JV249)-SUM($KC249:KI249),$JC249)</f>
        <v>#REF!</v>
      </c>
      <c r="KK249" s="117" t="e">
        <f ca="1">CEILING(SUM($JO249:JW249)-SUM($KC249:KJ249),$JC249)</f>
        <v>#REF!</v>
      </c>
      <c r="KL249" s="117" t="e">
        <f ca="1">CEILING(SUM($JO249:JX249)-SUM($KC249:KK249),$JC249)</f>
        <v>#REF!</v>
      </c>
      <c r="KM249" s="117" t="e">
        <f ca="1">CEILING(SUM($JO249:JY249)-SUM($KC249:KL249),$JC249)</f>
        <v>#REF!</v>
      </c>
      <c r="KN249" s="117" t="e">
        <f t="shared" ca="1" si="238"/>
        <v>#REF!</v>
      </c>
      <c r="KO249" s="117" t="e">
        <f t="shared" ca="1" si="239"/>
        <v>#REF!</v>
      </c>
      <c r="KP249" s="116"/>
      <c r="KQ249" s="119" t="e">
        <f t="shared" ca="1" si="240"/>
        <v>#REF!</v>
      </c>
      <c r="KR249" s="119" t="e">
        <f t="shared" ca="1" si="241"/>
        <v>#REF!</v>
      </c>
      <c r="KS249" s="119" t="e">
        <f t="shared" ca="1" si="242"/>
        <v>#REF!</v>
      </c>
      <c r="KT249" s="119" t="e">
        <f t="shared" ca="1" si="243"/>
        <v>#REF!</v>
      </c>
      <c r="KU249" s="119" t="e">
        <f t="shared" ca="1" si="244"/>
        <v>#REF!</v>
      </c>
      <c r="KV249" s="119" t="e">
        <f t="shared" ca="1" si="245"/>
        <v>#REF!</v>
      </c>
      <c r="KW249" s="119" t="e">
        <f t="shared" ca="1" si="246"/>
        <v>#REF!</v>
      </c>
      <c r="KX249" s="119" t="e">
        <f t="shared" ca="1" si="247"/>
        <v>#REF!</v>
      </c>
      <c r="KY249" s="119" t="e">
        <f t="shared" ca="1" si="248"/>
        <v>#REF!</v>
      </c>
      <c r="KZ249" s="119" t="e">
        <f t="shared" ca="1" si="249"/>
        <v>#REF!</v>
      </c>
      <c r="LA249" s="119" t="e">
        <f t="shared" ca="1" si="250"/>
        <v>#REF!</v>
      </c>
      <c r="LB249" s="119" t="e">
        <f t="shared" ca="1" si="251"/>
        <v>#REF!</v>
      </c>
      <c r="LC249" s="119" t="e">
        <f t="shared" ca="1" si="252"/>
        <v>#REF!</v>
      </c>
      <c r="LD249" s="119" t="e">
        <f t="shared" ca="1" si="253"/>
        <v>#REF!</v>
      </c>
      <c r="LE249" s="116">
        <v>1</v>
      </c>
      <c r="LF249" s="102" t="e">
        <f ca="1">SUM(KC249:KO249)</f>
        <v>#REF!</v>
      </c>
      <c r="LG249" s="102"/>
      <c r="LH249" s="102"/>
      <c r="LI249" s="102"/>
      <c r="LJ249" s="102"/>
      <c r="LK249" s="102"/>
      <c r="LL249" s="102"/>
      <c r="LM249" s="102"/>
      <c r="LN249" s="102"/>
      <c r="LO249" s="102"/>
      <c r="LP249" s="102"/>
      <c r="LQ249" s="102"/>
      <c r="LR249" s="102" t="e">
        <f t="shared" ca="1" si="282"/>
        <v>#REF!</v>
      </c>
      <c r="LS249" s="102"/>
      <c r="LT249" s="119" t="e">
        <f t="shared" ca="1" si="254"/>
        <v>#REF!</v>
      </c>
      <c r="LU249" s="119" t="e">
        <f t="shared" ca="1" si="255"/>
        <v>#NAME?</v>
      </c>
      <c r="LV249" s="119" t="e">
        <f t="shared" ca="1" si="256"/>
        <v>#NAME?</v>
      </c>
      <c r="LW249" s="119" t="e">
        <f t="shared" ca="1" si="257"/>
        <v>#NAME?</v>
      </c>
      <c r="LX249" s="119" t="e">
        <f t="shared" ca="1" si="258"/>
        <v>#NAME?</v>
      </c>
      <c r="LY249" s="119" t="e">
        <f t="shared" ca="1" si="259"/>
        <v>#NAME?</v>
      </c>
      <c r="LZ249" s="119" t="e">
        <f t="shared" ca="1" si="260"/>
        <v>#NAME?</v>
      </c>
      <c r="MA249" s="119" t="e">
        <f t="shared" ca="1" si="261"/>
        <v>#NAME?</v>
      </c>
      <c r="MB249" s="119" t="e">
        <f t="shared" ca="1" si="262"/>
        <v>#NAME?</v>
      </c>
      <c r="MC249" s="119" t="e">
        <f t="shared" ca="1" si="263"/>
        <v>#NAME?</v>
      </c>
      <c r="MD249" s="119" t="e">
        <f t="shared" ca="1" si="264"/>
        <v>#NAME?</v>
      </c>
      <c r="ME249" s="119" t="e">
        <f t="shared" ca="1" si="265"/>
        <v>#NAME?</v>
      </c>
      <c r="MF249" s="119" t="e">
        <f t="shared" ca="1" si="266"/>
        <v>#REF!</v>
      </c>
      <c r="MG249" s="119" t="e">
        <f t="shared" ca="1" si="267"/>
        <v>#REF!</v>
      </c>
      <c r="MH249" s="120" t="s">
        <v>1064</v>
      </c>
      <c r="MI249" s="100"/>
      <c r="MJ249" s="121"/>
      <c r="MK249" s="100"/>
      <c r="ML249" s="100"/>
      <c r="MM249" s="100" t="s">
        <v>131</v>
      </c>
      <c r="MN249" s="100"/>
      <c r="MO249" s="100"/>
    </row>
    <row r="250" spans="1:353" ht="14.25" x14ac:dyDescent="0.2">
      <c r="A250" s="39">
        <v>252</v>
      </c>
      <c r="B250" s="39" t="s">
        <v>1069</v>
      </c>
      <c r="C250" s="54" t="s">
        <v>1070</v>
      </c>
      <c r="D250" s="39" t="s">
        <v>121</v>
      </c>
      <c r="E250" s="39">
        <v>409604723</v>
      </c>
      <c r="F250" s="99" t="s">
        <v>1071</v>
      </c>
      <c r="G250" s="39"/>
      <c r="H250" s="39" t="s">
        <v>112</v>
      </c>
      <c r="I250" s="39">
        <v>2</v>
      </c>
      <c r="J250" s="39">
        <v>4</v>
      </c>
      <c r="K250" s="39">
        <v>0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2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0</v>
      </c>
      <c r="AA250" s="39">
        <v>0</v>
      </c>
      <c r="AB250" s="39">
        <v>2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f t="shared" si="230"/>
        <v>4</v>
      </c>
      <c r="AI250" s="39">
        <f t="shared" si="268"/>
        <v>71622</v>
      </c>
      <c r="AJ250" s="55">
        <v>10000</v>
      </c>
      <c r="AK250" s="39"/>
      <c r="AL250" s="39" t="s">
        <v>608</v>
      </c>
      <c r="AM250" s="39" t="s">
        <v>609</v>
      </c>
      <c r="AN250" s="39"/>
      <c r="AO250" s="39"/>
      <c r="AP250" s="56">
        <v>3.1E-2</v>
      </c>
      <c r="AQ250" s="56" t="s">
        <v>8</v>
      </c>
      <c r="AR250" s="39" t="s">
        <v>610</v>
      </c>
      <c r="AS250" s="39" t="s">
        <v>611</v>
      </c>
      <c r="AT250" s="58" t="s">
        <v>612</v>
      </c>
      <c r="AU250" s="39" t="s">
        <v>1072</v>
      </c>
      <c r="AV250" s="39" t="str">
        <f t="shared" si="231"/>
        <v>P0020</v>
      </c>
      <c r="AW250" s="76" t="e">
        <f t="shared" ca="1" si="232"/>
        <v>#NAME?</v>
      </c>
      <c r="AX250" s="39">
        <v>15</v>
      </c>
      <c r="AY250" s="73" t="e">
        <f t="shared" si="233"/>
        <v>#REF!</v>
      </c>
      <c r="AZ250" s="39"/>
      <c r="BA250" s="39"/>
      <c r="BB250" s="39"/>
      <c r="BC250" s="39"/>
      <c r="BD250" s="39">
        <v>80000</v>
      </c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>
        <f>SUM($AZ250,$BA250:BF250)-SUM($EU250:FA250)</f>
        <v>79440</v>
      </c>
      <c r="DE250" s="39">
        <f>SUM($AZ250,$BA250:BG250)-SUM($EU250:FB250)</f>
        <v>77040</v>
      </c>
      <c r="DF250" s="39">
        <f>SUM($AZ250,$BA250:BH250)-SUM($EU250:FC250)</f>
        <v>74378</v>
      </c>
      <c r="DG250" s="39">
        <f>SUM($AZ250,$BA250:BI250)-SUM($EU250:FD250)</f>
        <v>72378</v>
      </c>
      <c r="DH250" s="39">
        <f>SUM($AZ250,$BA250:BJ250)-SUM($EU250:FE250)</f>
        <v>70378</v>
      </c>
      <c r="DI250" s="39">
        <f>SUM($AZ250,$BA250:BK250)-SUM($EU250:FF250)</f>
        <v>68378</v>
      </c>
      <c r="DJ250" s="39">
        <f>SUM($AZ250,$BA250:BL250)-SUM($EU250:FG250)</f>
        <v>66378</v>
      </c>
      <c r="DK250" s="39">
        <f>SUM($AZ250,$BA250:BM250)-SUM($EU250:FH250)</f>
        <v>64378</v>
      </c>
      <c r="DL250" s="39">
        <f>SUM($AZ250,$BA250:BN250)-SUM($EU250:FI250)</f>
        <v>62378</v>
      </c>
      <c r="DM250" s="39">
        <f>SUM($AZ250,$BA250:BO250)-SUM($EU250:FJ250)</f>
        <v>60378</v>
      </c>
      <c r="DN250" s="39">
        <f>SUM($AZ250,$BA250:BP250)-SUM($EU250:FK250)</f>
        <v>58378</v>
      </c>
      <c r="DO250" s="39">
        <f>SUM($AZ250,$BA250:BQ250)-SUM($EU250:FL250)</f>
        <v>56378</v>
      </c>
      <c r="DP250" s="39">
        <f>SUM($AZ250,$BA250:BR250)-SUM($EU250:FM250)</f>
        <v>54378</v>
      </c>
      <c r="DQ250" s="39">
        <f>SUM($AZ250,$BA250:BS250)-SUM($EU250:FN250)</f>
        <v>52378</v>
      </c>
      <c r="DR250" s="39">
        <f>SUM($AZ250,$BA250:BT250)-SUM($EU250:FO250)</f>
        <v>50378</v>
      </c>
      <c r="DS250" s="39">
        <f>SUM($AZ250,$BA250:BU250)-SUM($EU250:FP250)</f>
        <v>48378</v>
      </c>
      <c r="DT250" s="39">
        <f>SUM($AZ250,$BA250:BV250)-SUM($EU250:FQ250)</f>
        <v>46378</v>
      </c>
      <c r="DU250" s="39">
        <f>SUM($AZ250,$BA250:BW250)-SUM($EU250:FR250)</f>
        <v>44378</v>
      </c>
      <c r="DV250" s="39">
        <f>SUM($AZ250,$BA250:BX250)-SUM($EU250:FS250)</f>
        <v>42378</v>
      </c>
      <c r="DW250" s="39">
        <f>SUM($AZ250,$BA250:BY250)-SUM($EU250:FT250)</f>
        <v>40378</v>
      </c>
      <c r="DX250" s="39">
        <f>SUM($AZ250,$BA250:BZ250)-SUM($EU250:FU250)</f>
        <v>38378</v>
      </c>
      <c r="DY250" s="39">
        <f>SUM($AZ250,$BA250:CA250)-SUM($EU250:FV250)</f>
        <v>36378</v>
      </c>
      <c r="DZ250" s="39">
        <f>SUM($AZ250,$BA250:CB250)-SUM($EU250:FW250)</f>
        <v>34378</v>
      </c>
      <c r="EA250" s="39">
        <f>SUM($AZ250,$BA250:CC250)-SUM($EU250:FX250)</f>
        <v>32378</v>
      </c>
      <c r="EB250" s="39">
        <f>SUM($AZ250,$BA250:CD250)-SUM($EU250:FY250)</f>
        <v>30378</v>
      </c>
      <c r="EC250" s="39">
        <f>SUM($AZ250,$BA250:CE250)-SUM($EU250:FZ250)</f>
        <v>28378</v>
      </c>
      <c r="ED250" s="39">
        <f>SUM($AZ250,$BA250:CF250)-SUM($EU250:GA250)</f>
        <v>26378</v>
      </c>
      <c r="EE250" s="39">
        <f>SUM($AZ250,$BA250:CG250)-SUM($EU250:GB250)</f>
        <v>24378</v>
      </c>
      <c r="EF250" s="39">
        <f>SUM($AZ250,$BA250:CH250)-SUM($EU250:GC250)</f>
        <v>22378</v>
      </c>
      <c r="EG250" s="39">
        <f>SUM($AZ250,$BA250:CI250)-SUM($EU250:GD250)</f>
        <v>20378</v>
      </c>
      <c r="EH250" s="39">
        <f>SUM($AZ250,$BA250:CJ250)-SUM($EU250:GE250)</f>
        <v>18378</v>
      </c>
      <c r="EI250" s="39">
        <f>SUM($AZ250,$BA250:CK250)-SUM($EU250:GF250)</f>
        <v>16378</v>
      </c>
      <c r="EJ250" s="39">
        <f>SUM($AZ250,$BA250:CL250)-SUM($EU250:GG250)</f>
        <v>14378</v>
      </c>
      <c r="EK250" s="39">
        <f>SUM($AZ250,$BA250:CM250)-SUM($EU250:GH250)</f>
        <v>12378</v>
      </c>
      <c r="EL250" s="39">
        <f>SUM($AZ250,$BA250:CN250)-SUM($EU250:GI250)</f>
        <v>10378</v>
      </c>
      <c r="EM250" s="39">
        <f>SUM($AZ250,$BA250:CO250)-SUM($EU250:GJ250)</f>
        <v>8378</v>
      </c>
      <c r="EN250" s="39">
        <f>SUM($AZ250,$BA250:CP250)-SUM($EU250:GK250)</f>
        <v>8378</v>
      </c>
      <c r="EO250" s="39">
        <f>SUM($AZ250,$BA250:CQ250)-SUM($EU250:GL250)</f>
        <v>8378</v>
      </c>
      <c r="EP250" s="39">
        <f>SUM($AZ250,$BA250:CR250)-SUM($EU250:GM250)</f>
        <v>8378</v>
      </c>
      <c r="EQ250" s="39">
        <f>SUM($AZ250,$BA250:CS250)-SUM($EU250:GN250)</f>
        <v>8378</v>
      </c>
      <c r="ER250" s="39"/>
      <c r="ES250" s="39"/>
      <c r="ET250" s="39"/>
      <c r="EU250" s="39"/>
      <c r="EV250" s="39"/>
      <c r="EW250" s="39"/>
      <c r="EX250" s="39"/>
      <c r="EY250" s="39"/>
      <c r="EZ250" s="39"/>
      <c r="FA250" s="39">
        <f t="array" ref="FA250">SUMPRODUCT($K250:$AG250,TRANSPOSE(FA$5:FA$27))</f>
        <v>560</v>
      </c>
      <c r="FB250" s="39">
        <f t="array" ref="FB250">SUMPRODUCT($K250:$AG250,TRANSPOSE(FB$5:FB$27))</f>
        <v>2400</v>
      </c>
      <c r="FC250" s="39">
        <f t="array" ref="FC250">SUMPRODUCT($K250:$AG250,TRANSPOSE(FC$5:FC$27))</f>
        <v>2662</v>
      </c>
      <c r="FD250" s="39">
        <f t="array" ref="FD250">SUMPRODUCT($K250:$AG250,TRANSPOSE(FD$5:FD$27))</f>
        <v>2000</v>
      </c>
      <c r="FE250" s="39">
        <f t="array" ref="FE250">SUMPRODUCT($K250:$AG250,TRANSPOSE(FE$5:FE$27))</f>
        <v>2000</v>
      </c>
      <c r="FF250" s="39">
        <f t="array" ref="FF250">SUMPRODUCT($K250:$AG250,TRANSPOSE(FF$5:FF$27))</f>
        <v>2000</v>
      </c>
      <c r="FG250" s="39">
        <f t="array" ref="FG250">SUMPRODUCT($K250:$AG250,TRANSPOSE(FG$5:FG$27))</f>
        <v>2000</v>
      </c>
      <c r="FH250" s="39">
        <f t="array" ref="FH250">SUMPRODUCT($K250:$AG250,TRANSPOSE(FH$5:FH$27))</f>
        <v>2000</v>
      </c>
      <c r="FI250" s="39">
        <f t="array" ref="FI250">SUMPRODUCT($K250:$AG250,TRANSPOSE(FI$5:FI$27))</f>
        <v>2000</v>
      </c>
      <c r="FJ250" s="39">
        <f t="array" ref="FJ250">SUMPRODUCT($K250:$AG250,TRANSPOSE(FJ$5:FJ$27))</f>
        <v>2000</v>
      </c>
      <c r="FK250" s="39">
        <f t="array" ref="FK250">SUMPRODUCT($K250:$AG250,TRANSPOSE(FK$5:FK$27))</f>
        <v>2000</v>
      </c>
      <c r="FL250" s="39">
        <f t="array" ref="FL250">SUMPRODUCT($K250:$AG250,TRANSPOSE(FL$5:FL$27))</f>
        <v>2000</v>
      </c>
      <c r="FM250" s="39">
        <f t="array" ref="FM250">SUMPRODUCT($K250:$AG250,TRANSPOSE(FM$5:FM$27))</f>
        <v>2000</v>
      </c>
      <c r="FN250" s="39">
        <f t="array" ref="FN250">SUMPRODUCT($K250:$AG250,TRANSPOSE(FN$5:FN$27))</f>
        <v>2000</v>
      </c>
      <c r="FO250" s="39">
        <f t="array" ref="FO250">SUMPRODUCT($K250:$AG250,TRANSPOSE(FO$5:FO$27))</f>
        <v>2000</v>
      </c>
      <c r="FP250" s="39">
        <f t="array" ref="FP250">SUMPRODUCT($K250:$AG250,TRANSPOSE(FP$5:FP$27))</f>
        <v>2000</v>
      </c>
      <c r="FQ250" s="39">
        <f t="array" ref="FQ250">SUMPRODUCT($K250:$AG250,TRANSPOSE(FQ$5:FQ$27))</f>
        <v>2000</v>
      </c>
      <c r="FR250" s="39">
        <f t="array" ref="FR250">SUMPRODUCT($K250:$AG250,TRANSPOSE(FR$5:FR$27))</f>
        <v>2000</v>
      </c>
      <c r="FS250" s="39">
        <f t="array" ref="FS250">SUMPRODUCT($K250:$AG250,TRANSPOSE(FS$5:FS$27))</f>
        <v>2000</v>
      </c>
      <c r="FT250" s="39">
        <f t="array" ref="FT250">SUMPRODUCT($K250:$AG250,TRANSPOSE(FT$5:FT$27))</f>
        <v>2000</v>
      </c>
      <c r="FU250" s="39">
        <f t="array" ref="FU250">SUMPRODUCT($K250:$AG250,TRANSPOSE(FU$5:FU$27))</f>
        <v>2000</v>
      </c>
      <c r="FV250" s="39">
        <f t="array" ref="FV250">SUMPRODUCT($K250:$AG250,TRANSPOSE(FV$5:FV$27))</f>
        <v>2000</v>
      </c>
      <c r="FW250" s="39">
        <f t="array" ref="FW250">SUMPRODUCT($K250:$AG250,TRANSPOSE(FW$5:FW$27))</f>
        <v>2000</v>
      </c>
      <c r="FX250" s="39">
        <f t="array" ref="FX250">SUMPRODUCT($K250:$AG250,TRANSPOSE(FX$5:FX$27))</f>
        <v>2000</v>
      </c>
      <c r="FY250" s="39">
        <f t="array" ref="FY250">SUMPRODUCT($K250:$AG250,TRANSPOSE(FY$5:FY$27))</f>
        <v>2000</v>
      </c>
      <c r="FZ250" s="39">
        <f t="array" ref="FZ250">SUMPRODUCT($K250:$AG250,TRANSPOSE(FZ$5:FZ$27))</f>
        <v>2000</v>
      </c>
      <c r="GA250" s="39">
        <f t="array" ref="GA250">SUMPRODUCT($K250:$AG250,TRANSPOSE(GA$5:GA$27))</f>
        <v>2000</v>
      </c>
      <c r="GB250" s="39">
        <f t="array" ref="GB250">SUMPRODUCT($K250:$AG250,TRANSPOSE(GB$5:GB$27))</f>
        <v>2000</v>
      </c>
      <c r="GC250" s="39">
        <f t="array" ref="GC250">SUMPRODUCT($K250:$AG250,TRANSPOSE(GC$5:GC$27))</f>
        <v>2000</v>
      </c>
      <c r="GD250" s="39">
        <f t="array" ref="GD250">SUMPRODUCT($K250:$AG250,TRANSPOSE(GD$5:GD$27))</f>
        <v>2000</v>
      </c>
      <c r="GE250" s="39">
        <f t="array" ref="GE250">SUMPRODUCT($K250:$AG250,TRANSPOSE(GE$5:GE$27))</f>
        <v>2000</v>
      </c>
      <c r="GF250" s="39">
        <f t="array" ref="GF250">SUMPRODUCT($K250:$AG250,TRANSPOSE(GF$5:GF$27))</f>
        <v>2000</v>
      </c>
      <c r="GG250" s="39">
        <f t="array" ref="GG250">SUMPRODUCT($K250:$AG250,TRANSPOSE(GG$5:GG$27))</f>
        <v>2000</v>
      </c>
      <c r="GH250" s="39">
        <f t="array" ref="GH250">SUMPRODUCT($K250:$AG250,TRANSPOSE(GH$5:GH$27))</f>
        <v>2000</v>
      </c>
      <c r="GI250" s="39">
        <f t="array" ref="GI250">SUMPRODUCT($K250:$AG250,TRANSPOSE(GI$5:GI$27))</f>
        <v>2000</v>
      </c>
      <c r="GJ250" s="39">
        <f t="array" ref="GJ250">SUMPRODUCT($K250:$AG250,TRANSPOSE(GJ$5:GJ$27))</f>
        <v>2000</v>
      </c>
      <c r="GK250" s="39">
        <f t="array" ref="GK250">SUMPRODUCT($K250:$AG250,TRANSPOSE(GK$5:GK$27))</f>
        <v>0</v>
      </c>
      <c r="GL250" s="39">
        <f t="array" ref="GL250">SUMPRODUCT($K250:$AG250,TRANSPOSE(GL$5:GL$27))</f>
        <v>0</v>
      </c>
      <c r="GM250" s="39">
        <f t="array" ref="GM250">SUMPRODUCT($K250:$AG250,TRANSPOSE(GM$5:GM$27))</f>
        <v>0</v>
      </c>
      <c r="GN250" s="39">
        <f t="array" ref="GN250">SUMPRODUCT($K250:$AG250,TRANSPOSE(GN$5:GN$27))</f>
        <v>0</v>
      </c>
      <c r="GO250" s="39"/>
      <c r="GP250" s="39"/>
      <c r="GQ250" s="39"/>
      <c r="GR250" s="39"/>
      <c r="GS250" s="39"/>
      <c r="GT250" s="39"/>
      <c r="GU250" s="39"/>
      <c r="GV250" s="39"/>
      <c r="GW250" s="39"/>
      <c r="GX250" s="39"/>
      <c r="GY250" s="39"/>
      <c r="GZ250" s="39"/>
      <c r="HA250" s="39"/>
      <c r="HB250" s="39"/>
      <c r="HC250" s="39"/>
      <c r="HD250" s="39"/>
      <c r="HE250" s="39"/>
      <c r="HF250" s="39"/>
      <c r="HG250" s="39"/>
      <c r="HH250" s="39"/>
      <c r="HI250" s="39"/>
      <c r="HJ250" s="39"/>
      <c r="HK250" s="39"/>
      <c r="HL250" s="39"/>
      <c r="HM250" s="39"/>
      <c r="HN250" s="39"/>
      <c r="HO250" s="39"/>
      <c r="HP250" s="39"/>
      <c r="HQ250" s="39"/>
      <c r="HR250" s="39"/>
      <c r="HS250" s="39"/>
      <c r="HT250" s="39"/>
      <c r="HU250" s="39"/>
      <c r="HV250" s="39"/>
      <c r="HW250" s="39"/>
      <c r="HX250" s="39"/>
      <c r="HY250" s="39"/>
      <c r="HZ250" s="39"/>
      <c r="IA250" s="39"/>
      <c r="IB250" s="39"/>
      <c r="IC250" s="39"/>
      <c r="ID250" s="39"/>
      <c r="IE250" s="39"/>
      <c r="IF250" s="39"/>
      <c r="IG250" s="39"/>
      <c r="IH250" s="39"/>
      <c r="II250" s="39"/>
      <c r="IJ250" s="39"/>
      <c r="IK250" s="39"/>
      <c r="IL250" s="39"/>
      <c r="IM250" s="39"/>
      <c r="IN250" s="39"/>
      <c r="IO250" s="39"/>
      <c r="IP250" s="39"/>
      <c r="IQ250" s="39"/>
      <c r="IR250" s="39"/>
      <c r="IS250" s="39"/>
      <c r="IT250" s="39"/>
      <c r="IU250" s="39"/>
      <c r="IV250" s="93" t="str">
        <f>AM250</f>
        <v>STG</v>
      </c>
      <c r="IW250" s="100" t="str">
        <f>C250</f>
        <v>LQW15AN15NG80D</v>
      </c>
      <c r="IX250" s="93" t="str">
        <f t="shared" si="270"/>
        <v>MURATA MANUFACTURING CO. LTD</v>
      </c>
      <c r="IY250" s="111">
        <f t="shared" si="277"/>
        <v>3.1E-2</v>
      </c>
      <c r="IZ250" s="112" t="str">
        <f t="shared" si="283"/>
        <v>USD</v>
      </c>
      <c r="JA250" s="104" t="e">
        <f ca="1">_xlfn.XLOOKUP(IZ250,IZ$21:IZ$24,JA$21:JA$24,0)</f>
        <v>#NAME?</v>
      </c>
      <c r="JB250" s="104" t="e">
        <f t="shared" ca="1" si="234"/>
        <v>#NAME?</v>
      </c>
      <c r="JC250" s="113">
        <f>AJ250</f>
        <v>10000</v>
      </c>
      <c r="JD250" s="113">
        <f>AJ250</f>
        <v>10000</v>
      </c>
      <c r="JE250" s="100"/>
      <c r="JF250" s="113" t="e">
        <f>MAX(JD250,CEILING(#REF!+JE250,JC250))</f>
        <v>#REF!</v>
      </c>
      <c r="JG250" s="114" t="e">
        <f t="shared" ca="1" si="235"/>
        <v>#REF!</v>
      </c>
      <c r="JH250" s="113" t="e">
        <f>JF250-#REF!</f>
        <v>#REF!</v>
      </c>
      <c r="JI250" s="114" t="e">
        <f t="shared" ca="1" si="236"/>
        <v>#REF!</v>
      </c>
      <c r="JJ250" s="115">
        <v>45523</v>
      </c>
      <c r="JK250" s="114" t="s">
        <v>114</v>
      </c>
      <c r="JL250" s="114" t="s">
        <v>21</v>
      </c>
      <c r="JM250" s="100" t="s">
        <v>128</v>
      </c>
      <c r="JN250" s="100" t="s">
        <v>129</v>
      </c>
      <c r="JO250" s="102" t="e">
        <f t="array" aca="1" ref="JO250" ca="1">SUMPRODUCT(#REF!,TRANSPOSE(JO$19:JO$22))</f>
        <v>#REF!</v>
      </c>
      <c r="JP250" s="102" t="e">
        <f t="array" aca="1" ref="JP250" ca="1">SUMPRODUCT(#REF!,TRANSPOSE(JP$19:JP$22))</f>
        <v>#REF!</v>
      </c>
      <c r="JQ250" s="102" t="e">
        <f t="array" aca="1" ref="JQ250" ca="1">SUMPRODUCT(#REF!,TRANSPOSE(JQ$19:JQ$22))</f>
        <v>#REF!</v>
      </c>
      <c r="JR250" s="102" t="e">
        <f t="array" aca="1" ref="JR250" ca="1">SUMPRODUCT(#REF!,TRANSPOSE(JR$19:JR$22))</f>
        <v>#REF!</v>
      </c>
      <c r="JS250" s="102" t="e">
        <f t="array" aca="1" ref="JS250" ca="1">SUMPRODUCT(#REF!,TRANSPOSE(JS$19:JS$22))</f>
        <v>#REF!</v>
      </c>
      <c r="JT250" s="102" t="e">
        <f t="array" aca="1" ref="JT250" ca="1">SUMPRODUCT(#REF!,TRANSPOSE(JT$19:JT$22))</f>
        <v>#REF!</v>
      </c>
      <c r="JU250" s="102" t="e">
        <f t="array" aca="1" ref="JU250" ca="1">SUMPRODUCT(#REF!,TRANSPOSE(JU$19:JU$22))</f>
        <v>#REF!</v>
      </c>
      <c r="JV250" s="102" t="e">
        <f t="array" aca="1" ref="JV250" ca="1">SUMPRODUCT(#REF!,TRANSPOSE(JV$19:JV$22))</f>
        <v>#REF!</v>
      </c>
      <c r="JW250" s="102" t="e">
        <f t="array" aca="1" ref="JW250" ca="1">SUMPRODUCT(#REF!,TRANSPOSE(JW$19:JW$22))</f>
        <v>#REF!</v>
      </c>
      <c r="JX250" s="102" t="e">
        <f t="array" aca="1" ref="JX250" ca="1">SUMPRODUCT(#REF!,TRANSPOSE(JX$19:JX$22))</f>
        <v>#REF!</v>
      </c>
      <c r="JY250" s="102" t="e">
        <f t="array" aca="1" ref="JY250" ca="1">SUMPRODUCT(#REF!,TRANSPOSE(JY$19:JY$22))</f>
        <v>#REF!</v>
      </c>
      <c r="JZ250" s="102" t="e">
        <f t="array" aca="1" ref="JZ250" ca="1">SUMPRODUCT(#REF!,TRANSPOSE(JZ$19:JZ$22))</f>
        <v>#REF!</v>
      </c>
      <c r="KA250" s="102" t="e">
        <f t="array" aca="1" ref="KA250" ca="1">SUMPRODUCT(#REF!,TRANSPOSE(KA$19:KA$22))</f>
        <v>#REF!</v>
      </c>
      <c r="KB250" s="116"/>
      <c r="KC250" s="102" t="e">
        <f t="shared" ca="1" si="237"/>
        <v>#REF!</v>
      </c>
      <c r="KD250" s="117" t="e">
        <f ca="1">CEILING(SUM($JO250:JP250)-SUM($KC250:KC250),$JC250)</f>
        <v>#REF!</v>
      </c>
      <c r="KE250" s="117" t="e">
        <f ca="1">CEILING(SUM($JO250:JQ250)-SUM($KC250:KD250),$JC250)</f>
        <v>#REF!</v>
      </c>
      <c r="KF250" s="117" t="e">
        <f ca="1">CEILING(SUM($JO250:JR250)-SUM($KC250:KE250),$JC250)</f>
        <v>#REF!</v>
      </c>
      <c r="KG250" s="117" t="e">
        <f ca="1">CEILING(SUM($JO250:JS250)-SUM($KC250:KF250),$JC250)</f>
        <v>#REF!</v>
      </c>
      <c r="KH250" s="117" t="e">
        <f ca="1">CEILING(SUM($JO250:JT250)-SUM($KC250:KG250),$JC250)</f>
        <v>#REF!</v>
      </c>
      <c r="KI250" s="117" t="e">
        <f ca="1">CEILING(SUM($JO250:JU250)-SUM($KC250:KH250),$JC250)</f>
        <v>#REF!</v>
      </c>
      <c r="KJ250" s="117" t="e">
        <f ca="1">CEILING(SUM($JO250:JV250)-SUM($KC250:KI250),$JC250)</f>
        <v>#REF!</v>
      </c>
      <c r="KK250" s="117" t="e">
        <f ca="1">CEILING(SUM($JO250:JW250)-SUM($KC250:KJ250),$JC250)</f>
        <v>#REF!</v>
      </c>
      <c r="KL250" s="117" t="e">
        <f ca="1">CEILING(SUM($JO250:JX250)-SUM($KC250:KK250),$JC250)</f>
        <v>#REF!</v>
      </c>
      <c r="KM250" s="117" t="e">
        <f ca="1">CEILING(SUM($JO250:JY250)-SUM($KC250:KL250),$JC250)</f>
        <v>#REF!</v>
      </c>
      <c r="KN250" s="117" t="e">
        <f t="shared" ca="1" si="238"/>
        <v>#REF!</v>
      </c>
      <c r="KO250" s="117" t="e">
        <f t="shared" ca="1" si="239"/>
        <v>#REF!</v>
      </c>
      <c r="KP250" s="116"/>
      <c r="KQ250" s="119" t="e">
        <f t="shared" ca="1" si="240"/>
        <v>#REF!</v>
      </c>
      <c r="KR250" s="119" t="e">
        <f t="shared" ca="1" si="241"/>
        <v>#REF!</v>
      </c>
      <c r="KS250" s="119" t="e">
        <f t="shared" ca="1" si="242"/>
        <v>#REF!</v>
      </c>
      <c r="KT250" s="119" t="e">
        <f t="shared" ca="1" si="243"/>
        <v>#REF!</v>
      </c>
      <c r="KU250" s="119" t="e">
        <f t="shared" ca="1" si="244"/>
        <v>#REF!</v>
      </c>
      <c r="KV250" s="119" t="e">
        <f t="shared" ca="1" si="245"/>
        <v>#REF!</v>
      </c>
      <c r="KW250" s="119" t="e">
        <f t="shared" ca="1" si="246"/>
        <v>#REF!</v>
      </c>
      <c r="KX250" s="119" t="e">
        <f t="shared" ca="1" si="247"/>
        <v>#REF!</v>
      </c>
      <c r="KY250" s="119" t="e">
        <f t="shared" ca="1" si="248"/>
        <v>#REF!</v>
      </c>
      <c r="KZ250" s="119" t="e">
        <f t="shared" ca="1" si="249"/>
        <v>#REF!</v>
      </c>
      <c r="LA250" s="119" t="e">
        <f t="shared" ca="1" si="250"/>
        <v>#REF!</v>
      </c>
      <c r="LB250" s="119" t="e">
        <f t="shared" ca="1" si="251"/>
        <v>#REF!</v>
      </c>
      <c r="LC250" s="119" t="e">
        <f t="shared" ca="1" si="252"/>
        <v>#REF!</v>
      </c>
      <c r="LD250" s="119" t="e">
        <f t="shared" ca="1" si="253"/>
        <v>#REF!</v>
      </c>
      <c r="LE250" s="116">
        <v>1</v>
      </c>
      <c r="LF250" s="102" t="e">
        <f ca="1">SUM(KC250:KO250)</f>
        <v>#REF!</v>
      </c>
      <c r="LG250" s="102"/>
      <c r="LH250" s="102"/>
      <c r="LI250" s="102"/>
      <c r="LJ250" s="102"/>
      <c r="LK250" s="102"/>
      <c r="LL250" s="102"/>
      <c r="LM250" s="102"/>
      <c r="LN250" s="102"/>
      <c r="LO250" s="102"/>
      <c r="LP250" s="102"/>
      <c r="LQ250" s="102"/>
      <c r="LR250" s="102" t="e">
        <f t="shared" ca="1" si="282"/>
        <v>#REF!</v>
      </c>
      <c r="LS250" s="102"/>
      <c r="LT250" s="119" t="e">
        <f t="shared" ca="1" si="254"/>
        <v>#REF!</v>
      </c>
      <c r="LU250" s="119" t="e">
        <f t="shared" ca="1" si="255"/>
        <v>#NAME?</v>
      </c>
      <c r="LV250" s="119" t="e">
        <f t="shared" ca="1" si="256"/>
        <v>#NAME?</v>
      </c>
      <c r="LW250" s="119" t="e">
        <f t="shared" ca="1" si="257"/>
        <v>#NAME?</v>
      </c>
      <c r="LX250" s="119" t="e">
        <f t="shared" ca="1" si="258"/>
        <v>#NAME?</v>
      </c>
      <c r="LY250" s="119" t="e">
        <f t="shared" ca="1" si="259"/>
        <v>#NAME?</v>
      </c>
      <c r="LZ250" s="119" t="e">
        <f t="shared" ca="1" si="260"/>
        <v>#NAME?</v>
      </c>
      <c r="MA250" s="119" t="e">
        <f t="shared" ca="1" si="261"/>
        <v>#NAME?</v>
      </c>
      <c r="MB250" s="119" t="e">
        <f t="shared" ca="1" si="262"/>
        <v>#NAME?</v>
      </c>
      <c r="MC250" s="119" t="e">
        <f t="shared" ca="1" si="263"/>
        <v>#NAME?</v>
      </c>
      <c r="MD250" s="119" t="e">
        <f t="shared" ca="1" si="264"/>
        <v>#NAME?</v>
      </c>
      <c r="ME250" s="119" t="e">
        <f t="shared" ca="1" si="265"/>
        <v>#NAME?</v>
      </c>
      <c r="MF250" s="119" t="e">
        <f t="shared" ca="1" si="266"/>
        <v>#REF!</v>
      </c>
      <c r="MG250" s="119" t="e">
        <f t="shared" ca="1" si="267"/>
        <v>#REF!</v>
      </c>
      <c r="MH250" s="120" t="s">
        <v>1069</v>
      </c>
      <c r="MI250" s="100" t="s">
        <v>614</v>
      </c>
      <c r="MJ250" s="121">
        <v>45525</v>
      </c>
      <c r="MK250" s="100" t="s">
        <v>131</v>
      </c>
      <c r="ML250" s="100"/>
      <c r="MM250" s="100" t="s">
        <v>131</v>
      </c>
      <c r="MN250" s="100"/>
      <c r="MO250" s="100" t="s">
        <v>165</v>
      </c>
    </row>
    <row r="251" spans="1:353" ht="14.25" x14ac:dyDescent="0.2">
      <c r="A251" s="39">
        <v>253</v>
      </c>
      <c r="B251" s="39" t="s">
        <v>1073</v>
      </c>
      <c r="C251" s="54" t="s">
        <v>1074</v>
      </c>
      <c r="D251" s="39" t="s">
        <v>596</v>
      </c>
      <c r="E251" s="39">
        <v>401196672</v>
      </c>
      <c r="F251" s="99" t="s">
        <v>1075</v>
      </c>
      <c r="G251" s="39">
        <v>400510825</v>
      </c>
      <c r="H251" s="39" t="s">
        <v>112</v>
      </c>
      <c r="I251" s="39">
        <v>2</v>
      </c>
      <c r="J251" s="39">
        <v>12</v>
      </c>
      <c r="K251" s="39">
        <v>0</v>
      </c>
      <c r="L251" s="39">
        <v>0</v>
      </c>
      <c r="M251" s="39">
        <v>0</v>
      </c>
      <c r="N251" s="39">
        <v>0</v>
      </c>
      <c r="O251" s="39">
        <v>4</v>
      </c>
      <c r="P251" s="39">
        <v>0</v>
      </c>
      <c r="Q251" s="39">
        <v>0</v>
      </c>
      <c r="R251" s="39">
        <v>0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4</v>
      </c>
      <c r="Y251" s="39">
        <v>0</v>
      </c>
      <c r="Z251" s="39">
        <v>0</v>
      </c>
      <c r="AA251" s="39">
        <v>0</v>
      </c>
      <c r="AB251" s="39">
        <v>0</v>
      </c>
      <c r="AC251" s="39">
        <v>0</v>
      </c>
      <c r="AD251" s="39">
        <v>0</v>
      </c>
      <c r="AE251" s="39">
        <v>0</v>
      </c>
      <c r="AF251" s="39">
        <v>0</v>
      </c>
      <c r="AG251" s="39">
        <v>4</v>
      </c>
      <c r="AH251" s="39">
        <f t="shared" si="230"/>
        <v>8</v>
      </c>
      <c r="AI251" s="39">
        <f t="shared" si="268"/>
        <v>282356</v>
      </c>
      <c r="AJ251" s="55">
        <v>750</v>
      </c>
      <c r="AK251" s="39"/>
      <c r="AL251" s="39" t="s">
        <v>544</v>
      </c>
      <c r="AM251" s="39" t="s">
        <v>511</v>
      </c>
      <c r="AN251" s="39"/>
      <c r="AO251" s="39"/>
      <c r="AP251" s="56">
        <v>3.605</v>
      </c>
      <c r="AQ251" s="56" t="s">
        <v>8</v>
      </c>
      <c r="AR251" s="39" t="s">
        <v>512</v>
      </c>
      <c r="AS251" s="39" t="s">
        <v>513</v>
      </c>
      <c r="AT251" s="39"/>
      <c r="AU251" s="39" t="s">
        <v>514</v>
      </c>
      <c r="AV251" s="39" t="str">
        <f t="shared" si="231"/>
        <v>P0028</v>
      </c>
      <c r="AW251" s="76" t="e">
        <f t="shared" ca="1" si="232"/>
        <v>#NAME?</v>
      </c>
      <c r="AX251" s="39"/>
      <c r="AY251" s="73" t="e">
        <f t="shared" si="233"/>
        <v>#REF!</v>
      </c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>
        <v>7500</v>
      </c>
      <c r="BM251" s="39"/>
      <c r="BN251" s="39"/>
      <c r="BO251" s="39"/>
      <c r="BP251" s="39"/>
      <c r="BQ251" s="39"/>
      <c r="BR251" s="39">
        <v>5000</v>
      </c>
      <c r="BS251" s="39"/>
      <c r="BT251" s="39"/>
      <c r="BU251" s="39"/>
      <c r="BV251" s="39"/>
      <c r="BW251" s="39"/>
      <c r="BX251" s="39">
        <v>12500</v>
      </c>
      <c r="BY251" s="39"/>
      <c r="BZ251" s="39"/>
      <c r="CA251" s="39"/>
      <c r="CB251" s="39"/>
      <c r="CC251" s="39"/>
      <c r="CD251" s="39">
        <v>7500</v>
      </c>
      <c r="CE251" s="39"/>
      <c r="CF251" s="39"/>
      <c r="CG251" s="39"/>
      <c r="CH251" s="39"/>
      <c r="CI251" s="39"/>
      <c r="CJ251" s="39">
        <v>5000</v>
      </c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>
        <f>SUM($AZ251,$BA251:BF251)-SUM($EU251:FA251)</f>
        <v>-1840</v>
      </c>
      <c r="DE251" s="39">
        <f>SUM($AZ251,$BA251:BG251)-SUM($EU251:FB251)</f>
        <v>-9032</v>
      </c>
      <c r="DF251" s="39">
        <f>SUM($AZ251,$BA251:BH251)-SUM($EU251:FC251)</f>
        <v>-18356</v>
      </c>
      <c r="DG251" s="39">
        <f>SUM($AZ251,$BA251:BI251)-SUM($EU251:FD251)</f>
        <v>-26356</v>
      </c>
      <c r="DH251" s="39">
        <f>SUM($AZ251,$BA251:BJ251)-SUM($EU251:FE251)</f>
        <v>-34356</v>
      </c>
      <c r="DI251" s="39">
        <f>SUM($AZ251,$BA251:BK251)-SUM($EU251:FF251)</f>
        <v>-42356</v>
      </c>
      <c r="DJ251" s="39">
        <f>SUM($AZ251,$BA251:BL251)-SUM($EU251:FG251)</f>
        <v>-42856</v>
      </c>
      <c r="DK251" s="39">
        <f>SUM($AZ251,$BA251:BM251)-SUM($EU251:FH251)</f>
        <v>-50856</v>
      </c>
      <c r="DL251" s="39">
        <f>SUM($AZ251,$BA251:BN251)-SUM($EU251:FI251)</f>
        <v>-58856</v>
      </c>
      <c r="DM251" s="39">
        <f>SUM($AZ251,$BA251:BO251)-SUM($EU251:FJ251)</f>
        <v>-66856</v>
      </c>
      <c r="DN251" s="39">
        <f>SUM($AZ251,$BA251:BP251)-SUM($EU251:FK251)</f>
        <v>-74856</v>
      </c>
      <c r="DO251" s="39">
        <f>SUM($AZ251,$BA251:BQ251)-SUM($EU251:FL251)</f>
        <v>-82856</v>
      </c>
      <c r="DP251" s="39">
        <f>SUM($AZ251,$BA251:BR251)-SUM($EU251:FM251)</f>
        <v>-85856</v>
      </c>
      <c r="DQ251" s="39">
        <f>SUM($AZ251,$BA251:BS251)-SUM($EU251:FN251)</f>
        <v>-93856</v>
      </c>
      <c r="DR251" s="39">
        <f>SUM($AZ251,$BA251:BT251)-SUM($EU251:FO251)</f>
        <v>-101856</v>
      </c>
      <c r="DS251" s="39">
        <f>SUM($AZ251,$BA251:BU251)-SUM($EU251:FP251)</f>
        <v>-109856</v>
      </c>
      <c r="DT251" s="39">
        <f>SUM($AZ251,$BA251:BV251)-SUM($EU251:FQ251)</f>
        <v>-117856</v>
      </c>
      <c r="DU251" s="39">
        <f>SUM($AZ251,$BA251:BW251)-SUM($EU251:FR251)</f>
        <v>-125856</v>
      </c>
      <c r="DV251" s="39">
        <f>SUM($AZ251,$BA251:BX251)-SUM($EU251:FS251)</f>
        <v>-121356</v>
      </c>
      <c r="DW251" s="39">
        <f>SUM($AZ251,$BA251:BY251)-SUM($EU251:FT251)</f>
        <v>-129356</v>
      </c>
      <c r="DX251" s="39">
        <f>SUM($AZ251,$BA251:BZ251)-SUM($EU251:FU251)</f>
        <v>-137356</v>
      </c>
      <c r="DY251" s="39">
        <f>SUM($AZ251,$BA251:CA251)-SUM($EU251:FV251)</f>
        <v>-145356</v>
      </c>
      <c r="DZ251" s="39">
        <f>SUM($AZ251,$BA251:CB251)-SUM($EU251:FW251)</f>
        <v>-153356</v>
      </c>
      <c r="EA251" s="39">
        <f>SUM($AZ251,$BA251:CC251)-SUM($EU251:FX251)</f>
        <v>-161356</v>
      </c>
      <c r="EB251" s="39">
        <f>SUM($AZ251,$BA251:CD251)-SUM($EU251:FY251)</f>
        <v>-161856</v>
      </c>
      <c r="EC251" s="39">
        <f>SUM($AZ251,$BA251:CE251)-SUM($EU251:FZ251)</f>
        <v>-169856</v>
      </c>
      <c r="ED251" s="39">
        <f>SUM($AZ251,$BA251:CF251)-SUM($EU251:GA251)</f>
        <v>-177856</v>
      </c>
      <c r="EE251" s="39">
        <f>SUM($AZ251,$BA251:CG251)-SUM($EU251:GB251)</f>
        <v>-185856</v>
      </c>
      <c r="EF251" s="39">
        <f>SUM($AZ251,$BA251:CH251)-SUM($EU251:GC251)</f>
        <v>-193856</v>
      </c>
      <c r="EG251" s="39">
        <f>SUM($AZ251,$BA251:CI251)-SUM($EU251:GD251)</f>
        <v>-201856</v>
      </c>
      <c r="EH251" s="39">
        <f>SUM($AZ251,$BA251:CJ251)-SUM($EU251:GE251)</f>
        <v>-204856</v>
      </c>
      <c r="EI251" s="39">
        <f>SUM($AZ251,$BA251:CK251)-SUM($EU251:GF251)</f>
        <v>-212856</v>
      </c>
      <c r="EJ251" s="39">
        <f>SUM($AZ251,$BA251:CL251)-SUM($EU251:GG251)</f>
        <v>-220856</v>
      </c>
      <c r="EK251" s="39">
        <f>SUM($AZ251,$BA251:CM251)-SUM($EU251:GH251)</f>
        <v>-228856</v>
      </c>
      <c r="EL251" s="39">
        <f>SUM($AZ251,$BA251:CN251)-SUM($EU251:GI251)</f>
        <v>-236856</v>
      </c>
      <c r="EM251" s="39">
        <f>SUM($AZ251,$BA251:CO251)-SUM($EU251:GJ251)</f>
        <v>-244856</v>
      </c>
      <c r="EN251" s="39">
        <f>SUM($AZ251,$BA251:CP251)-SUM($EU251:GK251)</f>
        <v>-244856</v>
      </c>
      <c r="EO251" s="39">
        <f>SUM($AZ251,$BA251:CQ251)-SUM($EU251:GL251)</f>
        <v>-244856</v>
      </c>
      <c r="EP251" s="39">
        <f>SUM($AZ251,$BA251:CR251)-SUM($EU251:GM251)</f>
        <v>-244856</v>
      </c>
      <c r="EQ251" s="39">
        <f>SUM($AZ251,$BA251:CS251)-SUM($EU251:GN251)</f>
        <v>-244856</v>
      </c>
      <c r="ER251" s="39"/>
      <c r="ES251" s="39"/>
      <c r="ET251" s="39"/>
      <c r="EU251" s="39"/>
      <c r="EV251" s="39"/>
      <c r="EW251" s="39"/>
      <c r="EX251" s="39"/>
      <c r="EY251" s="39"/>
      <c r="EZ251" s="39"/>
      <c r="FA251" s="39">
        <f t="array" ref="FA251">SUMPRODUCT($K251:$AG251,TRANSPOSE(FA$5:FA$27))</f>
        <v>1840</v>
      </c>
      <c r="FB251" s="39">
        <f t="array" ref="FB251">SUMPRODUCT($K251:$AG251,TRANSPOSE(FB$5:FB$27))</f>
        <v>7192</v>
      </c>
      <c r="FC251" s="39">
        <f t="array" ref="FC251">SUMPRODUCT($K251:$AG251,TRANSPOSE(FC$5:FC$27))</f>
        <v>9324</v>
      </c>
      <c r="FD251" s="39">
        <f t="array" ref="FD251">SUMPRODUCT($K251:$AG251,TRANSPOSE(FD$5:FD$27))</f>
        <v>8000</v>
      </c>
      <c r="FE251" s="39">
        <f t="array" ref="FE251">SUMPRODUCT($K251:$AG251,TRANSPOSE(FE$5:FE$27))</f>
        <v>8000</v>
      </c>
      <c r="FF251" s="39">
        <f t="array" ref="FF251">SUMPRODUCT($K251:$AG251,TRANSPOSE(FF$5:FF$27))</f>
        <v>8000</v>
      </c>
      <c r="FG251" s="39">
        <f t="array" ref="FG251">SUMPRODUCT($K251:$AG251,TRANSPOSE(FG$5:FG$27))</f>
        <v>8000</v>
      </c>
      <c r="FH251" s="39">
        <f t="array" ref="FH251">SUMPRODUCT($K251:$AG251,TRANSPOSE(FH$5:FH$27))</f>
        <v>8000</v>
      </c>
      <c r="FI251" s="39">
        <f t="array" ref="FI251">SUMPRODUCT($K251:$AG251,TRANSPOSE(FI$5:FI$27))</f>
        <v>8000</v>
      </c>
      <c r="FJ251" s="39">
        <f t="array" ref="FJ251">SUMPRODUCT($K251:$AG251,TRANSPOSE(FJ$5:FJ$27))</f>
        <v>8000</v>
      </c>
      <c r="FK251" s="39">
        <f t="array" ref="FK251">SUMPRODUCT($K251:$AG251,TRANSPOSE(FK$5:FK$27))</f>
        <v>8000</v>
      </c>
      <c r="FL251" s="39">
        <f t="array" ref="FL251">SUMPRODUCT($K251:$AG251,TRANSPOSE(FL$5:FL$27))</f>
        <v>8000</v>
      </c>
      <c r="FM251" s="39">
        <f t="array" ref="FM251">SUMPRODUCT($K251:$AG251,TRANSPOSE(FM$5:FM$27))</f>
        <v>8000</v>
      </c>
      <c r="FN251" s="39">
        <f t="array" ref="FN251">SUMPRODUCT($K251:$AG251,TRANSPOSE(FN$5:FN$27))</f>
        <v>8000</v>
      </c>
      <c r="FO251" s="39">
        <f t="array" ref="FO251">SUMPRODUCT($K251:$AG251,TRANSPOSE(FO$5:FO$27))</f>
        <v>8000</v>
      </c>
      <c r="FP251" s="39">
        <f t="array" ref="FP251">SUMPRODUCT($K251:$AG251,TRANSPOSE(FP$5:FP$27))</f>
        <v>8000</v>
      </c>
      <c r="FQ251" s="39">
        <f t="array" ref="FQ251">SUMPRODUCT($K251:$AG251,TRANSPOSE(FQ$5:FQ$27))</f>
        <v>8000</v>
      </c>
      <c r="FR251" s="39">
        <f t="array" ref="FR251">SUMPRODUCT($K251:$AG251,TRANSPOSE(FR$5:FR$27))</f>
        <v>8000</v>
      </c>
      <c r="FS251" s="39">
        <f t="array" ref="FS251">SUMPRODUCT($K251:$AG251,TRANSPOSE(FS$5:FS$27))</f>
        <v>8000</v>
      </c>
      <c r="FT251" s="39">
        <f t="array" ref="FT251">SUMPRODUCT($K251:$AG251,TRANSPOSE(FT$5:FT$27))</f>
        <v>8000</v>
      </c>
      <c r="FU251" s="39">
        <f t="array" ref="FU251">SUMPRODUCT($K251:$AG251,TRANSPOSE(FU$5:FU$27))</f>
        <v>8000</v>
      </c>
      <c r="FV251" s="39">
        <f t="array" ref="FV251">SUMPRODUCT($K251:$AG251,TRANSPOSE(FV$5:FV$27))</f>
        <v>8000</v>
      </c>
      <c r="FW251" s="39">
        <f t="array" ref="FW251">SUMPRODUCT($K251:$AG251,TRANSPOSE(FW$5:FW$27))</f>
        <v>8000</v>
      </c>
      <c r="FX251" s="39">
        <f t="array" ref="FX251">SUMPRODUCT($K251:$AG251,TRANSPOSE(FX$5:FX$27))</f>
        <v>8000</v>
      </c>
      <c r="FY251" s="39">
        <f t="array" ref="FY251">SUMPRODUCT($K251:$AG251,TRANSPOSE(FY$5:FY$27))</f>
        <v>8000</v>
      </c>
      <c r="FZ251" s="39">
        <f t="array" ref="FZ251">SUMPRODUCT($K251:$AG251,TRANSPOSE(FZ$5:FZ$27))</f>
        <v>8000</v>
      </c>
      <c r="GA251" s="39">
        <f t="array" ref="GA251">SUMPRODUCT($K251:$AG251,TRANSPOSE(GA$5:GA$27))</f>
        <v>8000</v>
      </c>
      <c r="GB251" s="39">
        <f t="array" ref="GB251">SUMPRODUCT($K251:$AG251,TRANSPOSE(GB$5:GB$27))</f>
        <v>8000</v>
      </c>
      <c r="GC251" s="39">
        <f t="array" ref="GC251">SUMPRODUCT($K251:$AG251,TRANSPOSE(GC$5:GC$27))</f>
        <v>8000</v>
      </c>
      <c r="GD251" s="39">
        <f t="array" ref="GD251">SUMPRODUCT($K251:$AG251,TRANSPOSE(GD$5:GD$27))</f>
        <v>8000</v>
      </c>
      <c r="GE251" s="39">
        <f t="array" ref="GE251">SUMPRODUCT($K251:$AG251,TRANSPOSE(GE$5:GE$27))</f>
        <v>8000</v>
      </c>
      <c r="GF251" s="39">
        <f t="array" ref="GF251">SUMPRODUCT($K251:$AG251,TRANSPOSE(GF$5:GF$27))</f>
        <v>8000</v>
      </c>
      <c r="GG251" s="39">
        <f t="array" ref="GG251">SUMPRODUCT($K251:$AG251,TRANSPOSE(GG$5:GG$27))</f>
        <v>8000</v>
      </c>
      <c r="GH251" s="39">
        <f t="array" ref="GH251">SUMPRODUCT($K251:$AG251,TRANSPOSE(GH$5:GH$27))</f>
        <v>8000</v>
      </c>
      <c r="GI251" s="39">
        <f t="array" ref="GI251">SUMPRODUCT($K251:$AG251,TRANSPOSE(GI$5:GI$27))</f>
        <v>8000</v>
      </c>
      <c r="GJ251" s="39">
        <f t="array" ref="GJ251">SUMPRODUCT($K251:$AG251,TRANSPOSE(GJ$5:GJ$27))</f>
        <v>8000</v>
      </c>
      <c r="GK251" s="39">
        <f t="array" ref="GK251">SUMPRODUCT($K251:$AG251,TRANSPOSE(GK$5:GK$27))</f>
        <v>0</v>
      </c>
      <c r="GL251" s="39">
        <f t="array" ref="GL251">SUMPRODUCT($K251:$AG251,TRANSPOSE(GL$5:GL$27))</f>
        <v>0</v>
      </c>
      <c r="GM251" s="39">
        <f t="array" ref="GM251">SUMPRODUCT($K251:$AG251,TRANSPOSE(GM$5:GM$27))</f>
        <v>0</v>
      </c>
      <c r="GN251" s="39">
        <f t="array" ref="GN251">SUMPRODUCT($K251:$AG251,TRANSPOSE(GN$5:GN$27))</f>
        <v>0</v>
      </c>
      <c r="GO251" s="39"/>
      <c r="GP251" s="39"/>
      <c r="GQ251" s="39"/>
      <c r="GR251" s="39"/>
      <c r="GS251" s="39"/>
      <c r="GT251" s="39"/>
      <c r="GU251" s="39"/>
      <c r="GV251" s="39"/>
      <c r="GW251" s="39"/>
      <c r="GX251" s="39"/>
      <c r="GY251" s="39"/>
      <c r="GZ251" s="39"/>
      <c r="HA251" s="39"/>
      <c r="HB251" s="39"/>
      <c r="HC251" s="39"/>
      <c r="HD251" s="39"/>
      <c r="HE251" s="39"/>
      <c r="HF251" s="39"/>
      <c r="HG251" s="39"/>
      <c r="HH251" s="39"/>
      <c r="HI251" s="39"/>
      <c r="HJ251" s="39"/>
      <c r="HK251" s="39"/>
      <c r="HL251" s="39"/>
      <c r="HM251" s="39"/>
      <c r="HN251" s="39"/>
      <c r="HO251" s="39"/>
      <c r="HP251" s="39"/>
      <c r="HQ251" s="39"/>
      <c r="HR251" s="39"/>
      <c r="HS251" s="39"/>
      <c r="HT251" s="39"/>
      <c r="HU251" s="39"/>
      <c r="HV251" s="39"/>
      <c r="HW251" s="39"/>
      <c r="HX251" s="39"/>
      <c r="HY251" s="39"/>
      <c r="HZ251" s="39"/>
      <c r="IA251" s="39"/>
      <c r="IB251" s="39"/>
      <c r="IC251" s="39"/>
      <c r="ID251" s="39"/>
      <c r="IE251" s="39"/>
      <c r="IF251" s="39"/>
      <c r="IG251" s="39"/>
      <c r="IH251" s="39"/>
      <c r="II251" s="39"/>
      <c r="IJ251" s="39"/>
      <c r="IK251" s="39"/>
      <c r="IL251" s="39"/>
      <c r="IM251" s="39"/>
      <c r="IN251" s="39"/>
      <c r="IO251" s="39"/>
      <c r="IP251" s="39"/>
      <c r="IQ251" s="39"/>
      <c r="IR251" s="39"/>
      <c r="IS251" s="39"/>
      <c r="IT251" s="39"/>
      <c r="IU251" s="39"/>
      <c r="IV251" s="93" t="str">
        <f>AM251</f>
        <v>ELBATECH</v>
      </c>
      <c r="IW251" s="100" t="s">
        <v>1076</v>
      </c>
      <c r="IX251" s="93" t="str">
        <f t="shared" si="270"/>
        <v>ANALOG DEVICES</v>
      </c>
      <c r="IY251" s="111">
        <f t="shared" si="277"/>
        <v>3.605</v>
      </c>
      <c r="IZ251" s="112" t="str">
        <f t="shared" si="283"/>
        <v>USD</v>
      </c>
      <c r="JA251" s="104" t="e">
        <f ca="1">_xlfn.XLOOKUP(IZ251,IZ$21:IZ$24,JA$21:JA$24,0)</f>
        <v>#NAME?</v>
      </c>
      <c r="JB251" s="104" t="e">
        <f t="shared" ca="1" si="234"/>
        <v>#NAME?</v>
      </c>
      <c r="JC251" s="113">
        <f>AJ251</f>
        <v>750</v>
      </c>
      <c r="JD251" s="113">
        <f>AJ251</f>
        <v>750</v>
      </c>
      <c r="JE251" s="100"/>
      <c r="JF251" s="113" t="e">
        <f>MAX(JD251,CEILING(#REF!+JE251,JC251))</f>
        <v>#REF!</v>
      </c>
      <c r="JG251" s="114" t="e">
        <f t="shared" ca="1" si="235"/>
        <v>#REF!</v>
      </c>
      <c r="JH251" s="113" t="e">
        <f>JF251-#REF!</f>
        <v>#REF!</v>
      </c>
      <c r="JI251" s="114" t="e">
        <f t="shared" ca="1" si="236"/>
        <v>#REF!</v>
      </c>
      <c r="JJ251" s="115">
        <v>45523</v>
      </c>
      <c r="JK251" s="114" t="s">
        <v>114</v>
      </c>
      <c r="JL251" s="114" t="s">
        <v>21</v>
      </c>
      <c r="JM251" s="100" t="s">
        <v>128</v>
      </c>
      <c r="JN251" s="100" t="s">
        <v>129</v>
      </c>
      <c r="JO251" s="102" t="e">
        <f t="array" aca="1" ref="JO251" ca="1">SUMPRODUCT(#REF!,TRANSPOSE(JO$19:JO$22))</f>
        <v>#REF!</v>
      </c>
      <c r="JP251" s="102" t="e">
        <f t="array" aca="1" ref="JP251" ca="1">SUMPRODUCT(#REF!,TRANSPOSE(JP$19:JP$22))</f>
        <v>#REF!</v>
      </c>
      <c r="JQ251" s="102" t="e">
        <f t="array" aca="1" ref="JQ251" ca="1">SUMPRODUCT(#REF!,TRANSPOSE(JQ$19:JQ$22))</f>
        <v>#REF!</v>
      </c>
      <c r="JR251" s="102" t="e">
        <f t="array" aca="1" ref="JR251" ca="1">SUMPRODUCT(#REF!,TRANSPOSE(JR$19:JR$22))</f>
        <v>#REF!</v>
      </c>
      <c r="JS251" s="102" t="e">
        <f t="array" aca="1" ref="JS251" ca="1">SUMPRODUCT(#REF!,TRANSPOSE(JS$19:JS$22))</f>
        <v>#REF!</v>
      </c>
      <c r="JT251" s="102" t="e">
        <f t="array" aca="1" ref="JT251" ca="1">SUMPRODUCT(#REF!,TRANSPOSE(JT$19:JT$22))</f>
        <v>#REF!</v>
      </c>
      <c r="JU251" s="102" t="e">
        <f t="array" aca="1" ref="JU251" ca="1">SUMPRODUCT(#REF!,TRANSPOSE(JU$19:JU$22))</f>
        <v>#REF!</v>
      </c>
      <c r="JV251" s="102" t="e">
        <f t="array" aca="1" ref="JV251" ca="1">SUMPRODUCT(#REF!,TRANSPOSE(JV$19:JV$22))</f>
        <v>#REF!</v>
      </c>
      <c r="JW251" s="102" t="e">
        <f t="array" aca="1" ref="JW251" ca="1">SUMPRODUCT(#REF!,TRANSPOSE(JW$19:JW$22))</f>
        <v>#REF!</v>
      </c>
      <c r="JX251" s="102" t="e">
        <f t="array" aca="1" ref="JX251" ca="1">SUMPRODUCT(#REF!,TRANSPOSE(JX$19:JX$22))</f>
        <v>#REF!</v>
      </c>
      <c r="JY251" s="102" t="e">
        <f t="array" aca="1" ref="JY251" ca="1">SUMPRODUCT(#REF!,TRANSPOSE(JY$19:JY$22))</f>
        <v>#REF!</v>
      </c>
      <c r="JZ251" s="102" t="e">
        <f t="array" aca="1" ref="JZ251" ca="1">SUMPRODUCT(#REF!,TRANSPOSE(JZ$19:JZ$22))</f>
        <v>#REF!</v>
      </c>
      <c r="KA251" s="102" t="e">
        <f t="array" aca="1" ref="KA251" ca="1">SUMPRODUCT(#REF!,TRANSPOSE(KA$19:KA$22))</f>
        <v>#REF!</v>
      </c>
      <c r="KB251" s="116"/>
      <c r="KC251" s="102" t="e">
        <f t="shared" ca="1" si="237"/>
        <v>#REF!</v>
      </c>
      <c r="KD251" s="117" t="e">
        <f ca="1">CEILING(SUM($JO251:JP251)-SUM($KC251:KC251),$JC251)</f>
        <v>#REF!</v>
      </c>
      <c r="KE251" s="117" t="e">
        <f ca="1">CEILING(SUM($JO251:JQ251)-SUM($KC251:KD251),$JC251)</f>
        <v>#REF!</v>
      </c>
      <c r="KF251" s="117" t="e">
        <f ca="1">CEILING(SUM($JO251:JR251)-SUM($KC251:KE251),$JC251)</f>
        <v>#REF!</v>
      </c>
      <c r="KG251" s="117" t="e">
        <f ca="1">CEILING(SUM($JO251:JS251)-SUM($KC251:KF251),$JC251)</f>
        <v>#REF!</v>
      </c>
      <c r="KH251" s="117" t="e">
        <f ca="1">CEILING(SUM($JO251:JT251)-SUM($KC251:KG251),$JC251)</f>
        <v>#REF!</v>
      </c>
      <c r="KI251" s="117" t="e">
        <f ca="1">CEILING(SUM($JO251:JU251)-SUM($KC251:KH251),$JC251)</f>
        <v>#REF!</v>
      </c>
      <c r="KJ251" s="117" t="e">
        <f ca="1">CEILING(SUM($JO251:JV251)-SUM($KC251:KI251),$JC251)</f>
        <v>#REF!</v>
      </c>
      <c r="KK251" s="117" t="e">
        <f ca="1">CEILING(SUM($JO251:JW251)-SUM($KC251:KJ251),$JC251)</f>
        <v>#REF!</v>
      </c>
      <c r="KL251" s="117" t="e">
        <f ca="1">CEILING(SUM($JO251:JX251)-SUM($KC251:KK251),$JC251)</f>
        <v>#REF!</v>
      </c>
      <c r="KM251" s="117" t="e">
        <f ca="1">CEILING(SUM($JO251:JY251)-SUM($KC251:KL251),$JC251)</f>
        <v>#REF!</v>
      </c>
      <c r="KN251" s="117" t="e">
        <f t="shared" ca="1" si="238"/>
        <v>#REF!</v>
      </c>
      <c r="KO251" s="117" t="e">
        <f t="shared" ca="1" si="239"/>
        <v>#REF!</v>
      </c>
      <c r="KP251" s="116"/>
      <c r="KQ251" s="119" t="e">
        <f t="shared" ca="1" si="240"/>
        <v>#REF!</v>
      </c>
      <c r="KR251" s="119" t="e">
        <f t="shared" ca="1" si="241"/>
        <v>#REF!</v>
      </c>
      <c r="KS251" s="119" t="e">
        <f t="shared" ca="1" si="242"/>
        <v>#REF!</v>
      </c>
      <c r="KT251" s="119" t="e">
        <f t="shared" ca="1" si="243"/>
        <v>#REF!</v>
      </c>
      <c r="KU251" s="119" t="e">
        <f t="shared" ca="1" si="244"/>
        <v>#REF!</v>
      </c>
      <c r="KV251" s="119" t="e">
        <f t="shared" ca="1" si="245"/>
        <v>#REF!</v>
      </c>
      <c r="KW251" s="119" t="e">
        <f t="shared" ca="1" si="246"/>
        <v>#REF!</v>
      </c>
      <c r="KX251" s="119" t="e">
        <f t="shared" ca="1" si="247"/>
        <v>#REF!</v>
      </c>
      <c r="KY251" s="119" t="e">
        <f t="shared" ca="1" si="248"/>
        <v>#REF!</v>
      </c>
      <c r="KZ251" s="119" t="e">
        <f t="shared" ca="1" si="249"/>
        <v>#REF!</v>
      </c>
      <c r="LA251" s="119" t="e">
        <f t="shared" ca="1" si="250"/>
        <v>#REF!</v>
      </c>
      <c r="LB251" s="119" t="e">
        <f t="shared" ca="1" si="251"/>
        <v>#REF!</v>
      </c>
      <c r="LC251" s="119" t="e">
        <f t="shared" ca="1" si="252"/>
        <v>#REF!</v>
      </c>
      <c r="LD251" s="119" t="e">
        <f t="shared" ca="1" si="253"/>
        <v>#REF!</v>
      </c>
      <c r="LE251" s="116">
        <v>12</v>
      </c>
      <c r="LF251" s="102" t="e">
        <f t="shared" ref="LF251:LR251" ca="1" si="284">KC251</f>
        <v>#REF!</v>
      </c>
      <c r="LG251" s="102" t="e">
        <f t="shared" ca="1" si="284"/>
        <v>#REF!</v>
      </c>
      <c r="LH251" s="102" t="e">
        <f t="shared" ca="1" si="284"/>
        <v>#REF!</v>
      </c>
      <c r="LI251" s="102" t="e">
        <f t="shared" ca="1" si="284"/>
        <v>#REF!</v>
      </c>
      <c r="LJ251" s="102" t="e">
        <f t="shared" ca="1" si="284"/>
        <v>#REF!</v>
      </c>
      <c r="LK251" s="102" t="e">
        <f t="shared" ca="1" si="284"/>
        <v>#REF!</v>
      </c>
      <c r="LL251" s="102" t="e">
        <f t="shared" ca="1" si="284"/>
        <v>#REF!</v>
      </c>
      <c r="LM251" s="102" t="e">
        <f t="shared" ca="1" si="284"/>
        <v>#REF!</v>
      </c>
      <c r="LN251" s="102" t="e">
        <f t="shared" ca="1" si="284"/>
        <v>#REF!</v>
      </c>
      <c r="LO251" s="102" t="e">
        <f t="shared" ca="1" si="284"/>
        <v>#REF!</v>
      </c>
      <c r="LP251" s="102" t="e">
        <f t="shared" ca="1" si="284"/>
        <v>#REF!</v>
      </c>
      <c r="LQ251" s="102" t="e">
        <f t="shared" ca="1" si="284"/>
        <v>#REF!</v>
      </c>
      <c r="LR251" s="102" t="e">
        <f t="shared" ca="1" si="284"/>
        <v>#REF!</v>
      </c>
      <c r="LS251" s="102"/>
      <c r="LT251" s="119" t="e">
        <f t="shared" ca="1" si="254"/>
        <v>#REF!</v>
      </c>
      <c r="LU251" s="119" t="e">
        <f t="shared" ca="1" si="255"/>
        <v>#REF!</v>
      </c>
      <c r="LV251" s="119" t="e">
        <f t="shared" ca="1" si="256"/>
        <v>#REF!</v>
      </c>
      <c r="LW251" s="119" t="e">
        <f t="shared" ca="1" si="257"/>
        <v>#REF!</v>
      </c>
      <c r="LX251" s="119" t="e">
        <f t="shared" ca="1" si="258"/>
        <v>#REF!</v>
      </c>
      <c r="LY251" s="119" t="e">
        <f t="shared" ca="1" si="259"/>
        <v>#REF!</v>
      </c>
      <c r="LZ251" s="119" t="e">
        <f t="shared" ca="1" si="260"/>
        <v>#REF!</v>
      </c>
      <c r="MA251" s="119" t="e">
        <f t="shared" ca="1" si="261"/>
        <v>#REF!</v>
      </c>
      <c r="MB251" s="119" t="e">
        <f t="shared" ca="1" si="262"/>
        <v>#REF!</v>
      </c>
      <c r="MC251" s="119" t="e">
        <f t="shared" ca="1" si="263"/>
        <v>#REF!</v>
      </c>
      <c r="MD251" s="119" t="e">
        <f t="shared" ca="1" si="264"/>
        <v>#REF!</v>
      </c>
      <c r="ME251" s="119" t="e">
        <f t="shared" ca="1" si="265"/>
        <v>#REF!</v>
      </c>
      <c r="MF251" s="119" t="e">
        <f t="shared" ca="1" si="266"/>
        <v>#REF!</v>
      </c>
      <c r="MG251" s="119" t="e">
        <f t="shared" ca="1" si="267"/>
        <v>#REF!</v>
      </c>
      <c r="MH251" s="120" t="s">
        <v>1073</v>
      </c>
      <c r="MI251" s="100" t="s">
        <v>515</v>
      </c>
      <c r="MJ251" s="121">
        <v>45526</v>
      </c>
      <c r="MK251" s="100" t="s">
        <v>131</v>
      </c>
      <c r="ML251" s="100"/>
      <c r="MM251" s="100" t="s">
        <v>131</v>
      </c>
      <c r="MN251" s="100"/>
      <c r="MO251" s="100" t="s">
        <v>516</v>
      </c>
    </row>
    <row r="252" spans="1:353" ht="14.25" x14ac:dyDescent="0.2">
      <c r="A252" s="39">
        <v>254</v>
      </c>
      <c r="B252" s="39" t="s">
        <v>1077</v>
      </c>
      <c r="C252" s="54" t="s">
        <v>1078</v>
      </c>
      <c r="D252" s="39" t="s">
        <v>596</v>
      </c>
      <c r="E252" s="39">
        <v>400319690</v>
      </c>
      <c r="F252" s="99" t="s">
        <v>1079</v>
      </c>
      <c r="G252" s="39"/>
      <c r="H252" s="39" t="s">
        <v>112</v>
      </c>
      <c r="I252" s="39">
        <v>2</v>
      </c>
      <c r="J252" s="39">
        <v>2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0</v>
      </c>
      <c r="S252" s="39">
        <v>1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0</v>
      </c>
      <c r="AB252" s="39">
        <v>1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f t="shared" si="230"/>
        <v>2</v>
      </c>
      <c r="AI252" s="39">
        <f t="shared" si="268"/>
        <v>35811</v>
      </c>
      <c r="AJ252" s="55">
        <v>50</v>
      </c>
      <c r="AK252" s="39"/>
      <c r="AL252" s="39" t="s">
        <v>544</v>
      </c>
      <c r="AM252" s="39" t="s">
        <v>511</v>
      </c>
      <c r="AN252" s="39"/>
      <c r="AO252" s="39"/>
      <c r="AP252" s="56">
        <v>6.0358000000000001</v>
      </c>
      <c r="AQ252" s="56" t="s">
        <v>8</v>
      </c>
      <c r="AR252" s="39" t="s">
        <v>512</v>
      </c>
      <c r="AS252" s="39" t="s">
        <v>513</v>
      </c>
      <c r="AT252" s="39"/>
      <c r="AU252" s="39" t="s">
        <v>514</v>
      </c>
      <c r="AV252" s="39" t="str">
        <f t="shared" si="231"/>
        <v>P0028</v>
      </c>
      <c r="AW252" s="76" t="e">
        <f t="shared" ca="1" si="232"/>
        <v>#NAME?</v>
      </c>
      <c r="AX252" s="39"/>
      <c r="AY252" s="73" t="e">
        <f t="shared" si="233"/>
        <v>#REF!</v>
      </c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>
        <v>6550</v>
      </c>
      <c r="BM252" s="39"/>
      <c r="BN252" s="39"/>
      <c r="BO252" s="39"/>
      <c r="BP252" s="39"/>
      <c r="BQ252" s="39"/>
      <c r="BR252" s="39">
        <v>5000</v>
      </c>
      <c r="BS252" s="39"/>
      <c r="BT252" s="39"/>
      <c r="BU252" s="39"/>
      <c r="BV252" s="39"/>
      <c r="BW252" s="39"/>
      <c r="BX252" s="39">
        <v>12500</v>
      </c>
      <c r="BY252" s="39"/>
      <c r="BZ252" s="39"/>
      <c r="CA252" s="39"/>
      <c r="CB252" s="39"/>
      <c r="CC252" s="39"/>
      <c r="CD252" s="39">
        <v>7500</v>
      </c>
      <c r="CE252" s="39"/>
      <c r="CF252" s="39"/>
      <c r="CG252" s="39"/>
      <c r="CH252" s="39"/>
      <c r="CI252" s="39"/>
      <c r="CJ252" s="39">
        <v>5000</v>
      </c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>
        <f>SUM($AZ252,$BA252:BF252)-SUM($EU252:FA252)</f>
        <v>-280</v>
      </c>
      <c r="DE252" s="39">
        <f>SUM($AZ252,$BA252:BG252)-SUM($EU252:FB252)</f>
        <v>-1480</v>
      </c>
      <c r="DF252" s="39">
        <f>SUM($AZ252,$BA252:BH252)-SUM($EU252:FC252)</f>
        <v>-2811</v>
      </c>
      <c r="DG252" s="39">
        <f>SUM($AZ252,$BA252:BI252)-SUM($EU252:FD252)</f>
        <v>-3811</v>
      </c>
      <c r="DH252" s="39">
        <f>SUM($AZ252,$BA252:BJ252)-SUM($EU252:FE252)</f>
        <v>-4811</v>
      </c>
      <c r="DI252" s="39">
        <f>SUM($AZ252,$BA252:BK252)-SUM($EU252:FF252)</f>
        <v>-5811</v>
      </c>
      <c r="DJ252" s="39">
        <f>SUM($AZ252,$BA252:BL252)-SUM($EU252:FG252)</f>
        <v>-261</v>
      </c>
      <c r="DK252" s="39">
        <f>SUM($AZ252,$BA252:BM252)-SUM($EU252:FH252)</f>
        <v>-1261</v>
      </c>
      <c r="DL252" s="39">
        <f>SUM($AZ252,$BA252:BN252)-SUM($EU252:FI252)</f>
        <v>-2261</v>
      </c>
      <c r="DM252" s="39">
        <f>SUM($AZ252,$BA252:BO252)-SUM($EU252:FJ252)</f>
        <v>-3261</v>
      </c>
      <c r="DN252" s="39">
        <f>SUM($AZ252,$BA252:BP252)-SUM($EU252:FK252)</f>
        <v>-4261</v>
      </c>
      <c r="DO252" s="39">
        <f>SUM($AZ252,$BA252:BQ252)-SUM($EU252:FL252)</f>
        <v>-5261</v>
      </c>
      <c r="DP252" s="39">
        <f>SUM($AZ252,$BA252:BR252)-SUM($EU252:FM252)</f>
        <v>-1261</v>
      </c>
      <c r="DQ252" s="39">
        <f>SUM($AZ252,$BA252:BS252)-SUM($EU252:FN252)</f>
        <v>-2261</v>
      </c>
      <c r="DR252" s="39">
        <f>SUM($AZ252,$BA252:BT252)-SUM($EU252:FO252)</f>
        <v>-3261</v>
      </c>
      <c r="DS252" s="39">
        <f>SUM($AZ252,$BA252:BU252)-SUM($EU252:FP252)</f>
        <v>-4261</v>
      </c>
      <c r="DT252" s="39">
        <f>SUM($AZ252,$BA252:BV252)-SUM($EU252:FQ252)</f>
        <v>-5261</v>
      </c>
      <c r="DU252" s="39">
        <f>SUM($AZ252,$BA252:BW252)-SUM($EU252:FR252)</f>
        <v>-6261</v>
      </c>
      <c r="DV252" s="39">
        <f>SUM($AZ252,$BA252:BX252)-SUM($EU252:FS252)</f>
        <v>5239</v>
      </c>
      <c r="DW252" s="39">
        <f>SUM($AZ252,$BA252:BY252)-SUM($EU252:FT252)</f>
        <v>4239</v>
      </c>
      <c r="DX252" s="39">
        <f>SUM($AZ252,$BA252:BZ252)-SUM($EU252:FU252)</f>
        <v>3239</v>
      </c>
      <c r="DY252" s="39">
        <f>SUM($AZ252,$BA252:CA252)-SUM($EU252:FV252)</f>
        <v>2239</v>
      </c>
      <c r="DZ252" s="39">
        <f>SUM($AZ252,$BA252:CB252)-SUM($EU252:FW252)</f>
        <v>1239</v>
      </c>
      <c r="EA252" s="39">
        <f>SUM($AZ252,$BA252:CC252)-SUM($EU252:FX252)</f>
        <v>239</v>
      </c>
      <c r="EB252" s="39">
        <f>SUM($AZ252,$BA252:CD252)-SUM($EU252:FY252)</f>
        <v>6739</v>
      </c>
      <c r="EC252" s="39">
        <f>SUM($AZ252,$BA252:CE252)-SUM($EU252:FZ252)</f>
        <v>5739</v>
      </c>
      <c r="ED252" s="39">
        <f>SUM($AZ252,$BA252:CF252)-SUM($EU252:GA252)</f>
        <v>4739</v>
      </c>
      <c r="EE252" s="39">
        <f>SUM($AZ252,$BA252:CG252)-SUM($EU252:GB252)</f>
        <v>3739</v>
      </c>
      <c r="EF252" s="39">
        <f>SUM($AZ252,$BA252:CH252)-SUM($EU252:GC252)</f>
        <v>2739</v>
      </c>
      <c r="EG252" s="39">
        <f>SUM($AZ252,$BA252:CI252)-SUM($EU252:GD252)</f>
        <v>1739</v>
      </c>
      <c r="EH252" s="39">
        <f>SUM($AZ252,$BA252:CJ252)-SUM($EU252:GE252)</f>
        <v>5739</v>
      </c>
      <c r="EI252" s="39">
        <f>SUM($AZ252,$BA252:CK252)-SUM($EU252:GF252)</f>
        <v>4739</v>
      </c>
      <c r="EJ252" s="39">
        <f>SUM($AZ252,$BA252:CL252)-SUM($EU252:GG252)</f>
        <v>3739</v>
      </c>
      <c r="EK252" s="39">
        <f>SUM($AZ252,$BA252:CM252)-SUM($EU252:GH252)</f>
        <v>2739</v>
      </c>
      <c r="EL252" s="39">
        <f>SUM($AZ252,$BA252:CN252)-SUM($EU252:GI252)</f>
        <v>1739</v>
      </c>
      <c r="EM252" s="39">
        <f>SUM($AZ252,$BA252:CO252)-SUM($EU252:GJ252)</f>
        <v>739</v>
      </c>
      <c r="EN252" s="39">
        <f>SUM($AZ252,$BA252:CP252)-SUM($EU252:GK252)</f>
        <v>739</v>
      </c>
      <c r="EO252" s="39">
        <f>SUM($AZ252,$BA252:CQ252)-SUM($EU252:GL252)</f>
        <v>739</v>
      </c>
      <c r="EP252" s="39">
        <f>SUM($AZ252,$BA252:CR252)-SUM($EU252:GM252)</f>
        <v>739</v>
      </c>
      <c r="EQ252" s="39">
        <f>SUM($AZ252,$BA252:CS252)-SUM($EU252:GN252)</f>
        <v>739</v>
      </c>
      <c r="ER252" s="39"/>
      <c r="ES252" s="39"/>
      <c r="ET252" s="39"/>
      <c r="EU252" s="39"/>
      <c r="EV252" s="39"/>
      <c r="EW252" s="39"/>
      <c r="EX252" s="39"/>
      <c r="EY252" s="39"/>
      <c r="EZ252" s="39"/>
      <c r="FA252" s="39">
        <f t="array" ref="FA252">SUMPRODUCT($K252:$AG252,TRANSPOSE(FA$5:FA$27))</f>
        <v>280</v>
      </c>
      <c r="FB252" s="39">
        <f t="array" ref="FB252">SUMPRODUCT($K252:$AG252,TRANSPOSE(FB$5:FB$27))</f>
        <v>1200</v>
      </c>
      <c r="FC252" s="39">
        <f t="array" ref="FC252">SUMPRODUCT($K252:$AG252,TRANSPOSE(FC$5:FC$27))</f>
        <v>1331</v>
      </c>
      <c r="FD252" s="39">
        <f t="array" ref="FD252">SUMPRODUCT($K252:$AG252,TRANSPOSE(FD$5:FD$27))</f>
        <v>1000</v>
      </c>
      <c r="FE252" s="39">
        <f t="array" ref="FE252">SUMPRODUCT($K252:$AG252,TRANSPOSE(FE$5:FE$27))</f>
        <v>1000</v>
      </c>
      <c r="FF252" s="39">
        <f t="array" ref="FF252">SUMPRODUCT($K252:$AG252,TRANSPOSE(FF$5:FF$27))</f>
        <v>1000</v>
      </c>
      <c r="FG252" s="39">
        <f t="array" ref="FG252">SUMPRODUCT($K252:$AG252,TRANSPOSE(FG$5:FG$27))</f>
        <v>1000</v>
      </c>
      <c r="FH252" s="39">
        <f t="array" ref="FH252">SUMPRODUCT($K252:$AG252,TRANSPOSE(FH$5:FH$27))</f>
        <v>1000</v>
      </c>
      <c r="FI252" s="39">
        <f t="array" ref="FI252">SUMPRODUCT($K252:$AG252,TRANSPOSE(FI$5:FI$27))</f>
        <v>1000</v>
      </c>
      <c r="FJ252" s="39">
        <f t="array" ref="FJ252">SUMPRODUCT($K252:$AG252,TRANSPOSE(FJ$5:FJ$27))</f>
        <v>1000</v>
      </c>
      <c r="FK252" s="39">
        <f t="array" ref="FK252">SUMPRODUCT($K252:$AG252,TRANSPOSE(FK$5:FK$27))</f>
        <v>1000</v>
      </c>
      <c r="FL252" s="39">
        <f t="array" ref="FL252">SUMPRODUCT($K252:$AG252,TRANSPOSE(FL$5:FL$27))</f>
        <v>1000</v>
      </c>
      <c r="FM252" s="39">
        <f t="array" ref="FM252">SUMPRODUCT($K252:$AG252,TRANSPOSE(FM$5:FM$27))</f>
        <v>1000</v>
      </c>
      <c r="FN252" s="39">
        <f t="array" ref="FN252">SUMPRODUCT($K252:$AG252,TRANSPOSE(FN$5:FN$27))</f>
        <v>1000</v>
      </c>
      <c r="FO252" s="39">
        <f t="array" ref="FO252">SUMPRODUCT($K252:$AG252,TRANSPOSE(FO$5:FO$27))</f>
        <v>1000</v>
      </c>
      <c r="FP252" s="39">
        <f t="array" ref="FP252">SUMPRODUCT($K252:$AG252,TRANSPOSE(FP$5:FP$27))</f>
        <v>1000</v>
      </c>
      <c r="FQ252" s="39">
        <f t="array" ref="FQ252">SUMPRODUCT($K252:$AG252,TRANSPOSE(FQ$5:FQ$27))</f>
        <v>1000</v>
      </c>
      <c r="FR252" s="39">
        <f t="array" ref="FR252">SUMPRODUCT($K252:$AG252,TRANSPOSE(FR$5:FR$27))</f>
        <v>1000</v>
      </c>
      <c r="FS252" s="39">
        <f t="array" ref="FS252">SUMPRODUCT($K252:$AG252,TRANSPOSE(FS$5:FS$27))</f>
        <v>1000</v>
      </c>
      <c r="FT252" s="39">
        <f t="array" ref="FT252">SUMPRODUCT($K252:$AG252,TRANSPOSE(FT$5:FT$27))</f>
        <v>1000</v>
      </c>
      <c r="FU252" s="39">
        <f t="array" ref="FU252">SUMPRODUCT($K252:$AG252,TRANSPOSE(FU$5:FU$27))</f>
        <v>1000</v>
      </c>
      <c r="FV252" s="39">
        <f t="array" ref="FV252">SUMPRODUCT($K252:$AG252,TRANSPOSE(FV$5:FV$27))</f>
        <v>1000</v>
      </c>
      <c r="FW252" s="39">
        <f t="array" ref="FW252">SUMPRODUCT($K252:$AG252,TRANSPOSE(FW$5:FW$27))</f>
        <v>1000</v>
      </c>
      <c r="FX252" s="39">
        <f t="array" ref="FX252">SUMPRODUCT($K252:$AG252,TRANSPOSE(FX$5:FX$27))</f>
        <v>1000</v>
      </c>
      <c r="FY252" s="39">
        <f t="array" ref="FY252">SUMPRODUCT($K252:$AG252,TRANSPOSE(FY$5:FY$27))</f>
        <v>1000</v>
      </c>
      <c r="FZ252" s="39">
        <f t="array" ref="FZ252">SUMPRODUCT($K252:$AG252,TRANSPOSE(FZ$5:FZ$27))</f>
        <v>1000</v>
      </c>
      <c r="GA252" s="39">
        <f t="array" ref="GA252">SUMPRODUCT($K252:$AG252,TRANSPOSE(GA$5:GA$27))</f>
        <v>1000</v>
      </c>
      <c r="GB252" s="39">
        <f t="array" ref="GB252">SUMPRODUCT($K252:$AG252,TRANSPOSE(GB$5:GB$27))</f>
        <v>1000</v>
      </c>
      <c r="GC252" s="39">
        <f t="array" ref="GC252">SUMPRODUCT($K252:$AG252,TRANSPOSE(GC$5:GC$27))</f>
        <v>1000</v>
      </c>
      <c r="GD252" s="39">
        <f t="array" ref="GD252">SUMPRODUCT($K252:$AG252,TRANSPOSE(GD$5:GD$27))</f>
        <v>1000</v>
      </c>
      <c r="GE252" s="39">
        <f t="array" ref="GE252">SUMPRODUCT($K252:$AG252,TRANSPOSE(GE$5:GE$27))</f>
        <v>1000</v>
      </c>
      <c r="GF252" s="39">
        <f t="array" ref="GF252">SUMPRODUCT($K252:$AG252,TRANSPOSE(GF$5:GF$27))</f>
        <v>1000</v>
      </c>
      <c r="GG252" s="39">
        <f t="array" ref="GG252">SUMPRODUCT($K252:$AG252,TRANSPOSE(GG$5:GG$27))</f>
        <v>1000</v>
      </c>
      <c r="GH252" s="39">
        <f t="array" ref="GH252">SUMPRODUCT($K252:$AG252,TRANSPOSE(GH$5:GH$27))</f>
        <v>1000</v>
      </c>
      <c r="GI252" s="39">
        <f t="array" ref="GI252">SUMPRODUCT($K252:$AG252,TRANSPOSE(GI$5:GI$27))</f>
        <v>1000</v>
      </c>
      <c r="GJ252" s="39">
        <f t="array" ref="GJ252">SUMPRODUCT($K252:$AG252,TRANSPOSE(GJ$5:GJ$27))</f>
        <v>1000</v>
      </c>
      <c r="GK252" s="39">
        <f t="array" ref="GK252">SUMPRODUCT($K252:$AG252,TRANSPOSE(GK$5:GK$27))</f>
        <v>0</v>
      </c>
      <c r="GL252" s="39">
        <f t="array" ref="GL252">SUMPRODUCT($K252:$AG252,TRANSPOSE(GL$5:GL$27))</f>
        <v>0</v>
      </c>
      <c r="GM252" s="39">
        <f t="array" ref="GM252">SUMPRODUCT($K252:$AG252,TRANSPOSE(GM$5:GM$27))</f>
        <v>0</v>
      </c>
      <c r="GN252" s="39">
        <f t="array" ref="GN252">SUMPRODUCT($K252:$AG252,TRANSPOSE(GN$5:GN$27))</f>
        <v>0</v>
      </c>
      <c r="GO252" s="39"/>
      <c r="GP252" s="39"/>
      <c r="GQ252" s="39"/>
      <c r="GR252" s="39"/>
      <c r="GS252" s="39"/>
      <c r="GT252" s="39"/>
      <c r="GU252" s="39"/>
      <c r="GV252" s="39"/>
      <c r="GW252" s="39"/>
      <c r="GX252" s="39"/>
      <c r="GY252" s="39"/>
      <c r="GZ252" s="39"/>
      <c r="HA252" s="39"/>
      <c r="HB252" s="39"/>
      <c r="HC252" s="39"/>
      <c r="HD252" s="39"/>
      <c r="HE252" s="39"/>
      <c r="HF252" s="39"/>
      <c r="HG252" s="39"/>
      <c r="HH252" s="39"/>
      <c r="HI252" s="39"/>
      <c r="HJ252" s="39"/>
      <c r="HK252" s="39"/>
      <c r="HL252" s="39"/>
      <c r="HM252" s="39"/>
      <c r="HN252" s="39"/>
      <c r="HO252" s="39"/>
      <c r="HP252" s="39"/>
      <c r="HQ252" s="39"/>
      <c r="HR252" s="39"/>
      <c r="HS252" s="39"/>
      <c r="HT252" s="39"/>
      <c r="HU252" s="39"/>
      <c r="HV252" s="39"/>
      <c r="HW252" s="39"/>
      <c r="HX252" s="39"/>
      <c r="HY252" s="39"/>
      <c r="HZ252" s="39"/>
      <c r="IA252" s="39"/>
      <c r="IB252" s="39"/>
      <c r="IC252" s="39"/>
      <c r="ID252" s="39"/>
      <c r="IE252" s="39"/>
      <c r="IF252" s="39"/>
      <c r="IG252" s="39"/>
      <c r="IH252" s="39"/>
      <c r="II252" s="39"/>
      <c r="IJ252" s="39"/>
      <c r="IK252" s="39"/>
      <c r="IL252" s="39"/>
      <c r="IM252" s="39"/>
      <c r="IN252" s="39"/>
      <c r="IO252" s="39"/>
      <c r="IP252" s="39"/>
      <c r="IQ252" s="39"/>
      <c r="IR252" s="39"/>
      <c r="IS252" s="39"/>
      <c r="IT252" s="39"/>
      <c r="IU252" s="39"/>
      <c r="IV252" s="93" t="str">
        <f>AM252</f>
        <v>ELBATECH</v>
      </c>
      <c r="IW252" s="100" t="str">
        <f>C252</f>
        <v>LT4363MPS-2#PBF</v>
      </c>
      <c r="IX252" s="93" t="str">
        <f t="shared" si="270"/>
        <v>ANALOG DEVICES</v>
      </c>
      <c r="IY252" s="111">
        <f t="shared" si="277"/>
        <v>6.0358000000000001</v>
      </c>
      <c r="IZ252" s="112" t="str">
        <f t="shared" si="283"/>
        <v>USD</v>
      </c>
      <c r="JA252" s="104" t="e">
        <f ca="1">_xlfn.XLOOKUP(IZ252,IZ$21:IZ$24,JA$21:JA$24,0)</f>
        <v>#NAME?</v>
      </c>
      <c r="JB252" s="104" t="e">
        <f t="shared" ca="1" si="234"/>
        <v>#NAME?</v>
      </c>
      <c r="JC252" s="113">
        <v>2500</v>
      </c>
      <c r="JD252" s="113">
        <v>2500</v>
      </c>
      <c r="JE252" s="100"/>
      <c r="JF252" s="113" t="e">
        <f>MAX(JD252,CEILING(#REF!+JE252,JC252))</f>
        <v>#REF!</v>
      </c>
      <c r="JG252" s="114" t="e">
        <f t="shared" ca="1" si="235"/>
        <v>#REF!</v>
      </c>
      <c r="JH252" s="113" t="e">
        <f>JF252-#REF!</f>
        <v>#REF!</v>
      </c>
      <c r="JI252" s="114" t="e">
        <f t="shared" ca="1" si="236"/>
        <v>#REF!</v>
      </c>
      <c r="JJ252" s="115">
        <v>45523</v>
      </c>
      <c r="JK252" s="114" t="s">
        <v>114</v>
      </c>
      <c r="JL252" s="114" t="s">
        <v>21</v>
      </c>
      <c r="JM252" s="100" t="s">
        <v>128</v>
      </c>
      <c r="JN252" s="100" t="s">
        <v>129</v>
      </c>
      <c r="JO252" s="102" t="e">
        <f t="array" aca="1" ref="JO252" ca="1">SUMPRODUCT(#REF!,TRANSPOSE(JO$19:JO$22))</f>
        <v>#REF!</v>
      </c>
      <c r="JP252" s="102" t="e">
        <f t="array" aca="1" ref="JP252" ca="1">SUMPRODUCT(#REF!,TRANSPOSE(JP$19:JP$22))</f>
        <v>#REF!</v>
      </c>
      <c r="JQ252" s="102" t="e">
        <f t="array" aca="1" ref="JQ252" ca="1">SUMPRODUCT(#REF!,TRANSPOSE(JQ$19:JQ$22))</f>
        <v>#REF!</v>
      </c>
      <c r="JR252" s="102" t="e">
        <f t="array" aca="1" ref="JR252" ca="1">SUMPRODUCT(#REF!,TRANSPOSE(JR$19:JR$22))</f>
        <v>#REF!</v>
      </c>
      <c r="JS252" s="102" t="e">
        <f t="array" aca="1" ref="JS252" ca="1">SUMPRODUCT(#REF!,TRANSPOSE(JS$19:JS$22))</f>
        <v>#REF!</v>
      </c>
      <c r="JT252" s="102" t="e">
        <f t="array" aca="1" ref="JT252" ca="1">SUMPRODUCT(#REF!,TRANSPOSE(JT$19:JT$22))</f>
        <v>#REF!</v>
      </c>
      <c r="JU252" s="102" t="e">
        <f t="array" aca="1" ref="JU252" ca="1">SUMPRODUCT(#REF!,TRANSPOSE(JU$19:JU$22))</f>
        <v>#REF!</v>
      </c>
      <c r="JV252" s="102" t="e">
        <f t="array" aca="1" ref="JV252" ca="1">SUMPRODUCT(#REF!,TRANSPOSE(JV$19:JV$22))</f>
        <v>#REF!</v>
      </c>
      <c r="JW252" s="102" t="e">
        <f t="array" aca="1" ref="JW252" ca="1">SUMPRODUCT(#REF!,TRANSPOSE(JW$19:JW$22))</f>
        <v>#REF!</v>
      </c>
      <c r="JX252" s="102" t="e">
        <f t="array" aca="1" ref="JX252" ca="1">SUMPRODUCT(#REF!,TRANSPOSE(JX$19:JX$22))</f>
        <v>#REF!</v>
      </c>
      <c r="JY252" s="102" t="e">
        <f t="array" aca="1" ref="JY252" ca="1">SUMPRODUCT(#REF!,TRANSPOSE(JY$19:JY$22))</f>
        <v>#REF!</v>
      </c>
      <c r="JZ252" s="102" t="e">
        <f t="array" aca="1" ref="JZ252" ca="1">SUMPRODUCT(#REF!,TRANSPOSE(JZ$19:JZ$22))</f>
        <v>#REF!</v>
      </c>
      <c r="KA252" s="102" t="e">
        <f t="array" aca="1" ref="KA252" ca="1">SUMPRODUCT(#REF!,TRANSPOSE(KA$19:KA$22))</f>
        <v>#REF!</v>
      </c>
      <c r="KB252" s="116"/>
      <c r="KC252" s="102" t="e">
        <f t="shared" ca="1" si="237"/>
        <v>#REF!</v>
      </c>
      <c r="KD252" s="117" t="e">
        <f ca="1">CEILING(SUM($JO252:JP252)-SUM($KC252:KC252),$JC252)</f>
        <v>#REF!</v>
      </c>
      <c r="KE252" s="117" t="e">
        <f ca="1">CEILING(SUM($JO252:JQ252)-SUM($KC252:KD252),$JC252)</f>
        <v>#REF!</v>
      </c>
      <c r="KF252" s="117" t="e">
        <f ca="1">CEILING(SUM($JO252:JR252)-SUM($KC252:KE252),$JC252)</f>
        <v>#REF!</v>
      </c>
      <c r="KG252" s="117" t="e">
        <f ca="1">CEILING(SUM($JO252:JS252)-SUM($KC252:KF252),$JC252)</f>
        <v>#REF!</v>
      </c>
      <c r="KH252" s="117" t="e">
        <f ca="1">CEILING(SUM($JO252:JT252)-SUM($KC252:KG252),$JC252)</f>
        <v>#REF!</v>
      </c>
      <c r="KI252" s="117" t="e">
        <f ca="1">CEILING(SUM($JO252:JU252)-SUM($KC252:KH252),$JC252)</f>
        <v>#REF!</v>
      </c>
      <c r="KJ252" s="117" t="e">
        <f ca="1">CEILING(SUM($JO252:JV252)-SUM($KC252:KI252),$JC252)</f>
        <v>#REF!</v>
      </c>
      <c r="KK252" s="117" t="e">
        <f ca="1">CEILING(SUM($JO252:JW252)-SUM($KC252:KJ252),$JC252)</f>
        <v>#REF!</v>
      </c>
      <c r="KL252" s="117" t="e">
        <f ca="1">CEILING(SUM($JO252:JX252)-SUM($KC252:KK252),$JC252)</f>
        <v>#REF!</v>
      </c>
      <c r="KM252" s="117" t="e">
        <f ca="1">CEILING(SUM($JO252:JY252)-SUM($KC252:KL252),$JC252)</f>
        <v>#REF!</v>
      </c>
      <c r="KN252" s="117" t="e">
        <f t="shared" ca="1" si="238"/>
        <v>#REF!</v>
      </c>
      <c r="KO252" s="117" t="e">
        <f t="shared" ca="1" si="239"/>
        <v>#REF!</v>
      </c>
      <c r="KP252" s="116"/>
      <c r="KQ252" s="119" t="e">
        <f t="shared" ca="1" si="240"/>
        <v>#REF!</v>
      </c>
      <c r="KR252" s="119" t="e">
        <f t="shared" ca="1" si="241"/>
        <v>#REF!</v>
      </c>
      <c r="KS252" s="119" t="e">
        <f t="shared" ca="1" si="242"/>
        <v>#REF!</v>
      </c>
      <c r="KT252" s="119" t="e">
        <f t="shared" ca="1" si="243"/>
        <v>#REF!</v>
      </c>
      <c r="KU252" s="119" t="e">
        <f t="shared" ca="1" si="244"/>
        <v>#REF!</v>
      </c>
      <c r="KV252" s="119" t="e">
        <f t="shared" ca="1" si="245"/>
        <v>#REF!</v>
      </c>
      <c r="KW252" s="119" t="e">
        <f t="shared" ca="1" si="246"/>
        <v>#REF!</v>
      </c>
      <c r="KX252" s="119" t="e">
        <f t="shared" ca="1" si="247"/>
        <v>#REF!</v>
      </c>
      <c r="KY252" s="119" t="e">
        <f t="shared" ca="1" si="248"/>
        <v>#REF!</v>
      </c>
      <c r="KZ252" s="119" t="e">
        <f t="shared" ca="1" si="249"/>
        <v>#REF!</v>
      </c>
      <c r="LA252" s="119" t="e">
        <f t="shared" ca="1" si="250"/>
        <v>#REF!</v>
      </c>
      <c r="LB252" s="119" t="e">
        <f t="shared" ca="1" si="251"/>
        <v>#REF!</v>
      </c>
      <c r="LC252" s="119" t="e">
        <f t="shared" ca="1" si="252"/>
        <v>#REF!</v>
      </c>
      <c r="LD252" s="119" t="e">
        <f t="shared" ca="1" si="253"/>
        <v>#REF!</v>
      </c>
      <c r="LE252" s="116">
        <v>6</v>
      </c>
      <c r="LF252" s="102" t="e">
        <f ca="1">SUM(KC252:KD252)</f>
        <v>#REF!</v>
      </c>
      <c r="LG252" s="102"/>
      <c r="LH252" s="102" t="e">
        <f ca="1">SUM(KE252:KF252)</f>
        <v>#REF!</v>
      </c>
      <c r="LI252" s="102"/>
      <c r="LJ252" s="102" t="e">
        <f ca="1">SUM(KG252:KH252)</f>
        <v>#REF!</v>
      </c>
      <c r="LK252" s="102"/>
      <c r="LL252" s="102" t="e">
        <f ca="1">SUM(KI252:KJ252)</f>
        <v>#REF!</v>
      </c>
      <c r="LM252" s="102"/>
      <c r="LN252" s="102" t="e">
        <f ca="1">SUM(KK252:KL252)</f>
        <v>#REF!</v>
      </c>
      <c r="LO252" s="102"/>
      <c r="LP252" s="102" t="e">
        <f ca="1">SUM(KM252:KO252)</f>
        <v>#REF!</v>
      </c>
      <c r="LQ252" s="102"/>
      <c r="LR252" s="102" t="e">
        <f ca="1">KO252</f>
        <v>#REF!</v>
      </c>
      <c r="LS252" s="102"/>
      <c r="LT252" s="119" t="e">
        <f t="shared" ca="1" si="254"/>
        <v>#REF!</v>
      </c>
      <c r="LU252" s="119" t="e">
        <f t="shared" ca="1" si="255"/>
        <v>#NAME?</v>
      </c>
      <c r="LV252" s="119" t="e">
        <f t="shared" ca="1" si="256"/>
        <v>#REF!</v>
      </c>
      <c r="LW252" s="119" t="e">
        <f t="shared" ca="1" si="257"/>
        <v>#NAME?</v>
      </c>
      <c r="LX252" s="119" t="e">
        <f t="shared" ca="1" si="258"/>
        <v>#REF!</v>
      </c>
      <c r="LY252" s="119" t="e">
        <f t="shared" ca="1" si="259"/>
        <v>#NAME?</v>
      </c>
      <c r="LZ252" s="119" t="e">
        <f t="shared" ca="1" si="260"/>
        <v>#REF!</v>
      </c>
      <c r="MA252" s="119" t="e">
        <f t="shared" ca="1" si="261"/>
        <v>#NAME?</v>
      </c>
      <c r="MB252" s="119" t="e">
        <f t="shared" ca="1" si="262"/>
        <v>#REF!</v>
      </c>
      <c r="MC252" s="119" t="e">
        <f t="shared" ca="1" si="263"/>
        <v>#NAME?</v>
      </c>
      <c r="MD252" s="119" t="e">
        <f t="shared" ca="1" si="264"/>
        <v>#REF!</v>
      </c>
      <c r="ME252" s="119" t="e">
        <f t="shared" ca="1" si="265"/>
        <v>#NAME?</v>
      </c>
      <c r="MF252" s="119" t="e">
        <f t="shared" ca="1" si="266"/>
        <v>#REF!</v>
      </c>
      <c r="MG252" s="119" t="e">
        <f t="shared" ca="1" si="267"/>
        <v>#REF!</v>
      </c>
      <c r="MH252" s="120" t="s">
        <v>1077</v>
      </c>
      <c r="MI252" s="100" t="s">
        <v>515</v>
      </c>
      <c r="MJ252" s="121">
        <v>45526</v>
      </c>
      <c r="MK252" s="100" t="s">
        <v>131</v>
      </c>
      <c r="ML252" s="100"/>
      <c r="MM252" s="100" t="s">
        <v>131</v>
      </c>
      <c r="MN252" s="100"/>
      <c r="MO252" s="100" t="s">
        <v>516</v>
      </c>
    </row>
    <row r="253" spans="1:353" ht="14.25" x14ac:dyDescent="0.2">
      <c r="A253" s="39">
        <v>255</v>
      </c>
      <c r="B253" s="39" t="s">
        <v>1080</v>
      </c>
      <c r="C253" s="54" t="s">
        <v>1081</v>
      </c>
      <c r="D253" s="39" t="s">
        <v>121</v>
      </c>
      <c r="E253" s="39">
        <v>404580094</v>
      </c>
      <c r="F253" s="99" t="s">
        <v>1082</v>
      </c>
      <c r="G253" s="39"/>
      <c r="H253" s="39" t="s">
        <v>112</v>
      </c>
      <c r="I253" s="39">
        <v>1</v>
      </c>
      <c r="J253" s="39">
        <v>4</v>
      </c>
      <c r="K253" s="39">
        <v>0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0</v>
      </c>
      <c r="S253" s="39">
        <v>2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0</v>
      </c>
      <c r="AB253" s="39">
        <v>2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f t="shared" si="230"/>
        <v>4</v>
      </c>
      <c r="AI253" s="39">
        <f t="shared" si="268"/>
        <v>71622</v>
      </c>
      <c r="AJ253" s="55">
        <v>3000</v>
      </c>
      <c r="AK253" s="39"/>
      <c r="AL253" s="39" t="s">
        <v>1083</v>
      </c>
      <c r="AM253" s="39" t="s">
        <v>736</v>
      </c>
      <c r="AN253" s="39" t="s">
        <v>21</v>
      </c>
      <c r="AO253" s="39"/>
      <c r="AP253" s="56">
        <v>2.85</v>
      </c>
      <c r="AQ253" s="56" t="s">
        <v>8</v>
      </c>
      <c r="AR253" s="39" t="s">
        <v>737</v>
      </c>
      <c r="AS253" s="59" t="s">
        <v>738</v>
      </c>
      <c r="AT253" s="39"/>
      <c r="AU253" s="39" t="s">
        <v>739</v>
      </c>
      <c r="AV253" s="39" t="str">
        <f t="shared" si="231"/>
        <v>P0005</v>
      </c>
      <c r="AW253" s="76">
        <f t="shared" si="232"/>
        <v>2.19</v>
      </c>
      <c r="AX253" s="39">
        <v>12</v>
      </c>
      <c r="AY253" s="73" t="e">
        <f t="shared" si="233"/>
        <v>#REF!</v>
      </c>
      <c r="AZ253" s="39"/>
      <c r="BA253" s="39"/>
      <c r="BB253" s="39"/>
      <c r="BC253" s="39"/>
      <c r="BD253" s="39"/>
      <c r="BE253" s="39"/>
      <c r="BF253" s="39">
        <v>15000</v>
      </c>
      <c r="BG253" s="39"/>
      <c r="BH253" s="39"/>
      <c r="BI253" s="39"/>
      <c r="BJ253" s="39"/>
      <c r="BK253" s="39">
        <v>12000</v>
      </c>
      <c r="BL253" s="39"/>
      <c r="BM253" s="39"/>
      <c r="BN253" s="39"/>
      <c r="BO253" s="39"/>
      <c r="BP253" s="39"/>
      <c r="BQ253" s="39">
        <v>12000</v>
      </c>
      <c r="BR253" s="39"/>
      <c r="BS253" s="39"/>
      <c r="BT253" s="39"/>
      <c r="BU253" s="39"/>
      <c r="BV253" s="39"/>
      <c r="BW253" s="39">
        <v>12000</v>
      </c>
      <c r="BX253" s="39"/>
      <c r="BY253" s="39"/>
      <c r="BZ253" s="39"/>
      <c r="CA253" s="39"/>
      <c r="CB253" s="39"/>
      <c r="CC253" s="39">
        <v>12000</v>
      </c>
      <c r="CD253" s="39"/>
      <c r="CE253" s="39"/>
      <c r="CF253" s="39"/>
      <c r="CG253" s="39"/>
      <c r="CH253" s="39"/>
      <c r="CI253" s="39">
        <v>9000</v>
      </c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>
        <f>SUM($AZ253,$BA253:BF253)-SUM($EU253:FA253)</f>
        <v>14440</v>
      </c>
      <c r="DE253" s="39">
        <f>SUM($AZ253,$BA253:BG253)-SUM($EU253:FB253)</f>
        <v>12040</v>
      </c>
      <c r="DF253" s="39">
        <f>SUM($AZ253,$BA253:BH253)-SUM($EU253:FC253)</f>
        <v>9378</v>
      </c>
      <c r="DG253" s="39">
        <f>SUM($AZ253,$BA253:BI253)-SUM($EU253:FD253)</f>
        <v>7378</v>
      </c>
      <c r="DH253" s="39">
        <f>SUM($AZ253,$BA253:BJ253)-SUM($EU253:FE253)</f>
        <v>5378</v>
      </c>
      <c r="DI253" s="39">
        <f>SUM($AZ253,$BA253:BK253)-SUM($EU253:FF253)</f>
        <v>15378</v>
      </c>
      <c r="DJ253" s="39">
        <f>SUM($AZ253,$BA253:BL253)-SUM($EU253:FG253)</f>
        <v>13378</v>
      </c>
      <c r="DK253" s="39">
        <f>SUM($AZ253,$BA253:BM253)-SUM($EU253:FH253)</f>
        <v>11378</v>
      </c>
      <c r="DL253" s="39">
        <f>SUM($AZ253,$BA253:BN253)-SUM($EU253:FI253)</f>
        <v>9378</v>
      </c>
      <c r="DM253" s="39">
        <f>SUM($AZ253,$BA253:BO253)-SUM($EU253:FJ253)</f>
        <v>7378</v>
      </c>
      <c r="DN253" s="39">
        <f>SUM($AZ253,$BA253:BP253)-SUM($EU253:FK253)</f>
        <v>5378</v>
      </c>
      <c r="DO253" s="39">
        <f>SUM($AZ253,$BA253:BQ253)-SUM($EU253:FL253)</f>
        <v>15378</v>
      </c>
      <c r="DP253" s="39">
        <f>SUM($AZ253,$BA253:BR253)-SUM($EU253:FM253)</f>
        <v>13378</v>
      </c>
      <c r="DQ253" s="39">
        <f>SUM($AZ253,$BA253:BS253)-SUM($EU253:FN253)</f>
        <v>11378</v>
      </c>
      <c r="DR253" s="39">
        <f>SUM($AZ253,$BA253:BT253)-SUM($EU253:FO253)</f>
        <v>9378</v>
      </c>
      <c r="DS253" s="39">
        <f>SUM($AZ253,$BA253:BU253)-SUM($EU253:FP253)</f>
        <v>7378</v>
      </c>
      <c r="DT253" s="39">
        <f>SUM($AZ253,$BA253:BV253)-SUM($EU253:FQ253)</f>
        <v>5378</v>
      </c>
      <c r="DU253" s="39">
        <f>SUM($AZ253,$BA253:BW253)-SUM($EU253:FR253)</f>
        <v>15378</v>
      </c>
      <c r="DV253" s="39">
        <f>SUM($AZ253,$BA253:BX253)-SUM($EU253:FS253)</f>
        <v>13378</v>
      </c>
      <c r="DW253" s="39">
        <f>SUM($AZ253,$BA253:BY253)-SUM($EU253:FT253)</f>
        <v>11378</v>
      </c>
      <c r="DX253" s="39">
        <f>SUM($AZ253,$BA253:BZ253)-SUM($EU253:FU253)</f>
        <v>9378</v>
      </c>
      <c r="DY253" s="39">
        <f>SUM($AZ253,$BA253:CA253)-SUM($EU253:FV253)</f>
        <v>7378</v>
      </c>
      <c r="DZ253" s="39">
        <f>SUM($AZ253,$BA253:CB253)-SUM($EU253:FW253)</f>
        <v>5378</v>
      </c>
      <c r="EA253" s="39">
        <f>SUM($AZ253,$BA253:CC253)-SUM($EU253:FX253)</f>
        <v>15378</v>
      </c>
      <c r="EB253" s="39">
        <f>SUM($AZ253,$BA253:CD253)-SUM($EU253:FY253)</f>
        <v>13378</v>
      </c>
      <c r="EC253" s="39">
        <f>SUM($AZ253,$BA253:CE253)-SUM($EU253:FZ253)</f>
        <v>11378</v>
      </c>
      <c r="ED253" s="39">
        <f>SUM($AZ253,$BA253:CF253)-SUM($EU253:GA253)</f>
        <v>9378</v>
      </c>
      <c r="EE253" s="39">
        <f>SUM($AZ253,$BA253:CG253)-SUM($EU253:GB253)</f>
        <v>7378</v>
      </c>
      <c r="EF253" s="39">
        <f>SUM($AZ253,$BA253:CH253)-SUM($EU253:GC253)</f>
        <v>5378</v>
      </c>
      <c r="EG253" s="39">
        <f>SUM($AZ253,$BA253:CI253)-SUM($EU253:GD253)</f>
        <v>12378</v>
      </c>
      <c r="EH253" s="39">
        <f>SUM($AZ253,$BA253:CJ253)-SUM($EU253:GE253)</f>
        <v>10378</v>
      </c>
      <c r="EI253" s="39">
        <f>SUM($AZ253,$BA253:CK253)-SUM($EU253:GF253)</f>
        <v>8378</v>
      </c>
      <c r="EJ253" s="39">
        <f>SUM($AZ253,$BA253:CL253)-SUM($EU253:GG253)</f>
        <v>6378</v>
      </c>
      <c r="EK253" s="39">
        <f>SUM($AZ253,$BA253:CM253)-SUM($EU253:GH253)</f>
        <v>4378</v>
      </c>
      <c r="EL253" s="39">
        <f>SUM($AZ253,$BA253:CN253)-SUM($EU253:GI253)</f>
        <v>2378</v>
      </c>
      <c r="EM253" s="39">
        <f>SUM($AZ253,$BA253:CO253)-SUM($EU253:GJ253)</f>
        <v>378</v>
      </c>
      <c r="EN253" s="39">
        <f>SUM($AZ253,$BA253:CP253)-SUM($EU253:GK253)</f>
        <v>378</v>
      </c>
      <c r="EO253" s="39">
        <f>SUM($AZ253,$BA253:CQ253)-SUM($EU253:GL253)</f>
        <v>378</v>
      </c>
      <c r="EP253" s="39">
        <f>SUM($AZ253,$BA253:CR253)-SUM($EU253:GM253)</f>
        <v>378</v>
      </c>
      <c r="EQ253" s="39">
        <f>SUM($AZ253,$BA253:CS253)-SUM($EU253:GN253)</f>
        <v>378</v>
      </c>
      <c r="ER253" s="39"/>
      <c r="ES253" s="39"/>
      <c r="ET253" s="39"/>
      <c r="EU253" s="39"/>
      <c r="EV253" s="39"/>
      <c r="EW253" s="39"/>
      <c r="EX253" s="39"/>
      <c r="EY253" s="39"/>
      <c r="EZ253" s="39"/>
      <c r="FA253" s="39">
        <f t="array" ref="FA253">SUMPRODUCT($K253:$AG253,TRANSPOSE(FA$5:FA$27))</f>
        <v>560</v>
      </c>
      <c r="FB253" s="39">
        <f t="array" ref="FB253">SUMPRODUCT($K253:$AG253,TRANSPOSE(FB$5:FB$27))</f>
        <v>2400</v>
      </c>
      <c r="FC253" s="39">
        <f t="array" ref="FC253">SUMPRODUCT($K253:$AG253,TRANSPOSE(FC$5:FC$27))</f>
        <v>2662</v>
      </c>
      <c r="FD253" s="39">
        <f t="array" ref="FD253">SUMPRODUCT($K253:$AG253,TRANSPOSE(FD$5:FD$27))</f>
        <v>2000</v>
      </c>
      <c r="FE253" s="39">
        <f t="array" ref="FE253">SUMPRODUCT($K253:$AG253,TRANSPOSE(FE$5:FE$27))</f>
        <v>2000</v>
      </c>
      <c r="FF253" s="39">
        <f t="array" ref="FF253">SUMPRODUCT($K253:$AG253,TRANSPOSE(FF$5:FF$27))</f>
        <v>2000</v>
      </c>
      <c r="FG253" s="39">
        <f t="array" ref="FG253">SUMPRODUCT($K253:$AG253,TRANSPOSE(FG$5:FG$27))</f>
        <v>2000</v>
      </c>
      <c r="FH253" s="39">
        <f t="array" ref="FH253">SUMPRODUCT($K253:$AG253,TRANSPOSE(FH$5:FH$27))</f>
        <v>2000</v>
      </c>
      <c r="FI253" s="39">
        <f t="array" ref="FI253">SUMPRODUCT($K253:$AG253,TRANSPOSE(FI$5:FI$27))</f>
        <v>2000</v>
      </c>
      <c r="FJ253" s="39">
        <f t="array" ref="FJ253">SUMPRODUCT($K253:$AG253,TRANSPOSE(FJ$5:FJ$27))</f>
        <v>2000</v>
      </c>
      <c r="FK253" s="39">
        <f t="array" ref="FK253">SUMPRODUCT($K253:$AG253,TRANSPOSE(FK$5:FK$27))</f>
        <v>2000</v>
      </c>
      <c r="FL253" s="39">
        <f t="array" ref="FL253">SUMPRODUCT($K253:$AG253,TRANSPOSE(FL$5:FL$27))</f>
        <v>2000</v>
      </c>
      <c r="FM253" s="39">
        <f t="array" ref="FM253">SUMPRODUCT($K253:$AG253,TRANSPOSE(FM$5:FM$27))</f>
        <v>2000</v>
      </c>
      <c r="FN253" s="39">
        <f t="array" ref="FN253">SUMPRODUCT($K253:$AG253,TRANSPOSE(FN$5:FN$27))</f>
        <v>2000</v>
      </c>
      <c r="FO253" s="39">
        <f t="array" ref="FO253">SUMPRODUCT($K253:$AG253,TRANSPOSE(FO$5:FO$27))</f>
        <v>2000</v>
      </c>
      <c r="FP253" s="39">
        <f t="array" ref="FP253">SUMPRODUCT($K253:$AG253,TRANSPOSE(FP$5:FP$27))</f>
        <v>2000</v>
      </c>
      <c r="FQ253" s="39">
        <f t="array" ref="FQ253">SUMPRODUCT($K253:$AG253,TRANSPOSE(FQ$5:FQ$27))</f>
        <v>2000</v>
      </c>
      <c r="FR253" s="39">
        <f t="array" ref="FR253">SUMPRODUCT($K253:$AG253,TRANSPOSE(FR$5:FR$27))</f>
        <v>2000</v>
      </c>
      <c r="FS253" s="39">
        <f t="array" ref="FS253">SUMPRODUCT($K253:$AG253,TRANSPOSE(FS$5:FS$27))</f>
        <v>2000</v>
      </c>
      <c r="FT253" s="39">
        <f t="array" ref="FT253">SUMPRODUCT($K253:$AG253,TRANSPOSE(FT$5:FT$27))</f>
        <v>2000</v>
      </c>
      <c r="FU253" s="39">
        <f t="array" ref="FU253">SUMPRODUCT($K253:$AG253,TRANSPOSE(FU$5:FU$27))</f>
        <v>2000</v>
      </c>
      <c r="FV253" s="39">
        <f t="array" ref="FV253">SUMPRODUCT($K253:$AG253,TRANSPOSE(FV$5:FV$27))</f>
        <v>2000</v>
      </c>
      <c r="FW253" s="39">
        <f t="array" ref="FW253">SUMPRODUCT($K253:$AG253,TRANSPOSE(FW$5:FW$27))</f>
        <v>2000</v>
      </c>
      <c r="FX253" s="39">
        <f t="array" ref="FX253">SUMPRODUCT($K253:$AG253,TRANSPOSE(FX$5:FX$27))</f>
        <v>2000</v>
      </c>
      <c r="FY253" s="39">
        <f t="array" ref="FY253">SUMPRODUCT($K253:$AG253,TRANSPOSE(FY$5:FY$27))</f>
        <v>2000</v>
      </c>
      <c r="FZ253" s="39">
        <f t="array" ref="FZ253">SUMPRODUCT($K253:$AG253,TRANSPOSE(FZ$5:FZ$27))</f>
        <v>2000</v>
      </c>
      <c r="GA253" s="39">
        <f t="array" ref="GA253">SUMPRODUCT($K253:$AG253,TRANSPOSE(GA$5:GA$27))</f>
        <v>2000</v>
      </c>
      <c r="GB253" s="39">
        <f t="array" ref="GB253">SUMPRODUCT($K253:$AG253,TRANSPOSE(GB$5:GB$27))</f>
        <v>2000</v>
      </c>
      <c r="GC253" s="39">
        <f t="array" ref="GC253">SUMPRODUCT($K253:$AG253,TRANSPOSE(GC$5:GC$27))</f>
        <v>2000</v>
      </c>
      <c r="GD253" s="39">
        <f t="array" ref="GD253">SUMPRODUCT($K253:$AG253,TRANSPOSE(GD$5:GD$27))</f>
        <v>2000</v>
      </c>
      <c r="GE253" s="39">
        <f t="array" ref="GE253">SUMPRODUCT($K253:$AG253,TRANSPOSE(GE$5:GE$27))</f>
        <v>2000</v>
      </c>
      <c r="GF253" s="39">
        <f t="array" ref="GF253">SUMPRODUCT($K253:$AG253,TRANSPOSE(GF$5:GF$27))</f>
        <v>2000</v>
      </c>
      <c r="GG253" s="39">
        <f t="array" ref="GG253">SUMPRODUCT($K253:$AG253,TRANSPOSE(GG$5:GG$27))</f>
        <v>2000</v>
      </c>
      <c r="GH253" s="39">
        <f t="array" ref="GH253">SUMPRODUCT($K253:$AG253,TRANSPOSE(GH$5:GH$27))</f>
        <v>2000</v>
      </c>
      <c r="GI253" s="39">
        <f t="array" ref="GI253">SUMPRODUCT($K253:$AG253,TRANSPOSE(GI$5:GI$27))</f>
        <v>2000</v>
      </c>
      <c r="GJ253" s="39">
        <f t="array" ref="GJ253">SUMPRODUCT($K253:$AG253,TRANSPOSE(GJ$5:GJ$27))</f>
        <v>2000</v>
      </c>
      <c r="GK253" s="39">
        <f t="array" ref="GK253">SUMPRODUCT($K253:$AG253,TRANSPOSE(GK$5:GK$27))</f>
        <v>0</v>
      </c>
      <c r="GL253" s="39">
        <f t="array" ref="GL253">SUMPRODUCT($K253:$AG253,TRANSPOSE(GL$5:GL$27))</f>
        <v>0</v>
      </c>
      <c r="GM253" s="39">
        <f t="array" ref="GM253">SUMPRODUCT($K253:$AG253,TRANSPOSE(GM$5:GM$27))</f>
        <v>0</v>
      </c>
      <c r="GN253" s="39">
        <f t="array" ref="GN253">SUMPRODUCT($K253:$AG253,TRANSPOSE(GN$5:GN$27))</f>
        <v>0</v>
      </c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93" t="s">
        <v>736</v>
      </c>
      <c r="IW253" s="100" t="str">
        <f>C253</f>
        <v>LTB-2520-3G3H6-A3-AS</v>
      </c>
      <c r="IX253" s="93" t="str">
        <f t="shared" si="270"/>
        <v>MAG.LAYERS SCIENTIFIC TECHNIC</v>
      </c>
      <c r="IY253" s="111">
        <v>2.75</v>
      </c>
      <c r="IZ253" s="112" t="str">
        <f t="shared" si="283"/>
        <v>USD</v>
      </c>
      <c r="JA253" s="104" t="e">
        <f ca="1">_xlfn.XLOOKUP(IZ253,IZ$21:IZ$24,JA$21:JA$24,0)</f>
        <v>#NAME?</v>
      </c>
      <c r="JB253" s="104">
        <v>2.19</v>
      </c>
      <c r="JC253" s="113">
        <f>AJ253</f>
        <v>3000</v>
      </c>
      <c r="JD253" s="113">
        <f>AJ253</f>
        <v>3000</v>
      </c>
      <c r="JE253" s="100"/>
      <c r="JF253" s="113" t="e">
        <f>MAX(JD253,CEILING(#REF!+JE253,JC253))</f>
        <v>#REF!</v>
      </c>
      <c r="JG253" s="114" t="e">
        <f t="shared" si="235"/>
        <v>#REF!</v>
      </c>
      <c r="JH253" s="113" t="e">
        <f>JF253-#REF!</f>
        <v>#REF!</v>
      </c>
      <c r="JI253" s="114" t="e">
        <f t="shared" si="236"/>
        <v>#REF!</v>
      </c>
      <c r="JJ253" s="115">
        <v>45523</v>
      </c>
      <c r="JK253" s="114" t="s">
        <v>114</v>
      </c>
      <c r="JL253" s="114" t="s">
        <v>21</v>
      </c>
      <c r="JM253" s="100" t="s">
        <v>128</v>
      </c>
      <c r="JN253" s="100" t="s">
        <v>129</v>
      </c>
      <c r="JO253" s="102" t="e">
        <f t="array" aca="1" ref="JO253" ca="1">SUMPRODUCT(#REF!,TRANSPOSE(JO$19:JO$22))</f>
        <v>#REF!</v>
      </c>
      <c r="JP253" s="102" t="e">
        <f t="array" aca="1" ref="JP253" ca="1">SUMPRODUCT(#REF!,TRANSPOSE(JP$19:JP$22))</f>
        <v>#REF!</v>
      </c>
      <c r="JQ253" s="102" t="e">
        <f t="array" aca="1" ref="JQ253" ca="1">SUMPRODUCT(#REF!,TRANSPOSE(JQ$19:JQ$22))</f>
        <v>#REF!</v>
      </c>
      <c r="JR253" s="102" t="e">
        <f t="array" aca="1" ref="JR253" ca="1">SUMPRODUCT(#REF!,TRANSPOSE(JR$19:JR$22))</f>
        <v>#REF!</v>
      </c>
      <c r="JS253" s="102" t="e">
        <f t="array" aca="1" ref="JS253" ca="1">SUMPRODUCT(#REF!,TRANSPOSE(JS$19:JS$22))</f>
        <v>#REF!</v>
      </c>
      <c r="JT253" s="102" t="e">
        <f t="array" aca="1" ref="JT253" ca="1">SUMPRODUCT(#REF!,TRANSPOSE(JT$19:JT$22))</f>
        <v>#REF!</v>
      </c>
      <c r="JU253" s="102" t="e">
        <f t="array" aca="1" ref="JU253" ca="1">SUMPRODUCT(#REF!,TRANSPOSE(JU$19:JU$22))</f>
        <v>#REF!</v>
      </c>
      <c r="JV253" s="102" t="e">
        <f t="array" aca="1" ref="JV253" ca="1">SUMPRODUCT(#REF!,TRANSPOSE(JV$19:JV$22))</f>
        <v>#REF!</v>
      </c>
      <c r="JW253" s="102" t="e">
        <f t="array" aca="1" ref="JW253" ca="1">SUMPRODUCT(#REF!,TRANSPOSE(JW$19:JW$22))</f>
        <v>#REF!</v>
      </c>
      <c r="JX253" s="102" t="e">
        <f t="array" aca="1" ref="JX253" ca="1">SUMPRODUCT(#REF!,TRANSPOSE(JX$19:JX$22))</f>
        <v>#REF!</v>
      </c>
      <c r="JY253" s="102" t="e">
        <f t="array" aca="1" ref="JY253" ca="1">SUMPRODUCT(#REF!,TRANSPOSE(JY$19:JY$22))</f>
        <v>#REF!</v>
      </c>
      <c r="JZ253" s="102" t="e">
        <f t="array" aca="1" ref="JZ253" ca="1">SUMPRODUCT(#REF!,TRANSPOSE(JZ$19:JZ$22))</f>
        <v>#REF!</v>
      </c>
      <c r="KA253" s="102" t="e">
        <f t="array" aca="1" ref="KA253" ca="1">SUMPRODUCT(#REF!,TRANSPOSE(KA$19:KA$22))</f>
        <v>#REF!</v>
      </c>
      <c r="KB253" s="116"/>
      <c r="KC253" s="102" t="e">
        <f t="shared" ca="1" si="237"/>
        <v>#REF!</v>
      </c>
      <c r="KD253" s="117" t="e">
        <f ca="1">CEILING(SUM($JO253:JP253)-SUM($KC253:KC253),$JC253)</f>
        <v>#REF!</v>
      </c>
      <c r="KE253" s="117" t="e">
        <f ca="1">CEILING(SUM($JO253:JQ253)-SUM($KC253:KD253),$JC253)</f>
        <v>#REF!</v>
      </c>
      <c r="KF253" s="117" t="e">
        <f ca="1">CEILING(SUM($JO253:JR253)-SUM($KC253:KE253),$JC253)</f>
        <v>#REF!</v>
      </c>
      <c r="KG253" s="117" t="e">
        <f ca="1">CEILING(SUM($JO253:JS253)-SUM($KC253:KF253),$JC253)</f>
        <v>#REF!</v>
      </c>
      <c r="KH253" s="117" t="e">
        <f ca="1">CEILING(SUM($JO253:JT253)-SUM($KC253:KG253),$JC253)</f>
        <v>#REF!</v>
      </c>
      <c r="KI253" s="117" t="e">
        <f ca="1">CEILING(SUM($JO253:JU253)-SUM($KC253:KH253),$JC253)</f>
        <v>#REF!</v>
      </c>
      <c r="KJ253" s="117" t="e">
        <f ca="1">CEILING(SUM($JO253:JV253)-SUM($KC253:KI253),$JC253)</f>
        <v>#REF!</v>
      </c>
      <c r="KK253" s="117" t="e">
        <f ca="1">CEILING(SUM($JO253:JW253)-SUM($KC253:KJ253),$JC253)</f>
        <v>#REF!</v>
      </c>
      <c r="KL253" s="117" t="e">
        <f ca="1">CEILING(SUM($JO253:JX253)-SUM($KC253:KK253),$JC253)</f>
        <v>#REF!</v>
      </c>
      <c r="KM253" s="117" t="e">
        <f ca="1">CEILING(SUM($JO253:JY253)-SUM($KC253:KL253),$JC253)</f>
        <v>#REF!</v>
      </c>
      <c r="KN253" s="117" t="e">
        <f t="shared" ca="1" si="238"/>
        <v>#REF!</v>
      </c>
      <c r="KO253" s="117" t="e">
        <f t="shared" ca="1" si="239"/>
        <v>#REF!</v>
      </c>
      <c r="KP253" s="116"/>
      <c r="KQ253" s="119" t="e">
        <f t="shared" ca="1" si="240"/>
        <v>#REF!</v>
      </c>
      <c r="KR253" s="119" t="e">
        <f t="shared" ca="1" si="241"/>
        <v>#REF!</v>
      </c>
      <c r="KS253" s="119" t="e">
        <f t="shared" ca="1" si="242"/>
        <v>#REF!</v>
      </c>
      <c r="KT253" s="119" t="e">
        <f t="shared" ca="1" si="243"/>
        <v>#REF!</v>
      </c>
      <c r="KU253" s="119" t="e">
        <f t="shared" ca="1" si="244"/>
        <v>#REF!</v>
      </c>
      <c r="KV253" s="119" t="e">
        <f t="shared" ca="1" si="245"/>
        <v>#REF!</v>
      </c>
      <c r="KW253" s="119" t="e">
        <f t="shared" ca="1" si="246"/>
        <v>#REF!</v>
      </c>
      <c r="KX253" s="119" t="e">
        <f t="shared" ca="1" si="247"/>
        <v>#REF!</v>
      </c>
      <c r="KY253" s="119" t="e">
        <f t="shared" ca="1" si="248"/>
        <v>#REF!</v>
      </c>
      <c r="KZ253" s="119" t="e">
        <f t="shared" ca="1" si="249"/>
        <v>#REF!</v>
      </c>
      <c r="LA253" s="119" t="e">
        <f t="shared" ca="1" si="250"/>
        <v>#REF!</v>
      </c>
      <c r="LB253" s="119" t="e">
        <f t="shared" ca="1" si="251"/>
        <v>#REF!</v>
      </c>
      <c r="LC253" s="119" t="e">
        <f t="shared" ca="1" si="252"/>
        <v>#REF!</v>
      </c>
      <c r="LD253" s="119" t="e">
        <f t="shared" ca="1" si="253"/>
        <v>#REF!</v>
      </c>
      <c r="LE253" s="116">
        <v>6</v>
      </c>
      <c r="LF253" s="102" t="e">
        <f ca="1">SUM(KC253:KD253)</f>
        <v>#REF!</v>
      </c>
      <c r="LG253" s="102"/>
      <c r="LH253" s="102" t="e">
        <f ca="1">SUM(KE253:KF253)</f>
        <v>#REF!</v>
      </c>
      <c r="LI253" s="102"/>
      <c r="LJ253" s="102" t="e">
        <f ca="1">SUM(KG253:KH253)</f>
        <v>#REF!</v>
      </c>
      <c r="LK253" s="102"/>
      <c r="LL253" s="102" t="e">
        <f ca="1">SUM(KI253:KJ253)</f>
        <v>#REF!</v>
      </c>
      <c r="LM253" s="102"/>
      <c r="LN253" s="102" t="e">
        <f ca="1">SUM(KK253:KL253)</f>
        <v>#REF!</v>
      </c>
      <c r="LO253" s="102"/>
      <c r="LP253" s="102" t="e">
        <f ca="1">SUM(KM253:KO253)</f>
        <v>#REF!</v>
      </c>
      <c r="LQ253" s="102"/>
      <c r="LR253" s="102" t="e">
        <f ca="1">KO253</f>
        <v>#REF!</v>
      </c>
      <c r="LS253" s="102"/>
      <c r="LT253" s="119" t="e">
        <f t="shared" ca="1" si="254"/>
        <v>#REF!</v>
      </c>
      <c r="LU253" s="119">
        <f t="shared" si="255"/>
        <v>0</v>
      </c>
      <c r="LV253" s="119" t="e">
        <f t="shared" ca="1" si="256"/>
        <v>#REF!</v>
      </c>
      <c r="LW253" s="119">
        <f t="shared" si="257"/>
        <v>0</v>
      </c>
      <c r="LX253" s="119" t="e">
        <f t="shared" ca="1" si="258"/>
        <v>#REF!</v>
      </c>
      <c r="LY253" s="119">
        <f t="shared" si="259"/>
        <v>0</v>
      </c>
      <c r="LZ253" s="119" t="e">
        <f t="shared" ca="1" si="260"/>
        <v>#REF!</v>
      </c>
      <c r="MA253" s="119">
        <f t="shared" si="261"/>
        <v>0</v>
      </c>
      <c r="MB253" s="119" t="e">
        <f t="shared" ca="1" si="262"/>
        <v>#REF!</v>
      </c>
      <c r="MC253" s="119">
        <f t="shared" si="263"/>
        <v>0</v>
      </c>
      <c r="MD253" s="119" t="e">
        <f t="shared" ca="1" si="264"/>
        <v>#REF!</v>
      </c>
      <c r="ME253" s="119">
        <f t="shared" si="265"/>
        <v>0</v>
      </c>
      <c r="MF253" s="119" t="e">
        <f t="shared" ca="1" si="266"/>
        <v>#REF!</v>
      </c>
      <c r="MG253" s="119" t="e">
        <f t="shared" ca="1" si="267"/>
        <v>#REF!</v>
      </c>
      <c r="MH253" s="120" t="s">
        <v>1080</v>
      </c>
      <c r="MI253" s="100" t="s">
        <v>740</v>
      </c>
      <c r="MJ253" s="121">
        <v>45518</v>
      </c>
      <c r="MK253" s="100" t="s">
        <v>131</v>
      </c>
      <c r="ML253" s="100"/>
      <c r="MM253" s="100" t="s">
        <v>131</v>
      </c>
      <c r="MN253" s="100"/>
      <c r="MO253" s="100" t="s">
        <v>321</v>
      </c>
    </row>
    <row r="254" spans="1:353" ht="14.25" x14ac:dyDescent="0.2">
      <c r="A254" s="39">
        <v>256</v>
      </c>
      <c r="B254" s="39" t="s">
        <v>1084</v>
      </c>
      <c r="C254" s="54" t="s">
        <v>1085</v>
      </c>
      <c r="D254" s="39" t="s">
        <v>121</v>
      </c>
      <c r="E254" s="39">
        <v>401681605</v>
      </c>
      <c r="F254" s="99" t="s">
        <v>1086</v>
      </c>
      <c r="G254" s="39"/>
      <c r="H254" s="39" t="s">
        <v>112</v>
      </c>
      <c r="I254" s="39">
        <v>2</v>
      </c>
      <c r="J254" s="39">
        <v>8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4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0</v>
      </c>
      <c r="AB254" s="39">
        <v>4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f t="shared" si="230"/>
        <v>8</v>
      </c>
      <c r="AI254" s="39">
        <f t="shared" si="268"/>
        <v>143244</v>
      </c>
      <c r="AJ254" s="55">
        <v>2500</v>
      </c>
      <c r="AK254" s="39"/>
      <c r="AL254" s="39" t="s">
        <v>544</v>
      </c>
      <c r="AM254" s="39" t="s">
        <v>511</v>
      </c>
      <c r="AN254" s="39"/>
      <c r="AO254" s="39"/>
      <c r="AP254" s="56">
        <v>1.7922</v>
      </c>
      <c r="AQ254" s="56" t="s">
        <v>8</v>
      </c>
      <c r="AR254" s="39" t="s">
        <v>512</v>
      </c>
      <c r="AS254" s="39" t="s">
        <v>513</v>
      </c>
      <c r="AT254" s="39"/>
      <c r="AU254" s="39" t="s">
        <v>514</v>
      </c>
      <c r="AV254" s="39" t="str">
        <f t="shared" si="231"/>
        <v>P0028</v>
      </c>
      <c r="AW254" s="76" t="e">
        <f t="shared" ca="1" si="232"/>
        <v>#NAME?</v>
      </c>
      <c r="AX254" s="39"/>
      <c r="AY254" s="73" t="e">
        <f t="shared" si="233"/>
        <v>#REF!</v>
      </c>
      <c r="AZ254" s="39"/>
      <c r="BA254" s="39"/>
      <c r="BB254" s="39"/>
      <c r="BC254" s="39"/>
      <c r="BD254" s="39">
        <v>25000</v>
      </c>
      <c r="BE254" s="39"/>
      <c r="BF254" s="39"/>
      <c r="BG254" s="39"/>
      <c r="BH254" s="39"/>
      <c r="BI254" s="39"/>
      <c r="BJ254" s="39"/>
      <c r="BK254" s="39"/>
      <c r="BL254" s="39">
        <v>25000</v>
      </c>
      <c r="BM254" s="39"/>
      <c r="BN254" s="39"/>
      <c r="BO254" s="39"/>
      <c r="BP254" s="39"/>
      <c r="BQ254" s="39"/>
      <c r="BR254" s="39">
        <v>25000</v>
      </c>
      <c r="BS254" s="39"/>
      <c r="BT254" s="39"/>
      <c r="BU254" s="39"/>
      <c r="BV254" s="39"/>
      <c r="BW254" s="39"/>
      <c r="BX254" s="39">
        <v>25000</v>
      </c>
      <c r="BY254" s="39"/>
      <c r="BZ254" s="39"/>
      <c r="CA254" s="39"/>
      <c r="CB254" s="39"/>
      <c r="CC254" s="39"/>
      <c r="CD254" s="39">
        <v>25000</v>
      </c>
      <c r="CE254" s="39"/>
      <c r="CF254" s="39"/>
      <c r="CG254" s="39"/>
      <c r="CH254" s="39"/>
      <c r="CI254" s="39"/>
      <c r="CJ254" s="39">
        <v>17500</v>
      </c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>
        <f>SUM($AZ254,$BA254:BF254)-SUM($EU254:FA254)</f>
        <v>23880</v>
      </c>
      <c r="DE254" s="39">
        <f>SUM($AZ254,$BA254:BG254)-SUM($EU254:FB254)</f>
        <v>19080</v>
      </c>
      <c r="DF254" s="39">
        <f>SUM($AZ254,$BA254:BH254)-SUM($EU254:FC254)</f>
        <v>13756</v>
      </c>
      <c r="DG254" s="39">
        <f>SUM($AZ254,$BA254:BI254)-SUM($EU254:FD254)</f>
        <v>9756</v>
      </c>
      <c r="DH254" s="39">
        <f>SUM($AZ254,$BA254:BJ254)-SUM($EU254:FE254)</f>
        <v>5756</v>
      </c>
      <c r="DI254" s="39">
        <f>SUM($AZ254,$BA254:BK254)-SUM($EU254:FF254)</f>
        <v>1756</v>
      </c>
      <c r="DJ254" s="39">
        <f>SUM($AZ254,$BA254:BL254)-SUM($EU254:FG254)</f>
        <v>22756</v>
      </c>
      <c r="DK254" s="39">
        <f>SUM($AZ254,$BA254:BM254)-SUM($EU254:FH254)</f>
        <v>18756</v>
      </c>
      <c r="DL254" s="39">
        <f>SUM($AZ254,$BA254:BN254)-SUM($EU254:FI254)</f>
        <v>14756</v>
      </c>
      <c r="DM254" s="39">
        <f>SUM($AZ254,$BA254:BO254)-SUM($EU254:FJ254)</f>
        <v>10756</v>
      </c>
      <c r="DN254" s="39">
        <f>SUM($AZ254,$BA254:BP254)-SUM($EU254:FK254)</f>
        <v>6756</v>
      </c>
      <c r="DO254" s="39">
        <f>SUM($AZ254,$BA254:BQ254)-SUM($EU254:FL254)</f>
        <v>2756</v>
      </c>
      <c r="DP254" s="39">
        <f>SUM($AZ254,$BA254:BR254)-SUM($EU254:FM254)</f>
        <v>23756</v>
      </c>
      <c r="DQ254" s="39">
        <f>SUM($AZ254,$BA254:BS254)-SUM($EU254:FN254)</f>
        <v>19756</v>
      </c>
      <c r="DR254" s="39">
        <f>SUM($AZ254,$BA254:BT254)-SUM($EU254:FO254)</f>
        <v>15756</v>
      </c>
      <c r="DS254" s="39">
        <f>SUM($AZ254,$BA254:BU254)-SUM($EU254:FP254)</f>
        <v>11756</v>
      </c>
      <c r="DT254" s="39">
        <f>SUM($AZ254,$BA254:BV254)-SUM($EU254:FQ254)</f>
        <v>7756</v>
      </c>
      <c r="DU254" s="39">
        <f>SUM($AZ254,$BA254:BW254)-SUM($EU254:FR254)</f>
        <v>3756</v>
      </c>
      <c r="DV254" s="39">
        <f>SUM($AZ254,$BA254:BX254)-SUM($EU254:FS254)</f>
        <v>24756</v>
      </c>
      <c r="DW254" s="39">
        <f>SUM($AZ254,$BA254:BY254)-SUM($EU254:FT254)</f>
        <v>20756</v>
      </c>
      <c r="DX254" s="39">
        <f>SUM($AZ254,$BA254:BZ254)-SUM($EU254:FU254)</f>
        <v>16756</v>
      </c>
      <c r="DY254" s="39">
        <f>SUM($AZ254,$BA254:CA254)-SUM($EU254:FV254)</f>
        <v>12756</v>
      </c>
      <c r="DZ254" s="39">
        <f>SUM($AZ254,$BA254:CB254)-SUM($EU254:FW254)</f>
        <v>8756</v>
      </c>
      <c r="EA254" s="39">
        <f>SUM($AZ254,$BA254:CC254)-SUM($EU254:FX254)</f>
        <v>4756</v>
      </c>
      <c r="EB254" s="39">
        <f>SUM($AZ254,$BA254:CD254)-SUM($EU254:FY254)</f>
        <v>25756</v>
      </c>
      <c r="EC254" s="39">
        <f>SUM($AZ254,$BA254:CE254)-SUM($EU254:FZ254)</f>
        <v>21756</v>
      </c>
      <c r="ED254" s="39">
        <f>SUM($AZ254,$BA254:CF254)-SUM($EU254:GA254)</f>
        <v>17756</v>
      </c>
      <c r="EE254" s="39">
        <f>SUM($AZ254,$BA254:CG254)-SUM($EU254:GB254)</f>
        <v>13756</v>
      </c>
      <c r="EF254" s="39">
        <f>SUM($AZ254,$BA254:CH254)-SUM($EU254:GC254)</f>
        <v>9756</v>
      </c>
      <c r="EG254" s="39">
        <f>SUM($AZ254,$BA254:CI254)-SUM($EU254:GD254)</f>
        <v>5756</v>
      </c>
      <c r="EH254" s="39">
        <f>SUM($AZ254,$BA254:CJ254)-SUM($EU254:GE254)</f>
        <v>19256</v>
      </c>
      <c r="EI254" s="39">
        <f>SUM($AZ254,$BA254:CK254)-SUM($EU254:GF254)</f>
        <v>15256</v>
      </c>
      <c r="EJ254" s="39">
        <f>SUM($AZ254,$BA254:CL254)-SUM($EU254:GG254)</f>
        <v>11256</v>
      </c>
      <c r="EK254" s="39">
        <f>SUM($AZ254,$BA254:CM254)-SUM($EU254:GH254)</f>
        <v>7256</v>
      </c>
      <c r="EL254" s="39">
        <f>SUM($AZ254,$BA254:CN254)-SUM($EU254:GI254)</f>
        <v>3256</v>
      </c>
      <c r="EM254" s="39">
        <f>SUM($AZ254,$BA254:CO254)-SUM($EU254:GJ254)</f>
        <v>-744</v>
      </c>
      <c r="EN254" s="39">
        <f>SUM($AZ254,$BA254:CP254)-SUM($EU254:GK254)</f>
        <v>-744</v>
      </c>
      <c r="EO254" s="39">
        <f>SUM($AZ254,$BA254:CQ254)-SUM($EU254:GL254)</f>
        <v>-744</v>
      </c>
      <c r="EP254" s="39">
        <f>SUM($AZ254,$BA254:CR254)-SUM($EU254:GM254)</f>
        <v>-744</v>
      </c>
      <c r="EQ254" s="39">
        <f>SUM($AZ254,$BA254:CS254)-SUM($EU254:GN254)</f>
        <v>-744</v>
      </c>
      <c r="ER254" s="39"/>
      <c r="ES254" s="39"/>
      <c r="ET254" s="39"/>
      <c r="EU254" s="39"/>
      <c r="EV254" s="39"/>
      <c r="EW254" s="39"/>
      <c r="EX254" s="39"/>
      <c r="EY254" s="39"/>
      <c r="EZ254" s="39"/>
      <c r="FA254" s="39">
        <f t="array" ref="FA254">SUMPRODUCT($K254:$AG254,TRANSPOSE(FA$5:FA$27))</f>
        <v>1120</v>
      </c>
      <c r="FB254" s="39">
        <f t="array" ref="FB254">SUMPRODUCT($K254:$AG254,TRANSPOSE(FB$5:FB$27))</f>
        <v>4800</v>
      </c>
      <c r="FC254" s="39">
        <f t="array" ref="FC254">SUMPRODUCT($K254:$AG254,TRANSPOSE(FC$5:FC$27))</f>
        <v>5324</v>
      </c>
      <c r="FD254" s="39">
        <f t="array" ref="FD254">SUMPRODUCT($K254:$AG254,TRANSPOSE(FD$5:FD$27))</f>
        <v>4000</v>
      </c>
      <c r="FE254" s="39">
        <f t="array" ref="FE254">SUMPRODUCT($K254:$AG254,TRANSPOSE(FE$5:FE$27))</f>
        <v>4000</v>
      </c>
      <c r="FF254" s="39">
        <f t="array" ref="FF254">SUMPRODUCT($K254:$AG254,TRANSPOSE(FF$5:FF$27))</f>
        <v>4000</v>
      </c>
      <c r="FG254" s="39">
        <f t="array" ref="FG254">SUMPRODUCT($K254:$AG254,TRANSPOSE(FG$5:FG$27))</f>
        <v>4000</v>
      </c>
      <c r="FH254" s="39">
        <f t="array" ref="FH254">SUMPRODUCT($K254:$AG254,TRANSPOSE(FH$5:FH$27))</f>
        <v>4000</v>
      </c>
      <c r="FI254" s="39">
        <f t="array" ref="FI254">SUMPRODUCT($K254:$AG254,TRANSPOSE(FI$5:FI$27))</f>
        <v>4000</v>
      </c>
      <c r="FJ254" s="39">
        <f t="array" ref="FJ254">SUMPRODUCT($K254:$AG254,TRANSPOSE(FJ$5:FJ$27))</f>
        <v>4000</v>
      </c>
      <c r="FK254" s="39">
        <f t="array" ref="FK254">SUMPRODUCT($K254:$AG254,TRANSPOSE(FK$5:FK$27))</f>
        <v>4000</v>
      </c>
      <c r="FL254" s="39">
        <f t="array" ref="FL254">SUMPRODUCT($K254:$AG254,TRANSPOSE(FL$5:FL$27))</f>
        <v>4000</v>
      </c>
      <c r="FM254" s="39">
        <f t="array" ref="FM254">SUMPRODUCT($K254:$AG254,TRANSPOSE(FM$5:FM$27))</f>
        <v>4000</v>
      </c>
      <c r="FN254" s="39">
        <f t="array" ref="FN254">SUMPRODUCT($K254:$AG254,TRANSPOSE(FN$5:FN$27))</f>
        <v>4000</v>
      </c>
      <c r="FO254" s="39">
        <f t="array" ref="FO254">SUMPRODUCT($K254:$AG254,TRANSPOSE(FO$5:FO$27))</f>
        <v>4000</v>
      </c>
      <c r="FP254" s="39">
        <f t="array" ref="FP254">SUMPRODUCT($K254:$AG254,TRANSPOSE(FP$5:FP$27))</f>
        <v>4000</v>
      </c>
      <c r="FQ254" s="39">
        <f t="array" ref="FQ254">SUMPRODUCT($K254:$AG254,TRANSPOSE(FQ$5:FQ$27))</f>
        <v>4000</v>
      </c>
      <c r="FR254" s="39">
        <f t="array" ref="FR254">SUMPRODUCT($K254:$AG254,TRANSPOSE(FR$5:FR$27))</f>
        <v>4000</v>
      </c>
      <c r="FS254" s="39">
        <f t="array" ref="FS254">SUMPRODUCT($K254:$AG254,TRANSPOSE(FS$5:FS$27))</f>
        <v>4000</v>
      </c>
      <c r="FT254" s="39">
        <f t="array" ref="FT254">SUMPRODUCT($K254:$AG254,TRANSPOSE(FT$5:FT$27))</f>
        <v>4000</v>
      </c>
      <c r="FU254" s="39">
        <f t="array" ref="FU254">SUMPRODUCT($K254:$AG254,TRANSPOSE(FU$5:FU$27))</f>
        <v>4000</v>
      </c>
      <c r="FV254" s="39">
        <f t="array" ref="FV254">SUMPRODUCT($K254:$AG254,TRANSPOSE(FV$5:FV$27))</f>
        <v>4000</v>
      </c>
      <c r="FW254" s="39">
        <f t="array" ref="FW254">SUMPRODUCT($K254:$AG254,TRANSPOSE(FW$5:FW$27))</f>
        <v>4000</v>
      </c>
      <c r="FX254" s="39">
        <f t="array" ref="FX254">SUMPRODUCT($K254:$AG254,TRANSPOSE(FX$5:FX$27))</f>
        <v>4000</v>
      </c>
      <c r="FY254" s="39">
        <f t="array" ref="FY254">SUMPRODUCT($K254:$AG254,TRANSPOSE(FY$5:FY$27))</f>
        <v>4000</v>
      </c>
      <c r="FZ254" s="39">
        <f t="array" ref="FZ254">SUMPRODUCT($K254:$AG254,TRANSPOSE(FZ$5:FZ$27))</f>
        <v>4000</v>
      </c>
      <c r="GA254" s="39">
        <f t="array" ref="GA254">SUMPRODUCT($K254:$AG254,TRANSPOSE(GA$5:GA$27))</f>
        <v>4000</v>
      </c>
      <c r="GB254" s="39">
        <f t="array" ref="GB254">SUMPRODUCT($K254:$AG254,TRANSPOSE(GB$5:GB$27))</f>
        <v>4000</v>
      </c>
      <c r="GC254" s="39">
        <f t="array" ref="GC254">SUMPRODUCT($K254:$AG254,TRANSPOSE(GC$5:GC$27))</f>
        <v>4000</v>
      </c>
      <c r="GD254" s="39">
        <f t="array" ref="GD254">SUMPRODUCT($K254:$AG254,TRANSPOSE(GD$5:GD$27))</f>
        <v>4000</v>
      </c>
      <c r="GE254" s="39">
        <f t="array" ref="GE254">SUMPRODUCT($K254:$AG254,TRANSPOSE(GE$5:GE$27))</f>
        <v>4000</v>
      </c>
      <c r="GF254" s="39">
        <f t="array" ref="GF254">SUMPRODUCT($K254:$AG254,TRANSPOSE(GF$5:GF$27))</f>
        <v>4000</v>
      </c>
      <c r="GG254" s="39">
        <f t="array" ref="GG254">SUMPRODUCT($K254:$AG254,TRANSPOSE(GG$5:GG$27))</f>
        <v>4000</v>
      </c>
      <c r="GH254" s="39">
        <f t="array" ref="GH254">SUMPRODUCT($K254:$AG254,TRANSPOSE(GH$5:GH$27))</f>
        <v>4000</v>
      </c>
      <c r="GI254" s="39">
        <f t="array" ref="GI254">SUMPRODUCT($K254:$AG254,TRANSPOSE(GI$5:GI$27))</f>
        <v>4000</v>
      </c>
      <c r="GJ254" s="39">
        <f t="array" ref="GJ254">SUMPRODUCT($K254:$AG254,TRANSPOSE(GJ$5:GJ$27))</f>
        <v>4000</v>
      </c>
      <c r="GK254" s="39">
        <f t="array" ref="GK254">SUMPRODUCT($K254:$AG254,TRANSPOSE(GK$5:GK$27))</f>
        <v>0</v>
      </c>
      <c r="GL254" s="39">
        <f t="array" ref="GL254">SUMPRODUCT($K254:$AG254,TRANSPOSE(GL$5:GL$27))</f>
        <v>0</v>
      </c>
      <c r="GM254" s="39">
        <f t="array" ref="GM254">SUMPRODUCT($K254:$AG254,TRANSPOSE(GM$5:GM$27))</f>
        <v>0</v>
      </c>
      <c r="GN254" s="39">
        <f t="array" ref="GN254">SUMPRODUCT($K254:$AG254,TRANSPOSE(GN$5:GN$27))</f>
        <v>0</v>
      </c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93" t="str">
        <f t="shared" ref="IV254:IV259" si="285">AM254</f>
        <v>ELBATECH</v>
      </c>
      <c r="IW254" s="100" t="str">
        <f>C254</f>
        <v>LTC4444HMS8E-5#TRPBF</v>
      </c>
      <c r="IX254" s="93" t="str">
        <f t="shared" si="270"/>
        <v>ANALOG DEVICES</v>
      </c>
      <c r="IY254" s="111">
        <f>AP254</f>
        <v>1.7922</v>
      </c>
      <c r="IZ254" s="112" t="str">
        <f t="shared" si="283"/>
        <v>USD</v>
      </c>
      <c r="JA254" s="104" t="e">
        <f ca="1">_xlfn.XLOOKUP(IZ254,IZ$21:IZ$24,JA$21:JA$24,0)</f>
        <v>#NAME?</v>
      </c>
      <c r="JB254" s="104" t="e">
        <f t="shared" ca="1" si="234"/>
        <v>#NAME?</v>
      </c>
      <c r="JC254" s="113">
        <f>AJ254</f>
        <v>2500</v>
      </c>
      <c r="JD254" s="113">
        <f>AJ254</f>
        <v>2500</v>
      </c>
      <c r="JE254" s="100"/>
      <c r="JF254" s="113" t="e">
        <f>MAX(JD254,CEILING(#REF!+JE254,JC254))</f>
        <v>#REF!</v>
      </c>
      <c r="JG254" s="114" t="e">
        <f t="shared" ca="1" si="235"/>
        <v>#REF!</v>
      </c>
      <c r="JH254" s="113" t="e">
        <f>JF254-#REF!</f>
        <v>#REF!</v>
      </c>
      <c r="JI254" s="114" t="e">
        <f t="shared" ca="1" si="236"/>
        <v>#REF!</v>
      </c>
      <c r="JJ254" s="115">
        <v>45523</v>
      </c>
      <c r="JK254" s="114" t="s">
        <v>114</v>
      </c>
      <c r="JL254" s="114" t="s">
        <v>21</v>
      </c>
      <c r="JM254" s="100" t="s">
        <v>128</v>
      </c>
      <c r="JN254" s="100" t="s">
        <v>129</v>
      </c>
      <c r="JO254" s="102" t="e">
        <f t="array" aca="1" ref="JO254" ca="1">SUMPRODUCT(#REF!,TRANSPOSE(JO$19:JO$22))</f>
        <v>#REF!</v>
      </c>
      <c r="JP254" s="102" t="e">
        <f t="array" aca="1" ref="JP254" ca="1">SUMPRODUCT(#REF!,TRANSPOSE(JP$19:JP$22))</f>
        <v>#REF!</v>
      </c>
      <c r="JQ254" s="102" t="e">
        <f t="array" aca="1" ref="JQ254" ca="1">SUMPRODUCT(#REF!,TRANSPOSE(JQ$19:JQ$22))</f>
        <v>#REF!</v>
      </c>
      <c r="JR254" s="102" t="e">
        <f t="array" aca="1" ref="JR254" ca="1">SUMPRODUCT(#REF!,TRANSPOSE(JR$19:JR$22))</f>
        <v>#REF!</v>
      </c>
      <c r="JS254" s="102" t="e">
        <f t="array" aca="1" ref="JS254" ca="1">SUMPRODUCT(#REF!,TRANSPOSE(JS$19:JS$22))</f>
        <v>#REF!</v>
      </c>
      <c r="JT254" s="102" t="e">
        <f t="array" aca="1" ref="JT254" ca="1">SUMPRODUCT(#REF!,TRANSPOSE(JT$19:JT$22))</f>
        <v>#REF!</v>
      </c>
      <c r="JU254" s="102" t="e">
        <f t="array" aca="1" ref="JU254" ca="1">SUMPRODUCT(#REF!,TRANSPOSE(JU$19:JU$22))</f>
        <v>#REF!</v>
      </c>
      <c r="JV254" s="102" t="e">
        <f t="array" aca="1" ref="JV254" ca="1">SUMPRODUCT(#REF!,TRANSPOSE(JV$19:JV$22))</f>
        <v>#REF!</v>
      </c>
      <c r="JW254" s="102" t="e">
        <f t="array" aca="1" ref="JW254" ca="1">SUMPRODUCT(#REF!,TRANSPOSE(JW$19:JW$22))</f>
        <v>#REF!</v>
      </c>
      <c r="JX254" s="102" t="e">
        <f t="array" aca="1" ref="JX254" ca="1">SUMPRODUCT(#REF!,TRANSPOSE(JX$19:JX$22))</f>
        <v>#REF!</v>
      </c>
      <c r="JY254" s="102" t="e">
        <f t="array" aca="1" ref="JY254" ca="1">SUMPRODUCT(#REF!,TRANSPOSE(JY$19:JY$22))</f>
        <v>#REF!</v>
      </c>
      <c r="JZ254" s="102" t="e">
        <f t="array" aca="1" ref="JZ254" ca="1">SUMPRODUCT(#REF!,TRANSPOSE(JZ$19:JZ$22))</f>
        <v>#REF!</v>
      </c>
      <c r="KA254" s="102" t="e">
        <f t="array" aca="1" ref="KA254" ca="1">SUMPRODUCT(#REF!,TRANSPOSE(KA$19:KA$22))</f>
        <v>#REF!</v>
      </c>
      <c r="KB254" s="116"/>
      <c r="KC254" s="102" t="e">
        <f t="shared" ca="1" si="237"/>
        <v>#REF!</v>
      </c>
      <c r="KD254" s="117" t="e">
        <f ca="1">CEILING(SUM($JO254:JP254)-SUM($KC254:KC254),$JC254)</f>
        <v>#REF!</v>
      </c>
      <c r="KE254" s="117" t="e">
        <f ca="1">CEILING(SUM($JO254:JQ254)-SUM($KC254:KD254),$JC254)</f>
        <v>#REF!</v>
      </c>
      <c r="KF254" s="117" t="e">
        <f ca="1">CEILING(SUM($JO254:JR254)-SUM($KC254:KE254),$JC254)</f>
        <v>#REF!</v>
      </c>
      <c r="KG254" s="117" t="e">
        <f ca="1">CEILING(SUM($JO254:JS254)-SUM($KC254:KF254),$JC254)</f>
        <v>#REF!</v>
      </c>
      <c r="KH254" s="117" t="e">
        <f ca="1">CEILING(SUM($JO254:JT254)-SUM($KC254:KG254),$JC254)</f>
        <v>#REF!</v>
      </c>
      <c r="KI254" s="117" t="e">
        <f ca="1">CEILING(SUM($JO254:JU254)-SUM($KC254:KH254),$JC254)</f>
        <v>#REF!</v>
      </c>
      <c r="KJ254" s="117" t="e">
        <f ca="1">CEILING(SUM($JO254:JV254)-SUM($KC254:KI254),$JC254)</f>
        <v>#REF!</v>
      </c>
      <c r="KK254" s="117" t="e">
        <f ca="1">CEILING(SUM($JO254:JW254)-SUM($KC254:KJ254),$JC254)</f>
        <v>#REF!</v>
      </c>
      <c r="KL254" s="117" t="e">
        <f ca="1">CEILING(SUM($JO254:JX254)-SUM($KC254:KK254),$JC254)</f>
        <v>#REF!</v>
      </c>
      <c r="KM254" s="117" t="e">
        <f ca="1">CEILING(SUM($JO254:JY254)-SUM($KC254:KL254),$JC254)</f>
        <v>#REF!</v>
      </c>
      <c r="KN254" s="117" t="e">
        <f t="shared" ca="1" si="238"/>
        <v>#REF!</v>
      </c>
      <c r="KO254" s="117" t="e">
        <f t="shared" ca="1" si="239"/>
        <v>#REF!</v>
      </c>
      <c r="KP254" s="116"/>
      <c r="KQ254" s="119" t="e">
        <f t="shared" ca="1" si="240"/>
        <v>#REF!</v>
      </c>
      <c r="KR254" s="119" t="e">
        <f t="shared" ca="1" si="241"/>
        <v>#REF!</v>
      </c>
      <c r="KS254" s="119" t="e">
        <f t="shared" ca="1" si="242"/>
        <v>#REF!</v>
      </c>
      <c r="KT254" s="119" t="e">
        <f t="shared" ca="1" si="243"/>
        <v>#REF!</v>
      </c>
      <c r="KU254" s="119" t="e">
        <f t="shared" ca="1" si="244"/>
        <v>#REF!</v>
      </c>
      <c r="KV254" s="119" t="e">
        <f t="shared" ca="1" si="245"/>
        <v>#REF!</v>
      </c>
      <c r="KW254" s="119" t="e">
        <f t="shared" ca="1" si="246"/>
        <v>#REF!</v>
      </c>
      <c r="KX254" s="119" t="e">
        <f t="shared" ca="1" si="247"/>
        <v>#REF!</v>
      </c>
      <c r="KY254" s="119" t="e">
        <f t="shared" ca="1" si="248"/>
        <v>#REF!</v>
      </c>
      <c r="KZ254" s="119" t="e">
        <f t="shared" ca="1" si="249"/>
        <v>#REF!</v>
      </c>
      <c r="LA254" s="119" t="e">
        <f t="shared" ca="1" si="250"/>
        <v>#REF!</v>
      </c>
      <c r="LB254" s="119" t="e">
        <f t="shared" ca="1" si="251"/>
        <v>#REF!</v>
      </c>
      <c r="LC254" s="119" t="e">
        <f t="shared" ca="1" si="252"/>
        <v>#REF!</v>
      </c>
      <c r="LD254" s="119" t="e">
        <f t="shared" ca="1" si="253"/>
        <v>#REF!</v>
      </c>
      <c r="LE254" s="116">
        <v>6</v>
      </c>
      <c r="LF254" s="102" t="e">
        <f ca="1">SUM(KC254:KD254)</f>
        <v>#REF!</v>
      </c>
      <c r="LG254" s="102"/>
      <c r="LH254" s="102" t="e">
        <f ca="1">SUM(KE254:KF254)</f>
        <v>#REF!</v>
      </c>
      <c r="LI254" s="102"/>
      <c r="LJ254" s="102" t="e">
        <f ca="1">SUM(KG254:KH254)</f>
        <v>#REF!</v>
      </c>
      <c r="LK254" s="102"/>
      <c r="LL254" s="102" t="e">
        <f ca="1">SUM(KI254:KJ254)</f>
        <v>#REF!</v>
      </c>
      <c r="LM254" s="102"/>
      <c r="LN254" s="102" t="e">
        <f ca="1">SUM(KK254:KL254)</f>
        <v>#REF!</v>
      </c>
      <c r="LO254" s="102"/>
      <c r="LP254" s="102" t="e">
        <f ca="1">SUM(KM254:KO254)</f>
        <v>#REF!</v>
      </c>
      <c r="LQ254" s="102"/>
      <c r="LR254" s="102" t="e">
        <f ca="1">KO254</f>
        <v>#REF!</v>
      </c>
      <c r="LS254" s="102"/>
      <c r="LT254" s="119" t="e">
        <f t="shared" ca="1" si="254"/>
        <v>#REF!</v>
      </c>
      <c r="LU254" s="119" t="e">
        <f t="shared" ca="1" si="255"/>
        <v>#NAME?</v>
      </c>
      <c r="LV254" s="119" t="e">
        <f t="shared" ca="1" si="256"/>
        <v>#REF!</v>
      </c>
      <c r="LW254" s="119" t="e">
        <f t="shared" ca="1" si="257"/>
        <v>#NAME?</v>
      </c>
      <c r="LX254" s="119" t="e">
        <f t="shared" ca="1" si="258"/>
        <v>#REF!</v>
      </c>
      <c r="LY254" s="119" t="e">
        <f t="shared" ca="1" si="259"/>
        <v>#NAME?</v>
      </c>
      <c r="LZ254" s="119" t="e">
        <f t="shared" ca="1" si="260"/>
        <v>#REF!</v>
      </c>
      <c r="MA254" s="119" t="e">
        <f t="shared" ca="1" si="261"/>
        <v>#NAME?</v>
      </c>
      <c r="MB254" s="119" t="e">
        <f t="shared" ca="1" si="262"/>
        <v>#REF!</v>
      </c>
      <c r="MC254" s="119" t="e">
        <f t="shared" ca="1" si="263"/>
        <v>#NAME?</v>
      </c>
      <c r="MD254" s="119" t="e">
        <f t="shared" ca="1" si="264"/>
        <v>#REF!</v>
      </c>
      <c r="ME254" s="119" t="e">
        <f t="shared" ca="1" si="265"/>
        <v>#NAME?</v>
      </c>
      <c r="MF254" s="119" t="e">
        <f t="shared" ca="1" si="266"/>
        <v>#REF!</v>
      </c>
      <c r="MG254" s="119" t="e">
        <f t="shared" ca="1" si="267"/>
        <v>#REF!</v>
      </c>
      <c r="MH254" s="120" t="s">
        <v>1084</v>
      </c>
      <c r="MI254" s="100" t="s">
        <v>515</v>
      </c>
      <c r="MJ254" s="121">
        <v>45526</v>
      </c>
      <c r="MK254" s="100" t="s">
        <v>131</v>
      </c>
      <c r="ML254" s="100"/>
      <c r="MM254" s="100" t="s">
        <v>1087</v>
      </c>
      <c r="MN254" s="100"/>
      <c r="MO254" s="100" t="s">
        <v>516</v>
      </c>
    </row>
    <row r="255" spans="1:353" ht="14.25" x14ac:dyDescent="0.2">
      <c r="A255" s="39">
        <v>257</v>
      </c>
      <c r="B255" s="39" t="s">
        <v>1088</v>
      </c>
      <c r="C255" s="54" t="s">
        <v>1089</v>
      </c>
      <c r="D255" s="39" t="s">
        <v>121</v>
      </c>
      <c r="E255" s="39">
        <v>417221752</v>
      </c>
      <c r="F255" s="99" t="s">
        <v>1090</v>
      </c>
      <c r="G255" s="39"/>
      <c r="H255" s="39" t="s">
        <v>112</v>
      </c>
      <c r="I255" s="39">
        <v>2</v>
      </c>
      <c r="J255" s="39">
        <v>3</v>
      </c>
      <c r="K255" s="39">
        <v>0</v>
      </c>
      <c r="L255" s="39">
        <v>0</v>
      </c>
      <c r="M255" s="39">
        <v>0</v>
      </c>
      <c r="N255" s="39">
        <v>0</v>
      </c>
      <c r="O255" s="39">
        <v>1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1</v>
      </c>
      <c r="Y255" s="39">
        <v>0</v>
      </c>
      <c r="Z255" s="39">
        <v>0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1</v>
      </c>
      <c r="AH255" s="39">
        <f t="shared" si="230"/>
        <v>2</v>
      </c>
      <c r="AI255" s="39">
        <f t="shared" si="268"/>
        <v>70589</v>
      </c>
      <c r="AJ255" s="55">
        <v>170</v>
      </c>
      <c r="AK255" s="39"/>
      <c r="AL255" s="39" t="s">
        <v>544</v>
      </c>
      <c r="AM255" s="39" t="s">
        <v>511</v>
      </c>
      <c r="AN255" s="39"/>
      <c r="AO255" s="39"/>
      <c r="AP255" s="56">
        <v>22.7836</v>
      </c>
      <c r="AQ255" s="56" t="s">
        <v>8</v>
      </c>
      <c r="AR255" s="39" t="s">
        <v>512</v>
      </c>
      <c r="AS255" s="39" t="s">
        <v>513</v>
      </c>
      <c r="AT255" s="39"/>
      <c r="AU255" s="39" t="s">
        <v>514</v>
      </c>
      <c r="AV255" s="39" t="str">
        <f t="shared" si="231"/>
        <v>P0028</v>
      </c>
      <c r="AW255" s="76" t="e">
        <f t="shared" ca="1" si="232"/>
        <v>#NAME?</v>
      </c>
      <c r="AX255" s="39"/>
      <c r="AY255" s="73" t="e">
        <f t="shared" si="233"/>
        <v>#REF!</v>
      </c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>
        <v>6120</v>
      </c>
      <c r="BK255" s="39"/>
      <c r="BL255" s="39"/>
      <c r="BM255" s="39"/>
      <c r="BN255" s="39"/>
      <c r="BO255" s="39"/>
      <c r="BP255" s="39">
        <f>6120+6120+5950</f>
        <v>18190</v>
      </c>
      <c r="BQ255" s="39"/>
      <c r="BR255" s="39">
        <v>6120</v>
      </c>
      <c r="BS255" s="39"/>
      <c r="BT255" s="39"/>
      <c r="BU255" s="39">
        <v>6120</v>
      </c>
      <c r="BV255" s="39"/>
      <c r="BW255" s="39"/>
      <c r="BX255" s="39">
        <v>5950</v>
      </c>
      <c r="BY255" s="39"/>
      <c r="BZ255" s="39"/>
      <c r="CA255" s="39">
        <v>6120</v>
      </c>
      <c r="CB255" s="39"/>
      <c r="CC255" s="39"/>
      <c r="CD255" s="39">
        <v>6120</v>
      </c>
      <c r="CE255" s="39"/>
      <c r="CF255" s="39"/>
      <c r="CG255" s="39">
        <v>5950</v>
      </c>
      <c r="CH255" s="39"/>
      <c r="CI255" s="39"/>
      <c r="CJ255" s="39">
        <v>5950</v>
      </c>
      <c r="CK255" s="39"/>
      <c r="CL255" s="39"/>
      <c r="CM255" s="39">
        <v>4080</v>
      </c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>
        <f>SUM($AZ255,$BA255:BF255)-SUM($EU255:FA255)</f>
        <v>-460</v>
      </c>
      <c r="DE255" s="39">
        <f>SUM($AZ255,$BA255:BG255)-SUM($EU255:FB255)</f>
        <v>-2258</v>
      </c>
      <c r="DF255" s="39">
        <f>SUM($AZ255,$BA255:BH255)-SUM($EU255:FC255)</f>
        <v>-4589</v>
      </c>
      <c r="DG255" s="39">
        <f>SUM($AZ255,$BA255:BI255)-SUM($EU255:FD255)</f>
        <v>-6589</v>
      </c>
      <c r="DH255" s="39">
        <f>SUM($AZ255,$BA255:BJ255)-SUM($EU255:FE255)</f>
        <v>-2469</v>
      </c>
      <c r="DI255" s="39">
        <f>SUM($AZ255,$BA255:BK255)-SUM($EU255:FF255)</f>
        <v>-4469</v>
      </c>
      <c r="DJ255" s="39">
        <f>SUM($AZ255,$BA255:BL255)-SUM($EU255:FG255)</f>
        <v>-6469</v>
      </c>
      <c r="DK255" s="39">
        <f>SUM($AZ255,$BA255:BM255)-SUM($EU255:FH255)</f>
        <v>-8469</v>
      </c>
      <c r="DL255" s="39">
        <f>SUM($AZ255,$BA255:BN255)-SUM($EU255:FI255)</f>
        <v>-10469</v>
      </c>
      <c r="DM255" s="39">
        <f>SUM($AZ255,$BA255:BO255)-SUM($EU255:FJ255)</f>
        <v>-12469</v>
      </c>
      <c r="DN255" s="39">
        <f>SUM($AZ255,$BA255:BP255)-SUM($EU255:FK255)</f>
        <v>3721</v>
      </c>
      <c r="DO255" s="39">
        <f>SUM($AZ255,$BA255:BQ255)-SUM($EU255:FL255)</f>
        <v>1721</v>
      </c>
      <c r="DP255" s="39">
        <f>SUM($AZ255,$BA255:BR255)-SUM($EU255:FM255)</f>
        <v>5841</v>
      </c>
      <c r="DQ255" s="39">
        <f>SUM($AZ255,$BA255:BS255)-SUM($EU255:FN255)</f>
        <v>3841</v>
      </c>
      <c r="DR255" s="39">
        <f>SUM($AZ255,$BA255:BT255)-SUM($EU255:FO255)</f>
        <v>1841</v>
      </c>
      <c r="DS255" s="39">
        <f>SUM($AZ255,$BA255:BU255)-SUM($EU255:FP255)</f>
        <v>5961</v>
      </c>
      <c r="DT255" s="39">
        <f>SUM($AZ255,$BA255:BV255)-SUM($EU255:FQ255)</f>
        <v>3961</v>
      </c>
      <c r="DU255" s="39">
        <f>SUM($AZ255,$BA255:BW255)-SUM($EU255:FR255)</f>
        <v>1961</v>
      </c>
      <c r="DV255" s="39">
        <f>SUM($AZ255,$BA255:BX255)-SUM($EU255:FS255)</f>
        <v>5911</v>
      </c>
      <c r="DW255" s="39">
        <f>SUM($AZ255,$BA255:BY255)-SUM($EU255:FT255)</f>
        <v>3911</v>
      </c>
      <c r="DX255" s="39">
        <f>SUM($AZ255,$BA255:BZ255)-SUM($EU255:FU255)</f>
        <v>1911</v>
      </c>
      <c r="DY255" s="39">
        <f>SUM($AZ255,$BA255:CA255)-SUM($EU255:FV255)</f>
        <v>6031</v>
      </c>
      <c r="DZ255" s="39">
        <f>SUM($AZ255,$BA255:CB255)-SUM($EU255:FW255)</f>
        <v>4031</v>
      </c>
      <c r="EA255" s="39">
        <f>SUM($AZ255,$BA255:CC255)-SUM($EU255:FX255)</f>
        <v>2031</v>
      </c>
      <c r="EB255" s="39">
        <f>SUM($AZ255,$BA255:CD255)-SUM($EU255:FY255)</f>
        <v>6151</v>
      </c>
      <c r="EC255" s="39">
        <f>SUM($AZ255,$BA255:CE255)-SUM($EU255:FZ255)</f>
        <v>4151</v>
      </c>
      <c r="ED255" s="39">
        <f>SUM($AZ255,$BA255:CF255)-SUM($EU255:GA255)</f>
        <v>2151</v>
      </c>
      <c r="EE255" s="39">
        <f>SUM($AZ255,$BA255:CG255)-SUM($EU255:GB255)</f>
        <v>6101</v>
      </c>
      <c r="EF255" s="39">
        <f>SUM($AZ255,$BA255:CH255)-SUM($EU255:GC255)</f>
        <v>4101</v>
      </c>
      <c r="EG255" s="39">
        <f>SUM($AZ255,$BA255:CI255)-SUM($EU255:GD255)</f>
        <v>2101</v>
      </c>
      <c r="EH255" s="39">
        <f>SUM($AZ255,$BA255:CJ255)-SUM($EU255:GE255)</f>
        <v>6051</v>
      </c>
      <c r="EI255" s="39">
        <f>SUM($AZ255,$BA255:CK255)-SUM($EU255:GF255)</f>
        <v>4051</v>
      </c>
      <c r="EJ255" s="39">
        <f>SUM($AZ255,$BA255:CL255)-SUM($EU255:GG255)</f>
        <v>2051</v>
      </c>
      <c r="EK255" s="39">
        <f>SUM($AZ255,$BA255:CM255)-SUM($EU255:GH255)</f>
        <v>4131</v>
      </c>
      <c r="EL255" s="39">
        <f>SUM($AZ255,$BA255:CN255)-SUM($EU255:GI255)</f>
        <v>2131</v>
      </c>
      <c r="EM255" s="39">
        <f>SUM($AZ255,$BA255:CO255)-SUM($EU255:GJ255)</f>
        <v>131</v>
      </c>
      <c r="EN255" s="39">
        <f>SUM($AZ255,$BA255:CP255)-SUM($EU255:GK255)</f>
        <v>131</v>
      </c>
      <c r="EO255" s="39">
        <f>SUM($AZ255,$BA255:CQ255)-SUM($EU255:GL255)</f>
        <v>131</v>
      </c>
      <c r="EP255" s="39">
        <f>SUM($AZ255,$BA255:CR255)-SUM($EU255:GM255)</f>
        <v>131</v>
      </c>
      <c r="EQ255" s="39">
        <f>SUM($AZ255,$BA255:CS255)-SUM($EU255:GN255)</f>
        <v>131</v>
      </c>
      <c r="ER255" s="39"/>
      <c r="ES255" s="39"/>
      <c r="ET255" s="39"/>
      <c r="EU255" s="39"/>
      <c r="EV255" s="39"/>
      <c r="EW255" s="39"/>
      <c r="EX255" s="39"/>
      <c r="EY255" s="39"/>
      <c r="EZ255" s="39"/>
      <c r="FA255" s="39">
        <f t="array" ref="FA255">SUMPRODUCT($K255:$AG255,TRANSPOSE(FA$5:FA$27))</f>
        <v>460</v>
      </c>
      <c r="FB255" s="39">
        <f t="array" ref="FB255">SUMPRODUCT($K255:$AG255,TRANSPOSE(FB$5:FB$27))</f>
        <v>1798</v>
      </c>
      <c r="FC255" s="39">
        <f t="array" ref="FC255">SUMPRODUCT($K255:$AG255,TRANSPOSE(FC$5:FC$27))</f>
        <v>2331</v>
      </c>
      <c r="FD255" s="39">
        <f t="array" ref="FD255">SUMPRODUCT($K255:$AG255,TRANSPOSE(FD$5:FD$27))</f>
        <v>2000</v>
      </c>
      <c r="FE255" s="39">
        <f t="array" ref="FE255">SUMPRODUCT($K255:$AG255,TRANSPOSE(FE$5:FE$27))</f>
        <v>2000</v>
      </c>
      <c r="FF255" s="39">
        <f t="array" ref="FF255">SUMPRODUCT($K255:$AG255,TRANSPOSE(FF$5:FF$27))</f>
        <v>2000</v>
      </c>
      <c r="FG255" s="39">
        <f t="array" ref="FG255">SUMPRODUCT($K255:$AG255,TRANSPOSE(FG$5:FG$27))</f>
        <v>2000</v>
      </c>
      <c r="FH255" s="39">
        <f t="array" ref="FH255">SUMPRODUCT($K255:$AG255,TRANSPOSE(FH$5:FH$27))</f>
        <v>2000</v>
      </c>
      <c r="FI255" s="39">
        <f t="array" ref="FI255">SUMPRODUCT($K255:$AG255,TRANSPOSE(FI$5:FI$27))</f>
        <v>2000</v>
      </c>
      <c r="FJ255" s="39">
        <f t="array" ref="FJ255">SUMPRODUCT($K255:$AG255,TRANSPOSE(FJ$5:FJ$27))</f>
        <v>2000</v>
      </c>
      <c r="FK255" s="39">
        <f t="array" ref="FK255">SUMPRODUCT($K255:$AG255,TRANSPOSE(FK$5:FK$27))</f>
        <v>2000</v>
      </c>
      <c r="FL255" s="39">
        <f t="array" ref="FL255">SUMPRODUCT($K255:$AG255,TRANSPOSE(FL$5:FL$27))</f>
        <v>2000</v>
      </c>
      <c r="FM255" s="39">
        <f t="array" ref="FM255">SUMPRODUCT($K255:$AG255,TRANSPOSE(FM$5:FM$27))</f>
        <v>2000</v>
      </c>
      <c r="FN255" s="39">
        <f t="array" ref="FN255">SUMPRODUCT($K255:$AG255,TRANSPOSE(FN$5:FN$27))</f>
        <v>2000</v>
      </c>
      <c r="FO255" s="39">
        <f t="array" ref="FO255">SUMPRODUCT($K255:$AG255,TRANSPOSE(FO$5:FO$27))</f>
        <v>2000</v>
      </c>
      <c r="FP255" s="39">
        <f t="array" ref="FP255">SUMPRODUCT($K255:$AG255,TRANSPOSE(FP$5:FP$27))</f>
        <v>2000</v>
      </c>
      <c r="FQ255" s="39">
        <f t="array" ref="FQ255">SUMPRODUCT($K255:$AG255,TRANSPOSE(FQ$5:FQ$27))</f>
        <v>2000</v>
      </c>
      <c r="FR255" s="39">
        <f t="array" ref="FR255">SUMPRODUCT($K255:$AG255,TRANSPOSE(FR$5:FR$27))</f>
        <v>2000</v>
      </c>
      <c r="FS255" s="39">
        <f t="array" ref="FS255">SUMPRODUCT($K255:$AG255,TRANSPOSE(FS$5:FS$27))</f>
        <v>2000</v>
      </c>
      <c r="FT255" s="39">
        <f t="array" ref="FT255">SUMPRODUCT($K255:$AG255,TRANSPOSE(FT$5:FT$27))</f>
        <v>2000</v>
      </c>
      <c r="FU255" s="39">
        <f t="array" ref="FU255">SUMPRODUCT($K255:$AG255,TRANSPOSE(FU$5:FU$27))</f>
        <v>2000</v>
      </c>
      <c r="FV255" s="39">
        <f t="array" ref="FV255">SUMPRODUCT($K255:$AG255,TRANSPOSE(FV$5:FV$27))</f>
        <v>2000</v>
      </c>
      <c r="FW255" s="39">
        <f t="array" ref="FW255">SUMPRODUCT($K255:$AG255,TRANSPOSE(FW$5:FW$27))</f>
        <v>2000</v>
      </c>
      <c r="FX255" s="39">
        <f t="array" ref="FX255">SUMPRODUCT($K255:$AG255,TRANSPOSE(FX$5:FX$27))</f>
        <v>2000</v>
      </c>
      <c r="FY255" s="39">
        <f t="array" ref="FY255">SUMPRODUCT($K255:$AG255,TRANSPOSE(FY$5:FY$27))</f>
        <v>2000</v>
      </c>
      <c r="FZ255" s="39">
        <f t="array" ref="FZ255">SUMPRODUCT($K255:$AG255,TRANSPOSE(FZ$5:FZ$27))</f>
        <v>2000</v>
      </c>
      <c r="GA255" s="39">
        <f t="array" ref="GA255">SUMPRODUCT($K255:$AG255,TRANSPOSE(GA$5:GA$27))</f>
        <v>2000</v>
      </c>
      <c r="GB255" s="39">
        <f t="array" ref="GB255">SUMPRODUCT($K255:$AG255,TRANSPOSE(GB$5:GB$27))</f>
        <v>2000</v>
      </c>
      <c r="GC255" s="39">
        <f t="array" ref="GC255">SUMPRODUCT($K255:$AG255,TRANSPOSE(GC$5:GC$27))</f>
        <v>2000</v>
      </c>
      <c r="GD255" s="39">
        <f t="array" ref="GD255">SUMPRODUCT($K255:$AG255,TRANSPOSE(GD$5:GD$27))</f>
        <v>2000</v>
      </c>
      <c r="GE255" s="39">
        <f t="array" ref="GE255">SUMPRODUCT($K255:$AG255,TRANSPOSE(GE$5:GE$27))</f>
        <v>2000</v>
      </c>
      <c r="GF255" s="39">
        <f t="array" ref="GF255">SUMPRODUCT($K255:$AG255,TRANSPOSE(GF$5:GF$27))</f>
        <v>2000</v>
      </c>
      <c r="GG255" s="39">
        <f t="array" ref="GG255">SUMPRODUCT($K255:$AG255,TRANSPOSE(GG$5:GG$27))</f>
        <v>2000</v>
      </c>
      <c r="GH255" s="39">
        <f t="array" ref="GH255">SUMPRODUCT($K255:$AG255,TRANSPOSE(GH$5:GH$27))</f>
        <v>2000</v>
      </c>
      <c r="GI255" s="39">
        <f t="array" ref="GI255">SUMPRODUCT($K255:$AG255,TRANSPOSE(GI$5:GI$27))</f>
        <v>2000</v>
      </c>
      <c r="GJ255" s="39">
        <f t="array" ref="GJ255">SUMPRODUCT($K255:$AG255,TRANSPOSE(GJ$5:GJ$27))</f>
        <v>2000</v>
      </c>
      <c r="GK255" s="39">
        <f t="array" ref="GK255">SUMPRODUCT($K255:$AG255,TRANSPOSE(GK$5:GK$27))</f>
        <v>0</v>
      </c>
      <c r="GL255" s="39">
        <f t="array" ref="GL255">SUMPRODUCT($K255:$AG255,TRANSPOSE(GL$5:GL$27))</f>
        <v>0</v>
      </c>
      <c r="GM255" s="39">
        <f t="array" ref="GM255">SUMPRODUCT($K255:$AG255,TRANSPOSE(GM$5:GM$27))</f>
        <v>0</v>
      </c>
      <c r="GN255" s="39">
        <f t="array" ref="GN255">SUMPRODUCT($K255:$AG255,TRANSPOSE(GN$5:GN$27))</f>
        <v>0</v>
      </c>
      <c r="GO255" s="39"/>
      <c r="GP255" s="39"/>
      <c r="GQ255" s="39"/>
      <c r="GR255" s="39"/>
      <c r="GS255" s="39"/>
      <c r="GT255" s="39"/>
      <c r="GU255" s="39"/>
      <c r="GV255" s="39"/>
      <c r="GW255" s="39"/>
      <c r="GX255" s="39"/>
      <c r="GY255" s="39"/>
      <c r="GZ255" s="39"/>
      <c r="HA255" s="39"/>
      <c r="HB255" s="39"/>
      <c r="HC255" s="39"/>
      <c r="HD255" s="39"/>
      <c r="HE255" s="39"/>
      <c r="HF255" s="39"/>
      <c r="HG255" s="39"/>
      <c r="HH255" s="39"/>
      <c r="HI255" s="39"/>
      <c r="HJ255" s="39"/>
      <c r="HK255" s="39"/>
      <c r="HL255" s="39"/>
      <c r="HM255" s="39"/>
      <c r="HN255" s="39"/>
      <c r="HO255" s="39"/>
      <c r="HP255" s="39"/>
      <c r="HQ255" s="39"/>
      <c r="HR255" s="39"/>
      <c r="HS255" s="39"/>
      <c r="HT255" s="39"/>
      <c r="HU255" s="39"/>
      <c r="HV255" s="39"/>
      <c r="HW255" s="39"/>
      <c r="HX255" s="39"/>
      <c r="HY255" s="39"/>
      <c r="HZ255" s="39"/>
      <c r="IA255" s="39"/>
      <c r="IB255" s="39"/>
      <c r="IC255" s="39"/>
      <c r="ID255" s="39"/>
      <c r="IE255" s="39"/>
      <c r="IF255" s="39"/>
      <c r="IG255" s="39"/>
      <c r="IH255" s="39"/>
      <c r="II255" s="39"/>
      <c r="IJ255" s="39"/>
      <c r="IK255" s="39"/>
      <c r="IL255" s="39"/>
      <c r="IM255" s="39"/>
      <c r="IN255" s="39"/>
      <c r="IO255" s="39"/>
      <c r="IP255" s="39"/>
      <c r="IQ255" s="39"/>
      <c r="IR255" s="39"/>
      <c r="IS255" s="39"/>
      <c r="IT255" s="39"/>
      <c r="IU255" s="39"/>
      <c r="IV255" s="93" t="str">
        <f t="shared" si="285"/>
        <v>ELBATECH</v>
      </c>
      <c r="IW255" s="100" t="str">
        <f>C255</f>
        <v>LTM8049IY</v>
      </c>
      <c r="IX255" s="93" t="str">
        <f t="shared" ref="IX255:IX286" si="286">AL255</f>
        <v>ANALOG DEVICES</v>
      </c>
      <c r="IY255" s="111">
        <f>AP255</f>
        <v>22.7836</v>
      </c>
      <c r="IZ255" s="112" t="str">
        <f t="shared" si="283"/>
        <v>USD</v>
      </c>
      <c r="JA255" s="104" t="e">
        <f ca="1">_xlfn.XLOOKUP(IZ255,IZ$21:IZ$24,JA$21:JA$24,0)</f>
        <v>#NAME?</v>
      </c>
      <c r="JB255" s="104" t="e">
        <f t="shared" ca="1" si="234"/>
        <v>#NAME?</v>
      </c>
      <c r="JC255" s="113">
        <f>AJ255</f>
        <v>170</v>
      </c>
      <c r="JD255" s="113">
        <f>AJ255</f>
        <v>170</v>
      </c>
      <c r="JE255" s="100"/>
      <c r="JF255" s="113" t="e">
        <f>MAX(JD255,CEILING(#REF!+JE255,JC255))</f>
        <v>#REF!</v>
      </c>
      <c r="JG255" s="114" t="e">
        <f t="shared" ca="1" si="235"/>
        <v>#REF!</v>
      </c>
      <c r="JH255" s="113" t="e">
        <f>JF255-#REF!</f>
        <v>#REF!</v>
      </c>
      <c r="JI255" s="114" t="e">
        <f t="shared" ca="1" si="236"/>
        <v>#REF!</v>
      </c>
      <c r="JJ255" s="115">
        <v>45523</v>
      </c>
      <c r="JK255" s="114" t="s">
        <v>114</v>
      </c>
      <c r="JL255" s="114" t="s">
        <v>21</v>
      </c>
      <c r="JM255" s="100" t="s">
        <v>128</v>
      </c>
      <c r="JN255" s="100" t="s">
        <v>129</v>
      </c>
      <c r="JO255" s="102" t="e">
        <f t="array" aca="1" ref="JO255" ca="1">SUMPRODUCT(#REF!,TRANSPOSE(JO$19:JO$22))</f>
        <v>#REF!</v>
      </c>
      <c r="JP255" s="102" t="e">
        <f t="array" aca="1" ref="JP255" ca="1">SUMPRODUCT(#REF!,TRANSPOSE(JP$19:JP$22))</f>
        <v>#REF!</v>
      </c>
      <c r="JQ255" s="102" t="e">
        <f t="array" aca="1" ref="JQ255" ca="1">SUMPRODUCT(#REF!,TRANSPOSE(JQ$19:JQ$22))</f>
        <v>#REF!</v>
      </c>
      <c r="JR255" s="102" t="e">
        <f t="array" aca="1" ref="JR255" ca="1">SUMPRODUCT(#REF!,TRANSPOSE(JR$19:JR$22))</f>
        <v>#REF!</v>
      </c>
      <c r="JS255" s="102" t="e">
        <f t="array" aca="1" ref="JS255" ca="1">SUMPRODUCT(#REF!,TRANSPOSE(JS$19:JS$22))</f>
        <v>#REF!</v>
      </c>
      <c r="JT255" s="102" t="e">
        <f t="array" aca="1" ref="JT255" ca="1">SUMPRODUCT(#REF!,TRANSPOSE(JT$19:JT$22))</f>
        <v>#REF!</v>
      </c>
      <c r="JU255" s="102" t="e">
        <f t="array" aca="1" ref="JU255" ca="1">SUMPRODUCT(#REF!,TRANSPOSE(JU$19:JU$22))</f>
        <v>#REF!</v>
      </c>
      <c r="JV255" s="102" t="e">
        <f t="array" aca="1" ref="JV255" ca="1">SUMPRODUCT(#REF!,TRANSPOSE(JV$19:JV$22))</f>
        <v>#REF!</v>
      </c>
      <c r="JW255" s="102" t="e">
        <f t="array" aca="1" ref="JW255" ca="1">SUMPRODUCT(#REF!,TRANSPOSE(JW$19:JW$22))</f>
        <v>#REF!</v>
      </c>
      <c r="JX255" s="102" t="e">
        <f t="array" aca="1" ref="JX255" ca="1">SUMPRODUCT(#REF!,TRANSPOSE(JX$19:JX$22))</f>
        <v>#REF!</v>
      </c>
      <c r="JY255" s="102" t="e">
        <f t="array" aca="1" ref="JY255" ca="1">SUMPRODUCT(#REF!,TRANSPOSE(JY$19:JY$22))</f>
        <v>#REF!</v>
      </c>
      <c r="JZ255" s="102" t="e">
        <f t="array" aca="1" ref="JZ255" ca="1">SUMPRODUCT(#REF!,TRANSPOSE(JZ$19:JZ$22))</f>
        <v>#REF!</v>
      </c>
      <c r="KA255" s="102" t="e">
        <f t="array" aca="1" ref="KA255" ca="1">SUMPRODUCT(#REF!,TRANSPOSE(KA$19:KA$22))</f>
        <v>#REF!</v>
      </c>
      <c r="KB255" s="116"/>
      <c r="KC255" s="102" t="e">
        <f t="shared" ca="1" si="237"/>
        <v>#REF!</v>
      </c>
      <c r="KD255" s="117" t="e">
        <f ca="1">CEILING(SUM($JO255:JP255)-SUM($KC255:KC255),$JC255)</f>
        <v>#REF!</v>
      </c>
      <c r="KE255" s="117" t="e">
        <f ca="1">CEILING(SUM($JO255:JQ255)-SUM($KC255:KD255),$JC255)</f>
        <v>#REF!</v>
      </c>
      <c r="KF255" s="117" t="e">
        <f ca="1">CEILING(SUM($JO255:JR255)-SUM($KC255:KE255),$JC255)</f>
        <v>#REF!</v>
      </c>
      <c r="KG255" s="117" t="e">
        <f ca="1">CEILING(SUM($JO255:JS255)-SUM($KC255:KF255),$JC255)</f>
        <v>#REF!</v>
      </c>
      <c r="KH255" s="117" t="e">
        <f ca="1">CEILING(SUM($JO255:JT255)-SUM($KC255:KG255),$JC255)</f>
        <v>#REF!</v>
      </c>
      <c r="KI255" s="117" t="e">
        <f ca="1">CEILING(SUM($JO255:JU255)-SUM($KC255:KH255),$JC255)</f>
        <v>#REF!</v>
      </c>
      <c r="KJ255" s="117" t="e">
        <f ca="1">CEILING(SUM($JO255:JV255)-SUM($KC255:KI255),$JC255)</f>
        <v>#REF!</v>
      </c>
      <c r="KK255" s="117" t="e">
        <f ca="1">CEILING(SUM($JO255:JW255)-SUM($KC255:KJ255),$JC255)</f>
        <v>#REF!</v>
      </c>
      <c r="KL255" s="117" t="e">
        <f ca="1">CEILING(SUM($JO255:JX255)-SUM($KC255:KK255),$JC255)</f>
        <v>#REF!</v>
      </c>
      <c r="KM255" s="117" t="e">
        <f ca="1">CEILING(SUM($JO255:JY255)-SUM($KC255:KL255),$JC255)</f>
        <v>#REF!</v>
      </c>
      <c r="KN255" s="117" t="e">
        <f t="shared" ca="1" si="238"/>
        <v>#REF!</v>
      </c>
      <c r="KO255" s="117" t="e">
        <f t="shared" ca="1" si="239"/>
        <v>#REF!</v>
      </c>
      <c r="KP255" s="116"/>
      <c r="KQ255" s="119" t="e">
        <f t="shared" ca="1" si="240"/>
        <v>#REF!</v>
      </c>
      <c r="KR255" s="119" t="e">
        <f t="shared" ca="1" si="241"/>
        <v>#REF!</v>
      </c>
      <c r="KS255" s="119" t="e">
        <f t="shared" ca="1" si="242"/>
        <v>#REF!</v>
      </c>
      <c r="KT255" s="119" t="e">
        <f t="shared" ca="1" si="243"/>
        <v>#REF!</v>
      </c>
      <c r="KU255" s="119" t="e">
        <f t="shared" ca="1" si="244"/>
        <v>#REF!</v>
      </c>
      <c r="KV255" s="119" t="e">
        <f t="shared" ca="1" si="245"/>
        <v>#REF!</v>
      </c>
      <c r="KW255" s="119" t="e">
        <f t="shared" ca="1" si="246"/>
        <v>#REF!</v>
      </c>
      <c r="KX255" s="119" t="e">
        <f t="shared" ca="1" si="247"/>
        <v>#REF!</v>
      </c>
      <c r="KY255" s="119" t="e">
        <f t="shared" ca="1" si="248"/>
        <v>#REF!</v>
      </c>
      <c r="KZ255" s="119" t="e">
        <f t="shared" ca="1" si="249"/>
        <v>#REF!</v>
      </c>
      <c r="LA255" s="119" t="e">
        <f t="shared" ca="1" si="250"/>
        <v>#REF!</v>
      </c>
      <c r="LB255" s="119" t="e">
        <f t="shared" ca="1" si="251"/>
        <v>#REF!</v>
      </c>
      <c r="LC255" s="119" t="e">
        <f t="shared" ca="1" si="252"/>
        <v>#REF!</v>
      </c>
      <c r="LD255" s="119" t="e">
        <f t="shared" ca="1" si="253"/>
        <v>#REF!</v>
      </c>
      <c r="LE255" s="116">
        <v>12</v>
      </c>
      <c r="LF255" s="102" t="e">
        <f t="shared" ref="LF255:LQ255" ca="1" si="287">KC255</f>
        <v>#REF!</v>
      </c>
      <c r="LG255" s="102" t="e">
        <f t="shared" ca="1" si="287"/>
        <v>#REF!</v>
      </c>
      <c r="LH255" s="102" t="e">
        <f t="shared" ca="1" si="287"/>
        <v>#REF!</v>
      </c>
      <c r="LI255" s="102" t="e">
        <f t="shared" ca="1" si="287"/>
        <v>#REF!</v>
      </c>
      <c r="LJ255" s="102" t="e">
        <f t="shared" ca="1" si="287"/>
        <v>#REF!</v>
      </c>
      <c r="LK255" s="102" t="e">
        <f t="shared" ca="1" si="287"/>
        <v>#REF!</v>
      </c>
      <c r="LL255" s="102" t="e">
        <f t="shared" ca="1" si="287"/>
        <v>#REF!</v>
      </c>
      <c r="LM255" s="102" t="e">
        <f t="shared" ca="1" si="287"/>
        <v>#REF!</v>
      </c>
      <c r="LN255" s="102" t="e">
        <f t="shared" ca="1" si="287"/>
        <v>#REF!</v>
      </c>
      <c r="LO255" s="102" t="e">
        <f t="shared" ca="1" si="287"/>
        <v>#REF!</v>
      </c>
      <c r="LP255" s="102" t="e">
        <f t="shared" ca="1" si="287"/>
        <v>#REF!</v>
      </c>
      <c r="LQ255" s="102" t="e">
        <f t="shared" ca="1" si="287"/>
        <v>#REF!</v>
      </c>
      <c r="LR255" s="102" t="e">
        <f t="shared" ref="LR255:LR258" ca="1" si="288">KO255</f>
        <v>#REF!</v>
      </c>
      <c r="LS255" s="102"/>
      <c r="LT255" s="119" t="e">
        <f t="shared" ca="1" si="254"/>
        <v>#REF!</v>
      </c>
      <c r="LU255" s="119" t="e">
        <f t="shared" ca="1" si="255"/>
        <v>#REF!</v>
      </c>
      <c r="LV255" s="119" t="e">
        <f t="shared" ca="1" si="256"/>
        <v>#REF!</v>
      </c>
      <c r="LW255" s="119" t="e">
        <f t="shared" ca="1" si="257"/>
        <v>#REF!</v>
      </c>
      <c r="LX255" s="119" t="e">
        <f t="shared" ca="1" si="258"/>
        <v>#REF!</v>
      </c>
      <c r="LY255" s="119" t="e">
        <f t="shared" ca="1" si="259"/>
        <v>#REF!</v>
      </c>
      <c r="LZ255" s="119" t="e">
        <f t="shared" ca="1" si="260"/>
        <v>#REF!</v>
      </c>
      <c r="MA255" s="119" t="e">
        <f t="shared" ca="1" si="261"/>
        <v>#REF!</v>
      </c>
      <c r="MB255" s="119" t="e">
        <f t="shared" ca="1" si="262"/>
        <v>#REF!</v>
      </c>
      <c r="MC255" s="119" t="e">
        <f t="shared" ca="1" si="263"/>
        <v>#REF!</v>
      </c>
      <c r="MD255" s="119" t="e">
        <f t="shared" ca="1" si="264"/>
        <v>#REF!</v>
      </c>
      <c r="ME255" s="119" t="e">
        <f t="shared" ca="1" si="265"/>
        <v>#REF!</v>
      </c>
      <c r="MF255" s="119" t="e">
        <f t="shared" ca="1" si="266"/>
        <v>#REF!</v>
      </c>
      <c r="MG255" s="119" t="e">
        <f t="shared" ca="1" si="267"/>
        <v>#REF!</v>
      </c>
      <c r="MH255" s="120" t="s">
        <v>1088</v>
      </c>
      <c r="MI255" s="100" t="s">
        <v>515</v>
      </c>
      <c r="MJ255" s="121">
        <v>45526</v>
      </c>
      <c r="MK255" s="100" t="s">
        <v>131</v>
      </c>
      <c r="ML255" s="100"/>
      <c r="MM255" s="100" t="s">
        <v>1087</v>
      </c>
      <c r="MN255" s="100"/>
      <c r="MO255" s="100" t="s">
        <v>516</v>
      </c>
    </row>
    <row r="256" spans="1:353" ht="14.25" x14ac:dyDescent="0.2">
      <c r="A256" s="39">
        <v>258</v>
      </c>
      <c r="B256" s="39" t="s">
        <v>1091</v>
      </c>
      <c r="C256" s="54" t="s">
        <v>1092</v>
      </c>
      <c r="D256" s="39" t="s">
        <v>121</v>
      </c>
      <c r="E256" s="39">
        <v>405670656</v>
      </c>
      <c r="F256" s="99" t="s">
        <v>1093</v>
      </c>
      <c r="G256" s="39"/>
      <c r="H256" s="39" t="s">
        <v>112</v>
      </c>
      <c r="I256" s="39">
        <v>2</v>
      </c>
      <c r="J256" s="39">
        <v>4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39">
        <v>2</v>
      </c>
      <c r="T256" s="39">
        <v>0</v>
      </c>
      <c r="U256" s="39">
        <v>0</v>
      </c>
      <c r="V256" s="39">
        <v>0</v>
      </c>
      <c r="W256" s="39">
        <v>0</v>
      </c>
      <c r="X256" s="39">
        <v>0</v>
      </c>
      <c r="Y256" s="39">
        <v>0</v>
      </c>
      <c r="Z256" s="39">
        <v>0</v>
      </c>
      <c r="AA256" s="39">
        <v>0</v>
      </c>
      <c r="AB256" s="39">
        <v>2</v>
      </c>
      <c r="AC256" s="39">
        <v>0</v>
      </c>
      <c r="AD256" s="39">
        <v>0</v>
      </c>
      <c r="AE256" s="39">
        <v>0</v>
      </c>
      <c r="AF256" s="39">
        <v>0</v>
      </c>
      <c r="AG256" s="39">
        <v>0</v>
      </c>
      <c r="AH256" s="39">
        <f t="shared" si="230"/>
        <v>4</v>
      </c>
      <c r="AI256" s="39">
        <f t="shared" si="268"/>
        <v>71622</v>
      </c>
      <c r="AJ256" s="55">
        <v>125</v>
      </c>
      <c r="AK256" s="39"/>
      <c r="AL256" s="39" t="s">
        <v>1094</v>
      </c>
      <c r="AM256" s="39" t="s">
        <v>136</v>
      </c>
      <c r="AN256" s="39"/>
      <c r="AO256" s="39"/>
      <c r="AP256" s="56">
        <v>2.36</v>
      </c>
      <c r="AQ256" s="56" t="s">
        <v>12</v>
      </c>
      <c r="AR256" s="39" t="s">
        <v>137</v>
      </c>
      <c r="AS256" s="59" t="s">
        <v>138</v>
      </c>
      <c r="AT256" s="39"/>
      <c r="AU256" s="39" t="s">
        <v>1095</v>
      </c>
      <c r="AV256" s="39" t="str">
        <f t="shared" si="231"/>
        <v>P0024</v>
      </c>
      <c r="AW256" s="76" t="e">
        <f t="shared" ca="1" si="232"/>
        <v>#NAME?</v>
      </c>
      <c r="AX256" s="39">
        <v>17</v>
      </c>
      <c r="AY256" s="73" t="e">
        <f t="shared" si="233"/>
        <v>#REF!</v>
      </c>
      <c r="AZ256" s="39"/>
      <c r="BA256" s="39"/>
      <c r="BB256" s="39"/>
      <c r="BC256" s="39"/>
      <c r="BD256" s="39">
        <v>9860</v>
      </c>
      <c r="BE256" s="39">
        <v>27010</v>
      </c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>
        <v>34130</v>
      </c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>
        <f>SUM($AZ256,$BA256:BF256)-SUM($EU256:FA256)</f>
        <v>36310</v>
      </c>
      <c r="DE256" s="39">
        <f>SUM($AZ256,$BA256:BG256)-SUM($EU256:FB256)</f>
        <v>33910</v>
      </c>
      <c r="DF256" s="39">
        <f>SUM($AZ256,$BA256:BH256)-SUM($EU256:FC256)</f>
        <v>31248</v>
      </c>
      <c r="DG256" s="39">
        <f>SUM($AZ256,$BA256:BI256)-SUM($EU256:FD256)</f>
        <v>29248</v>
      </c>
      <c r="DH256" s="39">
        <f>SUM($AZ256,$BA256:BJ256)-SUM($EU256:FE256)</f>
        <v>27248</v>
      </c>
      <c r="DI256" s="39">
        <f>SUM($AZ256,$BA256:BK256)-SUM($EU256:FF256)</f>
        <v>25248</v>
      </c>
      <c r="DJ256" s="39">
        <f>SUM($AZ256,$BA256:BL256)-SUM($EU256:FG256)</f>
        <v>23248</v>
      </c>
      <c r="DK256" s="39">
        <f>SUM($AZ256,$BA256:BM256)-SUM($EU256:FH256)</f>
        <v>21248</v>
      </c>
      <c r="DL256" s="39">
        <f>SUM($AZ256,$BA256:BN256)-SUM($EU256:FI256)</f>
        <v>19248</v>
      </c>
      <c r="DM256" s="39">
        <f>SUM($AZ256,$BA256:BO256)-SUM($EU256:FJ256)</f>
        <v>17248</v>
      </c>
      <c r="DN256" s="39">
        <f>SUM($AZ256,$BA256:BP256)-SUM($EU256:FK256)</f>
        <v>15248</v>
      </c>
      <c r="DO256" s="39">
        <f>SUM($AZ256,$BA256:BQ256)-SUM($EU256:FL256)</f>
        <v>47378</v>
      </c>
      <c r="DP256" s="39">
        <f>SUM($AZ256,$BA256:BR256)-SUM($EU256:FM256)</f>
        <v>45378</v>
      </c>
      <c r="DQ256" s="39">
        <f>SUM($AZ256,$BA256:BS256)-SUM($EU256:FN256)</f>
        <v>43378</v>
      </c>
      <c r="DR256" s="39">
        <f>SUM($AZ256,$BA256:BT256)-SUM($EU256:FO256)</f>
        <v>41378</v>
      </c>
      <c r="DS256" s="39">
        <f>SUM($AZ256,$BA256:BU256)-SUM($EU256:FP256)</f>
        <v>39378</v>
      </c>
      <c r="DT256" s="39">
        <f>SUM($AZ256,$BA256:BV256)-SUM($EU256:FQ256)</f>
        <v>37378</v>
      </c>
      <c r="DU256" s="39">
        <f>SUM($AZ256,$BA256:BW256)-SUM($EU256:FR256)</f>
        <v>35378</v>
      </c>
      <c r="DV256" s="39">
        <f>SUM($AZ256,$BA256:BX256)-SUM($EU256:FS256)</f>
        <v>33378</v>
      </c>
      <c r="DW256" s="39">
        <f>SUM($AZ256,$BA256:BY256)-SUM($EU256:FT256)</f>
        <v>31378</v>
      </c>
      <c r="DX256" s="39">
        <f>SUM($AZ256,$BA256:BZ256)-SUM($EU256:FU256)</f>
        <v>29378</v>
      </c>
      <c r="DY256" s="39">
        <f>SUM($AZ256,$BA256:CA256)-SUM($EU256:FV256)</f>
        <v>27378</v>
      </c>
      <c r="DZ256" s="39">
        <f>SUM($AZ256,$BA256:CB256)-SUM($EU256:FW256)</f>
        <v>25378</v>
      </c>
      <c r="EA256" s="39">
        <f>SUM($AZ256,$BA256:CC256)-SUM($EU256:FX256)</f>
        <v>23378</v>
      </c>
      <c r="EB256" s="39">
        <f>SUM($AZ256,$BA256:CD256)-SUM($EU256:FY256)</f>
        <v>21378</v>
      </c>
      <c r="EC256" s="39">
        <f>SUM($AZ256,$BA256:CE256)-SUM($EU256:FZ256)</f>
        <v>19378</v>
      </c>
      <c r="ED256" s="39">
        <f>SUM($AZ256,$BA256:CF256)-SUM($EU256:GA256)</f>
        <v>17378</v>
      </c>
      <c r="EE256" s="39">
        <f>SUM($AZ256,$BA256:CG256)-SUM($EU256:GB256)</f>
        <v>15378</v>
      </c>
      <c r="EF256" s="39">
        <f>SUM($AZ256,$BA256:CH256)-SUM($EU256:GC256)</f>
        <v>13378</v>
      </c>
      <c r="EG256" s="39">
        <f>SUM($AZ256,$BA256:CI256)-SUM($EU256:GD256)</f>
        <v>11378</v>
      </c>
      <c r="EH256" s="39">
        <f>SUM($AZ256,$BA256:CJ256)-SUM($EU256:GE256)</f>
        <v>9378</v>
      </c>
      <c r="EI256" s="39">
        <f>SUM($AZ256,$BA256:CK256)-SUM($EU256:GF256)</f>
        <v>7378</v>
      </c>
      <c r="EJ256" s="39">
        <f>SUM($AZ256,$BA256:CL256)-SUM($EU256:GG256)</f>
        <v>5378</v>
      </c>
      <c r="EK256" s="39">
        <f>SUM($AZ256,$BA256:CM256)-SUM($EU256:GH256)</f>
        <v>3378</v>
      </c>
      <c r="EL256" s="39">
        <f>SUM($AZ256,$BA256:CN256)-SUM($EU256:GI256)</f>
        <v>1378</v>
      </c>
      <c r="EM256" s="39">
        <f>SUM($AZ256,$BA256:CO256)-SUM($EU256:GJ256)</f>
        <v>-622</v>
      </c>
      <c r="EN256" s="39">
        <f>SUM($AZ256,$BA256:CP256)-SUM($EU256:GK256)</f>
        <v>-622</v>
      </c>
      <c r="EO256" s="39">
        <f>SUM($AZ256,$BA256:CQ256)-SUM($EU256:GL256)</f>
        <v>-622</v>
      </c>
      <c r="EP256" s="39">
        <f>SUM($AZ256,$BA256:CR256)-SUM($EU256:GM256)</f>
        <v>-622</v>
      </c>
      <c r="EQ256" s="39">
        <f>SUM($AZ256,$BA256:CS256)-SUM($EU256:GN256)</f>
        <v>-622</v>
      </c>
      <c r="ER256" s="39"/>
      <c r="ES256" s="39"/>
      <c r="ET256" s="39"/>
      <c r="EU256" s="39"/>
      <c r="EV256" s="39"/>
      <c r="EW256" s="39"/>
      <c r="EX256" s="39"/>
      <c r="EY256" s="39"/>
      <c r="EZ256" s="39"/>
      <c r="FA256" s="39">
        <f t="array" ref="FA256">SUMPRODUCT($K256:$AG256,TRANSPOSE(FA$5:FA$27))</f>
        <v>560</v>
      </c>
      <c r="FB256" s="39">
        <f t="array" ref="FB256">SUMPRODUCT($K256:$AG256,TRANSPOSE(FB$5:FB$27))</f>
        <v>2400</v>
      </c>
      <c r="FC256" s="39">
        <f t="array" ref="FC256">SUMPRODUCT($K256:$AG256,TRANSPOSE(FC$5:FC$27))</f>
        <v>2662</v>
      </c>
      <c r="FD256" s="39">
        <f t="array" ref="FD256">SUMPRODUCT($K256:$AG256,TRANSPOSE(FD$5:FD$27))</f>
        <v>2000</v>
      </c>
      <c r="FE256" s="39">
        <f t="array" ref="FE256">SUMPRODUCT($K256:$AG256,TRANSPOSE(FE$5:FE$27))</f>
        <v>2000</v>
      </c>
      <c r="FF256" s="39">
        <f t="array" ref="FF256">SUMPRODUCT($K256:$AG256,TRANSPOSE(FF$5:FF$27))</f>
        <v>2000</v>
      </c>
      <c r="FG256" s="39">
        <f t="array" ref="FG256">SUMPRODUCT($K256:$AG256,TRANSPOSE(FG$5:FG$27))</f>
        <v>2000</v>
      </c>
      <c r="FH256" s="39">
        <f t="array" ref="FH256">SUMPRODUCT($K256:$AG256,TRANSPOSE(FH$5:FH$27))</f>
        <v>2000</v>
      </c>
      <c r="FI256" s="39">
        <f t="array" ref="FI256">SUMPRODUCT($K256:$AG256,TRANSPOSE(FI$5:FI$27))</f>
        <v>2000</v>
      </c>
      <c r="FJ256" s="39">
        <f t="array" ref="FJ256">SUMPRODUCT($K256:$AG256,TRANSPOSE(FJ$5:FJ$27))</f>
        <v>2000</v>
      </c>
      <c r="FK256" s="39">
        <f t="array" ref="FK256">SUMPRODUCT($K256:$AG256,TRANSPOSE(FK$5:FK$27))</f>
        <v>2000</v>
      </c>
      <c r="FL256" s="39">
        <f t="array" ref="FL256">SUMPRODUCT($K256:$AG256,TRANSPOSE(FL$5:FL$27))</f>
        <v>2000</v>
      </c>
      <c r="FM256" s="39">
        <f t="array" ref="FM256">SUMPRODUCT($K256:$AG256,TRANSPOSE(FM$5:FM$27))</f>
        <v>2000</v>
      </c>
      <c r="FN256" s="39">
        <f t="array" ref="FN256">SUMPRODUCT($K256:$AG256,TRANSPOSE(FN$5:FN$27))</f>
        <v>2000</v>
      </c>
      <c r="FO256" s="39">
        <f t="array" ref="FO256">SUMPRODUCT($K256:$AG256,TRANSPOSE(FO$5:FO$27))</f>
        <v>2000</v>
      </c>
      <c r="FP256" s="39">
        <f t="array" ref="FP256">SUMPRODUCT($K256:$AG256,TRANSPOSE(FP$5:FP$27))</f>
        <v>2000</v>
      </c>
      <c r="FQ256" s="39">
        <f t="array" ref="FQ256">SUMPRODUCT($K256:$AG256,TRANSPOSE(FQ$5:FQ$27))</f>
        <v>2000</v>
      </c>
      <c r="FR256" s="39">
        <f t="array" ref="FR256">SUMPRODUCT($K256:$AG256,TRANSPOSE(FR$5:FR$27))</f>
        <v>2000</v>
      </c>
      <c r="FS256" s="39">
        <f t="array" ref="FS256">SUMPRODUCT($K256:$AG256,TRANSPOSE(FS$5:FS$27))</f>
        <v>2000</v>
      </c>
      <c r="FT256" s="39">
        <f t="array" ref="FT256">SUMPRODUCT($K256:$AG256,TRANSPOSE(FT$5:FT$27))</f>
        <v>2000</v>
      </c>
      <c r="FU256" s="39">
        <f t="array" ref="FU256">SUMPRODUCT($K256:$AG256,TRANSPOSE(FU$5:FU$27))</f>
        <v>2000</v>
      </c>
      <c r="FV256" s="39">
        <f t="array" ref="FV256">SUMPRODUCT($K256:$AG256,TRANSPOSE(FV$5:FV$27))</f>
        <v>2000</v>
      </c>
      <c r="FW256" s="39">
        <f t="array" ref="FW256">SUMPRODUCT($K256:$AG256,TRANSPOSE(FW$5:FW$27))</f>
        <v>2000</v>
      </c>
      <c r="FX256" s="39">
        <f t="array" ref="FX256">SUMPRODUCT($K256:$AG256,TRANSPOSE(FX$5:FX$27))</f>
        <v>2000</v>
      </c>
      <c r="FY256" s="39">
        <f t="array" ref="FY256">SUMPRODUCT($K256:$AG256,TRANSPOSE(FY$5:FY$27))</f>
        <v>2000</v>
      </c>
      <c r="FZ256" s="39">
        <f t="array" ref="FZ256">SUMPRODUCT($K256:$AG256,TRANSPOSE(FZ$5:FZ$27))</f>
        <v>2000</v>
      </c>
      <c r="GA256" s="39">
        <f t="array" ref="GA256">SUMPRODUCT($K256:$AG256,TRANSPOSE(GA$5:GA$27))</f>
        <v>2000</v>
      </c>
      <c r="GB256" s="39">
        <f t="array" ref="GB256">SUMPRODUCT($K256:$AG256,TRANSPOSE(GB$5:GB$27))</f>
        <v>2000</v>
      </c>
      <c r="GC256" s="39">
        <f t="array" ref="GC256">SUMPRODUCT($K256:$AG256,TRANSPOSE(GC$5:GC$27))</f>
        <v>2000</v>
      </c>
      <c r="GD256" s="39">
        <f t="array" ref="GD256">SUMPRODUCT($K256:$AG256,TRANSPOSE(GD$5:GD$27))</f>
        <v>2000</v>
      </c>
      <c r="GE256" s="39">
        <f t="array" ref="GE256">SUMPRODUCT($K256:$AG256,TRANSPOSE(GE$5:GE$27))</f>
        <v>2000</v>
      </c>
      <c r="GF256" s="39">
        <f t="array" ref="GF256">SUMPRODUCT($K256:$AG256,TRANSPOSE(GF$5:GF$27))</f>
        <v>2000</v>
      </c>
      <c r="GG256" s="39">
        <f t="array" ref="GG256">SUMPRODUCT($K256:$AG256,TRANSPOSE(GG$5:GG$27))</f>
        <v>2000</v>
      </c>
      <c r="GH256" s="39">
        <f t="array" ref="GH256">SUMPRODUCT($K256:$AG256,TRANSPOSE(GH$5:GH$27))</f>
        <v>2000</v>
      </c>
      <c r="GI256" s="39">
        <f t="array" ref="GI256">SUMPRODUCT($K256:$AG256,TRANSPOSE(GI$5:GI$27))</f>
        <v>2000</v>
      </c>
      <c r="GJ256" s="39">
        <f t="array" ref="GJ256">SUMPRODUCT($K256:$AG256,TRANSPOSE(GJ$5:GJ$27))</f>
        <v>2000</v>
      </c>
      <c r="GK256" s="39">
        <f t="array" ref="GK256">SUMPRODUCT($K256:$AG256,TRANSPOSE(GK$5:GK$27))</f>
        <v>0</v>
      </c>
      <c r="GL256" s="39">
        <f t="array" ref="GL256">SUMPRODUCT($K256:$AG256,TRANSPOSE(GL$5:GL$27))</f>
        <v>0</v>
      </c>
      <c r="GM256" s="39">
        <f t="array" ref="GM256">SUMPRODUCT($K256:$AG256,TRANSPOSE(GM$5:GM$27))</f>
        <v>0</v>
      </c>
      <c r="GN256" s="39">
        <f t="array" ref="GN256">SUMPRODUCT($K256:$AG256,TRANSPOSE(GN$5:GN$27))</f>
        <v>0</v>
      </c>
      <c r="GO256" s="39"/>
      <c r="GP256" s="39"/>
      <c r="GQ256" s="39"/>
      <c r="GR256" s="39"/>
      <c r="GS256" s="39"/>
      <c r="GT256" s="39"/>
      <c r="GU256" s="39"/>
      <c r="GV256" s="39"/>
      <c r="GW256" s="39"/>
      <c r="GX256" s="39"/>
      <c r="GY256" s="39"/>
      <c r="GZ256" s="39"/>
      <c r="HA256" s="39"/>
      <c r="HB256" s="39"/>
      <c r="HC256" s="39"/>
      <c r="HD256" s="39"/>
      <c r="HE256" s="39"/>
      <c r="HF256" s="39"/>
      <c r="HG256" s="39"/>
      <c r="HH256" s="39"/>
      <c r="HI256" s="39"/>
      <c r="HJ256" s="39"/>
      <c r="HK256" s="39"/>
      <c r="HL256" s="39"/>
      <c r="HM256" s="39"/>
      <c r="HN256" s="39"/>
      <c r="HO256" s="39"/>
      <c r="HP256" s="39"/>
      <c r="HQ256" s="39"/>
      <c r="HR256" s="39"/>
      <c r="HS256" s="39"/>
      <c r="HT256" s="39"/>
      <c r="HU256" s="39"/>
      <c r="HV256" s="39"/>
      <c r="HW256" s="39"/>
      <c r="HX256" s="39"/>
      <c r="HY256" s="39"/>
      <c r="HZ256" s="39"/>
      <c r="IA256" s="39"/>
      <c r="IB256" s="39"/>
      <c r="IC256" s="39"/>
      <c r="ID256" s="39"/>
      <c r="IE256" s="39"/>
      <c r="IF256" s="39"/>
      <c r="IG256" s="39"/>
      <c r="IH256" s="39"/>
      <c r="II256" s="39"/>
      <c r="IJ256" s="39"/>
      <c r="IK256" s="39"/>
      <c r="IL256" s="39"/>
      <c r="IM256" s="39"/>
      <c r="IN256" s="39"/>
      <c r="IO256" s="39"/>
      <c r="IP256" s="39"/>
      <c r="IQ256" s="39"/>
      <c r="IR256" s="39"/>
      <c r="IS256" s="39"/>
      <c r="IT256" s="39"/>
      <c r="IU256" s="39"/>
      <c r="IV256" s="93" t="str">
        <f t="shared" si="285"/>
        <v>SHIRTECH</v>
      </c>
      <c r="IW256" s="100" t="str">
        <f>C256</f>
        <v>M80-331</v>
      </c>
      <c r="IX256" s="93" t="str">
        <f t="shared" si="286"/>
        <v>HARWIN PIC</v>
      </c>
      <c r="IY256" s="111">
        <f>AP256</f>
        <v>2.36</v>
      </c>
      <c r="IZ256" s="112" t="str">
        <f t="shared" si="283"/>
        <v>GBP</v>
      </c>
      <c r="JA256" s="104" t="e">
        <f ca="1">_xlfn.XLOOKUP(IZ256,IZ$21:IZ$24,JA$21:JA$24,0)</f>
        <v>#NAME?</v>
      </c>
      <c r="JB256" s="104" t="e">
        <f t="shared" ca="1" si="234"/>
        <v>#NAME?</v>
      </c>
      <c r="JC256" s="113">
        <f>AJ256</f>
        <v>125</v>
      </c>
      <c r="JD256" s="113">
        <f>AJ256</f>
        <v>125</v>
      </c>
      <c r="JE256" s="100"/>
      <c r="JF256" s="113" t="e">
        <f>MAX(JD256,CEILING(#REF!+JE256,JC256))</f>
        <v>#REF!</v>
      </c>
      <c r="JG256" s="114" t="e">
        <f t="shared" ca="1" si="235"/>
        <v>#REF!</v>
      </c>
      <c r="JH256" s="113" t="e">
        <f>JF256-#REF!</f>
        <v>#REF!</v>
      </c>
      <c r="JI256" s="114" t="e">
        <f t="shared" ca="1" si="236"/>
        <v>#REF!</v>
      </c>
      <c r="JJ256" s="115">
        <v>45523</v>
      </c>
      <c r="JK256" s="114" t="s">
        <v>114</v>
      </c>
      <c r="JL256" s="114" t="s">
        <v>21</v>
      </c>
      <c r="JM256" s="100" t="s">
        <v>128</v>
      </c>
      <c r="JN256" s="100" t="s">
        <v>129</v>
      </c>
      <c r="JO256" s="102" t="e">
        <f t="array" aca="1" ref="JO256" ca="1">SUMPRODUCT(#REF!,TRANSPOSE(JO$19:JO$22))</f>
        <v>#REF!</v>
      </c>
      <c r="JP256" s="102" t="e">
        <f t="array" aca="1" ref="JP256" ca="1">SUMPRODUCT(#REF!,TRANSPOSE(JP$19:JP$22))</f>
        <v>#REF!</v>
      </c>
      <c r="JQ256" s="102" t="e">
        <f t="array" aca="1" ref="JQ256" ca="1">SUMPRODUCT(#REF!,TRANSPOSE(JQ$19:JQ$22))</f>
        <v>#REF!</v>
      </c>
      <c r="JR256" s="102" t="e">
        <f t="array" aca="1" ref="JR256" ca="1">SUMPRODUCT(#REF!,TRANSPOSE(JR$19:JR$22))</f>
        <v>#REF!</v>
      </c>
      <c r="JS256" s="102" t="e">
        <f t="array" aca="1" ref="JS256" ca="1">SUMPRODUCT(#REF!,TRANSPOSE(JS$19:JS$22))</f>
        <v>#REF!</v>
      </c>
      <c r="JT256" s="102" t="e">
        <f t="array" aca="1" ref="JT256" ca="1">SUMPRODUCT(#REF!,TRANSPOSE(JT$19:JT$22))</f>
        <v>#REF!</v>
      </c>
      <c r="JU256" s="102" t="e">
        <f t="array" aca="1" ref="JU256" ca="1">SUMPRODUCT(#REF!,TRANSPOSE(JU$19:JU$22))</f>
        <v>#REF!</v>
      </c>
      <c r="JV256" s="102" t="e">
        <f t="array" aca="1" ref="JV256" ca="1">SUMPRODUCT(#REF!,TRANSPOSE(JV$19:JV$22))</f>
        <v>#REF!</v>
      </c>
      <c r="JW256" s="102" t="e">
        <f t="array" aca="1" ref="JW256" ca="1">SUMPRODUCT(#REF!,TRANSPOSE(JW$19:JW$22))</f>
        <v>#REF!</v>
      </c>
      <c r="JX256" s="102" t="e">
        <f t="array" aca="1" ref="JX256" ca="1">SUMPRODUCT(#REF!,TRANSPOSE(JX$19:JX$22))</f>
        <v>#REF!</v>
      </c>
      <c r="JY256" s="102" t="e">
        <f t="array" aca="1" ref="JY256" ca="1">SUMPRODUCT(#REF!,TRANSPOSE(JY$19:JY$22))</f>
        <v>#REF!</v>
      </c>
      <c r="JZ256" s="102" t="e">
        <f t="array" aca="1" ref="JZ256" ca="1">SUMPRODUCT(#REF!,TRANSPOSE(JZ$19:JZ$22))</f>
        <v>#REF!</v>
      </c>
      <c r="KA256" s="102" t="e">
        <f t="array" aca="1" ref="KA256" ca="1">SUMPRODUCT(#REF!,TRANSPOSE(KA$19:KA$22))</f>
        <v>#REF!</v>
      </c>
      <c r="KB256" s="116"/>
      <c r="KC256" s="102" t="e">
        <f t="shared" ca="1" si="237"/>
        <v>#REF!</v>
      </c>
      <c r="KD256" s="117" t="e">
        <f ca="1">CEILING(SUM($JO256:JP256)-SUM($KC256:KC256),$JC256)</f>
        <v>#REF!</v>
      </c>
      <c r="KE256" s="117" t="e">
        <f ca="1">CEILING(SUM($JO256:JQ256)-SUM($KC256:KD256),$JC256)</f>
        <v>#REF!</v>
      </c>
      <c r="KF256" s="117" t="e">
        <f ca="1">CEILING(SUM($JO256:JR256)-SUM($KC256:KE256),$JC256)</f>
        <v>#REF!</v>
      </c>
      <c r="KG256" s="117" t="e">
        <f ca="1">CEILING(SUM($JO256:JS256)-SUM($KC256:KF256),$JC256)</f>
        <v>#REF!</v>
      </c>
      <c r="KH256" s="117" t="e">
        <f ca="1">CEILING(SUM($JO256:JT256)-SUM($KC256:KG256),$JC256)</f>
        <v>#REF!</v>
      </c>
      <c r="KI256" s="117" t="e">
        <f ca="1">CEILING(SUM($JO256:JU256)-SUM($KC256:KH256),$JC256)</f>
        <v>#REF!</v>
      </c>
      <c r="KJ256" s="117" t="e">
        <f ca="1">CEILING(SUM($JO256:JV256)-SUM($KC256:KI256),$JC256)</f>
        <v>#REF!</v>
      </c>
      <c r="KK256" s="117" t="e">
        <f ca="1">CEILING(SUM($JO256:JW256)-SUM($KC256:KJ256),$JC256)</f>
        <v>#REF!</v>
      </c>
      <c r="KL256" s="117" t="e">
        <f ca="1">CEILING(SUM($JO256:JX256)-SUM($KC256:KK256),$JC256)</f>
        <v>#REF!</v>
      </c>
      <c r="KM256" s="117" t="e">
        <f ca="1">CEILING(SUM($JO256:JY256)-SUM($KC256:KL256),$JC256)</f>
        <v>#REF!</v>
      </c>
      <c r="KN256" s="117" t="e">
        <f t="shared" ca="1" si="238"/>
        <v>#REF!</v>
      </c>
      <c r="KO256" s="117" t="e">
        <f t="shared" ca="1" si="239"/>
        <v>#REF!</v>
      </c>
      <c r="KP256" s="116"/>
      <c r="KQ256" s="119" t="e">
        <f t="shared" ca="1" si="240"/>
        <v>#REF!</v>
      </c>
      <c r="KR256" s="119" t="e">
        <f t="shared" ca="1" si="241"/>
        <v>#REF!</v>
      </c>
      <c r="KS256" s="119" t="e">
        <f t="shared" ca="1" si="242"/>
        <v>#REF!</v>
      </c>
      <c r="KT256" s="119" t="e">
        <f t="shared" ca="1" si="243"/>
        <v>#REF!</v>
      </c>
      <c r="KU256" s="119" t="e">
        <f t="shared" ca="1" si="244"/>
        <v>#REF!</v>
      </c>
      <c r="KV256" s="119" t="e">
        <f t="shared" ca="1" si="245"/>
        <v>#REF!</v>
      </c>
      <c r="KW256" s="119" t="e">
        <f t="shared" ca="1" si="246"/>
        <v>#REF!</v>
      </c>
      <c r="KX256" s="119" t="e">
        <f t="shared" ca="1" si="247"/>
        <v>#REF!</v>
      </c>
      <c r="KY256" s="119" t="e">
        <f t="shared" ca="1" si="248"/>
        <v>#REF!</v>
      </c>
      <c r="KZ256" s="119" t="e">
        <f t="shared" ca="1" si="249"/>
        <v>#REF!</v>
      </c>
      <c r="LA256" s="119" t="e">
        <f t="shared" ca="1" si="250"/>
        <v>#REF!</v>
      </c>
      <c r="LB256" s="119" t="e">
        <f t="shared" ca="1" si="251"/>
        <v>#REF!</v>
      </c>
      <c r="LC256" s="119" t="e">
        <f t="shared" ca="1" si="252"/>
        <v>#REF!</v>
      </c>
      <c r="LD256" s="119" t="e">
        <f t="shared" ca="1" si="253"/>
        <v>#REF!</v>
      </c>
      <c r="LE256" s="116">
        <v>6</v>
      </c>
      <c r="LF256" s="102" t="e">
        <f ca="1">SUM(KC256:KD256)</f>
        <v>#REF!</v>
      </c>
      <c r="LG256" s="102"/>
      <c r="LH256" s="102" t="e">
        <f ca="1">SUM(KE256:KF256)</f>
        <v>#REF!</v>
      </c>
      <c r="LI256" s="102"/>
      <c r="LJ256" s="102" t="e">
        <f ca="1">SUM(KG256:KH256)</f>
        <v>#REF!</v>
      </c>
      <c r="LK256" s="102"/>
      <c r="LL256" s="102" t="e">
        <f ca="1">SUM(KI256:KJ256)</f>
        <v>#REF!</v>
      </c>
      <c r="LM256" s="102"/>
      <c r="LN256" s="102" t="e">
        <f ca="1">SUM(KK256:KL256)</f>
        <v>#REF!</v>
      </c>
      <c r="LO256" s="102"/>
      <c r="LP256" s="102" t="e">
        <f ca="1">SUM(KM256:KO256)</f>
        <v>#REF!</v>
      </c>
      <c r="LQ256" s="102"/>
      <c r="LR256" s="102" t="e">
        <f ca="1">KO256</f>
        <v>#REF!</v>
      </c>
      <c r="LS256" s="102"/>
      <c r="LT256" s="119" t="e">
        <f t="shared" ca="1" si="254"/>
        <v>#REF!</v>
      </c>
      <c r="LU256" s="119" t="e">
        <f t="shared" ca="1" si="255"/>
        <v>#NAME?</v>
      </c>
      <c r="LV256" s="119" t="e">
        <f t="shared" ca="1" si="256"/>
        <v>#REF!</v>
      </c>
      <c r="LW256" s="119" t="e">
        <f t="shared" ca="1" si="257"/>
        <v>#NAME?</v>
      </c>
      <c r="LX256" s="119" t="e">
        <f t="shared" ca="1" si="258"/>
        <v>#REF!</v>
      </c>
      <c r="LY256" s="119" t="e">
        <f t="shared" ca="1" si="259"/>
        <v>#NAME?</v>
      </c>
      <c r="LZ256" s="119" t="e">
        <f t="shared" ca="1" si="260"/>
        <v>#REF!</v>
      </c>
      <c r="MA256" s="119" t="e">
        <f t="shared" ca="1" si="261"/>
        <v>#NAME?</v>
      </c>
      <c r="MB256" s="119" t="e">
        <f t="shared" ca="1" si="262"/>
        <v>#REF!</v>
      </c>
      <c r="MC256" s="119" t="e">
        <f t="shared" ca="1" si="263"/>
        <v>#NAME?</v>
      </c>
      <c r="MD256" s="119" t="e">
        <f t="shared" ca="1" si="264"/>
        <v>#REF!</v>
      </c>
      <c r="ME256" s="119" t="e">
        <f t="shared" ca="1" si="265"/>
        <v>#NAME?</v>
      </c>
      <c r="MF256" s="119" t="e">
        <f t="shared" ca="1" si="266"/>
        <v>#REF!</v>
      </c>
      <c r="MG256" s="119" t="e">
        <f t="shared" ca="1" si="267"/>
        <v>#REF!</v>
      </c>
      <c r="MH256" s="120" t="s">
        <v>1091</v>
      </c>
      <c r="MI256" s="100" t="s">
        <v>1096</v>
      </c>
      <c r="MJ256" s="121">
        <v>45526</v>
      </c>
      <c r="MK256" s="100" t="s">
        <v>131</v>
      </c>
      <c r="ML256" s="100"/>
      <c r="MM256" s="100" t="s">
        <v>131</v>
      </c>
      <c r="MN256" s="100"/>
      <c r="MO256" s="100" t="s">
        <v>1097</v>
      </c>
    </row>
    <row r="257" spans="1:353" ht="14.25" x14ac:dyDescent="0.2">
      <c r="A257" s="39">
        <v>259</v>
      </c>
      <c r="B257" s="39" t="s">
        <v>1098</v>
      </c>
      <c r="C257" s="54" t="s">
        <v>1099</v>
      </c>
      <c r="D257" s="39" t="s">
        <v>121</v>
      </c>
      <c r="E257" s="39">
        <v>413047332</v>
      </c>
      <c r="F257" s="99" t="s">
        <v>1100</v>
      </c>
      <c r="G257" s="39">
        <v>413064801</v>
      </c>
      <c r="H257" s="39" t="s">
        <v>112</v>
      </c>
      <c r="I257" s="39">
        <v>1</v>
      </c>
      <c r="J257" s="39">
        <v>4</v>
      </c>
      <c r="K257" s="39">
        <v>0</v>
      </c>
      <c r="L257" s="39">
        <v>0</v>
      </c>
      <c r="M257" s="39">
        <v>0</v>
      </c>
      <c r="N257" s="39">
        <v>4</v>
      </c>
      <c r="O257" s="39">
        <v>0</v>
      </c>
      <c r="P257" s="39">
        <v>0</v>
      </c>
      <c r="Q257" s="39">
        <v>0</v>
      </c>
      <c r="R257" s="39">
        <v>0</v>
      </c>
      <c r="S257" s="39">
        <v>4</v>
      </c>
      <c r="T257" s="39">
        <v>0</v>
      </c>
      <c r="U257" s="39">
        <v>0</v>
      </c>
      <c r="V257" s="39">
        <v>0</v>
      </c>
      <c r="W257" s="39">
        <v>0</v>
      </c>
      <c r="X257" s="39">
        <v>0</v>
      </c>
      <c r="Y257" s="39">
        <v>0</v>
      </c>
      <c r="Z257" s="39">
        <v>0</v>
      </c>
      <c r="AA257" s="39">
        <v>0</v>
      </c>
      <c r="AB257" s="39">
        <v>4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>
        <f t="shared" si="230"/>
        <v>12</v>
      </c>
      <c r="AI257" s="39">
        <f t="shared" si="268"/>
        <v>282356</v>
      </c>
      <c r="AJ257" s="55">
        <v>500</v>
      </c>
      <c r="AK257" s="39"/>
      <c r="AL257" s="39" t="s">
        <v>1101</v>
      </c>
      <c r="AM257" s="39" t="s">
        <v>136</v>
      </c>
      <c r="AN257" s="39"/>
      <c r="AO257" s="39"/>
      <c r="AP257" s="56">
        <v>6</v>
      </c>
      <c r="AQ257" s="56" t="s">
        <v>8</v>
      </c>
      <c r="AR257" s="39" t="s">
        <v>137</v>
      </c>
      <c r="AS257" s="39" t="s">
        <v>138</v>
      </c>
      <c r="AT257" s="39"/>
      <c r="AU257" s="39" t="s">
        <v>139</v>
      </c>
      <c r="AV257" s="39" t="str">
        <f t="shared" si="231"/>
        <v>P0023</v>
      </c>
      <c r="AW257" s="76" t="e">
        <f t="shared" ca="1" si="232"/>
        <v>#NAME?</v>
      </c>
      <c r="AX257" s="39">
        <v>17</v>
      </c>
      <c r="AY257" s="73" t="e">
        <f t="shared" si="233"/>
        <v>#REF!</v>
      </c>
      <c r="AZ257" s="39"/>
      <c r="BA257" s="39"/>
      <c r="BB257" s="39"/>
      <c r="BC257" s="39">
        <v>24500</v>
      </c>
      <c r="BD257" s="39"/>
      <c r="BE257" s="39"/>
      <c r="BF257" s="39"/>
      <c r="BG257" s="39"/>
      <c r="BH257" s="39"/>
      <c r="BI257" s="39">
        <v>24500</v>
      </c>
      <c r="BJ257" s="39"/>
      <c r="BK257" s="39"/>
      <c r="BL257" s="39">
        <v>24000</v>
      </c>
      <c r="BM257" s="39"/>
      <c r="BN257" s="39"/>
      <c r="BO257" s="39">
        <v>24500</v>
      </c>
      <c r="BP257" s="39"/>
      <c r="BQ257" s="39"/>
      <c r="BR257" s="39">
        <v>24000</v>
      </c>
      <c r="BS257" s="39"/>
      <c r="BT257" s="39"/>
      <c r="BU257" s="39">
        <v>24500</v>
      </c>
      <c r="BV257" s="39"/>
      <c r="BW257" s="39"/>
      <c r="BX257" s="39">
        <v>24000</v>
      </c>
      <c r="BY257" s="39"/>
      <c r="BZ257" s="39"/>
      <c r="CA257" s="39">
        <v>24500</v>
      </c>
      <c r="CB257" s="39"/>
      <c r="CC257" s="39"/>
      <c r="CD257" s="39">
        <v>24000</v>
      </c>
      <c r="CE257" s="39"/>
      <c r="CF257" s="39"/>
      <c r="CG257" s="39">
        <v>24500</v>
      </c>
      <c r="CH257" s="39"/>
      <c r="CI257" s="39"/>
      <c r="CJ257" s="39">
        <v>24000</v>
      </c>
      <c r="CK257" s="39"/>
      <c r="CL257" s="39"/>
      <c r="CM257" s="39">
        <v>16000</v>
      </c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>
        <f>SUM($AZ257,$BA257:BF257)-SUM($EU257:FA257)</f>
        <v>22660</v>
      </c>
      <c r="DE257" s="39">
        <f>SUM($AZ257,$BA257:BG257)-SUM($EU257:FB257)</f>
        <v>15468</v>
      </c>
      <c r="DF257" s="39">
        <f>SUM($AZ257,$BA257:BH257)-SUM($EU257:FC257)</f>
        <v>6144</v>
      </c>
      <c r="DG257" s="39">
        <f>SUM($AZ257,$BA257:BI257)-SUM($EU257:FD257)</f>
        <v>22644</v>
      </c>
      <c r="DH257" s="39">
        <f>SUM($AZ257,$BA257:BJ257)-SUM($EU257:FE257)</f>
        <v>14644</v>
      </c>
      <c r="DI257" s="39">
        <f>SUM($AZ257,$BA257:BK257)-SUM($EU257:FF257)</f>
        <v>6644</v>
      </c>
      <c r="DJ257" s="39">
        <f>SUM($AZ257,$BA257:BL257)-SUM($EU257:FG257)</f>
        <v>22644</v>
      </c>
      <c r="DK257" s="39">
        <f>SUM($AZ257,$BA257:BM257)-SUM($EU257:FH257)</f>
        <v>14644</v>
      </c>
      <c r="DL257" s="39">
        <f>SUM($AZ257,$BA257:BN257)-SUM($EU257:FI257)</f>
        <v>6644</v>
      </c>
      <c r="DM257" s="39">
        <f>SUM($AZ257,$BA257:BO257)-SUM($EU257:FJ257)</f>
        <v>23144</v>
      </c>
      <c r="DN257" s="39">
        <f>SUM($AZ257,$BA257:BP257)-SUM($EU257:FK257)</f>
        <v>15144</v>
      </c>
      <c r="DO257" s="39">
        <f>SUM($AZ257,$BA257:BQ257)-SUM($EU257:FL257)</f>
        <v>7144</v>
      </c>
      <c r="DP257" s="39">
        <f>SUM($AZ257,$BA257:BR257)-SUM($EU257:FM257)</f>
        <v>23144</v>
      </c>
      <c r="DQ257" s="39">
        <f>SUM($AZ257,$BA257:BS257)-SUM($EU257:FN257)</f>
        <v>15144</v>
      </c>
      <c r="DR257" s="39">
        <f>SUM($AZ257,$BA257:BT257)-SUM($EU257:FO257)</f>
        <v>7144</v>
      </c>
      <c r="DS257" s="39">
        <f>SUM($AZ257,$BA257:BU257)-SUM($EU257:FP257)</f>
        <v>23644</v>
      </c>
      <c r="DT257" s="39">
        <f>SUM($AZ257,$BA257:BV257)-SUM($EU257:FQ257)</f>
        <v>15644</v>
      </c>
      <c r="DU257" s="39">
        <f>SUM($AZ257,$BA257:BW257)-SUM($EU257:FR257)</f>
        <v>7644</v>
      </c>
      <c r="DV257" s="39">
        <f>SUM($AZ257,$BA257:BX257)-SUM($EU257:FS257)</f>
        <v>23644</v>
      </c>
      <c r="DW257" s="39">
        <f>SUM($AZ257,$BA257:BY257)-SUM($EU257:FT257)</f>
        <v>15644</v>
      </c>
      <c r="DX257" s="39">
        <f>SUM($AZ257,$BA257:BZ257)-SUM($EU257:FU257)</f>
        <v>7644</v>
      </c>
      <c r="DY257" s="39">
        <f>SUM($AZ257,$BA257:CA257)-SUM($EU257:FV257)</f>
        <v>24144</v>
      </c>
      <c r="DZ257" s="39">
        <f>SUM($AZ257,$BA257:CB257)-SUM($EU257:FW257)</f>
        <v>16144</v>
      </c>
      <c r="EA257" s="39">
        <f>SUM($AZ257,$BA257:CC257)-SUM($EU257:FX257)</f>
        <v>8144</v>
      </c>
      <c r="EB257" s="39">
        <f>SUM($AZ257,$BA257:CD257)-SUM($EU257:FY257)</f>
        <v>24144</v>
      </c>
      <c r="EC257" s="39">
        <f>SUM($AZ257,$BA257:CE257)-SUM($EU257:FZ257)</f>
        <v>16144</v>
      </c>
      <c r="ED257" s="39">
        <f>SUM($AZ257,$BA257:CF257)-SUM($EU257:GA257)</f>
        <v>8144</v>
      </c>
      <c r="EE257" s="39">
        <f>SUM($AZ257,$BA257:CG257)-SUM($EU257:GB257)</f>
        <v>24644</v>
      </c>
      <c r="EF257" s="39">
        <f>SUM($AZ257,$BA257:CH257)-SUM($EU257:GC257)</f>
        <v>16644</v>
      </c>
      <c r="EG257" s="39">
        <f>SUM($AZ257,$BA257:CI257)-SUM($EU257:GD257)</f>
        <v>8644</v>
      </c>
      <c r="EH257" s="39">
        <f>SUM($AZ257,$BA257:CJ257)-SUM($EU257:GE257)</f>
        <v>24644</v>
      </c>
      <c r="EI257" s="39">
        <f>SUM($AZ257,$BA257:CK257)-SUM($EU257:GF257)</f>
        <v>16644</v>
      </c>
      <c r="EJ257" s="39">
        <f>SUM($AZ257,$BA257:CL257)-SUM($EU257:GG257)</f>
        <v>8644</v>
      </c>
      <c r="EK257" s="39">
        <f>SUM($AZ257,$BA257:CM257)-SUM($EU257:GH257)</f>
        <v>16644</v>
      </c>
      <c r="EL257" s="39">
        <f>SUM($AZ257,$BA257:CN257)-SUM($EU257:GI257)</f>
        <v>8644</v>
      </c>
      <c r="EM257" s="39">
        <f>SUM($AZ257,$BA257:CO257)-SUM($EU257:GJ257)</f>
        <v>644</v>
      </c>
      <c r="EN257" s="39">
        <f>SUM($AZ257,$BA257:CP257)-SUM($EU257:GK257)</f>
        <v>644</v>
      </c>
      <c r="EO257" s="39">
        <f>SUM($AZ257,$BA257:CQ257)-SUM($EU257:GL257)</f>
        <v>644</v>
      </c>
      <c r="EP257" s="39">
        <f>SUM($AZ257,$BA257:CR257)-SUM($EU257:GM257)</f>
        <v>644</v>
      </c>
      <c r="EQ257" s="39">
        <f>SUM($AZ257,$BA257:CS257)-SUM($EU257:GN257)</f>
        <v>644</v>
      </c>
      <c r="ER257" s="39"/>
      <c r="ES257" s="39"/>
      <c r="ET257" s="39"/>
      <c r="EU257" s="39"/>
      <c r="EV257" s="39"/>
      <c r="EW257" s="39"/>
      <c r="EX257" s="39"/>
      <c r="EY257" s="39"/>
      <c r="EZ257" s="39"/>
      <c r="FA257" s="39">
        <f t="array" ref="FA257">SUMPRODUCT($K257:$AG257,TRANSPOSE(FA$5:FA$27))</f>
        <v>1840</v>
      </c>
      <c r="FB257" s="39">
        <f t="array" ref="FB257">SUMPRODUCT($K257:$AG257,TRANSPOSE(FB$5:FB$27))</f>
        <v>7192</v>
      </c>
      <c r="FC257" s="39">
        <f t="array" ref="FC257">SUMPRODUCT($K257:$AG257,TRANSPOSE(FC$5:FC$27))</f>
        <v>9324</v>
      </c>
      <c r="FD257" s="39">
        <f t="array" ref="FD257">SUMPRODUCT($K257:$AG257,TRANSPOSE(FD$5:FD$27))</f>
        <v>8000</v>
      </c>
      <c r="FE257" s="39">
        <f t="array" ref="FE257">SUMPRODUCT($K257:$AG257,TRANSPOSE(FE$5:FE$27))</f>
        <v>8000</v>
      </c>
      <c r="FF257" s="39">
        <f t="array" ref="FF257">SUMPRODUCT($K257:$AG257,TRANSPOSE(FF$5:FF$27))</f>
        <v>8000</v>
      </c>
      <c r="FG257" s="39">
        <f t="array" ref="FG257">SUMPRODUCT($K257:$AG257,TRANSPOSE(FG$5:FG$27))</f>
        <v>8000</v>
      </c>
      <c r="FH257" s="39">
        <f t="array" ref="FH257">SUMPRODUCT($K257:$AG257,TRANSPOSE(FH$5:FH$27))</f>
        <v>8000</v>
      </c>
      <c r="FI257" s="39">
        <f t="array" ref="FI257">SUMPRODUCT($K257:$AG257,TRANSPOSE(FI$5:FI$27))</f>
        <v>8000</v>
      </c>
      <c r="FJ257" s="39">
        <f t="array" ref="FJ257">SUMPRODUCT($K257:$AG257,TRANSPOSE(FJ$5:FJ$27))</f>
        <v>8000</v>
      </c>
      <c r="FK257" s="39">
        <f t="array" ref="FK257">SUMPRODUCT($K257:$AG257,TRANSPOSE(FK$5:FK$27))</f>
        <v>8000</v>
      </c>
      <c r="FL257" s="39">
        <f t="array" ref="FL257">SUMPRODUCT($K257:$AG257,TRANSPOSE(FL$5:FL$27))</f>
        <v>8000</v>
      </c>
      <c r="FM257" s="39">
        <f t="array" ref="FM257">SUMPRODUCT($K257:$AG257,TRANSPOSE(FM$5:FM$27))</f>
        <v>8000</v>
      </c>
      <c r="FN257" s="39">
        <f t="array" ref="FN257">SUMPRODUCT($K257:$AG257,TRANSPOSE(FN$5:FN$27))</f>
        <v>8000</v>
      </c>
      <c r="FO257" s="39">
        <f t="array" ref="FO257">SUMPRODUCT($K257:$AG257,TRANSPOSE(FO$5:FO$27))</f>
        <v>8000</v>
      </c>
      <c r="FP257" s="39">
        <f t="array" ref="FP257">SUMPRODUCT($K257:$AG257,TRANSPOSE(FP$5:FP$27))</f>
        <v>8000</v>
      </c>
      <c r="FQ257" s="39">
        <f t="array" ref="FQ257">SUMPRODUCT($K257:$AG257,TRANSPOSE(FQ$5:FQ$27))</f>
        <v>8000</v>
      </c>
      <c r="FR257" s="39">
        <f t="array" ref="FR257">SUMPRODUCT($K257:$AG257,TRANSPOSE(FR$5:FR$27))</f>
        <v>8000</v>
      </c>
      <c r="FS257" s="39">
        <f t="array" ref="FS257">SUMPRODUCT($K257:$AG257,TRANSPOSE(FS$5:FS$27))</f>
        <v>8000</v>
      </c>
      <c r="FT257" s="39">
        <f t="array" ref="FT257">SUMPRODUCT($K257:$AG257,TRANSPOSE(FT$5:FT$27))</f>
        <v>8000</v>
      </c>
      <c r="FU257" s="39">
        <f t="array" ref="FU257">SUMPRODUCT($K257:$AG257,TRANSPOSE(FU$5:FU$27))</f>
        <v>8000</v>
      </c>
      <c r="FV257" s="39">
        <f t="array" ref="FV257">SUMPRODUCT($K257:$AG257,TRANSPOSE(FV$5:FV$27))</f>
        <v>8000</v>
      </c>
      <c r="FW257" s="39">
        <f t="array" ref="FW257">SUMPRODUCT($K257:$AG257,TRANSPOSE(FW$5:FW$27))</f>
        <v>8000</v>
      </c>
      <c r="FX257" s="39">
        <f t="array" ref="FX257">SUMPRODUCT($K257:$AG257,TRANSPOSE(FX$5:FX$27))</f>
        <v>8000</v>
      </c>
      <c r="FY257" s="39">
        <f t="array" ref="FY257">SUMPRODUCT($K257:$AG257,TRANSPOSE(FY$5:FY$27))</f>
        <v>8000</v>
      </c>
      <c r="FZ257" s="39">
        <f t="array" ref="FZ257">SUMPRODUCT($K257:$AG257,TRANSPOSE(FZ$5:FZ$27))</f>
        <v>8000</v>
      </c>
      <c r="GA257" s="39">
        <f t="array" ref="GA257">SUMPRODUCT($K257:$AG257,TRANSPOSE(GA$5:GA$27))</f>
        <v>8000</v>
      </c>
      <c r="GB257" s="39">
        <f t="array" ref="GB257">SUMPRODUCT($K257:$AG257,TRANSPOSE(GB$5:GB$27))</f>
        <v>8000</v>
      </c>
      <c r="GC257" s="39">
        <f t="array" ref="GC257">SUMPRODUCT($K257:$AG257,TRANSPOSE(GC$5:GC$27))</f>
        <v>8000</v>
      </c>
      <c r="GD257" s="39">
        <f t="array" ref="GD257">SUMPRODUCT($K257:$AG257,TRANSPOSE(GD$5:GD$27))</f>
        <v>8000</v>
      </c>
      <c r="GE257" s="39">
        <f t="array" ref="GE257">SUMPRODUCT($K257:$AG257,TRANSPOSE(GE$5:GE$27))</f>
        <v>8000</v>
      </c>
      <c r="GF257" s="39">
        <f t="array" ref="GF257">SUMPRODUCT($K257:$AG257,TRANSPOSE(GF$5:GF$27))</f>
        <v>8000</v>
      </c>
      <c r="GG257" s="39">
        <f t="array" ref="GG257">SUMPRODUCT($K257:$AG257,TRANSPOSE(GG$5:GG$27))</f>
        <v>8000</v>
      </c>
      <c r="GH257" s="39">
        <f t="array" ref="GH257">SUMPRODUCT($K257:$AG257,TRANSPOSE(GH$5:GH$27))</f>
        <v>8000</v>
      </c>
      <c r="GI257" s="39">
        <f t="array" ref="GI257">SUMPRODUCT($K257:$AG257,TRANSPOSE(GI$5:GI$27))</f>
        <v>8000</v>
      </c>
      <c r="GJ257" s="39">
        <f t="array" ref="GJ257">SUMPRODUCT($K257:$AG257,TRANSPOSE(GJ$5:GJ$27))</f>
        <v>8000</v>
      </c>
      <c r="GK257" s="39">
        <f t="array" ref="GK257">SUMPRODUCT($K257:$AG257,TRANSPOSE(GK$5:GK$27))</f>
        <v>0</v>
      </c>
      <c r="GL257" s="39">
        <f t="array" ref="GL257">SUMPRODUCT($K257:$AG257,TRANSPOSE(GL$5:GL$27))</f>
        <v>0</v>
      </c>
      <c r="GM257" s="39">
        <f t="array" ref="GM257">SUMPRODUCT($K257:$AG257,TRANSPOSE(GM$5:GM$27))</f>
        <v>0</v>
      </c>
      <c r="GN257" s="39">
        <f t="array" ref="GN257">SUMPRODUCT($K257:$AG257,TRANSPOSE(GN$5:GN$27))</f>
        <v>0</v>
      </c>
      <c r="GO257" s="39"/>
      <c r="GP257" s="39"/>
      <c r="GQ257" s="39"/>
      <c r="GR257" s="39"/>
      <c r="GS257" s="39"/>
      <c r="GT257" s="39"/>
      <c r="GU257" s="39"/>
      <c r="GV257" s="39"/>
      <c r="GW257" s="39"/>
      <c r="GX257" s="39"/>
      <c r="GY257" s="39"/>
      <c r="GZ257" s="39"/>
      <c r="HA257" s="39"/>
      <c r="HB257" s="39"/>
      <c r="HC257" s="39"/>
      <c r="HD257" s="39"/>
      <c r="HE257" s="39"/>
      <c r="HF257" s="39"/>
      <c r="HG257" s="39"/>
      <c r="HH257" s="39"/>
      <c r="HI257" s="39"/>
      <c r="HJ257" s="39"/>
      <c r="HK257" s="39"/>
      <c r="HL257" s="39"/>
      <c r="HM257" s="39"/>
      <c r="HN257" s="39"/>
      <c r="HO257" s="39"/>
      <c r="HP257" s="39"/>
      <c r="HQ257" s="39"/>
      <c r="HR257" s="39"/>
      <c r="HS257" s="39"/>
      <c r="HT257" s="39"/>
      <c r="HU257" s="39"/>
      <c r="HV257" s="39"/>
      <c r="HW257" s="39"/>
      <c r="HX257" s="39"/>
      <c r="HY257" s="39"/>
      <c r="HZ257" s="39"/>
      <c r="IA257" s="39"/>
      <c r="IB257" s="39"/>
      <c r="IC257" s="39"/>
      <c r="ID257" s="39"/>
      <c r="IE257" s="39"/>
      <c r="IF257" s="39"/>
      <c r="IG257" s="39"/>
      <c r="IH257" s="39"/>
      <c r="II257" s="39"/>
      <c r="IJ257" s="39"/>
      <c r="IK257" s="39"/>
      <c r="IL257" s="39"/>
      <c r="IM257" s="39"/>
      <c r="IN257" s="39"/>
      <c r="IO257" s="39"/>
      <c r="IP257" s="39"/>
      <c r="IQ257" s="39"/>
      <c r="IR257" s="39"/>
      <c r="IS257" s="39"/>
      <c r="IT257" s="39"/>
      <c r="IU257" s="39"/>
      <c r="IV257" s="93" t="str">
        <f t="shared" si="285"/>
        <v>SHIRTECH</v>
      </c>
      <c r="IW257" s="100" t="str">
        <f>C257</f>
        <v>MADP-011104-TR0500</v>
      </c>
      <c r="IX257" s="93" t="str">
        <f t="shared" si="286"/>
        <v>M/A-COM TECHNOLOGY SOLUTIONS</v>
      </c>
      <c r="IY257" s="111">
        <f>AP257</f>
        <v>6</v>
      </c>
      <c r="IZ257" s="112" t="str">
        <f t="shared" si="283"/>
        <v>USD</v>
      </c>
      <c r="JA257" s="104" t="e">
        <f ca="1">_xlfn.XLOOKUP(IZ257,IZ$21:IZ$24,JA$21:JA$24,0)</f>
        <v>#NAME?</v>
      </c>
      <c r="JB257" s="104" t="e">
        <f t="shared" ca="1" si="234"/>
        <v>#NAME?</v>
      </c>
      <c r="JC257" s="113">
        <f>AJ257</f>
        <v>500</v>
      </c>
      <c r="JD257" s="113">
        <f>AJ257</f>
        <v>500</v>
      </c>
      <c r="JE257" s="100"/>
      <c r="JF257" s="113" t="e">
        <f>MAX(JD257,CEILING(#REF!+JE257,JC257))</f>
        <v>#REF!</v>
      </c>
      <c r="JG257" s="114" t="e">
        <f t="shared" ca="1" si="235"/>
        <v>#REF!</v>
      </c>
      <c r="JH257" s="113" t="e">
        <f>JF257-#REF!</f>
        <v>#REF!</v>
      </c>
      <c r="JI257" s="114" t="e">
        <f t="shared" ca="1" si="236"/>
        <v>#REF!</v>
      </c>
      <c r="JJ257" s="115">
        <v>45523</v>
      </c>
      <c r="JK257" s="114" t="s">
        <v>114</v>
      </c>
      <c r="JL257" s="114" t="s">
        <v>21</v>
      </c>
      <c r="JM257" s="100" t="s">
        <v>128</v>
      </c>
      <c r="JN257" s="100" t="s">
        <v>129</v>
      </c>
      <c r="JO257" s="102" t="e">
        <f t="array" aca="1" ref="JO257" ca="1">SUMPRODUCT(#REF!,TRANSPOSE(JO$19:JO$22))</f>
        <v>#REF!</v>
      </c>
      <c r="JP257" s="102" t="e">
        <f t="array" aca="1" ref="JP257" ca="1">SUMPRODUCT(#REF!,TRANSPOSE(JP$19:JP$22))</f>
        <v>#REF!</v>
      </c>
      <c r="JQ257" s="102" t="e">
        <f t="array" aca="1" ref="JQ257" ca="1">SUMPRODUCT(#REF!,TRANSPOSE(JQ$19:JQ$22))</f>
        <v>#REF!</v>
      </c>
      <c r="JR257" s="102" t="e">
        <f t="array" aca="1" ref="JR257" ca="1">SUMPRODUCT(#REF!,TRANSPOSE(JR$19:JR$22))</f>
        <v>#REF!</v>
      </c>
      <c r="JS257" s="102" t="e">
        <f t="array" aca="1" ref="JS257" ca="1">SUMPRODUCT(#REF!,TRANSPOSE(JS$19:JS$22))</f>
        <v>#REF!</v>
      </c>
      <c r="JT257" s="102" t="e">
        <f t="array" aca="1" ref="JT257" ca="1">SUMPRODUCT(#REF!,TRANSPOSE(JT$19:JT$22))</f>
        <v>#REF!</v>
      </c>
      <c r="JU257" s="102" t="e">
        <f t="array" aca="1" ref="JU257" ca="1">SUMPRODUCT(#REF!,TRANSPOSE(JU$19:JU$22))</f>
        <v>#REF!</v>
      </c>
      <c r="JV257" s="102" t="e">
        <f t="array" aca="1" ref="JV257" ca="1">SUMPRODUCT(#REF!,TRANSPOSE(JV$19:JV$22))</f>
        <v>#REF!</v>
      </c>
      <c r="JW257" s="102" t="e">
        <f t="array" aca="1" ref="JW257" ca="1">SUMPRODUCT(#REF!,TRANSPOSE(JW$19:JW$22))</f>
        <v>#REF!</v>
      </c>
      <c r="JX257" s="102" t="e">
        <f t="array" aca="1" ref="JX257" ca="1">SUMPRODUCT(#REF!,TRANSPOSE(JX$19:JX$22))</f>
        <v>#REF!</v>
      </c>
      <c r="JY257" s="102" t="e">
        <f t="array" aca="1" ref="JY257" ca="1">SUMPRODUCT(#REF!,TRANSPOSE(JY$19:JY$22))</f>
        <v>#REF!</v>
      </c>
      <c r="JZ257" s="102" t="e">
        <f t="array" aca="1" ref="JZ257" ca="1">SUMPRODUCT(#REF!,TRANSPOSE(JZ$19:JZ$22))</f>
        <v>#REF!</v>
      </c>
      <c r="KA257" s="102" t="e">
        <f t="array" aca="1" ref="KA257" ca="1">SUMPRODUCT(#REF!,TRANSPOSE(KA$19:KA$22))</f>
        <v>#REF!</v>
      </c>
      <c r="KB257" s="116"/>
      <c r="KC257" s="102" t="e">
        <f t="shared" ca="1" si="237"/>
        <v>#REF!</v>
      </c>
      <c r="KD257" s="117" t="e">
        <f ca="1">CEILING(SUM($JO257:JP257)-SUM($KC257:KC257),$JC257)</f>
        <v>#REF!</v>
      </c>
      <c r="KE257" s="117" t="e">
        <f ca="1">CEILING(SUM($JO257:JQ257)-SUM($KC257:KD257),$JC257)</f>
        <v>#REF!</v>
      </c>
      <c r="KF257" s="117" t="e">
        <f ca="1">CEILING(SUM($JO257:JR257)-SUM($KC257:KE257),$JC257)</f>
        <v>#REF!</v>
      </c>
      <c r="KG257" s="117" t="e">
        <f ca="1">CEILING(SUM($JO257:JS257)-SUM($KC257:KF257),$JC257)</f>
        <v>#REF!</v>
      </c>
      <c r="KH257" s="117" t="e">
        <f ca="1">CEILING(SUM($JO257:JT257)-SUM($KC257:KG257),$JC257)</f>
        <v>#REF!</v>
      </c>
      <c r="KI257" s="117" t="e">
        <f ca="1">CEILING(SUM($JO257:JU257)-SUM($KC257:KH257),$JC257)</f>
        <v>#REF!</v>
      </c>
      <c r="KJ257" s="117" t="e">
        <f ca="1">CEILING(SUM($JO257:JV257)-SUM($KC257:KI257),$JC257)</f>
        <v>#REF!</v>
      </c>
      <c r="KK257" s="117" t="e">
        <f ca="1">CEILING(SUM($JO257:JW257)-SUM($KC257:KJ257),$JC257)</f>
        <v>#REF!</v>
      </c>
      <c r="KL257" s="117" t="e">
        <f ca="1">CEILING(SUM($JO257:JX257)-SUM($KC257:KK257),$JC257)</f>
        <v>#REF!</v>
      </c>
      <c r="KM257" s="117" t="e">
        <f ca="1">CEILING(SUM($JO257:JY257)-SUM($KC257:KL257),$JC257)</f>
        <v>#REF!</v>
      </c>
      <c r="KN257" s="117" t="e">
        <f t="shared" ca="1" si="238"/>
        <v>#REF!</v>
      </c>
      <c r="KO257" s="117" t="e">
        <f t="shared" ca="1" si="239"/>
        <v>#REF!</v>
      </c>
      <c r="KP257" s="116"/>
      <c r="KQ257" s="119" t="e">
        <f t="shared" ca="1" si="240"/>
        <v>#REF!</v>
      </c>
      <c r="KR257" s="119" t="e">
        <f t="shared" ca="1" si="241"/>
        <v>#REF!</v>
      </c>
      <c r="KS257" s="119" t="e">
        <f t="shared" ca="1" si="242"/>
        <v>#REF!</v>
      </c>
      <c r="KT257" s="119" t="e">
        <f t="shared" ca="1" si="243"/>
        <v>#REF!</v>
      </c>
      <c r="KU257" s="119" t="e">
        <f t="shared" ca="1" si="244"/>
        <v>#REF!</v>
      </c>
      <c r="KV257" s="119" t="e">
        <f t="shared" ca="1" si="245"/>
        <v>#REF!</v>
      </c>
      <c r="KW257" s="119" t="e">
        <f t="shared" ca="1" si="246"/>
        <v>#REF!</v>
      </c>
      <c r="KX257" s="119" t="e">
        <f t="shared" ca="1" si="247"/>
        <v>#REF!</v>
      </c>
      <c r="KY257" s="119" t="e">
        <f t="shared" ca="1" si="248"/>
        <v>#REF!</v>
      </c>
      <c r="KZ257" s="119" t="e">
        <f t="shared" ca="1" si="249"/>
        <v>#REF!</v>
      </c>
      <c r="LA257" s="119" t="e">
        <f t="shared" ca="1" si="250"/>
        <v>#REF!</v>
      </c>
      <c r="LB257" s="119" t="e">
        <f t="shared" ca="1" si="251"/>
        <v>#REF!</v>
      </c>
      <c r="LC257" s="119" t="e">
        <f t="shared" ca="1" si="252"/>
        <v>#REF!</v>
      </c>
      <c r="LD257" s="119" t="e">
        <f t="shared" ca="1" si="253"/>
        <v>#REF!</v>
      </c>
      <c r="LE257" s="116">
        <v>12</v>
      </c>
      <c r="LF257" s="102" t="e">
        <f t="shared" ref="LF257:LQ258" ca="1" si="289">KC257</f>
        <v>#REF!</v>
      </c>
      <c r="LG257" s="102" t="e">
        <f t="shared" ca="1" si="289"/>
        <v>#REF!</v>
      </c>
      <c r="LH257" s="102" t="e">
        <f t="shared" ca="1" si="289"/>
        <v>#REF!</v>
      </c>
      <c r="LI257" s="102" t="e">
        <f t="shared" ca="1" si="289"/>
        <v>#REF!</v>
      </c>
      <c r="LJ257" s="102" t="e">
        <f t="shared" ca="1" si="289"/>
        <v>#REF!</v>
      </c>
      <c r="LK257" s="102" t="e">
        <f t="shared" ca="1" si="289"/>
        <v>#REF!</v>
      </c>
      <c r="LL257" s="102" t="e">
        <f t="shared" ca="1" si="289"/>
        <v>#REF!</v>
      </c>
      <c r="LM257" s="102" t="e">
        <f t="shared" ca="1" si="289"/>
        <v>#REF!</v>
      </c>
      <c r="LN257" s="102" t="e">
        <f t="shared" ca="1" si="289"/>
        <v>#REF!</v>
      </c>
      <c r="LO257" s="102" t="e">
        <f t="shared" ca="1" si="289"/>
        <v>#REF!</v>
      </c>
      <c r="LP257" s="102" t="e">
        <f t="shared" ca="1" si="289"/>
        <v>#REF!</v>
      </c>
      <c r="LQ257" s="102" t="e">
        <f t="shared" ca="1" si="289"/>
        <v>#REF!</v>
      </c>
      <c r="LR257" s="102" t="e">
        <f t="shared" ca="1" si="288"/>
        <v>#REF!</v>
      </c>
      <c r="LS257" s="102"/>
      <c r="LT257" s="119" t="e">
        <f t="shared" ca="1" si="254"/>
        <v>#REF!</v>
      </c>
      <c r="LU257" s="119" t="e">
        <f t="shared" ca="1" si="255"/>
        <v>#REF!</v>
      </c>
      <c r="LV257" s="119" t="e">
        <f t="shared" ca="1" si="256"/>
        <v>#REF!</v>
      </c>
      <c r="LW257" s="119" t="e">
        <f t="shared" ca="1" si="257"/>
        <v>#REF!</v>
      </c>
      <c r="LX257" s="119" t="e">
        <f t="shared" ca="1" si="258"/>
        <v>#REF!</v>
      </c>
      <c r="LY257" s="119" t="e">
        <f t="shared" ca="1" si="259"/>
        <v>#REF!</v>
      </c>
      <c r="LZ257" s="119" t="e">
        <f t="shared" ca="1" si="260"/>
        <v>#REF!</v>
      </c>
      <c r="MA257" s="119" t="e">
        <f t="shared" ca="1" si="261"/>
        <v>#REF!</v>
      </c>
      <c r="MB257" s="119" t="e">
        <f t="shared" ca="1" si="262"/>
        <v>#REF!</v>
      </c>
      <c r="MC257" s="119" t="e">
        <f t="shared" ca="1" si="263"/>
        <v>#REF!</v>
      </c>
      <c r="MD257" s="119" t="e">
        <f t="shared" ca="1" si="264"/>
        <v>#REF!</v>
      </c>
      <c r="ME257" s="119" t="e">
        <f t="shared" ca="1" si="265"/>
        <v>#REF!</v>
      </c>
      <c r="MF257" s="119" t="e">
        <f t="shared" ca="1" si="266"/>
        <v>#REF!</v>
      </c>
      <c r="MG257" s="119" t="e">
        <f t="shared" ca="1" si="267"/>
        <v>#REF!</v>
      </c>
      <c r="MH257" s="120" t="s">
        <v>1098</v>
      </c>
      <c r="MI257" s="100" t="s">
        <v>173</v>
      </c>
      <c r="MJ257" s="121">
        <v>45526</v>
      </c>
      <c r="MK257" s="100" t="s">
        <v>131</v>
      </c>
      <c r="ML257" s="100"/>
      <c r="MM257" s="100" t="s">
        <v>131</v>
      </c>
      <c r="MN257" s="100"/>
      <c r="MO257" s="100" t="s">
        <v>175</v>
      </c>
    </row>
    <row r="258" spans="1:353" ht="14.25" x14ac:dyDescent="0.2">
      <c r="A258" s="39">
        <v>260</v>
      </c>
      <c r="B258" s="39" t="s">
        <v>1102</v>
      </c>
      <c r="C258" s="54" t="s">
        <v>1103</v>
      </c>
      <c r="D258" s="39" t="s">
        <v>596</v>
      </c>
      <c r="E258" s="39">
        <v>400330009</v>
      </c>
      <c r="F258" s="99" t="s">
        <v>1104</v>
      </c>
      <c r="G258" s="39"/>
      <c r="H258" s="39" t="s">
        <v>112</v>
      </c>
      <c r="I258" s="39">
        <v>1</v>
      </c>
      <c r="J258" s="39">
        <v>9</v>
      </c>
      <c r="K258" s="39">
        <v>0</v>
      </c>
      <c r="L258" s="39">
        <v>0</v>
      </c>
      <c r="M258" s="39">
        <v>0</v>
      </c>
      <c r="N258" s="39">
        <v>0</v>
      </c>
      <c r="O258" s="39">
        <v>3</v>
      </c>
      <c r="P258" s="39">
        <v>0</v>
      </c>
      <c r="Q258" s="39">
        <v>0</v>
      </c>
      <c r="R258" s="39">
        <v>0</v>
      </c>
      <c r="S258" s="39">
        <v>0</v>
      </c>
      <c r="T258" s="39">
        <v>0</v>
      </c>
      <c r="U258" s="39">
        <v>0</v>
      </c>
      <c r="V258" s="39">
        <v>0</v>
      </c>
      <c r="W258" s="39">
        <v>0</v>
      </c>
      <c r="X258" s="39">
        <v>3</v>
      </c>
      <c r="Y258" s="39">
        <v>0</v>
      </c>
      <c r="Z258" s="39">
        <v>0</v>
      </c>
      <c r="AA258" s="39">
        <v>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3</v>
      </c>
      <c r="AH258" s="39">
        <f t="shared" si="230"/>
        <v>6</v>
      </c>
      <c r="AI258" s="39">
        <f t="shared" si="268"/>
        <v>211767</v>
      </c>
      <c r="AJ258" s="55">
        <v>2500</v>
      </c>
      <c r="AK258" s="39"/>
      <c r="AL258" s="39" t="s">
        <v>959</v>
      </c>
      <c r="AM258" s="39" t="s">
        <v>10</v>
      </c>
      <c r="AN258" s="39" t="s">
        <v>21</v>
      </c>
      <c r="AO258" s="39"/>
      <c r="AP258" s="56">
        <v>2.36</v>
      </c>
      <c r="AQ258" s="56" t="s">
        <v>8</v>
      </c>
      <c r="AR258" s="39" t="s">
        <v>960</v>
      </c>
      <c r="AS258" s="39" t="s">
        <v>961</v>
      </c>
      <c r="AT258" s="39"/>
      <c r="AU258" s="39" t="s">
        <v>962</v>
      </c>
      <c r="AV258" s="39" t="str">
        <f t="shared" si="231"/>
        <v>P0015</v>
      </c>
      <c r="AW258" s="76" t="e">
        <f t="shared" ca="1" si="232"/>
        <v>#NAME?</v>
      </c>
      <c r="AX258" s="39" t="s">
        <v>261</v>
      </c>
      <c r="AY258" s="73" t="e">
        <f t="shared" si="233"/>
        <v>#REF!</v>
      </c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>
        <f>SUM($AZ258,$BA258:BF258)-SUM($EU258:FA258)</f>
        <v>-1380</v>
      </c>
      <c r="DE258" s="39">
        <f>SUM($AZ258,$BA258:BG258)-SUM($EU258:FB258)</f>
        <v>-6774</v>
      </c>
      <c r="DF258" s="39">
        <f>SUM($AZ258,$BA258:BH258)-SUM($EU258:FC258)</f>
        <v>-13767</v>
      </c>
      <c r="DG258" s="39">
        <f>SUM($AZ258,$BA258:BI258)-SUM($EU258:FD258)</f>
        <v>-19767</v>
      </c>
      <c r="DH258" s="39">
        <f>SUM($AZ258,$BA258:BJ258)-SUM($EU258:FE258)</f>
        <v>-25767</v>
      </c>
      <c r="DI258" s="39">
        <f>SUM($AZ258,$BA258:BK258)-SUM($EU258:FF258)</f>
        <v>-31767</v>
      </c>
      <c r="DJ258" s="39">
        <f>SUM($AZ258,$BA258:BL258)-SUM($EU258:FG258)</f>
        <v>-37767</v>
      </c>
      <c r="DK258" s="39">
        <f>SUM($AZ258,$BA258:BM258)-SUM($EU258:FH258)</f>
        <v>-43767</v>
      </c>
      <c r="DL258" s="39">
        <f>SUM($AZ258,$BA258:BN258)-SUM($EU258:FI258)</f>
        <v>-49767</v>
      </c>
      <c r="DM258" s="39">
        <f>SUM($AZ258,$BA258:BO258)-SUM($EU258:FJ258)</f>
        <v>-55767</v>
      </c>
      <c r="DN258" s="39">
        <f>SUM($AZ258,$BA258:BP258)-SUM($EU258:FK258)</f>
        <v>-61767</v>
      </c>
      <c r="DO258" s="39">
        <f>SUM($AZ258,$BA258:BQ258)-SUM($EU258:FL258)</f>
        <v>-67767</v>
      </c>
      <c r="DP258" s="39">
        <f>SUM($AZ258,$BA258:BR258)-SUM($EU258:FM258)</f>
        <v>-73767</v>
      </c>
      <c r="DQ258" s="39">
        <f>SUM($AZ258,$BA258:BS258)-SUM($EU258:FN258)</f>
        <v>-79767</v>
      </c>
      <c r="DR258" s="39">
        <f>SUM($AZ258,$BA258:BT258)-SUM($EU258:FO258)</f>
        <v>-85767</v>
      </c>
      <c r="DS258" s="39">
        <f>SUM($AZ258,$BA258:BU258)-SUM($EU258:FP258)</f>
        <v>-91767</v>
      </c>
      <c r="DT258" s="39">
        <f>SUM($AZ258,$BA258:BV258)-SUM($EU258:FQ258)</f>
        <v>-97767</v>
      </c>
      <c r="DU258" s="39">
        <f>SUM($AZ258,$BA258:BW258)-SUM($EU258:FR258)</f>
        <v>-103767</v>
      </c>
      <c r="DV258" s="39">
        <f>SUM($AZ258,$BA258:BX258)-SUM($EU258:FS258)</f>
        <v>-109767</v>
      </c>
      <c r="DW258" s="39">
        <f>SUM($AZ258,$BA258:BY258)-SUM($EU258:FT258)</f>
        <v>-115767</v>
      </c>
      <c r="DX258" s="39">
        <f>SUM($AZ258,$BA258:BZ258)-SUM($EU258:FU258)</f>
        <v>-121767</v>
      </c>
      <c r="DY258" s="39">
        <f>SUM($AZ258,$BA258:CA258)-SUM($EU258:FV258)</f>
        <v>-127767</v>
      </c>
      <c r="DZ258" s="39">
        <f>SUM($AZ258,$BA258:CB258)-SUM($EU258:FW258)</f>
        <v>-133767</v>
      </c>
      <c r="EA258" s="39">
        <f>SUM($AZ258,$BA258:CC258)-SUM($EU258:FX258)</f>
        <v>-139767</v>
      </c>
      <c r="EB258" s="39">
        <f>SUM($AZ258,$BA258:CD258)-SUM($EU258:FY258)</f>
        <v>-145767</v>
      </c>
      <c r="EC258" s="39">
        <f>SUM($AZ258,$BA258:CE258)-SUM($EU258:FZ258)</f>
        <v>-151767</v>
      </c>
      <c r="ED258" s="39">
        <f>SUM($AZ258,$BA258:CF258)-SUM($EU258:GA258)</f>
        <v>-157767</v>
      </c>
      <c r="EE258" s="39">
        <f>SUM($AZ258,$BA258:CG258)-SUM($EU258:GB258)</f>
        <v>-163767</v>
      </c>
      <c r="EF258" s="39">
        <f>SUM($AZ258,$BA258:CH258)-SUM($EU258:GC258)</f>
        <v>-169767</v>
      </c>
      <c r="EG258" s="39">
        <f>SUM($AZ258,$BA258:CI258)-SUM($EU258:GD258)</f>
        <v>-175767</v>
      </c>
      <c r="EH258" s="39">
        <f>SUM($AZ258,$BA258:CJ258)-SUM($EU258:GE258)</f>
        <v>-181767</v>
      </c>
      <c r="EI258" s="39">
        <f>SUM($AZ258,$BA258:CK258)-SUM($EU258:GF258)</f>
        <v>-187767</v>
      </c>
      <c r="EJ258" s="39">
        <f>SUM($AZ258,$BA258:CL258)-SUM($EU258:GG258)</f>
        <v>-193767</v>
      </c>
      <c r="EK258" s="39">
        <f>SUM($AZ258,$BA258:CM258)-SUM($EU258:GH258)</f>
        <v>-199767</v>
      </c>
      <c r="EL258" s="39">
        <f>SUM($AZ258,$BA258:CN258)-SUM($EU258:GI258)</f>
        <v>-205767</v>
      </c>
      <c r="EM258" s="39">
        <f>SUM($AZ258,$BA258:CO258)-SUM($EU258:GJ258)</f>
        <v>-211767</v>
      </c>
      <c r="EN258" s="39">
        <f>SUM($AZ258,$BA258:CP258)-SUM($EU258:GK258)</f>
        <v>-211767</v>
      </c>
      <c r="EO258" s="39">
        <f>SUM($AZ258,$BA258:CQ258)-SUM($EU258:GL258)</f>
        <v>-211767</v>
      </c>
      <c r="EP258" s="39">
        <f>SUM($AZ258,$BA258:CR258)-SUM($EU258:GM258)</f>
        <v>-211767</v>
      </c>
      <c r="EQ258" s="39">
        <f>SUM($AZ258,$BA258:CS258)-SUM($EU258:GN258)</f>
        <v>-211767</v>
      </c>
      <c r="ER258" s="39"/>
      <c r="ES258" s="39"/>
      <c r="ET258" s="39"/>
      <c r="EU258" s="39"/>
      <c r="EV258" s="39"/>
      <c r="EW258" s="39"/>
      <c r="EX258" s="39"/>
      <c r="EY258" s="39"/>
      <c r="EZ258" s="39"/>
      <c r="FA258" s="39">
        <f t="array" ref="FA258">SUMPRODUCT($K258:$AG258,TRANSPOSE(FA$5:FA$27))</f>
        <v>1380</v>
      </c>
      <c r="FB258" s="39">
        <f t="array" ref="FB258">SUMPRODUCT($K258:$AG258,TRANSPOSE(FB$5:FB$27))</f>
        <v>5394</v>
      </c>
      <c r="FC258" s="39">
        <f t="array" ref="FC258">SUMPRODUCT($K258:$AG258,TRANSPOSE(FC$5:FC$27))</f>
        <v>6993</v>
      </c>
      <c r="FD258" s="39">
        <f t="array" ref="FD258">SUMPRODUCT($K258:$AG258,TRANSPOSE(FD$5:FD$27))</f>
        <v>6000</v>
      </c>
      <c r="FE258" s="39">
        <f t="array" ref="FE258">SUMPRODUCT($K258:$AG258,TRANSPOSE(FE$5:FE$27))</f>
        <v>6000</v>
      </c>
      <c r="FF258" s="39">
        <f t="array" ref="FF258">SUMPRODUCT($K258:$AG258,TRANSPOSE(FF$5:FF$27))</f>
        <v>6000</v>
      </c>
      <c r="FG258" s="39">
        <f t="array" ref="FG258">SUMPRODUCT($K258:$AG258,TRANSPOSE(FG$5:FG$27))</f>
        <v>6000</v>
      </c>
      <c r="FH258" s="39">
        <f t="array" ref="FH258">SUMPRODUCT($K258:$AG258,TRANSPOSE(FH$5:FH$27))</f>
        <v>6000</v>
      </c>
      <c r="FI258" s="39">
        <f t="array" ref="FI258">SUMPRODUCT($K258:$AG258,TRANSPOSE(FI$5:FI$27))</f>
        <v>6000</v>
      </c>
      <c r="FJ258" s="39">
        <f t="array" ref="FJ258">SUMPRODUCT($K258:$AG258,TRANSPOSE(FJ$5:FJ$27))</f>
        <v>6000</v>
      </c>
      <c r="FK258" s="39">
        <f t="array" ref="FK258">SUMPRODUCT($K258:$AG258,TRANSPOSE(FK$5:FK$27))</f>
        <v>6000</v>
      </c>
      <c r="FL258" s="39">
        <f t="array" ref="FL258">SUMPRODUCT($K258:$AG258,TRANSPOSE(FL$5:FL$27))</f>
        <v>6000</v>
      </c>
      <c r="FM258" s="39">
        <f t="array" ref="FM258">SUMPRODUCT($K258:$AG258,TRANSPOSE(FM$5:FM$27))</f>
        <v>6000</v>
      </c>
      <c r="FN258" s="39">
        <f t="array" ref="FN258">SUMPRODUCT($K258:$AG258,TRANSPOSE(FN$5:FN$27))</f>
        <v>6000</v>
      </c>
      <c r="FO258" s="39">
        <f t="array" ref="FO258">SUMPRODUCT($K258:$AG258,TRANSPOSE(FO$5:FO$27))</f>
        <v>6000</v>
      </c>
      <c r="FP258" s="39">
        <f t="array" ref="FP258">SUMPRODUCT($K258:$AG258,TRANSPOSE(FP$5:FP$27))</f>
        <v>6000</v>
      </c>
      <c r="FQ258" s="39">
        <f t="array" ref="FQ258">SUMPRODUCT($K258:$AG258,TRANSPOSE(FQ$5:FQ$27))</f>
        <v>6000</v>
      </c>
      <c r="FR258" s="39">
        <f t="array" ref="FR258">SUMPRODUCT($K258:$AG258,TRANSPOSE(FR$5:FR$27))</f>
        <v>6000</v>
      </c>
      <c r="FS258" s="39">
        <f t="array" ref="FS258">SUMPRODUCT($K258:$AG258,TRANSPOSE(FS$5:FS$27))</f>
        <v>6000</v>
      </c>
      <c r="FT258" s="39">
        <f t="array" ref="FT258">SUMPRODUCT($K258:$AG258,TRANSPOSE(FT$5:FT$27))</f>
        <v>6000</v>
      </c>
      <c r="FU258" s="39">
        <f t="array" ref="FU258">SUMPRODUCT($K258:$AG258,TRANSPOSE(FU$5:FU$27))</f>
        <v>6000</v>
      </c>
      <c r="FV258" s="39">
        <f t="array" ref="FV258">SUMPRODUCT($K258:$AG258,TRANSPOSE(FV$5:FV$27))</f>
        <v>6000</v>
      </c>
      <c r="FW258" s="39">
        <f t="array" ref="FW258">SUMPRODUCT($K258:$AG258,TRANSPOSE(FW$5:FW$27))</f>
        <v>6000</v>
      </c>
      <c r="FX258" s="39">
        <f t="array" ref="FX258">SUMPRODUCT($K258:$AG258,TRANSPOSE(FX$5:FX$27))</f>
        <v>6000</v>
      </c>
      <c r="FY258" s="39">
        <f t="array" ref="FY258">SUMPRODUCT($K258:$AG258,TRANSPOSE(FY$5:FY$27))</f>
        <v>6000</v>
      </c>
      <c r="FZ258" s="39">
        <f t="array" ref="FZ258">SUMPRODUCT($K258:$AG258,TRANSPOSE(FZ$5:FZ$27))</f>
        <v>6000</v>
      </c>
      <c r="GA258" s="39">
        <f t="array" ref="GA258">SUMPRODUCT($K258:$AG258,TRANSPOSE(GA$5:GA$27))</f>
        <v>6000</v>
      </c>
      <c r="GB258" s="39">
        <f t="array" ref="GB258">SUMPRODUCT($K258:$AG258,TRANSPOSE(GB$5:GB$27))</f>
        <v>6000</v>
      </c>
      <c r="GC258" s="39">
        <f t="array" ref="GC258">SUMPRODUCT($K258:$AG258,TRANSPOSE(GC$5:GC$27))</f>
        <v>6000</v>
      </c>
      <c r="GD258" s="39">
        <f t="array" ref="GD258">SUMPRODUCT($K258:$AG258,TRANSPOSE(GD$5:GD$27))</f>
        <v>6000</v>
      </c>
      <c r="GE258" s="39">
        <f t="array" ref="GE258">SUMPRODUCT($K258:$AG258,TRANSPOSE(GE$5:GE$27))</f>
        <v>6000</v>
      </c>
      <c r="GF258" s="39">
        <f t="array" ref="GF258">SUMPRODUCT($K258:$AG258,TRANSPOSE(GF$5:GF$27))</f>
        <v>6000</v>
      </c>
      <c r="GG258" s="39">
        <f t="array" ref="GG258">SUMPRODUCT($K258:$AG258,TRANSPOSE(GG$5:GG$27))</f>
        <v>6000</v>
      </c>
      <c r="GH258" s="39">
        <f t="array" ref="GH258">SUMPRODUCT($K258:$AG258,TRANSPOSE(GH$5:GH$27))</f>
        <v>6000</v>
      </c>
      <c r="GI258" s="39">
        <f t="array" ref="GI258">SUMPRODUCT($K258:$AG258,TRANSPOSE(GI$5:GI$27))</f>
        <v>6000</v>
      </c>
      <c r="GJ258" s="39">
        <f t="array" ref="GJ258">SUMPRODUCT($K258:$AG258,TRANSPOSE(GJ$5:GJ$27))</f>
        <v>6000</v>
      </c>
      <c r="GK258" s="39">
        <f t="array" ref="GK258">SUMPRODUCT($K258:$AG258,TRANSPOSE(GK$5:GK$27))</f>
        <v>0</v>
      </c>
      <c r="GL258" s="39">
        <f t="array" ref="GL258">SUMPRODUCT($K258:$AG258,TRANSPOSE(GL$5:GL$27))</f>
        <v>0</v>
      </c>
      <c r="GM258" s="39">
        <f t="array" ref="GM258">SUMPRODUCT($K258:$AG258,TRANSPOSE(GM$5:GM$27))</f>
        <v>0</v>
      </c>
      <c r="GN258" s="39">
        <f t="array" ref="GN258">SUMPRODUCT($K258:$AG258,TRANSPOSE(GN$5:GN$27))</f>
        <v>0</v>
      </c>
      <c r="GO258" s="39"/>
      <c r="GP258" s="39"/>
      <c r="GQ258" s="39"/>
      <c r="GR258" s="39"/>
      <c r="GS258" s="39"/>
      <c r="GT258" s="39"/>
      <c r="GU258" s="39"/>
      <c r="GV258" s="39"/>
      <c r="GW258" s="39"/>
      <c r="GX258" s="39"/>
      <c r="GY258" s="39"/>
      <c r="GZ258" s="39"/>
      <c r="HA258" s="39"/>
      <c r="HB258" s="39"/>
      <c r="HC258" s="39"/>
      <c r="HD258" s="39"/>
      <c r="HE258" s="39"/>
      <c r="HF258" s="39"/>
      <c r="HG258" s="39"/>
      <c r="HH258" s="39"/>
      <c r="HI258" s="39"/>
      <c r="HJ258" s="39"/>
      <c r="HK258" s="39"/>
      <c r="HL258" s="39"/>
      <c r="HM258" s="39"/>
      <c r="HN258" s="39"/>
      <c r="HO258" s="39"/>
      <c r="HP258" s="39"/>
      <c r="HQ258" s="39"/>
      <c r="HR258" s="39"/>
      <c r="HS258" s="39"/>
      <c r="HT258" s="39"/>
      <c r="HU258" s="39"/>
      <c r="HV258" s="39"/>
      <c r="HW258" s="39"/>
      <c r="HX258" s="39"/>
      <c r="HY258" s="39"/>
      <c r="HZ258" s="39"/>
      <c r="IA258" s="39"/>
      <c r="IB258" s="39"/>
      <c r="IC258" s="39"/>
      <c r="ID258" s="39"/>
      <c r="IE258" s="39"/>
      <c r="IF258" s="39"/>
      <c r="IG258" s="39"/>
      <c r="IH258" s="39"/>
      <c r="II258" s="39"/>
      <c r="IJ258" s="39"/>
      <c r="IK258" s="39"/>
      <c r="IL258" s="39"/>
      <c r="IM258" s="39"/>
      <c r="IN258" s="39"/>
      <c r="IO258" s="39"/>
      <c r="IP258" s="39"/>
      <c r="IQ258" s="39"/>
      <c r="IR258" s="39"/>
      <c r="IS258" s="39"/>
      <c r="IT258" s="39"/>
      <c r="IU258" s="39"/>
      <c r="IV258" s="93" t="str">
        <f t="shared" si="285"/>
        <v>ARROW RAPAC</v>
      </c>
      <c r="IW258" s="100" t="str">
        <f>C258</f>
        <v>MAX8557ETE+T</v>
      </c>
      <c r="IX258" s="93" t="str">
        <f t="shared" si="286"/>
        <v>MAXIM INTEGRATED PRODUCTS, INC</v>
      </c>
      <c r="IY258" s="122">
        <v>2.17</v>
      </c>
      <c r="IZ258" s="112" t="str">
        <f t="shared" si="283"/>
        <v>USD</v>
      </c>
      <c r="JA258" s="104" t="e">
        <f ca="1">_xlfn.XLOOKUP(IZ258,IZ$21:IZ$24,JA$21:JA$24,0)</f>
        <v>#NAME?</v>
      </c>
      <c r="JB258" s="104" t="e">
        <f t="shared" ca="1" si="234"/>
        <v>#NAME?</v>
      </c>
      <c r="JC258" s="113">
        <f>AJ258</f>
        <v>2500</v>
      </c>
      <c r="JD258" s="113">
        <f>AJ258</f>
        <v>2500</v>
      </c>
      <c r="JE258" s="100"/>
      <c r="JF258" s="113" t="e">
        <f>MAX(JD258,CEILING(#REF!+JE258,JC258))</f>
        <v>#REF!</v>
      </c>
      <c r="JG258" s="114" t="e">
        <f t="shared" ca="1" si="235"/>
        <v>#REF!</v>
      </c>
      <c r="JH258" s="113" t="e">
        <f>JF258-#REF!</f>
        <v>#REF!</v>
      </c>
      <c r="JI258" s="114" t="e">
        <f t="shared" ca="1" si="236"/>
        <v>#REF!</v>
      </c>
      <c r="JJ258" s="115">
        <v>45523</v>
      </c>
      <c r="JK258" s="114" t="s">
        <v>114</v>
      </c>
      <c r="JL258" s="123" t="s">
        <v>21</v>
      </c>
      <c r="JM258" s="100" t="s">
        <v>128</v>
      </c>
      <c r="JN258" s="100" t="s">
        <v>129</v>
      </c>
      <c r="JO258" s="102" t="e">
        <f t="array" aca="1" ref="JO258" ca="1">SUMPRODUCT(#REF!,TRANSPOSE(JO$19:JO$22))</f>
        <v>#REF!</v>
      </c>
      <c r="JP258" s="102" t="e">
        <f t="array" aca="1" ref="JP258" ca="1">SUMPRODUCT(#REF!,TRANSPOSE(JP$19:JP$22))</f>
        <v>#REF!</v>
      </c>
      <c r="JQ258" s="102" t="e">
        <f t="array" aca="1" ref="JQ258" ca="1">SUMPRODUCT(#REF!,TRANSPOSE(JQ$19:JQ$22))</f>
        <v>#REF!</v>
      </c>
      <c r="JR258" s="102" t="e">
        <f t="array" aca="1" ref="JR258" ca="1">SUMPRODUCT(#REF!,TRANSPOSE(JR$19:JR$22))</f>
        <v>#REF!</v>
      </c>
      <c r="JS258" s="102" t="e">
        <f t="array" aca="1" ref="JS258" ca="1">SUMPRODUCT(#REF!,TRANSPOSE(JS$19:JS$22))</f>
        <v>#REF!</v>
      </c>
      <c r="JT258" s="102" t="e">
        <f t="array" aca="1" ref="JT258" ca="1">SUMPRODUCT(#REF!,TRANSPOSE(JT$19:JT$22))</f>
        <v>#REF!</v>
      </c>
      <c r="JU258" s="102" t="e">
        <f t="array" aca="1" ref="JU258" ca="1">SUMPRODUCT(#REF!,TRANSPOSE(JU$19:JU$22))</f>
        <v>#REF!</v>
      </c>
      <c r="JV258" s="102" t="e">
        <f t="array" aca="1" ref="JV258" ca="1">SUMPRODUCT(#REF!,TRANSPOSE(JV$19:JV$22))</f>
        <v>#REF!</v>
      </c>
      <c r="JW258" s="102" t="e">
        <f t="array" aca="1" ref="JW258" ca="1">SUMPRODUCT(#REF!,TRANSPOSE(JW$19:JW$22))</f>
        <v>#REF!</v>
      </c>
      <c r="JX258" s="102" t="e">
        <f t="array" aca="1" ref="JX258" ca="1">SUMPRODUCT(#REF!,TRANSPOSE(JX$19:JX$22))</f>
        <v>#REF!</v>
      </c>
      <c r="JY258" s="102" t="e">
        <f t="array" aca="1" ref="JY258" ca="1">SUMPRODUCT(#REF!,TRANSPOSE(JY$19:JY$22))</f>
        <v>#REF!</v>
      </c>
      <c r="JZ258" s="102" t="e">
        <f t="array" aca="1" ref="JZ258" ca="1">SUMPRODUCT(#REF!,TRANSPOSE(JZ$19:JZ$22))</f>
        <v>#REF!</v>
      </c>
      <c r="KA258" s="102" t="e">
        <f t="array" aca="1" ref="KA258" ca="1">SUMPRODUCT(#REF!,TRANSPOSE(KA$19:KA$22))</f>
        <v>#REF!</v>
      </c>
      <c r="KB258" s="116"/>
      <c r="KC258" s="102" t="e">
        <f t="shared" ca="1" si="237"/>
        <v>#REF!</v>
      </c>
      <c r="KD258" s="117" t="e">
        <f ca="1">CEILING(SUM($JO258:JP258)-SUM($KC258:KC258),$JC258)</f>
        <v>#REF!</v>
      </c>
      <c r="KE258" s="117" t="e">
        <f ca="1">CEILING(SUM($JO258:JQ258)-SUM($KC258:KD258),$JC258)</f>
        <v>#REF!</v>
      </c>
      <c r="KF258" s="117" t="e">
        <f ca="1">CEILING(SUM($JO258:JR258)-SUM($KC258:KE258),$JC258)</f>
        <v>#REF!</v>
      </c>
      <c r="KG258" s="117" t="e">
        <f ca="1">CEILING(SUM($JO258:JS258)-SUM($KC258:KF258),$JC258)</f>
        <v>#REF!</v>
      </c>
      <c r="KH258" s="117" t="e">
        <f ca="1">CEILING(SUM($JO258:JT258)-SUM($KC258:KG258),$JC258)</f>
        <v>#REF!</v>
      </c>
      <c r="KI258" s="117" t="e">
        <f ca="1">CEILING(SUM($JO258:JU258)-SUM($KC258:KH258),$JC258)</f>
        <v>#REF!</v>
      </c>
      <c r="KJ258" s="117" t="e">
        <f ca="1">CEILING(SUM($JO258:JV258)-SUM($KC258:KI258),$JC258)</f>
        <v>#REF!</v>
      </c>
      <c r="KK258" s="117" t="e">
        <f ca="1">CEILING(SUM($JO258:JW258)-SUM($KC258:KJ258),$JC258)</f>
        <v>#REF!</v>
      </c>
      <c r="KL258" s="117" t="e">
        <f ca="1">CEILING(SUM($JO258:JX258)-SUM($KC258:KK258),$JC258)</f>
        <v>#REF!</v>
      </c>
      <c r="KM258" s="117" t="e">
        <f ca="1">CEILING(SUM($JO258:JY258)-SUM($KC258:KL258),$JC258)</f>
        <v>#REF!</v>
      </c>
      <c r="KN258" s="117" t="e">
        <f t="shared" ca="1" si="238"/>
        <v>#REF!</v>
      </c>
      <c r="KO258" s="117" t="e">
        <f t="shared" ca="1" si="239"/>
        <v>#REF!</v>
      </c>
      <c r="KP258" s="116"/>
      <c r="KQ258" s="119" t="e">
        <f t="shared" ca="1" si="240"/>
        <v>#REF!</v>
      </c>
      <c r="KR258" s="119" t="e">
        <f t="shared" ca="1" si="241"/>
        <v>#REF!</v>
      </c>
      <c r="KS258" s="119" t="e">
        <f t="shared" ca="1" si="242"/>
        <v>#REF!</v>
      </c>
      <c r="KT258" s="119" t="e">
        <f t="shared" ca="1" si="243"/>
        <v>#REF!</v>
      </c>
      <c r="KU258" s="119" t="e">
        <f t="shared" ca="1" si="244"/>
        <v>#REF!</v>
      </c>
      <c r="KV258" s="119" t="e">
        <f t="shared" ca="1" si="245"/>
        <v>#REF!</v>
      </c>
      <c r="KW258" s="119" t="e">
        <f t="shared" ca="1" si="246"/>
        <v>#REF!</v>
      </c>
      <c r="KX258" s="119" t="e">
        <f t="shared" ca="1" si="247"/>
        <v>#REF!</v>
      </c>
      <c r="KY258" s="119" t="e">
        <f t="shared" ca="1" si="248"/>
        <v>#REF!</v>
      </c>
      <c r="KZ258" s="119" t="e">
        <f t="shared" ca="1" si="249"/>
        <v>#REF!</v>
      </c>
      <c r="LA258" s="119" t="e">
        <f t="shared" ca="1" si="250"/>
        <v>#REF!</v>
      </c>
      <c r="LB258" s="119" t="e">
        <f t="shared" ca="1" si="251"/>
        <v>#REF!</v>
      </c>
      <c r="LC258" s="119" t="e">
        <f t="shared" ca="1" si="252"/>
        <v>#REF!</v>
      </c>
      <c r="LD258" s="119" t="e">
        <f t="shared" ca="1" si="253"/>
        <v>#REF!</v>
      </c>
      <c r="LE258" s="116">
        <v>12</v>
      </c>
      <c r="LF258" s="102" t="e">
        <f t="shared" ca="1" si="289"/>
        <v>#REF!</v>
      </c>
      <c r="LG258" s="102" t="e">
        <f t="shared" ca="1" si="289"/>
        <v>#REF!</v>
      </c>
      <c r="LH258" s="102" t="e">
        <f t="shared" ca="1" si="289"/>
        <v>#REF!</v>
      </c>
      <c r="LI258" s="102" t="e">
        <f t="shared" ca="1" si="289"/>
        <v>#REF!</v>
      </c>
      <c r="LJ258" s="102" t="e">
        <f t="shared" ca="1" si="289"/>
        <v>#REF!</v>
      </c>
      <c r="LK258" s="102" t="e">
        <f t="shared" ca="1" si="289"/>
        <v>#REF!</v>
      </c>
      <c r="LL258" s="102" t="e">
        <f t="shared" ca="1" si="289"/>
        <v>#REF!</v>
      </c>
      <c r="LM258" s="102" t="e">
        <f t="shared" ca="1" si="289"/>
        <v>#REF!</v>
      </c>
      <c r="LN258" s="102" t="e">
        <f t="shared" ca="1" si="289"/>
        <v>#REF!</v>
      </c>
      <c r="LO258" s="102" t="e">
        <f t="shared" ca="1" si="289"/>
        <v>#REF!</v>
      </c>
      <c r="LP258" s="102" t="e">
        <f t="shared" ca="1" si="289"/>
        <v>#REF!</v>
      </c>
      <c r="LQ258" s="102" t="e">
        <f t="shared" ca="1" si="289"/>
        <v>#REF!</v>
      </c>
      <c r="LR258" s="102" t="e">
        <f t="shared" ca="1" si="288"/>
        <v>#REF!</v>
      </c>
      <c r="LS258" s="102"/>
      <c r="LT258" s="119" t="e">
        <f t="shared" ca="1" si="254"/>
        <v>#REF!</v>
      </c>
      <c r="LU258" s="119" t="e">
        <f t="shared" ca="1" si="255"/>
        <v>#REF!</v>
      </c>
      <c r="LV258" s="119" t="e">
        <f t="shared" ca="1" si="256"/>
        <v>#REF!</v>
      </c>
      <c r="LW258" s="119" t="e">
        <f t="shared" ca="1" si="257"/>
        <v>#REF!</v>
      </c>
      <c r="LX258" s="119" t="e">
        <f t="shared" ca="1" si="258"/>
        <v>#REF!</v>
      </c>
      <c r="LY258" s="119" t="e">
        <f t="shared" ca="1" si="259"/>
        <v>#REF!</v>
      </c>
      <c r="LZ258" s="119" t="e">
        <f t="shared" ca="1" si="260"/>
        <v>#REF!</v>
      </c>
      <c r="MA258" s="119" t="e">
        <f t="shared" ca="1" si="261"/>
        <v>#REF!</v>
      </c>
      <c r="MB258" s="119" t="e">
        <f t="shared" ca="1" si="262"/>
        <v>#REF!</v>
      </c>
      <c r="MC258" s="119" t="e">
        <f t="shared" ca="1" si="263"/>
        <v>#REF!</v>
      </c>
      <c r="MD258" s="119" t="e">
        <f t="shared" ca="1" si="264"/>
        <v>#REF!</v>
      </c>
      <c r="ME258" s="119" t="e">
        <f t="shared" ca="1" si="265"/>
        <v>#REF!</v>
      </c>
      <c r="MF258" s="119" t="e">
        <f t="shared" ca="1" si="266"/>
        <v>#REF!</v>
      </c>
      <c r="MG258" s="119" t="e">
        <f t="shared" ca="1" si="267"/>
        <v>#REF!</v>
      </c>
      <c r="MH258" s="120" t="s">
        <v>1102</v>
      </c>
      <c r="MI258" s="100" t="s">
        <v>963</v>
      </c>
      <c r="MJ258" s="121">
        <v>45524</v>
      </c>
      <c r="MK258" s="100" t="s">
        <v>189</v>
      </c>
      <c r="ML258" s="100"/>
      <c r="MM258" s="100" t="s">
        <v>189</v>
      </c>
      <c r="MN258" s="100"/>
      <c r="MO258" s="100" t="s">
        <v>321</v>
      </c>
    </row>
    <row r="259" spans="1:353" ht="14.25" x14ac:dyDescent="0.2">
      <c r="A259" s="39">
        <v>262</v>
      </c>
      <c r="B259" s="39" t="s">
        <v>1105</v>
      </c>
      <c r="C259" s="54" t="s">
        <v>1106</v>
      </c>
      <c r="D259" s="39" t="s">
        <v>121</v>
      </c>
      <c r="E259" s="39">
        <v>400149265</v>
      </c>
      <c r="F259" s="99" t="s">
        <v>1107</v>
      </c>
      <c r="G259" s="39"/>
      <c r="H259" s="39" t="s">
        <v>112</v>
      </c>
      <c r="I259" s="39">
        <v>2</v>
      </c>
      <c r="J259" s="39">
        <v>72</v>
      </c>
      <c r="K259" s="39">
        <v>0</v>
      </c>
      <c r="L259" s="39">
        <v>0</v>
      </c>
      <c r="M259" s="39">
        <v>0</v>
      </c>
      <c r="N259" s="39">
        <v>0</v>
      </c>
      <c r="O259" s="39">
        <v>24</v>
      </c>
      <c r="P259" s="39">
        <v>0</v>
      </c>
      <c r="Q259" s="39">
        <v>0</v>
      </c>
      <c r="R259" s="39">
        <v>0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24</v>
      </c>
      <c r="Y259" s="39">
        <v>0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24</v>
      </c>
      <c r="AH259" s="39">
        <f t="shared" si="230"/>
        <v>48</v>
      </c>
      <c r="AI259" s="39">
        <f t="shared" si="268"/>
        <v>1694136</v>
      </c>
      <c r="AJ259" s="55">
        <v>4000</v>
      </c>
      <c r="AK259" s="39"/>
      <c r="AL259" s="40" t="s">
        <v>1108</v>
      </c>
      <c r="AM259" s="39" t="s">
        <v>623</v>
      </c>
      <c r="AN259" s="39"/>
      <c r="AO259" s="39" t="s">
        <v>163</v>
      </c>
      <c r="AP259" s="56">
        <v>1.35E-2</v>
      </c>
      <c r="AQ259" s="56" t="s">
        <v>20</v>
      </c>
      <c r="AR259" s="39"/>
      <c r="AS259" s="39"/>
      <c r="AT259" s="57" t="s">
        <v>623</v>
      </c>
      <c r="AU259" s="39"/>
      <c r="AV259" s="39" t="str">
        <f t="shared" si="231"/>
        <v>P0034</v>
      </c>
      <c r="AW259" s="76" t="e">
        <f t="shared" ca="1" si="232"/>
        <v>#NAME?</v>
      </c>
      <c r="AX259" s="39">
        <v>13</v>
      </c>
      <c r="AY259" s="73" t="e">
        <f t="shared" si="233"/>
        <v>#REF!</v>
      </c>
      <c r="AZ259" s="39"/>
      <c r="BA259" s="39"/>
      <c r="BB259" s="39"/>
      <c r="BC259" s="39"/>
      <c r="BD259" s="39">
        <v>876000</v>
      </c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>
        <v>824000</v>
      </c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>
        <f>SUM($AZ259,$BA259:BF259)-SUM($EU259:FA259)</f>
        <v>864960</v>
      </c>
      <c r="DE259" s="39">
        <f>SUM($AZ259,$BA259:BG259)-SUM($EU259:FB259)</f>
        <v>821808</v>
      </c>
      <c r="DF259" s="39">
        <f>SUM($AZ259,$BA259:BH259)-SUM($EU259:FC259)</f>
        <v>765864</v>
      </c>
      <c r="DG259" s="39">
        <f>SUM($AZ259,$BA259:BI259)-SUM($EU259:FD259)</f>
        <v>717864</v>
      </c>
      <c r="DH259" s="39">
        <f>SUM($AZ259,$BA259:BJ259)-SUM($EU259:FE259)</f>
        <v>669864</v>
      </c>
      <c r="DI259" s="39">
        <f>SUM($AZ259,$BA259:BK259)-SUM($EU259:FF259)</f>
        <v>621864</v>
      </c>
      <c r="DJ259" s="39">
        <f>SUM($AZ259,$BA259:BL259)-SUM($EU259:FG259)</f>
        <v>573864</v>
      </c>
      <c r="DK259" s="39">
        <f>SUM($AZ259,$BA259:BM259)-SUM($EU259:FH259)</f>
        <v>525864</v>
      </c>
      <c r="DL259" s="39">
        <f>SUM($AZ259,$BA259:BN259)-SUM($EU259:FI259)</f>
        <v>477864</v>
      </c>
      <c r="DM259" s="39">
        <f>SUM($AZ259,$BA259:BO259)-SUM($EU259:FJ259)</f>
        <v>429864</v>
      </c>
      <c r="DN259" s="39">
        <f>SUM($AZ259,$BA259:BP259)-SUM($EU259:FK259)</f>
        <v>381864</v>
      </c>
      <c r="DO259" s="39">
        <f>SUM($AZ259,$BA259:BQ259)-SUM($EU259:FL259)</f>
        <v>333864</v>
      </c>
      <c r="DP259" s="39">
        <f>SUM($AZ259,$BA259:BR259)-SUM($EU259:FM259)</f>
        <v>285864</v>
      </c>
      <c r="DQ259" s="39">
        <f>SUM($AZ259,$BA259:BS259)-SUM($EU259:FN259)</f>
        <v>237864</v>
      </c>
      <c r="DR259" s="39">
        <f>SUM($AZ259,$BA259:BT259)-SUM($EU259:FO259)</f>
        <v>189864</v>
      </c>
      <c r="DS259" s="39">
        <f>SUM($AZ259,$BA259:BU259)-SUM($EU259:FP259)</f>
        <v>141864</v>
      </c>
      <c r="DT259" s="39">
        <f>SUM($AZ259,$BA259:BV259)-SUM($EU259:FQ259)</f>
        <v>93864</v>
      </c>
      <c r="DU259" s="39">
        <f>SUM($AZ259,$BA259:BW259)-SUM($EU259:FR259)</f>
        <v>45864</v>
      </c>
      <c r="DV259" s="39">
        <f>SUM($AZ259,$BA259:BX259)-SUM($EU259:FS259)</f>
        <v>821864</v>
      </c>
      <c r="DW259" s="39">
        <f>SUM($AZ259,$BA259:BY259)-SUM($EU259:FT259)</f>
        <v>773864</v>
      </c>
      <c r="DX259" s="39">
        <f>SUM($AZ259,$BA259:BZ259)-SUM($EU259:FU259)</f>
        <v>725864</v>
      </c>
      <c r="DY259" s="39">
        <f>SUM($AZ259,$BA259:CA259)-SUM($EU259:FV259)</f>
        <v>677864</v>
      </c>
      <c r="DZ259" s="39">
        <f>SUM($AZ259,$BA259:CB259)-SUM($EU259:FW259)</f>
        <v>629864</v>
      </c>
      <c r="EA259" s="39">
        <f>SUM($AZ259,$BA259:CC259)-SUM($EU259:FX259)</f>
        <v>581864</v>
      </c>
      <c r="EB259" s="39">
        <f>SUM($AZ259,$BA259:CD259)-SUM($EU259:FY259)</f>
        <v>533864</v>
      </c>
      <c r="EC259" s="39">
        <f>SUM($AZ259,$BA259:CE259)-SUM($EU259:FZ259)</f>
        <v>485864</v>
      </c>
      <c r="ED259" s="39">
        <f>SUM($AZ259,$BA259:CF259)-SUM($EU259:GA259)</f>
        <v>437864</v>
      </c>
      <c r="EE259" s="39">
        <f>SUM($AZ259,$BA259:CG259)-SUM($EU259:GB259)</f>
        <v>389864</v>
      </c>
      <c r="EF259" s="39">
        <f>SUM($AZ259,$BA259:CH259)-SUM($EU259:GC259)</f>
        <v>341864</v>
      </c>
      <c r="EG259" s="39">
        <f>SUM($AZ259,$BA259:CI259)-SUM($EU259:GD259)</f>
        <v>293864</v>
      </c>
      <c r="EH259" s="39">
        <f>SUM($AZ259,$BA259:CJ259)-SUM($EU259:GE259)</f>
        <v>245864</v>
      </c>
      <c r="EI259" s="39">
        <f>SUM($AZ259,$BA259:CK259)-SUM($EU259:GF259)</f>
        <v>197864</v>
      </c>
      <c r="EJ259" s="39">
        <f>SUM($AZ259,$BA259:CL259)-SUM($EU259:GG259)</f>
        <v>149864</v>
      </c>
      <c r="EK259" s="39">
        <f>SUM($AZ259,$BA259:CM259)-SUM($EU259:GH259)</f>
        <v>101864</v>
      </c>
      <c r="EL259" s="39">
        <f>SUM($AZ259,$BA259:CN259)-SUM($EU259:GI259)</f>
        <v>53864</v>
      </c>
      <c r="EM259" s="39">
        <f>SUM($AZ259,$BA259:CO259)-SUM($EU259:GJ259)</f>
        <v>5864</v>
      </c>
      <c r="EN259" s="39">
        <f>SUM($AZ259,$BA259:CP259)-SUM($EU259:GK259)</f>
        <v>5864</v>
      </c>
      <c r="EO259" s="39">
        <f>SUM($AZ259,$BA259:CQ259)-SUM($EU259:GL259)</f>
        <v>5864</v>
      </c>
      <c r="EP259" s="39">
        <f>SUM($AZ259,$BA259:CR259)-SUM($EU259:GM259)</f>
        <v>5864</v>
      </c>
      <c r="EQ259" s="39">
        <f>SUM($AZ259,$BA259:CS259)-SUM($EU259:GN259)</f>
        <v>5864</v>
      </c>
      <c r="ER259" s="39"/>
      <c r="ES259" s="39"/>
      <c r="ET259" s="39"/>
      <c r="EU259" s="39"/>
      <c r="EV259" s="39"/>
      <c r="EW259" s="39"/>
      <c r="EX259" s="39"/>
      <c r="EY259" s="39"/>
      <c r="EZ259" s="39"/>
      <c r="FA259" s="39">
        <f t="array" ref="FA259">SUMPRODUCT($K259:$AG259,TRANSPOSE(FA$5:FA$27))</f>
        <v>11040</v>
      </c>
      <c r="FB259" s="39">
        <f t="array" ref="FB259">SUMPRODUCT($K259:$AG259,TRANSPOSE(FB$5:FB$27))</f>
        <v>43152</v>
      </c>
      <c r="FC259" s="39">
        <f t="array" ref="FC259">SUMPRODUCT($K259:$AG259,TRANSPOSE(FC$5:FC$27))</f>
        <v>55944</v>
      </c>
      <c r="FD259" s="39">
        <f t="array" ref="FD259">SUMPRODUCT($K259:$AG259,TRANSPOSE(FD$5:FD$27))</f>
        <v>48000</v>
      </c>
      <c r="FE259" s="39">
        <f t="array" ref="FE259">SUMPRODUCT($K259:$AG259,TRANSPOSE(FE$5:FE$27))</f>
        <v>48000</v>
      </c>
      <c r="FF259" s="39">
        <f t="array" ref="FF259">SUMPRODUCT($K259:$AG259,TRANSPOSE(FF$5:FF$27))</f>
        <v>48000</v>
      </c>
      <c r="FG259" s="39">
        <f t="array" ref="FG259">SUMPRODUCT($K259:$AG259,TRANSPOSE(FG$5:FG$27))</f>
        <v>48000</v>
      </c>
      <c r="FH259" s="39">
        <f t="array" ref="FH259">SUMPRODUCT($K259:$AG259,TRANSPOSE(FH$5:FH$27))</f>
        <v>48000</v>
      </c>
      <c r="FI259" s="39">
        <f t="array" ref="FI259">SUMPRODUCT($K259:$AG259,TRANSPOSE(FI$5:FI$27))</f>
        <v>48000</v>
      </c>
      <c r="FJ259" s="39">
        <f t="array" ref="FJ259">SUMPRODUCT($K259:$AG259,TRANSPOSE(FJ$5:FJ$27))</f>
        <v>48000</v>
      </c>
      <c r="FK259" s="39">
        <f t="array" ref="FK259">SUMPRODUCT($K259:$AG259,TRANSPOSE(FK$5:FK$27))</f>
        <v>48000</v>
      </c>
      <c r="FL259" s="39">
        <f t="array" ref="FL259">SUMPRODUCT($K259:$AG259,TRANSPOSE(FL$5:FL$27))</f>
        <v>48000</v>
      </c>
      <c r="FM259" s="39">
        <f t="array" ref="FM259">SUMPRODUCT($K259:$AG259,TRANSPOSE(FM$5:FM$27))</f>
        <v>48000</v>
      </c>
      <c r="FN259" s="39">
        <f t="array" ref="FN259">SUMPRODUCT($K259:$AG259,TRANSPOSE(FN$5:FN$27))</f>
        <v>48000</v>
      </c>
      <c r="FO259" s="39">
        <f t="array" ref="FO259">SUMPRODUCT($K259:$AG259,TRANSPOSE(FO$5:FO$27))</f>
        <v>48000</v>
      </c>
      <c r="FP259" s="39">
        <f t="array" ref="FP259">SUMPRODUCT($K259:$AG259,TRANSPOSE(FP$5:FP$27))</f>
        <v>48000</v>
      </c>
      <c r="FQ259" s="39">
        <f t="array" ref="FQ259">SUMPRODUCT($K259:$AG259,TRANSPOSE(FQ$5:FQ$27))</f>
        <v>48000</v>
      </c>
      <c r="FR259" s="39">
        <f t="array" ref="FR259">SUMPRODUCT($K259:$AG259,TRANSPOSE(FR$5:FR$27))</f>
        <v>48000</v>
      </c>
      <c r="FS259" s="39">
        <f t="array" ref="FS259">SUMPRODUCT($K259:$AG259,TRANSPOSE(FS$5:FS$27))</f>
        <v>48000</v>
      </c>
      <c r="FT259" s="39">
        <f t="array" ref="FT259">SUMPRODUCT($K259:$AG259,TRANSPOSE(FT$5:FT$27))</f>
        <v>48000</v>
      </c>
      <c r="FU259" s="39">
        <f t="array" ref="FU259">SUMPRODUCT($K259:$AG259,TRANSPOSE(FU$5:FU$27))</f>
        <v>48000</v>
      </c>
      <c r="FV259" s="39">
        <f t="array" ref="FV259">SUMPRODUCT($K259:$AG259,TRANSPOSE(FV$5:FV$27))</f>
        <v>48000</v>
      </c>
      <c r="FW259" s="39">
        <f t="array" ref="FW259">SUMPRODUCT($K259:$AG259,TRANSPOSE(FW$5:FW$27))</f>
        <v>48000</v>
      </c>
      <c r="FX259" s="39">
        <f t="array" ref="FX259">SUMPRODUCT($K259:$AG259,TRANSPOSE(FX$5:FX$27))</f>
        <v>48000</v>
      </c>
      <c r="FY259" s="39">
        <f t="array" ref="FY259">SUMPRODUCT($K259:$AG259,TRANSPOSE(FY$5:FY$27))</f>
        <v>48000</v>
      </c>
      <c r="FZ259" s="39">
        <f t="array" ref="FZ259">SUMPRODUCT($K259:$AG259,TRANSPOSE(FZ$5:FZ$27))</f>
        <v>48000</v>
      </c>
      <c r="GA259" s="39">
        <f t="array" ref="GA259">SUMPRODUCT($K259:$AG259,TRANSPOSE(GA$5:GA$27))</f>
        <v>48000</v>
      </c>
      <c r="GB259" s="39">
        <f t="array" ref="GB259">SUMPRODUCT($K259:$AG259,TRANSPOSE(GB$5:GB$27))</f>
        <v>48000</v>
      </c>
      <c r="GC259" s="39">
        <f t="array" ref="GC259">SUMPRODUCT($K259:$AG259,TRANSPOSE(GC$5:GC$27))</f>
        <v>48000</v>
      </c>
      <c r="GD259" s="39">
        <f t="array" ref="GD259">SUMPRODUCT($K259:$AG259,TRANSPOSE(GD$5:GD$27))</f>
        <v>48000</v>
      </c>
      <c r="GE259" s="39">
        <f t="array" ref="GE259">SUMPRODUCT($K259:$AG259,TRANSPOSE(GE$5:GE$27))</f>
        <v>48000</v>
      </c>
      <c r="GF259" s="39">
        <f t="array" ref="GF259">SUMPRODUCT($K259:$AG259,TRANSPOSE(GF$5:GF$27))</f>
        <v>48000</v>
      </c>
      <c r="GG259" s="39">
        <f t="array" ref="GG259">SUMPRODUCT($K259:$AG259,TRANSPOSE(GG$5:GG$27))</f>
        <v>48000</v>
      </c>
      <c r="GH259" s="39">
        <f t="array" ref="GH259">SUMPRODUCT($K259:$AG259,TRANSPOSE(GH$5:GH$27))</f>
        <v>48000</v>
      </c>
      <c r="GI259" s="39">
        <f t="array" ref="GI259">SUMPRODUCT($K259:$AG259,TRANSPOSE(GI$5:GI$27))</f>
        <v>48000</v>
      </c>
      <c r="GJ259" s="39">
        <f t="array" ref="GJ259">SUMPRODUCT($K259:$AG259,TRANSPOSE(GJ$5:GJ$27))</f>
        <v>48000</v>
      </c>
      <c r="GK259" s="39">
        <f t="array" ref="GK259">SUMPRODUCT($K259:$AG259,TRANSPOSE(GK$5:GK$27))</f>
        <v>0</v>
      </c>
      <c r="GL259" s="39">
        <f t="array" ref="GL259">SUMPRODUCT($K259:$AG259,TRANSPOSE(GL$5:GL$27))</f>
        <v>0</v>
      </c>
      <c r="GM259" s="39">
        <f t="array" ref="GM259">SUMPRODUCT($K259:$AG259,TRANSPOSE(GM$5:GM$27))</f>
        <v>0</v>
      </c>
      <c r="GN259" s="39">
        <f t="array" ref="GN259">SUMPRODUCT($K259:$AG259,TRANSPOSE(GN$5:GN$27))</f>
        <v>0</v>
      </c>
      <c r="GO259" s="39"/>
      <c r="GP259" s="39"/>
      <c r="GQ259" s="39"/>
      <c r="GR259" s="39"/>
      <c r="GS259" s="39"/>
      <c r="GT259" s="39"/>
      <c r="GU259" s="39"/>
      <c r="GV259" s="39"/>
      <c r="GW259" s="39"/>
      <c r="GX259" s="39"/>
      <c r="GY259" s="39"/>
      <c r="GZ259" s="39"/>
      <c r="HA259" s="39"/>
      <c r="HB259" s="39"/>
      <c r="HC259" s="39"/>
      <c r="HD259" s="39"/>
      <c r="HE259" s="39"/>
      <c r="HF259" s="39"/>
      <c r="HG259" s="39"/>
      <c r="HH259" s="39"/>
      <c r="HI259" s="39"/>
      <c r="HJ259" s="39"/>
      <c r="HK259" s="39"/>
      <c r="HL259" s="39"/>
      <c r="HM259" s="39"/>
      <c r="HN259" s="39"/>
      <c r="HO259" s="39"/>
      <c r="HP259" s="39"/>
      <c r="HQ259" s="39"/>
      <c r="HR259" s="39"/>
      <c r="HS259" s="39"/>
      <c r="HT259" s="39"/>
      <c r="HU259" s="39"/>
      <c r="HV259" s="39"/>
      <c r="HW259" s="39"/>
      <c r="HX259" s="39"/>
      <c r="HY259" s="39"/>
      <c r="HZ259" s="39"/>
      <c r="IA259" s="39"/>
      <c r="IB259" s="39"/>
      <c r="IC259" s="39"/>
      <c r="ID259" s="39"/>
      <c r="IE259" s="39"/>
      <c r="IF259" s="39"/>
      <c r="IG259" s="39"/>
      <c r="IH259" s="39"/>
      <c r="II259" s="39"/>
      <c r="IJ259" s="39"/>
      <c r="IK259" s="39"/>
      <c r="IL259" s="39"/>
      <c r="IM259" s="39"/>
      <c r="IN259" s="39"/>
      <c r="IO259" s="39"/>
      <c r="IP259" s="39"/>
      <c r="IQ259" s="39"/>
      <c r="IR259" s="39"/>
      <c r="IS259" s="39"/>
      <c r="IT259" s="39"/>
      <c r="IU259" s="39"/>
      <c r="IV259" s="93" t="str">
        <f t="shared" si="285"/>
        <v>Avnet Abacus</v>
      </c>
      <c r="IW259" s="100" t="str">
        <f>C259</f>
        <v>MI0603J601R-10</v>
      </c>
      <c r="IX259" s="93" t="str">
        <f t="shared" si="286"/>
        <v>LAIRD TECHNOLOGIES SRO</v>
      </c>
      <c r="IY259" s="111">
        <v>1.11E-2</v>
      </c>
      <c r="IZ259" s="112" t="str">
        <f t="shared" si="283"/>
        <v>EUR</v>
      </c>
      <c r="JA259" s="104" t="e">
        <f ca="1">_xlfn.XLOOKUP(IZ259,IZ$21:IZ$24,JA$21:JA$24,0)</f>
        <v>#NAME?</v>
      </c>
      <c r="JB259" s="104" t="e">
        <f t="shared" ca="1" si="234"/>
        <v>#NAME?</v>
      </c>
      <c r="JC259" s="113">
        <f>AJ259</f>
        <v>4000</v>
      </c>
      <c r="JD259" s="113">
        <f>AJ259</f>
        <v>4000</v>
      </c>
      <c r="JE259" s="100"/>
      <c r="JF259" s="113" t="e">
        <f>MAX(JD259,CEILING(#REF!+JE259,JC259))</f>
        <v>#REF!</v>
      </c>
      <c r="JG259" s="114" t="e">
        <f t="shared" ca="1" si="235"/>
        <v>#REF!</v>
      </c>
      <c r="JH259" s="113" t="e">
        <f>JF259-#REF!</f>
        <v>#REF!</v>
      </c>
      <c r="JI259" s="114" t="e">
        <f t="shared" ca="1" si="236"/>
        <v>#REF!</v>
      </c>
      <c r="JJ259" s="115">
        <v>45523</v>
      </c>
      <c r="JK259" s="114" t="s">
        <v>114</v>
      </c>
      <c r="JL259" s="114" t="s">
        <v>21</v>
      </c>
      <c r="JM259" s="100" t="s">
        <v>128</v>
      </c>
      <c r="JN259" s="100" t="s">
        <v>129</v>
      </c>
      <c r="JO259" s="102" t="e">
        <f t="array" aca="1" ref="JO259" ca="1">SUMPRODUCT(#REF!,TRANSPOSE(JO$19:JO$22))</f>
        <v>#REF!</v>
      </c>
      <c r="JP259" s="102" t="e">
        <f t="array" aca="1" ref="JP259" ca="1">SUMPRODUCT(#REF!,TRANSPOSE(JP$19:JP$22))</f>
        <v>#REF!</v>
      </c>
      <c r="JQ259" s="102" t="e">
        <f t="array" aca="1" ref="JQ259" ca="1">SUMPRODUCT(#REF!,TRANSPOSE(JQ$19:JQ$22))</f>
        <v>#REF!</v>
      </c>
      <c r="JR259" s="102" t="e">
        <f t="array" aca="1" ref="JR259" ca="1">SUMPRODUCT(#REF!,TRANSPOSE(JR$19:JR$22))</f>
        <v>#REF!</v>
      </c>
      <c r="JS259" s="102" t="e">
        <f t="array" aca="1" ref="JS259" ca="1">SUMPRODUCT(#REF!,TRANSPOSE(JS$19:JS$22))</f>
        <v>#REF!</v>
      </c>
      <c r="JT259" s="102" t="e">
        <f t="array" aca="1" ref="JT259" ca="1">SUMPRODUCT(#REF!,TRANSPOSE(JT$19:JT$22))</f>
        <v>#REF!</v>
      </c>
      <c r="JU259" s="102" t="e">
        <f t="array" aca="1" ref="JU259" ca="1">SUMPRODUCT(#REF!,TRANSPOSE(JU$19:JU$22))</f>
        <v>#REF!</v>
      </c>
      <c r="JV259" s="102" t="e">
        <f t="array" aca="1" ref="JV259" ca="1">SUMPRODUCT(#REF!,TRANSPOSE(JV$19:JV$22))</f>
        <v>#REF!</v>
      </c>
      <c r="JW259" s="102" t="e">
        <f t="array" aca="1" ref="JW259" ca="1">SUMPRODUCT(#REF!,TRANSPOSE(JW$19:JW$22))</f>
        <v>#REF!</v>
      </c>
      <c r="JX259" s="102" t="e">
        <f t="array" aca="1" ref="JX259" ca="1">SUMPRODUCT(#REF!,TRANSPOSE(JX$19:JX$22))</f>
        <v>#REF!</v>
      </c>
      <c r="JY259" s="102" t="e">
        <f t="array" aca="1" ref="JY259" ca="1">SUMPRODUCT(#REF!,TRANSPOSE(JY$19:JY$22))</f>
        <v>#REF!</v>
      </c>
      <c r="JZ259" s="102" t="e">
        <f t="array" aca="1" ref="JZ259" ca="1">SUMPRODUCT(#REF!,TRANSPOSE(JZ$19:JZ$22))</f>
        <v>#REF!</v>
      </c>
      <c r="KA259" s="102" t="e">
        <f t="array" aca="1" ref="KA259" ca="1">SUMPRODUCT(#REF!,TRANSPOSE(KA$19:KA$22))</f>
        <v>#REF!</v>
      </c>
      <c r="KB259" s="116"/>
      <c r="KC259" s="102" t="e">
        <f t="shared" ca="1" si="237"/>
        <v>#REF!</v>
      </c>
      <c r="KD259" s="117" t="e">
        <f ca="1">CEILING(SUM($JO259:JP259)-SUM($KC259:KC259),$JC259)</f>
        <v>#REF!</v>
      </c>
      <c r="KE259" s="117" t="e">
        <f ca="1">CEILING(SUM($JO259:JQ259)-SUM($KC259:KD259),$JC259)</f>
        <v>#REF!</v>
      </c>
      <c r="KF259" s="117" t="e">
        <f ca="1">CEILING(SUM($JO259:JR259)-SUM($KC259:KE259),$JC259)</f>
        <v>#REF!</v>
      </c>
      <c r="KG259" s="117" t="e">
        <f ca="1">CEILING(SUM($JO259:JS259)-SUM($KC259:KF259),$JC259)</f>
        <v>#REF!</v>
      </c>
      <c r="KH259" s="117" t="e">
        <f ca="1">CEILING(SUM($JO259:JT259)-SUM($KC259:KG259),$JC259)</f>
        <v>#REF!</v>
      </c>
      <c r="KI259" s="117" t="e">
        <f ca="1">CEILING(SUM($JO259:JU259)-SUM($KC259:KH259),$JC259)</f>
        <v>#REF!</v>
      </c>
      <c r="KJ259" s="117" t="e">
        <f ca="1">CEILING(SUM($JO259:JV259)-SUM($KC259:KI259),$JC259)</f>
        <v>#REF!</v>
      </c>
      <c r="KK259" s="117" t="e">
        <f ca="1">CEILING(SUM($JO259:JW259)-SUM($KC259:KJ259),$JC259)</f>
        <v>#REF!</v>
      </c>
      <c r="KL259" s="117" t="e">
        <f ca="1">CEILING(SUM($JO259:JX259)-SUM($KC259:KK259),$JC259)</f>
        <v>#REF!</v>
      </c>
      <c r="KM259" s="117" t="e">
        <f ca="1">CEILING(SUM($JO259:JY259)-SUM($KC259:KL259),$JC259)</f>
        <v>#REF!</v>
      </c>
      <c r="KN259" s="117" t="e">
        <f t="shared" ca="1" si="238"/>
        <v>#REF!</v>
      </c>
      <c r="KO259" s="117" t="e">
        <f t="shared" ca="1" si="239"/>
        <v>#REF!</v>
      </c>
      <c r="KP259" s="116"/>
      <c r="KQ259" s="119" t="e">
        <f t="shared" ca="1" si="240"/>
        <v>#REF!</v>
      </c>
      <c r="KR259" s="119" t="e">
        <f t="shared" ca="1" si="241"/>
        <v>#REF!</v>
      </c>
      <c r="KS259" s="119" t="e">
        <f t="shared" ca="1" si="242"/>
        <v>#REF!</v>
      </c>
      <c r="KT259" s="119" t="e">
        <f t="shared" ca="1" si="243"/>
        <v>#REF!</v>
      </c>
      <c r="KU259" s="119" t="e">
        <f t="shared" ca="1" si="244"/>
        <v>#REF!</v>
      </c>
      <c r="KV259" s="119" t="e">
        <f t="shared" ca="1" si="245"/>
        <v>#REF!</v>
      </c>
      <c r="KW259" s="119" t="e">
        <f t="shared" ca="1" si="246"/>
        <v>#REF!</v>
      </c>
      <c r="KX259" s="119" t="e">
        <f t="shared" ca="1" si="247"/>
        <v>#REF!</v>
      </c>
      <c r="KY259" s="119" t="e">
        <f t="shared" ca="1" si="248"/>
        <v>#REF!</v>
      </c>
      <c r="KZ259" s="119" t="e">
        <f t="shared" ca="1" si="249"/>
        <v>#REF!</v>
      </c>
      <c r="LA259" s="119" t="e">
        <f t="shared" ca="1" si="250"/>
        <v>#REF!</v>
      </c>
      <c r="LB259" s="119" t="e">
        <f t="shared" ca="1" si="251"/>
        <v>#REF!</v>
      </c>
      <c r="LC259" s="119" t="e">
        <f t="shared" ca="1" si="252"/>
        <v>#REF!</v>
      </c>
      <c r="LD259" s="119" t="e">
        <f t="shared" ca="1" si="253"/>
        <v>#REF!</v>
      </c>
      <c r="LE259" s="116">
        <v>2</v>
      </c>
      <c r="LF259" s="102" t="e">
        <f t="shared" ref="LF259:LF260" ca="1" si="290">SUM(KC259:KH259)</f>
        <v>#REF!</v>
      </c>
      <c r="LG259" s="102"/>
      <c r="LH259" s="102"/>
      <c r="LI259" s="102"/>
      <c r="LJ259" s="102"/>
      <c r="LK259" s="102"/>
      <c r="LL259" s="102" t="e">
        <f t="shared" ref="LL259:LL260" ca="1" si="291">SUM(KI259:KO259)</f>
        <v>#REF!</v>
      </c>
      <c r="LM259" s="102"/>
      <c r="LN259" s="102"/>
      <c r="LO259" s="102"/>
      <c r="LP259" s="102"/>
      <c r="LQ259" s="102"/>
      <c r="LR259" s="102"/>
      <c r="LS259" s="102"/>
      <c r="LT259" s="119" t="e">
        <f t="shared" ca="1" si="254"/>
        <v>#REF!</v>
      </c>
      <c r="LU259" s="119" t="e">
        <f t="shared" ca="1" si="255"/>
        <v>#NAME?</v>
      </c>
      <c r="LV259" s="119" t="e">
        <f t="shared" ca="1" si="256"/>
        <v>#NAME?</v>
      </c>
      <c r="LW259" s="119" t="e">
        <f t="shared" ca="1" si="257"/>
        <v>#NAME?</v>
      </c>
      <c r="LX259" s="119" t="e">
        <f t="shared" ca="1" si="258"/>
        <v>#NAME?</v>
      </c>
      <c r="LY259" s="119" t="e">
        <f t="shared" ca="1" si="259"/>
        <v>#NAME?</v>
      </c>
      <c r="LZ259" s="119" t="e">
        <f t="shared" ca="1" si="260"/>
        <v>#REF!</v>
      </c>
      <c r="MA259" s="119" t="e">
        <f t="shared" ca="1" si="261"/>
        <v>#NAME?</v>
      </c>
      <c r="MB259" s="119" t="e">
        <f t="shared" ca="1" si="262"/>
        <v>#NAME?</v>
      </c>
      <c r="MC259" s="119" t="e">
        <f t="shared" ca="1" si="263"/>
        <v>#NAME?</v>
      </c>
      <c r="MD259" s="119" t="e">
        <f t="shared" ca="1" si="264"/>
        <v>#NAME?</v>
      </c>
      <c r="ME259" s="119" t="e">
        <f t="shared" ca="1" si="265"/>
        <v>#NAME?</v>
      </c>
      <c r="MF259" s="119" t="e">
        <f t="shared" ca="1" si="266"/>
        <v>#NAME?</v>
      </c>
      <c r="MG259" s="119" t="e">
        <f t="shared" ca="1" si="267"/>
        <v>#REF!</v>
      </c>
      <c r="MH259" s="120" t="s">
        <v>1105</v>
      </c>
      <c r="MI259" s="100" t="s">
        <v>640</v>
      </c>
      <c r="MJ259" s="121">
        <v>45532</v>
      </c>
      <c r="MK259" s="100" t="s">
        <v>131</v>
      </c>
      <c r="ML259" s="100" t="s">
        <v>131</v>
      </c>
      <c r="MM259" s="100" t="s">
        <v>131</v>
      </c>
      <c r="MN259" s="100"/>
      <c r="MO259" s="100" t="s">
        <v>321</v>
      </c>
    </row>
    <row r="260" spans="1:353" ht="14.25" x14ac:dyDescent="0.2">
      <c r="A260" s="39">
        <v>263</v>
      </c>
      <c r="B260" s="39" t="s">
        <v>1109</v>
      </c>
      <c r="C260" s="54" t="s">
        <v>1110</v>
      </c>
      <c r="D260" s="39" t="s">
        <v>121</v>
      </c>
      <c r="E260" s="39">
        <v>401348252</v>
      </c>
      <c r="F260" s="99" t="s">
        <v>1111</v>
      </c>
      <c r="G260" s="39">
        <v>40134939</v>
      </c>
      <c r="H260" s="39" t="s">
        <v>112</v>
      </c>
      <c r="I260" s="39">
        <v>2</v>
      </c>
      <c r="J260" s="39">
        <v>3</v>
      </c>
      <c r="K260" s="39">
        <v>0</v>
      </c>
      <c r="L260" s="39">
        <v>0</v>
      </c>
      <c r="M260" s="39">
        <v>0</v>
      </c>
      <c r="N260" s="39">
        <v>0</v>
      </c>
      <c r="O260" s="39">
        <v>1</v>
      </c>
      <c r="P260" s="39">
        <v>0</v>
      </c>
      <c r="Q260" s="39">
        <v>0</v>
      </c>
      <c r="R260" s="39">
        <v>0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1</v>
      </c>
      <c r="Y260" s="39">
        <v>0</v>
      </c>
      <c r="Z260" s="39">
        <v>0</v>
      </c>
      <c r="AA260" s="39">
        <v>0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1</v>
      </c>
      <c r="AH260" s="39">
        <f t="shared" si="230"/>
        <v>2</v>
      </c>
      <c r="AI260" s="39">
        <f t="shared" si="268"/>
        <v>70589</v>
      </c>
      <c r="AJ260" s="55">
        <v>2500</v>
      </c>
      <c r="AK260" s="39"/>
      <c r="AL260" s="39" t="s">
        <v>1112</v>
      </c>
      <c r="AM260" s="39" t="s">
        <v>1113</v>
      </c>
      <c r="AN260" s="39"/>
      <c r="AO260" s="39" t="s">
        <v>163</v>
      </c>
      <c r="AP260" s="56">
        <v>0.56999999999999995</v>
      </c>
      <c r="AQ260" s="56" t="s">
        <v>8</v>
      </c>
      <c r="AR260" s="39"/>
      <c r="AS260" s="39"/>
      <c r="AT260" s="57" t="s">
        <v>1113</v>
      </c>
      <c r="AU260" s="39"/>
      <c r="AV260" s="39" t="str">
        <f t="shared" si="231"/>
        <v>P0032</v>
      </c>
      <c r="AW260" s="76" t="e">
        <f t="shared" ca="1" si="232"/>
        <v>#NAME?</v>
      </c>
      <c r="AX260" s="73">
        <v>16</v>
      </c>
      <c r="AY260" s="73" t="e">
        <f t="shared" si="233"/>
        <v>#REF!</v>
      </c>
      <c r="AZ260" s="39"/>
      <c r="BA260" s="39"/>
      <c r="BB260" s="39"/>
      <c r="BC260" s="39"/>
      <c r="BD260" s="39"/>
      <c r="BE260" s="39"/>
      <c r="BF260" s="39"/>
      <c r="BG260" s="39"/>
      <c r="BH260" s="39"/>
      <c r="BI260" s="39">
        <v>72500</v>
      </c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>
        <f>SUM($AZ260,$BA260:BF260)-SUM($EU260:FA260)</f>
        <v>-460</v>
      </c>
      <c r="DE260" s="39">
        <f>SUM($AZ260,$BA260:BG260)-SUM($EU260:FB260)</f>
        <v>-2258</v>
      </c>
      <c r="DF260" s="39">
        <f>SUM($AZ260,$BA260:BH260)-SUM($EU260:FC260)</f>
        <v>-4589</v>
      </c>
      <c r="DG260" s="39">
        <f>SUM($AZ260,$BA260:BI260)-SUM($EU260:FD260)</f>
        <v>65911</v>
      </c>
      <c r="DH260" s="39">
        <f>SUM($AZ260,$BA260:BJ260)-SUM($EU260:FE260)</f>
        <v>63911</v>
      </c>
      <c r="DI260" s="39">
        <f>SUM($AZ260,$BA260:BK260)-SUM($EU260:FF260)</f>
        <v>61911</v>
      </c>
      <c r="DJ260" s="39">
        <f>SUM($AZ260,$BA260:BL260)-SUM($EU260:FG260)</f>
        <v>59911</v>
      </c>
      <c r="DK260" s="39">
        <f>SUM($AZ260,$BA260:BM260)-SUM($EU260:FH260)</f>
        <v>57911</v>
      </c>
      <c r="DL260" s="39">
        <f>SUM($AZ260,$BA260:BN260)-SUM($EU260:FI260)</f>
        <v>55911</v>
      </c>
      <c r="DM260" s="39">
        <f>SUM($AZ260,$BA260:BO260)-SUM($EU260:FJ260)</f>
        <v>53911</v>
      </c>
      <c r="DN260" s="39">
        <f>SUM($AZ260,$BA260:BP260)-SUM($EU260:FK260)</f>
        <v>51911</v>
      </c>
      <c r="DO260" s="39">
        <f>SUM($AZ260,$BA260:BQ260)-SUM($EU260:FL260)</f>
        <v>49911</v>
      </c>
      <c r="DP260" s="39">
        <f>SUM($AZ260,$BA260:BR260)-SUM($EU260:FM260)</f>
        <v>47911</v>
      </c>
      <c r="DQ260" s="39">
        <f>SUM($AZ260,$BA260:BS260)-SUM($EU260:FN260)</f>
        <v>45911</v>
      </c>
      <c r="DR260" s="39">
        <f>SUM($AZ260,$BA260:BT260)-SUM($EU260:FO260)</f>
        <v>43911</v>
      </c>
      <c r="DS260" s="39">
        <f>SUM($AZ260,$BA260:BU260)-SUM($EU260:FP260)</f>
        <v>41911</v>
      </c>
      <c r="DT260" s="39">
        <f>SUM($AZ260,$BA260:BV260)-SUM($EU260:FQ260)</f>
        <v>39911</v>
      </c>
      <c r="DU260" s="39">
        <f>SUM($AZ260,$BA260:BW260)-SUM($EU260:FR260)</f>
        <v>37911</v>
      </c>
      <c r="DV260" s="39">
        <f>SUM($AZ260,$BA260:BX260)-SUM($EU260:FS260)</f>
        <v>35911</v>
      </c>
      <c r="DW260" s="39">
        <f>SUM($AZ260,$BA260:BY260)-SUM($EU260:FT260)</f>
        <v>33911</v>
      </c>
      <c r="DX260" s="39">
        <f>SUM($AZ260,$BA260:BZ260)-SUM($EU260:FU260)</f>
        <v>31911</v>
      </c>
      <c r="DY260" s="39">
        <f>SUM($AZ260,$BA260:CA260)-SUM($EU260:FV260)</f>
        <v>29911</v>
      </c>
      <c r="DZ260" s="39">
        <f>SUM($AZ260,$BA260:CB260)-SUM($EU260:FW260)</f>
        <v>27911</v>
      </c>
      <c r="EA260" s="39">
        <f>SUM($AZ260,$BA260:CC260)-SUM($EU260:FX260)</f>
        <v>25911</v>
      </c>
      <c r="EB260" s="39">
        <f>SUM($AZ260,$BA260:CD260)-SUM($EU260:FY260)</f>
        <v>23911</v>
      </c>
      <c r="EC260" s="39">
        <f>SUM($AZ260,$BA260:CE260)-SUM($EU260:FZ260)</f>
        <v>21911</v>
      </c>
      <c r="ED260" s="39">
        <f>SUM($AZ260,$BA260:CF260)-SUM($EU260:GA260)</f>
        <v>19911</v>
      </c>
      <c r="EE260" s="39">
        <f>SUM($AZ260,$BA260:CG260)-SUM($EU260:GB260)</f>
        <v>17911</v>
      </c>
      <c r="EF260" s="39">
        <f>SUM($AZ260,$BA260:CH260)-SUM($EU260:GC260)</f>
        <v>15911</v>
      </c>
      <c r="EG260" s="39">
        <f>SUM($AZ260,$BA260:CI260)-SUM($EU260:GD260)</f>
        <v>13911</v>
      </c>
      <c r="EH260" s="39">
        <f>SUM($AZ260,$BA260:CJ260)-SUM($EU260:GE260)</f>
        <v>11911</v>
      </c>
      <c r="EI260" s="39">
        <f>SUM($AZ260,$BA260:CK260)-SUM($EU260:GF260)</f>
        <v>9911</v>
      </c>
      <c r="EJ260" s="39">
        <f>SUM($AZ260,$BA260:CL260)-SUM($EU260:GG260)</f>
        <v>7911</v>
      </c>
      <c r="EK260" s="39">
        <f>SUM($AZ260,$BA260:CM260)-SUM($EU260:GH260)</f>
        <v>5911</v>
      </c>
      <c r="EL260" s="39">
        <f>SUM($AZ260,$BA260:CN260)-SUM($EU260:GI260)</f>
        <v>3911</v>
      </c>
      <c r="EM260" s="39">
        <f>SUM($AZ260,$BA260:CO260)-SUM($EU260:GJ260)</f>
        <v>1911</v>
      </c>
      <c r="EN260" s="39">
        <f>SUM($AZ260,$BA260:CP260)-SUM($EU260:GK260)</f>
        <v>1911</v>
      </c>
      <c r="EO260" s="39">
        <f>SUM($AZ260,$BA260:CQ260)-SUM($EU260:GL260)</f>
        <v>1911</v>
      </c>
      <c r="EP260" s="39">
        <f>SUM($AZ260,$BA260:CR260)-SUM($EU260:GM260)</f>
        <v>1911</v>
      </c>
      <c r="EQ260" s="39">
        <f>SUM($AZ260,$BA260:CS260)-SUM($EU260:GN260)</f>
        <v>1911</v>
      </c>
      <c r="ER260" s="39"/>
      <c r="ES260" s="39"/>
      <c r="ET260" s="39"/>
      <c r="EU260" s="39"/>
      <c r="EV260" s="39"/>
      <c r="EW260" s="39"/>
      <c r="EX260" s="39"/>
      <c r="EY260" s="39"/>
      <c r="EZ260" s="39"/>
      <c r="FA260" s="39">
        <f t="array" ref="FA260">SUMPRODUCT($K260:$AG260,TRANSPOSE(FA$5:FA$27))</f>
        <v>460</v>
      </c>
      <c r="FB260" s="39">
        <f t="array" ref="FB260">SUMPRODUCT($K260:$AG260,TRANSPOSE(FB$5:FB$27))</f>
        <v>1798</v>
      </c>
      <c r="FC260" s="39">
        <f t="array" ref="FC260">SUMPRODUCT($K260:$AG260,TRANSPOSE(FC$5:FC$27))</f>
        <v>2331</v>
      </c>
      <c r="FD260" s="39">
        <f t="array" ref="FD260">SUMPRODUCT($K260:$AG260,TRANSPOSE(FD$5:FD$27))</f>
        <v>2000</v>
      </c>
      <c r="FE260" s="39">
        <f t="array" ref="FE260">SUMPRODUCT($K260:$AG260,TRANSPOSE(FE$5:FE$27))</f>
        <v>2000</v>
      </c>
      <c r="FF260" s="39">
        <f t="array" ref="FF260">SUMPRODUCT($K260:$AG260,TRANSPOSE(FF$5:FF$27))</f>
        <v>2000</v>
      </c>
      <c r="FG260" s="39">
        <f t="array" ref="FG260">SUMPRODUCT($K260:$AG260,TRANSPOSE(FG$5:FG$27))</f>
        <v>2000</v>
      </c>
      <c r="FH260" s="39">
        <f t="array" ref="FH260">SUMPRODUCT($K260:$AG260,TRANSPOSE(FH$5:FH$27))</f>
        <v>2000</v>
      </c>
      <c r="FI260" s="39">
        <f t="array" ref="FI260">SUMPRODUCT($K260:$AG260,TRANSPOSE(FI$5:FI$27))</f>
        <v>2000</v>
      </c>
      <c r="FJ260" s="39">
        <f t="array" ref="FJ260">SUMPRODUCT($K260:$AG260,TRANSPOSE(FJ$5:FJ$27))</f>
        <v>2000</v>
      </c>
      <c r="FK260" s="39">
        <f t="array" ref="FK260">SUMPRODUCT($K260:$AG260,TRANSPOSE(FK$5:FK$27))</f>
        <v>2000</v>
      </c>
      <c r="FL260" s="39">
        <f t="array" ref="FL260">SUMPRODUCT($K260:$AG260,TRANSPOSE(FL$5:FL$27))</f>
        <v>2000</v>
      </c>
      <c r="FM260" s="39">
        <f t="array" ref="FM260">SUMPRODUCT($K260:$AG260,TRANSPOSE(FM$5:FM$27))</f>
        <v>2000</v>
      </c>
      <c r="FN260" s="39">
        <f t="array" ref="FN260">SUMPRODUCT($K260:$AG260,TRANSPOSE(FN$5:FN$27))</f>
        <v>2000</v>
      </c>
      <c r="FO260" s="39">
        <f t="array" ref="FO260">SUMPRODUCT($K260:$AG260,TRANSPOSE(FO$5:FO$27))</f>
        <v>2000</v>
      </c>
      <c r="FP260" s="39">
        <f t="array" ref="FP260">SUMPRODUCT($K260:$AG260,TRANSPOSE(FP$5:FP$27))</f>
        <v>2000</v>
      </c>
      <c r="FQ260" s="39">
        <f t="array" ref="FQ260">SUMPRODUCT($K260:$AG260,TRANSPOSE(FQ$5:FQ$27))</f>
        <v>2000</v>
      </c>
      <c r="FR260" s="39">
        <f t="array" ref="FR260">SUMPRODUCT($K260:$AG260,TRANSPOSE(FR$5:FR$27))</f>
        <v>2000</v>
      </c>
      <c r="FS260" s="39">
        <f t="array" ref="FS260">SUMPRODUCT($K260:$AG260,TRANSPOSE(FS$5:FS$27))</f>
        <v>2000</v>
      </c>
      <c r="FT260" s="39">
        <f t="array" ref="FT260">SUMPRODUCT($K260:$AG260,TRANSPOSE(FT$5:FT$27))</f>
        <v>2000</v>
      </c>
      <c r="FU260" s="39">
        <f t="array" ref="FU260">SUMPRODUCT($K260:$AG260,TRANSPOSE(FU$5:FU$27))</f>
        <v>2000</v>
      </c>
      <c r="FV260" s="39">
        <f t="array" ref="FV260">SUMPRODUCT($K260:$AG260,TRANSPOSE(FV$5:FV$27))</f>
        <v>2000</v>
      </c>
      <c r="FW260" s="39">
        <f t="array" ref="FW260">SUMPRODUCT($K260:$AG260,TRANSPOSE(FW$5:FW$27))</f>
        <v>2000</v>
      </c>
      <c r="FX260" s="39">
        <f t="array" ref="FX260">SUMPRODUCT($K260:$AG260,TRANSPOSE(FX$5:FX$27))</f>
        <v>2000</v>
      </c>
      <c r="FY260" s="39">
        <f t="array" ref="FY260">SUMPRODUCT($K260:$AG260,TRANSPOSE(FY$5:FY$27))</f>
        <v>2000</v>
      </c>
      <c r="FZ260" s="39">
        <f t="array" ref="FZ260">SUMPRODUCT($K260:$AG260,TRANSPOSE(FZ$5:FZ$27))</f>
        <v>2000</v>
      </c>
      <c r="GA260" s="39">
        <f t="array" ref="GA260">SUMPRODUCT($K260:$AG260,TRANSPOSE(GA$5:GA$27))</f>
        <v>2000</v>
      </c>
      <c r="GB260" s="39">
        <f t="array" ref="GB260">SUMPRODUCT($K260:$AG260,TRANSPOSE(GB$5:GB$27))</f>
        <v>2000</v>
      </c>
      <c r="GC260" s="39">
        <f t="array" ref="GC260">SUMPRODUCT($K260:$AG260,TRANSPOSE(GC$5:GC$27))</f>
        <v>2000</v>
      </c>
      <c r="GD260" s="39">
        <f t="array" ref="GD260">SUMPRODUCT($K260:$AG260,TRANSPOSE(GD$5:GD$27))</f>
        <v>2000</v>
      </c>
      <c r="GE260" s="39">
        <f t="array" ref="GE260">SUMPRODUCT($K260:$AG260,TRANSPOSE(GE$5:GE$27))</f>
        <v>2000</v>
      </c>
      <c r="GF260" s="39">
        <f t="array" ref="GF260">SUMPRODUCT($K260:$AG260,TRANSPOSE(GF$5:GF$27))</f>
        <v>2000</v>
      </c>
      <c r="GG260" s="39">
        <f t="array" ref="GG260">SUMPRODUCT($K260:$AG260,TRANSPOSE(GG$5:GG$27))</f>
        <v>2000</v>
      </c>
      <c r="GH260" s="39">
        <f t="array" ref="GH260">SUMPRODUCT($K260:$AG260,TRANSPOSE(GH$5:GH$27))</f>
        <v>2000</v>
      </c>
      <c r="GI260" s="39">
        <f t="array" ref="GI260">SUMPRODUCT($K260:$AG260,TRANSPOSE(GI$5:GI$27))</f>
        <v>2000</v>
      </c>
      <c r="GJ260" s="39">
        <f t="array" ref="GJ260">SUMPRODUCT($K260:$AG260,TRANSPOSE(GJ$5:GJ$27))</f>
        <v>2000</v>
      </c>
      <c r="GK260" s="39">
        <f t="array" ref="GK260">SUMPRODUCT($K260:$AG260,TRANSPOSE(GK$5:GK$27))</f>
        <v>0</v>
      </c>
      <c r="GL260" s="39">
        <f t="array" ref="GL260">SUMPRODUCT($K260:$AG260,TRANSPOSE(GL$5:GL$27))</f>
        <v>0</v>
      </c>
      <c r="GM260" s="39">
        <f t="array" ref="GM260">SUMPRODUCT($K260:$AG260,TRANSPOSE(GM$5:GM$27))</f>
        <v>0</v>
      </c>
      <c r="GN260" s="39">
        <f t="array" ref="GN260">SUMPRODUCT($K260:$AG260,TRANSPOSE(GN$5:GN$27))</f>
        <v>0</v>
      </c>
      <c r="GO260" s="39"/>
      <c r="GP260" s="39"/>
      <c r="GQ260" s="39"/>
      <c r="GR260" s="39"/>
      <c r="GS260" s="39"/>
      <c r="GT260" s="39"/>
      <c r="GU260" s="39"/>
      <c r="GV260" s="39"/>
      <c r="GW260" s="39"/>
      <c r="GX260" s="39"/>
      <c r="GY260" s="39"/>
      <c r="GZ260" s="39"/>
      <c r="HA260" s="39"/>
      <c r="HB260" s="39"/>
      <c r="HC260" s="39"/>
      <c r="HD260" s="39"/>
      <c r="HE260" s="39"/>
      <c r="HF260" s="39"/>
      <c r="HG260" s="39"/>
      <c r="HH260" s="39"/>
      <c r="HI260" s="39"/>
      <c r="HJ260" s="39"/>
      <c r="HK260" s="39"/>
      <c r="HL260" s="39"/>
      <c r="HM260" s="39"/>
      <c r="HN260" s="39"/>
      <c r="HO260" s="39"/>
      <c r="HP260" s="39"/>
      <c r="HQ260" s="39"/>
      <c r="HR260" s="39"/>
      <c r="HS260" s="39"/>
      <c r="HT260" s="39"/>
      <c r="HU260" s="39"/>
      <c r="HV260" s="39"/>
      <c r="HW260" s="39"/>
      <c r="HX260" s="39"/>
      <c r="HY260" s="39"/>
      <c r="HZ260" s="39"/>
      <c r="IA260" s="39"/>
      <c r="IB260" s="39"/>
      <c r="IC260" s="39"/>
      <c r="ID260" s="39"/>
      <c r="IE260" s="39"/>
      <c r="IF260" s="39"/>
      <c r="IG260" s="39"/>
      <c r="IH260" s="39"/>
      <c r="II260" s="39"/>
      <c r="IJ260" s="39"/>
      <c r="IK260" s="39"/>
      <c r="IL260" s="39"/>
      <c r="IM260" s="39"/>
      <c r="IN260" s="39"/>
      <c r="IO260" s="39"/>
      <c r="IP260" s="39"/>
      <c r="IQ260" s="39"/>
      <c r="IR260" s="39"/>
      <c r="IS260" s="39"/>
      <c r="IT260" s="39"/>
      <c r="IU260" s="39"/>
      <c r="IV260" s="93" t="s">
        <v>689</v>
      </c>
      <c r="IW260" s="100" t="str">
        <f>C260</f>
        <v>MIC4427YM TR</v>
      </c>
      <c r="IX260" s="93" t="str">
        <f t="shared" si="286"/>
        <v>MICROCHIP TECHNOLOGY INC</v>
      </c>
      <c r="IY260" s="111">
        <v>0.26600000000000001</v>
      </c>
      <c r="IZ260" s="112" t="str">
        <f t="shared" si="283"/>
        <v>USD</v>
      </c>
      <c r="JA260" s="104" t="e">
        <f ca="1">_xlfn.XLOOKUP(IZ260,IZ$21:IZ$24,JA$21:JA$24,0)</f>
        <v>#NAME?</v>
      </c>
      <c r="JB260" s="104" t="e">
        <f t="shared" ca="1" si="234"/>
        <v>#NAME?</v>
      </c>
      <c r="JC260" s="113">
        <f>AJ260</f>
        <v>2500</v>
      </c>
      <c r="JD260" s="113">
        <f>AJ260</f>
        <v>2500</v>
      </c>
      <c r="JE260" s="100"/>
      <c r="JF260" s="113" t="e">
        <f>MAX(JD260,CEILING(#REF!+JE260,JC260))</f>
        <v>#REF!</v>
      </c>
      <c r="JG260" s="114" t="e">
        <f t="shared" ca="1" si="235"/>
        <v>#REF!</v>
      </c>
      <c r="JH260" s="113" t="e">
        <f>JF260-#REF!</f>
        <v>#REF!</v>
      </c>
      <c r="JI260" s="114" t="e">
        <f t="shared" ca="1" si="236"/>
        <v>#REF!</v>
      </c>
      <c r="JJ260" s="115">
        <v>45523</v>
      </c>
      <c r="JK260" s="114" t="s">
        <v>114</v>
      </c>
      <c r="JL260" s="114" t="s">
        <v>21</v>
      </c>
      <c r="JM260" s="100" t="s">
        <v>128</v>
      </c>
      <c r="JN260" s="100" t="s">
        <v>129</v>
      </c>
      <c r="JO260" s="102" t="e">
        <f t="array" aca="1" ref="JO260" ca="1">SUMPRODUCT(#REF!,TRANSPOSE(JO$19:JO$22))</f>
        <v>#REF!</v>
      </c>
      <c r="JP260" s="102" t="e">
        <f t="array" aca="1" ref="JP260" ca="1">SUMPRODUCT(#REF!,TRANSPOSE(JP$19:JP$22))</f>
        <v>#REF!</v>
      </c>
      <c r="JQ260" s="102" t="e">
        <f t="array" aca="1" ref="JQ260" ca="1">SUMPRODUCT(#REF!,TRANSPOSE(JQ$19:JQ$22))</f>
        <v>#REF!</v>
      </c>
      <c r="JR260" s="102" t="e">
        <f t="array" aca="1" ref="JR260" ca="1">SUMPRODUCT(#REF!,TRANSPOSE(JR$19:JR$22))</f>
        <v>#REF!</v>
      </c>
      <c r="JS260" s="102" t="e">
        <f t="array" aca="1" ref="JS260" ca="1">SUMPRODUCT(#REF!,TRANSPOSE(JS$19:JS$22))</f>
        <v>#REF!</v>
      </c>
      <c r="JT260" s="102" t="e">
        <f t="array" aca="1" ref="JT260" ca="1">SUMPRODUCT(#REF!,TRANSPOSE(JT$19:JT$22))</f>
        <v>#REF!</v>
      </c>
      <c r="JU260" s="102" t="e">
        <f t="array" aca="1" ref="JU260" ca="1">SUMPRODUCT(#REF!,TRANSPOSE(JU$19:JU$22))</f>
        <v>#REF!</v>
      </c>
      <c r="JV260" s="102" t="e">
        <f t="array" aca="1" ref="JV260" ca="1">SUMPRODUCT(#REF!,TRANSPOSE(JV$19:JV$22))</f>
        <v>#REF!</v>
      </c>
      <c r="JW260" s="102" t="e">
        <f t="array" aca="1" ref="JW260" ca="1">SUMPRODUCT(#REF!,TRANSPOSE(JW$19:JW$22))</f>
        <v>#REF!</v>
      </c>
      <c r="JX260" s="102" t="e">
        <f t="array" aca="1" ref="JX260" ca="1">SUMPRODUCT(#REF!,TRANSPOSE(JX$19:JX$22))</f>
        <v>#REF!</v>
      </c>
      <c r="JY260" s="102" t="e">
        <f t="array" aca="1" ref="JY260" ca="1">SUMPRODUCT(#REF!,TRANSPOSE(JY$19:JY$22))</f>
        <v>#REF!</v>
      </c>
      <c r="JZ260" s="102" t="e">
        <f t="array" aca="1" ref="JZ260" ca="1">SUMPRODUCT(#REF!,TRANSPOSE(JZ$19:JZ$22))</f>
        <v>#REF!</v>
      </c>
      <c r="KA260" s="102" t="e">
        <f t="array" aca="1" ref="KA260" ca="1">SUMPRODUCT(#REF!,TRANSPOSE(KA$19:KA$22))</f>
        <v>#REF!</v>
      </c>
      <c r="KB260" s="116"/>
      <c r="KC260" s="102" t="e">
        <f t="shared" ca="1" si="237"/>
        <v>#REF!</v>
      </c>
      <c r="KD260" s="117" t="e">
        <f ca="1">CEILING(SUM($JO260:JP260)-SUM($KC260:KC260),$JC260)</f>
        <v>#REF!</v>
      </c>
      <c r="KE260" s="117" t="e">
        <f ca="1">CEILING(SUM($JO260:JQ260)-SUM($KC260:KD260),$JC260)</f>
        <v>#REF!</v>
      </c>
      <c r="KF260" s="117" t="e">
        <f ca="1">CEILING(SUM($JO260:JR260)-SUM($KC260:KE260),$JC260)</f>
        <v>#REF!</v>
      </c>
      <c r="KG260" s="117" t="e">
        <f ca="1">CEILING(SUM($JO260:JS260)-SUM($KC260:KF260),$JC260)</f>
        <v>#REF!</v>
      </c>
      <c r="KH260" s="117" t="e">
        <f ca="1">CEILING(SUM($JO260:JT260)-SUM($KC260:KG260),$JC260)</f>
        <v>#REF!</v>
      </c>
      <c r="KI260" s="117" t="e">
        <f ca="1">CEILING(SUM($JO260:JU260)-SUM($KC260:KH260),$JC260)</f>
        <v>#REF!</v>
      </c>
      <c r="KJ260" s="117" t="e">
        <f ca="1">CEILING(SUM($JO260:JV260)-SUM($KC260:KI260),$JC260)</f>
        <v>#REF!</v>
      </c>
      <c r="KK260" s="117" t="e">
        <f ca="1">CEILING(SUM($JO260:JW260)-SUM($KC260:KJ260),$JC260)</f>
        <v>#REF!</v>
      </c>
      <c r="KL260" s="117" t="e">
        <f ca="1">CEILING(SUM($JO260:JX260)-SUM($KC260:KK260),$JC260)</f>
        <v>#REF!</v>
      </c>
      <c r="KM260" s="117" t="e">
        <f ca="1">CEILING(SUM($JO260:JY260)-SUM($KC260:KL260),$JC260)</f>
        <v>#REF!</v>
      </c>
      <c r="KN260" s="117" t="e">
        <f t="shared" ca="1" si="238"/>
        <v>#REF!</v>
      </c>
      <c r="KO260" s="117" t="e">
        <f t="shared" ca="1" si="239"/>
        <v>#REF!</v>
      </c>
      <c r="KP260" s="116"/>
      <c r="KQ260" s="119" t="e">
        <f t="shared" ca="1" si="240"/>
        <v>#REF!</v>
      </c>
      <c r="KR260" s="119" t="e">
        <f t="shared" ca="1" si="241"/>
        <v>#REF!</v>
      </c>
      <c r="KS260" s="119" t="e">
        <f t="shared" ca="1" si="242"/>
        <v>#REF!</v>
      </c>
      <c r="KT260" s="119" t="e">
        <f t="shared" ca="1" si="243"/>
        <v>#REF!</v>
      </c>
      <c r="KU260" s="119" t="e">
        <f t="shared" ca="1" si="244"/>
        <v>#REF!</v>
      </c>
      <c r="KV260" s="119" t="e">
        <f t="shared" ca="1" si="245"/>
        <v>#REF!</v>
      </c>
      <c r="KW260" s="119" t="e">
        <f t="shared" ca="1" si="246"/>
        <v>#REF!</v>
      </c>
      <c r="KX260" s="119" t="e">
        <f t="shared" ca="1" si="247"/>
        <v>#REF!</v>
      </c>
      <c r="KY260" s="119" t="e">
        <f t="shared" ca="1" si="248"/>
        <v>#REF!</v>
      </c>
      <c r="KZ260" s="119" t="e">
        <f t="shared" ca="1" si="249"/>
        <v>#REF!</v>
      </c>
      <c r="LA260" s="119" t="e">
        <f t="shared" ca="1" si="250"/>
        <v>#REF!</v>
      </c>
      <c r="LB260" s="119" t="e">
        <f t="shared" ca="1" si="251"/>
        <v>#REF!</v>
      </c>
      <c r="LC260" s="119" t="e">
        <f t="shared" ca="1" si="252"/>
        <v>#REF!</v>
      </c>
      <c r="LD260" s="119" t="e">
        <f t="shared" ca="1" si="253"/>
        <v>#REF!</v>
      </c>
      <c r="LE260" s="116">
        <v>2</v>
      </c>
      <c r="LF260" s="102" t="e">
        <f t="shared" ca="1" si="290"/>
        <v>#REF!</v>
      </c>
      <c r="LG260" s="102"/>
      <c r="LH260" s="102"/>
      <c r="LI260" s="102"/>
      <c r="LJ260" s="102"/>
      <c r="LK260" s="102"/>
      <c r="LL260" s="102" t="e">
        <f t="shared" ca="1" si="291"/>
        <v>#REF!</v>
      </c>
      <c r="LM260" s="102"/>
      <c r="LN260" s="102"/>
      <c r="LO260" s="102"/>
      <c r="LP260" s="102"/>
      <c r="LQ260" s="102"/>
      <c r="LR260" s="102"/>
      <c r="LS260" s="102"/>
      <c r="LT260" s="119" t="e">
        <f t="shared" ca="1" si="254"/>
        <v>#REF!</v>
      </c>
      <c r="LU260" s="119" t="e">
        <f t="shared" ca="1" si="255"/>
        <v>#NAME?</v>
      </c>
      <c r="LV260" s="119" t="e">
        <f t="shared" ca="1" si="256"/>
        <v>#NAME?</v>
      </c>
      <c r="LW260" s="119" t="e">
        <f t="shared" ca="1" si="257"/>
        <v>#NAME?</v>
      </c>
      <c r="LX260" s="119" t="e">
        <f t="shared" ca="1" si="258"/>
        <v>#NAME?</v>
      </c>
      <c r="LY260" s="119" t="e">
        <f t="shared" ca="1" si="259"/>
        <v>#NAME?</v>
      </c>
      <c r="LZ260" s="119" t="e">
        <f t="shared" ca="1" si="260"/>
        <v>#REF!</v>
      </c>
      <c r="MA260" s="119" t="e">
        <f t="shared" ca="1" si="261"/>
        <v>#NAME?</v>
      </c>
      <c r="MB260" s="119" t="e">
        <f t="shared" ca="1" si="262"/>
        <v>#NAME?</v>
      </c>
      <c r="MC260" s="119" t="e">
        <f t="shared" ca="1" si="263"/>
        <v>#NAME?</v>
      </c>
      <c r="MD260" s="119" t="e">
        <f t="shared" ca="1" si="264"/>
        <v>#NAME?</v>
      </c>
      <c r="ME260" s="119" t="e">
        <f t="shared" ca="1" si="265"/>
        <v>#NAME?</v>
      </c>
      <c r="MF260" s="119" t="e">
        <f t="shared" ca="1" si="266"/>
        <v>#NAME?</v>
      </c>
      <c r="MG260" s="119" t="e">
        <f t="shared" ca="1" si="267"/>
        <v>#REF!</v>
      </c>
      <c r="MH260" s="120" t="s">
        <v>1109</v>
      </c>
      <c r="MI260" s="100" t="s">
        <v>468</v>
      </c>
      <c r="MJ260" s="121">
        <v>45535</v>
      </c>
      <c r="MK260" s="100" t="s">
        <v>131</v>
      </c>
      <c r="ML260" s="100" t="s">
        <v>131</v>
      </c>
      <c r="MM260" s="100" t="s">
        <v>131</v>
      </c>
      <c r="MN260" s="100"/>
      <c r="MO260" s="100" t="s">
        <v>175</v>
      </c>
    </row>
    <row r="261" spans="1:353" ht="14.25" x14ac:dyDescent="0.2">
      <c r="A261" s="39">
        <v>264</v>
      </c>
      <c r="B261" s="39" t="s">
        <v>1114</v>
      </c>
      <c r="C261" s="54" t="s">
        <v>1115</v>
      </c>
      <c r="D261" s="39" t="s">
        <v>121</v>
      </c>
      <c r="E261" s="39">
        <v>400068581</v>
      </c>
      <c r="F261" s="99" t="s">
        <v>1116</v>
      </c>
      <c r="G261" s="39">
        <v>400856511</v>
      </c>
      <c r="H261" s="39" t="s">
        <v>112</v>
      </c>
      <c r="I261" s="39">
        <v>2</v>
      </c>
      <c r="J261" s="39">
        <v>10</v>
      </c>
      <c r="K261" s="39">
        <v>0</v>
      </c>
      <c r="L261" s="39">
        <v>0</v>
      </c>
      <c r="M261" s="39">
        <v>0</v>
      </c>
      <c r="N261" s="39">
        <v>0</v>
      </c>
      <c r="O261" s="39">
        <v>2</v>
      </c>
      <c r="P261" s="39">
        <v>0</v>
      </c>
      <c r="Q261" s="39">
        <v>0</v>
      </c>
      <c r="R261" s="39">
        <v>0</v>
      </c>
      <c r="S261" s="39">
        <v>2</v>
      </c>
      <c r="T261" s="39">
        <v>0</v>
      </c>
      <c r="U261" s="39">
        <v>0</v>
      </c>
      <c r="V261" s="39">
        <v>0</v>
      </c>
      <c r="W261" s="39">
        <v>0</v>
      </c>
      <c r="X261" s="39">
        <v>2</v>
      </c>
      <c r="Y261" s="39">
        <v>0</v>
      </c>
      <c r="Z261" s="39">
        <v>0</v>
      </c>
      <c r="AA261" s="39">
        <v>0</v>
      </c>
      <c r="AB261" s="39">
        <v>2</v>
      </c>
      <c r="AC261" s="39">
        <v>0</v>
      </c>
      <c r="AD261" s="39">
        <v>0</v>
      </c>
      <c r="AE261" s="39">
        <v>0</v>
      </c>
      <c r="AF261" s="39">
        <v>0</v>
      </c>
      <c r="AG261" s="39">
        <v>2</v>
      </c>
      <c r="AH261" s="39">
        <f t="shared" si="230"/>
        <v>8</v>
      </c>
      <c r="AI261" s="39">
        <f t="shared" si="268"/>
        <v>212800</v>
      </c>
      <c r="AJ261" s="55">
        <v>3000</v>
      </c>
      <c r="AK261" s="39"/>
      <c r="AL261" s="39" t="s">
        <v>1117</v>
      </c>
      <c r="AM261" s="39" t="s">
        <v>972</v>
      </c>
      <c r="AN261" s="39"/>
      <c r="AO261" s="39" t="s">
        <v>163</v>
      </c>
      <c r="AP261" s="56">
        <v>1.0800000000000001E-2</v>
      </c>
      <c r="AQ261" s="56" t="s">
        <v>20</v>
      </c>
      <c r="AR261" s="39"/>
      <c r="AS261" s="39"/>
      <c r="AT261" s="57" t="s">
        <v>1118</v>
      </c>
      <c r="AU261" s="39"/>
      <c r="AV261" s="39" t="str">
        <f t="shared" si="231"/>
        <v>P0052</v>
      </c>
      <c r="AW261" s="76" t="e">
        <f t="shared" ca="1" si="232"/>
        <v>#NAME?</v>
      </c>
      <c r="AX261" s="39">
        <v>22</v>
      </c>
      <c r="AY261" s="73" t="e">
        <f t="shared" si="233"/>
        <v>#REF!</v>
      </c>
      <c r="AZ261" s="39"/>
      <c r="BA261" s="39"/>
      <c r="BB261" s="39"/>
      <c r="BC261" s="39"/>
      <c r="BD261" s="39"/>
      <c r="BE261" s="39">
        <v>210000</v>
      </c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>
        <f>SUM($AZ261,$BA261:BF261)-SUM($EU261:FA261)</f>
        <v>208520</v>
      </c>
      <c r="DE261" s="39">
        <f>SUM($AZ261,$BA261:BG261)-SUM($EU261:FB261)</f>
        <v>202524</v>
      </c>
      <c r="DF261" s="39">
        <f>SUM($AZ261,$BA261:BH261)-SUM($EU261:FC261)</f>
        <v>195200</v>
      </c>
      <c r="DG261" s="39">
        <f>SUM($AZ261,$BA261:BI261)-SUM($EU261:FD261)</f>
        <v>189200</v>
      </c>
      <c r="DH261" s="39">
        <f>SUM($AZ261,$BA261:BJ261)-SUM($EU261:FE261)</f>
        <v>183200</v>
      </c>
      <c r="DI261" s="39">
        <f>SUM($AZ261,$BA261:BK261)-SUM($EU261:FF261)</f>
        <v>177200</v>
      </c>
      <c r="DJ261" s="39">
        <f>SUM($AZ261,$BA261:BL261)-SUM($EU261:FG261)</f>
        <v>171200</v>
      </c>
      <c r="DK261" s="39">
        <f>SUM($AZ261,$BA261:BM261)-SUM($EU261:FH261)</f>
        <v>165200</v>
      </c>
      <c r="DL261" s="39">
        <f>SUM($AZ261,$BA261:BN261)-SUM($EU261:FI261)</f>
        <v>159200</v>
      </c>
      <c r="DM261" s="39">
        <f>SUM($AZ261,$BA261:BO261)-SUM($EU261:FJ261)</f>
        <v>153200</v>
      </c>
      <c r="DN261" s="39">
        <f>SUM($AZ261,$BA261:BP261)-SUM($EU261:FK261)</f>
        <v>147200</v>
      </c>
      <c r="DO261" s="39">
        <f>SUM($AZ261,$BA261:BQ261)-SUM($EU261:FL261)</f>
        <v>141200</v>
      </c>
      <c r="DP261" s="39">
        <f>SUM($AZ261,$BA261:BR261)-SUM($EU261:FM261)</f>
        <v>135200</v>
      </c>
      <c r="DQ261" s="39">
        <f>SUM($AZ261,$BA261:BS261)-SUM($EU261:FN261)</f>
        <v>129200</v>
      </c>
      <c r="DR261" s="39">
        <f>SUM($AZ261,$BA261:BT261)-SUM($EU261:FO261)</f>
        <v>123200</v>
      </c>
      <c r="DS261" s="39">
        <f>SUM($AZ261,$BA261:BU261)-SUM($EU261:FP261)</f>
        <v>117200</v>
      </c>
      <c r="DT261" s="39">
        <f>SUM($AZ261,$BA261:BV261)-SUM($EU261:FQ261)</f>
        <v>111200</v>
      </c>
      <c r="DU261" s="39">
        <f>SUM($AZ261,$BA261:BW261)-SUM($EU261:FR261)</f>
        <v>105200</v>
      </c>
      <c r="DV261" s="39">
        <f>SUM($AZ261,$BA261:BX261)-SUM($EU261:FS261)</f>
        <v>99200</v>
      </c>
      <c r="DW261" s="39">
        <f>SUM($AZ261,$BA261:BY261)-SUM($EU261:FT261)</f>
        <v>93200</v>
      </c>
      <c r="DX261" s="39">
        <f>SUM($AZ261,$BA261:BZ261)-SUM($EU261:FU261)</f>
        <v>87200</v>
      </c>
      <c r="DY261" s="39">
        <f>SUM($AZ261,$BA261:CA261)-SUM($EU261:FV261)</f>
        <v>81200</v>
      </c>
      <c r="DZ261" s="39">
        <f>SUM($AZ261,$BA261:CB261)-SUM($EU261:FW261)</f>
        <v>75200</v>
      </c>
      <c r="EA261" s="39">
        <f>SUM($AZ261,$BA261:CC261)-SUM($EU261:FX261)</f>
        <v>69200</v>
      </c>
      <c r="EB261" s="39">
        <f>SUM($AZ261,$BA261:CD261)-SUM($EU261:FY261)</f>
        <v>63200</v>
      </c>
      <c r="EC261" s="39">
        <f>SUM($AZ261,$BA261:CE261)-SUM($EU261:FZ261)</f>
        <v>57200</v>
      </c>
      <c r="ED261" s="39">
        <f>SUM($AZ261,$BA261:CF261)-SUM($EU261:GA261)</f>
        <v>51200</v>
      </c>
      <c r="EE261" s="39">
        <f>SUM($AZ261,$BA261:CG261)-SUM($EU261:GB261)</f>
        <v>45200</v>
      </c>
      <c r="EF261" s="39">
        <f>SUM($AZ261,$BA261:CH261)-SUM($EU261:GC261)</f>
        <v>39200</v>
      </c>
      <c r="EG261" s="39">
        <f>SUM($AZ261,$BA261:CI261)-SUM($EU261:GD261)</f>
        <v>33200</v>
      </c>
      <c r="EH261" s="39">
        <f>SUM($AZ261,$BA261:CJ261)-SUM($EU261:GE261)</f>
        <v>27200</v>
      </c>
      <c r="EI261" s="39">
        <f>SUM($AZ261,$BA261:CK261)-SUM($EU261:GF261)</f>
        <v>21200</v>
      </c>
      <c r="EJ261" s="39">
        <f>SUM($AZ261,$BA261:CL261)-SUM($EU261:GG261)</f>
        <v>15200</v>
      </c>
      <c r="EK261" s="39">
        <f>SUM($AZ261,$BA261:CM261)-SUM($EU261:GH261)</f>
        <v>9200</v>
      </c>
      <c r="EL261" s="39">
        <f>SUM($AZ261,$BA261:CN261)-SUM($EU261:GI261)</f>
        <v>3200</v>
      </c>
      <c r="EM261" s="39">
        <f>SUM($AZ261,$BA261:CO261)-SUM($EU261:GJ261)</f>
        <v>-2800</v>
      </c>
      <c r="EN261" s="39">
        <f>SUM($AZ261,$BA261:CP261)-SUM($EU261:GK261)</f>
        <v>-2800</v>
      </c>
      <c r="EO261" s="39">
        <f>SUM($AZ261,$BA261:CQ261)-SUM($EU261:GL261)</f>
        <v>-2800</v>
      </c>
      <c r="EP261" s="39">
        <f>SUM($AZ261,$BA261:CR261)-SUM($EU261:GM261)</f>
        <v>-2800</v>
      </c>
      <c r="EQ261" s="39">
        <f>SUM($AZ261,$BA261:CS261)-SUM($EU261:GN261)</f>
        <v>-2800</v>
      </c>
      <c r="ER261" s="39"/>
      <c r="ES261" s="39"/>
      <c r="ET261" s="39"/>
      <c r="EU261" s="39"/>
      <c r="EV261" s="39"/>
      <c r="EW261" s="39"/>
      <c r="EX261" s="39"/>
      <c r="EY261" s="39"/>
      <c r="EZ261" s="39"/>
      <c r="FA261" s="39">
        <f t="array" ref="FA261">SUMPRODUCT($K261:$AG261,TRANSPOSE(FA$5:FA$27))</f>
        <v>1480</v>
      </c>
      <c r="FB261" s="39">
        <f t="array" ref="FB261">SUMPRODUCT($K261:$AG261,TRANSPOSE(FB$5:FB$27))</f>
        <v>5996</v>
      </c>
      <c r="FC261" s="39">
        <f t="array" ref="FC261">SUMPRODUCT($K261:$AG261,TRANSPOSE(FC$5:FC$27))</f>
        <v>7324</v>
      </c>
      <c r="FD261" s="39">
        <f t="array" ref="FD261">SUMPRODUCT($K261:$AG261,TRANSPOSE(FD$5:FD$27))</f>
        <v>6000</v>
      </c>
      <c r="FE261" s="39">
        <f t="array" ref="FE261">SUMPRODUCT($K261:$AG261,TRANSPOSE(FE$5:FE$27))</f>
        <v>6000</v>
      </c>
      <c r="FF261" s="39">
        <f t="array" ref="FF261">SUMPRODUCT($K261:$AG261,TRANSPOSE(FF$5:FF$27))</f>
        <v>6000</v>
      </c>
      <c r="FG261" s="39">
        <f t="array" ref="FG261">SUMPRODUCT($K261:$AG261,TRANSPOSE(FG$5:FG$27))</f>
        <v>6000</v>
      </c>
      <c r="FH261" s="39">
        <f t="array" ref="FH261">SUMPRODUCT($K261:$AG261,TRANSPOSE(FH$5:FH$27))</f>
        <v>6000</v>
      </c>
      <c r="FI261" s="39">
        <f t="array" ref="FI261">SUMPRODUCT($K261:$AG261,TRANSPOSE(FI$5:FI$27))</f>
        <v>6000</v>
      </c>
      <c r="FJ261" s="39">
        <f t="array" ref="FJ261">SUMPRODUCT($K261:$AG261,TRANSPOSE(FJ$5:FJ$27))</f>
        <v>6000</v>
      </c>
      <c r="FK261" s="39">
        <f t="array" ref="FK261">SUMPRODUCT($K261:$AG261,TRANSPOSE(FK$5:FK$27))</f>
        <v>6000</v>
      </c>
      <c r="FL261" s="39">
        <f t="array" ref="FL261">SUMPRODUCT($K261:$AG261,TRANSPOSE(FL$5:FL$27))</f>
        <v>6000</v>
      </c>
      <c r="FM261" s="39">
        <f t="array" ref="FM261">SUMPRODUCT($K261:$AG261,TRANSPOSE(FM$5:FM$27))</f>
        <v>6000</v>
      </c>
      <c r="FN261" s="39">
        <f t="array" ref="FN261">SUMPRODUCT($K261:$AG261,TRANSPOSE(FN$5:FN$27))</f>
        <v>6000</v>
      </c>
      <c r="FO261" s="39">
        <f t="array" ref="FO261">SUMPRODUCT($K261:$AG261,TRANSPOSE(FO$5:FO$27))</f>
        <v>6000</v>
      </c>
      <c r="FP261" s="39">
        <f t="array" ref="FP261">SUMPRODUCT($K261:$AG261,TRANSPOSE(FP$5:FP$27))</f>
        <v>6000</v>
      </c>
      <c r="FQ261" s="39">
        <f t="array" ref="FQ261">SUMPRODUCT($K261:$AG261,TRANSPOSE(FQ$5:FQ$27))</f>
        <v>6000</v>
      </c>
      <c r="FR261" s="39">
        <f t="array" ref="FR261">SUMPRODUCT($K261:$AG261,TRANSPOSE(FR$5:FR$27))</f>
        <v>6000</v>
      </c>
      <c r="FS261" s="39">
        <f t="array" ref="FS261">SUMPRODUCT($K261:$AG261,TRANSPOSE(FS$5:FS$27))</f>
        <v>6000</v>
      </c>
      <c r="FT261" s="39">
        <f t="array" ref="FT261">SUMPRODUCT($K261:$AG261,TRANSPOSE(FT$5:FT$27))</f>
        <v>6000</v>
      </c>
      <c r="FU261" s="39">
        <f t="array" ref="FU261">SUMPRODUCT($K261:$AG261,TRANSPOSE(FU$5:FU$27))</f>
        <v>6000</v>
      </c>
      <c r="FV261" s="39">
        <f t="array" ref="FV261">SUMPRODUCT($K261:$AG261,TRANSPOSE(FV$5:FV$27))</f>
        <v>6000</v>
      </c>
      <c r="FW261" s="39">
        <f t="array" ref="FW261">SUMPRODUCT($K261:$AG261,TRANSPOSE(FW$5:FW$27))</f>
        <v>6000</v>
      </c>
      <c r="FX261" s="39">
        <f t="array" ref="FX261">SUMPRODUCT($K261:$AG261,TRANSPOSE(FX$5:FX$27))</f>
        <v>6000</v>
      </c>
      <c r="FY261" s="39">
        <f t="array" ref="FY261">SUMPRODUCT($K261:$AG261,TRANSPOSE(FY$5:FY$27))</f>
        <v>6000</v>
      </c>
      <c r="FZ261" s="39">
        <f t="array" ref="FZ261">SUMPRODUCT($K261:$AG261,TRANSPOSE(FZ$5:FZ$27))</f>
        <v>6000</v>
      </c>
      <c r="GA261" s="39">
        <f t="array" ref="GA261">SUMPRODUCT($K261:$AG261,TRANSPOSE(GA$5:GA$27))</f>
        <v>6000</v>
      </c>
      <c r="GB261" s="39">
        <f t="array" ref="GB261">SUMPRODUCT($K261:$AG261,TRANSPOSE(GB$5:GB$27))</f>
        <v>6000</v>
      </c>
      <c r="GC261" s="39">
        <f t="array" ref="GC261">SUMPRODUCT($K261:$AG261,TRANSPOSE(GC$5:GC$27))</f>
        <v>6000</v>
      </c>
      <c r="GD261" s="39">
        <f t="array" ref="GD261">SUMPRODUCT($K261:$AG261,TRANSPOSE(GD$5:GD$27))</f>
        <v>6000</v>
      </c>
      <c r="GE261" s="39">
        <f t="array" ref="GE261">SUMPRODUCT($K261:$AG261,TRANSPOSE(GE$5:GE$27))</f>
        <v>6000</v>
      </c>
      <c r="GF261" s="39">
        <f t="array" ref="GF261">SUMPRODUCT($K261:$AG261,TRANSPOSE(GF$5:GF$27))</f>
        <v>6000</v>
      </c>
      <c r="GG261" s="39">
        <f t="array" ref="GG261">SUMPRODUCT($K261:$AG261,TRANSPOSE(GG$5:GG$27))</f>
        <v>6000</v>
      </c>
      <c r="GH261" s="39">
        <f t="array" ref="GH261">SUMPRODUCT($K261:$AG261,TRANSPOSE(GH$5:GH$27))</f>
        <v>6000</v>
      </c>
      <c r="GI261" s="39">
        <f t="array" ref="GI261">SUMPRODUCT($K261:$AG261,TRANSPOSE(GI$5:GI$27))</f>
        <v>6000</v>
      </c>
      <c r="GJ261" s="39">
        <f t="array" ref="GJ261">SUMPRODUCT($K261:$AG261,TRANSPOSE(GJ$5:GJ$27))</f>
        <v>6000</v>
      </c>
      <c r="GK261" s="39">
        <f t="array" ref="GK261">SUMPRODUCT($K261:$AG261,TRANSPOSE(GK$5:GK$27))</f>
        <v>0</v>
      </c>
      <c r="GL261" s="39">
        <f t="array" ref="GL261">SUMPRODUCT($K261:$AG261,TRANSPOSE(GL$5:GL$27))</f>
        <v>0</v>
      </c>
      <c r="GM261" s="39">
        <f t="array" ref="GM261">SUMPRODUCT($K261:$AG261,TRANSPOSE(GM$5:GM$27))</f>
        <v>0</v>
      </c>
      <c r="GN261" s="39">
        <f t="array" ref="GN261">SUMPRODUCT($K261:$AG261,TRANSPOSE(GN$5:GN$27))</f>
        <v>0</v>
      </c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39"/>
      <c r="IV261" s="93" t="s">
        <v>10</v>
      </c>
      <c r="IW261" s="100" t="str">
        <f>C261</f>
        <v>MM3Z5V1T1G</v>
      </c>
      <c r="IX261" s="93" t="str">
        <f t="shared" si="286"/>
        <v>ON SEMICONDUCTOR</v>
      </c>
      <c r="IY261" s="124">
        <v>1.1599999999999999E-2</v>
      </c>
      <c r="IZ261" s="112" t="s">
        <v>20</v>
      </c>
      <c r="JA261" s="104" t="e">
        <f ca="1">_xlfn.XLOOKUP(IZ261,IZ$21:IZ$24,JA$21:JA$24,0)</f>
        <v>#NAME?</v>
      </c>
      <c r="JB261" s="104" t="e">
        <f t="shared" ca="1" si="234"/>
        <v>#NAME?</v>
      </c>
      <c r="JC261" s="113">
        <v>30000</v>
      </c>
      <c r="JD261" s="113">
        <v>60000</v>
      </c>
      <c r="JE261" s="100"/>
      <c r="JF261" s="113" t="e">
        <f>MAX(JD261,CEILING(#REF!+JE261,JC261))</f>
        <v>#REF!</v>
      </c>
      <c r="JG261" s="114" t="e">
        <f t="shared" ca="1" si="235"/>
        <v>#REF!</v>
      </c>
      <c r="JH261" s="113" t="e">
        <f>JF261-#REF!</f>
        <v>#REF!</v>
      </c>
      <c r="JI261" s="114" t="e">
        <f t="shared" ca="1" si="236"/>
        <v>#REF!</v>
      </c>
      <c r="JJ261" s="115">
        <v>45523</v>
      </c>
      <c r="JK261" s="114" t="s">
        <v>114</v>
      </c>
      <c r="JL261" s="114" t="s">
        <v>1119</v>
      </c>
      <c r="JM261" s="100" t="s">
        <v>128</v>
      </c>
      <c r="JN261" s="100" t="s">
        <v>129</v>
      </c>
      <c r="JO261" s="102" t="e">
        <f t="array" aca="1" ref="JO261" ca="1">SUMPRODUCT(#REF!,TRANSPOSE(JO$19:JO$22))</f>
        <v>#REF!</v>
      </c>
      <c r="JP261" s="102" t="e">
        <f t="array" aca="1" ref="JP261" ca="1">SUMPRODUCT(#REF!,TRANSPOSE(JP$19:JP$22))</f>
        <v>#REF!</v>
      </c>
      <c r="JQ261" s="102" t="e">
        <f t="array" aca="1" ref="JQ261" ca="1">SUMPRODUCT(#REF!,TRANSPOSE(JQ$19:JQ$22))</f>
        <v>#REF!</v>
      </c>
      <c r="JR261" s="102" t="e">
        <f t="array" aca="1" ref="JR261" ca="1">SUMPRODUCT(#REF!,TRANSPOSE(JR$19:JR$22))</f>
        <v>#REF!</v>
      </c>
      <c r="JS261" s="102" t="e">
        <f t="array" aca="1" ref="JS261" ca="1">SUMPRODUCT(#REF!,TRANSPOSE(JS$19:JS$22))</f>
        <v>#REF!</v>
      </c>
      <c r="JT261" s="102" t="e">
        <f t="array" aca="1" ref="JT261" ca="1">SUMPRODUCT(#REF!,TRANSPOSE(JT$19:JT$22))</f>
        <v>#REF!</v>
      </c>
      <c r="JU261" s="102" t="e">
        <f t="array" aca="1" ref="JU261" ca="1">SUMPRODUCT(#REF!,TRANSPOSE(JU$19:JU$22))</f>
        <v>#REF!</v>
      </c>
      <c r="JV261" s="102" t="e">
        <f t="array" aca="1" ref="JV261" ca="1">SUMPRODUCT(#REF!,TRANSPOSE(JV$19:JV$22))</f>
        <v>#REF!</v>
      </c>
      <c r="JW261" s="102" t="e">
        <f t="array" aca="1" ref="JW261" ca="1">SUMPRODUCT(#REF!,TRANSPOSE(JW$19:JW$22))</f>
        <v>#REF!</v>
      </c>
      <c r="JX261" s="102" t="e">
        <f t="array" aca="1" ref="JX261" ca="1">SUMPRODUCT(#REF!,TRANSPOSE(JX$19:JX$22))</f>
        <v>#REF!</v>
      </c>
      <c r="JY261" s="102" t="e">
        <f t="array" aca="1" ref="JY261" ca="1">SUMPRODUCT(#REF!,TRANSPOSE(JY$19:JY$22))</f>
        <v>#REF!</v>
      </c>
      <c r="JZ261" s="102" t="e">
        <f t="array" aca="1" ref="JZ261" ca="1">SUMPRODUCT(#REF!,TRANSPOSE(JZ$19:JZ$22))</f>
        <v>#REF!</v>
      </c>
      <c r="KA261" s="102" t="e">
        <f t="array" aca="1" ref="KA261" ca="1">SUMPRODUCT(#REF!,TRANSPOSE(KA$19:KA$22))</f>
        <v>#REF!</v>
      </c>
      <c r="KB261" s="116"/>
      <c r="KC261" s="102" t="e">
        <f t="shared" ca="1" si="237"/>
        <v>#REF!</v>
      </c>
      <c r="KD261" s="117" t="e">
        <f ca="1">CEILING(SUM($JO261:JP261)-SUM($KC261:KC261),$JC261)</f>
        <v>#REF!</v>
      </c>
      <c r="KE261" s="117" t="e">
        <f ca="1">CEILING(SUM($JO261:JQ261)-SUM($KC261:KD261),$JC261)</f>
        <v>#REF!</v>
      </c>
      <c r="KF261" s="117" t="e">
        <f ca="1">CEILING(SUM($JO261:JR261)-SUM($KC261:KE261),$JC261)</f>
        <v>#REF!</v>
      </c>
      <c r="KG261" s="117" t="e">
        <f ca="1">CEILING(SUM($JO261:JS261)-SUM($KC261:KF261),$JC261)</f>
        <v>#REF!</v>
      </c>
      <c r="KH261" s="117" t="e">
        <f ca="1">CEILING(SUM($JO261:JT261)-SUM($KC261:KG261),$JC261)</f>
        <v>#REF!</v>
      </c>
      <c r="KI261" s="117" t="e">
        <f ca="1">CEILING(SUM($JO261:JU261)-SUM($KC261:KH261),$JC261)</f>
        <v>#REF!</v>
      </c>
      <c r="KJ261" s="117" t="e">
        <f ca="1">CEILING(SUM($JO261:JV261)-SUM($KC261:KI261),$JC261)</f>
        <v>#REF!</v>
      </c>
      <c r="KK261" s="117" t="e">
        <f ca="1">CEILING(SUM($JO261:JW261)-SUM($KC261:KJ261),$JC261)</f>
        <v>#REF!</v>
      </c>
      <c r="KL261" s="117" t="e">
        <f ca="1">CEILING(SUM($JO261:JX261)-SUM($KC261:KK261),$JC261)</f>
        <v>#REF!</v>
      </c>
      <c r="KM261" s="117" t="e">
        <f ca="1">CEILING(SUM($JO261:JY261)-SUM($KC261:KL261),$JC261)</f>
        <v>#REF!</v>
      </c>
      <c r="KN261" s="117" t="e">
        <f t="shared" ca="1" si="238"/>
        <v>#REF!</v>
      </c>
      <c r="KO261" s="117" t="e">
        <f t="shared" ca="1" si="239"/>
        <v>#REF!</v>
      </c>
      <c r="KP261" s="116"/>
      <c r="KQ261" s="119" t="e">
        <f t="shared" ca="1" si="240"/>
        <v>#REF!</v>
      </c>
      <c r="KR261" s="119" t="e">
        <f t="shared" ca="1" si="241"/>
        <v>#REF!</v>
      </c>
      <c r="KS261" s="119" t="e">
        <f t="shared" ca="1" si="242"/>
        <v>#REF!</v>
      </c>
      <c r="KT261" s="119" t="e">
        <f t="shared" ca="1" si="243"/>
        <v>#REF!</v>
      </c>
      <c r="KU261" s="119" t="e">
        <f t="shared" ca="1" si="244"/>
        <v>#REF!</v>
      </c>
      <c r="KV261" s="119" t="e">
        <f t="shared" ca="1" si="245"/>
        <v>#REF!</v>
      </c>
      <c r="KW261" s="119" t="e">
        <f t="shared" ca="1" si="246"/>
        <v>#REF!</v>
      </c>
      <c r="KX261" s="119" t="e">
        <f t="shared" ca="1" si="247"/>
        <v>#REF!</v>
      </c>
      <c r="KY261" s="119" t="e">
        <f t="shared" ca="1" si="248"/>
        <v>#REF!</v>
      </c>
      <c r="KZ261" s="119" t="e">
        <f t="shared" ca="1" si="249"/>
        <v>#REF!</v>
      </c>
      <c r="LA261" s="119" t="e">
        <f t="shared" ca="1" si="250"/>
        <v>#REF!</v>
      </c>
      <c r="LB261" s="119" t="e">
        <f t="shared" ca="1" si="251"/>
        <v>#REF!</v>
      </c>
      <c r="LC261" s="119" t="e">
        <f t="shared" ca="1" si="252"/>
        <v>#REF!</v>
      </c>
      <c r="LD261" s="119" t="e">
        <f t="shared" ca="1" si="253"/>
        <v>#REF!</v>
      </c>
      <c r="LE261" s="116">
        <v>1</v>
      </c>
      <c r="LF261" s="102" t="e">
        <f ca="1">SUM(KC261:KO261)</f>
        <v>#REF!</v>
      </c>
      <c r="LG261" s="102"/>
      <c r="LH261" s="102"/>
      <c r="LI261" s="102"/>
      <c r="LJ261" s="102"/>
      <c r="LK261" s="102"/>
      <c r="LL261" s="102"/>
      <c r="LM261" s="102"/>
      <c r="LN261" s="102"/>
      <c r="LO261" s="102"/>
      <c r="LP261" s="102"/>
      <c r="LQ261" s="102"/>
      <c r="LR261" s="102" t="e">
        <f t="shared" ref="LR261:LR263" ca="1" si="292">KO261</f>
        <v>#REF!</v>
      </c>
      <c r="LS261" s="102"/>
      <c r="LT261" s="119" t="e">
        <f t="shared" ca="1" si="254"/>
        <v>#REF!</v>
      </c>
      <c r="LU261" s="119" t="e">
        <f t="shared" ca="1" si="255"/>
        <v>#NAME?</v>
      </c>
      <c r="LV261" s="119" t="e">
        <f t="shared" ca="1" si="256"/>
        <v>#NAME?</v>
      </c>
      <c r="LW261" s="119" t="e">
        <f t="shared" ca="1" si="257"/>
        <v>#NAME?</v>
      </c>
      <c r="LX261" s="119" t="e">
        <f t="shared" ca="1" si="258"/>
        <v>#NAME?</v>
      </c>
      <c r="LY261" s="119" t="e">
        <f t="shared" ca="1" si="259"/>
        <v>#NAME?</v>
      </c>
      <c r="LZ261" s="119" t="e">
        <f t="shared" ca="1" si="260"/>
        <v>#NAME?</v>
      </c>
      <c r="MA261" s="119" t="e">
        <f t="shared" ca="1" si="261"/>
        <v>#NAME?</v>
      </c>
      <c r="MB261" s="119" t="e">
        <f t="shared" ca="1" si="262"/>
        <v>#NAME?</v>
      </c>
      <c r="MC261" s="119" t="e">
        <f t="shared" ca="1" si="263"/>
        <v>#NAME?</v>
      </c>
      <c r="MD261" s="119" t="e">
        <f t="shared" ca="1" si="264"/>
        <v>#NAME?</v>
      </c>
      <c r="ME261" s="119" t="e">
        <f t="shared" ca="1" si="265"/>
        <v>#NAME?</v>
      </c>
      <c r="MF261" s="119" t="e">
        <f t="shared" ca="1" si="266"/>
        <v>#REF!</v>
      </c>
      <c r="MG261" s="119" t="e">
        <f t="shared" ca="1" si="267"/>
        <v>#REF!</v>
      </c>
      <c r="MH261" s="120" t="s">
        <v>1114</v>
      </c>
      <c r="MI261" s="100" t="s">
        <v>1029</v>
      </c>
      <c r="MJ261" s="121">
        <v>45581</v>
      </c>
      <c r="MK261" s="100" t="s">
        <v>189</v>
      </c>
      <c r="ML261" s="100"/>
      <c r="MM261" s="100" t="s">
        <v>190</v>
      </c>
      <c r="MN261" s="100" t="s">
        <v>1120</v>
      </c>
      <c r="MO261" s="100" t="s">
        <v>1121</v>
      </c>
    </row>
    <row r="262" spans="1:353" ht="14.25" x14ac:dyDescent="0.2">
      <c r="A262" s="39">
        <v>265</v>
      </c>
      <c r="B262" s="39" t="s">
        <v>1122</v>
      </c>
      <c r="C262" s="54" t="s">
        <v>1123</v>
      </c>
      <c r="D262" s="39" t="s">
        <v>121</v>
      </c>
      <c r="E262" s="39">
        <v>400280614</v>
      </c>
      <c r="F262" s="99" t="s">
        <v>1124</v>
      </c>
      <c r="G262" s="39">
        <v>400481611</v>
      </c>
      <c r="H262" s="39" t="s">
        <v>112</v>
      </c>
      <c r="I262" s="39">
        <v>2</v>
      </c>
      <c r="J262" s="39">
        <v>10</v>
      </c>
      <c r="K262" s="39">
        <v>0</v>
      </c>
      <c r="L262" s="39">
        <v>0</v>
      </c>
      <c r="M262" s="39">
        <v>0</v>
      </c>
      <c r="N262" s="39">
        <v>0</v>
      </c>
      <c r="O262" s="39">
        <v>2</v>
      </c>
      <c r="P262" s="39">
        <v>0</v>
      </c>
      <c r="Q262" s="39">
        <v>0</v>
      </c>
      <c r="R262" s="39">
        <v>0</v>
      </c>
      <c r="S262" s="39">
        <v>2</v>
      </c>
      <c r="T262" s="39">
        <v>0</v>
      </c>
      <c r="U262" s="39">
        <v>0</v>
      </c>
      <c r="V262" s="39">
        <v>0</v>
      </c>
      <c r="W262" s="39">
        <v>0</v>
      </c>
      <c r="X262" s="39">
        <v>2</v>
      </c>
      <c r="Y262" s="39">
        <v>0</v>
      </c>
      <c r="Z262" s="39">
        <v>0</v>
      </c>
      <c r="AA262" s="39">
        <v>0</v>
      </c>
      <c r="AB262" s="39">
        <v>2</v>
      </c>
      <c r="AC262" s="39">
        <v>0</v>
      </c>
      <c r="AD262" s="39">
        <v>0</v>
      </c>
      <c r="AE262" s="39">
        <v>0</v>
      </c>
      <c r="AF262" s="39">
        <v>0</v>
      </c>
      <c r="AG262" s="39">
        <v>2</v>
      </c>
      <c r="AH262" s="39">
        <f t="shared" si="230"/>
        <v>8</v>
      </c>
      <c r="AI262" s="39">
        <f t="shared" si="268"/>
        <v>212800</v>
      </c>
      <c r="AJ262" s="55">
        <v>3000</v>
      </c>
      <c r="AK262" s="39"/>
      <c r="AL262" s="39" t="s">
        <v>1117</v>
      </c>
      <c r="AM262" s="40" t="s">
        <v>10</v>
      </c>
      <c r="AN262" s="39" t="s">
        <v>1028</v>
      </c>
      <c r="AO262" s="39"/>
      <c r="AP262" s="56">
        <v>7.7000000000000002E-3</v>
      </c>
      <c r="AQ262" s="56" t="s">
        <v>20</v>
      </c>
      <c r="AR262" s="39" t="s">
        <v>960</v>
      </c>
      <c r="AS262" s="39" t="s">
        <v>961</v>
      </c>
      <c r="AT262" s="39"/>
      <c r="AU262" s="39" t="s">
        <v>962</v>
      </c>
      <c r="AV262" s="39" t="str">
        <f t="shared" si="231"/>
        <v>P0052</v>
      </c>
      <c r="AW262" s="76" t="e">
        <f t="shared" ca="1" si="232"/>
        <v>#NAME?</v>
      </c>
      <c r="AX262" s="39">
        <v>14</v>
      </c>
      <c r="AY262" s="73" t="e">
        <f t="shared" si="233"/>
        <v>#REF!</v>
      </c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>
        <f>SUM($AZ262,$BA262:BF262)-SUM($EU262:FA262)</f>
        <v>-1480</v>
      </c>
      <c r="DE262" s="39">
        <f>SUM($AZ262,$BA262:BG262)-SUM($EU262:FB262)</f>
        <v>-7476</v>
      </c>
      <c r="DF262" s="39">
        <f>SUM($AZ262,$BA262:BH262)-SUM($EU262:FC262)</f>
        <v>-14800</v>
      </c>
      <c r="DG262" s="39">
        <f>SUM($AZ262,$BA262:BI262)-SUM($EU262:FD262)</f>
        <v>-20800</v>
      </c>
      <c r="DH262" s="39">
        <f>SUM($AZ262,$BA262:BJ262)-SUM($EU262:FE262)</f>
        <v>-26800</v>
      </c>
      <c r="DI262" s="39">
        <f>SUM($AZ262,$BA262:BK262)-SUM($EU262:FF262)</f>
        <v>-32800</v>
      </c>
      <c r="DJ262" s="39">
        <f>SUM($AZ262,$BA262:BL262)-SUM($EU262:FG262)</f>
        <v>-38800</v>
      </c>
      <c r="DK262" s="39">
        <f>SUM($AZ262,$BA262:BM262)-SUM($EU262:FH262)</f>
        <v>-44800</v>
      </c>
      <c r="DL262" s="39">
        <f>SUM($AZ262,$BA262:BN262)-SUM($EU262:FI262)</f>
        <v>-50800</v>
      </c>
      <c r="DM262" s="39">
        <f>SUM($AZ262,$BA262:BO262)-SUM($EU262:FJ262)</f>
        <v>-56800</v>
      </c>
      <c r="DN262" s="39">
        <f>SUM($AZ262,$BA262:BP262)-SUM($EU262:FK262)</f>
        <v>-62800</v>
      </c>
      <c r="DO262" s="39">
        <f>SUM($AZ262,$BA262:BQ262)-SUM($EU262:FL262)</f>
        <v>-68800</v>
      </c>
      <c r="DP262" s="39">
        <f>SUM($AZ262,$BA262:BR262)-SUM($EU262:FM262)</f>
        <v>-74800</v>
      </c>
      <c r="DQ262" s="39">
        <f>SUM($AZ262,$BA262:BS262)-SUM($EU262:FN262)</f>
        <v>-80800</v>
      </c>
      <c r="DR262" s="39">
        <f>SUM($AZ262,$BA262:BT262)-SUM($EU262:FO262)</f>
        <v>-86800</v>
      </c>
      <c r="DS262" s="39">
        <f>SUM($AZ262,$BA262:BU262)-SUM($EU262:FP262)</f>
        <v>-92800</v>
      </c>
      <c r="DT262" s="39">
        <f>SUM($AZ262,$BA262:BV262)-SUM($EU262:FQ262)</f>
        <v>-98800</v>
      </c>
      <c r="DU262" s="39">
        <f>SUM($AZ262,$BA262:BW262)-SUM($EU262:FR262)</f>
        <v>-104800</v>
      </c>
      <c r="DV262" s="39">
        <f>SUM($AZ262,$BA262:BX262)-SUM($EU262:FS262)</f>
        <v>-110800</v>
      </c>
      <c r="DW262" s="39">
        <f>SUM($AZ262,$BA262:BY262)-SUM($EU262:FT262)</f>
        <v>-116800</v>
      </c>
      <c r="DX262" s="39">
        <f>SUM($AZ262,$BA262:BZ262)-SUM($EU262:FU262)</f>
        <v>-122800</v>
      </c>
      <c r="DY262" s="39">
        <f>SUM($AZ262,$BA262:CA262)-SUM($EU262:FV262)</f>
        <v>-128800</v>
      </c>
      <c r="DZ262" s="39">
        <f>SUM($AZ262,$BA262:CB262)-SUM($EU262:FW262)</f>
        <v>-134800</v>
      </c>
      <c r="EA262" s="39">
        <f>SUM($AZ262,$BA262:CC262)-SUM($EU262:FX262)</f>
        <v>-140800</v>
      </c>
      <c r="EB262" s="39">
        <f>SUM($AZ262,$BA262:CD262)-SUM($EU262:FY262)</f>
        <v>-146800</v>
      </c>
      <c r="EC262" s="39">
        <f>SUM($AZ262,$BA262:CE262)-SUM($EU262:FZ262)</f>
        <v>-152800</v>
      </c>
      <c r="ED262" s="39">
        <f>SUM($AZ262,$BA262:CF262)-SUM($EU262:GA262)</f>
        <v>-158800</v>
      </c>
      <c r="EE262" s="39">
        <f>SUM($AZ262,$BA262:CG262)-SUM($EU262:GB262)</f>
        <v>-164800</v>
      </c>
      <c r="EF262" s="39">
        <f>SUM($AZ262,$BA262:CH262)-SUM($EU262:GC262)</f>
        <v>-170800</v>
      </c>
      <c r="EG262" s="39">
        <f>SUM($AZ262,$BA262:CI262)-SUM($EU262:GD262)</f>
        <v>-176800</v>
      </c>
      <c r="EH262" s="39">
        <f>SUM($AZ262,$BA262:CJ262)-SUM($EU262:GE262)</f>
        <v>-182800</v>
      </c>
      <c r="EI262" s="39">
        <f>SUM($AZ262,$BA262:CK262)-SUM($EU262:GF262)</f>
        <v>-188800</v>
      </c>
      <c r="EJ262" s="39">
        <f>SUM($AZ262,$BA262:CL262)-SUM($EU262:GG262)</f>
        <v>-194800</v>
      </c>
      <c r="EK262" s="39">
        <f>SUM($AZ262,$BA262:CM262)-SUM($EU262:GH262)</f>
        <v>-200800</v>
      </c>
      <c r="EL262" s="39">
        <f>SUM($AZ262,$BA262:CN262)-SUM($EU262:GI262)</f>
        <v>-206800</v>
      </c>
      <c r="EM262" s="39">
        <f>SUM($AZ262,$BA262:CO262)-SUM($EU262:GJ262)</f>
        <v>-212800</v>
      </c>
      <c r="EN262" s="39">
        <f>SUM($AZ262,$BA262:CP262)-SUM($EU262:GK262)</f>
        <v>-212800</v>
      </c>
      <c r="EO262" s="39">
        <f>SUM($AZ262,$BA262:CQ262)-SUM($EU262:GL262)</f>
        <v>-212800</v>
      </c>
      <c r="EP262" s="39">
        <f>SUM($AZ262,$BA262:CR262)-SUM($EU262:GM262)</f>
        <v>-212800</v>
      </c>
      <c r="EQ262" s="39">
        <f>SUM($AZ262,$BA262:CS262)-SUM($EU262:GN262)</f>
        <v>-212800</v>
      </c>
      <c r="ER262" s="39"/>
      <c r="ES262" s="39"/>
      <c r="ET262" s="39"/>
      <c r="EU262" s="39"/>
      <c r="EV262" s="39"/>
      <c r="EW262" s="39"/>
      <c r="EX262" s="39"/>
      <c r="EY262" s="39"/>
      <c r="EZ262" s="39"/>
      <c r="FA262" s="39">
        <f t="array" ref="FA262">SUMPRODUCT($K262:$AG262,TRANSPOSE(FA$5:FA$27))</f>
        <v>1480</v>
      </c>
      <c r="FB262" s="39">
        <f t="array" ref="FB262">SUMPRODUCT($K262:$AG262,TRANSPOSE(FB$5:FB$27))</f>
        <v>5996</v>
      </c>
      <c r="FC262" s="39">
        <f t="array" ref="FC262">SUMPRODUCT($K262:$AG262,TRANSPOSE(FC$5:FC$27))</f>
        <v>7324</v>
      </c>
      <c r="FD262" s="39">
        <f t="array" ref="FD262">SUMPRODUCT($K262:$AG262,TRANSPOSE(FD$5:FD$27))</f>
        <v>6000</v>
      </c>
      <c r="FE262" s="39">
        <f t="array" ref="FE262">SUMPRODUCT($K262:$AG262,TRANSPOSE(FE$5:FE$27))</f>
        <v>6000</v>
      </c>
      <c r="FF262" s="39">
        <f t="array" ref="FF262">SUMPRODUCT($K262:$AG262,TRANSPOSE(FF$5:FF$27))</f>
        <v>6000</v>
      </c>
      <c r="FG262" s="39">
        <f t="array" ref="FG262">SUMPRODUCT($K262:$AG262,TRANSPOSE(FG$5:FG$27))</f>
        <v>6000</v>
      </c>
      <c r="FH262" s="39">
        <f t="array" ref="FH262">SUMPRODUCT($K262:$AG262,TRANSPOSE(FH$5:FH$27))</f>
        <v>6000</v>
      </c>
      <c r="FI262" s="39">
        <f t="array" ref="FI262">SUMPRODUCT($K262:$AG262,TRANSPOSE(FI$5:FI$27))</f>
        <v>6000</v>
      </c>
      <c r="FJ262" s="39">
        <f t="array" ref="FJ262">SUMPRODUCT($K262:$AG262,TRANSPOSE(FJ$5:FJ$27))</f>
        <v>6000</v>
      </c>
      <c r="FK262" s="39">
        <f t="array" ref="FK262">SUMPRODUCT($K262:$AG262,TRANSPOSE(FK$5:FK$27))</f>
        <v>6000</v>
      </c>
      <c r="FL262" s="39">
        <f t="array" ref="FL262">SUMPRODUCT($K262:$AG262,TRANSPOSE(FL$5:FL$27))</f>
        <v>6000</v>
      </c>
      <c r="FM262" s="39">
        <f t="array" ref="FM262">SUMPRODUCT($K262:$AG262,TRANSPOSE(FM$5:FM$27))</f>
        <v>6000</v>
      </c>
      <c r="FN262" s="39">
        <f t="array" ref="FN262">SUMPRODUCT($K262:$AG262,TRANSPOSE(FN$5:FN$27))</f>
        <v>6000</v>
      </c>
      <c r="FO262" s="39">
        <f t="array" ref="FO262">SUMPRODUCT($K262:$AG262,TRANSPOSE(FO$5:FO$27))</f>
        <v>6000</v>
      </c>
      <c r="FP262" s="39">
        <f t="array" ref="FP262">SUMPRODUCT($K262:$AG262,TRANSPOSE(FP$5:FP$27))</f>
        <v>6000</v>
      </c>
      <c r="FQ262" s="39">
        <f t="array" ref="FQ262">SUMPRODUCT($K262:$AG262,TRANSPOSE(FQ$5:FQ$27))</f>
        <v>6000</v>
      </c>
      <c r="FR262" s="39">
        <f t="array" ref="FR262">SUMPRODUCT($K262:$AG262,TRANSPOSE(FR$5:FR$27))</f>
        <v>6000</v>
      </c>
      <c r="FS262" s="39">
        <f t="array" ref="FS262">SUMPRODUCT($K262:$AG262,TRANSPOSE(FS$5:FS$27))</f>
        <v>6000</v>
      </c>
      <c r="FT262" s="39">
        <f t="array" ref="FT262">SUMPRODUCT($K262:$AG262,TRANSPOSE(FT$5:FT$27))</f>
        <v>6000</v>
      </c>
      <c r="FU262" s="39">
        <f t="array" ref="FU262">SUMPRODUCT($K262:$AG262,TRANSPOSE(FU$5:FU$27))</f>
        <v>6000</v>
      </c>
      <c r="FV262" s="39">
        <f t="array" ref="FV262">SUMPRODUCT($K262:$AG262,TRANSPOSE(FV$5:FV$27))</f>
        <v>6000</v>
      </c>
      <c r="FW262" s="39">
        <f t="array" ref="FW262">SUMPRODUCT($K262:$AG262,TRANSPOSE(FW$5:FW$27))</f>
        <v>6000</v>
      </c>
      <c r="FX262" s="39">
        <f t="array" ref="FX262">SUMPRODUCT($K262:$AG262,TRANSPOSE(FX$5:FX$27))</f>
        <v>6000</v>
      </c>
      <c r="FY262" s="39">
        <f t="array" ref="FY262">SUMPRODUCT($K262:$AG262,TRANSPOSE(FY$5:FY$27))</f>
        <v>6000</v>
      </c>
      <c r="FZ262" s="39">
        <f t="array" ref="FZ262">SUMPRODUCT($K262:$AG262,TRANSPOSE(FZ$5:FZ$27))</f>
        <v>6000</v>
      </c>
      <c r="GA262" s="39">
        <f t="array" ref="GA262">SUMPRODUCT($K262:$AG262,TRANSPOSE(GA$5:GA$27))</f>
        <v>6000</v>
      </c>
      <c r="GB262" s="39">
        <f t="array" ref="GB262">SUMPRODUCT($K262:$AG262,TRANSPOSE(GB$5:GB$27))</f>
        <v>6000</v>
      </c>
      <c r="GC262" s="39">
        <f t="array" ref="GC262">SUMPRODUCT($K262:$AG262,TRANSPOSE(GC$5:GC$27))</f>
        <v>6000</v>
      </c>
      <c r="GD262" s="39">
        <f t="array" ref="GD262">SUMPRODUCT($K262:$AG262,TRANSPOSE(GD$5:GD$27))</f>
        <v>6000</v>
      </c>
      <c r="GE262" s="39">
        <f t="array" ref="GE262">SUMPRODUCT($K262:$AG262,TRANSPOSE(GE$5:GE$27))</f>
        <v>6000</v>
      </c>
      <c r="GF262" s="39">
        <f t="array" ref="GF262">SUMPRODUCT($K262:$AG262,TRANSPOSE(GF$5:GF$27))</f>
        <v>6000</v>
      </c>
      <c r="GG262" s="39">
        <f t="array" ref="GG262">SUMPRODUCT($K262:$AG262,TRANSPOSE(GG$5:GG$27))</f>
        <v>6000</v>
      </c>
      <c r="GH262" s="39">
        <f t="array" ref="GH262">SUMPRODUCT($K262:$AG262,TRANSPOSE(GH$5:GH$27))</f>
        <v>6000</v>
      </c>
      <c r="GI262" s="39">
        <f t="array" ref="GI262">SUMPRODUCT($K262:$AG262,TRANSPOSE(GI$5:GI$27))</f>
        <v>6000</v>
      </c>
      <c r="GJ262" s="39">
        <f t="array" ref="GJ262">SUMPRODUCT($K262:$AG262,TRANSPOSE(GJ$5:GJ$27))</f>
        <v>6000</v>
      </c>
      <c r="GK262" s="39">
        <f t="array" ref="GK262">SUMPRODUCT($K262:$AG262,TRANSPOSE(GK$5:GK$27))</f>
        <v>0</v>
      </c>
      <c r="GL262" s="39">
        <f t="array" ref="GL262">SUMPRODUCT($K262:$AG262,TRANSPOSE(GL$5:GL$27))</f>
        <v>0</v>
      </c>
      <c r="GM262" s="39">
        <f t="array" ref="GM262">SUMPRODUCT($K262:$AG262,TRANSPOSE(GM$5:GM$27))</f>
        <v>0</v>
      </c>
      <c r="GN262" s="39">
        <f t="array" ref="GN262">SUMPRODUCT($K262:$AG262,TRANSPOSE(GN$5:GN$27))</f>
        <v>0</v>
      </c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39"/>
      <c r="IV262" s="93" t="s">
        <v>10</v>
      </c>
      <c r="IW262" s="125" t="str">
        <f>C262</f>
        <v>MMBT2222ALT1G</v>
      </c>
      <c r="IX262" s="93" t="str">
        <f t="shared" si="286"/>
        <v>ON SEMICONDUCTOR</v>
      </c>
      <c r="IY262" s="124">
        <v>8.6E-3</v>
      </c>
      <c r="IZ262" s="112" t="s">
        <v>20</v>
      </c>
      <c r="JA262" s="104" t="e">
        <f ca="1">_xlfn.XLOOKUP(IZ262,IZ$21:IZ$24,JA$21:JA$24,0)</f>
        <v>#NAME?</v>
      </c>
      <c r="JB262" s="104" t="e">
        <f t="shared" ca="1" si="234"/>
        <v>#NAME?</v>
      </c>
      <c r="JC262" s="113">
        <f>AJ262</f>
        <v>3000</v>
      </c>
      <c r="JD262" s="113">
        <f>AJ262</f>
        <v>3000</v>
      </c>
      <c r="JE262" s="100"/>
      <c r="JF262" s="113" t="e">
        <f>MAX(JD262,CEILING(#REF!+JE262,JC262))</f>
        <v>#REF!</v>
      </c>
      <c r="JG262" s="114" t="e">
        <f t="shared" ca="1" si="235"/>
        <v>#REF!</v>
      </c>
      <c r="JH262" s="113" t="e">
        <f>JF262-#REF!</f>
        <v>#REF!</v>
      </c>
      <c r="JI262" s="114" t="e">
        <f t="shared" ca="1" si="236"/>
        <v>#REF!</v>
      </c>
      <c r="JJ262" s="115">
        <v>45523</v>
      </c>
      <c r="JK262" s="114" t="s">
        <v>114</v>
      </c>
      <c r="JL262" s="114" t="s">
        <v>1125</v>
      </c>
      <c r="JM262" s="100" t="s">
        <v>128</v>
      </c>
      <c r="JN262" s="100" t="s">
        <v>129</v>
      </c>
      <c r="JO262" s="102" t="e">
        <f t="array" aca="1" ref="JO262" ca="1">SUMPRODUCT(#REF!,TRANSPOSE(JO$19:JO$22))</f>
        <v>#REF!</v>
      </c>
      <c r="JP262" s="102" t="e">
        <f t="array" aca="1" ref="JP262" ca="1">SUMPRODUCT(#REF!,TRANSPOSE(JP$19:JP$22))</f>
        <v>#REF!</v>
      </c>
      <c r="JQ262" s="102" t="e">
        <f t="array" aca="1" ref="JQ262" ca="1">SUMPRODUCT(#REF!,TRANSPOSE(JQ$19:JQ$22))</f>
        <v>#REF!</v>
      </c>
      <c r="JR262" s="102" t="e">
        <f t="array" aca="1" ref="JR262" ca="1">SUMPRODUCT(#REF!,TRANSPOSE(JR$19:JR$22))</f>
        <v>#REF!</v>
      </c>
      <c r="JS262" s="102" t="e">
        <f t="array" aca="1" ref="JS262" ca="1">SUMPRODUCT(#REF!,TRANSPOSE(JS$19:JS$22))</f>
        <v>#REF!</v>
      </c>
      <c r="JT262" s="102" t="e">
        <f t="array" aca="1" ref="JT262" ca="1">SUMPRODUCT(#REF!,TRANSPOSE(JT$19:JT$22))</f>
        <v>#REF!</v>
      </c>
      <c r="JU262" s="102" t="e">
        <f t="array" aca="1" ref="JU262" ca="1">SUMPRODUCT(#REF!,TRANSPOSE(JU$19:JU$22))</f>
        <v>#REF!</v>
      </c>
      <c r="JV262" s="102" t="e">
        <f t="array" aca="1" ref="JV262" ca="1">SUMPRODUCT(#REF!,TRANSPOSE(JV$19:JV$22))</f>
        <v>#REF!</v>
      </c>
      <c r="JW262" s="102" t="e">
        <f t="array" aca="1" ref="JW262" ca="1">SUMPRODUCT(#REF!,TRANSPOSE(JW$19:JW$22))</f>
        <v>#REF!</v>
      </c>
      <c r="JX262" s="102" t="e">
        <f t="array" aca="1" ref="JX262" ca="1">SUMPRODUCT(#REF!,TRANSPOSE(JX$19:JX$22))</f>
        <v>#REF!</v>
      </c>
      <c r="JY262" s="102" t="e">
        <f t="array" aca="1" ref="JY262" ca="1">SUMPRODUCT(#REF!,TRANSPOSE(JY$19:JY$22))</f>
        <v>#REF!</v>
      </c>
      <c r="JZ262" s="102" t="e">
        <f t="array" aca="1" ref="JZ262" ca="1">SUMPRODUCT(#REF!,TRANSPOSE(JZ$19:JZ$22))</f>
        <v>#REF!</v>
      </c>
      <c r="KA262" s="102" t="e">
        <f t="array" aca="1" ref="KA262" ca="1">SUMPRODUCT(#REF!,TRANSPOSE(KA$19:KA$22))</f>
        <v>#REF!</v>
      </c>
      <c r="KB262" s="116"/>
      <c r="KC262" s="102" t="e">
        <f t="shared" ca="1" si="237"/>
        <v>#REF!</v>
      </c>
      <c r="KD262" s="117" t="e">
        <f ca="1">CEILING(SUM($JO262:JP262)-SUM($KC262:KC262),$JC262)</f>
        <v>#REF!</v>
      </c>
      <c r="KE262" s="117" t="e">
        <f ca="1">CEILING(SUM($JO262:JQ262)-SUM($KC262:KD262),$JC262)</f>
        <v>#REF!</v>
      </c>
      <c r="KF262" s="117" t="e">
        <f ca="1">CEILING(SUM($JO262:JR262)-SUM($KC262:KE262),$JC262)</f>
        <v>#REF!</v>
      </c>
      <c r="KG262" s="117" t="e">
        <f ca="1">CEILING(SUM($JO262:JS262)-SUM($KC262:KF262),$JC262)</f>
        <v>#REF!</v>
      </c>
      <c r="KH262" s="117" t="e">
        <f ca="1">CEILING(SUM($JO262:JT262)-SUM($KC262:KG262),$JC262)</f>
        <v>#REF!</v>
      </c>
      <c r="KI262" s="117" t="e">
        <f ca="1">CEILING(SUM($JO262:JU262)-SUM($KC262:KH262),$JC262)</f>
        <v>#REF!</v>
      </c>
      <c r="KJ262" s="117" t="e">
        <f ca="1">CEILING(SUM($JO262:JV262)-SUM($KC262:KI262),$JC262)</f>
        <v>#REF!</v>
      </c>
      <c r="KK262" s="117" t="e">
        <f ca="1">CEILING(SUM($JO262:JW262)-SUM($KC262:KJ262),$JC262)</f>
        <v>#REF!</v>
      </c>
      <c r="KL262" s="117" t="e">
        <f ca="1">CEILING(SUM($JO262:JX262)-SUM($KC262:KK262),$JC262)</f>
        <v>#REF!</v>
      </c>
      <c r="KM262" s="117" t="e">
        <f ca="1">CEILING(SUM($JO262:JY262)-SUM($KC262:KL262),$JC262)</f>
        <v>#REF!</v>
      </c>
      <c r="KN262" s="117" t="e">
        <f t="shared" ca="1" si="238"/>
        <v>#REF!</v>
      </c>
      <c r="KO262" s="117" t="e">
        <f t="shared" ca="1" si="239"/>
        <v>#REF!</v>
      </c>
      <c r="KP262" s="116"/>
      <c r="KQ262" s="119" t="e">
        <f t="shared" ca="1" si="240"/>
        <v>#REF!</v>
      </c>
      <c r="KR262" s="119" t="e">
        <f t="shared" ca="1" si="241"/>
        <v>#REF!</v>
      </c>
      <c r="KS262" s="119" t="e">
        <f t="shared" ca="1" si="242"/>
        <v>#REF!</v>
      </c>
      <c r="KT262" s="119" t="e">
        <f t="shared" ca="1" si="243"/>
        <v>#REF!</v>
      </c>
      <c r="KU262" s="119" t="e">
        <f t="shared" ca="1" si="244"/>
        <v>#REF!</v>
      </c>
      <c r="KV262" s="119" t="e">
        <f t="shared" ca="1" si="245"/>
        <v>#REF!</v>
      </c>
      <c r="KW262" s="119" t="e">
        <f t="shared" ca="1" si="246"/>
        <v>#REF!</v>
      </c>
      <c r="KX262" s="119" t="e">
        <f t="shared" ca="1" si="247"/>
        <v>#REF!</v>
      </c>
      <c r="KY262" s="119" t="e">
        <f t="shared" ca="1" si="248"/>
        <v>#REF!</v>
      </c>
      <c r="KZ262" s="119" t="e">
        <f t="shared" ca="1" si="249"/>
        <v>#REF!</v>
      </c>
      <c r="LA262" s="119" t="e">
        <f t="shared" ca="1" si="250"/>
        <v>#REF!</v>
      </c>
      <c r="LB262" s="119" t="e">
        <f t="shared" ca="1" si="251"/>
        <v>#REF!</v>
      </c>
      <c r="LC262" s="119" t="e">
        <f t="shared" ca="1" si="252"/>
        <v>#REF!</v>
      </c>
      <c r="LD262" s="119" t="e">
        <f t="shared" ca="1" si="253"/>
        <v>#REF!</v>
      </c>
      <c r="LE262" s="116">
        <v>1</v>
      </c>
      <c r="LF262" s="102" t="e">
        <f ca="1">SUM(KC262:KO262)</f>
        <v>#REF!</v>
      </c>
      <c r="LG262" s="102"/>
      <c r="LH262" s="102"/>
      <c r="LI262" s="102"/>
      <c r="LJ262" s="102"/>
      <c r="LK262" s="102"/>
      <c r="LL262" s="102"/>
      <c r="LM262" s="102"/>
      <c r="LN262" s="102"/>
      <c r="LO262" s="102"/>
      <c r="LP262" s="102"/>
      <c r="LQ262" s="102"/>
      <c r="LR262" s="102" t="e">
        <f t="shared" ca="1" si="292"/>
        <v>#REF!</v>
      </c>
      <c r="LS262" s="102"/>
      <c r="LT262" s="119" t="e">
        <f t="shared" ca="1" si="254"/>
        <v>#REF!</v>
      </c>
      <c r="LU262" s="119" t="e">
        <f t="shared" ca="1" si="255"/>
        <v>#NAME?</v>
      </c>
      <c r="LV262" s="119" t="e">
        <f t="shared" ca="1" si="256"/>
        <v>#NAME?</v>
      </c>
      <c r="LW262" s="119" t="e">
        <f t="shared" ca="1" si="257"/>
        <v>#NAME?</v>
      </c>
      <c r="LX262" s="119" t="e">
        <f t="shared" ca="1" si="258"/>
        <v>#NAME?</v>
      </c>
      <c r="LY262" s="119" t="e">
        <f t="shared" ca="1" si="259"/>
        <v>#NAME?</v>
      </c>
      <c r="LZ262" s="119" t="e">
        <f t="shared" ca="1" si="260"/>
        <v>#NAME?</v>
      </c>
      <c r="MA262" s="119" t="e">
        <f t="shared" ca="1" si="261"/>
        <v>#NAME?</v>
      </c>
      <c r="MB262" s="119" t="e">
        <f t="shared" ca="1" si="262"/>
        <v>#NAME?</v>
      </c>
      <c r="MC262" s="119" t="e">
        <f t="shared" ca="1" si="263"/>
        <v>#NAME?</v>
      </c>
      <c r="MD262" s="119" t="e">
        <f t="shared" ca="1" si="264"/>
        <v>#NAME?</v>
      </c>
      <c r="ME262" s="119" t="e">
        <f t="shared" ca="1" si="265"/>
        <v>#NAME?</v>
      </c>
      <c r="MF262" s="119" t="e">
        <f t="shared" ca="1" si="266"/>
        <v>#REF!</v>
      </c>
      <c r="MG262" s="119" t="e">
        <f t="shared" ca="1" si="267"/>
        <v>#REF!</v>
      </c>
      <c r="MH262" s="120" t="s">
        <v>1122</v>
      </c>
      <c r="MI262" s="100" t="s">
        <v>1029</v>
      </c>
      <c r="MJ262" s="121">
        <v>45581</v>
      </c>
      <c r="MK262" s="100" t="s">
        <v>189</v>
      </c>
      <c r="ML262" s="100"/>
      <c r="MM262" s="100" t="s">
        <v>190</v>
      </c>
      <c r="MN262" s="100" t="s">
        <v>1120</v>
      </c>
      <c r="MO262" s="100" t="s">
        <v>1024</v>
      </c>
    </row>
    <row r="263" spans="1:353" ht="14.25" x14ac:dyDescent="0.2">
      <c r="A263" s="39">
        <v>267</v>
      </c>
      <c r="B263" s="39" t="s">
        <v>1126</v>
      </c>
      <c r="C263" s="54" t="s">
        <v>1127</v>
      </c>
      <c r="D263" s="39" t="s">
        <v>121</v>
      </c>
      <c r="E263" s="39">
        <v>512306754</v>
      </c>
      <c r="F263" s="99" t="s">
        <v>1128</v>
      </c>
      <c r="G263" s="39"/>
      <c r="H263" s="39" t="s">
        <v>112</v>
      </c>
      <c r="I263" s="39">
        <v>2</v>
      </c>
      <c r="J263" s="39">
        <v>6</v>
      </c>
      <c r="K263" s="39">
        <v>0</v>
      </c>
      <c r="L263" s="39">
        <v>2</v>
      </c>
      <c r="M263" s="39">
        <v>0</v>
      </c>
      <c r="N263" s="39">
        <v>0</v>
      </c>
      <c r="O263" s="39">
        <v>0</v>
      </c>
      <c r="P263" s="39">
        <v>0</v>
      </c>
      <c r="Q263" s="39">
        <v>2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2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f t="shared" si="230"/>
        <v>6</v>
      </c>
      <c r="AI263" s="39">
        <f t="shared" si="268"/>
        <v>141178</v>
      </c>
      <c r="AJ263" s="55">
        <v>500</v>
      </c>
      <c r="AK263" s="39"/>
      <c r="AL263" s="39" t="s">
        <v>1129</v>
      </c>
      <c r="AM263" s="39" t="s">
        <v>1130</v>
      </c>
      <c r="AN263" s="39"/>
      <c r="AO263" s="39"/>
      <c r="AP263" s="56">
        <v>7.4999999999999997E-2</v>
      </c>
      <c r="AQ263" s="56" t="s">
        <v>8</v>
      </c>
      <c r="AR263" s="39" t="s">
        <v>1131</v>
      </c>
      <c r="AS263" s="39" t="s">
        <v>1132</v>
      </c>
      <c r="AT263" s="39"/>
      <c r="AU263" s="39">
        <v>6314677700</v>
      </c>
      <c r="AV263" s="39" t="str">
        <f t="shared" si="231"/>
        <v>P0014</v>
      </c>
      <c r="AW263" s="76" t="e">
        <f t="shared" ca="1" si="232"/>
        <v>#NAME?</v>
      </c>
      <c r="AX263" s="73">
        <v>1</v>
      </c>
      <c r="AY263" s="73" t="e">
        <f t="shared" si="233"/>
        <v>#REF!</v>
      </c>
      <c r="AZ263" s="39"/>
      <c r="BA263" s="39"/>
      <c r="BB263" s="39"/>
      <c r="BC263" s="39"/>
      <c r="BD263" s="39">
        <v>143500</v>
      </c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>
        <f>SUM($AZ263,$BA263:BF263)-SUM($EU263:FA263)</f>
        <v>142580</v>
      </c>
      <c r="DE263" s="39">
        <f>SUM($AZ263,$BA263:BG263)-SUM($EU263:FB263)</f>
        <v>138984</v>
      </c>
      <c r="DF263" s="39">
        <f>SUM($AZ263,$BA263:BH263)-SUM($EU263:FC263)</f>
        <v>134322</v>
      </c>
      <c r="DG263" s="39">
        <f>SUM($AZ263,$BA263:BI263)-SUM($EU263:FD263)</f>
        <v>130322</v>
      </c>
      <c r="DH263" s="39">
        <f>SUM($AZ263,$BA263:BJ263)-SUM($EU263:FE263)</f>
        <v>126322</v>
      </c>
      <c r="DI263" s="39">
        <f>SUM($AZ263,$BA263:BK263)-SUM($EU263:FF263)</f>
        <v>122322</v>
      </c>
      <c r="DJ263" s="39">
        <f>SUM($AZ263,$BA263:BL263)-SUM($EU263:FG263)</f>
        <v>118322</v>
      </c>
      <c r="DK263" s="39">
        <f>SUM($AZ263,$BA263:BM263)-SUM($EU263:FH263)</f>
        <v>114322</v>
      </c>
      <c r="DL263" s="39">
        <f>SUM($AZ263,$BA263:BN263)-SUM($EU263:FI263)</f>
        <v>110322</v>
      </c>
      <c r="DM263" s="39">
        <f>SUM($AZ263,$BA263:BO263)-SUM($EU263:FJ263)</f>
        <v>106322</v>
      </c>
      <c r="DN263" s="39">
        <f>SUM($AZ263,$BA263:BP263)-SUM($EU263:FK263)</f>
        <v>102322</v>
      </c>
      <c r="DO263" s="39">
        <f>SUM($AZ263,$BA263:BQ263)-SUM($EU263:FL263)</f>
        <v>98322</v>
      </c>
      <c r="DP263" s="39">
        <f>SUM($AZ263,$BA263:BR263)-SUM($EU263:FM263)</f>
        <v>94322</v>
      </c>
      <c r="DQ263" s="39">
        <f>SUM($AZ263,$BA263:BS263)-SUM($EU263:FN263)</f>
        <v>90322</v>
      </c>
      <c r="DR263" s="39">
        <f>SUM($AZ263,$BA263:BT263)-SUM($EU263:FO263)</f>
        <v>86322</v>
      </c>
      <c r="DS263" s="39">
        <f>SUM($AZ263,$BA263:BU263)-SUM($EU263:FP263)</f>
        <v>82322</v>
      </c>
      <c r="DT263" s="39">
        <f>SUM($AZ263,$BA263:BV263)-SUM($EU263:FQ263)</f>
        <v>78322</v>
      </c>
      <c r="DU263" s="39">
        <f>SUM($AZ263,$BA263:BW263)-SUM($EU263:FR263)</f>
        <v>74322</v>
      </c>
      <c r="DV263" s="39">
        <f>SUM($AZ263,$BA263:BX263)-SUM($EU263:FS263)</f>
        <v>70322</v>
      </c>
      <c r="DW263" s="39">
        <f>SUM($AZ263,$BA263:BY263)-SUM($EU263:FT263)</f>
        <v>66322</v>
      </c>
      <c r="DX263" s="39">
        <f>SUM($AZ263,$BA263:BZ263)-SUM($EU263:FU263)</f>
        <v>62322</v>
      </c>
      <c r="DY263" s="39">
        <f>SUM($AZ263,$BA263:CA263)-SUM($EU263:FV263)</f>
        <v>58322</v>
      </c>
      <c r="DZ263" s="39">
        <f>SUM($AZ263,$BA263:CB263)-SUM($EU263:FW263)</f>
        <v>54322</v>
      </c>
      <c r="EA263" s="39">
        <f>SUM($AZ263,$BA263:CC263)-SUM($EU263:FX263)</f>
        <v>50322</v>
      </c>
      <c r="EB263" s="39">
        <f>SUM($AZ263,$BA263:CD263)-SUM($EU263:FY263)</f>
        <v>46322</v>
      </c>
      <c r="EC263" s="39">
        <f>SUM($AZ263,$BA263:CE263)-SUM($EU263:FZ263)</f>
        <v>42322</v>
      </c>
      <c r="ED263" s="39">
        <f>SUM($AZ263,$BA263:CF263)-SUM($EU263:GA263)</f>
        <v>38322</v>
      </c>
      <c r="EE263" s="39">
        <f>SUM($AZ263,$BA263:CG263)-SUM($EU263:GB263)</f>
        <v>34322</v>
      </c>
      <c r="EF263" s="39">
        <f>SUM($AZ263,$BA263:CH263)-SUM($EU263:GC263)</f>
        <v>30322</v>
      </c>
      <c r="EG263" s="39">
        <f>SUM($AZ263,$BA263:CI263)-SUM($EU263:GD263)</f>
        <v>26322</v>
      </c>
      <c r="EH263" s="39">
        <f>SUM($AZ263,$BA263:CJ263)-SUM($EU263:GE263)</f>
        <v>22322</v>
      </c>
      <c r="EI263" s="39">
        <f>SUM($AZ263,$BA263:CK263)-SUM($EU263:GF263)</f>
        <v>18322</v>
      </c>
      <c r="EJ263" s="39">
        <f>SUM($AZ263,$BA263:CL263)-SUM($EU263:GG263)</f>
        <v>14322</v>
      </c>
      <c r="EK263" s="39">
        <f>SUM($AZ263,$BA263:CM263)-SUM($EU263:GH263)</f>
        <v>10322</v>
      </c>
      <c r="EL263" s="39">
        <f>SUM($AZ263,$BA263:CN263)-SUM($EU263:GI263)</f>
        <v>6322</v>
      </c>
      <c r="EM263" s="39">
        <f>SUM($AZ263,$BA263:CO263)-SUM($EU263:GJ263)</f>
        <v>2322</v>
      </c>
      <c r="EN263" s="39">
        <f>SUM($AZ263,$BA263:CP263)-SUM($EU263:GK263)</f>
        <v>2322</v>
      </c>
      <c r="EO263" s="39">
        <f>SUM($AZ263,$BA263:CQ263)-SUM($EU263:GL263)</f>
        <v>2322</v>
      </c>
      <c r="EP263" s="39">
        <f>SUM($AZ263,$BA263:CR263)-SUM($EU263:GM263)</f>
        <v>2322</v>
      </c>
      <c r="EQ263" s="39">
        <f>SUM($AZ263,$BA263:CS263)-SUM($EU263:GN263)</f>
        <v>2322</v>
      </c>
      <c r="ER263" s="39"/>
      <c r="ES263" s="39"/>
      <c r="ET263" s="39"/>
      <c r="EU263" s="39"/>
      <c r="EV263" s="39"/>
      <c r="EW263" s="39"/>
      <c r="EX263" s="39"/>
      <c r="EY263" s="39"/>
      <c r="EZ263" s="39"/>
      <c r="FA263" s="39">
        <f t="array" ref="FA263">SUMPRODUCT($K263:$AG263,TRANSPOSE(FA$5:FA$27))</f>
        <v>920</v>
      </c>
      <c r="FB263" s="39">
        <f t="array" ref="FB263">SUMPRODUCT($K263:$AG263,TRANSPOSE(FB$5:FB$27))</f>
        <v>3596</v>
      </c>
      <c r="FC263" s="39">
        <f t="array" ref="FC263">SUMPRODUCT($K263:$AG263,TRANSPOSE(FC$5:FC$27))</f>
        <v>4662</v>
      </c>
      <c r="FD263" s="39">
        <f t="array" ref="FD263">SUMPRODUCT($K263:$AG263,TRANSPOSE(FD$5:FD$27))</f>
        <v>4000</v>
      </c>
      <c r="FE263" s="39">
        <f t="array" ref="FE263">SUMPRODUCT($K263:$AG263,TRANSPOSE(FE$5:FE$27))</f>
        <v>4000</v>
      </c>
      <c r="FF263" s="39">
        <f t="array" ref="FF263">SUMPRODUCT($K263:$AG263,TRANSPOSE(FF$5:FF$27))</f>
        <v>4000</v>
      </c>
      <c r="FG263" s="39">
        <f t="array" ref="FG263">SUMPRODUCT($K263:$AG263,TRANSPOSE(FG$5:FG$27))</f>
        <v>4000</v>
      </c>
      <c r="FH263" s="39">
        <f t="array" ref="FH263">SUMPRODUCT($K263:$AG263,TRANSPOSE(FH$5:FH$27))</f>
        <v>4000</v>
      </c>
      <c r="FI263" s="39">
        <f t="array" ref="FI263">SUMPRODUCT($K263:$AG263,TRANSPOSE(FI$5:FI$27))</f>
        <v>4000</v>
      </c>
      <c r="FJ263" s="39">
        <f t="array" ref="FJ263">SUMPRODUCT($K263:$AG263,TRANSPOSE(FJ$5:FJ$27))</f>
        <v>4000</v>
      </c>
      <c r="FK263" s="39">
        <f t="array" ref="FK263">SUMPRODUCT($K263:$AG263,TRANSPOSE(FK$5:FK$27))</f>
        <v>4000</v>
      </c>
      <c r="FL263" s="39">
        <f t="array" ref="FL263">SUMPRODUCT($K263:$AG263,TRANSPOSE(FL$5:FL$27))</f>
        <v>4000</v>
      </c>
      <c r="FM263" s="39">
        <f t="array" ref="FM263">SUMPRODUCT($K263:$AG263,TRANSPOSE(FM$5:FM$27))</f>
        <v>4000</v>
      </c>
      <c r="FN263" s="39">
        <f t="array" ref="FN263">SUMPRODUCT($K263:$AG263,TRANSPOSE(FN$5:FN$27))</f>
        <v>4000</v>
      </c>
      <c r="FO263" s="39">
        <f t="array" ref="FO263">SUMPRODUCT($K263:$AG263,TRANSPOSE(FO$5:FO$27))</f>
        <v>4000</v>
      </c>
      <c r="FP263" s="39">
        <f t="array" ref="FP263">SUMPRODUCT($K263:$AG263,TRANSPOSE(FP$5:FP$27))</f>
        <v>4000</v>
      </c>
      <c r="FQ263" s="39">
        <f t="array" ref="FQ263">SUMPRODUCT($K263:$AG263,TRANSPOSE(FQ$5:FQ$27))</f>
        <v>4000</v>
      </c>
      <c r="FR263" s="39">
        <f t="array" ref="FR263">SUMPRODUCT($K263:$AG263,TRANSPOSE(FR$5:FR$27))</f>
        <v>4000</v>
      </c>
      <c r="FS263" s="39">
        <f t="array" ref="FS263">SUMPRODUCT($K263:$AG263,TRANSPOSE(FS$5:FS$27))</f>
        <v>4000</v>
      </c>
      <c r="FT263" s="39">
        <f t="array" ref="FT263">SUMPRODUCT($K263:$AG263,TRANSPOSE(FT$5:FT$27))</f>
        <v>4000</v>
      </c>
      <c r="FU263" s="39">
        <f t="array" ref="FU263">SUMPRODUCT($K263:$AG263,TRANSPOSE(FU$5:FU$27))</f>
        <v>4000</v>
      </c>
      <c r="FV263" s="39">
        <f t="array" ref="FV263">SUMPRODUCT($K263:$AG263,TRANSPOSE(FV$5:FV$27))</f>
        <v>4000</v>
      </c>
      <c r="FW263" s="39">
        <f t="array" ref="FW263">SUMPRODUCT($K263:$AG263,TRANSPOSE(FW$5:FW$27))</f>
        <v>4000</v>
      </c>
      <c r="FX263" s="39">
        <f t="array" ref="FX263">SUMPRODUCT($K263:$AG263,TRANSPOSE(FX$5:FX$27))</f>
        <v>4000</v>
      </c>
      <c r="FY263" s="39">
        <f t="array" ref="FY263">SUMPRODUCT($K263:$AG263,TRANSPOSE(FY$5:FY$27))</f>
        <v>4000</v>
      </c>
      <c r="FZ263" s="39">
        <f t="array" ref="FZ263">SUMPRODUCT($K263:$AG263,TRANSPOSE(FZ$5:FZ$27))</f>
        <v>4000</v>
      </c>
      <c r="GA263" s="39">
        <f t="array" ref="GA263">SUMPRODUCT($K263:$AG263,TRANSPOSE(GA$5:GA$27))</f>
        <v>4000</v>
      </c>
      <c r="GB263" s="39">
        <f t="array" ref="GB263">SUMPRODUCT($K263:$AG263,TRANSPOSE(GB$5:GB$27))</f>
        <v>4000</v>
      </c>
      <c r="GC263" s="39">
        <f t="array" ref="GC263">SUMPRODUCT($K263:$AG263,TRANSPOSE(GC$5:GC$27))</f>
        <v>4000</v>
      </c>
      <c r="GD263" s="39">
        <f t="array" ref="GD263">SUMPRODUCT($K263:$AG263,TRANSPOSE(GD$5:GD$27))</f>
        <v>4000</v>
      </c>
      <c r="GE263" s="39">
        <f t="array" ref="GE263">SUMPRODUCT($K263:$AG263,TRANSPOSE(GE$5:GE$27))</f>
        <v>4000</v>
      </c>
      <c r="GF263" s="39">
        <f t="array" ref="GF263">SUMPRODUCT($K263:$AG263,TRANSPOSE(GF$5:GF$27))</f>
        <v>4000</v>
      </c>
      <c r="GG263" s="39">
        <f t="array" ref="GG263">SUMPRODUCT($K263:$AG263,TRANSPOSE(GG$5:GG$27))</f>
        <v>4000</v>
      </c>
      <c r="GH263" s="39">
        <f t="array" ref="GH263">SUMPRODUCT($K263:$AG263,TRANSPOSE(GH$5:GH$27))</f>
        <v>4000</v>
      </c>
      <c r="GI263" s="39">
        <f t="array" ref="GI263">SUMPRODUCT($K263:$AG263,TRANSPOSE(GI$5:GI$27))</f>
        <v>4000</v>
      </c>
      <c r="GJ263" s="39">
        <f t="array" ref="GJ263">SUMPRODUCT($K263:$AG263,TRANSPOSE(GJ$5:GJ$27))</f>
        <v>4000</v>
      </c>
      <c r="GK263" s="39">
        <f t="array" ref="GK263">SUMPRODUCT($K263:$AG263,TRANSPOSE(GK$5:GK$27))</f>
        <v>0</v>
      </c>
      <c r="GL263" s="39">
        <f t="array" ref="GL263">SUMPRODUCT($K263:$AG263,TRANSPOSE(GL$5:GL$27))</f>
        <v>0</v>
      </c>
      <c r="GM263" s="39">
        <f t="array" ref="GM263">SUMPRODUCT($K263:$AG263,TRANSPOSE(GM$5:GM$27))</f>
        <v>0</v>
      </c>
      <c r="GN263" s="39">
        <f t="array" ref="GN263">SUMPRODUCT($K263:$AG263,TRANSPOSE(GN$5:GN$27))</f>
        <v>0</v>
      </c>
      <c r="GO263" s="39"/>
      <c r="GP263" s="39"/>
      <c r="GQ263" s="39"/>
      <c r="GR263" s="39"/>
      <c r="GS263" s="39"/>
      <c r="GT263" s="39"/>
      <c r="GU263" s="39"/>
      <c r="GV263" s="39"/>
      <c r="GW263" s="39"/>
      <c r="GX263" s="39"/>
      <c r="GY263" s="39"/>
      <c r="GZ263" s="39"/>
      <c r="HA263" s="39"/>
      <c r="HB263" s="39"/>
      <c r="HC263" s="39"/>
      <c r="HD263" s="39"/>
      <c r="HE263" s="39"/>
      <c r="HF263" s="39"/>
      <c r="HG263" s="39"/>
      <c r="HH263" s="39"/>
      <c r="HI263" s="39"/>
      <c r="HJ263" s="39"/>
      <c r="HK263" s="39"/>
      <c r="HL263" s="39"/>
      <c r="HM263" s="39"/>
      <c r="HN263" s="39"/>
      <c r="HO263" s="39"/>
      <c r="HP263" s="39"/>
      <c r="HQ263" s="39"/>
      <c r="HR263" s="39"/>
      <c r="HS263" s="39"/>
      <c r="HT263" s="39"/>
      <c r="HU263" s="39"/>
      <c r="HV263" s="39"/>
      <c r="HW263" s="39"/>
      <c r="HX263" s="39"/>
      <c r="HY263" s="39"/>
      <c r="HZ263" s="39"/>
      <c r="IA263" s="39"/>
      <c r="IB263" s="39"/>
      <c r="IC263" s="39"/>
      <c r="ID263" s="39"/>
      <c r="IE263" s="39"/>
      <c r="IF263" s="39"/>
      <c r="IG263" s="39"/>
      <c r="IH263" s="39"/>
      <c r="II263" s="39"/>
      <c r="IJ263" s="39"/>
      <c r="IK263" s="39"/>
      <c r="IL263" s="39"/>
      <c r="IM263" s="39"/>
      <c r="IN263" s="39"/>
      <c r="IO263" s="39"/>
      <c r="IP263" s="39"/>
      <c r="IQ263" s="39"/>
      <c r="IR263" s="39"/>
      <c r="IS263" s="39"/>
      <c r="IT263" s="39"/>
      <c r="IU263" s="39"/>
      <c r="IV263" s="93" t="str">
        <f t="shared" ref="IV263:IV273" si="293">AM263</f>
        <v>KAYTECH</v>
      </c>
      <c r="IW263" s="100" t="str">
        <f>C263</f>
        <v>MS16995-1</v>
      </c>
      <c r="IX263" s="93" t="str">
        <f t="shared" si="286"/>
        <v>NAS/NASM NATIONAL AEROSPACE STD</v>
      </c>
      <c r="IY263" s="111">
        <f t="shared" ref="IY263:IY281" si="294">AP263</f>
        <v>7.4999999999999997E-2</v>
      </c>
      <c r="IZ263" s="112" t="str">
        <f t="shared" ref="IZ263:IZ281" si="295">AQ263</f>
        <v>USD</v>
      </c>
      <c r="JA263" s="104" t="e">
        <f ca="1">_xlfn.XLOOKUP(IZ263,IZ$21:IZ$24,JA$21:JA$24,0)</f>
        <v>#NAME?</v>
      </c>
      <c r="JB263" s="104" t="e">
        <f t="shared" ca="1" si="234"/>
        <v>#NAME?</v>
      </c>
      <c r="JC263" s="113">
        <f>AJ263</f>
        <v>500</v>
      </c>
      <c r="JD263" s="113">
        <f>AJ263</f>
        <v>500</v>
      </c>
      <c r="JE263" s="100">
        <v>2000</v>
      </c>
      <c r="JF263" s="113" t="e">
        <f>MAX(JD263,CEILING(#REF!+JE263,JC263))</f>
        <v>#REF!</v>
      </c>
      <c r="JG263" s="114" t="e">
        <f t="shared" ca="1" si="235"/>
        <v>#REF!</v>
      </c>
      <c r="JH263" s="113" t="e">
        <f>JF263-#REF!</f>
        <v>#REF!</v>
      </c>
      <c r="JI263" s="114" t="e">
        <f t="shared" ca="1" si="236"/>
        <v>#REF!</v>
      </c>
      <c r="JJ263" s="115">
        <v>45523</v>
      </c>
      <c r="JK263" s="114" t="s">
        <v>114</v>
      </c>
      <c r="JL263" s="114" t="s">
        <v>21</v>
      </c>
      <c r="JM263" s="100" t="s">
        <v>128</v>
      </c>
      <c r="JN263" s="100" t="s">
        <v>129</v>
      </c>
      <c r="JO263" s="102" t="e">
        <f t="array" aca="1" ref="JO263" ca="1">SUMPRODUCT(#REF!,TRANSPOSE(JO$19:JO$22))</f>
        <v>#REF!</v>
      </c>
      <c r="JP263" s="102" t="e">
        <f t="array" aca="1" ref="JP263" ca="1">SUMPRODUCT(#REF!,TRANSPOSE(JP$19:JP$22))</f>
        <v>#REF!</v>
      </c>
      <c r="JQ263" s="102" t="e">
        <f t="array" aca="1" ref="JQ263" ca="1">SUMPRODUCT(#REF!,TRANSPOSE(JQ$19:JQ$22))</f>
        <v>#REF!</v>
      </c>
      <c r="JR263" s="102" t="e">
        <f t="array" aca="1" ref="JR263" ca="1">SUMPRODUCT(#REF!,TRANSPOSE(JR$19:JR$22))</f>
        <v>#REF!</v>
      </c>
      <c r="JS263" s="102" t="e">
        <f t="array" aca="1" ref="JS263" ca="1">SUMPRODUCT(#REF!,TRANSPOSE(JS$19:JS$22))</f>
        <v>#REF!</v>
      </c>
      <c r="JT263" s="102" t="e">
        <f t="array" aca="1" ref="JT263" ca="1">SUMPRODUCT(#REF!,TRANSPOSE(JT$19:JT$22))</f>
        <v>#REF!</v>
      </c>
      <c r="JU263" s="102" t="e">
        <f t="array" aca="1" ref="JU263" ca="1">SUMPRODUCT(#REF!,TRANSPOSE(JU$19:JU$22))</f>
        <v>#REF!</v>
      </c>
      <c r="JV263" s="102" t="e">
        <f t="array" aca="1" ref="JV263" ca="1">SUMPRODUCT(#REF!,TRANSPOSE(JV$19:JV$22))</f>
        <v>#REF!</v>
      </c>
      <c r="JW263" s="102" t="e">
        <f t="array" aca="1" ref="JW263" ca="1">SUMPRODUCT(#REF!,TRANSPOSE(JW$19:JW$22))</f>
        <v>#REF!</v>
      </c>
      <c r="JX263" s="102" t="e">
        <f t="array" aca="1" ref="JX263" ca="1">SUMPRODUCT(#REF!,TRANSPOSE(JX$19:JX$22))</f>
        <v>#REF!</v>
      </c>
      <c r="JY263" s="102" t="e">
        <f t="array" aca="1" ref="JY263" ca="1">SUMPRODUCT(#REF!,TRANSPOSE(JY$19:JY$22))</f>
        <v>#REF!</v>
      </c>
      <c r="JZ263" s="102" t="e">
        <f t="array" aca="1" ref="JZ263" ca="1">SUMPRODUCT(#REF!,TRANSPOSE(JZ$19:JZ$22))</f>
        <v>#REF!</v>
      </c>
      <c r="KA263" s="102" t="e">
        <f t="array" aca="1" ref="KA263" ca="1">SUMPRODUCT(#REF!,TRANSPOSE(KA$19:KA$22))</f>
        <v>#REF!</v>
      </c>
      <c r="KB263" s="116"/>
      <c r="KC263" s="102" t="e">
        <f t="shared" ca="1" si="237"/>
        <v>#REF!</v>
      </c>
      <c r="KD263" s="117" t="e">
        <f ca="1">CEILING(SUM($JO263:JP263)-SUM($KC263:KC263),$JC263)</f>
        <v>#REF!</v>
      </c>
      <c r="KE263" s="117" t="e">
        <f ca="1">CEILING(SUM($JO263:JQ263)-SUM($KC263:KD263),$JC263)</f>
        <v>#REF!</v>
      </c>
      <c r="KF263" s="117" t="e">
        <f ca="1">CEILING(SUM($JO263:JR263)-SUM($KC263:KE263),$JC263)</f>
        <v>#REF!</v>
      </c>
      <c r="KG263" s="117" t="e">
        <f ca="1">CEILING(SUM($JO263:JS263)-SUM($KC263:KF263),$JC263)</f>
        <v>#REF!</v>
      </c>
      <c r="KH263" s="117" t="e">
        <f ca="1">CEILING(SUM($JO263:JT263)-SUM($KC263:KG263),$JC263)</f>
        <v>#REF!</v>
      </c>
      <c r="KI263" s="117" t="e">
        <f ca="1">CEILING(SUM($JO263:JU263)-SUM($KC263:KH263),$JC263)</f>
        <v>#REF!</v>
      </c>
      <c r="KJ263" s="117" t="e">
        <f ca="1">CEILING(SUM($JO263:JV263)-SUM($KC263:KI263),$JC263)</f>
        <v>#REF!</v>
      </c>
      <c r="KK263" s="117" t="e">
        <f ca="1">CEILING(SUM($JO263:JW263)-SUM($KC263:KJ263),$JC263)</f>
        <v>#REF!</v>
      </c>
      <c r="KL263" s="117" t="e">
        <f ca="1">CEILING(SUM($JO263:JX263)-SUM($KC263:KK263),$JC263)</f>
        <v>#REF!</v>
      </c>
      <c r="KM263" s="117" t="e">
        <f ca="1">CEILING(SUM($JO263:JY263)-SUM($KC263:KL263),$JC263)</f>
        <v>#REF!</v>
      </c>
      <c r="KN263" s="117" t="e">
        <f t="shared" ca="1" si="238"/>
        <v>#REF!</v>
      </c>
      <c r="KO263" s="117" t="e">
        <f t="shared" ca="1" si="239"/>
        <v>#REF!</v>
      </c>
      <c r="KP263" s="116"/>
      <c r="KQ263" s="119" t="e">
        <f t="shared" ca="1" si="240"/>
        <v>#REF!</v>
      </c>
      <c r="KR263" s="119" t="e">
        <f t="shared" ca="1" si="241"/>
        <v>#REF!</v>
      </c>
      <c r="KS263" s="119" t="e">
        <f t="shared" ca="1" si="242"/>
        <v>#REF!</v>
      </c>
      <c r="KT263" s="119" t="e">
        <f t="shared" ca="1" si="243"/>
        <v>#REF!</v>
      </c>
      <c r="KU263" s="119" t="e">
        <f t="shared" ca="1" si="244"/>
        <v>#REF!</v>
      </c>
      <c r="KV263" s="119" t="e">
        <f t="shared" ca="1" si="245"/>
        <v>#REF!</v>
      </c>
      <c r="KW263" s="119" t="e">
        <f t="shared" ca="1" si="246"/>
        <v>#REF!</v>
      </c>
      <c r="KX263" s="119" t="e">
        <f t="shared" ca="1" si="247"/>
        <v>#REF!</v>
      </c>
      <c r="KY263" s="119" t="e">
        <f t="shared" ca="1" si="248"/>
        <v>#REF!</v>
      </c>
      <c r="KZ263" s="119" t="e">
        <f t="shared" ca="1" si="249"/>
        <v>#REF!</v>
      </c>
      <c r="LA263" s="119" t="e">
        <f t="shared" ca="1" si="250"/>
        <v>#REF!</v>
      </c>
      <c r="LB263" s="119" t="e">
        <f t="shared" ca="1" si="251"/>
        <v>#REF!</v>
      </c>
      <c r="LC263" s="119" t="e">
        <f t="shared" ca="1" si="252"/>
        <v>#REF!</v>
      </c>
      <c r="LD263" s="119" t="e">
        <f t="shared" ca="1" si="253"/>
        <v>#REF!</v>
      </c>
      <c r="LE263" s="116">
        <v>1</v>
      </c>
      <c r="LF263" s="102" t="e">
        <f ca="1">SUM(KC263:KO263)</f>
        <v>#REF!</v>
      </c>
      <c r="LG263" s="102"/>
      <c r="LH263" s="102"/>
      <c r="LI263" s="102"/>
      <c r="LJ263" s="102"/>
      <c r="LK263" s="102"/>
      <c r="LL263" s="102"/>
      <c r="LM263" s="102"/>
      <c r="LN263" s="102"/>
      <c r="LO263" s="102"/>
      <c r="LP263" s="102"/>
      <c r="LQ263" s="102"/>
      <c r="LR263" s="102" t="e">
        <f t="shared" ca="1" si="292"/>
        <v>#REF!</v>
      </c>
      <c r="LS263" s="102"/>
      <c r="LT263" s="119" t="e">
        <f t="shared" ca="1" si="254"/>
        <v>#REF!</v>
      </c>
      <c r="LU263" s="119" t="e">
        <f t="shared" ca="1" si="255"/>
        <v>#NAME?</v>
      </c>
      <c r="LV263" s="119" t="e">
        <f t="shared" ca="1" si="256"/>
        <v>#NAME?</v>
      </c>
      <c r="LW263" s="119" t="e">
        <f t="shared" ca="1" si="257"/>
        <v>#NAME?</v>
      </c>
      <c r="LX263" s="119" t="e">
        <f t="shared" ca="1" si="258"/>
        <v>#NAME?</v>
      </c>
      <c r="LY263" s="119" t="e">
        <f t="shared" ca="1" si="259"/>
        <v>#NAME?</v>
      </c>
      <c r="LZ263" s="119" t="e">
        <f t="shared" ca="1" si="260"/>
        <v>#NAME?</v>
      </c>
      <c r="MA263" s="119" t="e">
        <f t="shared" ca="1" si="261"/>
        <v>#NAME?</v>
      </c>
      <c r="MB263" s="119" t="e">
        <f t="shared" ca="1" si="262"/>
        <v>#NAME?</v>
      </c>
      <c r="MC263" s="119" t="e">
        <f t="shared" ca="1" si="263"/>
        <v>#NAME?</v>
      </c>
      <c r="MD263" s="119" t="e">
        <f t="shared" ca="1" si="264"/>
        <v>#NAME?</v>
      </c>
      <c r="ME263" s="119" t="e">
        <f t="shared" ca="1" si="265"/>
        <v>#NAME?</v>
      </c>
      <c r="MF263" s="119" t="e">
        <f t="shared" ca="1" si="266"/>
        <v>#REF!</v>
      </c>
      <c r="MG263" s="119" t="e">
        <f t="shared" ca="1" si="267"/>
        <v>#REF!</v>
      </c>
      <c r="MH263" s="120" t="s">
        <v>1126</v>
      </c>
      <c r="MI263" s="100" t="s">
        <v>1133</v>
      </c>
      <c r="MJ263" s="121">
        <v>45524</v>
      </c>
      <c r="MK263" s="100" t="s">
        <v>131</v>
      </c>
      <c r="ML263" s="100" t="s">
        <v>131</v>
      </c>
      <c r="MM263" s="100" t="s">
        <v>131</v>
      </c>
      <c r="MN263" s="100"/>
      <c r="MO263" s="100" t="s">
        <v>175</v>
      </c>
    </row>
    <row r="264" spans="1:353" ht="14.25" x14ac:dyDescent="0.2">
      <c r="A264" s="39">
        <v>268</v>
      </c>
      <c r="B264" s="39" t="s">
        <v>1134</v>
      </c>
      <c r="C264" s="54" t="s">
        <v>1135</v>
      </c>
      <c r="D264" s="39" t="s">
        <v>121</v>
      </c>
      <c r="E264" s="39">
        <v>512306770</v>
      </c>
      <c r="F264" s="99" t="s">
        <v>1128</v>
      </c>
      <c r="G264" s="39"/>
      <c r="H264" s="39" t="s">
        <v>112</v>
      </c>
      <c r="I264" s="39">
        <v>2</v>
      </c>
      <c r="J264" s="39">
        <v>15</v>
      </c>
      <c r="K264" s="39">
        <v>0</v>
      </c>
      <c r="L264" s="39">
        <v>0</v>
      </c>
      <c r="M264" s="39">
        <v>5</v>
      </c>
      <c r="N264" s="39">
        <v>0</v>
      </c>
      <c r="O264" s="39">
        <v>0</v>
      </c>
      <c r="P264" s="39">
        <v>0</v>
      </c>
      <c r="Q264" s="39">
        <v>0</v>
      </c>
      <c r="R264" s="39">
        <v>5</v>
      </c>
      <c r="S264" s="39">
        <v>0</v>
      </c>
      <c r="T264" s="39">
        <v>0</v>
      </c>
      <c r="U264" s="39">
        <v>0</v>
      </c>
      <c r="V264" s="39">
        <v>0</v>
      </c>
      <c r="W264" s="39">
        <v>0</v>
      </c>
      <c r="X264" s="39">
        <v>0</v>
      </c>
      <c r="Y264" s="39">
        <v>0</v>
      </c>
      <c r="Z264" s="39">
        <v>0</v>
      </c>
      <c r="AA264" s="39">
        <v>5</v>
      </c>
      <c r="AB264" s="39">
        <v>0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f t="shared" si="230"/>
        <v>15</v>
      </c>
      <c r="AI264" s="39">
        <f t="shared" si="268"/>
        <v>352945</v>
      </c>
      <c r="AJ264" s="55">
        <v>500</v>
      </c>
      <c r="AK264" s="39"/>
      <c r="AL264" s="39" t="s">
        <v>1129</v>
      </c>
      <c r="AM264" s="39" t="s">
        <v>1130</v>
      </c>
      <c r="AN264" s="39"/>
      <c r="AO264" s="39"/>
      <c r="AP264" s="56">
        <v>7.4999999999999997E-2</v>
      </c>
      <c r="AQ264" s="56" t="s">
        <v>8</v>
      </c>
      <c r="AR264" s="39" t="s">
        <v>1131</v>
      </c>
      <c r="AS264" s="39" t="s">
        <v>1132</v>
      </c>
      <c r="AT264" s="58" t="s">
        <v>1136</v>
      </c>
      <c r="AU264" s="39">
        <v>6314677700</v>
      </c>
      <c r="AV264" s="39" t="str">
        <f t="shared" si="231"/>
        <v>P0014</v>
      </c>
      <c r="AW264" s="76" t="e">
        <f t="shared" ca="1" si="232"/>
        <v>#NAME?</v>
      </c>
      <c r="AX264" s="73" t="s">
        <v>1137</v>
      </c>
      <c r="AY264" s="73" t="e">
        <f t="shared" si="233"/>
        <v>#REF!</v>
      </c>
      <c r="AZ264" s="39"/>
      <c r="BA264" s="39"/>
      <c r="BB264" s="39"/>
      <c r="BC264" s="39"/>
      <c r="BD264" s="39">
        <v>182000</v>
      </c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>
        <v>173500</v>
      </c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>
        <f>SUM($AZ264,$BA264:BF264)-SUM($EU264:FA264)</f>
        <v>179700</v>
      </c>
      <c r="DE264" s="39">
        <f>SUM($AZ264,$BA264:BG264)-SUM($EU264:FB264)</f>
        <v>170710</v>
      </c>
      <c r="DF264" s="39">
        <f>SUM($AZ264,$BA264:BH264)-SUM($EU264:FC264)</f>
        <v>159055</v>
      </c>
      <c r="DG264" s="39">
        <f>SUM($AZ264,$BA264:BI264)-SUM($EU264:FD264)</f>
        <v>149055</v>
      </c>
      <c r="DH264" s="39">
        <f>SUM($AZ264,$BA264:BJ264)-SUM($EU264:FE264)</f>
        <v>139055</v>
      </c>
      <c r="DI264" s="39">
        <f>SUM($AZ264,$BA264:BK264)-SUM($EU264:FF264)</f>
        <v>129055</v>
      </c>
      <c r="DJ264" s="39">
        <f>SUM($AZ264,$BA264:BL264)-SUM($EU264:FG264)</f>
        <v>119055</v>
      </c>
      <c r="DK264" s="39">
        <f>SUM($AZ264,$BA264:BM264)-SUM($EU264:FH264)</f>
        <v>109055</v>
      </c>
      <c r="DL264" s="39">
        <f>SUM($AZ264,$BA264:BN264)-SUM($EU264:FI264)</f>
        <v>99055</v>
      </c>
      <c r="DM264" s="39">
        <f>SUM($AZ264,$BA264:BO264)-SUM($EU264:FJ264)</f>
        <v>89055</v>
      </c>
      <c r="DN264" s="39">
        <f>SUM($AZ264,$BA264:BP264)-SUM($EU264:FK264)</f>
        <v>79055</v>
      </c>
      <c r="DO264" s="39">
        <f>SUM($AZ264,$BA264:BQ264)-SUM($EU264:FL264)</f>
        <v>69055</v>
      </c>
      <c r="DP264" s="39">
        <f>SUM($AZ264,$BA264:BR264)-SUM($EU264:FM264)</f>
        <v>59055</v>
      </c>
      <c r="DQ264" s="39">
        <f>SUM($AZ264,$BA264:BS264)-SUM($EU264:FN264)</f>
        <v>49055</v>
      </c>
      <c r="DR264" s="39">
        <f>SUM($AZ264,$BA264:BT264)-SUM($EU264:FO264)</f>
        <v>39055</v>
      </c>
      <c r="DS264" s="39">
        <f>SUM($AZ264,$BA264:BU264)-SUM($EU264:FP264)</f>
        <v>29055</v>
      </c>
      <c r="DT264" s="39">
        <f>SUM($AZ264,$BA264:BV264)-SUM($EU264:FQ264)</f>
        <v>19055</v>
      </c>
      <c r="DU264" s="39">
        <f>SUM($AZ264,$BA264:BW264)-SUM($EU264:FR264)</f>
        <v>9055</v>
      </c>
      <c r="DV264" s="39">
        <f>SUM($AZ264,$BA264:BX264)-SUM($EU264:FS264)</f>
        <v>172555</v>
      </c>
      <c r="DW264" s="39">
        <f>SUM($AZ264,$BA264:BY264)-SUM($EU264:FT264)</f>
        <v>162555</v>
      </c>
      <c r="DX264" s="39">
        <f>SUM($AZ264,$BA264:BZ264)-SUM($EU264:FU264)</f>
        <v>152555</v>
      </c>
      <c r="DY264" s="39">
        <f>SUM($AZ264,$BA264:CA264)-SUM($EU264:FV264)</f>
        <v>142555</v>
      </c>
      <c r="DZ264" s="39">
        <f>SUM($AZ264,$BA264:CB264)-SUM($EU264:FW264)</f>
        <v>132555</v>
      </c>
      <c r="EA264" s="39">
        <f>SUM($AZ264,$BA264:CC264)-SUM($EU264:FX264)</f>
        <v>122555</v>
      </c>
      <c r="EB264" s="39">
        <f>SUM($AZ264,$BA264:CD264)-SUM($EU264:FY264)</f>
        <v>112555</v>
      </c>
      <c r="EC264" s="39">
        <f>SUM($AZ264,$BA264:CE264)-SUM($EU264:FZ264)</f>
        <v>102555</v>
      </c>
      <c r="ED264" s="39">
        <f>SUM($AZ264,$BA264:CF264)-SUM($EU264:GA264)</f>
        <v>92555</v>
      </c>
      <c r="EE264" s="39">
        <f>SUM($AZ264,$BA264:CG264)-SUM($EU264:GB264)</f>
        <v>82555</v>
      </c>
      <c r="EF264" s="39">
        <f>SUM($AZ264,$BA264:CH264)-SUM($EU264:GC264)</f>
        <v>72555</v>
      </c>
      <c r="EG264" s="39">
        <f>SUM($AZ264,$BA264:CI264)-SUM($EU264:GD264)</f>
        <v>62555</v>
      </c>
      <c r="EH264" s="39">
        <f>SUM($AZ264,$BA264:CJ264)-SUM($EU264:GE264)</f>
        <v>52555</v>
      </c>
      <c r="EI264" s="39">
        <f>SUM($AZ264,$BA264:CK264)-SUM($EU264:GF264)</f>
        <v>42555</v>
      </c>
      <c r="EJ264" s="39">
        <f>SUM($AZ264,$BA264:CL264)-SUM($EU264:GG264)</f>
        <v>32555</v>
      </c>
      <c r="EK264" s="39">
        <f>SUM($AZ264,$BA264:CM264)-SUM($EU264:GH264)</f>
        <v>22555</v>
      </c>
      <c r="EL264" s="39">
        <f>SUM($AZ264,$BA264:CN264)-SUM($EU264:GI264)</f>
        <v>12555</v>
      </c>
      <c r="EM264" s="39">
        <f>SUM($AZ264,$BA264:CO264)-SUM($EU264:GJ264)</f>
        <v>2555</v>
      </c>
      <c r="EN264" s="39">
        <f>SUM($AZ264,$BA264:CP264)-SUM($EU264:GK264)</f>
        <v>2555</v>
      </c>
      <c r="EO264" s="39">
        <f>SUM($AZ264,$BA264:CQ264)-SUM($EU264:GL264)</f>
        <v>2555</v>
      </c>
      <c r="EP264" s="39">
        <f>SUM($AZ264,$BA264:CR264)-SUM($EU264:GM264)</f>
        <v>2555</v>
      </c>
      <c r="EQ264" s="39">
        <f>SUM($AZ264,$BA264:CS264)-SUM($EU264:GN264)</f>
        <v>2555</v>
      </c>
      <c r="ER264" s="39"/>
      <c r="ES264" s="39"/>
      <c r="ET264" s="39"/>
      <c r="EU264" s="39"/>
      <c r="EV264" s="39"/>
      <c r="EW264" s="39"/>
      <c r="EX264" s="39"/>
      <c r="EY264" s="39"/>
      <c r="EZ264" s="39"/>
      <c r="FA264" s="39">
        <f t="array" ref="FA264">SUMPRODUCT($K264:$AG264,TRANSPOSE(FA$5:FA$27))</f>
        <v>2300</v>
      </c>
      <c r="FB264" s="39">
        <f t="array" ref="FB264">SUMPRODUCT($K264:$AG264,TRANSPOSE(FB$5:FB$27))</f>
        <v>8990</v>
      </c>
      <c r="FC264" s="39">
        <f t="array" ref="FC264">SUMPRODUCT($K264:$AG264,TRANSPOSE(FC$5:FC$27))</f>
        <v>11655</v>
      </c>
      <c r="FD264" s="39">
        <f t="array" ref="FD264">SUMPRODUCT($K264:$AG264,TRANSPOSE(FD$5:FD$27))</f>
        <v>10000</v>
      </c>
      <c r="FE264" s="39">
        <f t="array" ref="FE264">SUMPRODUCT($K264:$AG264,TRANSPOSE(FE$5:FE$27))</f>
        <v>10000</v>
      </c>
      <c r="FF264" s="39">
        <f t="array" ref="FF264">SUMPRODUCT($K264:$AG264,TRANSPOSE(FF$5:FF$27))</f>
        <v>10000</v>
      </c>
      <c r="FG264" s="39">
        <f t="array" ref="FG264">SUMPRODUCT($K264:$AG264,TRANSPOSE(FG$5:FG$27))</f>
        <v>10000</v>
      </c>
      <c r="FH264" s="39">
        <f t="array" ref="FH264">SUMPRODUCT($K264:$AG264,TRANSPOSE(FH$5:FH$27))</f>
        <v>10000</v>
      </c>
      <c r="FI264" s="39">
        <f t="array" ref="FI264">SUMPRODUCT($K264:$AG264,TRANSPOSE(FI$5:FI$27))</f>
        <v>10000</v>
      </c>
      <c r="FJ264" s="39">
        <f t="array" ref="FJ264">SUMPRODUCT($K264:$AG264,TRANSPOSE(FJ$5:FJ$27))</f>
        <v>10000</v>
      </c>
      <c r="FK264" s="39">
        <f t="array" ref="FK264">SUMPRODUCT($K264:$AG264,TRANSPOSE(FK$5:FK$27))</f>
        <v>10000</v>
      </c>
      <c r="FL264" s="39">
        <f t="array" ref="FL264">SUMPRODUCT($K264:$AG264,TRANSPOSE(FL$5:FL$27))</f>
        <v>10000</v>
      </c>
      <c r="FM264" s="39">
        <f t="array" ref="FM264">SUMPRODUCT($K264:$AG264,TRANSPOSE(FM$5:FM$27))</f>
        <v>10000</v>
      </c>
      <c r="FN264" s="39">
        <f t="array" ref="FN264">SUMPRODUCT($K264:$AG264,TRANSPOSE(FN$5:FN$27))</f>
        <v>10000</v>
      </c>
      <c r="FO264" s="39">
        <f t="array" ref="FO264">SUMPRODUCT($K264:$AG264,TRANSPOSE(FO$5:FO$27))</f>
        <v>10000</v>
      </c>
      <c r="FP264" s="39">
        <f t="array" ref="FP264">SUMPRODUCT($K264:$AG264,TRANSPOSE(FP$5:FP$27))</f>
        <v>10000</v>
      </c>
      <c r="FQ264" s="39">
        <f t="array" ref="FQ264">SUMPRODUCT($K264:$AG264,TRANSPOSE(FQ$5:FQ$27))</f>
        <v>10000</v>
      </c>
      <c r="FR264" s="39">
        <f t="array" ref="FR264">SUMPRODUCT($K264:$AG264,TRANSPOSE(FR$5:FR$27))</f>
        <v>10000</v>
      </c>
      <c r="FS264" s="39">
        <f t="array" ref="FS264">SUMPRODUCT($K264:$AG264,TRANSPOSE(FS$5:FS$27))</f>
        <v>10000</v>
      </c>
      <c r="FT264" s="39">
        <f t="array" ref="FT264">SUMPRODUCT($K264:$AG264,TRANSPOSE(FT$5:FT$27))</f>
        <v>10000</v>
      </c>
      <c r="FU264" s="39">
        <f t="array" ref="FU264">SUMPRODUCT($K264:$AG264,TRANSPOSE(FU$5:FU$27))</f>
        <v>10000</v>
      </c>
      <c r="FV264" s="39">
        <f t="array" ref="FV264">SUMPRODUCT($K264:$AG264,TRANSPOSE(FV$5:FV$27))</f>
        <v>10000</v>
      </c>
      <c r="FW264" s="39">
        <f t="array" ref="FW264">SUMPRODUCT($K264:$AG264,TRANSPOSE(FW$5:FW$27))</f>
        <v>10000</v>
      </c>
      <c r="FX264" s="39">
        <f t="array" ref="FX264">SUMPRODUCT($K264:$AG264,TRANSPOSE(FX$5:FX$27))</f>
        <v>10000</v>
      </c>
      <c r="FY264" s="39">
        <f t="array" ref="FY264">SUMPRODUCT($K264:$AG264,TRANSPOSE(FY$5:FY$27))</f>
        <v>10000</v>
      </c>
      <c r="FZ264" s="39">
        <f t="array" ref="FZ264">SUMPRODUCT($K264:$AG264,TRANSPOSE(FZ$5:FZ$27))</f>
        <v>10000</v>
      </c>
      <c r="GA264" s="39">
        <f t="array" ref="GA264">SUMPRODUCT($K264:$AG264,TRANSPOSE(GA$5:GA$27))</f>
        <v>10000</v>
      </c>
      <c r="GB264" s="39">
        <f t="array" ref="GB264">SUMPRODUCT($K264:$AG264,TRANSPOSE(GB$5:GB$27))</f>
        <v>10000</v>
      </c>
      <c r="GC264" s="39">
        <f t="array" ref="GC264">SUMPRODUCT($K264:$AG264,TRANSPOSE(GC$5:GC$27))</f>
        <v>10000</v>
      </c>
      <c r="GD264" s="39">
        <f t="array" ref="GD264">SUMPRODUCT($K264:$AG264,TRANSPOSE(GD$5:GD$27))</f>
        <v>10000</v>
      </c>
      <c r="GE264" s="39">
        <f t="array" ref="GE264">SUMPRODUCT($K264:$AG264,TRANSPOSE(GE$5:GE$27))</f>
        <v>10000</v>
      </c>
      <c r="GF264" s="39">
        <f t="array" ref="GF264">SUMPRODUCT($K264:$AG264,TRANSPOSE(GF$5:GF$27))</f>
        <v>10000</v>
      </c>
      <c r="GG264" s="39">
        <f t="array" ref="GG264">SUMPRODUCT($K264:$AG264,TRANSPOSE(GG$5:GG$27))</f>
        <v>10000</v>
      </c>
      <c r="GH264" s="39">
        <f t="array" ref="GH264">SUMPRODUCT($K264:$AG264,TRANSPOSE(GH$5:GH$27))</f>
        <v>10000</v>
      </c>
      <c r="GI264" s="39">
        <f t="array" ref="GI264">SUMPRODUCT($K264:$AG264,TRANSPOSE(GI$5:GI$27))</f>
        <v>10000</v>
      </c>
      <c r="GJ264" s="39">
        <f t="array" ref="GJ264">SUMPRODUCT($K264:$AG264,TRANSPOSE(GJ$5:GJ$27))</f>
        <v>10000</v>
      </c>
      <c r="GK264" s="39">
        <f t="array" ref="GK264">SUMPRODUCT($K264:$AG264,TRANSPOSE(GK$5:GK$27))</f>
        <v>0</v>
      </c>
      <c r="GL264" s="39">
        <f t="array" ref="GL264">SUMPRODUCT($K264:$AG264,TRANSPOSE(GL$5:GL$27))</f>
        <v>0</v>
      </c>
      <c r="GM264" s="39">
        <f t="array" ref="GM264">SUMPRODUCT($K264:$AG264,TRANSPOSE(GM$5:GM$27))</f>
        <v>0</v>
      </c>
      <c r="GN264" s="39">
        <f t="array" ref="GN264">SUMPRODUCT($K264:$AG264,TRANSPOSE(GN$5:GN$27))</f>
        <v>0</v>
      </c>
      <c r="GO264" s="39"/>
      <c r="GP264" s="39"/>
      <c r="GQ264" s="39"/>
      <c r="GR264" s="39"/>
      <c r="GS264" s="39"/>
      <c r="GT264" s="39"/>
      <c r="GU264" s="39"/>
      <c r="GV264" s="39"/>
      <c r="GW264" s="39"/>
      <c r="GX264" s="39"/>
      <c r="GY264" s="39"/>
      <c r="GZ264" s="39"/>
      <c r="HA264" s="39"/>
      <c r="HB264" s="39"/>
      <c r="HC264" s="39"/>
      <c r="HD264" s="39"/>
      <c r="HE264" s="39"/>
      <c r="HF264" s="39"/>
      <c r="HG264" s="39"/>
      <c r="HH264" s="39"/>
      <c r="HI264" s="39"/>
      <c r="HJ264" s="39"/>
      <c r="HK264" s="39"/>
      <c r="HL264" s="39"/>
      <c r="HM264" s="39"/>
      <c r="HN264" s="39"/>
      <c r="HO264" s="39"/>
      <c r="HP264" s="39"/>
      <c r="HQ264" s="39"/>
      <c r="HR264" s="39"/>
      <c r="HS264" s="39"/>
      <c r="HT264" s="39"/>
      <c r="HU264" s="39"/>
      <c r="HV264" s="39"/>
      <c r="HW264" s="39"/>
      <c r="HX264" s="39"/>
      <c r="HY264" s="39"/>
      <c r="HZ264" s="39"/>
      <c r="IA264" s="39"/>
      <c r="IB264" s="39"/>
      <c r="IC264" s="39"/>
      <c r="ID264" s="39"/>
      <c r="IE264" s="39"/>
      <c r="IF264" s="39"/>
      <c r="IG264" s="39"/>
      <c r="IH264" s="39"/>
      <c r="II264" s="39"/>
      <c r="IJ264" s="39"/>
      <c r="IK264" s="39"/>
      <c r="IL264" s="39"/>
      <c r="IM264" s="39"/>
      <c r="IN264" s="39"/>
      <c r="IO264" s="39"/>
      <c r="IP264" s="39"/>
      <c r="IQ264" s="39"/>
      <c r="IR264" s="39"/>
      <c r="IS264" s="39"/>
      <c r="IT264" s="39"/>
      <c r="IU264" s="39"/>
      <c r="IV264" s="93" t="str">
        <f t="shared" si="293"/>
        <v>KAYTECH</v>
      </c>
      <c r="IW264" s="100" t="str">
        <f>C264</f>
        <v>MS16995-3</v>
      </c>
      <c r="IX264" s="93" t="str">
        <f t="shared" si="286"/>
        <v>NAS/NASM NATIONAL AEROSPACE STD</v>
      </c>
      <c r="IY264" s="111">
        <f t="shared" si="294"/>
        <v>7.4999999999999997E-2</v>
      </c>
      <c r="IZ264" s="112" t="str">
        <f t="shared" si="295"/>
        <v>USD</v>
      </c>
      <c r="JA264" s="104" t="e">
        <f ca="1">_xlfn.XLOOKUP(IZ264,IZ$21:IZ$24,JA$21:JA$24,0)</f>
        <v>#NAME?</v>
      </c>
      <c r="JB264" s="104" t="e">
        <f t="shared" ca="1" si="234"/>
        <v>#NAME?</v>
      </c>
      <c r="JC264" s="113">
        <f>AJ264</f>
        <v>500</v>
      </c>
      <c r="JD264" s="113">
        <f>AJ264</f>
        <v>500</v>
      </c>
      <c r="JE264" s="100">
        <v>2000</v>
      </c>
      <c r="JF264" s="113" t="e">
        <f>MAX(JD264,CEILING(#REF!+JE264,JC264))</f>
        <v>#REF!</v>
      </c>
      <c r="JG264" s="114" t="e">
        <f t="shared" ca="1" si="235"/>
        <v>#REF!</v>
      </c>
      <c r="JH264" s="113" t="e">
        <f>JF264-#REF!</f>
        <v>#REF!</v>
      </c>
      <c r="JI264" s="114" t="e">
        <f t="shared" ca="1" si="236"/>
        <v>#REF!</v>
      </c>
      <c r="JJ264" s="115">
        <v>45523</v>
      </c>
      <c r="JK264" s="114" t="s">
        <v>114</v>
      </c>
      <c r="JL264" s="114" t="s">
        <v>21</v>
      </c>
      <c r="JM264" s="100" t="s">
        <v>128</v>
      </c>
      <c r="JN264" s="100" t="s">
        <v>129</v>
      </c>
      <c r="JO264" s="102" t="e">
        <f t="array" aca="1" ref="JO264" ca="1">SUMPRODUCT(#REF!,TRANSPOSE(JO$19:JO$22))</f>
        <v>#REF!</v>
      </c>
      <c r="JP264" s="102" t="e">
        <f t="array" aca="1" ref="JP264" ca="1">SUMPRODUCT(#REF!,TRANSPOSE(JP$19:JP$22))</f>
        <v>#REF!</v>
      </c>
      <c r="JQ264" s="102" t="e">
        <f t="array" aca="1" ref="JQ264" ca="1">SUMPRODUCT(#REF!,TRANSPOSE(JQ$19:JQ$22))</f>
        <v>#REF!</v>
      </c>
      <c r="JR264" s="102" t="e">
        <f t="array" aca="1" ref="JR264" ca="1">SUMPRODUCT(#REF!,TRANSPOSE(JR$19:JR$22))</f>
        <v>#REF!</v>
      </c>
      <c r="JS264" s="102" t="e">
        <f t="array" aca="1" ref="JS264" ca="1">SUMPRODUCT(#REF!,TRANSPOSE(JS$19:JS$22))</f>
        <v>#REF!</v>
      </c>
      <c r="JT264" s="102" t="e">
        <f t="array" aca="1" ref="JT264" ca="1">SUMPRODUCT(#REF!,TRANSPOSE(JT$19:JT$22))</f>
        <v>#REF!</v>
      </c>
      <c r="JU264" s="102" t="e">
        <f t="array" aca="1" ref="JU264" ca="1">SUMPRODUCT(#REF!,TRANSPOSE(JU$19:JU$22))</f>
        <v>#REF!</v>
      </c>
      <c r="JV264" s="102" t="e">
        <f t="array" aca="1" ref="JV264" ca="1">SUMPRODUCT(#REF!,TRANSPOSE(JV$19:JV$22))</f>
        <v>#REF!</v>
      </c>
      <c r="JW264" s="102" t="e">
        <f t="array" aca="1" ref="JW264" ca="1">SUMPRODUCT(#REF!,TRANSPOSE(JW$19:JW$22))</f>
        <v>#REF!</v>
      </c>
      <c r="JX264" s="102" t="e">
        <f t="array" aca="1" ref="JX264" ca="1">SUMPRODUCT(#REF!,TRANSPOSE(JX$19:JX$22))</f>
        <v>#REF!</v>
      </c>
      <c r="JY264" s="102" t="e">
        <f t="array" aca="1" ref="JY264" ca="1">SUMPRODUCT(#REF!,TRANSPOSE(JY$19:JY$22))</f>
        <v>#REF!</v>
      </c>
      <c r="JZ264" s="102" t="e">
        <f t="array" aca="1" ref="JZ264" ca="1">SUMPRODUCT(#REF!,TRANSPOSE(JZ$19:JZ$22))</f>
        <v>#REF!</v>
      </c>
      <c r="KA264" s="102" t="e">
        <f t="array" aca="1" ref="KA264" ca="1">SUMPRODUCT(#REF!,TRANSPOSE(KA$19:KA$22))</f>
        <v>#REF!</v>
      </c>
      <c r="KB264" s="116"/>
      <c r="KC264" s="102" t="e">
        <f t="shared" ca="1" si="237"/>
        <v>#REF!</v>
      </c>
      <c r="KD264" s="117" t="e">
        <f ca="1">CEILING(SUM($JO264:JP264)-SUM($KC264:KC264),$JC264)</f>
        <v>#REF!</v>
      </c>
      <c r="KE264" s="117" t="e">
        <f ca="1">CEILING(SUM($JO264:JQ264)-SUM($KC264:KD264),$JC264)</f>
        <v>#REF!</v>
      </c>
      <c r="KF264" s="117" t="e">
        <f ca="1">CEILING(SUM($JO264:JR264)-SUM($KC264:KE264),$JC264)</f>
        <v>#REF!</v>
      </c>
      <c r="KG264" s="117" t="e">
        <f ca="1">CEILING(SUM($JO264:JS264)-SUM($KC264:KF264),$JC264)</f>
        <v>#REF!</v>
      </c>
      <c r="KH264" s="117" t="e">
        <f ca="1">CEILING(SUM($JO264:JT264)-SUM($KC264:KG264),$JC264)</f>
        <v>#REF!</v>
      </c>
      <c r="KI264" s="117" t="e">
        <f ca="1">CEILING(SUM($JO264:JU264)-SUM($KC264:KH264),$JC264)</f>
        <v>#REF!</v>
      </c>
      <c r="KJ264" s="117" t="e">
        <f ca="1">CEILING(SUM($JO264:JV264)-SUM($KC264:KI264),$JC264)</f>
        <v>#REF!</v>
      </c>
      <c r="KK264" s="117" t="e">
        <f ca="1">CEILING(SUM($JO264:JW264)-SUM($KC264:KJ264),$JC264)</f>
        <v>#REF!</v>
      </c>
      <c r="KL264" s="117" t="e">
        <f ca="1">CEILING(SUM($JO264:JX264)-SUM($KC264:KK264),$JC264)</f>
        <v>#REF!</v>
      </c>
      <c r="KM264" s="117" t="e">
        <f ca="1">CEILING(SUM($JO264:JY264)-SUM($KC264:KL264),$JC264)</f>
        <v>#REF!</v>
      </c>
      <c r="KN264" s="117" t="e">
        <f t="shared" ca="1" si="238"/>
        <v>#REF!</v>
      </c>
      <c r="KO264" s="117" t="e">
        <f t="shared" ca="1" si="239"/>
        <v>#REF!</v>
      </c>
      <c r="KP264" s="116"/>
      <c r="KQ264" s="119" t="e">
        <f t="shared" ca="1" si="240"/>
        <v>#REF!</v>
      </c>
      <c r="KR264" s="119" t="e">
        <f t="shared" ca="1" si="241"/>
        <v>#REF!</v>
      </c>
      <c r="KS264" s="119" t="e">
        <f t="shared" ca="1" si="242"/>
        <v>#REF!</v>
      </c>
      <c r="KT264" s="119" t="e">
        <f t="shared" ca="1" si="243"/>
        <v>#REF!</v>
      </c>
      <c r="KU264" s="119" t="e">
        <f t="shared" ca="1" si="244"/>
        <v>#REF!</v>
      </c>
      <c r="KV264" s="119" t="e">
        <f t="shared" ca="1" si="245"/>
        <v>#REF!</v>
      </c>
      <c r="KW264" s="119" t="e">
        <f t="shared" ca="1" si="246"/>
        <v>#REF!</v>
      </c>
      <c r="KX264" s="119" t="e">
        <f t="shared" ca="1" si="247"/>
        <v>#REF!</v>
      </c>
      <c r="KY264" s="119" t="e">
        <f t="shared" ca="1" si="248"/>
        <v>#REF!</v>
      </c>
      <c r="KZ264" s="119" t="e">
        <f t="shared" ca="1" si="249"/>
        <v>#REF!</v>
      </c>
      <c r="LA264" s="119" t="e">
        <f t="shared" ca="1" si="250"/>
        <v>#REF!</v>
      </c>
      <c r="LB264" s="119" t="e">
        <f t="shared" ca="1" si="251"/>
        <v>#REF!</v>
      </c>
      <c r="LC264" s="119" t="e">
        <f t="shared" ca="1" si="252"/>
        <v>#REF!</v>
      </c>
      <c r="LD264" s="119" t="e">
        <f t="shared" ca="1" si="253"/>
        <v>#REF!</v>
      </c>
      <c r="LE264" s="116">
        <v>2</v>
      </c>
      <c r="LF264" s="102" t="e">
        <f t="shared" ref="LF264:LF265" ca="1" si="296">SUM(KC264:KH264)</f>
        <v>#REF!</v>
      </c>
      <c r="LG264" s="102"/>
      <c r="LH264" s="102"/>
      <c r="LI264" s="102"/>
      <c r="LJ264" s="102"/>
      <c r="LK264" s="102"/>
      <c r="LL264" s="102" t="e">
        <f t="shared" ref="LL264:LL265" ca="1" si="297">SUM(KI264:KO264)</f>
        <v>#REF!</v>
      </c>
      <c r="LM264" s="102"/>
      <c r="LN264" s="102"/>
      <c r="LO264" s="102"/>
      <c r="LP264" s="102"/>
      <c r="LQ264" s="102"/>
      <c r="LR264" s="102"/>
      <c r="LS264" s="102"/>
      <c r="LT264" s="119" t="e">
        <f t="shared" ca="1" si="254"/>
        <v>#REF!</v>
      </c>
      <c r="LU264" s="119" t="e">
        <f t="shared" ca="1" si="255"/>
        <v>#NAME?</v>
      </c>
      <c r="LV264" s="119" t="e">
        <f t="shared" ca="1" si="256"/>
        <v>#NAME?</v>
      </c>
      <c r="LW264" s="119" t="e">
        <f t="shared" ca="1" si="257"/>
        <v>#NAME?</v>
      </c>
      <c r="LX264" s="119" t="e">
        <f t="shared" ca="1" si="258"/>
        <v>#NAME?</v>
      </c>
      <c r="LY264" s="119" t="e">
        <f t="shared" ca="1" si="259"/>
        <v>#NAME?</v>
      </c>
      <c r="LZ264" s="119" t="e">
        <f t="shared" ca="1" si="260"/>
        <v>#REF!</v>
      </c>
      <c r="MA264" s="119" t="e">
        <f t="shared" ca="1" si="261"/>
        <v>#NAME?</v>
      </c>
      <c r="MB264" s="119" t="e">
        <f t="shared" ca="1" si="262"/>
        <v>#NAME?</v>
      </c>
      <c r="MC264" s="119" t="e">
        <f t="shared" ca="1" si="263"/>
        <v>#NAME?</v>
      </c>
      <c r="MD264" s="119" t="e">
        <f t="shared" ca="1" si="264"/>
        <v>#NAME?</v>
      </c>
      <c r="ME264" s="119" t="e">
        <f t="shared" ca="1" si="265"/>
        <v>#NAME?</v>
      </c>
      <c r="MF264" s="119" t="e">
        <f t="shared" ca="1" si="266"/>
        <v>#NAME?</v>
      </c>
      <c r="MG264" s="119" t="e">
        <f t="shared" ca="1" si="267"/>
        <v>#REF!</v>
      </c>
      <c r="MH264" s="120" t="s">
        <v>1134</v>
      </c>
      <c r="MI264" s="100" t="s">
        <v>1133</v>
      </c>
      <c r="MJ264" s="121">
        <v>45524</v>
      </c>
      <c r="MK264" s="100" t="s">
        <v>131</v>
      </c>
      <c r="ML264" s="100" t="s">
        <v>131</v>
      </c>
      <c r="MM264" s="100" t="s">
        <v>131</v>
      </c>
      <c r="MN264" s="100"/>
      <c r="MO264" s="100" t="s">
        <v>175</v>
      </c>
    </row>
    <row r="265" spans="1:353" ht="13.9" customHeight="1" x14ac:dyDescent="0.2">
      <c r="A265" s="39">
        <v>269</v>
      </c>
      <c r="B265" s="39" t="s">
        <v>1138</v>
      </c>
      <c r="C265" s="54" t="s">
        <v>1139</v>
      </c>
      <c r="D265" s="39" t="s">
        <v>121</v>
      </c>
      <c r="E265" s="39">
        <v>514301548</v>
      </c>
      <c r="F265" s="99" t="s">
        <v>1140</v>
      </c>
      <c r="G265" s="39"/>
      <c r="H265" s="39" t="s">
        <v>112</v>
      </c>
      <c r="I265" s="39">
        <v>2</v>
      </c>
      <c r="J265" s="39">
        <v>186</v>
      </c>
      <c r="K265" s="39">
        <v>0</v>
      </c>
      <c r="L265" s="39">
        <v>50</v>
      </c>
      <c r="M265" s="39">
        <v>2</v>
      </c>
      <c r="N265" s="39">
        <v>0</v>
      </c>
      <c r="O265" s="39">
        <v>0</v>
      </c>
      <c r="P265" s="39">
        <v>0</v>
      </c>
      <c r="Q265" s="39">
        <v>50</v>
      </c>
      <c r="R265" s="39">
        <v>17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50</v>
      </c>
      <c r="AA265" s="39">
        <v>17</v>
      </c>
      <c r="AB265" s="39">
        <v>0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f t="shared" si="230"/>
        <v>186</v>
      </c>
      <c r="AI265" s="39">
        <f t="shared" si="268"/>
        <v>4207793</v>
      </c>
      <c r="AJ265" s="55">
        <v>500</v>
      </c>
      <c r="AK265" s="39"/>
      <c r="AL265" s="39" t="s">
        <v>1129</v>
      </c>
      <c r="AM265" s="39" t="s">
        <v>1130</v>
      </c>
      <c r="AN265" s="39"/>
      <c r="AO265" s="39"/>
      <c r="AP265" s="56">
        <v>6.7499999999999999E-3</v>
      </c>
      <c r="AQ265" s="56" t="s">
        <v>8</v>
      </c>
      <c r="AR265" s="39" t="s">
        <v>1131</v>
      </c>
      <c r="AS265" s="39" t="s">
        <v>1132</v>
      </c>
      <c r="AT265" s="58" t="s">
        <v>1136</v>
      </c>
      <c r="AU265" s="39">
        <v>6314677700</v>
      </c>
      <c r="AV265" s="39" t="str">
        <f t="shared" si="231"/>
        <v>P0014</v>
      </c>
      <c r="AW265" s="76" t="e">
        <f t="shared" ca="1" si="232"/>
        <v>#NAME?</v>
      </c>
      <c r="AX265" s="73">
        <v>2</v>
      </c>
      <c r="AY265" s="73" t="e">
        <f t="shared" si="233"/>
        <v>#REF!</v>
      </c>
      <c r="AZ265" s="39"/>
      <c r="BA265" s="39"/>
      <c r="BB265" s="39"/>
      <c r="BC265" s="39"/>
      <c r="BD265" s="39">
        <v>2168500</v>
      </c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>
        <v>2046000</v>
      </c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>
        <f>SUM($AZ265,$BA265:BF265)-SUM($EU265:FA265)</f>
        <v>2140380</v>
      </c>
      <c r="DE265" s="39">
        <f>SUM($AZ265,$BA265:BG265)-SUM($EU265:FB265)</f>
        <v>2028884</v>
      </c>
      <c r="DF265" s="39">
        <f>SUM($AZ265,$BA265:BH265)-SUM($EU265:FC265)</f>
        <v>1887707</v>
      </c>
      <c r="DG265" s="39">
        <f>SUM($AZ265,$BA265:BI265)-SUM($EU265:FD265)</f>
        <v>1768707</v>
      </c>
      <c r="DH265" s="39">
        <f>SUM($AZ265,$BA265:BJ265)-SUM($EU265:FE265)</f>
        <v>1649707</v>
      </c>
      <c r="DI265" s="39">
        <f>SUM($AZ265,$BA265:BK265)-SUM($EU265:FF265)</f>
        <v>1530707</v>
      </c>
      <c r="DJ265" s="39">
        <f>SUM($AZ265,$BA265:BL265)-SUM($EU265:FG265)</f>
        <v>1411707</v>
      </c>
      <c r="DK265" s="39">
        <f>SUM($AZ265,$BA265:BM265)-SUM($EU265:FH265)</f>
        <v>1292707</v>
      </c>
      <c r="DL265" s="39">
        <f>SUM($AZ265,$BA265:BN265)-SUM($EU265:FI265)</f>
        <v>1173707</v>
      </c>
      <c r="DM265" s="39">
        <f>SUM($AZ265,$BA265:BO265)-SUM($EU265:FJ265)</f>
        <v>1054707</v>
      </c>
      <c r="DN265" s="39">
        <f>SUM($AZ265,$BA265:BP265)-SUM($EU265:FK265)</f>
        <v>935707</v>
      </c>
      <c r="DO265" s="39">
        <f>SUM($AZ265,$BA265:BQ265)-SUM($EU265:FL265)</f>
        <v>816707</v>
      </c>
      <c r="DP265" s="39">
        <f>SUM($AZ265,$BA265:BR265)-SUM($EU265:FM265)</f>
        <v>697707</v>
      </c>
      <c r="DQ265" s="39">
        <f>SUM($AZ265,$BA265:BS265)-SUM($EU265:FN265)</f>
        <v>578707</v>
      </c>
      <c r="DR265" s="39">
        <f>SUM($AZ265,$BA265:BT265)-SUM($EU265:FO265)</f>
        <v>459707</v>
      </c>
      <c r="DS265" s="39">
        <f>SUM($AZ265,$BA265:BU265)-SUM($EU265:FP265)</f>
        <v>340707</v>
      </c>
      <c r="DT265" s="39">
        <f>SUM($AZ265,$BA265:BV265)-SUM($EU265:FQ265)</f>
        <v>221707</v>
      </c>
      <c r="DU265" s="39">
        <f>SUM($AZ265,$BA265:BW265)-SUM($EU265:FR265)</f>
        <v>102707</v>
      </c>
      <c r="DV265" s="39">
        <f>SUM($AZ265,$BA265:BX265)-SUM($EU265:FS265)</f>
        <v>2029707</v>
      </c>
      <c r="DW265" s="39">
        <f>SUM($AZ265,$BA265:BY265)-SUM($EU265:FT265)</f>
        <v>1910707</v>
      </c>
      <c r="DX265" s="39">
        <f>SUM($AZ265,$BA265:BZ265)-SUM($EU265:FU265)</f>
        <v>1791707</v>
      </c>
      <c r="DY265" s="39">
        <f>SUM($AZ265,$BA265:CA265)-SUM($EU265:FV265)</f>
        <v>1672707</v>
      </c>
      <c r="DZ265" s="39">
        <f>SUM($AZ265,$BA265:CB265)-SUM($EU265:FW265)</f>
        <v>1553707</v>
      </c>
      <c r="EA265" s="39">
        <f>SUM($AZ265,$BA265:CC265)-SUM($EU265:FX265)</f>
        <v>1434707</v>
      </c>
      <c r="EB265" s="39">
        <f>SUM($AZ265,$BA265:CD265)-SUM($EU265:FY265)</f>
        <v>1315707</v>
      </c>
      <c r="EC265" s="39">
        <f>SUM($AZ265,$BA265:CE265)-SUM($EU265:FZ265)</f>
        <v>1196707</v>
      </c>
      <c r="ED265" s="39">
        <f>SUM($AZ265,$BA265:CF265)-SUM($EU265:GA265)</f>
        <v>1077707</v>
      </c>
      <c r="EE265" s="39">
        <f>SUM($AZ265,$BA265:CG265)-SUM($EU265:GB265)</f>
        <v>958707</v>
      </c>
      <c r="EF265" s="39">
        <f>SUM($AZ265,$BA265:CH265)-SUM($EU265:GC265)</f>
        <v>839707</v>
      </c>
      <c r="EG265" s="39">
        <f>SUM($AZ265,$BA265:CI265)-SUM($EU265:GD265)</f>
        <v>720707</v>
      </c>
      <c r="EH265" s="39">
        <f>SUM($AZ265,$BA265:CJ265)-SUM($EU265:GE265)</f>
        <v>601707</v>
      </c>
      <c r="EI265" s="39">
        <f>SUM($AZ265,$BA265:CK265)-SUM($EU265:GF265)</f>
        <v>482707</v>
      </c>
      <c r="EJ265" s="39">
        <f>SUM($AZ265,$BA265:CL265)-SUM($EU265:GG265)</f>
        <v>363707</v>
      </c>
      <c r="EK265" s="39">
        <f>SUM($AZ265,$BA265:CM265)-SUM($EU265:GH265)</f>
        <v>244707</v>
      </c>
      <c r="EL265" s="39">
        <f>SUM($AZ265,$BA265:CN265)-SUM($EU265:GI265)</f>
        <v>125707</v>
      </c>
      <c r="EM265" s="39">
        <f>SUM($AZ265,$BA265:CO265)-SUM($EU265:GJ265)</f>
        <v>6707</v>
      </c>
      <c r="EN265" s="39">
        <f>SUM($AZ265,$BA265:CP265)-SUM($EU265:GK265)</f>
        <v>6707</v>
      </c>
      <c r="EO265" s="39">
        <f>SUM($AZ265,$BA265:CQ265)-SUM($EU265:GL265)</f>
        <v>6707</v>
      </c>
      <c r="EP265" s="39">
        <f>SUM($AZ265,$BA265:CR265)-SUM($EU265:GM265)</f>
        <v>6707</v>
      </c>
      <c r="EQ265" s="39">
        <f>SUM($AZ265,$BA265:CS265)-SUM($EU265:GN265)</f>
        <v>6707</v>
      </c>
      <c r="ER265" s="39"/>
      <c r="ES265" s="39"/>
      <c r="ET265" s="39"/>
      <c r="EU265" s="39"/>
      <c r="EV265" s="39"/>
      <c r="EW265" s="39"/>
      <c r="EX265" s="39"/>
      <c r="EY265" s="39"/>
      <c r="EZ265" s="39"/>
      <c r="FA265" s="39">
        <f t="array" ref="FA265">SUMPRODUCT($K265:$AG265,TRANSPOSE(FA$5:FA$27))</f>
        <v>28120</v>
      </c>
      <c r="FB265" s="39">
        <f t="array" ref="FB265">SUMPRODUCT($K265:$AG265,TRANSPOSE(FB$5:FB$27))</f>
        <v>111496</v>
      </c>
      <c r="FC265" s="39">
        <f t="array" ref="FC265">SUMPRODUCT($K265:$AG265,TRANSPOSE(FC$5:FC$27))</f>
        <v>141177</v>
      </c>
      <c r="FD265" s="39">
        <f t="array" ref="FD265">SUMPRODUCT($K265:$AG265,TRANSPOSE(FD$5:FD$27))</f>
        <v>119000</v>
      </c>
      <c r="FE265" s="39">
        <f t="array" ref="FE265">SUMPRODUCT($K265:$AG265,TRANSPOSE(FE$5:FE$27))</f>
        <v>119000</v>
      </c>
      <c r="FF265" s="39">
        <f t="array" ref="FF265">SUMPRODUCT($K265:$AG265,TRANSPOSE(FF$5:FF$27))</f>
        <v>119000</v>
      </c>
      <c r="FG265" s="39">
        <f t="array" ref="FG265">SUMPRODUCT($K265:$AG265,TRANSPOSE(FG$5:FG$27))</f>
        <v>119000</v>
      </c>
      <c r="FH265" s="39">
        <f t="array" ref="FH265">SUMPRODUCT($K265:$AG265,TRANSPOSE(FH$5:FH$27))</f>
        <v>119000</v>
      </c>
      <c r="FI265" s="39">
        <f t="array" ref="FI265">SUMPRODUCT($K265:$AG265,TRANSPOSE(FI$5:FI$27))</f>
        <v>119000</v>
      </c>
      <c r="FJ265" s="39">
        <f t="array" ref="FJ265">SUMPRODUCT($K265:$AG265,TRANSPOSE(FJ$5:FJ$27))</f>
        <v>119000</v>
      </c>
      <c r="FK265" s="39">
        <f t="array" ref="FK265">SUMPRODUCT($K265:$AG265,TRANSPOSE(FK$5:FK$27))</f>
        <v>119000</v>
      </c>
      <c r="FL265" s="39">
        <f t="array" ref="FL265">SUMPRODUCT($K265:$AG265,TRANSPOSE(FL$5:FL$27))</f>
        <v>119000</v>
      </c>
      <c r="FM265" s="39">
        <f t="array" ref="FM265">SUMPRODUCT($K265:$AG265,TRANSPOSE(FM$5:FM$27))</f>
        <v>119000</v>
      </c>
      <c r="FN265" s="39">
        <f t="array" ref="FN265">SUMPRODUCT($K265:$AG265,TRANSPOSE(FN$5:FN$27))</f>
        <v>119000</v>
      </c>
      <c r="FO265" s="39">
        <f t="array" ref="FO265">SUMPRODUCT($K265:$AG265,TRANSPOSE(FO$5:FO$27))</f>
        <v>119000</v>
      </c>
      <c r="FP265" s="39">
        <f t="array" ref="FP265">SUMPRODUCT($K265:$AG265,TRANSPOSE(FP$5:FP$27))</f>
        <v>119000</v>
      </c>
      <c r="FQ265" s="39">
        <f t="array" ref="FQ265">SUMPRODUCT($K265:$AG265,TRANSPOSE(FQ$5:FQ$27))</f>
        <v>119000</v>
      </c>
      <c r="FR265" s="39">
        <f t="array" ref="FR265">SUMPRODUCT($K265:$AG265,TRANSPOSE(FR$5:FR$27))</f>
        <v>119000</v>
      </c>
      <c r="FS265" s="39">
        <f t="array" ref="FS265">SUMPRODUCT($K265:$AG265,TRANSPOSE(FS$5:FS$27))</f>
        <v>119000</v>
      </c>
      <c r="FT265" s="39">
        <f t="array" ref="FT265">SUMPRODUCT($K265:$AG265,TRANSPOSE(FT$5:FT$27))</f>
        <v>119000</v>
      </c>
      <c r="FU265" s="39">
        <f t="array" ref="FU265">SUMPRODUCT($K265:$AG265,TRANSPOSE(FU$5:FU$27))</f>
        <v>119000</v>
      </c>
      <c r="FV265" s="39">
        <f t="array" ref="FV265">SUMPRODUCT($K265:$AG265,TRANSPOSE(FV$5:FV$27))</f>
        <v>119000</v>
      </c>
      <c r="FW265" s="39">
        <f t="array" ref="FW265">SUMPRODUCT($K265:$AG265,TRANSPOSE(FW$5:FW$27))</f>
        <v>119000</v>
      </c>
      <c r="FX265" s="39">
        <f t="array" ref="FX265">SUMPRODUCT($K265:$AG265,TRANSPOSE(FX$5:FX$27))</f>
        <v>119000</v>
      </c>
      <c r="FY265" s="39">
        <f t="array" ref="FY265">SUMPRODUCT($K265:$AG265,TRANSPOSE(FY$5:FY$27))</f>
        <v>119000</v>
      </c>
      <c r="FZ265" s="39">
        <f t="array" ref="FZ265">SUMPRODUCT($K265:$AG265,TRANSPOSE(FZ$5:FZ$27))</f>
        <v>119000</v>
      </c>
      <c r="GA265" s="39">
        <f t="array" ref="GA265">SUMPRODUCT($K265:$AG265,TRANSPOSE(GA$5:GA$27))</f>
        <v>119000</v>
      </c>
      <c r="GB265" s="39">
        <f t="array" ref="GB265">SUMPRODUCT($K265:$AG265,TRANSPOSE(GB$5:GB$27))</f>
        <v>119000</v>
      </c>
      <c r="GC265" s="39">
        <f t="array" ref="GC265">SUMPRODUCT($K265:$AG265,TRANSPOSE(GC$5:GC$27))</f>
        <v>119000</v>
      </c>
      <c r="GD265" s="39">
        <f t="array" ref="GD265">SUMPRODUCT($K265:$AG265,TRANSPOSE(GD$5:GD$27))</f>
        <v>119000</v>
      </c>
      <c r="GE265" s="39">
        <f t="array" ref="GE265">SUMPRODUCT($K265:$AG265,TRANSPOSE(GE$5:GE$27))</f>
        <v>119000</v>
      </c>
      <c r="GF265" s="39">
        <f t="array" ref="GF265">SUMPRODUCT($K265:$AG265,TRANSPOSE(GF$5:GF$27))</f>
        <v>119000</v>
      </c>
      <c r="GG265" s="39">
        <f t="array" ref="GG265">SUMPRODUCT($K265:$AG265,TRANSPOSE(GG$5:GG$27))</f>
        <v>119000</v>
      </c>
      <c r="GH265" s="39">
        <f t="array" ref="GH265">SUMPRODUCT($K265:$AG265,TRANSPOSE(GH$5:GH$27))</f>
        <v>119000</v>
      </c>
      <c r="GI265" s="39">
        <f t="array" ref="GI265">SUMPRODUCT($K265:$AG265,TRANSPOSE(GI$5:GI$27))</f>
        <v>119000</v>
      </c>
      <c r="GJ265" s="39">
        <f t="array" ref="GJ265">SUMPRODUCT($K265:$AG265,TRANSPOSE(GJ$5:GJ$27))</f>
        <v>119000</v>
      </c>
      <c r="GK265" s="39">
        <f t="array" ref="GK265">SUMPRODUCT($K265:$AG265,TRANSPOSE(GK$5:GK$27))</f>
        <v>0</v>
      </c>
      <c r="GL265" s="39">
        <f t="array" ref="GL265">SUMPRODUCT($K265:$AG265,TRANSPOSE(GL$5:GL$27))</f>
        <v>0</v>
      </c>
      <c r="GM265" s="39">
        <f t="array" ref="GM265">SUMPRODUCT($K265:$AG265,TRANSPOSE(GM$5:GM$27))</f>
        <v>0</v>
      </c>
      <c r="GN265" s="39">
        <f t="array" ref="GN265">SUMPRODUCT($K265:$AG265,TRANSPOSE(GN$5:GN$27))</f>
        <v>0</v>
      </c>
      <c r="GO265" s="39"/>
      <c r="GP265" s="39"/>
      <c r="GQ265" s="39"/>
      <c r="GR265" s="39"/>
      <c r="GS265" s="39"/>
      <c r="GT265" s="39"/>
      <c r="GU265" s="39"/>
      <c r="GV265" s="39"/>
      <c r="GW265" s="39"/>
      <c r="GX265" s="39"/>
      <c r="GY265" s="39"/>
      <c r="GZ265" s="39"/>
      <c r="HA265" s="39"/>
      <c r="HB265" s="39"/>
      <c r="HC265" s="39"/>
      <c r="HD265" s="39"/>
      <c r="HE265" s="39"/>
      <c r="HF265" s="39"/>
      <c r="HG265" s="39"/>
      <c r="HH265" s="39"/>
      <c r="HI265" s="39"/>
      <c r="HJ265" s="39"/>
      <c r="HK265" s="39"/>
      <c r="HL265" s="39"/>
      <c r="HM265" s="39"/>
      <c r="HN265" s="39"/>
      <c r="HO265" s="39"/>
      <c r="HP265" s="39"/>
      <c r="HQ265" s="39"/>
      <c r="HR265" s="39"/>
      <c r="HS265" s="39"/>
      <c r="HT265" s="39"/>
      <c r="HU265" s="39"/>
      <c r="HV265" s="39"/>
      <c r="HW265" s="39"/>
      <c r="HX265" s="39"/>
      <c r="HY265" s="39"/>
      <c r="HZ265" s="39"/>
      <c r="IA265" s="39"/>
      <c r="IB265" s="39"/>
      <c r="IC265" s="39"/>
      <c r="ID265" s="39"/>
      <c r="IE265" s="39"/>
      <c r="IF265" s="39"/>
      <c r="IG265" s="39"/>
      <c r="IH265" s="39"/>
      <c r="II265" s="39"/>
      <c r="IJ265" s="39"/>
      <c r="IK265" s="39"/>
      <c r="IL265" s="39"/>
      <c r="IM265" s="39"/>
      <c r="IN265" s="39"/>
      <c r="IO265" s="39"/>
      <c r="IP265" s="39"/>
      <c r="IQ265" s="39"/>
      <c r="IR265" s="39"/>
      <c r="IS265" s="39"/>
      <c r="IT265" s="39"/>
      <c r="IU265" s="39"/>
      <c r="IV265" s="93" t="str">
        <f t="shared" si="293"/>
        <v>KAYTECH</v>
      </c>
      <c r="IW265" s="100" t="str">
        <f>C265</f>
        <v>MS35338-134</v>
      </c>
      <c r="IX265" s="93" t="str">
        <f t="shared" si="286"/>
        <v>NAS/NASM NATIONAL AEROSPACE STD</v>
      </c>
      <c r="IY265" s="124">
        <v>6.7999999999999996E-3</v>
      </c>
      <c r="IZ265" s="112" t="str">
        <f t="shared" si="295"/>
        <v>USD</v>
      </c>
      <c r="JA265" s="104" t="e">
        <f ca="1">_xlfn.XLOOKUP(IZ265,IZ$21:IZ$24,JA$21:JA$24,0)</f>
        <v>#NAME?</v>
      </c>
      <c r="JB265" s="104" t="e">
        <f t="shared" ca="1" si="234"/>
        <v>#NAME?</v>
      </c>
      <c r="JC265" s="113">
        <f>AJ265</f>
        <v>500</v>
      </c>
      <c r="JD265" s="113">
        <f>AJ265</f>
        <v>500</v>
      </c>
      <c r="JE265" s="100">
        <v>10000</v>
      </c>
      <c r="JF265" s="113" t="e">
        <f>MAX(JD265,CEILING(#REF!+JE265,JC265))</f>
        <v>#REF!</v>
      </c>
      <c r="JG265" s="114" t="e">
        <f t="shared" ca="1" si="235"/>
        <v>#REF!</v>
      </c>
      <c r="JH265" s="113" t="e">
        <f>JF265-#REF!</f>
        <v>#REF!</v>
      </c>
      <c r="JI265" s="114" t="e">
        <f t="shared" ca="1" si="236"/>
        <v>#REF!</v>
      </c>
      <c r="JJ265" s="115">
        <v>45523</v>
      </c>
      <c r="JK265" s="114" t="s">
        <v>114</v>
      </c>
      <c r="JL265" s="114" t="s">
        <v>1141</v>
      </c>
      <c r="JM265" s="100" t="s">
        <v>128</v>
      </c>
      <c r="JN265" s="100" t="s">
        <v>129</v>
      </c>
      <c r="JO265" s="102" t="e">
        <f t="array" aca="1" ref="JO265" ca="1">SUMPRODUCT(#REF!,TRANSPOSE(JO$19:JO$22))</f>
        <v>#REF!</v>
      </c>
      <c r="JP265" s="102" t="e">
        <f t="array" aca="1" ref="JP265" ca="1">SUMPRODUCT(#REF!,TRANSPOSE(JP$19:JP$22))</f>
        <v>#REF!</v>
      </c>
      <c r="JQ265" s="102" t="e">
        <f t="array" aca="1" ref="JQ265" ca="1">SUMPRODUCT(#REF!,TRANSPOSE(JQ$19:JQ$22))</f>
        <v>#REF!</v>
      </c>
      <c r="JR265" s="102" t="e">
        <f t="array" aca="1" ref="JR265" ca="1">SUMPRODUCT(#REF!,TRANSPOSE(JR$19:JR$22))</f>
        <v>#REF!</v>
      </c>
      <c r="JS265" s="102" t="e">
        <f t="array" aca="1" ref="JS265" ca="1">SUMPRODUCT(#REF!,TRANSPOSE(JS$19:JS$22))</f>
        <v>#REF!</v>
      </c>
      <c r="JT265" s="102" t="e">
        <f t="array" aca="1" ref="JT265" ca="1">SUMPRODUCT(#REF!,TRANSPOSE(JT$19:JT$22))</f>
        <v>#REF!</v>
      </c>
      <c r="JU265" s="102" t="e">
        <f t="array" aca="1" ref="JU265" ca="1">SUMPRODUCT(#REF!,TRANSPOSE(JU$19:JU$22))</f>
        <v>#REF!</v>
      </c>
      <c r="JV265" s="102" t="e">
        <f t="array" aca="1" ref="JV265" ca="1">SUMPRODUCT(#REF!,TRANSPOSE(JV$19:JV$22))</f>
        <v>#REF!</v>
      </c>
      <c r="JW265" s="102" t="e">
        <f t="array" aca="1" ref="JW265" ca="1">SUMPRODUCT(#REF!,TRANSPOSE(JW$19:JW$22))</f>
        <v>#REF!</v>
      </c>
      <c r="JX265" s="102" t="e">
        <f t="array" aca="1" ref="JX265" ca="1">SUMPRODUCT(#REF!,TRANSPOSE(JX$19:JX$22))</f>
        <v>#REF!</v>
      </c>
      <c r="JY265" s="102" t="e">
        <f t="array" aca="1" ref="JY265" ca="1">SUMPRODUCT(#REF!,TRANSPOSE(JY$19:JY$22))</f>
        <v>#REF!</v>
      </c>
      <c r="JZ265" s="102" t="e">
        <f t="array" aca="1" ref="JZ265" ca="1">SUMPRODUCT(#REF!,TRANSPOSE(JZ$19:JZ$22))</f>
        <v>#REF!</v>
      </c>
      <c r="KA265" s="102" t="e">
        <f t="array" aca="1" ref="KA265" ca="1">SUMPRODUCT(#REF!,TRANSPOSE(KA$19:KA$22))</f>
        <v>#REF!</v>
      </c>
      <c r="KB265" s="116"/>
      <c r="KC265" s="102" t="e">
        <f t="shared" ca="1" si="237"/>
        <v>#REF!</v>
      </c>
      <c r="KD265" s="117" t="e">
        <f ca="1">CEILING(SUM($JO265:JP265)-SUM($KC265:KC265),$JC265)</f>
        <v>#REF!</v>
      </c>
      <c r="KE265" s="117" t="e">
        <f ca="1">CEILING(SUM($JO265:JQ265)-SUM($KC265:KD265),$JC265)</f>
        <v>#REF!</v>
      </c>
      <c r="KF265" s="117" t="e">
        <f ca="1">CEILING(SUM($JO265:JR265)-SUM($KC265:KE265),$JC265)</f>
        <v>#REF!</v>
      </c>
      <c r="KG265" s="117" t="e">
        <f ca="1">CEILING(SUM($JO265:JS265)-SUM($KC265:KF265),$JC265)</f>
        <v>#REF!</v>
      </c>
      <c r="KH265" s="117" t="e">
        <f ca="1">CEILING(SUM($JO265:JT265)-SUM($KC265:KG265),$JC265)</f>
        <v>#REF!</v>
      </c>
      <c r="KI265" s="117" t="e">
        <f ca="1">CEILING(SUM($JO265:JU265)-SUM($KC265:KH265),$JC265)</f>
        <v>#REF!</v>
      </c>
      <c r="KJ265" s="117" t="e">
        <f ca="1">CEILING(SUM($JO265:JV265)-SUM($KC265:KI265),$JC265)</f>
        <v>#REF!</v>
      </c>
      <c r="KK265" s="117" t="e">
        <f ca="1">CEILING(SUM($JO265:JW265)-SUM($KC265:KJ265),$JC265)</f>
        <v>#REF!</v>
      </c>
      <c r="KL265" s="117" t="e">
        <f ca="1">CEILING(SUM($JO265:JX265)-SUM($KC265:KK265),$JC265)</f>
        <v>#REF!</v>
      </c>
      <c r="KM265" s="117" t="e">
        <f ca="1">CEILING(SUM($JO265:JY265)-SUM($KC265:KL265),$JC265)</f>
        <v>#REF!</v>
      </c>
      <c r="KN265" s="117" t="e">
        <f t="shared" ca="1" si="238"/>
        <v>#REF!</v>
      </c>
      <c r="KO265" s="117" t="e">
        <f t="shared" ca="1" si="239"/>
        <v>#REF!</v>
      </c>
      <c r="KP265" s="116"/>
      <c r="KQ265" s="119" t="e">
        <f t="shared" ca="1" si="240"/>
        <v>#REF!</v>
      </c>
      <c r="KR265" s="119" t="e">
        <f t="shared" ca="1" si="241"/>
        <v>#REF!</v>
      </c>
      <c r="KS265" s="119" t="e">
        <f t="shared" ca="1" si="242"/>
        <v>#REF!</v>
      </c>
      <c r="KT265" s="119" t="e">
        <f t="shared" ca="1" si="243"/>
        <v>#REF!</v>
      </c>
      <c r="KU265" s="119" t="e">
        <f t="shared" ca="1" si="244"/>
        <v>#REF!</v>
      </c>
      <c r="KV265" s="119" t="e">
        <f t="shared" ca="1" si="245"/>
        <v>#REF!</v>
      </c>
      <c r="KW265" s="119" t="e">
        <f t="shared" ca="1" si="246"/>
        <v>#REF!</v>
      </c>
      <c r="KX265" s="119" t="e">
        <f t="shared" ca="1" si="247"/>
        <v>#REF!</v>
      </c>
      <c r="KY265" s="119" t="e">
        <f t="shared" ca="1" si="248"/>
        <v>#REF!</v>
      </c>
      <c r="KZ265" s="119" t="e">
        <f t="shared" ca="1" si="249"/>
        <v>#REF!</v>
      </c>
      <c r="LA265" s="119" t="e">
        <f t="shared" ca="1" si="250"/>
        <v>#REF!</v>
      </c>
      <c r="LB265" s="119" t="e">
        <f t="shared" ca="1" si="251"/>
        <v>#REF!</v>
      </c>
      <c r="LC265" s="119" t="e">
        <f t="shared" ca="1" si="252"/>
        <v>#REF!</v>
      </c>
      <c r="LD265" s="119" t="e">
        <f t="shared" ca="1" si="253"/>
        <v>#REF!</v>
      </c>
      <c r="LE265" s="116">
        <v>2</v>
      </c>
      <c r="LF265" s="102" t="e">
        <f t="shared" ca="1" si="296"/>
        <v>#REF!</v>
      </c>
      <c r="LG265" s="102"/>
      <c r="LH265" s="102"/>
      <c r="LI265" s="102"/>
      <c r="LJ265" s="102"/>
      <c r="LK265" s="102"/>
      <c r="LL265" s="102" t="e">
        <f t="shared" ca="1" si="297"/>
        <v>#REF!</v>
      </c>
      <c r="LM265" s="102"/>
      <c r="LN265" s="102"/>
      <c r="LO265" s="102"/>
      <c r="LP265" s="102"/>
      <c r="LQ265" s="102"/>
      <c r="LR265" s="102"/>
      <c r="LS265" s="102"/>
      <c r="LT265" s="119" t="e">
        <f t="shared" ca="1" si="254"/>
        <v>#REF!</v>
      </c>
      <c r="LU265" s="119" t="e">
        <f t="shared" ca="1" si="255"/>
        <v>#NAME?</v>
      </c>
      <c r="LV265" s="119" t="e">
        <f t="shared" ca="1" si="256"/>
        <v>#NAME?</v>
      </c>
      <c r="LW265" s="119" t="e">
        <f t="shared" ca="1" si="257"/>
        <v>#NAME?</v>
      </c>
      <c r="LX265" s="119" t="e">
        <f t="shared" ca="1" si="258"/>
        <v>#NAME?</v>
      </c>
      <c r="LY265" s="119" t="e">
        <f t="shared" ca="1" si="259"/>
        <v>#NAME?</v>
      </c>
      <c r="LZ265" s="119" t="e">
        <f t="shared" ca="1" si="260"/>
        <v>#REF!</v>
      </c>
      <c r="MA265" s="119" t="e">
        <f t="shared" ca="1" si="261"/>
        <v>#NAME?</v>
      </c>
      <c r="MB265" s="119" t="e">
        <f t="shared" ca="1" si="262"/>
        <v>#NAME?</v>
      </c>
      <c r="MC265" s="119" t="e">
        <f t="shared" ca="1" si="263"/>
        <v>#NAME?</v>
      </c>
      <c r="MD265" s="119" t="e">
        <f t="shared" ca="1" si="264"/>
        <v>#NAME?</v>
      </c>
      <c r="ME265" s="119" t="e">
        <f t="shared" ca="1" si="265"/>
        <v>#NAME?</v>
      </c>
      <c r="MF265" s="119" t="e">
        <f t="shared" ca="1" si="266"/>
        <v>#NAME?</v>
      </c>
      <c r="MG265" s="119" t="e">
        <f t="shared" ca="1" si="267"/>
        <v>#REF!</v>
      </c>
      <c r="MH265" s="120" t="s">
        <v>1138</v>
      </c>
      <c r="MI265" s="100" t="s">
        <v>1133</v>
      </c>
      <c r="MJ265" s="121">
        <v>45524</v>
      </c>
      <c r="MK265" s="100" t="s">
        <v>131</v>
      </c>
      <c r="ML265" s="100" t="s">
        <v>131</v>
      </c>
      <c r="MM265" s="100" t="s">
        <v>131</v>
      </c>
      <c r="MN265" s="100" t="s">
        <v>1142</v>
      </c>
      <c r="MO265" s="100" t="s">
        <v>175</v>
      </c>
    </row>
    <row r="266" spans="1:353" ht="14.25" x14ac:dyDescent="0.2">
      <c r="A266" s="39">
        <v>270</v>
      </c>
      <c r="B266" s="39" t="s">
        <v>1143</v>
      </c>
      <c r="C266" s="54" t="s">
        <v>1144</v>
      </c>
      <c r="D266" s="39" t="s">
        <v>121</v>
      </c>
      <c r="E266" s="39">
        <v>514301316</v>
      </c>
      <c r="F266" s="99" t="s">
        <v>1140</v>
      </c>
      <c r="G266" s="39"/>
      <c r="H266" s="39" t="s">
        <v>112</v>
      </c>
      <c r="I266" s="39">
        <v>2</v>
      </c>
      <c r="J266" s="39">
        <v>39</v>
      </c>
      <c r="K266" s="39">
        <v>0</v>
      </c>
      <c r="L266" s="39">
        <v>13</v>
      </c>
      <c r="M266" s="39">
        <v>0</v>
      </c>
      <c r="N266" s="39">
        <v>0</v>
      </c>
      <c r="O266" s="39">
        <v>0</v>
      </c>
      <c r="P266" s="39">
        <v>0</v>
      </c>
      <c r="Q266" s="39">
        <v>13</v>
      </c>
      <c r="R266" s="39">
        <v>0</v>
      </c>
      <c r="S266" s="39">
        <v>0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13</v>
      </c>
      <c r="AA266" s="39">
        <v>0</v>
      </c>
      <c r="AB266" s="39">
        <v>0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f t="shared" si="230"/>
        <v>39</v>
      </c>
      <c r="AI266" s="39">
        <f t="shared" si="268"/>
        <v>917657</v>
      </c>
      <c r="AJ266" s="55">
        <v>500</v>
      </c>
      <c r="AK266" s="39"/>
      <c r="AL266" s="39" t="s">
        <v>1129</v>
      </c>
      <c r="AM266" s="39" t="s">
        <v>1130</v>
      </c>
      <c r="AN266" s="39"/>
      <c r="AO266" s="39"/>
      <c r="AP266" s="56">
        <v>6.0000000000000001E-3</v>
      </c>
      <c r="AQ266" s="56" t="s">
        <v>8</v>
      </c>
      <c r="AR266" s="39" t="s">
        <v>1131</v>
      </c>
      <c r="AS266" s="39" t="s">
        <v>1132</v>
      </c>
      <c r="AT266" s="58" t="s">
        <v>1136</v>
      </c>
      <c r="AU266" s="39">
        <v>6314677700</v>
      </c>
      <c r="AV266" s="39" t="str">
        <f t="shared" si="231"/>
        <v>P0014</v>
      </c>
      <c r="AW266" s="76" t="e">
        <f t="shared" ca="1" si="232"/>
        <v>#NAME?</v>
      </c>
      <c r="AX266" s="73">
        <v>1</v>
      </c>
      <c r="AY266" s="73" t="e">
        <f t="shared" si="233"/>
        <v>#REF!</v>
      </c>
      <c r="AZ266" s="39"/>
      <c r="BA266" s="39"/>
      <c r="BB266" s="39"/>
      <c r="BC266" s="39"/>
      <c r="BD266" s="39">
        <v>923500</v>
      </c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>
        <f>SUM($AZ266,$BA266:BF266)-SUM($EU266:FA266)</f>
        <v>917520</v>
      </c>
      <c r="DE266" s="39">
        <f>SUM($AZ266,$BA266:BG266)-SUM($EU266:FB266)</f>
        <v>894146</v>
      </c>
      <c r="DF266" s="39">
        <f>SUM($AZ266,$BA266:BH266)-SUM($EU266:FC266)</f>
        <v>863843</v>
      </c>
      <c r="DG266" s="39">
        <f>SUM($AZ266,$BA266:BI266)-SUM($EU266:FD266)</f>
        <v>837843</v>
      </c>
      <c r="DH266" s="39">
        <f>SUM($AZ266,$BA266:BJ266)-SUM($EU266:FE266)</f>
        <v>811843</v>
      </c>
      <c r="DI266" s="39">
        <f>SUM($AZ266,$BA266:BK266)-SUM($EU266:FF266)</f>
        <v>785843</v>
      </c>
      <c r="DJ266" s="39">
        <f>SUM($AZ266,$BA266:BL266)-SUM($EU266:FG266)</f>
        <v>759843</v>
      </c>
      <c r="DK266" s="39">
        <f>SUM($AZ266,$BA266:BM266)-SUM($EU266:FH266)</f>
        <v>733843</v>
      </c>
      <c r="DL266" s="39">
        <f>SUM($AZ266,$BA266:BN266)-SUM($EU266:FI266)</f>
        <v>707843</v>
      </c>
      <c r="DM266" s="39">
        <f>SUM($AZ266,$BA266:BO266)-SUM($EU266:FJ266)</f>
        <v>681843</v>
      </c>
      <c r="DN266" s="39">
        <f>SUM($AZ266,$BA266:BP266)-SUM($EU266:FK266)</f>
        <v>655843</v>
      </c>
      <c r="DO266" s="39">
        <f>SUM($AZ266,$BA266:BQ266)-SUM($EU266:FL266)</f>
        <v>629843</v>
      </c>
      <c r="DP266" s="39">
        <f>SUM($AZ266,$BA266:BR266)-SUM($EU266:FM266)</f>
        <v>603843</v>
      </c>
      <c r="DQ266" s="39">
        <f>SUM($AZ266,$BA266:BS266)-SUM($EU266:FN266)</f>
        <v>577843</v>
      </c>
      <c r="DR266" s="39">
        <f>SUM($AZ266,$BA266:BT266)-SUM($EU266:FO266)</f>
        <v>551843</v>
      </c>
      <c r="DS266" s="39">
        <f>SUM($AZ266,$BA266:BU266)-SUM($EU266:FP266)</f>
        <v>525843</v>
      </c>
      <c r="DT266" s="39">
        <f>SUM($AZ266,$BA266:BV266)-SUM($EU266:FQ266)</f>
        <v>499843</v>
      </c>
      <c r="DU266" s="39">
        <f>SUM($AZ266,$BA266:BW266)-SUM($EU266:FR266)</f>
        <v>473843</v>
      </c>
      <c r="DV266" s="39">
        <f>SUM($AZ266,$BA266:BX266)-SUM($EU266:FS266)</f>
        <v>447843</v>
      </c>
      <c r="DW266" s="39">
        <f>SUM($AZ266,$BA266:BY266)-SUM($EU266:FT266)</f>
        <v>421843</v>
      </c>
      <c r="DX266" s="39">
        <f>SUM($AZ266,$BA266:BZ266)-SUM($EU266:FU266)</f>
        <v>395843</v>
      </c>
      <c r="DY266" s="39">
        <f>SUM($AZ266,$BA266:CA266)-SUM($EU266:FV266)</f>
        <v>369843</v>
      </c>
      <c r="DZ266" s="39">
        <f>SUM($AZ266,$BA266:CB266)-SUM($EU266:FW266)</f>
        <v>343843</v>
      </c>
      <c r="EA266" s="39">
        <f>SUM($AZ266,$BA266:CC266)-SUM($EU266:FX266)</f>
        <v>317843</v>
      </c>
      <c r="EB266" s="39">
        <f>SUM($AZ266,$BA266:CD266)-SUM($EU266:FY266)</f>
        <v>291843</v>
      </c>
      <c r="EC266" s="39">
        <f>SUM($AZ266,$BA266:CE266)-SUM($EU266:FZ266)</f>
        <v>265843</v>
      </c>
      <c r="ED266" s="39">
        <f>SUM($AZ266,$BA266:CF266)-SUM($EU266:GA266)</f>
        <v>239843</v>
      </c>
      <c r="EE266" s="39">
        <f>SUM($AZ266,$BA266:CG266)-SUM($EU266:GB266)</f>
        <v>213843</v>
      </c>
      <c r="EF266" s="39">
        <f>SUM($AZ266,$BA266:CH266)-SUM($EU266:GC266)</f>
        <v>187843</v>
      </c>
      <c r="EG266" s="39">
        <f>SUM($AZ266,$BA266:CI266)-SUM($EU266:GD266)</f>
        <v>161843</v>
      </c>
      <c r="EH266" s="39">
        <f>SUM($AZ266,$BA266:CJ266)-SUM($EU266:GE266)</f>
        <v>135843</v>
      </c>
      <c r="EI266" s="39">
        <f>SUM($AZ266,$BA266:CK266)-SUM($EU266:GF266)</f>
        <v>109843</v>
      </c>
      <c r="EJ266" s="39">
        <f>SUM($AZ266,$BA266:CL266)-SUM($EU266:GG266)</f>
        <v>83843</v>
      </c>
      <c r="EK266" s="39">
        <f>SUM($AZ266,$BA266:CM266)-SUM($EU266:GH266)</f>
        <v>57843</v>
      </c>
      <c r="EL266" s="39">
        <f>SUM($AZ266,$BA266:CN266)-SUM($EU266:GI266)</f>
        <v>31843</v>
      </c>
      <c r="EM266" s="39">
        <f>SUM($AZ266,$BA266:CO266)-SUM($EU266:GJ266)</f>
        <v>5843</v>
      </c>
      <c r="EN266" s="39">
        <f>SUM($AZ266,$BA266:CP266)-SUM($EU266:GK266)</f>
        <v>5843</v>
      </c>
      <c r="EO266" s="39">
        <f>SUM($AZ266,$BA266:CQ266)-SUM($EU266:GL266)</f>
        <v>5843</v>
      </c>
      <c r="EP266" s="39">
        <f>SUM($AZ266,$BA266:CR266)-SUM($EU266:GM266)</f>
        <v>5843</v>
      </c>
      <c r="EQ266" s="39">
        <f>SUM($AZ266,$BA266:CS266)-SUM($EU266:GN266)</f>
        <v>5843</v>
      </c>
      <c r="ER266" s="39"/>
      <c r="ES266" s="39"/>
      <c r="ET266" s="39"/>
      <c r="EU266" s="39"/>
      <c r="EV266" s="39"/>
      <c r="EW266" s="39"/>
      <c r="EX266" s="39"/>
      <c r="EY266" s="39"/>
      <c r="EZ266" s="39"/>
      <c r="FA266" s="39">
        <f t="array" ref="FA266">SUMPRODUCT($K266:$AG266,TRANSPOSE(FA$5:FA$27))</f>
        <v>5980</v>
      </c>
      <c r="FB266" s="39">
        <f t="array" ref="FB266">SUMPRODUCT($K266:$AG266,TRANSPOSE(FB$5:FB$27))</f>
        <v>23374</v>
      </c>
      <c r="FC266" s="39">
        <f t="array" ref="FC266">SUMPRODUCT($K266:$AG266,TRANSPOSE(FC$5:FC$27))</f>
        <v>30303</v>
      </c>
      <c r="FD266" s="39">
        <f t="array" ref="FD266">SUMPRODUCT($K266:$AG266,TRANSPOSE(FD$5:FD$27))</f>
        <v>26000</v>
      </c>
      <c r="FE266" s="39">
        <f t="array" ref="FE266">SUMPRODUCT($K266:$AG266,TRANSPOSE(FE$5:FE$27))</f>
        <v>26000</v>
      </c>
      <c r="FF266" s="39">
        <f t="array" ref="FF266">SUMPRODUCT($K266:$AG266,TRANSPOSE(FF$5:FF$27))</f>
        <v>26000</v>
      </c>
      <c r="FG266" s="39">
        <f t="array" ref="FG266">SUMPRODUCT($K266:$AG266,TRANSPOSE(FG$5:FG$27))</f>
        <v>26000</v>
      </c>
      <c r="FH266" s="39">
        <f t="array" ref="FH266">SUMPRODUCT($K266:$AG266,TRANSPOSE(FH$5:FH$27))</f>
        <v>26000</v>
      </c>
      <c r="FI266" s="39">
        <f t="array" ref="FI266">SUMPRODUCT($K266:$AG266,TRANSPOSE(FI$5:FI$27))</f>
        <v>26000</v>
      </c>
      <c r="FJ266" s="39">
        <f t="array" ref="FJ266">SUMPRODUCT($K266:$AG266,TRANSPOSE(FJ$5:FJ$27))</f>
        <v>26000</v>
      </c>
      <c r="FK266" s="39">
        <f t="array" ref="FK266">SUMPRODUCT($K266:$AG266,TRANSPOSE(FK$5:FK$27))</f>
        <v>26000</v>
      </c>
      <c r="FL266" s="39">
        <f t="array" ref="FL266">SUMPRODUCT($K266:$AG266,TRANSPOSE(FL$5:FL$27))</f>
        <v>26000</v>
      </c>
      <c r="FM266" s="39">
        <f t="array" ref="FM266">SUMPRODUCT($K266:$AG266,TRANSPOSE(FM$5:FM$27))</f>
        <v>26000</v>
      </c>
      <c r="FN266" s="39">
        <f t="array" ref="FN266">SUMPRODUCT($K266:$AG266,TRANSPOSE(FN$5:FN$27))</f>
        <v>26000</v>
      </c>
      <c r="FO266" s="39">
        <f t="array" ref="FO266">SUMPRODUCT($K266:$AG266,TRANSPOSE(FO$5:FO$27))</f>
        <v>26000</v>
      </c>
      <c r="FP266" s="39">
        <f t="array" ref="FP266">SUMPRODUCT($K266:$AG266,TRANSPOSE(FP$5:FP$27))</f>
        <v>26000</v>
      </c>
      <c r="FQ266" s="39">
        <f t="array" ref="FQ266">SUMPRODUCT($K266:$AG266,TRANSPOSE(FQ$5:FQ$27))</f>
        <v>26000</v>
      </c>
      <c r="FR266" s="39">
        <f t="array" ref="FR266">SUMPRODUCT($K266:$AG266,TRANSPOSE(FR$5:FR$27))</f>
        <v>26000</v>
      </c>
      <c r="FS266" s="39">
        <f t="array" ref="FS266">SUMPRODUCT($K266:$AG266,TRANSPOSE(FS$5:FS$27))</f>
        <v>26000</v>
      </c>
      <c r="FT266" s="39">
        <f t="array" ref="FT266">SUMPRODUCT($K266:$AG266,TRANSPOSE(FT$5:FT$27))</f>
        <v>26000</v>
      </c>
      <c r="FU266" s="39">
        <f t="array" ref="FU266">SUMPRODUCT($K266:$AG266,TRANSPOSE(FU$5:FU$27))</f>
        <v>26000</v>
      </c>
      <c r="FV266" s="39">
        <f t="array" ref="FV266">SUMPRODUCT($K266:$AG266,TRANSPOSE(FV$5:FV$27))</f>
        <v>26000</v>
      </c>
      <c r="FW266" s="39">
        <f t="array" ref="FW266">SUMPRODUCT($K266:$AG266,TRANSPOSE(FW$5:FW$27))</f>
        <v>26000</v>
      </c>
      <c r="FX266" s="39">
        <f t="array" ref="FX266">SUMPRODUCT($K266:$AG266,TRANSPOSE(FX$5:FX$27))</f>
        <v>26000</v>
      </c>
      <c r="FY266" s="39">
        <f t="array" ref="FY266">SUMPRODUCT($K266:$AG266,TRANSPOSE(FY$5:FY$27))</f>
        <v>26000</v>
      </c>
      <c r="FZ266" s="39">
        <f t="array" ref="FZ266">SUMPRODUCT($K266:$AG266,TRANSPOSE(FZ$5:FZ$27))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SUMPRODUCT($K266:$AG266,TRANSPOSE(GB$5:GB$27))</f>
        <v>26000</v>
      </c>
      <c r="GC266" s="39">
        <f t="array" ref="GC266">SUMPRODUCT($K266:$AG266,TRANSPOSE(GC$5:GC$27))</f>
        <v>26000</v>
      </c>
      <c r="GD266" s="39">
        <f t="array" ref="GD266">SUMPRODUCT($K266:$AG266,TRANSPOSE(GD$5:GD$27))</f>
        <v>26000</v>
      </c>
      <c r="GE266" s="39">
        <f t="array" ref="GE266">SUMPRODUCT($K266:$AG266,TRANSPOSE(GE$5:GE$27))</f>
        <v>26000</v>
      </c>
      <c r="GF266" s="39">
        <f t="array" ref="GF266">SUMPRODUCT($K266:$AG266,TRANSPOSE(GF$5:GF$27))</f>
        <v>26000</v>
      </c>
      <c r="GG266" s="39">
        <f t="array" ref="GG266">SUMPRODUCT($K266:$AG266,TRANSPOSE(GG$5:GG$27))</f>
        <v>26000</v>
      </c>
      <c r="GH266" s="39">
        <f t="array" ref="GH266">SUMPRODUCT($K266:$AG266,TRANSPOSE(GH$5:GH$27))</f>
        <v>26000</v>
      </c>
      <c r="GI266" s="39">
        <f t="array" ref="GI266">SUMPRODUCT($K266:$AG266,TRANSPOSE(GI$5:GI$27))</f>
        <v>26000</v>
      </c>
      <c r="GJ266" s="39">
        <f t="array" ref="GJ266">SUMPRODUCT($K266:$AG266,TRANSPOSE(GJ$5:GJ$27))</f>
        <v>26000</v>
      </c>
      <c r="GK266" s="39">
        <f t="array" ref="GK266">SUMPRODUCT($K266:$AG266,TRANSPOSE(GK$5:GK$27))</f>
        <v>0</v>
      </c>
      <c r="GL266" s="39">
        <f t="array" ref="GL266">SUMPRODUCT($K266:$AG266,TRANSPOSE(GL$5:GL$27))</f>
        <v>0</v>
      </c>
      <c r="GM266" s="39">
        <f t="array" ref="GM266">SUMPRODUCT($K266:$AG266,TRANSPOSE(GM$5:GM$27))</f>
        <v>0</v>
      </c>
      <c r="GN266" s="39">
        <f t="array" ref="GN266">SUMPRODUCT($K266:$AG266,TRANSPOSE(GN$5:GN$27))</f>
        <v>0</v>
      </c>
      <c r="GO266" s="39"/>
      <c r="GP266" s="39"/>
      <c r="GQ266" s="39"/>
      <c r="GR266" s="39"/>
      <c r="GS266" s="39"/>
      <c r="GT266" s="39"/>
      <c r="GU266" s="39"/>
      <c r="GV266" s="39"/>
      <c r="GW266" s="39"/>
      <c r="GX266" s="39"/>
      <c r="GY266" s="39"/>
      <c r="GZ266" s="39"/>
      <c r="HA266" s="39"/>
      <c r="HB266" s="39"/>
      <c r="HC266" s="39"/>
      <c r="HD266" s="39"/>
      <c r="HE266" s="39"/>
      <c r="HF266" s="39"/>
      <c r="HG266" s="39"/>
      <c r="HH266" s="39"/>
      <c r="HI266" s="39"/>
      <c r="HJ266" s="39"/>
      <c r="HK266" s="39"/>
      <c r="HL266" s="39"/>
      <c r="HM266" s="39"/>
      <c r="HN266" s="39"/>
      <c r="HO266" s="39"/>
      <c r="HP266" s="39"/>
      <c r="HQ266" s="39"/>
      <c r="HR266" s="39"/>
      <c r="HS266" s="39"/>
      <c r="HT266" s="39"/>
      <c r="HU266" s="39"/>
      <c r="HV266" s="39"/>
      <c r="HW266" s="39"/>
      <c r="HX266" s="39"/>
      <c r="HY266" s="39"/>
      <c r="HZ266" s="39"/>
      <c r="IA266" s="39"/>
      <c r="IB266" s="39"/>
      <c r="IC266" s="39"/>
      <c r="ID266" s="39"/>
      <c r="IE266" s="39"/>
      <c r="IF266" s="39"/>
      <c r="IG266" s="39"/>
      <c r="IH266" s="39"/>
      <c r="II266" s="39"/>
      <c r="IJ266" s="39"/>
      <c r="IK266" s="39"/>
      <c r="IL266" s="39"/>
      <c r="IM266" s="39"/>
      <c r="IN266" s="39"/>
      <c r="IO266" s="39"/>
      <c r="IP266" s="39"/>
      <c r="IQ266" s="39"/>
      <c r="IR266" s="39"/>
      <c r="IS266" s="39"/>
      <c r="IT266" s="39"/>
      <c r="IU266" s="39"/>
      <c r="IV266" s="93" t="str">
        <f t="shared" si="293"/>
        <v>KAYTECH</v>
      </c>
      <c r="IW266" s="100" t="str">
        <f>C266</f>
        <v>MS35338-135</v>
      </c>
      <c r="IX266" s="93" t="str">
        <f t="shared" si="286"/>
        <v>NAS/NASM NATIONAL AEROSPACE STD</v>
      </c>
      <c r="IY266" s="124">
        <v>8.0000000000000002E-3</v>
      </c>
      <c r="IZ266" s="112" t="str">
        <f t="shared" si="295"/>
        <v>USD</v>
      </c>
      <c r="JA266" s="104" t="e">
        <f ca="1">_xlfn.XLOOKUP(IZ266,IZ$21:IZ$24,JA$21:JA$24,0)</f>
        <v>#NAME?</v>
      </c>
      <c r="JB266" s="104" t="e">
        <f t="shared" ca="1" si="234"/>
        <v>#NAME?</v>
      </c>
      <c r="JC266" s="113">
        <f>AJ266</f>
        <v>500</v>
      </c>
      <c r="JD266" s="113">
        <f>AJ266</f>
        <v>500</v>
      </c>
      <c r="JE266" s="100">
        <v>5000</v>
      </c>
      <c r="JF266" s="113" t="e">
        <f>MAX(JD266,CEILING(#REF!+JE266,JC266))</f>
        <v>#REF!</v>
      </c>
      <c r="JG266" s="114" t="e">
        <f t="shared" ca="1" si="235"/>
        <v>#REF!</v>
      </c>
      <c r="JH266" s="113" t="e">
        <f>JF266-#REF!</f>
        <v>#REF!</v>
      </c>
      <c r="JI266" s="114" t="e">
        <f t="shared" ca="1" si="236"/>
        <v>#REF!</v>
      </c>
      <c r="JJ266" s="115">
        <v>45523</v>
      </c>
      <c r="JK266" s="114" t="s">
        <v>114</v>
      </c>
      <c r="JL266" s="114" t="s">
        <v>1145</v>
      </c>
      <c r="JM266" s="100" t="s">
        <v>128</v>
      </c>
      <c r="JN266" s="100" t="s">
        <v>129</v>
      </c>
      <c r="JO266" s="102" t="e">
        <f t="array" aca="1" ref="JO266" ca="1">SUMPRODUCT(#REF!,TRANSPOSE(JO$19:JO$22))</f>
        <v>#REF!</v>
      </c>
      <c r="JP266" s="102" t="e">
        <f t="array" aca="1" ref="JP266" ca="1">SUMPRODUCT(#REF!,TRANSPOSE(JP$19:JP$22))</f>
        <v>#REF!</v>
      </c>
      <c r="JQ266" s="102" t="e">
        <f t="array" aca="1" ref="JQ266" ca="1">SUMPRODUCT(#REF!,TRANSPOSE(JQ$19:JQ$22))</f>
        <v>#REF!</v>
      </c>
      <c r="JR266" s="102" t="e">
        <f t="array" aca="1" ref="JR266" ca="1">SUMPRODUCT(#REF!,TRANSPOSE(JR$19:JR$22))</f>
        <v>#REF!</v>
      </c>
      <c r="JS266" s="102" t="e">
        <f t="array" aca="1" ref="JS266" ca="1">SUMPRODUCT(#REF!,TRANSPOSE(JS$19:JS$22))</f>
        <v>#REF!</v>
      </c>
      <c r="JT266" s="102" t="e">
        <f t="array" aca="1" ref="JT266" ca="1">SUMPRODUCT(#REF!,TRANSPOSE(JT$19:JT$22))</f>
        <v>#REF!</v>
      </c>
      <c r="JU266" s="102" t="e">
        <f t="array" aca="1" ref="JU266" ca="1">SUMPRODUCT(#REF!,TRANSPOSE(JU$19:JU$22))</f>
        <v>#REF!</v>
      </c>
      <c r="JV266" s="102" t="e">
        <f t="array" aca="1" ref="JV266" ca="1">SUMPRODUCT(#REF!,TRANSPOSE(JV$19:JV$22))</f>
        <v>#REF!</v>
      </c>
      <c r="JW266" s="102" t="e">
        <f t="array" aca="1" ref="JW266" ca="1">SUMPRODUCT(#REF!,TRANSPOSE(JW$19:JW$22))</f>
        <v>#REF!</v>
      </c>
      <c r="JX266" s="102" t="e">
        <f t="array" aca="1" ref="JX266" ca="1">SUMPRODUCT(#REF!,TRANSPOSE(JX$19:JX$22))</f>
        <v>#REF!</v>
      </c>
      <c r="JY266" s="102" t="e">
        <f t="array" aca="1" ref="JY266" ca="1">SUMPRODUCT(#REF!,TRANSPOSE(JY$19:JY$22))</f>
        <v>#REF!</v>
      </c>
      <c r="JZ266" s="102" t="e">
        <f t="array" aca="1" ref="JZ266" ca="1">SUMPRODUCT(#REF!,TRANSPOSE(JZ$19:JZ$22))</f>
        <v>#REF!</v>
      </c>
      <c r="KA266" s="102" t="e">
        <f t="array" aca="1" ref="KA266" ca="1">SUMPRODUCT(#REF!,TRANSPOSE(KA$19:KA$22))</f>
        <v>#REF!</v>
      </c>
      <c r="KB266" s="116"/>
      <c r="KC266" s="102" t="e">
        <f t="shared" ca="1" si="237"/>
        <v>#REF!</v>
      </c>
      <c r="KD266" s="117" t="e">
        <f ca="1">CEILING(SUM($JO266:JP266)-SUM($KC266:KC266),$JC266)</f>
        <v>#REF!</v>
      </c>
      <c r="KE266" s="117" t="e">
        <f ca="1">CEILING(SUM($JO266:JQ266)-SUM($KC266:KD266),$JC266)</f>
        <v>#REF!</v>
      </c>
      <c r="KF266" s="117" t="e">
        <f ca="1">CEILING(SUM($JO266:JR266)-SUM($KC266:KE266),$JC266)</f>
        <v>#REF!</v>
      </c>
      <c r="KG266" s="117" t="e">
        <f ca="1">CEILING(SUM($JO266:JS266)-SUM($KC266:KF266),$JC266)</f>
        <v>#REF!</v>
      </c>
      <c r="KH266" s="117" t="e">
        <f ca="1">CEILING(SUM($JO266:JT266)-SUM($KC266:KG266),$JC266)</f>
        <v>#REF!</v>
      </c>
      <c r="KI266" s="117" t="e">
        <f ca="1">CEILING(SUM($JO266:JU266)-SUM($KC266:KH266),$JC266)</f>
        <v>#REF!</v>
      </c>
      <c r="KJ266" s="117" t="e">
        <f ca="1">CEILING(SUM($JO266:JV266)-SUM($KC266:KI266),$JC266)</f>
        <v>#REF!</v>
      </c>
      <c r="KK266" s="117" t="e">
        <f ca="1">CEILING(SUM($JO266:JW266)-SUM($KC266:KJ266),$JC266)</f>
        <v>#REF!</v>
      </c>
      <c r="KL266" s="117" t="e">
        <f ca="1">CEILING(SUM($JO266:JX266)-SUM($KC266:KK266),$JC266)</f>
        <v>#REF!</v>
      </c>
      <c r="KM266" s="117" t="e">
        <f ca="1">CEILING(SUM($JO266:JY266)-SUM($KC266:KL266),$JC266)</f>
        <v>#REF!</v>
      </c>
      <c r="KN266" s="117" t="e">
        <f t="shared" ca="1" si="238"/>
        <v>#REF!</v>
      </c>
      <c r="KO266" s="117" t="e">
        <f t="shared" ca="1" si="239"/>
        <v>#REF!</v>
      </c>
      <c r="KP266" s="116"/>
      <c r="KQ266" s="119" t="e">
        <f t="shared" ca="1" si="240"/>
        <v>#REF!</v>
      </c>
      <c r="KR266" s="119" t="e">
        <f t="shared" ca="1" si="241"/>
        <v>#REF!</v>
      </c>
      <c r="KS266" s="119" t="e">
        <f t="shared" ca="1" si="242"/>
        <v>#REF!</v>
      </c>
      <c r="KT266" s="119" t="e">
        <f t="shared" ca="1" si="243"/>
        <v>#REF!</v>
      </c>
      <c r="KU266" s="119" t="e">
        <f t="shared" ca="1" si="244"/>
        <v>#REF!</v>
      </c>
      <c r="KV266" s="119" t="e">
        <f t="shared" ca="1" si="245"/>
        <v>#REF!</v>
      </c>
      <c r="KW266" s="119" t="e">
        <f t="shared" ca="1" si="246"/>
        <v>#REF!</v>
      </c>
      <c r="KX266" s="119" t="e">
        <f t="shared" ca="1" si="247"/>
        <v>#REF!</v>
      </c>
      <c r="KY266" s="119" t="e">
        <f t="shared" ca="1" si="248"/>
        <v>#REF!</v>
      </c>
      <c r="KZ266" s="119" t="e">
        <f t="shared" ca="1" si="249"/>
        <v>#REF!</v>
      </c>
      <c r="LA266" s="119" t="e">
        <f t="shared" ca="1" si="250"/>
        <v>#REF!</v>
      </c>
      <c r="LB266" s="119" t="e">
        <f t="shared" ca="1" si="251"/>
        <v>#REF!</v>
      </c>
      <c r="LC266" s="119" t="e">
        <f t="shared" ca="1" si="252"/>
        <v>#REF!</v>
      </c>
      <c r="LD266" s="119" t="e">
        <f t="shared" ca="1" si="253"/>
        <v>#REF!</v>
      </c>
      <c r="LE266" s="116">
        <v>1</v>
      </c>
      <c r="LF266" s="102" t="e">
        <f ca="1">SUM(KC266:KO266)</f>
        <v>#REF!</v>
      </c>
      <c r="LG266" s="102"/>
      <c r="LH266" s="102"/>
      <c r="LI266" s="102"/>
      <c r="LJ266" s="102"/>
      <c r="LK266" s="102"/>
      <c r="LL266" s="102"/>
      <c r="LM266" s="102"/>
      <c r="LN266" s="102"/>
      <c r="LO266" s="102"/>
      <c r="LP266" s="102"/>
      <c r="LQ266" s="102"/>
      <c r="LR266" s="102" t="e">
        <f ca="1">KO266</f>
        <v>#REF!</v>
      </c>
      <c r="LS266" s="102"/>
      <c r="LT266" s="119" t="e">
        <f t="shared" ca="1" si="254"/>
        <v>#REF!</v>
      </c>
      <c r="LU266" s="119" t="e">
        <f t="shared" ca="1" si="255"/>
        <v>#NAME?</v>
      </c>
      <c r="LV266" s="119" t="e">
        <f t="shared" ca="1" si="256"/>
        <v>#NAME?</v>
      </c>
      <c r="LW266" s="119" t="e">
        <f t="shared" ca="1" si="257"/>
        <v>#NAME?</v>
      </c>
      <c r="LX266" s="119" t="e">
        <f t="shared" ca="1" si="258"/>
        <v>#NAME?</v>
      </c>
      <c r="LY266" s="119" t="e">
        <f t="shared" ca="1" si="259"/>
        <v>#NAME?</v>
      </c>
      <c r="LZ266" s="119" t="e">
        <f t="shared" ca="1" si="260"/>
        <v>#NAME?</v>
      </c>
      <c r="MA266" s="119" t="e">
        <f t="shared" ca="1" si="261"/>
        <v>#NAME?</v>
      </c>
      <c r="MB266" s="119" t="e">
        <f t="shared" ca="1" si="262"/>
        <v>#NAME?</v>
      </c>
      <c r="MC266" s="119" t="e">
        <f t="shared" ca="1" si="263"/>
        <v>#NAME?</v>
      </c>
      <c r="MD266" s="119" t="e">
        <f t="shared" ca="1" si="264"/>
        <v>#NAME?</v>
      </c>
      <c r="ME266" s="119" t="e">
        <f t="shared" ca="1" si="265"/>
        <v>#NAME?</v>
      </c>
      <c r="MF266" s="119" t="e">
        <f t="shared" ca="1" si="266"/>
        <v>#REF!</v>
      </c>
      <c r="MG266" s="119" t="e">
        <f t="shared" ca="1" si="267"/>
        <v>#REF!</v>
      </c>
      <c r="MH266" s="120" t="s">
        <v>1143</v>
      </c>
      <c r="MI266" s="100" t="s">
        <v>1133</v>
      </c>
      <c r="MJ266" s="121">
        <v>45524</v>
      </c>
      <c r="MK266" s="100" t="s">
        <v>131</v>
      </c>
      <c r="ML266" s="100" t="s">
        <v>131</v>
      </c>
      <c r="MM266" s="100" t="s">
        <v>131</v>
      </c>
      <c r="MN266" s="100" t="s">
        <v>1142</v>
      </c>
      <c r="MO266" s="100" t="s">
        <v>175</v>
      </c>
    </row>
    <row r="267" spans="1:353" ht="14.25" x14ac:dyDescent="0.2">
      <c r="A267" s="39">
        <v>271</v>
      </c>
      <c r="B267" s="39" t="s">
        <v>1146</v>
      </c>
      <c r="C267" s="54" t="s">
        <v>1147</v>
      </c>
      <c r="D267" s="39" t="s">
        <v>121</v>
      </c>
      <c r="E267" s="39">
        <v>512326521</v>
      </c>
      <c r="F267" s="99" t="s">
        <v>1148</v>
      </c>
      <c r="G267" s="39"/>
      <c r="H267" s="39" t="s">
        <v>112</v>
      </c>
      <c r="I267" s="39">
        <v>1</v>
      </c>
      <c r="J267" s="39">
        <v>117</v>
      </c>
      <c r="K267" s="39">
        <v>0</v>
      </c>
      <c r="L267" s="39">
        <v>39</v>
      </c>
      <c r="M267" s="39">
        <v>0</v>
      </c>
      <c r="N267" s="39">
        <v>0</v>
      </c>
      <c r="O267" s="39">
        <v>0</v>
      </c>
      <c r="P267" s="39">
        <v>0</v>
      </c>
      <c r="Q267" s="39">
        <v>39</v>
      </c>
      <c r="R267" s="39">
        <v>0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39</v>
      </c>
      <c r="AA267" s="39">
        <v>0</v>
      </c>
      <c r="AB267" s="39">
        <v>0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f t="shared" si="230"/>
        <v>117</v>
      </c>
      <c r="AI267" s="39">
        <f t="shared" si="268"/>
        <v>2752971</v>
      </c>
      <c r="AJ267" s="55">
        <v>1</v>
      </c>
      <c r="AK267" s="39"/>
      <c r="AL267" s="39" t="s">
        <v>1149</v>
      </c>
      <c r="AM267" s="39" t="s">
        <v>1130</v>
      </c>
      <c r="AN267" s="39"/>
      <c r="AO267" s="39"/>
      <c r="AP267" s="56">
        <v>2.5000000000000001E-2</v>
      </c>
      <c r="AQ267" s="56" t="s">
        <v>8</v>
      </c>
      <c r="AR267" s="39" t="s">
        <v>1131</v>
      </c>
      <c r="AS267" s="39" t="s">
        <v>1132</v>
      </c>
      <c r="AT267" s="39"/>
      <c r="AU267" s="39">
        <v>6314677700</v>
      </c>
      <c r="AV267" s="39" t="str">
        <f t="shared" si="231"/>
        <v>P0014</v>
      </c>
      <c r="AW267" s="76" t="e">
        <f t="shared" ca="1" si="232"/>
        <v>#NAME?</v>
      </c>
      <c r="AX267" s="73" t="s">
        <v>1150</v>
      </c>
      <c r="AY267" s="73" t="e">
        <f t="shared" si="233"/>
        <v>#REF!</v>
      </c>
      <c r="AZ267" s="39"/>
      <c r="BA267" s="39"/>
      <c r="BB267" s="39"/>
      <c r="BC267" s="39"/>
      <c r="BD267" s="39">
        <v>709605</v>
      </c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>
        <v>709605</v>
      </c>
      <c r="BP267" s="39"/>
      <c r="BQ267" s="39"/>
      <c r="BR267" s="39"/>
      <c r="BS267" s="39"/>
      <c r="BT267" s="39"/>
      <c r="BU267" s="39"/>
      <c r="BV267" s="39"/>
      <c r="BW267" s="39"/>
      <c r="BX267" s="39">
        <v>709605</v>
      </c>
      <c r="BY267" s="39"/>
      <c r="BZ267" s="39"/>
      <c r="CA267" s="39"/>
      <c r="CB267" s="39"/>
      <c r="CC267" s="39"/>
      <c r="CD267" s="39"/>
      <c r="CE267" s="39"/>
      <c r="CF267" s="39"/>
      <c r="CG267" s="39">
        <v>635404</v>
      </c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>
        <f>SUM($AZ267,$BA267:BF267)-SUM($EU267:FA267)</f>
        <v>691665</v>
      </c>
      <c r="DE267" s="39">
        <f>SUM($AZ267,$BA267:BG267)-SUM($EU267:FB267)</f>
        <v>621543</v>
      </c>
      <c r="DF267" s="39">
        <f>SUM($AZ267,$BA267:BH267)-SUM($EU267:FC267)</f>
        <v>530634</v>
      </c>
      <c r="DG267" s="39">
        <f>SUM($AZ267,$BA267:BI267)-SUM($EU267:FD267)</f>
        <v>452634</v>
      </c>
      <c r="DH267" s="39">
        <f>SUM($AZ267,$BA267:BJ267)-SUM($EU267:FE267)</f>
        <v>374634</v>
      </c>
      <c r="DI267" s="39">
        <f>SUM($AZ267,$BA267:BK267)-SUM($EU267:FF267)</f>
        <v>296634</v>
      </c>
      <c r="DJ267" s="39">
        <f>SUM($AZ267,$BA267:BL267)-SUM($EU267:FG267)</f>
        <v>218634</v>
      </c>
      <c r="DK267" s="39">
        <f>SUM($AZ267,$BA267:BM267)-SUM($EU267:FH267)</f>
        <v>140634</v>
      </c>
      <c r="DL267" s="39">
        <f>SUM($AZ267,$BA267:BN267)-SUM($EU267:FI267)</f>
        <v>62634</v>
      </c>
      <c r="DM267" s="39">
        <f>SUM($AZ267,$BA267:BO267)-SUM($EU267:FJ267)</f>
        <v>694239</v>
      </c>
      <c r="DN267" s="39">
        <f>SUM($AZ267,$BA267:BP267)-SUM($EU267:FK267)</f>
        <v>616239</v>
      </c>
      <c r="DO267" s="39">
        <f>SUM($AZ267,$BA267:BQ267)-SUM($EU267:FL267)</f>
        <v>538239</v>
      </c>
      <c r="DP267" s="39">
        <f>SUM($AZ267,$BA267:BR267)-SUM($EU267:FM267)</f>
        <v>460239</v>
      </c>
      <c r="DQ267" s="39">
        <f>SUM($AZ267,$BA267:BS267)-SUM($EU267:FN267)</f>
        <v>382239</v>
      </c>
      <c r="DR267" s="39">
        <f>SUM($AZ267,$BA267:BT267)-SUM($EU267:FO267)</f>
        <v>304239</v>
      </c>
      <c r="DS267" s="39">
        <f>SUM($AZ267,$BA267:BU267)-SUM($EU267:FP267)</f>
        <v>226239</v>
      </c>
      <c r="DT267" s="39">
        <f>SUM($AZ267,$BA267:BV267)-SUM($EU267:FQ267)</f>
        <v>148239</v>
      </c>
      <c r="DU267" s="39">
        <f>SUM($AZ267,$BA267:BW267)-SUM($EU267:FR267)</f>
        <v>70239</v>
      </c>
      <c r="DV267" s="39">
        <f>SUM($AZ267,$BA267:BX267)-SUM($EU267:FS267)</f>
        <v>701844</v>
      </c>
      <c r="DW267" s="39">
        <f>SUM($AZ267,$BA267:BY267)-SUM($EU267:FT267)</f>
        <v>623844</v>
      </c>
      <c r="DX267" s="39">
        <f>SUM($AZ267,$BA267:BZ267)-SUM($EU267:FU267)</f>
        <v>545844</v>
      </c>
      <c r="DY267" s="39">
        <f>SUM($AZ267,$BA267:CA267)-SUM($EU267:FV267)</f>
        <v>467844</v>
      </c>
      <c r="DZ267" s="39">
        <f>SUM($AZ267,$BA267:CB267)-SUM($EU267:FW267)</f>
        <v>389844</v>
      </c>
      <c r="EA267" s="39">
        <f>SUM($AZ267,$BA267:CC267)-SUM($EU267:FX267)</f>
        <v>311844</v>
      </c>
      <c r="EB267" s="39">
        <f>SUM($AZ267,$BA267:CD267)-SUM($EU267:FY267)</f>
        <v>233844</v>
      </c>
      <c r="EC267" s="39">
        <f>SUM($AZ267,$BA267:CE267)-SUM($EU267:FZ267)</f>
        <v>155844</v>
      </c>
      <c r="ED267" s="39">
        <f>SUM($AZ267,$BA267:CF267)-SUM($EU267:GA267)</f>
        <v>77844</v>
      </c>
      <c r="EE267" s="39">
        <f>SUM($AZ267,$BA267:CG267)-SUM($EU267:GB267)</f>
        <v>635248</v>
      </c>
      <c r="EF267" s="39">
        <f>SUM($AZ267,$BA267:CH267)-SUM($EU267:GC267)</f>
        <v>557248</v>
      </c>
      <c r="EG267" s="39">
        <f>SUM($AZ267,$BA267:CI267)-SUM($EU267:GD267)</f>
        <v>479248</v>
      </c>
      <c r="EH267" s="39">
        <f>SUM($AZ267,$BA267:CJ267)-SUM($EU267:GE267)</f>
        <v>401248</v>
      </c>
      <c r="EI267" s="39">
        <f>SUM($AZ267,$BA267:CK267)-SUM($EU267:GF267)</f>
        <v>323248</v>
      </c>
      <c r="EJ267" s="39">
        <f>SUM($AZ267,$BA267:CL267)-SUM($EU267:GG267)</f>
        <v>245248</v>
      </c>
      <c r="EK267" s="39">
        <f>SUM($AZ267,$BA267:CM267)-SUM($EU267:GH267)</f>
        <v>167248</v>
      </c>
      <c r="EL267" s="39">
        <f>SUM($AZ267,$BA267:CN267)-SUM($EU267:GI267)</f>
        <v>89248</v>
      </c>
      <c r="EM267" s="39">
        <f>SUM($AZ267,$BA267:CO267)-SUM($EU267:GJ267)</f>
        <v>11248</v>
      </c>
      <c r="EN267" s="39">
        <f>SUM($AZ267,$BA267:CP267)-SUM($EU267:GK267)</f>
        <v>11248</v>
      </c>
      <c r="EO267" s="39">
        <f>SUM($AZ267,$BA267:CQ267)-SUM($EU267:GL267)</f>
        <v>11248</v>
      </c>
      <c r="EP267" s="39">
        <f>SUM($AZ267,$BA267:CR267)-SUM($EU267:GM267)</f>
        <v>11248</v>
      </c>
      <c r="EQ267" s="39">
        <f>SUM($AZ267,$BA267:CS267)-SUM($EU267:GN267)</f>
        <v>11248</v>
      </c>
      <c r="ER267" s="39"/>
      <c r="ES267" s="39"/>
      <c r="ET267" s="39"/>
      <c r="EU267" s="39"/>
      <c r="EV267" s="39"/>
      <c r="EW267" s="39"/>
      <c r="EX267" s="39"/>
      <c r="EY267" s="39"/>
      <c r="EZ267" s="39"/>
      <c r="FA267" s="39">
        <f t="array" ref="FA267">SUMPRODUCT($K267:$AG267,TRANSPOSE(FA$5:FA$27))</f>
        <v>17940</v>
      </c>
      <c r="FB267" s="39">
        <f t="array" ref="FB267">SUMPRODUCT($K267:$AG267,TRANSPOSE(FB$5:FB$27))</f>
        <v>70122</v>
      </c>
      <c r="FC267" s="39">
        <f t="array" ref="FC267">SUMPRODUCT($K267:$AG267,TRANSPOSE(FC$5:FC$27))</f>
        <v>90909</v>
      </c>
      <c r="FD267" s="39">
        <f t="array" ref="FD267">SUMPRODUCT($K267:$AG267,TRANSPOSE(FD$5:FD$27))</f>
        <v>78000</v>
      </c>
      <c r="FE267" s="39">
        <f t="array" ref="FE267">SUMPRODUCT($K267:$AG267,TRANSPOSE(FE$5:FE$27))</f>
        <v>78000</v>
      </c>
      <c r="FF267" s="39">
        <f t="array" ref="FF267">SUMPRODUCT($K267:$AG267,TRANSPOSE(FF$5:FF$27))</f>
        <v>78000</v>
      </c>
      <c r="FG267" s="39">
        <f t="array" ref="FG267">SUMPRODUCT($K267:$AG267,TRANSPOSE(FG$5:FG$27))</f>
        <v>78000</v>
      </c>
      <c r="FH267" s="39">
        <f t="array" ref="FH267">SUMPRODUCT($K267:$AG267,TRANSPOSE(FH$5:FH$27))</f>
        <v>78000</v>
      </c>
      <c r="FI267" s="39">
        <f t="array" ref="FI267">SUMPRODUCT($K267:$AG267,TRANSPOSE(FI$5:FI$27))</f>
        <v>78000</v>
      </c>
      <c r="FJ267" s="39">
        <f t="array" ref="FJ267">SUMPRODUCT($K267:$AG267,TRANSPOSE(FJ$5:FJ$27))</f>
        <v>78000</v>
      </c>
      <c r="FK267" s="39">
        <f t="array" ref="FK267">SUMPRODUCT($K267:$AG267,TRANSPOSE(FK$5:FK$27))</f>
        <v>78000</v>
      </c>
      <c r="FL267" s="39">
        <f t="array" ref="FL267">SUMPRODUCT($K267:$AG267,TRANSPOSE(FL$5:FL$27))</f>
        <v>78000</v>
      </c>
      <c r="FM267" s="39">
        <f t="array" ref="FM267">SUMPRODUCT($K267:$AG267,TRANSPOSE(FM$5:FM$27))</f>
        <v>78000</v>
      </c>
      <c r="FN267" s="39">
        <f t="array" ref="FN267">SUMPRODUCT($K267:$AG267,TRANSPOSE(FN$5:FN$27))</f>
        <v>78000</v>
      </c>
      <c r="FO267" s="39">
        <f t="array" ref="FO267">SUMPRODUCT($K267:$AG267,TRANSPOSE(FO$5:FO$27))</f>
        <v>78000</v>
      </c>
      <c r="FP267" s="39">
        <f t="array" ref="FP267">SUMPRODUCT($K267:$AG267,TRANSPOSE(FP$5:FP$27))</f>
        <v>78000</v>
      </c>
      <c r="FQ267" s="39">
        <f t="array" ref="FQ267">SUMPRODUCT($K267:$AG267,TRANSPOSE(FQ$5:FQ$27))</f>
        <v>78000</v>
      </c>
      <c r="FR267" s="39">
        <f t="array" ref="FR267">SUMPRODUCT($K267:$AG267,TRANSPOSE(FR$5:FR$27))</f>
        <v>78000</v>
      </c>
      <c r="FS267" s="39">
        <f t="array" ref="FS267">SUMPRODUCT($K267:$AG267,TRANSPOSE(FS$5:FS$27))</f>
        <v>78000</v>
      </c>
      <c r="FT267" s="39">
        <f t="array" ref="FT267">SUMPRODUCT($K267:$AG267,TRANSPOSE(FT$5:FT$27))</f>
        <v>78000</v>
      </c>
      <c r="FU267" s="39">
        <f t="array" ref="FU267">SUMPRODUCT($K267:$AG267,TRANSPOSE(FU$5:FU$27))</f>
        <v>78000</v>
      </c>
      <c r="FV267" s="39">
        <f t="array" ref="FV267">SUMPRODUCT($K267:$AG267,TRANSPOSE(FV$5:FV$27))</f>
        <v>78000</v>
      </c>
      <c r="FW267" s="39">
        <f t="array" ref="FW267">SUMPRODUCT($K267:$AG267,TRANSPOSE(FW$5:FW$27))</f>
        <v>78000</v>
      </c>
      <c r="FX267" s="39">
        <f t="array" ref="FX267">SUMPRODUCT($K267:$AG267,TRANSPOSE(FX$5:FX$27))</f>
        <v>78000</v>
      </c>
      <c r="FY267" s="39">
        <f t="array" ref="FY267">SUMPRODUCT($K267:$AG267,TRANSPOSE(FY$5:FY$27))</f>
        <v>78000</v>
      </c>
      <c r="FZ267" s="39">
        <f t="array" ref="FZ267">SUMPRODUCT($K267:$AG267,TRANSPOSE(FZ$5:FZ$27))</f>
        <v>78000</v>
      </c>
      <c r="GA267" s="39">
        <f t="array" ref="GA267">SUMPRODUCT($K267:$AG267,TRANSPOSE(GA$5:GA$27))</f>
        <v>78000</v>
      </c>
      <c r="GB267" s="39">
        <f t="array" ref="GB267">SUMPRODUCT($K267:$AG267,TRANSPOSE(GB$5:GB$27))</f>
        <v>78000</v>
      </c>
      <c r="GC267" s="39">
        <f t="array" ref="GC267">SUMPRODUCT($K267:$AG267,TRANSPOSE(GC$5:GC$27))</f>
        <v>78000</v>
      </c>
      <c r="GD267" s="39">
        <f t="array" ref="GD267">SUMPRODUCT($K267:$AG267,TRANSPOSE(GD$5:GD$27))</f>
        <v>78000</v>
      </c>
      <c r="GE267" s="39">
        <f t="array" ref="GE267">SUMPRODUCT($K267:$AG267,TRANSPOSE(GE$5:GE$27))</f>
        <v>78000</v>
      </c>
      <c r="GF267" s="39">
        <f t="array" ref="GF267">SUMPRODUCT($K267:$AG267,TRANSPOSE(GF$5:GF$27))</f>
        <v>78000</v>
      </c>
      <c r="GG267" s="39">
        <f t="array" ref="GG267">SUMPRODUCT($K267:$AG267,TRANSPOSE(GG$5:GG$27))</f>
        <v>78000</v>
      </c>
      <c r="GH267" s="39">
        <f t="array" ref="GH267">SUMPRODUCT($K267:$AG267,TRANSPOSE(GH$5:GH$27))</f>
        <v>78000</v>
      </c>
      <c r="GI267" s="39">
        <f t="array" ref="GI267">SUMPRODUCT($K267:$AG267,TRANSPOSE(GI$5:GI$27))</f>
        <v>78000</v>
      </c>
      <c r="GJ267" s="39">
        <f t="array" ref="GJ267">SUMPRODUCT($K267:$AG267,TRANSPOSE(GJ$5:GJ$27))</f>
        <v>78000</v>
      </c>
      <c r="GK267" s="39">
        <f t="array" ref="GK267">SUMPRODUCT($K267:$AG267,TRANSPOSE(GK$5:GK$27))</f>
        <v>0</v>
      </c>
      <c r="GL267" s="39">
        <f t="array" ref="GL267">SUMPRODUCT($K267:$AG267,TRANSPOSE(GL$5:GL$27))</f>
        <v>0</v>
      </c>
      <c r="GM267" s="39">
        <f t="array" ref="GM267">SUMPRODUCT($K267:$AG267,TRANSPOSE(GM$5:GM$27))</f>
        <v>0</v>
      </c>
      <c r="GN267" s="39">
        <f t="array" ref="GN267">SUMPRODUCT($K267:$AG267,TRANSPOSE(GN$5:GN$27))</f>
        <v>0</v>
      </c>
      <c r="GO267" s="39"/>
      <c r="GP267" s="39"/>
      <c r="GQ267" s="39"/>
      <c r="GR267" s="39"/>
      <c r="GS267" s="39"/>
      <c r="GT267" s="39"/>
      <c r="GU267" s="39"/>
      <c r="GV267" s="39"/>
      <c r="GW267" s="39"/>
      <c r="GX267" s="39"/>
      <c r="GY267" s="39"/>
      <c r="GZ267" s="39"/>
      <c r="HA267" s="39"/>
      <c r="HB267" s="39"/>
      <c r="HC267" s="39"/>
      <c r="HD267" s="39"/>
      <c r="HE267" s="39"/>
      <c r="HF267" s="39"/>
      <c r="HG267" s="39"/>
      <c r="HH267" s="39"/>
      <c r="HI267" s="39"/>
      <c r="HJ267" s="39"/>
      <c r="HK267" s="39"/>
      <c r="HL267" s="39"/>
      <c r="HM267" s="39"/>
      <c r="HN267" s="39"/>
      <c r="HO267" s="39"/>
      <c r="HP267" s="39"/>
      <c r="HQ267" s="39"/>
      <c r="HR267" s="39"/>
      <c r="HS267" s="39"/>
      <c r="HT267" s="39"/>
      <c r="HU267" s="39"/>
      <c r="HV267" s="39"/>
      <c r="HW267" s="39"/>
      <c r="HX267" s="39"/>
      <c r="HY267" s="39"/>
      <c r="HZ267" s="39"/>
      <c r="IA267" s="39"/>
      <c r="IB267" s="39"/>
      <c r="IC267" s="39"/>
      <c r="ID267" s="39"/>
      <c r="IE267" s="39"/>
      <c r="IF267" s="39"/>
      <c r="IG267" s="39"/>
      <c r="IH267" s="39"/>
      <c r="II267" s="39"/>
      <c r="IJ267" s="39"/>
      <c r="IK267" s="39"/>
      <c r="IL267" s="39"/>
      <c r="IM267" s="39"/>
      <c r="IN267" s="39"/>
      <c r="IO267" s="39"/>
      <c r="IP267" s="39"/>
      <c r="IQ267" s="39"/>
      <c r="IR267" s="39"/>
      <c r="IS267" s="39"/>
      <c r="IT267" s="39"/>
      <c r="IU267" s="39"/>
      <c r="IV267" s="93" t="str">
        <f t="shared" si="293"/>
        <v>KAYTECH</v>
      </c>
      <c r="IW267" s="100" t="str">
        <f>C267</f>
        <v>MS51957-141</v>
      </c>
      <c r="IX267" s="93" t="str">
        <f t="shared" si="286"/>
        <v>MS MILITARY STANDARDS</v>
      </c>
      <c r="IY267" s="111">
        <f t="shared" si="294"/>
        <v>2.5000000000000001E-2</v>
      </c>
      <c r="IZ267" s="112" t="str">
        <f t="shared" si="295"/>
        <v>USD</v>
      </c>
      <c r="JA267" s="104" t="e">
        <f ca="1">_xlfn.XLOOKUP(IZ267,IZ$21:IZ$24,JA$21:JA$24,0)</f>
        <v>#NAME?</v>
      </c>
      <c r="JB267" s="104" t="e">
        <f t="shared" ca="1" si="234"/>
        <v>#NAME?</v>
      </c>
      <c r="JC267" s="113">
        <f>AJ267</f>
        <v>1</v>
      </c>
      <c r="JD267" s="113">
        <f>AJ267</f>
        <v>1</v>
      </c>
      <c r="JE267" s="100">
        <v>10000</v>
      </c>
      <c r="JF267" s="113" t="e">
        <f>MAX(JD267,CEILING(#REF!+JE267,JC267))</f>
        <v>#REF!</v>
      </c>
      <c r="JG267" s="114" t="e">
        <f t="shared" ca="1" si="235"/>
        <v>#REF!</v>
      </c>
      <c r="JH267" s="113" t="e">
        <f>JF267-#REF!</f>
        <v>#REF!</v>
      </c>
      <c r="JI267" s="114" t="e">
        <f t="shared" ca="1" si="236"/>
        <v>#REF!</v>
      </c>
      <c r="JJ267" s="115">
        <v>45523</v>
      </c>
      <c r="JK267" s="114" t="s">
        <v>114</v>
      </c>
      <c r="JL267" s="114" t="s">
        <v>21</v>
      </c>
      <c r="JM267" s="100" t="s">
        <v>128</v>
      </c>
      <c r="JN267" s="100" t="s">
        <v>129</v>
      </c>
      <c r="JO267" s="102" t="e">
        <f t="array" aca="1" ref="JO267" ca="1">SUMPRODUCT(#REF!,TRANSPOSE(JO$19:JO$22))</f>
        <v>#REF!</v>
      </c>
      <c r="JP267" s="102" t="e">
        <f t="array" aca="1" ref="JP267" ca="1">SUMPRODUCT(#REF!,TRANSPOSE(JP$19:JP$22))</f>
        <v>#REF!</v>
      </c>
      <c r="JQ267" s="102" t="e">
        <f t="array" aca="1" ref="JQ267" ca="1">SUMPRODUCT(#REF!,TRANSPOSE(JQ$19:JQ$22))</f>
        <v>#REF!</v>
      </c>
      <c r="JR267" s="102" t="e">
        <f t="array" aca="1" ref="JR267" ca="1">SUMPRODUCT(#REF!,TRANSPOSE(JR$19:JR$22))</f>
        <v>#REF!</v>
      </c>
      <c r="JS267" s="102" t="e">
        <f t="array" aca="1" ref="JS267" ca="1">SUMPRODUCT(#REF!,TRANSPOSE(JS$19:JS$22))</f>
        <v>#REF!</v>
      </c>
      <c r="JT267" s="102" t="e">
        <f t="array" aca="1" ref="JT267" ca="1">SUMPRODUCT(#REF!,TRANSPOSE(JT$19:JT$22))</f>
        <v>#REF!</v>
      </c>
      <c r="JU267" s="102" t="e">
        <f t="array" aca="1" ref="JU267" ca="1">SUMPRODUCT(#REF!,TRANSPOSE(JU$19:JU$22))</f>
        <v>#REF!</v>
      </c>
      <c r="JV267" s="102" t="e">
        <f t="array" aca="1" ref="JV267" ca="1">SUMPRODUCT(#REF!,TRANSPOSE(JV$19:JV$22))</f>
        <v>#REF!</v>
      </c>
      <c r="JW267" s="102" t="e">
        <f t="array" aca="1" ref="JW267" ca="1">SUMPRODUCT(#REF!,TRANSPOSE(JW$19:JW$22))</f>
        <v>#REF!</v>
      </c>
      <c r="JX267" s="102" t="e">
        <f t="array" aca="1" ref="JX267" ca="1">SUMPRODUCT(#REF!,TRANSPOSE(JX$19:JX$22))</f>
        <v>#REF!</v>
      </c>
      <c r="JY267" s="102" t="e">
        <f t="array" aca="1" ref="JY267" ca="1">SUMPRODUCT(#REF!,TRANSPOSE(JY$19:JY$22))</f>
        <v>#REF!</v>
      </c>
      <c r="JZ267" s="102" t="e">
        <f t="array" aca="1" ref="JZ267" ca="1">SUMPRODUCT(#REF!,TRANSPOSE(JZ$19:JZ$22))</f>
        <v>#REF!</v>
      </c>
      <c r="KA267" s="102" t="e">
        <f t="array" aca="1" ref="KA267" ca="1">SUMPRODUCT(#REF!,TRANSPOSE(KA$19:KA$22))</f>
        <v>#REF!</v>
      </c>
      <c r="KB267" s="116"/>
      <c r="KC267" s="102" t="e">
        <f t="shared" ca="1" si="237"/>
        <v>#REF!</v>
      </c>
      <c r="KD267" s="117" t="e">
        <f ca="1">CEILING(SUM($JO267:JP267)-SUM($KC267:KC267),$JC267)</f>
        <v>#REF!</v>
      </c>
      <c r="KE267" s="117" t="e">
        <f ca="1">CEILING(SUM($JO267:JQ267)-SUM($KC267:KD267),$JC267)</f>
        <v>#REF!</v>
      </c>
      <c r="KF267" s="117" t="e">
        <f ca="1">CEILING(SUM($JO267:JR267)-SUM($KC267:KE267),$JC267)</f>
        <v>#REF!</v>
      </c>
      <c r="KG267" s="117" t="e">
        <f ca="1">CEILING(SUM($JO267:JS267)-SUM($KC267:KF267),$JC267)</f>
        <v>#REF!</v>
      </c>
      <c r="KH267" s="117" t="e">
        <f ca="1">CEILING(SUM($JO267:JT267)-SUM($KC267:KG267),$JC267)</f>
        <v>#REF!</v>
      </c>
      <c r="KI267" s="117" t="e">
        <f ca="1">CEILING(SUM($JO267:JU267)-SUM($KC267:KH267),$JC267)</f>
        <v>#REF!</v>
      </c>
      <c r="KJ267" s="117" t="e">
        <f ca="1">CEILING(SUM($JO267:JV267)-SUM($KC267:KI267),$JC267)</f>
        <v>#REF!</v>
      </c>
      <c r="KK267" s="117" t="e">
        <f ca="1">CEILING(SUM($JO267:JW267)-SUM($KC267:KJ267),$JC267)</f>
        <v>#REF!</v>
      </c>
      <c r="KL267" s="117" t="e">
        <f ca="1">CEILING(SUM($JO267:JX267)-SUM($KC267:KK267),$JC267)</f>
        <v>#REF!</v>
      </c>
      <c r="KM267" s="117" t="e">
        <f ca="1">CEILING(SUM($JO267:JY267)-SUM($KC267:KL267),$JC267)</f>
        <v>#REF!</v>
      </c>
      <c r="KN267" s="117" t="e">
        <f t="shared" ca="1" si="238"/>
        <v>#REF!</v>
      </c>
      <c r="KO267" s="117" t="e">
        <f t="shared" ca="1" si="239"/>
        <v>#REF!</v>
      </c>
      <c r="KP267" s="116"/>
      <c r="KQ267" s="119" t="e">
        <f t="shared" ca="1" si="240"/>
        <v>#REF!</v>
      </c>
      <c r="KR267" s="119" t="e">
        <f t="shared" ca="1" si="241"/>
        <v>#REF!</v>
      </c>
      <c r="KS267" s="119" t="e">
        <f t="shared" ca="1" si="242"/>
        <v>#REF!</v>
      </c>
      <c r="KT267" s="119" t="e">
        <f t="shared" ca="1" si="243"/>
        <v>#REF!</v>
      </c>
      <c r="KU267" s="119" t="e">
        <f t="shared" ca="1" si="244"/>
        <v>#REF!</v>
      </c>
      <c r="KV267" s="119" t="e">
        <f t="shared" ca="1" si="245"/>
        <v>#REF!</v>
      </c>
      <c r="KW267" s="119" t="e">
        <f t="shared" ca="1" si="246"/>
        <v>#REF!</v>
      </c>
      <c r="KX267" s="119" t="e">
        <f t="shared" ca="1" si="247"/>
        <v>#REF!</v>
      </c>
      <c r="KY267" s="119" t="e">
        <f t="shared" ca="1" si="248"/>
        <v>#REF!</v>
      </c>
      <c r="KZ267" s="119" t="e">
        <f t="shared" ca="1" si="249"/>
        <v>#REF!</v>
      </c>
      <c r="LA267" s="119" t="e">
        <f t="shared" ca="1" si="250"/>
        <v>#REF!</v>
      </c>
      <c r="LB267" s="119" t="e">
        <f t="shared" ca="1" si="251"/>
        <v>#REF!</v>
      </c>
      <c r="LC267" s="119" t="e">
        <f t="shared" ca="1" si="252"/>
        <v>#REF!</v>
      </c>
      <c r="LD267" s="119" t="e">
        <f t="shared" ca="1" si="253"/>
        <v>#REF!</v>
      </c>
      <c r="LE267" s="116">
        <v>4</v>
      </c>
      <c r="LF267" s="102" t="e">
        <f ca="1">SUM(KC267:KE267)</f>
        <v>#REF!</v>
      </c>
      <c r="LG267" s="102"/>
      <c r="LH267" s="102"/>
      <c r="LI267" s="102" t="e">
        <f ca="1">SUM(KF267:KH267)</f>
        <v>#REF!</v>
      </c>
      <c r="LJ267" s="102"/>
      <c r="LK267" s="102"/>
      <c r="LL267" s="102" t="e">
        <f ca="1">SUM(KI267:KK267)</f>
        <v>#REF!</v>
      </c>
      <c r="LM267" s="102"/>
      <c r="LN267" s="102"/>
      <c r="LO267" s="102" t="e">
        <f ca="1">SUM(KL267:KO267)</f>
        <v>#REF!</v>
      </c>
      <c r="LP267" s="102"/>
      <c r="LQ267" s="102"/>
      <c r="LR267" s="102" t="e">
        <f ca="1">KO267</f>
        <v>#REF!</v>
      </c>
      <c r="LS267" s="102"/>
      <c r="LT267" s="119" t="e">
        <f t="shared" ca="1" si="254"/>
        <v>#REF!</v>
      </c>
      <c r="LU267" s="119" t="e">
        <f t="shared" ca="1" si="255"/>
        <v>#NAME?</v>
      </c>
      <c r="LV267" s="119" t="e">
        <f t="shared" ca="1" si="256"/>
        <v>#NAME?</v>
      </c>
      <c r="LW267" s="119" t="e">
        <f t="shared" ca="1" si="257"/>
        <v>#REF!</v>
      </c>
      <c r="LX267" s="119" t="e">
        <f t="shared" ca="1" si="258"/>
        <v>#NAME?</v>
      </c>
      <c r="LY267" s="119" t="e">
        <f t="shared" ca="1" si="259"/>
        <v>#NAME?</v>
      </c>
      <c r="LZ267" s="119" t="e">
        <f t="shared" ca="1" si="260"/>
        <v>#REF!</v>
      </c>
      <c r="MA267" s="119" t="e">
        <f t="shared" ca="1" si="261"/>
        <v>#NAME?</v>
      </c>
      <c r="MB267" s="119" t="e">
        <f t="shared" ca="1" si="262"/>
        <v>#NAME?</v>
      </c>
      <c r="MC267" s="119" t="e">
        <f t="shared" ca="1" si="263"/>
        <v>#REF!</v>
      </c>
      <c r="MD267" s="119" t="e">
        <f t="shared" ca="1" si="264"/>
        <v>#NAME?</v>
      </c>
      <c r="ME267" s="119" t="e">
        <f t="shared" ca="1" si="265"/>
        <v>#NAME?</v>
      </c>
      <c r="MF267" s="119" t="e">
        <f t="shared" ca="1" si="266"/>
        <v>#REF!</v>
      </c>
      <c r="MG267" s="119" t="e">
        <f t="shared" ca="1" si="267"/>
        <v>#REF!</v>
      </c>
      <c r="MH267" s="120" t="s">
        <v>1146</v>
      </c>
      <c r="MI267" s="100" t="s">
        <v>1133</v>
      </c>
      <c r="MJ267" s="121">
        <v>45524</v>
      </c>
      <c r="MK267" s="100" t="s">
        <v>131</v>
      </c>
      <c r="ML267" s="100" t="s">
        <v>131</v>
      </c>
      <c r="MM267" s="100" t="s">
        <v>131</v>
      </c>
      <c r="MN267" s="100"/>
      <c r="MO267" s="100" t="s">
        <v>175</v>
      </c>
    </row>
    <row r="268" spans="1:353" ht="14.25" x14ac:dyDescent="0.2">
      <c r="A268" s="39">
        <v>272</v>
      </c>
      <c r="B268" s="39" t="s">
        <v>1151</v>
      </c>
      <c r="C268" s="54" t="s">
        <v>1152</v>
      </c>
      <c r="D268" s="39" t="s">
        <v>121</v>
      </c>
      <c r="E268" s="39">
        <v>512305368</v>
      </c>
      <c r="F268" s="99" t="s">
        <v>1153</v>
      </c>
      <c r="G268" s="39"/>
      <c r="H268" s="39" t="s">
        <v>112</v>
      </c>
      <c r="I268" s="39">
        <v>2</v>
      </c>
      <c r="J268" s="39">
        <v>33</v>
      </c>
      <c r="K268" s="39">
        <v>0</v>
      </c>
      <c r="L268" s="39">
        <v>11</v>
      </c>
      <c r="M268" s="39">
        <v>0</v>
      </c>
      <c r="N268" s="39">
        <v>0</v>
      </c>
      <c r="O268" s="39">
        <v>0</v>
      </c>
      <c r="P268" s="39">
        <v>0</v>
      </c>
      <c r="Q268" s="39">
        <v>11</v>
      </c>
      <c r="R268" s="39">
        <v>0</v>
      </c>
      <c r="S268" s="39">
        <v>0</v>
      </c>
      <c r="T268" s="39">
        <v>0</v>
      </c>
      <c r="U268" s="39">
        <v>0</v>
      </c>
      <c r="V268" s="39">
        <v>0</v>
      </c>
      <c r="W268" s="39">
        <v>0</v>
      </c>
      <c r="X268" s="39">
        <v>0</v>
      </c>
      <c r="Y268" s="39">
        <v>0</v>
      </c>
      <c r="Z268" s="39">
        <v>11</v>
      </c>
      <c r="AA268" s="39">
        <v>0</v>
      </c>
      <c r="AB268" s="39">
        <v>0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f t="shared" si="230"/>
        <v>33</v>
      </c>
      <c r="AI268" s="39">
        <f t="shared" si="268"/>
        <v>776479</v>
      </c>
      <c r="AJ268" s="55">
        <v>500</v>
      </c>
      <c r="AK268" s="39"/>
      <c r="AL268" s="39" t="s">
        <v>1149</v>
      </c>
      <c r="AM268" s="39" t="s">
        <v>1130</v>
      </c>
      <c r="AN268" s="39"/>
      <c r="AO268" s="39"/>
      <c r="AP268" s="56">
        <v>3.1E-2</v>
      </c>
      <c r="AQ268" s="56" t="s">
        <v>8</v>
      </c>
      <c r="AR268" s="39" t="s">
        <v>1131</v>
      </c>
      <c r="AS268" s="39" t="s">
        <v>1132</v>
      </c>
      <c r="AT268" s="39"/>
      <c r="AU268" s="39">
        <v>6314677700</v>
      </c>
      <c r="AV268" s="39" t="str">
        <f t="shared" si="231"/>
        <v>P0014</v>
      </c>
      <c r="AW268" s="76" t="e">
        <f t="shared" ca="1" si="232"/>
        <v>#NAME?</v>
      </c>
      <c r="AX268" s="73" t="s">
        <v>1154</v>
      </c>
      <c r="AY268" s="73" t="e">
        <f t="shared" si="233"/>
        <v>#REF!</v>
      </c>
      <c r="AZ268" s="39"/>
      <c r="BA268" s="39"/>
      <c r="BB268" s="39"/>
      <c r="BC268" s="39"/>
      <c r="BD268" s="39">
        <v>400500</v>
      </c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>
        <v>381500</v>
      </c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>
        <f>SUM($AZ268,$BA268:BF268)-SUM($EU268:FA268)</f>
        <v>395440</v>
      </c>
      <c r="DE268" s="39">
        <f>SUM($AZ268,$BA268:BG268)-SUM($EU268:FB268)</f>
        <v>375662</v>
      </c>
      <c r="DF268" s="39">
        <f>SUM($AZ268,$BA268:BH268)-SUM($EU268:FC268)</f>
        <v>350021</v>
      </c>
      <c r="DG268" s="39">
        <f>SUM($AZ268,$BA268:BI268)-SUM($EU268:FD268)</f>
        <v>328021</v>
      </c>
      <c r="DH268" s="39">
        <f>SUM($AZ268,$BA268:BJ268)-SUM($EU268:FE268)</f>
        <v>306021</v>
      </c>
      <c r="DI268" s="39">
        <f>SUM($AZ268,$BA268:BK268)-SUM($EU268:FF268)</f>
        <v>284021</v>
      </c>
      <c r="DJ268" s="39">
        <f>SUM($AZ268,$BA268:BL268)-SUM($EU268:FG268)</f>
        <v>262021</v>
      </c>
      <c r="DK268" s="39">
        <f>SUM($AZ268,$BA268:BM268)-SUM($EU268:FH268)</f>
        <v>240021</v>
      </c>
      <c r="DL268" s="39">
        <f>SUM($AZ268,$BA268:BN268)-SUM($EU268:FI268)</f>
        <v>218021</v>
      </c>
      <c r="DM268" s="39">
        <f>SUM($AZ268,$BA268:BO268)-SUM($EU268:FJ268)</f>
        <v>196021</v>
      </c>
      <c r="DN268" s="39">
        <f>SUM($AZ268,$BA268:BP268)-SUM($EU268:FK268)</f>
        <v>174021</v>
      </c>
      <c r="DO268" s="39">
        <f>SUM($AZ268,$BA268:BQ268)-SUM($EU268:FL268)</f>
        <v>152021</v>
      </c>
      <c r="DP268" s="39">
        <f>SUM($AZ268,$BA268:BR268)-SUM($EU268:FM268)</f>
        <v>130021</v>
      </c>
      <c r="DQ268" s="39">
        <f>SUM($AZ268,$BA268:BS268)-SUM($EU268:FN268)</f>
        <v>108021</v>
      </c>
      <c r="DR268" s="39">
        <f>SUM($AZ268,$BA268:BT268)-SUM($EU268:FO268)</f>
        <v>86021</v>
      </c>
      <c r="DS268" s="39">
        <f>SUM($AZ268,$BA268:BU268)-SUM($EU268:FP268)</f>
        <v>64021</v>
      </c>
      <c r="DT268" s="39">
        <f>SUM($AZ268,$BA268:BV268)-SUM($EU268:FQ268)</f>
        <v>42021</v>
      </c>
      <c r="DU268" s="39">
        <f>SUM($AZ268,$BA268:BW268)-SUM($EU268:FR268)</f>
        <v>20021</v>
      </c>
      <c r="DV268" s="39">
        <f>SUM($AZ268,$BA268:BX268)-SUM($EU268:FS268)</f>
        <v>379521</v>
      </c>
      <c r="DW268" s="39">
        <f>SUM($AZ268,$BA268:BY268)-SUM($EU268:FT268)</f>
        <v>357521</v>
      </c>
      <c r="DX268" s="39">
        <f>SUM($AZ268,$BA268:BZ268)-SUM($EU268:FU268)</f>
        <v>335521</v>
      </c>
      <c r="DY268" s="39">
        <f>SUM($AZ268,$BA268:CA268)-SUM($EU268:FV268)</f>
        <v>313521</v>
      </c>
      <c r="DZ268" s="39">
        <f>SUM($AZ268,$BA268:CB268)-SUM($EU268:FW268)</f>
        <v>291521</v>
      </c>
      <c r="EA268" s="39">
        <f>SUM($AZ268,$BA268:CC268)-SUM($EU268:FX268)</f>
        <v>269521</v>
      </c>
      <c r="EB268" s="39">
        <f>SUM($AZ268,$BA268:CD268)-SUM($EU268:FY268)</f>
        <v>247521</v>
      </c>
      <c r="EC268" s="39">
        <f>SUM($AZ268,$BA268:CE268)-SUM($EU268:FZ268)</f>
        <v>225521</v>
      </c>
      <c r="ED268" s="39">
        <f>SUM($AZ268,$BA268:CF268)-SUM($EU268:GA268)</f>
        <v>203521</v>
      </c>
      <c r="EE268" s="39">
        <f>SUM($AZ268,$BA268:CG268)-SUM($EU268:GB268)</f>
        <v>181521</v>
      </c>
      <c r="EF268" s="39">
        <f>SUM($AZ268,$BA268:CH268)-SUM($EU268:GC268)</f>
        <v>159521</v>
      </c>
      <c r="EG268" s="39">
        <f>SUM($AZ268,$BA268:CI268)-SUM($EU268:GD268)</f>
        <v>137521</v>
      </c>
      <c r="EH268" s="39">
        <f>SUM($AZ268,$BA268:CJ268)-SUM($EU268:GE268)</f>
        <v>115521</v>
      </c>
      <c r="EI268" s="39">
        <f>SUM($AZ268,$BA268:CK268)-SUM($EU268:GF268)</f>
        <v>93521</v>
      </c>
      <c r="EJ268" s="39">
        <f>SUM($AZ268,$BA268:CL268)-SUM($EU268:GG268)</f>
        <v>71521</v>
      </c>
      <c r="EK268" s="39">
        <f>SUM($AZ268,$BA268:CM268)-SUM($EU268:GH268)</f>
        <v>49521</v>
      </c>
      <c r="EL268" s="39">
        <f>SUM($AZ268,$BA268:CN268)-SUM($EU268:GI268)</f>
        <v>27521</v>
      </c>
      <c r="EM268" s="39">
        <f>SUM($AZ268,$BA268:CO268)-SUM($EU268:GJ268)</f>
        <v>5521</v>
      </c>
      <c r="EN268" s="39">
        <f>SUM($AZ268,$BA268:CP268)-SUM($EU268:GK268)</f>
        <v>5521</v>
      </c>
      <c r="EO268" s="39">
        <f>SUM($AZ268,$BA268:CQ268)-SUM($EU268:GL268)</f>
        <v>5521</v>
      </c>
      <c r="EP268" s="39">
        <f>SUM($AZ268,$BA268:CR268)-SUM($EU268:GM268)</f>
        <v>5521</v>
      </c>
      <c r="EQ268" s="39">
        <f>SUM($AZ268,$BA268:CS268)-SUM($EU268:GN268)</f>
        <v>5521</v>
      </c>
      <c r="ER268" s="39"/>
      <c r="ES268" s="39"/>
      <c r="ET268" s="39"/>
      <c r="EU268" s="39"/>
      <c r="EV268" s="39"/>
      <c r="EW268" s="39"/>
      <c r="EX268" s="39"/>
      <c r="EY268" s="39"/>
      <c r="EZ268" s="39"/>
      <c r="FA268" s="39">
        <f t="array" ref="FA268">SUMPRODUCT($K268:$AG268,TRANSPOSE(FA$5:FA$27))</f>
        <v>5060</v>
      </c>
      <c r="FB268" s="39">
        <f t="array" ref="FB268">SUMPRODUCT($K268:$AG268,TRANSPOSE(FB$5:FB$27))</f>
        <v>19778</v>
      </c>
      <c r="FC268" s="39">
        <f t="array" ref="FC268">SUMPRODUCT($K268:$AG268,TRANSPOSE(FC$5:FC$27))</f>
        <v>25641</v>
      </c>
      <c r="FD268" s="39">
        <f t="array" ref="FD268">SUMPRODUCT($K268:$AG268,TRANSPOSE(FD$5:FD$27))</f>
        <v>22000</v>
      </c>
      <c r="FE268" s="39">
        <f t="array" ref="FE268">SUMPRODUCT($K268:$AG268,TRANSPOSE(FE$5:FE$27))</f>
        <v>22000</v>
      </c>
      <c r="FF268" s="39">
        <f t="array" ref="FF268">SUMPRODUCT($K268:$AG268,TRANSPOSE(FF$5:FF$27))</f>
        <v>22000</v>
      </c>
      <c r="FG268" s="39">
        <f t="array" ref="FG268">SUMPRODUCT($K268:$AG268,TRANSPOSE(FG$5:FG$27))</f>
        <v>22000</v>
      </c>
      <c r="FH268" s="39">
        <f t="array" ref="FH268">SUMPRODUCT($K268:$AG268,TRANSPOSE(FH$5:FH$27))</f>
        <v>22000</v>
      </c>
      <c r="FI268" s="39">
        <f t="array" ref="FI268">SUMPRODUCT($K268:$AG268,TRANSPOSE(FI$5:FI$27))</f>
        <v>22000</v>
      </c>
      <c r="FJ268" s="39">
        <f t="array" ref="FJ268">SUMPRODUCT($K268:$AG268,TRANSPOSE(FJ$5:FJ$27))</f>
        <v>22000</v>
      </c>
      <c r="FK268" s="39">
        <f t="array" ref="FK268">SUMPRODUCT($K268:$AG268,TRANSPOSE(FK$5:FK$27))</f>
        <v>22000</v>
      </c>
      <c r="FL268" s="39">
        <f t="array" ref="FL268">SUMPRODUCT($K268:$AG268,TRANSPOSE(FL$5:FL$27))</f>
        <v>22000</v>
      </c>
      <c r="FM268" s="39">
        <f t="array" ref="FM268">SUMPRODUCT($K268:$AG268,TRANSPOSE(FM$5:FM$27))</f>
        <v>22000</v>
      </c>
      <c r="FN268" s="39">
        <f t="array" ref="FN268">SUMPRODUCT($K268:$AG268,TRANSPOSE(FN$5:FN$27))</f>
        <v>22000</v>
      </c>
      <c r="FO268" s="39">
        <f t="array" ref="FO268">SUMPRODUCT($K268:$AG268,TRANSPOSE(FO$5:FO$27))</f>
        <v>22000</v>
      </c>
      <c r="FP268" s="39">
        <f t="array" ref="FP268">SUMPRODUCT($K268:$AG268,TRANSPOSE(FP$5:FP$27))</f>
        <v>22000</v>
      </c>
      <c r="FQ268" s="39">
        <f t="array" ref="FQ268">SUMPRODUCT($K268:$AG268,TRANSPOSE(FQ$5:FQ$27))</f>
        <v>22000</v>
      </c>
      <c r="FR268" s="39">
        <f t="array" ref="FR268">SUMPRODUCT($K268:$AG268,TRANSPOSE(FR$5:FR$27))</f>
        <v>22000</v>
      </c>
      <c r="FS268" s="39">
        <f t="array" ref="FS268">SUMPRODUCT($K268:$AG268,TRANSPOSE(FS$5:FS$27))</f>
        <v>22000</v>
      </c>
      <c r="FT268" s="39">
        <f t="array" ref="FT268">SUMPRODUCT($K268:$AG268,TRANSPOSE(FT$5:FT$27))</f>
        <v>22000</v>
      </c>
      <c r="FU268" s="39">
        <f t="array" ref="FU268">SUMPRODUCT($K268:$AG268,TRANSPOSE(FU$5:FU$27))</f>
        <v>22000</v>
      </c>
      <c r="FV268" s="39">
        <f t="array" ref="FV268">SUMPRODUCT($K268:$AG268,TRANSPOSE(FV$5:FV$27))</f>
        <v>22000</v>
      </c>
      <c r="FW268" s="39">
        <f t="array" ref="FW268">SUMPRODUCT($K268:$AG268,TRANSPOSE(FW$5:FW$27))</f>
        <v>22000</v>
      </c>
      <c r="FX268" s="39">
        <f t="array" ref="FX268">SUMPRODUCT($K268:$AG268,TRANSPOSE(FX$5:FX$27))</f>
        <v>22000</v>
      </c>
      <c r="FY268" s="39">
        <f t="array" ref="FY268">SUMPRODUCT($K268:$AG268,TRANSPOSE(FY$5:FY$27))</f>
        <v>22000</v>
      </c>
      <c r="FZ268" s="39">
        <f t="array" ref="FZ268">SUMPRODUCT($K268:$AG268,TRANSPOSE(FZ$5:FZ$27))</f>
        <v>22000</v>
      </c>
      <c r="GA268" s="39">
        <f t="array" ref="GA268">SUMPRODUCT($K268:$AG268,TRANSPOSE(GA$5:GA$27))</f>
        <v>22000</v>
      </c>
      <c r="GB268" s="39">
        <f t="array" ref="GB268">SUMPRODUCT($K268:$AG268,TRANSPOSE(GB$5:GB$27))</f>
        <v>22000</v>
      </c>
      <c r="GC268" s="39">
        <f t="array" ref="GC268">SUMPRODUCT($K268:$AG268,TRANSPOSE(GC$5:GC$27))</f>
        <v>22000</v>
      </c>
      <c r="GD268" s="39">
        <f t="array" ref="GD268">SUMPRODUCT($K268:$AG268,TRANSPOSE(GD$5:GD$27))</f>
        <v>22000</v>
      </c>
      <c r="GE268" s="39">
        <f t="array" ref="GE268">SUMPRODUCT($K268:$AG268,TRANSPOSE(GE$5:GE$27))</f>
        <v>22000</v>
      </c>
      <c r="GF268" s="39">
        <f t="array" ref="GF268">SUMPRODUCT($K268:$AG268,TRANSPOSE(GF$5:GF$27))</f>
        <v>22000</v>
      </c>
      <c r="GG268" s="39">
        <f t="array" ref="GG268">SUMPRODUCT($K268:$AG268,TRANSPOSE(GG$5:GG$27))</f>
        <v>22000</v>
      </c>
      <c r="GH268" s="39">
        <f t="array" ref="GH268">SUMPRODUCT($K268:$AG268,TRANSPOSE(GH$5:GH$27))</f>
        <v>22000</v>
      </c>
      <c r="GI268" s="39">
        <f t="array" ref="GI268">SUMPRODUCT($K268:$AG268,TRANSPOSE(GI$5:GI$27))</f>
        <v>22000</v>
      </c>
      <c r="GJ268" s="39">
        <f t="array" ref="GJ268">SUMPRODUCT($K268:$AG268,TRANSPOSE(GJ$5:GJ$27))</f>
        <v>22000</v>
      </c>
      <c r="GK268" s="39">
        <f t="array" ref="GK268">SUMPRODUCT($K268:$AG268,TRANSPOSE(GK$5:GK$27))</f>
        <v>0</v>
      </c>
      <c r="GL268" s="39">
        <f t="array" ref="GL268">SUMPRODUCT($K268:$AG268,TRANSPOSE(GL$5:GL$27))</f>
        <v>0</v>
      </c>
      <c r="GM268" s="39">
        <f t="array" ref="GM268">SUMPRODUCT($K268:$AG268,TRANSPOSE(GM$5:GM$27))</f>
        <v>0</v>
      </c>
      <c r="GN268" s="39">
        <f t="array" ref="GN268">SUMPRODUCT($K268:$AG268,TRANSPOSE(GN$5:GN$27))</f>
        <v>0</v>
      </c>
      <c r="GO268" s="39"/>
      <c r="GP268" s="39"/>
      <c r="GQ268" s="39"/>
      <c r="GR268" s="39"/>
      <c r="GS268" s="39"/>
      <c r="GT268" s="39"/>
      <c r="GU268" s="39"/>
      <c r="GV268" s="39"/>
      <c r="GW268" s="39"/>
      <c r="GX268" s="39"/>
      <c r="GY268" s="39"/>
      <c r="GZ268" s="39"/>
      <c r="HA268" s="39"/>
      <c r="HB268" s="39"/>
      <c r="HC268" s="39"/>
      <c r="HD268" s="39"/>
      <c r="HE268" s="39"/>
      <c r="HF268" s="39"/>
      <c r="HG268" s="39"/>
      <c r="HH268" s="39"/>
      <c r="HI268" s="39"/>
      <c r="HJ268" s="39"/>
      <c r="HK268" s="39"/>
      <c r="HL268" s="39"/>
      <c r="HM268" s="39"/>
      <c r="HN268" s="39"/>
      <c r="HO268" s="39"/>
      <c r="HP268" s="39"/>
      <c r="HQ268" s="39"/>
      <c r="HR268" s="39"/>
      <c r="HS268" s="39"/>
      <c r="HT268" s="39"/>
      <c r="HU268" s="39"/>
      <c r="HV268" s="39"/>
      <c r="HW268" s="39"/>
      <c r="HX268" s="39"/>
      <c r="HY268" s="39"/>
      <c r="HZ268" s="39"/>
      <c r="IA268" s="39"/>
      <c r="IB268" s="39"/>
      <c r="IC268" s="39"/>
      <c r="ID268" s="39"/>
      <c r="IE268" s="39"/>
      <c r="IF268" s="39"/>
      <c r="IG268" s="39"/>
      <c r="IH268" s="39"/>
      <c r="II268" s="39"/>
      <c r="IJ268" s="39"/>
      <c r="IK268" s="39"/>
      <c r="IL268" s="39"/>
      <c r="IM268" s="39"/>
      <c r="IN268" s="39"/>
      <c r="IO268" s="39"/>
      <c r="IP268" s="39"/>
      <c r="IQ268" s="39"/>
      <c r="IR268" s="39"/>
      <c r="IS268" s="39"/>
      <c r="IT268" s="39"/>
      <c r="IU268" s="39"/>
      <c r="IV268" s="93" t="str">
        <f t="shared" si="293"/>
        <v>KAYTECH</v>
      </c>
      <c r="IW268" s="100" t="str">
        <f>C268</f>
        <v>MS51957-15</v>
      </c>
      <c r="IX268" s="93" t="str">
        <f t="shared" si="286"/>
        <v>MS MILITARY STANDARDS</v>
      </c>
      <c r="IY268" s="111">
        <f t="shared" si="294"/>
        <v>3.1E-2</v>
      </c>
      <c r="IZ268" s="112" t="str">
        <f t="shared" si="295"/>
        <v>USD</v>
      </c>
      <c r="JA268" s="104" t="e">
        <f ca="1">_xlfn.XLOOKUP(IZ268,IZ$21:IZ$24,JA$21:JA$24,0)</f>
        <v>#NAME?</v>
      </c>
      <c r="JB268" s="104" t="e">
        <f t="shared" ca="1" si="234"/>
        <v>#NAME?</v>
      </c>
      <c r="JC268" s="113">
        <f>AJ268</f>
        <v>500</v>
      </c>
      <c r="JD268" s="113">
        <f>AJ268</f>
        <v>500</v>
      </c>
      <c r="JE268" s="100">
        <v>5000</v>
      </c>
      <c r="JF268" s="113" t="e">
        <f>MAX(JD268,CEILING(#REF!+JE268,JC268))</f>
        <v>#REF!</v>
      </c>
      <c r="JG268" s="114" t="e">
        <f t="shared" ca="1" si="235"/>
        <v>#REF!</v>
      </c>
      <c r="JH268" s="113" t="e">
        <f>JF268-#REF!</f>
        <v>#REF!</v>
      </c>
      <c r="JI268" s="114" t="e">
        <f t="shared" ca="1" si="236"/>
        <v>#REF!</v>
      </c>
      <c r="JJ268" s="115">
        <v>45523</v>
      </c>
      <c r="JK268" s="114" t="s">
        <v>114</v>
      </c>
      <c r="JL268" s="114" t="s">
        <v>21</v>
      </c>
      <c r="JM268" s="100" t="s">
        <v>128</v>
      </c>
      <c r="JN268" s="100" t="s">
        <v>129</v>
      </c>
      <c r="JO268" s="102" t="e">
        <f t="array" aca="1" ref="JO268" ca="1">SUMPRODUCT(#REF!,TRANSPOSE(JO$19:JO$22))</f>
        <v>#REF!</v>
      </c>
      <c r="JP268" s="102" t="e">
        <f t="array" aca="1" ref="JP268" ca="1">SUMPRODUCT(#REF!,TRANSPOSE(JP$19:JP$22))</f>
        <v>#REF!</v>
      </c>
      <c r="JQ268" s="102" t="e">
        <f t="array" aca="1" ref="JQ268" ca="1">SUMPRODUCT(#REF!,TRANSPOSE(JQ$19:JQ$22))</f>
        <v>#REF!</v>
      </c>
      <c r="JR268" s="102" t="e">
        <f t="array" aca="1" ref="JR268" ca="1">SUMPRODUCT(#REF!,TRANSPOSE(JR$19:JR$22))</f>
        <v>#REF!</v>
      </c>
      <c r="JS268" s="102" t="e">
        <f t="array" aca="1" ref="JS268" ca="1">SUMPRODUCT(#REF!,TRANSPOSE(JS$19:JS$22))</f>
        <v>#REF!</v>
      </c>
      <c r="JT268" s="102" t="e">
        <f t="array" aca="1" ref="JT268" ca="1">SUMPRODUCT(#REF!,TRANSPOSE(JT$19:JT$22))</f>
        <v>#REF!</v>
      </c>
      <c r="JU268" s="102" t="e">
        <f t="array" aca="1" ref="JU268" ca="1">SUMPRODUCT(#REF!,TRANSPOSE(JU$19:JU$22))</f>
        <v>#REF!</v>
      </c>
      <c r="JV268" s="102" t="e">
        <f t="array" aca="1" ref="JV268" ca="1">SUMPRODUCT(#REF!,TRANSPOSE(JV$19:JV$22))</f>
        <v>#REF!</v>
      </c>
      <c r="JW268" s="102" t="e">
        <f t="array" aca="1" ref="JW268" ca="1">SUMPRODUCT(#REF!,TRANSPOSE(JW$19:JW$22))</f>
        <v>#REF!</v>
      </c>
      <c r="JX268" s="102" t="e">
        <f t="array" aca="1" ref="JX268" ca="1">SUMPRODUCT(#REF!,TRANSPOSE(JX$19:JX$22))</f>
        <v>#REF!</v>
      </c>
      <c r="JY268" s="102" t="e">
        <f t="array" aca="1" ref="JY268" ca="1">SUMPRODUCT(#REF!,TRANSPOSE(JY$19:JY$22))</f>
        <v>#REF!</v>
      </c>
      <c r="JZ268" s="102" t="e">
        <f t="array" aca="1" ref="JZ268" ca="1">SUMPRODUCT(#REF!,TRANSPOSE(JZ$19:JZ$22))</f>
        <v>#REF!</v>
      </c>
      <c r="KA268" s="102" t="e">
        <f t="array" aca="1" ref="KA268" ca="1">SUMPRODUCT(#REF!,TRANSPOSE(KA$19:KA$22))</f>
        <v>#REF!</v>
      </c>
      <c r="KB268" s="116"/>
      <c r="KC268" s="102" t="e">
        <f t="shared" ca="1" si="237"/>
        <v>#REF!</v>
      </c>
      <c r="KD268" s="117" t="e">
        <f ca="1">CEILING(SUM($JO268:JP268)-SUM($KC268:KC268),$JC268)</f>
        <v>#REF!</v>
      </c>
      <c r="KE268" s="117" t="e">
        <f ca="1">CEILING(SUM($JO268:JQ268)-SUM($KC268:KD268),$JC268)</f>
        <v>#REF!</v>
      </c>
      <c r="KF268" s="117" t="e">
        <f ca="1">CEILING(SUM($JO268:JR268)-SUM($KC268:KE268),$JC268)</f>
        <v>#REF!</v>
      </c>
      <c r="KG268" s="117" t="e">
        <f ca="1">CEILING(SUM($JO268:JS268)-SUM($KC268:KF268),$JC268)</f>
        <v>#REF!</v>
      </c>
      <c r="KH268" s="117" t="e">
        <f ca="1">CEILING(SUM($JO268:JT268)-SUM($KC268:KG268),$JC268)</f>
        <v>#REF!</v>
      </c>
      <c r="KI268" s="117" t="e">
        <f ca="1">CEILING(SUM($JO268:JU268)-SUM($KC268:KH268),$JC268)</f>
        <v>#REF!</v>
      </c>
      <c r="KJ268" s="117" t="e">
        <f ca="1">CEILING(SUM($JO268:JV268)-SUM($KC268:KI268),$JC268)</f>
        <v>#REF!</v>
      </c>
      <c r="KK268" s="117" t="e">
        <f ca="1">CEILING(SUM($JO268:JW268)-SUM($KC268:KJ268),$JC268)</f>
        <v>#REF!</v>
      </c>
      <c r="KL268" s="117" t="e">
        <f ca="1">CEILING(SUM($JO268:JX268)-SUM($KC268:KK268),$JC268)</f>
        <v>#REF!</v>
      </c>
      <c r="KM268" s="117" t="e">
        <f ca="1">CEILING(SUM($JO268:JY268)-SUM($KC268:KL268),$JC268)</f>
        <v>#REF!</v>
      </c>
      <c r="KN268" s="117" t="e">
        <f t="shared" ca="1" si="238"/>
        <v>#REF!</v>
      </c>
      <c r="KO268" s="117" t="e">
        <f t="shared" ca="1" si="239"/>
        <v>#REF!</v>
      </c>
      <c r="KP268" s="116"/>
      <c r="KQ268" s="119" t="e">
        <f t="shared" ca="1" si="240"/>
        <v>#REF!</v>
      </c>
      <c r="KR268" s="119" t="e">
        <f t="shared" ca="1" si="241"/>
        <v>#REF!</v>
      </c>
      <c r="KS268" s="119" t="e">
        <f t="shared" ca="1" si="242"/>
        <v>#REF!</v>
      </c>
      <c r="KT268" s="119" t="e">
        <f t="shared" ca="1" si="243"/>
        <v>#REF!</v>
      </c>
      <c r="KU268" s="119" t="e">
        <f t="shared" ca="1" si="244"/>
        <v>#REF!</v>
      </c>
      <c r="KV268" s="119" t="e">
        <f t="shared" ca="1" si="245"/>
        <v>#REF!</v>
      </c>
      <c r="KW268" s="119" t="e">
        <f t="shared" ca="1" si="246"/>
        <v>#REF!</v>
      </c>
      <c r="KX268" s="119" t="e">
        <f t="shared" ca="1" si="247"/>
        <v>#REF!</v>
      </c>
      <c r="KY268" s="119" t="e">
        <f t="shared" ca="1" si="248"/>
        <v>#REF!</v>
      </c>
      <c r="KZ268" s="119" t="e">
        <f t="shared" ca="1" si="249"/>
        <v>#REF!</v>
      </c>
      <c r="LA268" s="119" t="e">
        <f t="shared" ca="1" si="250"/>
        <v>#REF!</v>
      </c>
      <c r="LB268" s="119" t="e">
        <f t="shared" ca="1" si="251"/>
        <v>#REF!</v>
      </c>
      <c r="LC268" s="119" t="e">
        <f t="shared" ca="1" si="252"/>
        <v>#REF!</v>
      </c>
      <c r="LD268" s="119" t="e">
        <f t="shared" ca="1" si="253"/>
        <v>#REF!</v>
      </c>
      <c r="LE268" s="116">
        <v>2</v>
      </c>
      <c r="LF268" s="102" t="e">
        <f t="shared" ref="LF268:LF269" ca="1" si="298">SUM(KC268:KH268)</f>
        <v>#REF!</v>
      </c>
      <c r="LG268" s="102"/>
      <c r="LH268" s="102"/>
      <c r="LI268" s="102"/>
      <c r="LJ268" s="102"/>
      <c r="LK268" s="102"/>
      <c r="LL268" s="102" t="e">
        <f t="shared" ref="LL268:LL269" ca="1" si="299">SUM(KI268:KO268)</f>
        <v>#REF!</v>
      </c>
      <c r="LM268" s="102"/>
      <c r="LN268" s="102"/>
      <c r="LO268" s="102"/>
      <c r="LP268" s="102"/>
      <c r="LQ268" s="102"/>
      <c r="LR268" s="102"/>
      <c r="LS268" s="102"/>
      <c r="LT268" s="119" t="e">
        <f t="shared" ca="1" si="254"/>
        <v>#REF!</v>
      </c>
      <c r="LU268" s="119" t="e">
        <f t="shared" ca="1" si="255"/>
        <v>#NAME?</v>
      </c>
      <c r="LV268" s="119" t="e">
        <f t="shared" ca="1" si="256"/>
        <v>#NAME?</v>
      </c>
      <c r="LW268" s="119" t="e">
        <f t="shared" ca="1" si="257"/>
        <v>#NAME?</v>
      </c>
      <c r="LX268" s="119" t="e">
        <f t="shared" ca="1" si="258"/>
        <v>#NAME?</v>
      </c>
      <c r="LY268" s="119" t="e">
        <f t="shared" ca="1" si="259"/>
        <v>#NAME?</v>
      </c>
      <c r="LZ268" s="119" t="e">
        <f t="shared" ca="1" si="260"/>
        <v>#REF!</v>
      </c>
      <c r="MA268" s="119" t="e">
        <f t="shared" ca="1" si="261"/>
        <v>#NAME?</v>
      </c>
      <c r="MB268" s="119" t="e">
        <f t="shared" ca="1" si="262"/>
        <v>#NAME?</v>
      </c>
      <c r="MC268" s="119" t="e">
        <f t="shared" ca="1" si="263"/>
        <v>#NAME?</v>
      </c>
      <c r="MD268" s="119" t="e">
        <f t="shared" ca="1" si="264"/>
        <v>#NAME?</v>
      </c>
      <c r="ME268" s="119" t="e">
        <f t="shared" ca="1" si="265"/>
        <v>#NAME?</v>
      </c>
      <c r="MF268" s="119" t="e">
        <f t="shared" ca="1" si="266"/>
        <v>#NAME?</v>
      </c>
      <c r="MG268" s="119" t="e">
        <f t="shared" ca="1" si="267"/>
        <v>#REF!</v>
      </c>
      <c r="MH268" s="120" t="s">
        <v>1151</v>
      </c>
      <c r="MI268" s="100" t="s">
        <v>1133</v>
      </c>
      <c r="MJ268" s="121">
        <v>45524</v>
      </c>
      <c r="MK268" s="100" t="s">
        <v>131</v>
      </c>
      <c r="ML268" s="100" t="s">
        <v>131</v>
      </c>
      <c r="MM268" s="100" t="s">
        <v>131</v>
      </c>
      <c r="MN268" s="100"/>
      <c r="MO268" s="100" t="s">
        <v>175</v>
      </c>
    </row>
    <row r="269" spans="1:353" ht="14.25" x14ac:dyDescent="0.2">
      <c r="A269" s="39">
        <v>273</v>
      </c>
      <c r="B269" s="39" t="s">
        <v>1155</v>
      </c>
      <c r="C269" s="54" t="s">
        <v>1156</v>
      </c>
      <c r="D269" s="39" t="s">
        <v>121</v>
      </c>
      <c r="E269" s="39">
        <v>512308669</v>
      </c>
      <c r="F269" s="99" t="s">
        <v>1148</v>
      </c>
      <c r="G269" s="39"/>
      <c r="H269" s="39" t="s">
        <v>112</v>
      </c>
      <c r="I269" s="39">
        <v>2</v>
      </c>
      <c r="J269" s="39">
        <v>40</v>
      </c>
      <c r="K269" s="39">
        <v>0</v>
      </c>
      <c r="L269" s="39">
        <v>10</v>
      </c>
      <c r="M269" s="39">
        <v>2</v>
      </c>
      <c r="N269" s="39">
        <v>0</v>
      </c>
      <c r="O269" s="39">
        <v>0</v>
      </c>
      <c r="P269" s="39">
        <v>0</v>
      </c>
      <c r="Q269" s="39">
        <v>10</v>
      </c>
      <c r="R269" s="39">
        <v>2</v>
      </c>
      <c r="S269" s="39">
        <v>0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14</v>
      </c>
      <c r="AA269" s="39">
        <v>2</v>
      </c>
      <c r="AB269" s="39">
        <v>0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f t="shared" si="230"/>
        <v>40</v>
      </c>
      <c r="AI269" s="39">
        <f t="shared" si="268"/>
        <v>849592</v>
      </c>
      <c r="AJ269" s="55">
        <v>500</v>
      </c>
      <c r="AK269" s="39"/>
      <c r="AL269" s="39" t="s">
        <v>1149</v>
      </c>
      <c r="AM269" s="39" t="s">
        <v>1130</v>
      </c>
      <c r="AN269" s="39"/>
      <c r="AO269" s="39"/>
      <c r="AP269" s="56">
        <v>0.03</v>
      </c>
      <c r="AQ269" s="56" t="s">
        <v>8</v>
      </c>
      <c r="AR269" s="39" t="s">
        <v>1131</v>
      </c>
      <c r="AS269" s="39" t="s">
        <v>1132</v>
      </c>
      <c r="AT269" s="39"/>
      <c r="AU269" s="39">
        <v>6314677700</v>
      </c>
      <c r="AV269" s="39" t="str">
        <f t="shared" si="231"/>
        <v>P0014</v>
      </c>
      <c r="AW269" s="76" t="e">
        <f t="shared" ca="1" si="232"/>
        <v>#NAME?</v>
      </c>
      <c r="AX269" s="73" t="s">
        <v>1154</v>
      </c>
      <c r="AY269" s="73" t="e">
        <f t="shared" si="233"/>
        <v>#REF!</v>
      </c>
      <c r="AZ269" s="39"/>
      <c r="BA269" s="39"/>
      <c r="BB269" s="39"/>
      <c r="BC269" s="39"/>
      <c r="BD269" s="39">
        <v>438500</v>
      </c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>
        <v>417000</v>
      </c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>
        <f>SUM($AZ269,$BA269:BF269)-SUM($EU269:FA269)</f>
        <v>432580</v>
      </c>
      <c r="DE269" s="39">
        <f>SUM($AZ269,$BA269:BG269)-SUM($EU269:FB269)</f>
        <v>410204</v>
      </c>
      <c r="DF269" s="39">
        <f>SUM($AZ269,$BA269:BH269)-SUM($EU269:FC269)</f>
        <v>380908</v>
      </c>
      <c r="DG269" s="39">
        <f>SUM($AZ269,$BA269:BI269)-SUM($EU269:FD269)</f>
        <v>356908</v>
      </c>
      <c r="DH269" s="39">
        <f>SUM($AZ269,$BA269:BJ269)-SUM($EU269:FE269)</f>
        <v>332908</v>
      </c>
      <c r="DI269" s="39">
        <f>SUM($AZ269,$BA269:BK269)-SUM($EU269:FF269)</f>
        <v>308908</v>
      </c>
      <c r="DJ269" s="39">
        <f>SUM($AZ269,$BA269:BL269)-SUM($EU269:FG269)</f>
        <v>284908</v>
      </c>
      <c r="DK269" s="39">
        <f>SUM($AZ269,$BA269:BM269)-SUM($EU269:FH269)</f>
        <v>260908</v>
      </c>
      <c r="DL269" s="39">
        <f>SUM($AZ269,$BA269:BN269)-SUM($EU269:FI269)</f>
        <v>236908</v>
      </c>
      <c r="DM269" s="39">
        <f>SUM($AZ269,$BA269:BO269)-SUM($EU269:FJ269)</f>
        <v>212908</v>
      </c>
      <c r="DN269" s="39">
        <f>SUM($AZ269,$BA269:BP269)-SUM($EU269:FK269)</f>
        <v>188908</v>
      </c>
      <c r="DO269" s="39">
        <f>SUM($AZ269,$BA269:BQ269)-SUM($EU269:FL269)</f>
        <v>164908</v>
      </c>
      <c r="DP269" s="39">
        <f>SUM($AZ269,$BA269:BR269)-SUM($EU269:FM269)</f>
        <v>140908</v>
      </c>
      <c r="DQ269" s="39">
        <f>SUM($AZ269,$BA269:BS269)-SUM($EU269:FN269)</f>
        <v>116908</v>
      </c>
      <c r="DR269" s="39">
        <f>SUM($AZ269,$BA269:BT269)-SUM($EU269:FO269)</f>
        <v>92908</v>
      </c>
      <c r="DS269" s="39">
        <f>SUM($AZ269,$BA269:BU269)-SUM($EU269:FP269)</f>
        <v>68908</v>
      </c>
      <c r="DT269" s="39">
        <f>SUM($AZ269,$BA269:BV269)-SUM($EU269:FQ269)</f>
        <v>44908</v>
      </c>
      <c r="DU269" s="39">
        <f>SUM($AZ269,$BA269:BW269)-SUM($EU269:FR269)</f>
        <v>20908</v>
      </c>
      <c r="DV269" s="39">
        <f>SUM($AZ269,$BA269:BX269)-SUM($EU269:FS269)</f>
        <v>413908</v>
      </c>
      <c r="DW269" s="39">
        <f>SUM($AZ269,$BA269:BY269)-SUM($EU269:FT269)</f>
        <v>389908</v>
      </c>
      <c r="DX269" s="39">
        <f>SUM($AZ269,$BA269:BZ269)-SUM($EU269:FU269)</f>
        <v>365908</v>
      </c>
      <c r="DY269" s="39">
        <f>SUM($AZ269,$BA269:CA269)-SUM($EU269:FV269)</f>
        <v>341908</v>
      </c>
      <c r="DZ269" s="39">
        <f>SUM($AZ269,$BA269:CB269)-SUM($EU269:FW269)</f>
        <v>317908</v>
      </c>
      <c r="EA269" s="39">
        <f>SUM($AZ269,$BA269:CC269)-SUM($EU269:FX269)</f>
        <v>293908</v>
      </c>
      <c r="EB269" s="39">
        <f>SUM($AZ269,$BA269:CD269)-SUM($EU269:FY269)</f>
        <v>269908</v>
      </c>
      <c r="EC269" s="39">
        <f>SUM($AZ269,$BA269:CE269)-SUM($EU269:FZ269)</f>
        <v>245908</v>
      </c>
      <c r="ED269" s="39">
        <f>SUM($AZ269,$BA269:CF269)-SUM($EU269:GA269)</f>
        <v>221908</v>
      </c>
      <c r="EE269" s="39">
        <f>SUM($AZ269,$BA269:CG269)-SUM($EU269:GB269)</f>
        <v>197908</v>
      </c>
      <c r="EF269" s="39">
        <f>SUM($AZ269,$BA269:CH269)-SUM($EU269:GC269)</f>
        <v>173908</v>
      </c>
      <c r="EG269" s="39">
        <f>SUM($AZ269,$BA269:CI269)-SUM($EU269:GD269)</f>
        <v>149908</v>
      </c>
      <c r="EH269" s="39">
        <f>SUM($AZ269,$BA269:CJ269)-SUM($EU269:GE269)</f>
        <v>125908</v>
      </c>
      <c r="EI269" s="39">
        <f>SUM($AZ269,$BA269:CK269)-SUM($EU269:GF269)</f>
        <v>101908</v>
      </c>
      <c r="EJ269" s="39">
        <f>SUM($AZ269,$BA269:CL269)-SUM($EU269:GG269)</f>
        <v>77908</v>
      </c>
      <c r="EK269" s="39">
        <f>SUM($AZ269,$BA269:CM269)-SUM($EU269:GH269)</f>
        <v>53908</v>
      </c>
      <c r="EL269" s="39">
        <f>SUM($AZ269,$BA269:CN269)-SUM($EU269:GI269)</f>
        <v>29908</v>
      </c>
      <c r="EM269" s="39">
        <f>SUM($AZ269,$BA269:CO269)-SUM($EU269:GJ269)</f>
        <v>5908</v>
      </c>
      <c r="EN269" s="39">
        <f>SUM($AZ269,$BA269:CP269)-SUM($EU269:GK269)</f>
        <v>5908</v>
      </c>
      <c r="EO269" s="39">
        <f>SUM($AZ269,$BA269:CQ269)-SUM($EU269:GL269)</f>
        <v>5908</v>
      </c>
      <c r="EP269" s="39">
        <f>SUM($AZ269,$BA269:CR269)-SUM($EU269:GM269)</f>
        <v>5908</v>
      </c>
      <c r="EQ269" s="39">
        <f>SUM($AZ269,$BA269:CS269)-SUM($EU269:GN269)</f>
        <v>5908</v>
      </c>
      <c r="ER269" s="39"/>
      <c r="ES269" s="39"/>
      <c r="ET269" s="39"/>
      <c r="EU269" s="39"/>
      <c r="EV269" s="39"/>
      <c r="EW269" s="39"/>
      <c r="EX269" s="39"/>
      <c r="EY269" s="39"/>
      <c r="EZ269" s="39"/>
      <c r="FA269" s="39">
        <f t="array" ref="FA269">SUMPRODUCT($K269:$AG269,TRANSPOSE(FA$5:FA$27))</f>
        <v>5920</v>
      </c>
      <c r="FB269" s="39">
        <f t="array" ref="FB269">SUMPRODUCT($K269:$AG269,TRANSPOSE(FB$5:FB$27))</f>
        <v>22376</v>
      </c>
      <c r="FC269" s="39">
        <f t="array" ref="FC269">SUMPRODUCT($K269:$AG269,TRANSPOSE(FC$5:FC$27))</f>
        <v>29296</v>
      </c>
      <c r="FD269" s="39">
        <f t="array" ref="FD269">SUMPRODUCT($K269:$AG269,TRANSPOSE(FD$5:FD$27))</f>
        <v>24000</v>
      </c>
      <c r="FE269" s="39">
        <f t="array" ref="FE269">SUMPRODUCT($K269:$AG269,TRANSPOSE(FE$5:FE$27))</f>
        <v>24000</v>
      </c>
      <c r="FF269" s="39">
        <f t="array" ref="FF269">SUMPRODUCT($K269:$AG269,TRANSPOSE(FF$5:FF$27))</f>
        <v>24000</v>
      </c>
      <c r="FG269" s="39">
        <f t="array" ref="FG269">SUMPRODUCT($K269:$AG269,TRANSPOSE(FG$5:FG$27))</f>
        <v>24000</v>
      </c>
      <c r="FH269" s="39">
        <f t="array" ref="FH269">SUMPRODUCT($K269:$AG269,TRANSPOSE(FH$5:FH$27))</f>
        <v>24000</v>
      </c>
      <c r="FI269" s="39">
        <f t="array" ref="FI269">SUMPRODUCT($K269:$AG269,TRANSPOSE(FI$5:FI$27))</f>
        <v>24000</v>
      </c>
      <c r="FJ269" s="39">
        <f t="array" ref="FJ269">SUMPRODUCT($K269:$AG269,TRANSPOSE(FJ$5:FJ$27))</f>
        <v>24000</v>
      </c>
      <c r="FK269" s="39">
        <f t="array" ref="FK269">SUMPRODUCT($K269:$AG269,TRANSPOSE(FK$5:FK$27))</f>
        <v>24000</v>
      </c>
      <c r="FL269" s="39">
        <f t="array" ref="FL269">SUMPRODUCT($K269:$AG269,TRANSPOSE(FL$5:FL$27))</f>
        <v>24000</v>
      </c>
      <c r="FM269" s="39">
        <f t="array" ref="FM269">SUMPRODUCT($K269:$AG269,TRANSPOSE(FM$5:FM$27))</f>
        <v>24000</v>
      </c>
      <c r="FN269" s="39">
        <f t="array" ref="FN269">SUMPRODUCT($K269:$AG269,TRANSPOSE(FN$5:FN$27))</f>
        <v>24000</v>
      </c>
      <c r="FO269" s="39">
        <f t="array" ref="FO269">SUMPRODUCT($K269:$AG269,TRANSPOSE(FO$5:FO$27))</f>
        <v>24000</v>
      </c>
      <c r="FP269" s="39">
        <f t="array" ref="FP269">SUMPRODUCT($K269:$AG269,TRANSPOSE(FP$5:FP$27))</f>
        <v>24000</v>
      </c>
      <c r="FQ269" s="39">
        <f t="array" ref="FQ269">SUMPRODUCT($K269:$AG269,TRANSPOSE(FQ$5:FQ$27))</f>
        <v>24000</v>
      </c>
      <c r="FR269" s="39">
        <f t="array" ref="FR269">SUMPRODUCT($K269:$AG269,TRANSPOSE(FR$5:FR$27))</f>
        <v>24000</v>
      </c>
      <c r="FS269" s="39">
        <f t="array" ref="FS269">SUMPRODUCT($K269:$AG269,TRANSPOSE(FS$5:FS$27))</f>
        <v>24000</v>
      </c>
      <c r="FT269" s="39">
        <f t="array" ref="FT269">SUMPRODUCT($K269:$AG269,TRANSPOSE(FT$5:FT$27))</f>
        <v>24000</v>
      </c>
      <c r="FU269" s="39">
        <f t="array" ref="FU269">SUMPRODUCT($K269:$AG269,TRANSPOSE(FU$5:FU$27))</f>
        <v>24000</v>
      </c>
      <c r="FV269" s="39">
        <f t="array" ref="FV269">SUMPRODUCT($K269:$AG269,TRANSPOSE(FV$5:FV$27))</f>
        <v>24000</v>
      </c>
      <c r="FW269" s="39">
        <f t="array" ref="FW269">SUMPRODUCT($K269:$AG269,TRANSPOSE(FW$5:FW$27))</f>
        <v>24000</v>
      </c>
      <c r="FX269" s="39">
        <f t="array" ref="FX269">SUMPRODUCT($K269:$AG269,TRANSPOSE(FX$5:FX$27))</f>
        <v>24000</v>
      </c>
      <c r="FY269" s="39">
        <f t="array" ref="FY269">SUMPRODUCT($K269:$AG269,TRANSPOSE(FY$5:FY$27))</f>
        <v>24000</v>
      </c>
      <c r="FZ269" s="39">
        <f t="array" ref="FZ269">SUMPRODUCT($K269:$AG269,TRANSPOSE(FZ$5:FZ$27))</f>
        <v>24000</v>
      </c>
      <c r="GA269" s="39">
        <f t="array" ref="GA269">SUMPRODUCT($K269:$AG269,TRANSPOSE(GA$5:GA$27))</f>
        <v>24000</v>
      </c>
      <c r="GB269" s="39">
        <f t="array" ref="GB269">SUMPRODUCT($K269:$AG269,TRANSPOSE(GB$5:GB$27))</f>
        <v>24000</v>
      </c>
      <c r="GC269" s="39">
        <f t="array" ref="GC269">SUMPRODUCT($K269:$AG269,TRANSPOSE(GC$5:GC$27))</f>
        <v>24000</v>
      </c>
      <c r="GD269" s="39">
        <f t="array" ref="GD269">SUMPRODUCT($K269:$AG269,TRANSPOSE(GD$5:GD$27))</f>
        <v>24000</v>
      </c>
      <c r="GE269" s="39">
        <f t="array" ref="GE269">SUMPRODUCT($K269:$AG269,TRANSPOSE(GE$5:GE$27))</f>
        <v>24000</v>
      </c>
      <c r="GF269" s="39">
        <f t="array" ref="GF269">SUMPRODUCT($K269:$AG269,TRANSPOSE(GF$5:GF$27))</f>
        <v>24000</v>
      </c>
      <c r="GG269" s="39">
        <f t="array" ref="GG269">SUMPRODUCT($K269:$AG269,TRANSPOSE(GG$5:GG$27))</f>
        <v>24000</v>
      </c>
      <c r="GH269" s="39">
        <f t="array" ref="GH269">SUMPRODUCT($K269:$AG269,TRANSPOSE(GH$5:GH$27))</f>
        <v>24000</v>
      </c>
      <c r="GI269" s="39">
        <f t="array" ref="GI269">SUMPRODUCT($K269:$AG269,TRANSPOSE(GI$5:GI$27))</f>
        <v>24000</v>
      </c>
      <c r="GJ269" s="39">
        <f t="array" ref="GJ269">SUMPRODUCT($K269:$AG269,TRANSPOSE(GJ$5:GJ$27))</f>
        <v>24000</v>
      </c>
      <c r="GK269" s="39">
        <f t="array" ref="GK269">SUMPRODUCT($K269:$AG269,TRANSPOSE(GK$5:GK$27))</f>
        <v>0</v>
      </c>
      <c r="GL269" s="39">
        <f t="array" ref="GL269">SUMPRODUCT($K269:$AG269,TRANSPOSE(GL$5:GL$27))</f>
        <v>0</v>
      </c>
      <c r="GM269" s="39">
        <f t="array" ref="GM269">SUMPRODUCT($K269:$AG269,TRANSPOSE(GM$5:GM$27))</f>
        <v>0</v>
      </c>
      <c r="GN269" s="39">
        <f t="array" ref="GN269">SUMPRODUCT($K269:$AG269,TRANSPOSE(GN$5:GN$27))</f>
        <v>0</v>
      </c>
      <c r="GO269" s="39"/>
      <c r="GP269" s="39"/>
      <c r="GQ269" s="39"/>
      <c r="GR269" s="39"/>
      <c r="GS269" s="39"/>
      <c r="GT269" s="39"/>
      <c r="GU269" s="39"/>
      <c r="GV269" s="39"/>
      <c r="GW269" s="39"/>
      <c r="GX269" s="39"/>
      <c r="GY269" s="39"/>
      <c r="GZ269" s="39"/>
      <c r="HA269" s="39"/>
      <c r="HB269" s="39"/>
      <c r="HC269" s="39"/>
      <c r="HD269" s="39"/>
      <c r="HE269" s="39"/>
      <c r="HF269" s="39"/>
      <c r="HG269" s="39"/>
      <c r="HH269" s="39"/>
      <c r="HI269" s="39"/>
      <c r="HJ269" s="39"/>
      <c r="HK269" s="39"/>
      <c r="HL269" s="39"/>
      <c r="HM269" s="39"/>
      <c r="HN269" s="39"/>
      <c r="HO269" s="39"/>
      <c r="HP269" s="39"/>
      <c r="HQ269" s="39"/>
      <c r="HR269" s="39"/>
      <c r="HS269" s="39"/>
      <c r="HT269" s="39"/>
      <c r="HU269" s="39"/>
      <c r="HV269" s="39"/>
      <c r="HW269" s="39"/>
      <c r="HX269" s="39"/>
      <c r="HY269" s="39"/>
      <c r="HZ269" s="39"/>
      <c r="IA269" s="39"/>
      <c r="IB269" s="39"/>
      <c r="IC269" s="39"/>
      <c r="ID269" s="39"/>
      <c r="IE269" s="39"/>
      <c r="IF269" s="39"/>
      <c r="IG269" s="39"/>
      <c r="IH269" s="39"/>
      <c r="II269" s="39"/>
      <c r="IJ269" s="39"/>
      <c r="IK269" s="39"/>
      <c r="IL269" s="39"/>
      <c r="IM269" s="39"/>
      <c r="IN269" s="39"/>
      <c r="IO269" s="39"/>
      <c r="IP269" s="39"/>
      <c r="IQ269" s="39"/>
      <c r="IR269" s="39"/>
      <c r="IS269" s="39"/>
      <c r="IT269" s="39"/>
      <c r="IU269" s="39"/>
      <c r="IV269" s="93" t="str">
        <f t="shared" si="293"/>
        <v>KAYTECH</v>
      </c>
      <c r="IW269" s="100" t="str">
        <f>C269</f>
        <v>MS51957-3</v>
      </c>
      <c r="IX269" s="93" t="str">
        <f t="shared" si="286"/>
        <v>MS MILITARY STANDARDS</v>
      </c>
      <c r="IY269" s="111">
        <f t="shared" si="294"/>
        <v>0.03</v>
      </c>
      <c r="IZ269" s="112" t="str">
        <f t="shared" si="295"/>
        <v>USD</v>
      </c>
      <c r="JA269" s="104" t="e">
        <f ca="1">_xlfn.XLOOKUP(IZ269,IZ$21:IZ$24,JA$21:JA$24,0)</f>
        <v>#NAME?</v>
      </c>
      <c r="JB269" s="104" t="e">
        <f t="shared" ca="1" si="234"/>
        <v>#NAME?</v>
      </c>
      <c r="JC269" s="113">
        <f>AJ269</f>
        <v>500</v>
      </c>
      <c r="JD269" s="113">
        <f>AJ269</f>
        <v>500</v>
      </c>
      <c r="JE269" s="100">
        <v>5000</v>
      </c>
      <c r="JF269" s="113" t="e">
        <f>MAX(JD269,CEILING(#REF!+JE269,JC269))</f>
        <v>#REF!</v>
      </c>
      <c r="JG269" s="114" t="e">
        <f t="shared" ca="1" si="235"/>
        <v>#REF!</v>
      </c>
      <c r="JH269" s="113" t="e">
        <f>JF269-#REF!</f>
        <v>#REF!</v>
      </c>
      <c r="JI269" s="114" t="e">
        <f t="shared" ca="1" si="236"/>
        <v>#REF!</v>
      </c>
      <c r="JJ269" s="115">
        <v>45523</v>
      </c>
      <c r="JK269" s="114" t="s">
        <v>114</v>
      </c>
      <c r="JL269" s="114" t="s">
        <v>21</v>
      </c>
      <c r="JM269" s="100" t="s">
        <v>128</v>
      </c>
      <c r="JN269" s="100" t="s">
        <v>129</v>
      </c>
      <c r="JO269" s="102" t="e">
        <f t="array" aca="1" ref="JO269" ca="1">SUMPRODUCT(#REF!,TRANSPOSE(JO$19:JO$22))</f>
        <v>#REF!</v>
      </c>
      <c r="JP269" s="102" t="e">
        <f t="array" aca="1" ref="JP269" ca="1">SUMPRODUCT(#REF!,TRANSPOSE(JP$19:JP$22))</f>
        <v>#REF!</v>
      </c>
      <c r="JQ269" s="102" t="e">
        <f t="array" aca="1" ref="JQ269" ca="1">SUMPRODUCT(#REF!,TRANSPOSE(JQ$19:JQ$22))</f>
        <v>#REF!</v>
      </c>
      <c r="JR269" s="102" t="e">
        <f t="array" aca="1" ref="JR269" ca="1">SUMPRODUCT(#REF!,TRANSPOSE(JR$19:JR$22))</f>
        <v>#REF!</v>
      </c>
      <c r="JS269" s="102" t="e">
        <f t="array" aca="1" ref="JS269" ca="1">SUMPRODUCT(#REF!,TRANSPOSE(JS$19:JS$22))</f>
        <v>#REF!</v>
      </c>
      <c r="JT269" s="102" t="e">
        <f t="array" aca="1" ref="JT269" ca="1">SUMPRODUCT(#REF!,TRANSPOSE(JT$19:JT$22))</f>
        <v>#REF!</v>
      </c>
      <c r="JU269" s="102" t="e">
        <f t="array" aca="1" ref="JU269" ca="1">SUMPRODUCT(#REF!,TRANSPOSE(JU$19:JU$22))</f>
        <v>#REF!</v>
      </c>
      <c r="JV269" s="102" t="e">
        <f t="array" aca="1" ref="JV269" ca="1">SUMPRODUCT(#REF!,TRANSPOSE(JV$19:JV$22))</f>
        <v>#REF!</v>
      </c>
      <c r="JW269" s="102" t="e">
        <f t="array" aca="1" ref="JW269" ca="1">SUMPRODUCT(#REF!,TRANSPOSE(JW$19:JW$22))</f>
        <v>#REF!</v>
      </c>
      <c r="JX269" s="102" t="e">
        <f t="array" aca="1" ref="JX269" ca="1">SUMPRODUCT(#REF!,TRANSPOSE(JX$19:JX$22))</f>
        <v>#REF!</v>
      </c>
      <c r="JY269" s="102" t="e">
        <f t="array" aca="1" ref="JY269" ca="1">SUMPRODUCT(#REF!,TRANSPOSE(JY$19:JY$22))</f>
        <v>#REF!</v>
      </c>
      <c r="JZ269" s="102" t="e">
        <f t="array" aca="1" ref="JZ269" ca="1">SUMPRODUCT(#REF!,TRANSPOSE(JZ$19:JZ$22))</f>
        <v>#REF!</v>
      </c>
      <c r="KA269" s="102" t="e">
        <f t="array" aca="1" ref="KA269" ca="1">SUMPRODUCT(#REF!,TRANSPOSE(KA$19:KA$22))</f>
        <v>#REF!</v>
      </c>
      <c r="KB269" s="116"/>
      <c r="KC269" s="102" t="e">
        <f t="shared" ca="1" si="237"/>
        <v>#REF!</v>
      </c>
      <c r="KD269" s="117" t="e">
        <f ca="1">CEILING(SUM($JO269:JP269)-SUM($KC269:KC269),$JC269)</f>
        <v>#REF!</v>
      </c>
      <c r="KE269" s="117" t="e">
        <f ca="1">CEILING(SUM($JO269:JQ269)-SUM($KC269:KD269),$JC269)</f>
        <v>#REF!</v>
      </c>
      <c r="KF269" s="117" t="e">
        <f ca="1">CEILING(SUM($JO269:JR269)-SUM($KC269:KE269),$JC269)</f>
        <v>#REF!</v>
      </c>
      <c r="KG269" s="117" t="e">
        <f ca="1">CEILING(SUM($JO269:JS269)-SUM($KC269:KF269),$JC269)</f>
        <v>#REF!</v>
      </c>
      <c r="KH269" s="117" t="e">
        <f ca="1">CEILING(SUM($JO269:JT269)-SUM($KC269:KG269),$JC269)</f>
        <v>#REF!</v>
      </c>
      <c r="KI269" s="117" t="e">
        <f ca="1">CEILING(SUM($JO269:JU269)-SUM($KC269:KH269),$JC269)</f>
        <v>#REF!</v>
      </c>
      <c r="KJ269" s="117" t="e">
        <f ca="1">CEILING(SUM($JO269:JV269)-SUM($KC269:KI269),$JC269)</f>
        <v>#REF!</v>
      </c>
      <c r="KK269" s="117" t="e">
        <f ca="1">CEILING(SUM($JO269:JW269)-SUM($KC269:KJ269),$JC269)</f>
        <v>#REF!</v>
      </c>
      <c r="KL269" s="117" t="e">
        <f ca="1">CEILING(SUM($JO269:JX269)-SUM($KC269:KK269),$JC269)</f>
        <v>#REF!</v>
      </c>
      <c r="KM269" s="117" t="e">
        <f ca="1">CEILING(SUM($JO269:JY269)-SUM($KC269:KL269),$JC269)</f>
        <v>#REF!</v>
      </c>
      <c r="KN269" s="117" t="e">
        <f t="shared" ca="1" si="238"/>
        <v>#REF!</v>
      </c>
      <c r="KO269" s="117" t="e">
        <f t="shared" ca="1" si="239"/>
        <v>#REF!</v>
      </c>
      <c r="KP269" s="116"/>
      <c r="KQ269" s="119" t="e">
        <f t="shared" ca="1" si="240"/>
        <v>#REF!</v>
      </c>
      <c r="KR269" s="119" t="e">
        <f t="shared" ca="1" si="241"/>
        <v>#REF!</v>
      </c>
      <c r="KS269" s="119" t="e">
        <f t="shared" ca="1" si="242"/>
        <v>#REF!</v>
      </c>
      <c r="KT269" s="119" t="e">
        <f t="shared" ca="1" si="243"/>
        <v>#REF!</v>
      </c>
      <c r="KU269" s="119" t="e">
        <f t="shared" ca="1" si="244"/>
        <v>#REF!</v>
      </c>
      <c r="KV269" s="119" t="e">
        <f t="shared" ca="1" si="245"/>
        <v>#REF!</v>
      </c>
      <c r="KW269" s="119" t="e">
        <f t="shared" ca="1" si="246"/>
        <v>#REF!</v>
      </c>
      <c r="KX269" s="119" t="e">
        <f t="shared" ca="1" si="247"/>
        <v>#REF!</v>
      </c>
      <c r="KY269" s="119" t="e">
        <f t="shared" ca="1" si="248"/>
        <v>#REF!</v>
      </c>
      <c r="KZ269" s="119" t="e">
        <f t="shared" ca="1" si="249"/>
        <v>#REF!</v>
      </c>
      <c r="LA269" s="119" t="e">
        <f t="shared" ca="1" si="250"/>
        <v>#REF!</v>
      </c>
      <c r="LB269" s="119" t="e">
        <f t="shared" ca="1" si="251"/>
        <v>#REF!</v>
      </c>
      <c r="LC269" s="119" t="e">
        <f t="shared" ca="1" si="252"/>
        <v>#REF!</v>
      </c>
      <c r="LD269" s="119" t="e">
        <f t="shared" ca="1" si="253"/>
        <v>#REF!</v>
      </c>
      <c r="LE269" s="116">
        <v>2</v>
      </c>
      <c r="LF269" s="102" t="e">
        <f t="shared" ca="1" si="298"/>
        <v>#REF!</v>
      </c>
      <c r="LG269" s="102"/>
      <c r="LH269" s="102"/>
      <c r="LI269" s="102"/>
      <c r="LJ269" s="102"/>
      <c r="LK269" s="102"/>
      <c r="LL269" s="102" t="e">
        <f t="shared" ca="1" si="299"/>
        <v>#REF!</v>
      </c>
      <c r="LM269" s="102"/>
      <c r="LN269" s="102"/>
      <c r="LO269" s="102"/>
      <c r="LP269" s="102"/>
      <c r="LQ269" s="102"/>
      <c r="LR269" s="102"/>
      <c r="LS269" s="102"/>
      <c r="LT269" s="119" t="e">
        <f t="shared" ca="1" si="254"/>
        <v>#REF!</v>
      </c>
      <c r="LU269" s="119" t="e">
        <f t="shared" ca="1" si="255"/>
        <v>#NAME?</v>
      </c>
      <c r="LV269" s="119" t="e">
        <f t="shared" ca="1" si="256"/>
        <v>#NAME?</v>
      </c>
      <c r="LW269" s="119" t="e">
        <f t="shared" ca="1" si="257"/>
        <v>#NAME?</v>
      </c>
      <c r="LX269" s="119" t="e">
        <f t="shared" ca="1" si="258"/>
        <v>#NAME?</v>
      </c>
      <c r="LY269" s="119" t="e">
        <f t="shared" ca="1" si="259"/>
        <v>#NAME?</v>
      </c>
      <c r="LZ269" s="119" t="e">
        <f t="shared" ca="1" si="260"/>
        <v>#REF!</v>
      </c>
      <c r="MA269" s="119" t="e">
        <f t="shared" ca="1" si="261"/>
        <v>#NAME?</v>
      </c>
      <c r="MB269" s="119" t="e">
        <f t="shared" ca="1" si="262"/>
        <v>#NAME?</v>
      </c>
      <c r="MC269" s="119" t="e">
        <f t="shared" ca="1" si="263"/>
        <v>#NAME?</v>
      </c>
      <c r="MD269" s="119" t="e">
        <f t="shared" ca="1" si="264"/>
        <v>#NAME?</v>
      </c>
      <c r="ME269" s="119" t="e">
        <f t="shared" ca="1" si="265"/>
        <v>#NAME?</v>
      </c>
      <c r="MF269" s="119" t="e">
        <f t="shared" ca="1" si="266"/>
        <v>#NAME?</v>
      </c>
      <c r="MG269" s="119" t="e">
        <f t="shared" ca="1" si="267"/>
        <v>#REF!</v>
      </c>
      <c r="MH269" s="120" t="s">
        <v>1155</v>
      </c>
      <c r="MI269" s="100" t="s">
        <v>1133</v>
      </c>
      <c r="MJ269" s="121">
        <v>45524</v>
      </c>
      <c r="MK269" s="100" t="s">
        <v>131</v>
      </c>
      <c r="ML269" s="100" t="s">
        <v>131</v>
      </c>
      <c r="MM269" s="100" t="s">
        <v>131</v>
      </c>
      <c r="MN269" s="100"/>
      <c r="MO269" s="100" t="s">
        <v>175</v>
      </c>
    </row>
    <row r="270" spans="1:353" ht="14.25" x14ac:dyDescent="0.2">
      <c r="A270" s="39">
        <v>274</v>
      </c>
      <c r="B270" s="39" t="s">
        <v>1157</v>
      </c>
      <c r="C270" s="54" t="s">
        <v>1158</v>
      </c>
      <c r="D270" s="39" t="s">
        <v>121</v>
      </c>
      <c r="E270" s="39">
        <v>512308677</v>
      </c>
      <c r="F270" s="99" t="s">
        <v>1148</v>
      </c>
      <c r="G270" s="39"/>
      <c r="H270" s="39" t="s">
        <v>112</v>
      </c>
      <c r="I270" s="39">
        <v>2</v>
      </c>
      <c r="J270" s="39">
        <v>8</v>
      </c>
      <c r="K270" s="39">
        <v>0</v>
      </c>
      <c r="L270" s="39">
        <v>0</v>
      </c>
      <c r="M270" s="39">
        <v>0</v>
      </c>
      <c r="N270" s="39">
        <v>0</v>
      </c>
      <c r="O270" s="39">
        <v>0</v>
      </c>
      <c r="P270" s="39">
        <v>0</v>
      </c>
      <c r="Q270" s="39">
        <v>0</v>
      </c>
      <c r="R270" s="39">
        <v>4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0</v>
      </c>
      <c r="Y270" s="39">
        <v>0</v>
      </c>
      <c r="Z270" s="39">
        <v>0</v>
      </c>
      <c r="AA270" s="39">
        <v>4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0</v>
      </c>
      <c r="AH270" s="39">
        <f t="shared" si="230"/>
        <v>8</v>
      </c>
      <c r="AI270" s="39">
        <f t="shared" si="268"/>
        <v>143244</v>
      </c>
      <c r="AJ270" s="55">
        <v>500</v>
      </c>
      <c r="AK270" s="39"/>
      <c r="AL270" s="39" t="s">
        <v>1149</v>
      </c>
      <c r="AM270" s="39" t="s">
        <v>1130</v>
      </c>
      <c r="AN270" s="39"/>
      <c r="AO270" s="39"/>
      <c r="AP270" s="56">
        <v>2.5499999999999998E-2</v>
      </c>
      <c r="AQ270" s="56" t="s">
        <v>8</v>
      </c>
      <c r="AR270" s="39" t="s">
        <v>1131</v>
      </c>
      <c r="AS270" s="39" t="s">
        <v>1132</v>
      </c>
      <c r="AT270" s="58" t="s">
        <v>1136</v>
      </c>
      <c r="AU270" s="39">
        <v>6314677700</v>
      </c>
      <c r="AV270" s="39" t="str">
        <f t="shared" si="231"/>
        <v>P0014</v>
      </c>
      <c r="AW270" s="76" t="e">
        <f t="shared" ca="1" si="232"/>
        <v>#NAME?</v>
      </c>
      <c r="AX270" s="73" t="s">
        <v>1137</v>
      </c>
      <c r="AY270" s="73" t="e">
        <f t="shared" si="233"/>
        <v>#REF!</v>
      </c>
      <c r="AZ270" s="39"/>
      <c r="BA270" s="39"/>
      <c r="BB270" s="39"/>
      <c r="BC270" s="39"/>
      <c r="BD270" s="39">
        <v>147000</v>
      </c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>
        <f>SUM($AZ270,$BA270:BF270)-SUM($EU270:FA270)</f>
        <v>145880</v>
      </c>
      <c r="DE270" s="39">
        <f>SUM($AZ270,$BA270:BG270)-SUM($EU270:FB270)</f>
        <v>141080</v>
      </c>
      <c r="DF270" s="39">
        <f>SUM($AZ270,$BA270:BH270)-SUM($EU270:FC270)</f>
        <v>135756</v>
      </c>
      <c r="DG270" s="39">
        <f>SUM($AZ270,$BA270:BI270)-SUM($EU270:FD270)</f>
        <v>131756</v>
      </c>
      <c r="DH270" s="39">
        <f>SUM($AZ270,$BA270:BJ270)-SUM($EU270:FE270)</f>
        <v>127756</v>
      </c>
      <c r="DI270" s="39">
        <f>SUM($AZ270,$BA270:BK270)-SUM($EU270:FF270)</f>
        <v>123756</v>
      </c>
      <c r="DJ270" s="39">
        <f>SUM($AZ270,$BA270:BL270)-SUM($EU270:FG270)</f>
        <v>119756</v>
      </c>
      <c r="DK270" s="39">
        <f>SUM($AZ270,$BA270:BM270)-SUM($EU270:FH270)</f>
        <v>115756</v>
      </c>
      <c r="DL270" s="39">
        <f>SUM($AZ270,$BA270:BN270)-SUM($EU270:FI270)</f>
        <v>111756</v>
      </c>
      <c r="DM270" s="39">
        <f>SUM($AZ270,$BA270:BO270)-SUM($EU270:FJ270)</f>
        <v>107756</v>
      </c>
      <c r="DN270" s="39">
        <f>SUM($AZ270,$BA270:BP270)-SUM($EU270:FK270)</f>
        <v>103756</v>
      </c>
      <c r="DO270" s="39">
        <f>SUM($AZ270,$BA270:BQ270)-SUM($EU270:FL270)</f>
        <v>99756</v>
      </c>
      <c r="DP270" s="39">
        <f>SUM($AZ270,$BA270:BR270)-SUM($EU270:FM270)</f>
        <v>95756</v>
      </c>
      <c r="DQ270" s="39">
        <f>SUM($AZ270,$BA270:BS270)-SUM($EU270:FN270)</f>
        <v>91756</v>
      </c>
      <c r="DR270" s="39">
        <f>SUM($AZ270,$BA270:BT270)-SUM($EU270:FO270)</f>
        <v>87756</v>
      </c>
      <c r="DS270" s="39">
        <f>SUM($AZ270,$BA270:BU270)-SUM($EU270:FP270)</f>
        <v>83756</v>
      </c>
      <c r="DT270" s="39">
        <f>SUM($AZ270,$BA270:BV270)-SUM($EU270:FQ270)</f>
        <v>79756</v>
      </c>
      <c r="DU270" s="39">
        <f>SUM($AZ270,$BA270:BW270)-SUM($EU270:FR270)</f>
        <v>75756</v>
      </c>
      <c r="DV270" s="39">
        <f>SUM($AZ270,$BA270:BX270)-SUM($EU270:FS270)</f>
        <v>71756</v>
      </c>
      <c r="DW270" s="39">
        <f>SUM($AZ270,$BA270:BY270)-SUM($EU270:FT270)</f>
        <v>67756</v>
      </c>
      <c r="DX270" s="39">
        <f>SUM($AZ270,$BA270:BZ270)-SUM($EU270:FU270)</f>
        <v>63756</v>
      </c>
      <c r="DY270" s="39">
        <f>SUM($AZ270,$BA270:CA270)-SUM($EU270:FV270)</f>
        <v>59756</v>
      </c>
      <c r="DZ270" s="39">
        <f>SUM($AZ270,$BA270:CB270)-SUM($EU270:FW270)</f>
        <v>55756</v>
      </c>
      <c r="EA270" s="39">
        <f>SUM($AZ270,$BA270:CC270)-SUM($EU270:FX270)</f>
        <v>51756</v>
      </c>
      <c r="EB270" s="39">
        <f>SUM($AZ270,$BA270:CD270)-SUM($EU270:FY270)</f>
        <v>47756</v>
      </c>
      <c r="EC270" s="39">
        <f>SUM($AZ270,$BA270:CE270)-SUM($EU270:FZ270)</f>
        <v>43756</v>
      </c>
      <c r="ED270" s="39">
        <f>SUM($AZ270,$BA270:CF270)-SUM($EU270:GA270)</f>
        <v>39756</v>
      </c>
      <c r="EE270" s="39">
        <f>SUM($AZ270,$BA270:CG270)-SUM($EU270:GB270)</f>
        <v>35756</v>
      </c>
      <c r="EF270" s="39">
        <f>SUM($AZ270,$BA270:CH270)-SUM($EU270:GC270)</f>
        <v>31756</v>
      </c>
      <c r="EG270" s="39">
        <f>SUM($AZ270,$BA270:CI270)-SUM($EU270:GD270)</f>
        <v>27756</v>
      </c>
      <c r="EH270" s="39">
        <f>SUM($AZ270,$BA270:CJ270)-SUM($EU270:GE270)</f>
        <v>23756</v>
      </c>
      <c r="EI270" s="39">
        <f>SUM($AZ270,$BA270:CK270)-SUM($EU270:GF270)</f>
        <v>19756</v>
      </c>
      <c r="EJ270" s="39">
        <f>SUM($AZ270,$BA270:CL270)-SUM($EU270:GG270)</f>
        <v>15756</v>
      </c>
      <c r="EK270" s="39">
        <f>SUM($AZ270,$BA270:CM270)-SUM($EU270:GH270)</f>
        <v>11756</v>
      </c>
      <c r="EL270" s="39">
        <f>SUM($AZ270,$BA270:CN270)-SUM($EU270:GI270)</f>
        <v>7756</v>
      </c>
      <c r="EM270" s="39">
        <f>SUM($AZ270,$BA270:CO270)-SUM($EU270:GJ270)</f>
        <v>3756</v>
      </c>
      <c r="EN270" s="39">
        <f>SUM($AZ270,$BA270:CP270)-SUM($EU270:GK270)</f>
        <v>3756</v>
      </c>
      <c r="EO270" s="39">
        <f>SUM($AZ270,$BA270:CQ270)-SUM($EU270:GL270)</f>
        <v>3756</v>
      </c>
      <c r="EP270" s="39">
        <f>SUM($AZ270,$BA270:CR270)-SUM($EU270:GM270)</f>
        <v>3756</v>
      </c>
      <c r="EQ270" s="39">
        <f>SUM($AZ270,$BA270:CS270)-SUM($EU270:GN270)</f>
        <v>3756</v>
      </c>
      <c r="ER270" s="39"/>
      <c r="ES270" s="39"/>
      <c r="ET270" s="39"/>
      <c r="EU270" s="39"/>
      <c r="EV270" s="39"/>
      <c r="EW270" s="39"/>
      <c r="EX270" s="39"/>
      <c r="EY270" s="39"/>
      <c r="EZ270" s="39"/>
      <c r="FA270" s="39">
        <f t="array" ref="FA270">SUMPRODUCT($K270:$AG270,TRANSPOSE(FA$5:FA$27))</f>
        <v>1120</v>
      </c>
      <c r="FB270" s="39">
        <f t="array" ref="FB270">SUMPRODUCT($K270:$AG270,TRANSPOSE(FB$5:FB$27))</f>
        <v>4800</v>
      </c>
      <c r="FC270" s="39">
        <f t="array" ref="FC270">SUMPRODUCT($K270:$AG270,TRANSPOSE(FC$5:FC$27))</f>
        <v>5324</v>
      </c>
      <c r="FD270" s="39">
        <f t="array" ref="FD270">SUMPRODUCT($K270:$AG270,TRANSPOSE(FD$5:FD$27))</f>
        <v>4000</v>
      </c>
      <c r="FE270" s="39">
        <f t="array" ref="FE270">SUMPRODUCT($K270:$AG270,TRANSPOSE(FE$5:FE$27))</f>
        <v>4000</v>
      </c>
      <c r="FF270" s="39">
        <f t="array" ref="FF270">SUMPRODUCT($K270:$AG270,TRANSPOSE(FF$5:FF$27))</f>
        <v>4000</v>
      </c>
      <c r="FG270" s="39">
        <f t="array" ref="FG270">SUMPRODUCT($K270:$AG270,TRANSPOSE(FG$5:FG$27))</f>
        <v>4000</v>
      </c>
      <c r="FH270" s="39">
        <f t="array" ref="FH270">SUMPRODUCT($K270:$AG270,TRANSPOSE(FH$5:FH$27))</f>
        <v>4000</v>
      </c>
      <c r="FI270" s="39">
        <f t="array" ref="FI270">SUMPRODUCT($K270:$AG270,TRANSPOSE(FI$5:FI$27))</f>
        <v>4000</v>
      </c>
      <c r="FJ270" s="39">
        <f t="array" ref="FJ270">SUMPRODUCT($K270:$AG270,TRANSPOSE(FJ$5:FJ$27))</f>
        <v>4000</v>
      </c>
      <c r="FK270" s="39">
        <f t="array" ref="FK270">SUMPRODUCT($K270:$AG270,TRANSPOSE(FK$5:FK$27))</f>
        <v>4000</v>
      </c>
      <c r="FL270" s="39">
        <f t="array" ref="FL270">SUMPRODUCT($K270:$AG270,TRANSPOSE(FL$5:FL$27))</f>
        <v>4000</v>
      </c>
      <c r="FM270" s="39">
        <f t="array" ref="FM270">SUMPRODUCT($K270:$AG270,TRANSPOSE(FM$5:FM$27))</f>
        <v>4000</v>
      </c>
      <c r="FN270" s="39">
        <f t="array" ref="FN270">SUMPRODUCT($K270:$AG270,TRANSPOSE(FN$5:FN$27))</f>
        <v>4000</v>
      </c>
      <c r="FO270" s="39">
        <f t="array" ref="FO270">SUMPRODUCT($K270:$AG270,TRANSPOSE(FO$5:FO$27))</f>
        <v>4000</v>
      </c>
      <c r="FP270" s="39">
        <f t="array" ref="FP270">SUMPRODUCT($K270:$AG270,TRANSPOSE(FP$5:FP$27))</f>
        <v>4000</v>
      </c>
      <c r="FQ270" s="39">
        <f t="array" ref="FQ270">SUMPRODUCT($K270:$AG270,TRANSPOSE(FQ$5:FQ$27))</f>
        <v>4000</v>
      </c>
      <c r="FR270" s="39">
        <f t="array" ref="FR270">SUMPRODUCT($K270:$AG270,TRANSPOSE(FR$5:FR$27))</f>
        <v>4000</v>
      </c>
      <c r="FS270" s="39">
        <f t="array" ref="FS270">SUMPRODUCT($K270:$AG270,TRANSPOSE(FS$5:FS$27))</f>
        <v>4000</v>
      </c>
      <c r="FT270" s="39">
        <f t="array" ref="FT270">SUMPRODUCT($K270:$AG270,TRANSPOSE(FT$5:FT$27))</f>
        <v>4000</v>
      </c>
      <c r="FU270" s="39">
        <f t="array" ref="FU270">SUMPRODUCT($K270:$AG270,TRANSPOSE(FU$5:FU$27))</f>
        <v>4000</v>
      </c>
      <c r="FV270" s="39">
        <f t="array" ref="FV270">SUMPRODUCT($K270:$AG270,TRANSPOSE(FV$5:FV$27))</f>
        <v>4000</v>
      </c>
      <c r="FW270" s="39">
        <f t="array" ref="FW270">SUMPRODUCT($K270:$AG270,TRANSPOSE(FW$5:FW$27))</f>
        <v>4000</v>
      </c>
      <c r="FX270" s="39">
        <f t="array" ref="FX270">SUMPRODUCT($K270:$AG270,TRANSPOSE(FX$5:FX$27))</f>
        <v>4000</v>
      </c>
      <c r="FY270" s="39">
        <f t="array" ref="FY270">SUMPRODUCT($K270:$AG270,TRANSPOSE(FY$5:FY$27))</f>
        <v>4000</v>
      </c>
      <c r="FZ270" s="39">
        <f t="array" ref="FZ270">SUMPRODUCT($K270:$AG270,TRANSPOSE(FZ$5:FZ$27))</f>
        <v>4000</v>
      </c>
      <c r="GA270" s="39">
        <f t="array" ref="GA270">SUMPRODUCT($K270:$AG270,TRANSPOSE(GA$5:GA$27))</f>
        <v>4000</v>
      </c>
      <c r="GB270" s="39">
        <f t="array" ref="GB270">SUMPRODUCT($K270:$AG270,TRANSPOSE(GB$5:GB$27))</f>
        <v>4000</v>
      </c>
      <c r="GC270" s="39">
        <f t="array" ref="GC270">SUMPRODUCT($K270:$AG270,TRANSPOSE(GC$5:GC$27))</f>
        <v>4000</v>
      </c>
      <c r="GD270" s="39">
        <f t="array" ref="GD270">SUMPRODUCT($K270:$AG270,TRANSPOSE(GD$5:GD$27))</f>
        <v>4000</v>
      </c>
      <c r="GE270" s="39">
        <f t="array" ref="GE270">SUMPRODUCT($K270:$AG270,TRANSPOSE(GE$5:GE$27))</f>
        <v>4000</v>
      </c>
      <c r="GF270" s="39">
        <f t="array" ref="GF270">SUMPRODUCT($K270:$AG270,TRANSPOSE(GF$5:GF$27))</f>
        <v>4000</v>
      </c>
      <c r="GG270" s="39">
        <f t="array" ref="GG270">SUMPRODUCT($K270:$AG270,TRANSPOSE(GG$5:GG$27))</f>
        <v>4000</v>
      </c>
      <c r="GH270" s="39">
        <f t="array" ref="GH270">SUMPRODUCT($K270:$AG270,TRANSPOSE(GH$5:GH$27))</f>
        <v>4000</v>
      </c>
      <c r="GI270" s="39">
        <f t="array" ref="GI270">SUMPRODUCT($K270:$AG270,TRANSPOSE(GI$5:GI$27))</f>
        <v>4000</v>
      </c>
      <c r="GJ270" s="39">
        <f t="array" ref="GJ270">SUMPRODUCT($K270:$AG270,TRANSPOSE(GJ$5:GJ$27))</f>
        <v>4000</v>
      </c>
      <c r="GK270" s="39">
        <f t="array" ref="GK270">SUMPRODUCT($K270:$AG270,TRANSPOSE(GK$5:GK$27))</f>
        <v>0</v>
      </c>
      <c r="GL270" s="39">
        <f t="array" ref="GL270">SUMPRODUCT($K270:$AG270,TRANSPOSE(GL$5:GL$27))</f>
        <v>0</v>
      </c>
      <c r="GM270" s="39">
        <f t="array" ref="GM270">SUMPRODUCT($K270:$AG270,TRANSPOSE(GM$5:GM$27))</f>
        <v>0</v>
      </c>
      <c r="GN270" s="39">
        <f t="array" ref="GN270">SUMPRODUCT($K270:$AG270,TRANSPOSE(GN$5:GN$27))</f>
        <v>0</v>
      </c>
      <c r="GO270" s="39"/>
      <c r="GP270" s="39"/>
      <c r="GQ270" s="39"/>
      <c r="GR270" s="39"/>
      <c r="GS270" s="39"/>
      <c r="GT270" s="39"/>
      <c r="GU270" s="39"/>
      <c r="GV270" s="39"/>
      <c r="GW270" s="39"/>
      <c r="GX270" s="39"/>
      <c r="GY270" s="39"/>
      <c r="GZ270" s="39"/>
      <c r="HA270" s="39"/>
      <c r="HB270" s="39"/>
      <c r="HC270" s="39"/>
      <c r="HD270" s="39"/>
      <c r="HE270" s="39"/>
      <c r="HF270" s="39"/>
      <c r="HG270" s="39"/>
      <c r="HH270" s="39"/>
      <c r="HI270" s="39"/>
      <c r="HJ270" s="39"/>
      <c r="HK270" s="39"/>
      <c r="HL270" s="39"/>
      <c r="HM270" s="39"/>
      <c r="HN270" s="39"/>
      <c r="HO270" s="39"/>
      <c r="HP270" s="39"/>
      <c r="HQ270" s="39"/>
      <c r="HR270" s="39"/>
      <c r="HS270" s="39"/>
      <c r="HT270" s="39"/>
      <c r="HU270" s="39"/>
      <c r="HV270" s="39"/>
      <c r="HW270" s="39"/>
      <c r="HX270" s="39"/>
      <c r="HY270" s="39"/>
      <c r="HZ270" s="39"/>
      <c r="IA270" s="39"/>
      <c r="IB270" s="39"/>
      <c r="IC270" s="39"/>
      <c r="ID270" s="39"/>
      <c r="IE270" s="39"/>
      <c r="IF270" s="39"/>
      <c r="IG270" s="39"/>
      <c r="IH270" s="39"/>
      <c r="II270" s="39"/>
      <c r="IJ270" s="39"/>
      <c r="IK270" s="39"/>
      <c r="IL270" s="39"/>
      <c r="IM270" s="39"/>
      <c r="IN270" s="39"/>
      <c r="IO270" s="39"/>
      <c r="IP270" s="39"/>
      <c r="IQ270" s="39"/>
      <c r="IR270" s="39"/>
      <c r="IS270" s="39"/>
      <c r="IT270" s="39"/>
      <c r="IU270" s="39"/>
      <c r="IV270" s="93" t="str">
        <f t="shared" si="293"/>
        <v>KAYTECH</v>
      </c>
      <c r="IW270" s="100" t="str">
        <f>C270</f>
        <v>MS51957-4</v>
      </c>
      <c r="IX270" s="93" t="str">
        <f t="shared" si="286"/>
        <v>MS MILITARY STANDARDS</v>
      </c>
      <c r="IY270" s="111">
        <f t="shared" si="294"/>
        <v>2.5499999999999998E-2</v>
      </c>
      <c r="IZ270" s="112" t="str">
        <f t="shared" si="295"/>
        <v>USD</v>
      </c>
      <c r="JA270" s="104" t="e">
        <f ca="1">_xlfn.XLOOKUP(IZ270,IZ$21:IZ$24,JA$21:JA$24,0)</f>
        <v>#NAME?</v>
      </c>
      <c r="JB270" s="104" t="e">
        <f t="shared" ca="1" si="234"/>
        <v>#NAME?</v>
      </c>
      <c r="JC270" s="113">
        <f>AJ270</f>
        <v>500</v>
      </c>
      <c r="JD270" s="113">
        <f>AJ270</f>
        <v>500</v>
      </c>
      <c r="JE270" s="100">
        <v>5000</v>
      </c>
      <c r="JF270" s="113" t="e">
        <f>MAX(JD270,CEILING(#REF!+JE270,JC270))</f>
        <v>#REF!</v>
      </c>
      <c r="JG270" s="114" t="e">
        <f t="shared" ca="1" si="235"/>
        <v>#REF!</v>
      </c>
      <c r="JH270" s="113" t="e">
        <f>JF270-#REF!</f>
        <v>#REF!</v>
      </c>
      <c r="JI270" s="114" t="e">
        <f t="shared" ca="1" si="236"/>
        <v>#REF!</v>
      </c>
      <c r="JJ270" s="115">
        <v>45523</v>
      </c>
      <c r="JK270" s="114" t="s">
        <v>114</v>
      </c>
      <c r="JL270" s="114" t="s">
        <v>21</v>
      </c>
      <c r="JM270" s="100" t="s">
        <v>128</v>
      </c>
      <c r="JN270" s="100" t="s">
        <v>129</v>
      </c>
      <c r="JO270" s="102" t="e">
        <f t="array" aca="1" ref="JO270" ca="1">SUMPRODUCT(#REF!,TRANSPOSE(JO$19:JO$22))</f>
        <v>#REF!</v>
      </c>
      <c r="JP270" s="102" t="e">
        <f t="array" aca="1" ref="JP270" ca="1">SUMPRODUCT(#REF!,TRANSPOSE(JP$19:JP$22))</f>
        <v>#REF!</v>
      </c>
      <c r="JQ270" s="102" t="e">
        <f t="array" aca="1" ref="JQ270" ca="1">SUMPRODUCT(#REF!,TRANSPOSE(JQ$19:JQ$22))</f>
        <v>#REF!</v>
      </c>
      <c r="JR270" s="102" t="e">
        <f t="array" aca="1" ref="JR270" ca="1">SUMPRODUCT(#REF!,TRANSPOSE(JR$19:JR$22))</f>
        <v>#REF!</v>
      </c>
      <c r="JS270" s="102" t="e">
        <f t="array" aca="1" ref="JS270" ca="1">SUMPRODUCT(#REF!,TRANSPOSE(JS$19:JS$22))</f>
        <v>#REF!</v>
      </c>
      <c r="JT270" s="102" t="e">
        <f t="array" aca="1" ref="JT270" ca="1">SUMPRODUCT(#REF!,TRANSPOSE(JT$19:JT$22))</f>
        <v>#REF!</v>
      </c>
      <c r="JU270" s="102" t="e">
        <f t="array" aca="1" ref="JU270" ca="1">SUMPRODUCT(#REF!,TRANSPOSE(JU$19:JU$22))</f>
        <v>#REF!</v>
      </c>
      <c r="JV270" s="102" t="e">
        <f t="array" aca="1" ref="JV270" ca="1">SUMPRODUCT(#REF!,TRANSPOSE(JV$19:JV$22))</f>
        <v>#REF!</v>
      </c>
      <c r="JW270" s="102" t="e">
        <f t="array" aca="1" ref="JW270" ca="1">SUMPRODUCT(#REF!,TRANSPOSE(JW$19:JW$22))</f>
        <v>#REF!</v>
      </c>
      <c r="JX270" s="102" t="e">
        <f t="array" aca="1" ref="JX270" ca="1">SUMPRODUCT(#REF!,TRANSPOSE(JX$19:JX$22))</f>
        <v>#REF!</v>
      </c>
      <c r="JY270" s="102" t="e">
        <f t="array" aca="1" ref="JY270" ca="1">SUMPRODUCT(#REF!,TRANSPOSE(JY$19:JY$22))</f>
        <v>#REF!</v>
      </c>
      <c r="JZ270" s="102" t="e">
        <f t="array" aca="1" ref="JZ270" ca="1">SUMPRODUCT(#REF!,TRANSPOSE(JZ$19:JZ$22))</f>
        <v>#REF!</v>
      </c>
      <c r="KA270" s="102" t="e">
        <f t="array" aca="1" ref="KA270" ca="1">SUMPRODUCT(#REF!,TRANSPOSE(KA$19:KA$22))</f>
        <v>#REF!</v>
      </c>
      <c r="KB270" s="116"/>
      <c r="KC270" s="102" t="e">
        <f t="shared" ca="1" si="237"/>
        <v>#REF!</v>
      </c>
      <c r="KD270" s="117" t="e">
        <f ca="1">CEILING(SUM($JO270:JP270)-SUM($KC270:KC270),$JC270)</f>
        <v>#REF!</v>
      </c>
      <c r="KE270" s="117" t="e">
        <f ca="1">CEILING(SUM($JO270:JQ270)-SUM($KC270:KD270),$JC270)</f>
        <v>#REF!</v>
      </c>
      <c r="KF270" s="117" t="e">
        <f ca="1">CEILING(SUM($JO270:JR270)-SUM($KC270:KE270),$JC270)</f>
        <v>#REF!</v>
      </c>
      <c r="KG270" s="117" t="e">
        <f ca="1">CEILING(SUM($JO270:JS270)-SUM($KC270:KF270),$JC270)</f>
        <v>#REF!</v>
      </c>
      <c r="KH270" s="117" t="e">
        <f ca="1">CEILING(SUM($JO270:JT270)-SUM($KC270:KG270),$JC270)</f>
        <v>#REF!</v>
      </c>
      <c r="KI270" s="117" t="e">
        <f ca="1">CEILING(SUM($JO270:JU270)-SUM($KC270:KH270),$JC270)</f>
        <v>#REF!</v>
      </c>
      <c r="KJ270" s="117" t="e">
        <f ca="1">CEILING(SUM($JO270:JV270)-SUM($KC270:KI270),$JC270)</f>
        <v>#REF!</v>
      </c>
      <c r="KK270" s="117" t="e">
        <f ca="1">CEILING(SUM($JO270:JW270)-SUM($KC270:KJ270),$JC270)</f>
        <v>#REF!</v>
      </c>
      <c r="KL270" s="117" t="e">
        <f ca="1">CEILING(SUM($JO270:JX270)-SUM($KC270:KK270),$JC270)</f>
        <v>#REF!</v>
      </c>
      <c r="KM270" s="117" t="e">
        <f ca="1">CEILING(SUM($JO270:JY270)-SUM($KC270:KL270),$JC270)</f>
        <v>#REF!</v>
      </c>
      <c r="KN270" s="117" t="e">
        <f t="shared" ca="1" si="238"/>
        <v>#REF!</v>
      </c>
      <c r="KO270" s="117" t="e">
        <f t="shared" ca="1" si="239"/>
        <v>#REF!</v>
      </c>
      <c r="KP270" s="116"/>
      <c r="KQ270" s="119" t="e">
        <f t="shared" ca="1" si="240"/>
        <v>#REF!</v>
      </c>
      <c r="KR270" s="119" t="e">
        <f t="shared" ca="1" si="241"/>
        <v>#REF!</v>
      </c>
      <c r="KS270" s="119" t="e">
        <f t="shared" ca="1" si="242"/>
        <v>#REF!</v>
      </c>
      <c r="KT270" s="119" t="e">
        <f t="shared" ca="1" si="243"/>
        <v>#REF!</v>
      </c>
      <c r="KU270" s="119" t="e">
        <f t="shared" ca="1" si="244"/>
        <v>#REF!</v>
      </c>
      <c r="KV270" s="119" t="e">
        <f t="shared" ca="1" si="245"/>
        <v>#REF!</v>
      </c>
      <c r="KW270" s="119" t="e">
        <f t="shared" ca="1" si="246"/>
        <v>#REF!</v>
      </c>
      <c r="KX270" s="119" t="e">
        <f t="shared" ca="1" si="247"/>
        <v>#REF!</v>
      </c>
      <c r="KY270" s="119" t="e">
        <f t="shared" ca="1" si="248"/>
        <v>#REF!</v>
      </c>
      <c r="KZ270" s="119" t="e">
        <f t="shared" ca="1" si="249"/>
        <v>#REF!</v>
      </c>
      <c r="LA270" s="119" t="e">
        <f t="shared" ca="1" si="250"/>
        <v>#REF!</v>
      </c>
      <c r="LB270" s="119" t="e">
        <f t="shared" ca="1" si="251"/>
        <v>#REF!</v>
      </c>
      <c r="LC270" s="119" t="e">
        <f t="shared" ca="1" si="252"/>
        <v>#REF!</v>
      </c>
      <c r="LD270" s="119" t="e">
        <f t="shared" ca="1" si="253"/>
        <v>#REF!</v>
      </c>
      <c r="LE270" s="116">
        <v>1</v>
      </c>
      <c r="LF270" s="102" t="e">
        <f ca="1">SUM(KC270:KO270)</f>
        <v>#REF!</v>
      </c>
      <c r="LG270" s="102"/>
      <c r="LH270" s="102"/>
      <c r="LI270" s="102"/>
      <c r="LJ270" s="102"/>
      <c r="LK270" s="102"/>
      <c r="LL270" s="102"/>
      <c r="LM270" s="102"/>
      <c r="LN270" s="102"/>
      <c r="LO270" s="102"/>
      <c r="LP270" s="102"/>
      <c r="LQ270" s="102"/>
      <c r="LR270" s="102" t="e">
        <f t="shared" ref="LR270:LR273" ca="1" si="300">KO270</f>
        <v>#REF!</v>
      </c>
      <c r="LS270" s="102"/>
      <c r="LT270" s="119" t="e">
        <f t="shared" ca="1" si="254"/>
        <v>#REF!</v>
      </c>
      <c r="LU270" s="119" t="e">
        <f t="shared" ca="1" si="255"/>
        <v>#NAME?</v>
      </c>
      <c r="LV270" s="119" t="e">
        <f t="shared" ca="1" si="256"/>
        <v>#NAME?</v>
      </c>
      <c r="LW270" s="119" t="e">
        <f t="shared" ca="1" si="257"/>
        <v>#NAME?</v>
      </c>
      <c r="LX270" s="119" t="e">
        <f t="shared" ca="1" si="258"/>
        <v>#NAME?</v>
      </c>
      <c r="LY270" s="119" t="e">
        <f t="shared" ca="1" si="259"/>
        <v>#NAME?</v>
      </c>
      <c r="LZ270" s="119" t="e">
        <f t="shared" ca="1" si="260"/>
        <v>#NAME?</v>
      </c>
      <c r="MA270" s="119" t="e">
        <f t="shared" ca="1" si="261"/>
        <v>#NAME?</v>
      </c>
      <c r="MB270" s="119" t="e">
        <f t="shared" ca="1" si="262"/>
        <v>#NAME?</v>
      </c>
      <c r="MC270" s="119" t="e">
        <f t="shared" ca="1" si="263"/>
        <v>#NAME?</v>
      </c>
      <c r="MD270" s="119" t="e">
        <f t="shared" ca="1" si="264"/>
        <v>#NAME?</v>
      </c>
      <c r="ME270" s="119" t="e">
        <f t="shared" ca="1" si="265"/>
        <v>#NAME?</v>
      </c>
      <c r="MF270" s="119" t="e">
        <f t="shared" ca="1" si="266"/>
        <v>#REF!</v>
      </c>
      <c r="MG270" s="119" t="e">
        <f t="shared" ca="1" si="267"/>
        <v>#REF!</v>
      </c>
      <c r="MH270" s="120" t="s">
        <v>1157</v>
      </c>
      <c r="MI270" s="100" t="s">
        <v>1133</v>
      </c>
      <c r="MJ270" s="121">
        <v>45524</v>
      </c>
      <c r="MK270" s="100" t="s">
        <v>131</v>
      </c>
      <c r="ML270" s="100" t="s">
        <v>131</v>
      </c>
      <c r="MM270" s="100" t="s">
        <v>131</v>
      </c>
      <c r="MN270" s="100"/>
      <c r="MO270" s="100" t="s">
        <v>175</v>
      </c>
    </row>
    <row r="271" spans="1:353" ht="14.25" x14ac:dyDescent="0.2">
      <c r="A271" s="39">
        <v>275</v>
      </c>
      <c r="B271" s="39" t="s">
        <v>1159</v>
      </c>
      <c r="C271" s="54" t="s">
        <v>1160</v>
      </c>
      <c r="D271" s="39" t="s">
        <v>121</v>
      </c>
      <c r="E271" s="39">
        <v>512307984</v>
      </c>
      <c r="F271" s="99" t="s">
        <v>1153</v>
      </c>
      <c r="G271" s="39"/>
      <c r="H271" s="39" t="s">
        <v>112</v>
      </c>
      <c r="I271" s="39">
        <v>2</v>
      </c>
      <c r="J271" s="39">
        <v>2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1</v>
      </c>
      <c r="S271" s="39">
        <v>0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1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f t="shared" si="230"/>
        <v>2</v>
      </c>
      <c r="AI271" s="39">
        <f t="shared" si="268"/>
        <v>35811</v>
      </c>
      <c r="AJ271" s="55">
        <v>500</v>
      </c>
      <c r="AK271" s="39"/>
      <c r="AL271" s="39" t="s">
        <v>1149</v>
      </c>
      <c r="AM271" s="39" t="s">
        <v>1130</v>
      </c>
      <c r="AN271" s="39"/>
      <c r="AO271" s="39"/>
      <c r="AP271" s="56">
        <v>3.1E-2</v>
      </c>
      <c r="AQ271" s="56" t="s">
        <v>8</v>
      </c>
      <c r="AR271" s="39" t="s">
        <v>1131</v>
      </c>
      <c r="AS271" s="39" t="s">
        <v>1132</v>
      </c>
      <c r="AT271" s="39"/>
      <c r="AU271" s="39">
        <v>6314677700</v>
      </c>
      <c r="AV271" s="39" t="str">
        <f t="shared" si="231"/>
        <v>P0014</v>
      </c>
      <c r="AW271" s="76" t="e">
        <f t="shared" ca="1" si="232"/>
        <v>#NAME?</v>
      </c>
      <c r="AX271" s="73">
        <v>2</v>
      </c>
      <c r="AY271" s="73" t="e">
        <f t="shared" si="233"/>
        <v>#REF!</v>
      </c>
      <c r="AZ271" s="39"/>
      <c r="BA271" s="39"/>
      <c r="BB271" s="39"/>
      <c r="BC271" s="39"/>
      <c r="BD271" s="39">
        <v>40500</v>
      </c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>
        <f>SUM($AZ271,$BA271:BF271)-SUM($EU271:FA271)</f>
        <v>40220</v>
      </c>
      <c r="DE271" s="39">
        <f>SUM($AZ271,$BA271:BG271)-SUM($EU271:FB271)</f>
        <v>39020</v>
      </c>
      <c r="DF271" s="39">
        <f>SUM($AZ271,$BA271:BH271)-SUM($EU271:FC271)</f>
        <v>37689</v>
      </c>
      <c r="DG271" s="39">
        <f>SUM($AZ271,$BA271:BI271)-SUM($EU271:FD271)</f>
        <v>36689</v>
      </c>
      <c r="DH271" s="39">
        <f>SUM($AZ271,$BA271:BJ271)-SUM($EU271:FE271)</f>
        <v>35689</v>
      </c>
      <c r="DI271" s="39">
        <f>SUM($AZ271,$BA271:BK271)-SUM($EU271:FF271)</f>
        <v>34689</v>
      </c>
      <c r="DJ271" s="39">
        <f>SUM($AZ271,$BA271:BL271)-SUM($EU271:FG271)</f>
        <v>33689</v>
      </c>
      <c r="DK271" s="39">
        <f>SUM($AZ271,$BA271:BM271)-SUM($EU271:FH271)</f>
        <v>32689</v>
      </c>
      <c r="DL271" s="39">
        <f>SUM($AZ271,$BA271:BN271)-SUM($EU271:FI271)</f>
        <v>31689</v>
      </c>
      <c r="DM271" s="39">
        <f>SUM($AZ271,$BA271:BO271)-SUM($EU271:FJ271)</f>
        <v>30689</v>
      </c>
      <c r="DN271" s="39">
        <f>SUM($AZ271,$BA271:BP271)-SUM($EU271:FK271)</f>
        <v>29689</v>
      </c>
      <c r="DO271" s="39">
        <f>SUM($AZ271,$BA271:BQ271)-SUM($EU271:FL271)</f>
        <v>28689</v>
      </c>
      <c r="DP271" s="39">
        <f>SUM($AZ271,$BA271:BR271)-SUM($EU271:FM271)</f>
        <v>27689</v>
      </c>
      <c r="DQ271" s="39">
        <f>SUM($AZ271,$BA271:BS271)-SUM($EU271:FN271)</f>
        <v>26689</v>
      </c>
      <c r="DR271" s="39">
        <f>SUM($AZ271,$BA271:BT271)-SUM($EU271:FO271)</f>
        <v>25689</v>
      </c>
      <c r="DS271" s="39">
        <f>SUM($AZ271,$BA271:BU271)-SUM($EU271:FP271)</f>
        <v>24689</v>
      </c>
      <c r="DT271" s="39">
        <f>SUM($AZ271,$BA271:BV271)-SUM($EU271:FQ271)</f>
        <v>23689</v>
      </c>
      <c r="DU271" s="39">
        <f>SUM($AZ271,$BA271:BW271)-SUM($EU271:FR271)</f>
        <v>22689</v>
      </c>
      <c r="DV271" s="39">
        <f>SUM($AZ271,$BA271:BX271)-SUM($EU271:FS271)</f>
        <v>21689</v>
      </c>
      <c r="DW271" s="39">
        <f>SUM($AZ271,$BA271:BY271)-SUM($EU271:FT271)</f>
        <v>20689</v>
      </c>
      <c r="DX271" s="39">
        <f>SUM($AZ271,$BA271:BZ271)-SUM($EU271:FU271)</f>
        <v>19689</v>
      </c>
      <c r="DY271" s="39">
        <f>SUM($AZ271,$BA271:CA271)-SUM($EU271:FV271)</f>
        <v>18689</v>
      </c>
      <c r="DZ271" s="39">
        <f>SUM($AZ271,$BA271:CB271)-SUM($EU271:FW271)</f>
        <v>17689</v>
      </c>
      <c r="EA271" s="39">
        <f>SUM($AZ271,$BA271:CC271)-SUM($EU271:FX271)</f>
        <v>16689</v>
      </c>
      <c r="EB271" s="39">
        <f>SUM($AZ271,$BA271:CD271)-SUM($EU271:FY271)</f>
        <v>15689</v>
      </c>
      <c r="EC271" s="39">
        <f>SUM($AZ271,$BA271:CE271)-SUM($EU271:FZ271)</f>
        <v>14689</v>
      </c>
      <c r="ED271" s="39">
        <f>SUM($AZ271,$BA271:CF271)-SUM($EU271:GA271)</f>
        <v>13689</v>
      </c>
      <c r="EE271" s="39">
        <f>SUM($AZ271,$BA271:CG271)-SUM($EU271:GB271)</f>
        <v>12689</v>
      </c>
      <c r="EF271" s="39">
        <f>SUM($AZ271,$BA271:CH271)-SUM($EU271:GC271)</f>
        <v>11689</v>
      </c>
      <c r="EG271" s="39">
        <f>SUM($AZ271,$BA271:CI271)-SUM($EU271:GD271)</f>
        <v>10689</v>
      </c>
      <c r="EH271" s="39">
        <f>SUM($AZ271,$BA271:CJ271)-SUM($EU271:GE271)</f>
        <v>9689</v>
      </c>
      <c r="EI271" s="39">
        <f>SUM($AZ271,$BA271:CK271)-SUM($EU271:GF271)</f>
        <v>8689</v>
      </c>
      <c r="EJ271" s="39">
        <f>SUM($AZ271,$BA271:CL271)-SUM($EU271:GG271)</f>
        <v>7689</v>
      </c>
      <c r="EK271" s="39">
        <f>SUM($AZ271,$BA271:CM271)-SUM($EU271:GH271)</f>
        <v>6689</v>
      </c>
      <c r="EL271" s="39">
        <f>SUM($AZ271,$BA271:CN271)-SUM($EU271:GI271)</f>
        <v>5689</v>
      </c>
      <c r="EM271" s="39">
        <f>SUM($AZ271,$BA271:CO271)-SUM($EU271:GJ271)</f>
        <v>4689</v>
      </c>
      <c r="EN271" s="39">
        <f>SUM($AZ271,$BA271:CP271)-SUM($EU271:GK271)</f>
        <v>4689</v>
      </c>
      <c r="EO271" s="39">
        <f>SUM($AZ271,$BA271:CQ271)-SUM($EU271:GL271)</f>
        <v>4689</v>
      </c>
      <c r="EP271" s="39">
        <f>SUM($AZ271,$BA271:CR271)-SUM($EU271:GM271)</f>
        <v>4689</v>
      </c>
      <c r="EQ271" s="39">
        <f>SUM($AZ271,$BA271:CS271)-SUM($EU271:GN271)</f>
        <v>4689</v>
      </c>
      <c r="ER271" s="39"/>
      <c r="ES271" s="39"/>
      <c r="ET271" s="39"/>
      <c r="EU271" s="39"/>
      <c r="EV271" s="39"/>
      <c r="EW271" s="39"/>
      <c r="EX271" s="39"/>
      <c r="EY271" s="39"/>
      <c r="EZ271" s="39"/>
      <c r="FA271" s="39">
        <f t="array" ref="FA271">SUMPRODUCT($K271:$AG271,TRANSPOSE(FA$5:FA$27))</f>
        <v>280</v>
      </c>
      <c r="FB271" s="39">
        <f t="array" ref="FB271">SUMPRODUCT($K271:$AG271,TRANSPOSE(FB$5:FB$27))</f>
        <v>1200</v>
      </c>
      <c r="FC271" s="39">
        <f t="array" ref="FC271">SUMPRODUCT($K271:$AG271,TRANSPOSE(FC$5:FC$27))</f>
        <v>1331</v>
      </c>
      <c r="FD271" s="39">
        <f t="array" ref="FD271">SUMPRODUCT($K271:$AG271,TRANSPOSE(FD$5:FD$27))</f>
        <v>1000</v>
      </c>
      <c r="FE271" s="39">
        <f t="array" ref="FE271">SUMPRODUCT($K271:$AG271,TRANSPOSE(FE$5:FE$27))</f>
        <v>1000</v>
      </c>
      <c r="FF271" s="39">
        <f t="array" ref="FF271">SUMPRODUCT($K271:$AG271,TRANSPOSE(FF$5:FF$27))</f>
        <v>1000</v>
      </c>
      <c r="FG271" s="39">
        <f t="array" ref="FG271">SUMPRODUCT($K271:$AG271,TRANSPOSE(FG$5:FG$27))</f>
        <v>1000</v>
      </c>
      <c r="FH271" s="39">
        <f t="array" ref="FH271">SUMPRODUCT($K271:$AG271,TRANSPOSE(FH$5:FH$27))</f>
        <v>1000</v>
      </c>
      <c r="FI271" s="39">
        <f t="array" ref="FI271">SUMPRODUCT($K271:$AG271,TRANSPOSE(FI$5:FI$27))</f>
        <v>1000</v>
      </c>
      <c r="FJ271" s="39">
        <f t="array" ref="FJ271">SUMPRODUCT($K271:$AG271,TRANSPOSE(FJ$5:FJ$27))</f>
        <v>1000</v>
      </c>
      <c r="FK271" s="39">
        <f t="array" ref="FK271">SUMPRODUCT($K271:$AG271,TRANSPOSE(FK$5:FK$27))</f>
        <v>1000</v>
      </c>
      <c r="FL271" s="39">
        <f t="array" ref="FL271">SUMPRODUCT($K271:$AG271,TRANSPOSE(FL$5:FL$27))</f>
        <v>1000</v>
      </c>
      <c r="FM271" s="39">
        <f t="array" ref="FM271">SUMPRODUCT($K271:$AG271,TRANSPOSE(FM$5:FM$27))</f>
        <v>1000</v>
      </c>
      <c r="FN271" s="39">
        <f t="array" ref="FN271">SUMPRODUCT($K271:$AG271,TRANSPOSE(FN$5:FN$27))</f>
        <v>1000</v>
      </c>
      <c r="FO271" s="39">
        <f t="array" ref="FO271">SUMPRODUCT($K271:$AG271,TRANSPOSE(FO$5:FO$27))</f>
        <v>1000</v>
      </c>
      <c r="FP271" s="39">
        <f t="array" ref="FP271">SUMPRODUCT($K271:$AG271,TRANSPOSE(FP$5:FP$27))</f>
        <v>1000</v>
      </c>
      <c r="FQ271" s="39">
        <f t="array" ref="FQ271">SUMPRODUCT($K271:$AG271,TRANSPOSE(FQ$5:FQ$27))</f>
        <v>1000</v>
      </c>
      <c r="FR271" s="39">
        <f t="array" ref="FR271">SUMPRODUCT($K271:$AG271,TRANSPOSE(FR$5:FR$27))</f>
        <v>1000</v>
      </c>
      <c r="FS271" s="39">
        <f t="array" ref="FS271">SUMPRODUCT($K271:$AG271,TRANSPOSE(FS$5:FS$27))</f>
        <v>1000</v>
      </c>
      <c r="FT271" s="39">
        <f t="array" ref="FT271">SUMPRODUCT($K271:$AG271,TRANSPOSE(FT$5:FT$27))</f>
        <v>1000</v>
      </c>
      <c r="FU271" s="39">
        <f t="array" ref="FU271">SUMPRODUCT($K271:$AG271,TRANSPOSE(FU$5:FU$27))</f>
        <v>1000</v>
      </c>
      <c r="FV271" s="39">
        <f t="array" ref="FV271">SUMPRODUCT($K271:$AG271,TRANSPOSE(FV$5:FV$27))</f>
        <v>1000</v>
      </c>
      <c r="FW271" s="39">
        <f t="array" ref="FW271">SUMPRODUCT($K271:$AG271,TRANSPOSE(FW$5:FW$27))</f>
        <v>1000</v>
      </c>
      <c r="FX271" s="39">
        <f t="array" ref="FX271">SUMPRODUCT($K271:$AG271,TRANSPOSE(FX$5:FX$27))</f>
        <v>1000</v>
      </c>
      <c r="FY271" s="39">
        <f t="array" ref="FY271">SUMPRODUCT($K271:$AG271,TRANSPOSE(FY$5:FY$27))</f>
        <v>1000</v>
      </c>
      <c r="FZ271" s="39">
        <f t="array" ref="FZ271">SUMPRODUCT($K271:$AG271,TRANSPOSE(FZ$5:FZ$27))</f>
        <v>1000</v>
      </c>
      <c r="GA271" s="39">
        <f t="array" ref="GA271">SUMPRODUCT($K271:$AG271,TRANSPOSE(GA$5:GA$27))</f>
        <v>1000</v>
      </c>
      <c r="GB271" s="39">
        <f t="array" ref="GB271">SUMPRODUCT($K271:$AG271,TRANSPOSE(GB$5:GB$27))</f>
        <v>1000</v>
      </c>
      <c r="GC271" s="39">
        <f t="array" ref="GC271">SUMPRODUCT($K271:$AG271,TRANSPOSE(GC$5:GC$27))</f>
        <v>1000</v>
      </c>
      <c r="GD271" s="39">
        <f t="array" ref="GD271">SUMPRODUCT($K271:$AG271,TRANSPOSE(GD$5:GD$27))</f>
        <v>1000</v>
      </c>
      <c r="GE271" s="39">
        <f t="array" ref="GE271">SUMPRODUCT($K271:$AG271,TRANSPOSE(GE$5:GE$27))</f>
        <v>1000</v>
      </c>
      <c r="GF271" s="39">
        <f t="array" ref="GF271">SUMPRODUCT($K271:$AG271,TRANSPOSE(GF$5:GF$27))</f>
        <v>1000</v>
      </c>
      <c r="GG271" s="39">
        <f t="array" ref="GG271">SUMPRODUCT($K271:$AG271,TRANSPOSE(GG$5:GG$27))</f>
        <v>1000</v>
      </c>
      <c r="GH271" s="39">
        <f t="array" ref="GH271">SUMPRODUCT($K271:$AG271,TRANSPOSE(GH$5:GH$27))</f>
        <v>1000</v>
      </c>
      <c r="GI271" s="39">
        <f t="array" ref="GI271">SUMPRODUCT($K271:$AG271,TRANSPOSE(GI$5:GI$27))</f>
        <v>1000</v>
      </c>
      <c r="GJ271" s="39">
        <f t="array" ref="GJ271">SUMPRODUCT($K271:$AG271,TRANSPOSE(GJ$5:GJ$27))</f>
        <v>1000</v>
      </c>
      <c r="GK271" s="39">
        <f t="array" ref="GK271">SUMPRODUCT($K271:$AG271,TRANSPOSE(GK$5:GK$27))</f>
        <v>0</v>
      </c>
      <c r="GL271" s="39">
        <f t="array" ref="GL271">SUMPRODUCT($K271:$AG271,TRANSPOSE(GL$5:GL$27))</f>
        <v>0</v>
      </c>
      <c r="GM271" s="39">
        <f t="array" ref="GM271">SUMPRODUCT($K271:$AG271,TRANSPOSE(GM$5:GM$27))</f>
        <v>0</v>
      </c>
      <c r="GN271" s="39">
        <f t="array" ref="GN271">SUMPRODUCT($K271:$AG271,TRANSPOSE(GN$5:GN$27))</f>
        <v>0</v>
      </c>
      <c r="GO271" s="39"/>
      <c r="GP271" s="39"/>
      <c r="GQ271" s="39"/>
      <c r="GR271" s="39"/>
      <c r="GS271" s="39"/>
      <c r="GT271" s="39"/>
      <c r="GU271" s="39"/>
      <c r="GV271" s="39"/>
      <c r="GW271" s="39"/>
      <c r="GX271" s="39"/>
      <c r="GY271" s="39"/>
      <c r="GZ271" s="39"/>
      <c r="HA271" s="39"/>
      <c r="HB271" s="39"/>
      <c r="HC271" s="39"/>
      <c r="HD271" s="39"/>
      <c r="HE271" s="39"/>
      <c r="HF271" s="39"/>
      <c r="HG271" s="39"/>
      <c r="HH271" s="39"/>
      <c r="HI271" s="39"/>
      <c r="HJ271" s="39"/>
      <c r="HK271" s="39"/>
      <c r="HL271" s="39"/>
      <c r="HM271" s="39"/>
      <c r="HN271" s="39"/>
      <c r="HO271" s="39"/>
      <c r="HP271" s="39"/>
      <c r="HQ271" s="39"/>
      <c r="HR271" s="39"/>
      <c r="HS271" s="39"/>
      <c r="HT271" s="39"/>
      <c r="HU271" s="39"/>
      <c r="HV271" s="39"/>
      <c r="HW271" s="39"/>
      <c r="HX271" s="39"/>
      <c r="HY271" s="39"/>
      <c r="HZ271" s="39"/>
      <c r="IA271" s="39"/>
      <c r="IB271" s="39"/>
      <c r="IC271" s="39"/>
      <c r="ID271" s="39"/>
      <c r="IE271" s="39"/>
      <c r="IF271" s="39"/>
      <c r="IG271" s="39"/>
      <c r="IH271" s="39"/>
      <c r="II271" s="39"/>
      <c r="IJ271" s="39"/>
      <c r="IK271" s="39"/>
      <c r="IL271" s="39"/>
      <c r="IM271" s="39"/>
      <c r="IN271" s="39"/>
      <c r="IO271" s="39"/>
      <c r="IP271" s="39"/>
      <c r="IQ271" s="39"/>
      <c r="IR271" s="39"/>
      <c r="IS271" s="39"/>
      <c r="IT271" s="39"/>
      <c r="IU271" s="39"/>
      <c r="IV271" s="93" t="str">
        <f t="shared" si="293"/>
        <v>KAYTECH</v>
      </c>
      <c r="IW271" s="100" t="str">
        <f>C271</f>
        <v>MS51957-5</v>
      </c>
      <c r="IX271" s="93" t="str">
        <f t="shared" si="286"/>
        <v>MS MILITARY STANDARDS</v>
      </c>
      <c r="IY271" s="111">
        <f t="shared" si="294"/>
        <v>3.1E-2</v>
      </c>
      <c r="IZ271" s="112" t="str">
        <f t="shared" si="295"/>
        <v>USD</v>
      </c>
      <c r="JA271" s="104" t="e">
        <f ca="1">_xlfn.XLOOKUP(IZ271,IZ$21:IZ$24,JA$21:JA$24,0)</f>
        <v>#NAME?</v>
      </c>
      <c r="JB271" s="104" t="e">
        <f t="shared" ca="1" si="234"/>
        <v>#NAME?</v>
      </c>
      <c r="JC271" s="113">
        <f>AJ271</f>
        <v>500</v>
      </c>
      <c r="JD271" s="113">
        <f>AJ271</f>
        <v>500</v>
      </c>
      <c r="JE271" s="100">
        <v>5000</v>
      </c>
      <c r="JF271" s="113" t="e">
        <f>MAX(JD271,CEILING(#REF!+JE271,JC271))</f>
        <v>#REF!</v>
      </c>
      <c r="JG271" s="114" t="e">
        <f t="shared" ca="1" si="235"/>
        <v>#REF!</v>
      </c>
      <c r="JH271" s="113" t="e">
        <f>JF271-#REF!</f>
        <v>#REF!</v>
      </c>
      <c r="JI271" s="114" t="e">
        <f t="shared" ca="1" si="236"/>
        <v>#REF!</v>
      </c>
      <c r="JJ271" s="115">
        <v>45523</v>
      </c>
      <c r="JK271" s="114" t="s">
        <v>114</v>
      </c>
      <c r="JL271" s="114" t="s">
        <v>21</v>
      </c>
      <c r="JM271" s="100" t="s">
        <v>128</v>
      </c>
      <c r="JN271" s="100" t="s">
        <v>129</v>
      </c>
      <c r="JO271" s="102" t="e">
        <f t="array" aca="1" ref="JO271" ca="1">SUMPRODUCT(#REF!,TRANSPOSE(JO$19:JO$22))</f>
        <v>#REF!</v>
      </c>
      <c r="JP271" s="102" t="e">
        <f t="array" aca="1" ref="JP271" ca="1">SUMPRODUCT(#REF!,TRANSPOSE(JP$19:JP$22))</f>
        <v>#REF!</v>
      </c>
      <c r="JQ271" s="102" t="e">
        <f t="array" aca="1" ref="JQ271" ca="1">SUMPRODUCT(#REF!,TRANSPOSE(JQ$19:JQ$22))</f>
        <v>#REF!</v>
      </c>
      <c r="JR271" s="102" t="e">
        <f t="array" aca="1" ref="JR271" ca="1">SUMPRODUCT(#REF!,TRANSPOSE(JR$19:JR$22))</f>
        <v>#REF!</v>
      </c>
      <c r="JS271" s="102" t="e">
        <f t="array" aca="1" ref="JS271" ca="1">SUMPRODUCT(#REF!,TRANSPOSE(JS$19:JS$22))</f>
        <v>#REF!</v>
      </c>
      <c r="JT271" s="102" t="e">
        <f t="array" aca="1" ref="JT271" ca="1">SUMPRODUCT(#REF!,TRANSPOSE(JT$19:JT$22))</f>
        <v>#REF!</v>
      </c>
      <c r="JU271" s="102" t="e">
        <f t="array" aca="1" ref="JU271" ca="1">SUMPRODUCT(#REF!,TRANSPOSE(JU$19:JU$22))</f>
        <v>#REF!</v>
      </c>
      <c r="JV271" s="102" t="e">
        <f t="array" aca="1" ref="JV271" ca="1">SUMPRODUCT(#REF!,TRANSPOSE(JV$19:JV$22))</f>
        <v>#REF!</v>
      </c>
      <c r="JW271" s="102" t="e">
        <f t="array" aca="1" ref="JW271" ca="1">SUMPRODUCT(#REF!,TRANSPOSE(JW$19:JW$22))</f>
        <v>#REF!</v>
      </c>
      <c r="JX271" s="102" t="e">
        <f t="array" aca="1" ref="JX271" ca="1">SUMPRODUCT(#REF!,TRANSPOSE(JX$19:JX$22))</f>
        <v>#REF!</v>
      </c>
      <c r="JY271" s="102" t="e">
        <f t="array" aca="1" ref="JY271" ca="1">SUMPRODUCT(#REF!,TRANSPOSE(JY$19:JY$22))</f>
        <v>#REF!</v>
      </c>
      <c r="JZ271" s="102" t="e">
        <f t="array" aca="1" ref="JZ271" ca="1">SUMPRODUCT(#REF!,TRANSPOSE(JZ$19:JZ$22))</f>
        <v>#REF!</v>
      </c>
      <c r="KA271" s="102" t="e">
        <f t="array" aca="1" ref="KA271" ca="1">SUMPRODUCT(#REF!,TRANSPOSE(KA$19:KA$22))</f>
        <v>#REF!</v>
      </c>
      <c r="KB271" s="116"/>
      <c r="KC271" s="102" t="e">
        <f t="shared" ca="1" si="237"/>
        <v>#REF!</v>
      </c>
      <c r="KD271" s="117" t="e">
        <f ca="1">CEILING(SUM($JO271:JP271)-SUM($KC271:KC271),$JC271)</f>
        <v>#REF!</v>
      </c>
      <c r="KE271" s="117" t="e">
        <f ca="1">CEILING(SUM($JO271:JQ271)-SUM($KC271:KD271),$JC271)</f>
        <v>#REF!</v>
      </c>
      <c r="KF271" s="117" t="e">
        <f ca="1">CEILING(SUM($JO271:JR271)-SUM($KC271:KE271),$JC271)</f>
        <v>#REF!</v>
      </c>
      <c r="KG271" s="117" t="e">
        <f ca="1">CEILING(SUM($JO271:JS271)-SUM($KC271:KF271),$JC271)</f>
        <v>#REF!</v>
      </c>
      <c r="KH271" s="117" t="e">
        <f ca="1">CEILING(SUM($JO271:JT271)-SUM($KC271:KG271),$JC271)</f>
        <v>#REF!</v>
      </c>
      <c r="KI271" s="117" t="e">
        <f ca="1">CEILING(SUM($JO271:JU271)-SUM($KC271:KH271),$JC271)</f>
        <v>#REF!</v>
      </c>
      <c r="KJ271" s="117" t="e">
        <f ca="1">CEILING(SUM($JO271:JV271)-SUM($KC271:KI271),$JC271)</f>
        <v>#REF!</v>
      </c>
      <c r="KK271" s="117" t="e">
        <f ca="1">CEILING(SUM($JO271:JW271)-SUM($KC271:KJ271),$JC271)</f>
        <v>#REF!</v>
      </c>
      <c r="KL271" s="117" t="e">
        <f ca="1">CEILING(SUM($JO271:JX271)-SUM($KC271:KK271),$JC271)</f>
        <v>#REF!</v>
      </c>
      <c r="KM271" s="117" t="e">
        <f ca="1">CEILING(SUM($JO271:JY271)-SUM($KC271:KL271),$JC271)</f>
        <v>#REF!</v>
      </c>
      <c r="KN271" s="117" t="e">
        <f t="shared" ca="1" si="238"/>
        <v>#REF!</v>
      </c>
      <c r="KO271" s="117" t="e">
        <f t="shared" ca="1" si="239"/>
        <v>#REF!</v>
      </c>
      <c r="KP271" s="116"/>
      <c r="KQ271" s="119" t="e">
        <f t="shared" ca="1" si="240"/>
        <v>#REF!</v>
      </c>
      <c r="KR271" s="119" t="e">
        <f t="shared" ca="1" si="241"/>
        <v>#REF!</v>
      </c>
      <c r="KS271" s="119" t="e">
        <f t="shared" ca="1" si="242"/>
        <v>#REF!</v>
      </c>
      <c r="KT271" s="119" t="e">
        <f t="shared" ca="1" si="243"/>
        <v>#REF!</v>
      </c>
      <c r="KU271" s="119" t="e">
        <f t="shared" ca="1" si="244"/>
        <v>#REF!</v>
      </c>
      <c r="KV271" s="119" t="e">
        <f t="shared" ca="1" si="245"/>
        <v>#REF!</v>
      </c>
      <c r="KW271" s="119" t="e">
        <f t="shared" ca="1" si="246"/>
        <v>#REF!</v>
      </c>
      <c r="KX271" s="119" t="e">
        <f t="shared" ca="1" si="247"/>
        <v>#REF!</v>
      </c>
      <c r="KY271" s="119" t="e">
        <f t="shared" ca="1" si="248"/>
        <v>#REF!</v>
      </c>
      <c r="KZ271" s="119" t="e">
        <f t="shared" ca="1" si="249"/>
        <v>#REF!</v>
      </c>
      <c r="LA271" s="119" t="e">
        <f t="shared" ca="1" si="250"/>
        <v>#REF!</v>
      </c>
      <c r="LB271" s="119" t="e">
        <f t="shared" ca="1" si="251"/>
        <v>#REF!</v>
      </c>
      <c r="LC271" s="119" t="e">
        <f t="shared" ca="1" si="252"/>
        <v>#REF!</v>
      </c>
      <c r="LD271" s="119" t="e">
        <f t="shared" ca="1" si="253"/>
        <v>#REF!</v>
      </c>
      <c r="LE271" s="116">
        <v>1</v>
      </c>
      <c r="LF271" s="102" t="e">
        <f ca="1">SUM(KC271:KO271)</f>
        <v>#REF!</v>
      </c>
      <c r="LG271" s="102"/>
      <c r="LH271" s="102"/>
      <c r="LI271" s="102"/>
      <c r="LJ271" s="102"/>
      <c r="LK271" s="102"/>
      <c r="LL271" s="102"/>
      <c r="LM271" s="102"/>
      <c r="LN271" s="102"/>
      <c r="LO271" s="102"/>
      <c r="LP271" s="102"/>
      <c r="LQ271" s="102"/>
      <c r="LR271" s="102" t="e">
        <f t="shared" ca="1" si="300"/>
        <v>#REF!</v>
      </c>
      <c r="LS271" s="102"/>
      <c r="LT271" s="119" t="e">
        <f t="shared" ca="1" si="254"/>
        <v>#REF!</v>
      </c>
      <c r="LU271" s="119" t="e">
        <f t="shared" ca="1" si="255"/>
        <v>#NAME?</v>
      </c>
      <c r="LV271" s="119" t="e">
        <f t="shared" ca="1" si="256"/>
        <v>#NAME?</v>
      </c>
      <c r="LW271" s="119" t="e">
        <f t="shared" ca="1" si="257"/>
        <v>#NAME?</v>
      </c>
      <c r="LX271" s="119" t="e">
        <f t="shared" ca="1" si="258"/>
        <v>#NAME?</v>
      </c>
      <c r="LY271" s="119" t="e">
        <f t="shared" ca="1" si="259"/>
        <v>#NAME?</v>
      </c>
      <c r="LZ271" s="119" t="e">
        <f t="shared" ca="1" si="260"/>
        <v>#NAME?</v>
      </c>
      <c r="MA271" s="119" t="e">
        <f t="shared" ca="1" si="261"/>
        <v>#NAME?</v>
      </c>
      <c r="MB271" s="119" t="e">
        <f t="shared" ca="1" si="262"/>
        <v>#NAME?</v>
      </c>
      <c r="MC271" s="119" t="e">
        <f t="shared" ca="1" si="263"/>
        <v>#NAME?</v>
      </c>
      <c r="MD271" s="119" t="e">
        <f t="shared" ca="1" si="264"/>
        <v>#NAME?</v>
      </c>
      <c r="ME271" s="119" t="e">
        <f t="shared" ca="1" si="265"/>
        <v>#NAME?</v>
      </c>
      <c r="MF271" s="119" t="e">
        <f t="shared" ca="1" si="266"/>
        <v>#REF!</v>
      </c>
      <c r="MG271" s="119" t="e">
        <f t="shared" ca="1" si="267"/>
        <v>#REF!</v>
      </c>
      <c r="MH271" s="120" t="s">
        <v>1159</v>
      </c>
      <c r="MI271" s="100" t="s">
        <v>1133</v>
      </c>
      <c r="MJ271" s="121">
        <v>45524</v>
      </c>
      <c r="MK271" s="100" t="s">
        <v>131</v>
      </c>
      <c r="ML271" s="100" t="s">
        <v>131</v>
      </c>
      <c r="MM271" s="100" t="s">
        <v>131</v>
      </c>
      <c r="MN271" s="100"/>
      <c r="MO271" s="100" t="s">
        <v>175</v>
      </c>
    </row>
    <row r="272" spans="1:353" ht="14.25" x14ac:dyDescent="0.2">
      <c r="A272" s="39">
        <v>276</v>
      </c>
      <c r="B272" s="39" t="s">
        <v>1161</v>
      </c>
      <c r="C272" s="54" t="s">
        <v>1162</v>
      </c>
      <c r="D272" s="39" t="s">
        <v>121</v>
      </c>
      <c r="E272" s="39">
        <v>512317975</v>
      </c>
      <c r="F272" s="99" t="s">
        <v>1153</v>
      </c>
      <c r="G272" s="39"/>
      <c r="H272" s="39" t="s">
        <v>112</v>
      </c>
      <c r="I272" s="39">
        <v>2</v>
      </c>
      <c r="J272" s="39">
        <v>20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10</v>
      </c>
      <c r="S272" s="39">
        <v>0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10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f t="shared" si="230"/>
        <v>20</v>
      </c>
      <c r="AI272" s="39">
        <f t="shared" si="268"/>
        <v>358110</v>
      </c>
      <c r="AJ272" s="55">
        <v>500</v>
      </c>
      <c r="AK272" s="39"/>
      <c r="AL272" s="39" t="s">
        <v>1149</v>
      </c>
      <c r="AM272" s="39" t="s">
        <v>1130</v>
      </c>
      <c r="AN272" s="39"/>
      <c r="AO272" s="39"/>
      <c r="AP272" s="56">
        <v>2.6100000000000002E-2</v>
      </c>
      <c r="AQ272" s="56" t="s">
        <v>8</v>
      </c>
      <c r="AR272" s="39" t="s">
        <v>1131</v>
      </c>
      <c r="AS272" s="39" t="s">
        <v>1132</v>
      </c>
      <c r="AT272" s="39"/>
      <c r="AU272" s="39">
        <v>6314677700</v>
      </c>
      <c r="AV272" s="39" t="str">
        <f t="shared" si="231"/>
        <v>P0014</v>
      </c>
      <c r="AW272" s="76" t="e">
        <f t="shared" ca="1" si="232"/>
        <v>#NAME?</v>
      </c>
      <c r="AX272" s="73" t="s">
        <v>1154</v>
      </c>
      <c r="AY272" s="73" t="e">
        <f t="shared" si="233"/>
        <v>#REF!</v>
      </c>
      <c r="AZ272" s="39"/>
      <c r="BA272" s="39"/>
      <c r="BB272" s="39"/>
      <c r="BC272" s="39"/>
      <c r="BD272" s="39">
        <v>360000</v>
      </c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>
        <f>SUM($AZ272,$BA272:BF272)-SUM($EU272:FA272)</f>
        <v>357200</v>
      </c>
      <c r="DE272" s="39">
        <f>SUM($AZ272,$BA272:BG272)-SUM($EU272:FB272)</f>
        <v>345200</v>
      </c>
      <c r="DF272" s="39">
        <f>SUM($AZ272,$BA272:BH272)-SUM($EU272:FC272)</f>
        <v>331890</v>
      </c>
      <c r="DG272" s="39">
        <f>SUM($AZ272,$BA272:BI272)-SUM($EU272:FD272)</f>
        <v>321890</v>
      </c>
      <c r="DH272" s="39">
        <f>SUM($AZ272,$BA272:BJ272)-SUM($EU272:FE272)</f>
        <v>311890</v>
      </c>
      <c r="DI272" s="39">
        <f>SUM($AZ272,$BA272:BK272)-SUM($EU272:FF272)</f>
        <v>301890</v>
      </c>
      <c r="DJ272" s="39">
        <f>SUM($AZ272,$BA272:BL272)-SUM($EU272:FG272)</f>
        <v>291890</v>
      </c>
      <c r="DK272" s="39">
        <f>SUM($AZ272,$BA272:BM272)-SUM($EU272:FH272)</f>
        <v>281890</v>
      </c>
      <c r="DL272" s="39">
        <f>SUM($AZ272,$BA272:BN272)-SUM($EU272:FI272)</f>
        <v>271890</v>
      </c>
      <c r="DM272" s="39">
        <f>SUM($AZ272,$BA272:BO272)-SUM($EU272:FJ272)</f>
        <v>261890</v>
      </c>
      <c r="DN272" s="39">
        <f>SUM($AZ272,$BA272:BP272)-SUM($EU272:FK272)</f>
        <v>251890</v>
      </c>
      <c r="DO272" s="39">
        <f>SUM($AZ272,$BA272:BQ272)-SUM($EU272:FL272)</f>
        <v>241890</v>
      </c>
      <c r="DP272" s="39">
        <f>SUM($AZ272,$BA272:BR272)-SUM($EU272:FM272)</f>
        <v>231890</v>
      </c>
      <c r="DQ272" s="39">
        <f>SUM($AZ272,$BA272:BS272)-SUM($EU272:FN272)</f>
        <v>221890</v>
      </c>
      <c r="DR272" s="39">
        <f>SUM($AZ272,$BA272:BT272)-SUM($EU272:FO272)</f>
        <v>211890</v>
      </c>
      <c r="DS272" s="39">
        <f>SUM($AZ272,$BA272:BU272)-SUM($EU272:FP272)</f>
        <v>201890</v>
      </c>
      <c r="DT272" s="39">
        <f>SUM($AZ272,$BA272:BV272)-SUM($EU272:FQ272)</f>
        <v>191890</v>
      </c>
      <c r="DU272" s="39">
        <f>SUM($AZ272,$BA272:BW272)-SUM($EU272:FR272)</f>
        <v>181890</v>
      </c>
      <c r="DV272" s="39">
        <f>SUM($AZ272,$BA272:BX272)-SUM($EU272:FS272)</f>
        <v>171890</v>
      </c>
      <c r="DW272" s="39">
        <f>SUM($AZ272,$BA272:BY272)-SUM($EU272:FT272)</f>
        <v>161890</v>
      </c>
      <c r="DX272" s="39">
        <f>SUM($AZ272,$BA272:BZ272)-SUM($EU272:FU272)</f>
        <v>151890</v>
      </c>
      <c r="DY272" s="39">
        <f>SUM($AZ272,$BA272:CA272)-SUM($EU272:FV272)</f>
        <v>141890</v>
      </c>
      <c r="DZ272" s="39">
        <f>SUM($AZ272,$BA272:CB272)-SUM($EU272:FW272)</f>
        <v>131890</v>
      </c>
      <c r="EA272" s="39">
        <f>SUM($AZ272,$BA272:CC272)-SUM($EU272:FX272)</f>
        <v>121890</v>
      </c>
      <c r="EB272" s="39">
        <f>SUM($AZ272,$BA272:CD272)-SUM($EU272:FY272)</f>
        <v>111890</v>
      </c>
      <c r="EC272" s="39">
        <f>SUM($AZ272,$BA272:CE272)-SUM($EU272:FZ272)</f>
        <v>101890</v>
      </c>
      <c r="ED272" s="39">
        <f>SUM($AZ272,$BA272:CF272)-SUM($EU272:GA272)</f>
        <v>91890</v>
      </c>
      <c r="EE272" s="39">
        <f>SUM($AZ272,$BA272:CG272)-SUM($EU272:GB272)</f>
        <v>81890</v>
      </c>
      <c r="EF272" s="39">
        <f>SUM($AZ272,$BA272:CH272)-SUM($EU272:GC272)</f>
        <v>71890</v>
      </c>
      <c r="EG272" s="39">
        <f>SUM($AZ272,$BA272:CI272)-SUM($EU272:GD272)</f>
        <v>61890</v>
      </c>
      <c r="EH272" s="39">
        <f>SUM($AZ272,$BA272:CJ272)-SUM($EU272:GE272)</f>
        <v>51890</v>
      </c>
      <c r="EI272" s="39">
        <f>SUM($AZ272,$BA272:CK272)-SUM($EU272:GF272)</f>
        <v>41890</v>
      </c>
      <c r="EJ272" s="39">
        <f>SUM($AZ272,$BA272:CL272)-SUM($EU272:GG272)</f>
        <v>31890</v>
      </c>
      <c r="EK272" s="39">
        <f>SUM($AZ272,$BA272:CM272)-SUM($EU272:GH272)</f>
        <v>21890</v>
      </c>
      <c r="EL272" s="39">
        <f>SUM($AZ272,$BA272:CN272)-SUM($EU272:GI272)</f>
        <v>11890</v>
      </c>
      <c r="EM272" s="39">
        <f>SUM($AZ272,$BA272:CO272)-SUM($EU272:GJ272)</f>
        <v>1890</v>
      </c>
      <c r="EN272" s="39">
        <f>SUM($AZ272,$BA272:CP272)-SUM($EU272:GK272)</f>
        <v>1890</v>
      </c>
      <c r="EO272" s="39">
        <f>SUM($AZ272,$BA272:CQ272)-SUM($EU272:GL272)</f>
        <v>1890</v>
      </c>
      <c r="EP272" s="39">
        <f>SUM($AZ272,$BA272:CR272)-SUM($EU272:GM272)</f>
        <v>1890</v>
      </c>
      <c r="EQ272" s="39">
        <f>SUM($AZ272,$BA272:CS272)-SUM($EU272:GN272)</f>
        <v>1890</v>
      </c>
      <c r="ER272" s="39"/>
      <c r="ES272" s="39"/>
      <c r="ET272" s="39"/>
      <c r="EU272" s="39"/>
      <c r="EV272" s="39"/>
      <c r="EW272" s="39"/>
      <c r="EX272" s="39"/>
      <c r="EY272" s="39"/>
      <c r="EZ272" s="39"/>
      <c r="FA272" s="39">
        <f t="array" ref="FA272">SUMPRODUCT($K272:$AG272,TRANSPOSE(FA$5:FA$27))</f>
        <v>2800</v>
      </c>
      <c r="FB272" s="39">
        <f t="array" ref="FB272">SUMPRODUCT($K272:$AG272,TRANSPOSE(FB$5:FB$27))</f>
        <v>12000</v>
      </c>
      <c r="FC272" s="39">
        <f t="array" ref="FC272">SUMPRODUCT($K272:$AG272,TRANSPOSE(FC$5:FC$27))</f>
        <v>13310</v>
      </c>
      <c r="FD272" s="39">
        <f t="array" ref="FD272">SUMPRODUCT($K272:$AG272,TRANSPOSE(FD$5:FD$27))</f>
        <v>10000</v>
      </c>
      <c r="FE272" s="39">
        <f t="array" ref="FE272">SUMPRODUCT($K272:$AG272,TRANSPOSE(FE$5:FE$27))</f>
        <v>10000</v>
      </c>
      <c r="FF272" s="39">
        <f t="array" ref="FF272">SUMPRODUCT($K272:$AG272,TRANSPOSE(FF$5:FF$27))</f>
        <v>10000</v>
      </c>
      <c r="FG272" s="39">
        <f t="array" ref="FG272">SUMPRODUCT($K272:$AG272,TRANSPOSE(FG$5:FG$27))</f>
        <v>10000</v>
      </c>
      <c r="FH272" s="39">
        <f t="array" ref="FH272">SUMPRODUCT($K272:$AG272,TRANSPOSE(FH$5:FH$27))</f>
        <v>10000</v>
      </c>
      <c r="FI272" s="39">
        <f t="array" ref="FI272">SUMPRODUCT($K272:$AG272,TRANSPOSE(FI$5:FI$27))</f>
        <v>10000</v>
      </c>
      <c r="FJ272" s="39">
        <f t="array" ref="FJ272">SUMPRODUCT($K272:$AG272,TRANSPOSE(FJ$5:FJ$27))</f>
        <v>10000</v>
      </c>
      <c r="FK272" s="39">
        <f t="array" ref="FK272">SUMPRODUCT($K272:$AG272,TRANSPOSE(FK$5:FK$27))</f>
        <v>10000</v>
      </c>
      <c r="FL272" s="39">
        <f t="array" ref="FL272">SUMPRODUCT($K272:$AG272,TRANSPOSE(FL$5:FL$27))</f>
        <v>10000</v>
      </c>
      <c r="FM272" s="39">
        <f t="array" ref="FM272">SUMPRODUCT($K272:$AG272,TRANSPOSE(FM$5:FM$27))</f>
        <v>10000</v>
      </c>
      <c r="FN272" s="39">
        <f t="array" ref="FN272">SUMPRODUCT($K272:$AG272,TRANSPOSE(FN$5:FN$27))</f>
        <v>10000</v>
      </c>
      <c r="FO272" s="39">
        <f t="array" ref="FO272">SUMPRODUCT($K272:$AG272,TRANSPOSE(FO$5:FO$27))</f>
        <v>10000</v>
      </c>
      <c r="FP272" s="39">
        <f t="array" ref="FP272">SUMPRODUCT($K272:$AG272,TRANSPOSE(FP$5:FP$27))</f>
        <v>10000</v>
      </c>
      <c r="FQ272" s="39">
        <f t="array" ref="FQ272">SUMPRODUCT($K272:$AG272,TRANSPOSE(FQ$5:FQ$27))</f>
        <v>10000</v>
      </c>
      <c r="FR272" s="39">
        <f t="array" ref="FR272">SUMPRODUCT($K272:$AG272,TRANSPOSE(FR$5:FR$27))</f>
        <v>10000</v>
      </c>
      <c r="FS272" s="39">
        <f t="array" ref="FS272">SUMPRODUCT($K272:$AG272,TRANSPOSE(FS$5:FS$27))</f>
        <v>10000</v>
      </c>
      <c r="FT272" s="39">
        <f t="array" ref="FT272">SUMPRODUCT($K272:$AG272,TRANSPOSE(FT$5:FT$27))</f>
        <v>10000</v>
      </c>
      <c r="FU272" s="39">
        <f t="array" ref="FU272">SUMPRODUCT($K272:$AG272,TRANSPOSE(FU$5:FU$27))</f>
        <v>10000</v>
      </c>
      <c r="FV272" s="39">
        <f t="array" ref="FV272">SUMPRODUCT($K272:$AG272,TRANSPOSE(FV$5:FV$27))</f>
        <v>10000</v>
      </c>
      <c r="FW272" s="39">
        <f t="array" ref="FW272">SUMPRODUCT($K272:$AG272,TRANSPOSE(FW$5:FW$27))</f>
        <v>10000</v>
      </c>
      <c r="FX272" s="39">
        <f t="array" ref="FX272">SUMPRODUCT($K272:$AG272,TRANSPOSE(FX$5:FX$27))</f>
        <v>10000</v>
      </c>
      <c r="FY272" s="39">
        <f t="array" ref="FY272">SUMPRODUCT($K272:$AG272,TRANSPOSE(FY$5:FY$27))</f>
        <v>10000</v>
      </c>
      <c r="FZ272" s="39">
        <f t="array" ref="FZ272">SUMPRODUCT($K272:$AG272,TRANSPOSE(FZ$5:FZ$27))</f>
        <v>10000</v>
      </c>
      <c r="GA272" s="39">
        <f t="array" ref="GA272">SUMPRODUCT($K272:$AG272,TRANSPOSE(GA$5:GA$27))</f>
        <v>10000</v>
      </c>
      <c r="GB272" s="39">
        <f t="array" ref="GB272">SUMPRODUCT($K272:$AG272,TRANSPOSE(GB$5:GB$27))</f>
        <v>10000</v>
      </c>
      <c r="GC272" s="39">
        <f t="array" ref="GC272">SUMPRODUCT($K272:$AG272,TRANSPOSE(GC$5:GC$27))</f>
        <v>10000</v>
      </c>
      <c r="GD272" s="39">
        <f t="array" ref="GD272">SUMPRODUCT($K272:$AG272,TRANSPOSE(GD$5:GD$27))</f>
        <v>10000</v>
      </c>
      <c r="GE272" s="39">
        <f t="array" ref="GE272">SUMPRODUCT($K272:$AG272,TRANSPOSE(GE$5:GE$27))</f>
        <v>10000</v>
      </c>
      <c r="GF272" s="39">
        <f t="array" ref="GF272">SUMPRODUCT($K272:$AG272,TRANSPOSE(GF$5:GF$27))</f>
        <v>10000</v>
      </c>
      <c r="GG272" s="39">
        <f t="array" ref="GG272">SUMPRODUCT($K272:$AG272,TRANSPOSE(GG$5:GG$27))</f>
        <v>10000</v>
      </c>
      <c r="GH272" s="39">
        <f t="array" ref="GH272">SUMPRODUCT($K272:$AG272,TRANSPOSE(GH$5:GH$27))</f>
        <v>10000</v>
      </c>
      <c r="GI272" s="39">
        <f t="array" ref="GI272">SUMPRODUCT($K272:$AG272,TRANSPOSE(GI$5:GI$27))</f>
        <v>10000</v>
      </c>
      <c r="GJ272" s="39">
        <f t="array" ref="GJ272">SUMPRODUCT($K272:$AG272,TRANSPOSE(GJ$5:GJ$27))</f>
        <v>10000</v>
      </c>
      <c r="GK272" s="39">
        <f t="array" ref="GK272">SUMPRODUCT($K272:$AG272,TRANSPOSE(GK$5:GK$27))</f>
        <v>0</v>
      </c>
      <c r="GL272" s="39">
        <f t="array" ref="GL272">SUMPRODUCT($K272:$AG272,TRANSPOSE(GL$5:GL$27))</f>
        <v>0</v>
      </c>
      <c r="GM272" s="39">
        <f t="array" ref="GM272">SUMPRODUCT($K272:$AG272,TRANSPOSE(GM$5:GM$27))</f>
        <v>0</v>
      </c>
      <c r="GN272" s="39">
        <f t="array" ref="GN272">SUMPRODUCT($K272:$AG272,TRANSPOSE(GN$5:GN$27))</f>
        <v>0</v>
      </c>
      <c r="GO272" s="39"/>
      <c r="GP272" s="39"/>
      <c r="GQ272" s="39"/>
      <c r="GR272" s="39"/>
      <c r="GS272" s="39"/>
      <c r="GT272" s="39"/>
      <c r="GU272" s="39"/>
      <c r="GV272" s="39"/>
      <c r="GW272" s="39"/>
      <c r="GX272" s="39"/>
      <c r="GY272" s="39"/>
      <c r="GZ272" s="39"/>
      <c r="HA272" s="39"/>
      <c r="HB272" s="39"/>
      <c r="HC272" s="39"/>
      <c r="HD272" s="39"/>
      <c r="HE272" s="39"/>
      <c r="HF272" s="39"/>
      <c r="HG272" s="39"/>
      <c r="HH272" s="39"/>
      <c r="HI272" s="39"/>
      <c r="HJ272" s="39"/>
      <c r="HK272" s="39"/>
      <c r="HL272" s="39"/>
      <c r="HM272" s="39"/>
      <c r="HN272" s="39"/>
      <c r="HO272" s="39"/>
      <c r="HP272" s="39"/>
      <c r="HQ272" s="39"/>
      <c r="HR272" s="39"/>
      <c r="HS272" s="39"/>
      <c r="HT272" s="39"/>
      <c r="HU272" s="39"/>
      <c r="HV272" s="39"/>
      <c r="HW272" s="39"/>
      <c r="HX272" s="39"/>
      <c r="HY272" s="39"/>
      <c r="HZ272" s="39"/>
      <c r="IA272" s="39"/>
      <c r="IB272" s="39"/>
      <c r="IC272" s="39"/>
      <c r="ID272" s="39"/>
      <c r="IE272" s="39"/>
      <c r="IF272" s="39"/>
      <c r="IG272" s="39"/>
      <c r="IH272" s="39"/>
      <c r="II272" s="39"/>
      <c r="IJ272" s="39"/>
      <c r="IK272" s="39"/>
      <c r="IL272" s="39"/>
      <c r="IM272" s="39"/>
      <c r="IN272" s="39"/>
      <c r="IO272" s="39"/>
      <c r="IP272" s="39"/>
      <c r="IQ272" s="39"/>
      <c r="IR272" s="39"/>
      <c r="IS272" s="39"/>
      <c r="IT272" s="39"/>
      <c r="IU272" s="39"/>
      <c r="IV272" s="93" t="str">
        <f t="shared" si="293"/>
        <v>KAYTECH</v>
      </c>
      <c r="IW272" s="100" t="str">
        <f>C272</f>
        <v>MS51957-6</v>
      </c>
      <c r="IX272" s="93" t="str">
        <f t="shared" si="286"/>
        <v>MS MILITARY STANDARDS</v>
      </c>
      <c r="IY272" s="111">
        <f t="shared" si="294"/>
        <v>2.6100000000000002E-2</v>
      </c>
      <c r="IZ272" s="112" t="str">
        <f t="shared" si="295"/>
        <v>USD</v>
      </c>
      <c r="JA272" s="104" t="e">
        <f ca="1">_xlfn.XLOOKUP(IZ272,IZ$21:IZ$24,JA$21:JA$24,0)</f>
        <v>#NAME?</v>
      </c>
      <c r="JB272" s="104" t="e">
        <f t="shared" ca="1" si="234"/>
        <v>#NAME?</v>
      </c>
      <c r="JC272" s="113">
        <f>AJ272</f>
        <v>500</v>
      </c>
      <c r="JD272" s="113">
        <f>AJ272</f>
        <v>500</v>
      </c>
      <c r="JE272" s="100">
        <v>5000</v>
      </c>
      <c r="JF272" s="113" t="e">
        <f>MAX(JD272,CEILING(#REF!+JE272,JC272))</f>
        <v>#REF!</v>
      </c>
      <c r="JG272" s="114" t="e">
        <f t="shared" ca="1" si="235"/>
        <v>#REF!</v>
      </c>
      <c r="JH272" s="113" t="e">
        <f>JF272-#REF!</f>
        <v>#REF!</v>
      </c>
      <c r="JI272" s="114" t="e">
        <f t="shared" ca="1" si="236"/>
        <v>#REF!</v>
      </c>
      <c r="JJ272" s="115">
        <v>45523</v>
      </c>
      <c r="JK272" s="114" t="s">
        <v>114</v>
      </c>
      <c r="JL272" s="114" t="s">
        <v>21</v>
      </c>
      <c r="JM272" s="100" t="s">
        <v>128</v>
      </c>
      <c r="JN272" s="100" t="s">
        <v>129</v>
      </c>
      <c r="JO272" s="102" t="e">
        <f t="array" aca="1" ref="JO272" ca="1">SUMPRODUCT(#REF!,TRANSPOSE(JO$19:JO$22))</f>
        <v>#REF!</v>
      </c>
      <c r="JP272" s="102" t="e">
        <f t="array" aca="1" ref="JP272" ca="1">SUMPRODUCT(#REF!,TRANSPOSE(JP$19:JP$22))</f>
        <v>#REF!</v>
      </c>
      <c r="JQ272" s="102" t="e">
        <f t="array" aca="1" ref="JQ272" ca="1">SUMPRODUCT(#REF!,TRANSPOSE(JQ$19:JQ$22))</f>
        <v>#REF!</v>
      </c>
      <c r="JR272" s="102" t="e">
        <f t="array" aca="1" ref="JR272" ca="1">SUMPRODUCT(#REF!,TRANSPOSE(JR$19:JR$22))</f>
        <v>#REF!</v>
      </c>
      <c r="JS272" s="102" t="e">
        <f t="array" aca="1" ref="JS272" ca="1">SUMPRODUCT(#REF!,TRANSPOSE(JS$19:JS$22))</f>
        <v>#REF!</v>
      </c>
      <c r="JT272" s="102" t="e">
        <f t="array" aca="1" ref="JT272" ca="1">SUMPRODUCT(#REF!,TRANSPOSE(JT$19:JT$22))</f>
        <v>#REF!</v>
      </c>
      <c r="JU272" s="102" t="e">
        <f t="array" aca="1" ref="JU272" ca="1">SUMPRODUCT(#REF!,TRANSPOSE(JU$19:JU$22))</f>
        <v>#REF!</v>
      </c>
      <c r="JV272" s="102" t="e">
        <f t="array" aca="1" ref="JV272" ca="1">SUMPRODUCT(#REF!,TRANSPOSE(JV$19:JV$22))</f>
        <v>#REF!</v>
      </c>
      <c r="JW272" s="102" t="e">
        <f t="array" aca="1" ref="JW272" ca="1">SUMPRODUCT(#REF!,TRANSPOSE(JW$19:JW$22))</f>
        <v>#REF!</v>
      </c>
      <c r="JX272" s="102" t="e">
        <f t="array" aca="1" ref="JX272" ca="1">SUMPRODUCT(#REF!,TRANSPOSE(JX$19:JX$22))</f>
        <v>#REF!</v>
      </c>
      <c r="JY272" s="102" t="e">
        <f t="array" aca="1" ref="JY272" ca="1">SUMPRODUCT(#REF!,TRANSPOSE(JY$19:JY$22))</f>
        <v>#REF!</v>
      </c>
      <c r="JZ272" s="102" t="e">
        <f t="array" aca="1" ref="JZ272" ca="1">SUMPRODUCT(#REF!,TRANSPOSE(JZ$19:JZ$22))</f>
        <v>#REF!</v>
      </c>
      <c r="KA272" s="102" t="e">
        <f t="array" aca="1" ref="KA272" ca="1">SUMPRODUCT(#REF!,TRANSPOSE(KA$19:KA$22))</f>
        <v>#REF!</v>
      </c>
      <c r="KB272" s="116"/>
      <c r="KC272" s="102" t="e">
        <f t="shared" ca="1" si="237"/>
        <v>#REF!</v>
      </c>
      <c r="KD272" s="117" t="e">
        <f ca="1">CEILING(SUM($JO272:JP272)-SUM($KC272:KC272),$JC272)</f>
        <v>#REF!</v>
      </c>
      <c r="KE272" s="117" t="e">
        <f ca="1">CEILING(SUM($JO272:JQ272)-SUM($KC272:KD272),$JC272)</f>
        <v>#REF!</v>
      </c>
      <c r="KF272" s="117" t="e">
        <f ca="1">CEILING(SUM($JO272:JR272)-SUM($KC272:KE272),$JC272)</f>
        <v>#REF!</v>
      </c>
      <c r="KG272" s="117" t="e">
        <f ca="1">CEILING(SUM($JO272:JS272)-SUM($KC272:KF272),$JC272)</f>
        <v>#REF!</v>
      </c>
      <c r="KH272" s="117" t="e">
        <f ca="1">CEILING(SUM($JO272:JT272)-SUM($KC272:KG272),$JC272)</f>
        <v>#REF!</v>
      </c>
      <c r="KI272" s="117" t="e">
        <f ca="1">CEILING(SUM($JO272:JU272)-SUM($KC272:KH272),$JC272)</f>
        <v>#REF!</v>
      </c>
      <c r="KJ272" s="117" t="e">
        <f ca="1">CEILING(SUM($JO272:JV272)-SUM($KC272:KI272),$JC272)</f>
        <v>#REF!</v>
      </c>
      <c r="KK272" s="117" t="e">
        <f ca="1">CEILING(SUM($JO272:JW272)-SUM($KC272:KJ272),$JC272)</f>
        <v>#REF!</v>
      </c>
      <c r="KL272" s="117" t="e">
        <f ca="1">CEILING(SUM($JO272:JX272)-SUM($KC272:KK272),$JC272)</f>
        <v>#REF!</v>
      </c>
      <c r="KM272" s="117" t="e">
        <f ca="1">CEILING(SUM($JO272:JY272)-SUM($KC272:KL272),$JC272)</f>
        <v>#REF!</v>
      </c>
      <c r="KN272" s="117" t="e">
        <f t="shared" ca="1" si="238"/>
        <v>#REF!</v>
      </c>
      <c r="KO272" s="117" t="e">
        <f t="shared" ca="1" si="239"/>
        <v>#REF!</v>
      </c>
      <c r="KP272" s="116"/>
      <c r="KQ272" s="119" t="e">
        <f t="shared" ca="1" si="240"/>
        <v>#REF!</v>
      </c>
      <c r="KR272" s="119" t="e">
        <f t="shared" ca="1" si="241"/>
        <v>#REF!</v>
      </c>
      <c r="KS272" s="119" t="e">
        <f t="shared" ca="1" si="242"/>
        <v>#REF!</v>
      </c>
      <c r="KT272" s="119" t="e">
        <f t="shared" ca="1" si="243"/>
        <v>#REF!</v>
      </c>
      <c r="KU272" s="119" t="e">
        <f t="shared" ca="1" si="244"/>
        <v>#REF!</v>
      </c>
      <c r="KV272" s="119" t="e">
        <f t="shared" ca="1" si="245"/>
        <v>#REF!</v>
      </c>
      <c r="KW272" s="119" t="e">
        <f t="shared" ca="1" si="246"/>
        <v>#REF!</v>
      </c>
      <c r="KX272" s="119" t="e">
        <f t="shared" ca="1" si="247"/>
        <v>#REF!</v>
      </c>
      <c r="KY272" s="119" t="e">
        <f t="shared" ca="1" si="248"/>
        <v>#REF!</v>
      </c>
      <c r="KZ272" s="119" t="e">
        <f t="shared" ca="1" si="249"/>
        <v>#REF!</v>
      </c>
      <c r="LA272" s="119" t="e">
        <f t="shared" ca="1" si="250"/>
        <v>#REF!</v>
      </c>
      <c r="LB272" s="119" t="e">
        <f t="shared" ca="1" si="251"/>
        <v>#REF!</v>
      </c>
      <c r="LC272" s="119" t="e">
        <f t="shared" ca="1" si="252"/>
        <v>#REF!</v>
      </c>
      <c r="LD272" s="119" t="e">
        <f t="shared" ca="1" si="253"/>
        <v>#REF!</v>
      </c>
      <c r="LE272" s="116">
        <v>1</v>
      </c>
      <c r="LF272" s="102" t="e">
        <f ca="1">SUM(KC272:KO272)</f>
        <v>#REF!</v>
      </c>
      <c r="LG272" s="102"/>
      <c r="LH272" s="102"/>
      <c r="LI272" s="102"/>
      <c r="LJ272" s="102"/>
      <c r="LK272" s="102"/>
      <c r="LL272" s="102"/>
      <c r="LM272" s="102"/>
      <c r="LN272" s="102"/>
      <c r="LO272" s="102"/>
      <c r="LP272" s="102"/>
      <c r="LQ272" s="102"/>
      <c r="LR272" s="102" t="e">
        <f t="shared" ca="1" si="300"/>
        <v>#REF!</v>
      </c>
      <c r="LS272" s="102"/>
      <c r="LT272" s="119" t="e">
        <f t="shared" ca="1" si="254"/>
        <v>#REF!</v>
      </c>
      <c r="LU272" s="119" t="e">
        <f t="shared" ca="1" si="255"/>
        <v>#NAME?</v>
      </c>
      <c r="LV272" s="119" t="e">
        <f t="shared" ca="1" si="256"/>
        <v>#NAME?</v>
      </c>
      <c r="LW272" s="119" t="e">
        <f t="shared" ca="1" si="257"/>
        <v>#NAME?</v>
      </c>
      <c r="LX272" s="119" t="e">
        <f t="shared" ca="1" si="258"/>
        <v>#NAME?</v>
      </c>
      <c r="LY272" s="119" t="e">
        <f t="shared" ca="1" si="259"/>
        <v>#NAME?</v>
      </c>
      <c r="LZ272" s="119" t="e">
        <f t="shared" ca="1" si="260"/>
        <v>#NAME?</v>
      </c>
      <c r="MA272" s="119" t="e">
        <f t="shared" ca="1" si="261"/>
        <v>#NAME?</v>
      </c>
      <c r="MB272" s="119" t="e">
        <f t="shared" ca="1" si="262"/>
        <v>#NAME?</v>
      </c>
      <c r="MC272" s="119" t="e">
        <f t="shared" ca="1" si="263"/>
        <v>#NAME?</v>
      </c>
      <c r="MD272" s="119" t="e">
        <f t="shared" ca="1" si="264"/>
        <v>#NAME?</v>
      </c>
      <c r="ME272" s="119" t="e">
        <f t="shared" ca="1" si="265"/>
        <v>#NAME?</v>
      </c>
      <c r="MF272" s="119" t="e">
        <f t="shared" ca="1" si="266"/>
        <v>#REF!</v>
      </c>
      <c r="MG272" s="119" t="e">
        <f t="shared" ca="1" si="267"/>
        <v>#REF!</v>
      </c>
      <c r="MH272" s="120" t="s">
        <v>1161</v>
      </c>
      <c r="MI272" s="100" t="s">
        <v>1133</v>
      </c>
      <c r="MJ272" s="121">
        <v>45524</v>
      </c>
      <c r="MK272" s="100" t="s">
        <v>131</v>
      </c>
      <c r="ML272" s="100" t="s">
        <v>131</v>
      </c>
      <c r="MM272" s="100" t="s">
        <v>131</v>
      </c>
      <c r="MN272" s="100"/>
      <c r="MO272" s="100" t="s">
        <v>175</v>
      </c>
    </row>
    <row r="273" spans="1:353" ht="14.25" x14ac:dyDescent="0.2">
      <c r="A273" s="39">
        <v>277</v>
      </c>
      <c r="B273" s="39" t="s">
        <v>1163</v>
      </c>
      <c r="C273" s="54" t="s">
        <v>1164</v>
      </c>
      <c r="D273" s="39" t="s">
        <v>121</v>
      </c>
      <c r="E273" s="39">
        <v>512310954</v>
      </c>
      <c r="F273" s="99" t="s">
        <v>1148</v>
      </c>
      <c r="G273" s="39"/>
      <c r="H273" s="39" t="s">
        <v>112</v>
      </c>
      <c r="I273" s="39">
        <v>2</v>
      </c>
      <c r="J273" s="39">
        <v>3</v>
      </c>
      <c r="K273" s="39">
        <v>0</v>
      </c>
      <c r="L273" s="39">
        <v>1</v>
      </c>
      <c r="M273" s="39">
        <v>0</v>
      </c>
      <c r="N273" s="39">
        <v>0</v>
      </c>
      <c r="O273" s="39">
        <v>0</v>
      </c>
      <c r="P273" s="39">
        <v>0</v>
      </c>
      <c r="Q273" s="39">
        <v>1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0</v>
      </c>
      <c r="Y273" s="39">
        <v>0</v>
      </c>
      <c r="Z273" s="39">
        <v>1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>
        <f t="shared" si="230"/>
        <v>3</v>
      </c>
      <c r="AI273" s="39">
        <f t="shared" si="268"/>
        <v>70589</v>
      </c>
      <c r="AJ273" s="55">
        <v>500</v>
      </c>
      <c r="AK273" s="39"/>
      <c r="AL273" s="39" t="s">
        <v>1149</v>
      </c>
      <c r="AM273" s="39" t="s">
        <v>1130</v>
      </c>
      <c r="AN273" s="39"/>
      <c r="AO273" s="39"/>
      <c r="AP273" s="56">
        <v>2.9499999999999998E-2</v>
      </c>
      <c r="AQ273" s="56" t="s">
        <v>8</v>
      </c>
      <c r="AR273" s="39" t="s">
        <v>1131</v>
      </c>
      <c r="AS273" s="39" t="s">
        <v>1132</v>
      </c>
      <c r="AT273" s="58" t="s">
        <v>1136</v>
      </c>
      <c r="AU273" s="39">
        <v>6314677700</v>
      </c>
      <c r="AV273" s="39" t="str">
        <f t="shared" si="231"/>
        <v>P0014</v>
      </c>
      <c r="AW273" s="76" t="e">
        <f t="shared" ca="1" si="232"/>
        <v>#NAME?</v>
      </c>
      <c r="AX273" s="73">
        <v>1</v>
      </c>
      <c r="AY273" s="73" t="e">
        <f t="shared" si="233"/>
        <v>#REF!</v>
      </c>
      <c r="AZ273" s="39"/>
      <c r="BA273" s="39"/>
      <c r="BB273" s="39"/>
      <c r="BC273" s="39"/>
      <c r="BD273" s="39">
        <v>76000</v>
      </c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>
        <f>SUM($AZ273,$BA273:BF273)-SUM($EU273:FA273)</f>
        <v>75540</v>
      </c>
      <c r="DE273" s="39">
        <f>SUM($AZ273,$BA273:BG273)-SUM($EU273:FB273)</f>
        <v>73742</v>
      </c>
      <c r="DF273" s="39">
        <f>SUM($AZ273,$BA273:BH273)-SUM($EU273:FC273)</f>
        <v>71411</v>
      </c>
      <c r="DG273" s="39">
        <f>SUM($AZ273,$BA273:BI273)-SUM($EU273:FD273)</f>
        <v>69411</v>
      </c>
      <c r="DH273" s="39">
        <f>SUM($AZ273,$BA273:BJ273)-SUM($EU273:FE273)</f>
        <v>67411</v>
      </c>
      <c r="DI273" s="39">
        <f>SUM($AZ273,$BA273:BK273)-SUM($EU273:FF273)</f>
        <v>65411</v>
      </c>
      <c r="DJ273" s="39">
        <f>SUM($AZ273,$BA273:BL273)-SUM($EU273:FG273)</f>
        <v>63411</v>
      </c>
      <c r="DK273" s="39">
        <f>SUM($AZ273,$BA273:BM273)-SUM($EU273:FH273)</f>
        <v>61411</v>
      </c>
      <c r="DL273" s="39">
        <f>SUM($AZ273,$BA273:BN273)-SUM($EU273:FI273)</f>
        <v>59411</v>
      </c>
      <c r="DM273" s="39">
        <f>SUM($AZ273,$BA273:BO273)-SUM($EU273:FJ273)</f>
        <v>57411</v>
      </c>
      <c r="DN273" s="39">
        <f>SUM($AZ273,$BA273:BP273)-SUM($EU273:FK273)</f>
        <v>55411</v>
      </c>
      <c r="DO273" s="39">
        <f>SUM($AZ273,$BA273:BQ273)-SUM($EU273:FL273)</f>
        <v>53411</v>
      </c>
      <c r="DP273" s="39">
        <f>SUM($AZ273,$BA273:BR273)-SUM($EU273:FM273)</f>
        <v>51411</v>
      </c>
      <c r="DQ273" s="39">
        <f>SUM($AZ273,$BA273:BS273)-SUM($EU273:FN273)</f>
        <v>49411</v>
      </c>
      <c r="DR273" s="39">
        <f>SUM($AZ273,$BA273:BT273)-SUM($EU273:FO273)</f>
        <v>47411</v>
      </c>
      <c r="DS273" s="39">
        <f>SUM($AZ273,$BA273:BU273)-SUM($EU273:FP273)</f>
        <v>45411</v>
      </c>
      <c r="DT273" s="39">
        <f>SUM($AZ273,$BA273:BV273)-SUM($EU273:FQ273)</f>
        <v>43411</v>
      </c>
      <c r="DU273" s="39">
        <f>SUM($AZ273,$BA273:BW273)-SUM($EU273:FR273)</f>
        <v>41411</v>
      </c>
      <c r="DV273" s="39">
        <f>SUM($AZ273,$BA273:BX273)-SUM($EU273:FS273)</f>
        <v>39411</v>
      </c>
      <c r="DW273" s="39">
        <f>SUM($AZ273,$BA273:BY273)-SUM($EU273:FT273)</f>
        <v>37411</v>
      </c>
      <c r="DX273" s="39">
        <f>SUM($AZ273,$BA273:BZ273)-SUM($EU273:FU273)</f>
        <v>35411</v>
      </c>
      <c r="DY273" s="39">
        <f>SUM($AZ273,$BA273:CA273)-SUM($EU273:FV273)</f>
        <v>33411</v>
      </c>
      <c r="DZ273" s="39">
        <f>SUM($AZ273,$BA273:CB273)-SUM($EU273:FW273)</f>
        <v>31411</v>
      </c>
      <c r="EA273" s="39">
        <f>SUM($AZ273,$BA273:CC273)-SUM($EU273:FX273)</f>
        <v>29411</v>
      </c>
      <c r="EB273" s="39">
        <f>SUM($AZ273,$BA273:CD273)-SUM($EU273:FY273)</f>
        <v>27411</v>
      </c>
      <c r="EC273" s="39">
        <f>SUM($AZ273,$BA273:CE273)-SUM($EU273:FZ273)</f>
        <v>25411</v>
      </c>
      <c r="ED273" s="39">
        <f>SUM($AZ273,$BA273:CF273)-SUM($EU273:GA273)</f>
        <v>23411</v>
      </c>
      <c r="EE273" s="39">
        <f>SUM($AZ273,$BA273:CG273)-SUM($EU273:GB273)</f>
        <v>21411</v>
      </c>
      <c r="EF273" s="39">
        <f>SUM($AZ273,$BA273:CH273)-SUM($EU273:GC273)</f>
        <v>19411</v>
      </c>
      <c r="EG273" s="39">
        <f>SUM($AZ273,$BA273:CI273)-SUM($EU273:GD273)</f>
        <v>17411</v>
      </c>
      <c r="EH273" s="39">
        <f>SUM($AZ273,$BA273:CJ273)-SUM($EU273:GE273)</f>
        <v>15411</v>
      </c>
      <c r="EI273" s="39">
        <f>SUM($AZ273,$BA273:CK273)-SUM($EU273:GF273)</f>
        <v>13411</v>
      </c>
      <c r="EJ273" s="39">
        <f>SUM($AZ273,$BA273:CL273)-SUM($EU273:GG273)</f>
        <v>11411</v>
      </c>
      <c r="EK273" s="39">
        <f>SUM($AZ273,$BA273:CM273)-SUM($EU273:GH273)</f>
        <v>9411</v>
      </c>
      <c r="EL273" s="39">
        <f>SUM($AZ273,$BA273:CN273)-SUM($EU273:GI273)</f>
        <v>7411</v>
      </c>
      <c r="EM273" s="39">
        <f>SUM($AZ273,$BA273:CO273)-SUM($EU273:GJ273)</f>
        <v>5411</v>
      </c>
      <c r="EN273" s="39">
        <f>SUM($AZ273,$BA273:CP273)-SUM($EU273:GK273)</f>
        <v>5411</v>
      </c>
      <c r="EO273" s="39">
        <f>SUM($AZ273,$BA273:CQ273)-SUM($EU273:GL273)</f>
        <v>5411</v>
      </c>
      <c r="EP273" s="39">
        <f>SUM($AZ273,$BA273:CR273)-SUM($EU273:GM273)</f>
        <v>5411</v>
      </c>
      <c r="EQ273" s="39">
        <f>SUM($AZ273,$BA273:CS273)-SUM($EU273:GN273)</f>
        <v>5411</v>
      </c>
      <c r="ER273" s="39"/>
      <c r="ES273" s="39"/>
      <c r="ET273" s="39"/>
      <c r="EU273" s="39"/>
      <c r="EV273" s="39"/>
      <c r="EW273" s="39"/>
      <c r="EX273" s="39"/>
      <c r="EY273" s="39"/>
      <c r="EZ273" s="39"/>
      <c r="FA273" s="39">
        <f t="array" ref="FA273">SUMPRODUCT($K273:$AG273,TRANSPOSE(FA$5:FA$27))</f>
        <v>460</v>
      </c>
      <c r="FB273" s="39">
        <f t="array" ref="FB273">SUMPRODUCT($K273:$AG273,TRANSPOSE(FB$5:FB$27))</f>
        <v>1798</v>
      </c>
      <c r="FC273" s="39">
        <f t="array" ref="FC273">SUMPRODUCT($K273:$AG273,TRANSPOSE(FC$5:FC$27))</f>
        <v>2331</v>
      </c>
      <c r="FD273" s="39">
        <f t="array" ref="FD273">SUMPRODUCT($K273:$AG273,TRANSPOSE(FD$5:FD$27))</f>
        <v>2000</v>
      </c>
      <c r="FE273" s="39">
        <f t="array" ref="FE273">SUMPRODUCT($K273:$AG273,TRANSPOSE(FE$5:FE$27))</f>
        <v>2000</v>
      </c>
      <c r="FF273" s="39">
        <f t="array" ref="FF273">SUMPRODUCT($K273:$AG273,TRANSPOSE(FF$5:FF$27))</f>
        <v>2000</v>
      </c>
      <c r="FG273" s="39">
        <f t="array" ref="FG273">SUMPRODUCT($K273:$AG273,TRANSPOSE(FG$5:FG$27))</f>
        <v>2000</v>
      </c>
      <c r="FH273" s="39">
        <f t="array" ref="FH273">SUMPRODUCT($K273:$AG273,TRANSPOSE(FH$5:FH$27))</f>
        <v>2000</v>
      </c>
      <c r="FI273" s="39">
        <f t="array" ref="FI273">SUMPRODUCT($K273:$AG273,TRANSPOSE(FI$5:FI$27))</f>
        <v>2000</v>
      </c>
      <c r="FJ273" s="39">
        <f t="array" ref="FJ273">SUMPRODUCT($K273:$AG273,TRANSPOSE(FJ$5:FJ$27))</f>
        <v>2000</v>
      </c>
      <c r="FK273" s="39">
        <f t="array" ref="FK273">SUMPRODUCT($K273:$AG273,TRANSPOSE(FK$5:FK$27))</f>
        <v>2000</v>
      </c>
      <c r="FL273" s="39">
        <f t="array" ref="FL273">SUMPRODUCT($K273:$AG273,TRANSPOSE(FL$5:FL$27))</f>
        <v>2000</v>
      </c>
      <c r="FM273" s="39">
        <f t="array" ref="FM273">SUMPRODUCT($K273:$AG273,TRANSPOSE(FM$5:FM$27))</f>
        <v>2000</v>
      </c>
      <c r="FN273" s="39">
        <f t="array" ref="FN273">SUMPRODUCT($K273:$AG273,TRANSPOSE(FN$5:FN$27))</f>
        <v>2000</v>
      </c>
      <c r="FO273" s="39">
        <f t="array" ref="FO273">SUMPRODUCT($K273:$AG273,TRANSPOSE(FO$5:FO$27))</f>
        <v>2000</v>
      </c>
      <c r="FP273" s="39">
        <f t="array" ref="FP273">SUMPRODUCT($K273:$AG273,TRANSPOSE(FP$5:FP$27))</f>
        <v>2000</v>
      </c>
      <c r="FQ273" s="39">
        <f t="array" ref="FQ273">SUMPRODUCT($K273:$AG273,TRANSPOSE(FQ$5:FQ$27))</f>
        <v>2000</v>
      </c>
      <c r="FR273" s="39">
        <f t="array" ref="FR273">SUMPRODUCT($K273:$AG273,TRANSPOSE(FR$5:FR$27))</f>
        <v>2000</v>
      </c>
      <c r="FS273" s="39">
        <f t="array" ref="FS273">SUMPRODUCT($K273:$AG273,TRANSPOSE(FS$5:FS$27))</f>
        <v>2000</v>
      </c>
      <c r="FT273" s="39">
        <f t="array" ref="FT273">SUMPRODUCT($K273:$AG273,TRANSPOSE(FT$5:FT$27))</f>
        <v>2000</v>
      </c>
      <c r="FU273" s="39">
        <f t="array" ref="FU273">SUMPRODUCT($K273:$AG273,TRANSPOSE(FU$5:FU$27))</f>
        <v>2000</v>
      </c>
      <c r="FV273" s="39">
        <f t="array" ref="FV273">SUMPRODUCT($K273:$AG273,TRANSPOSE(FV$5:FV$27))</f>
        <v>2000</v>
      </c>
      <c r="FW273" s="39">
        <f t="array" ref="FW273">SUMPRODUCT($K273:$AG273,TRANSPOSE(FW$5:FW$27))</f>
        <v>2000</v>
      </c>
      <c r="FX273" s="39">
        <f t="array" ref="FX273">SUMPRODUCT($K273:$AG273,TRANSPOSE(FX$5:FX$27))</f>
        <v>2000</v>
      </c>
      <c r="FY273" s="39">
        <f t="array" ref="FY273">SUMPRODUCT($K273:$AG273,TRANSPOSE(FY$5:FY$27))</f>
        <v>2000</v>
      </c>
      <c r="FZ273" s="39">
        <f t="array" ref="FZ273">SUMPRODUCT($K273:$AG273,TRANSPOSE(FZ$5:FZ$27))</f>
        <v>2000</v>
      </c>
      <c r="GA273" s="39">
        <f t="array" ref="GA273">SUMPRODUCT($K273:$AG273,TRANSPOSE(GA$5:GA$27))</f>
        <v>2000</v>
      </c>
      <c r="GB273" s="39">
        <f t="array" ref="GB273">SUMPRODUCT($K273:$AG273,TRANSPOSE(GB$5:GB$27))</f>
        <v>2000</v>
      </c>
      <c r="GC273" s="39">
        <f t="array" ref="GC273">SUMPRODUCT($K273:$AG273,TRANSPOSE(GC$5:GC$27))</f>
        <v>2000</v>
      </c>
      <c r="GD273" s="39">
        <f t="array" ref="GD273">SUMPRODUCT($K273:$AG273,TRANSPOSE(GD$5:GD$27))</f>
        <v>2000</v>
      </c>
      <c r="GE273" s="39">
        <f t="array" ref="GE273">SUMPRODUCT($K273:$AG273,TRANSPOSE(GE$5:GE$27))</f>
        <v>2000</v>
      </c>
      <c r="GF273" s="39">
        <f t="array" ref="GF273">SUMPRODUCT($K273:$AG273,TRANSPOSE(GF$5:GF$27))</f>
        <v>2000</v>
      </c>
      <c r="GG273" s="39">
        <f t="array" ref="GG273">SUMPRODUCT($K273:$AG273,TRANSPOSE(GG$5:GG$27))</f>
        <v>2000</v>
      </c>
      <c r="GH273" s="39">
        <f t="array" ref="GH273">SUMPRODUCT($K273:$AG273,TRANSPOSE(GH$5:GH$27))</f>
        <v>2000</v>
      </c>
      <c r="GI273" s="39">
        <f t="array" ref="GI273">SUMPRODUCT($K273:$AG273,TRANSPOSE(GI$5:GI$27))</f>
        <v>2000</v>
      </c>
      <c r="GJ273" s="39">
        <f t="array" ref="GJ273">SUMPRODUCT($K273:$AG273,TRANSPOSE(GJ$5:GJ$27))</f>
        <v>2000</v>
      </c>
      <c r="GK273" s="39">
        <f t="array" ref="GK273">SUMPRODUCT($K273:$AG273,TRANSPOSE(GK$5:GK$27))</f>
        <v>0</v>
      </c>
      <c r="GL273" s="39">
        <f t="array" ref="GL273">SUMPRODUCT($K273:$AG273,TRANSPOSE(GL$5:GL$27))</f>
        <v>0</v>
      </c>
      <c r="GM273" s="39">
        <f t="array" ref="GM273">SUMPRODUCT($K273:$AG273,TRANSPOSE(GM$5:GM$27))</f>
        <v>0</v>
      </c>
      <c r="GN273" s="39">
        <f t="array" ref="GN273">SUMPRODUCT($K273:$AG273,TRANSPOSE(GN$5:GN$27))</f>
        <v>0</v>
      </c>
      <c r="GO273" s="39"/>
      <c r="GP273" s="39"/>
      <c r="GQ273" s="39"/>
      <c r="GR273" s="39"/>
      <c r="GS273" s="39"/>
      <c r="GT273" s="39"/>
      <c r="GU273" s="39"/>
      <c r="GV273" s="39"/>
      <c r="GW273" s="39"/>
      <c r="GX273" s="39"/>
      <c r="GY273" s="39"/>
      <c r="GZ273" s="39"/>
      <c r="HA273" s="39"/>
      <c r="HB273" s="39"/>
      <c r="HC273" s="39"/>
      <c r="HD273" s="39"/>
      <c r="HE273" s="39"/>
      <c r="HF273" s="39"/>
      <c r="HG273" s="39"/>
      <c r="HH273" s="39"/>
      <c r="HI273" s="39"/>
      <c r="HJ273" s="39"/>
      <c r="HK273" s="39"/>
      <c r="HL273" s="39"/>
      <c r="HM273" s="39"/>
      <c r="HN273" s="39"/>
      <c r="HO273" s="39"/>
      <c r="HP273" s="39"/>
      <c r="HQ273" s="39"/>
      <c r="HR273" s="39"/>
      <c r="HS273" s="39"/>
      <c r="HT273" s="39"/>
      <c r="HU273" s="39"/>
      <c r="HV273" s="39"/>
      <c r="HW273" s="39"/>
      <c r="HX273" s="39"/>
      <c r="HY273" s="39"/>
      <c r="HZ273" s="39"/>
      <c r="IA273" s="39"/>
      <c r="IB273" s="39"/>
      <c r="IC273" s="39"/>
      <c r="ID273" s="39"/>
      <c r="IE273" s="39"/>
      <c r="IF273" s="39"/>
      <c r="IG273" s="39"/>
      <c r="IH273" s="39"/>
      <c r="II273" s="39"/>
      <c r="IJ273" s="39"/>
      <c r="IK273" s="39"/>
      <c r="IL273" s="39"/>
      <c r="IM273" s="39"/>
      <c r="IN273" s="39"/>
      <c r="IO273" s="39"/>
      <c r="IP273" s="39"/>
      <c r="IQ273" s="39"/>
      <c r="IR273" s="39"/>
      <c r="IS273" s="39"/>
      <c r="IT273" s="39"/>
      <c r="IU273" s="39"/>
      <c r="IV273" s="93" t="str">
        <f t="shared" si="293"/>
        <v>KAYTECH</v>
      </c>
      <c r="IW273" s="100" t="str">
        <f>C273</f>
        <v>MS51957-7</v>
      </c>
      <c r="IX273" s="93" t="str">
        <f t="shared" si="286"/>
        <v>MS MILITARY STANDARDS</v>
      </c>
      <c r="IY273" s="111">
        <f t="shared" si="294"/>
        <v>2.9499999999999998E-2</v>
      </c>
      <c r="IZ273" s="112" t="str">
        <f t="shared" si="295"/>
        <v>USD</v>
      </c>
      <c r="JA273" s="104" t="e">
        <f ca="1">_xlfn.XLOOKUP(IZ273,IZ$21:IZ$24,JA$21:JA$24,0)</f>
        <v>#NAME?</v>
      </c>
      <c r="JB273" s="104" t="e">
        <f t="shared" ca="1" si="234"/>
        <v>#NAME?</v>
      </c>
      <c r="JC273" s="113">
        <f>AJ273</f>
        <v>500</v>
      </c>
      <c r="JD273" s="113">
        <f>AJ273</f>
        <v>500</v>
      </c>
      <c r="JE273" s="100">
        <v>5000</v>
      </c>
      <c r="JF273" s="113" t="e">
        <f>MAX(JD273,CEILING(#REF!+JE273,JC273))</f>
        <v>#REF!</v>
      </c>
      <c r="JG273" s="114" t="e">
        <f t="shared" ca="1" si="235"/>
        <v>#REF!</v>
      </c>
      <c r="JH273" s="113" t="e">
        <f>JF273-#REF!</f>
        <v>#REF!</v>
      </c>
      <c r="JI273" s="114" t="e">
        <f t="shared" ca="1" si="236"/>
        <v>#REF!</v>
      </c>
      <c r="JJ273" s="115">
        <v>45523</v>
      </c>
      <c r="JK273" s="114" t="s">
        <v>114</v>
      </c>
      <c r="JL273" s="114" t="s">
        <v>21</v>
      </c>
      <c r="JM273" s="100" t="s">
        <v>128</v>
      </c>
      <c r="JN273" s="100" t="s">
        <v>129</v>
      </c>
      <c r="JO273" s="102" t="e">
        <f t="array" aca="1" ref="JO273" ca="1">SUMPRODUCT(#REF!,TRANSPOSE(JO$19:JO$22))</f>
        <v>#REF!</v>
      </c>
      <c r="JP273" s="102" t="e">
        <f t="array" aca="1" ref="JP273" ca="1">SUMPRODUCT(#REF!,TRANSPOSE(JP$19:JP$22))</f>
        <v>#REF!</v>
      </c>
      <c r="JQ273" s="102" t="e">
        <f t="array" aca="1" ref="JQ273" ca="1">SUMPRODUCT(#REF!,TRANSPOSE(JQ$19:JQ$22))</f>
        <v>#REF!</v>
      </c>
      <c r="JR273" s="102" t="e">
        <f t="array" aca="1" ref="JR273" ca="1">SUMPRODUCT(#REF!,TRANSPOSE(JR$19:JR$22))</f>
        <v>#REF!</v>
      </c>
      <c r="JS273" s="102" t="e">
        <f t="array" aca="1" ref="JS273" ca="1">SUMPRODUCT(#REF!,TRANSPOSE(JS$19:JS$22))</f>
        <v>#REF!</v>
      </c>
      <c r="JT273" s="102" t="e">
        <f t="array" aca="1" ref="JT273" ca="1">SUMPRODUCT(#REF!,TRANSPOSE(JT$19:JT$22))</f>
        <v>#REF!</v>
      </c>
      <c r="JU273" s="102" t="e">
        <f t="array" aca="1" ref="JU273" ca="1">SUMPRODUCT(#REF!,TRANSPOSE(JU$19:JU$22))</f>
        <v>#REF!</v>
      </c>
      <c r="JV273" s="102" t="e">
        <f t="array" aca="1" ref="JV273" ca="1">SUMPRODUCT(#REF!,TRANSPOSE(JV$19:JV$22))</f>
        <v>#REF!</v>
      </c>
      <c r="JW273" s="102" t="e">
        <f t="array" aca="1" ref="JW273" ca="1">SUMPRODUCT(#REF!,TRANSPOSE(JW$19:JW$22))</f>
        <v>#REF!</v>
      </c>
      <c r="JX273" s="102" t="e">
        <f t="array" aca="1" ref="JX273" ca="1">SUMPRODUCT(#REF!,TRANSPOSE(JX$19:JX$22))</f>
        <v>#REF!</v>
      </c>
      <c r="JY273" s="102" t="e">
        <f t="array" aca="1" ref="JY273" ca="1">SUMPRODUCT(#REF!,TRANSPOSE(JY$19:JY$22))</f>
        <v>#REF!</v>
      </c>
      <c r="JZ273" s="102" t="e">
        <f t="array" aca="1" ref="JZ273" ca="1">SUMPRODUCT(#REF!,TRANSPOSE(JZ$19:JZ$22))</f>
        <v>#REF!</v>
      </c>
      <c r="KA273" s="102" t="e">
        <f t="array" aca="1" ref="KA273" ca="1">SUMPRODUCT(#REF!,TRANSPOSE(KA$19:KA$22))</f>
        <v>#REF!</v>
      </c>
      <c r="KB273" s="116"/>
      <c r="KC273" s="102" t="e">
        <f t="shared" ca="1" si="237"/>
        <v>#REF!</v>
      </c>
      <c r="KD273" s="117" t="e">
        <f ca="1">CEILING(SUM($JO273:JP273)-SUM($KC273:KC273),$JC273)</f>
        <v>#REF!</v>
      </c>
      <c r="KE273" s="117" t="e">
        <f ca="1">CEILING(SUM($JO273:JQ273)-SUM($KC273:KD273),$JC273)</f>
        <v>#REF!</v>
      </c>
      <c r="KF273" s="117" t="e">
        <f ca="1">CEILING(SUM($JO273:JR273)-SUM($KC273:KE273),$JC273)</f>
        <v>#REF!</v>
      </c>
      <c r="KG273" s="117" t="e">
        <f ca="1">CEILING(SUM($JO273:JS273)-SUM($KC273:KF273),$JC273)</f>
        <v>#REF!</v>
      </c>
      <c r="KH273" s="117" t="e">
        <f ca="1">CEILING(SUM($JO273:JT273)-SUM($KC273:KG273),$JC273)</f>
        <v>#REF!</v>
      </c>
      <c r="KI273" s="117" t="e">
        <f ca="1">CEILING(SUM($JO273:JU273)-SUM($KC273:KH273),$JC273)</f>
        <v>#REF!</v>
      </c>
      <c r="KJ273" s="117" t="e">
        <f ca="1">CEILING(SUM($JO273:JV273)-SUM($KC273:KI273),$JC273)</f>
        <v>#REF!</v>
      </c>
      <c r="KK273" s="117" t="e">
        <f ca="1">CEILING(SUM($JO273:JW273)-SUM($KC273:KJ273),$JC273)</f>
        <v>#REF!</v>
      </c>
      <c r="KL273" s="117" t="e">
        <f ca="1">CEILING(SUM($JO273:JX273)-SUM($KC273:KK273),$JC273)</f>
        <v>#REF!</v>
      </c>
      <c r="KM273" s="117" t="e">
        <f ca="1">CEILING(SUM($JO273:JY273)-SUM($KC273:KL273),$JC273)</f>
        <v>#REF!</v>
      </c>
      <c r="KN273" s="117" t="e">
        <f t="shared" ca="1" si="238"/>
        <v>#REF!</v>
      </c>
      <c r="KO273" s="117" t="e">
        <f t="shared" ca="1" si="239"/>
        <v>#REF!</v>
      </c>
      <c r="KP273" s="116"/>
      <c r="KQ273" s="119" t="e">
        <f t="shared" ca="1" si="240"/>
        <v>#REF!</v>
      </c>
      <c r="KR273" s="119" t="e">
        <f t="shared" ca="1" si="241"/>
        <v>#REF!</v>
      </c>
      <c r="KS273" s="119" t="e">
        <f t="shared" ca="1" si="242"/>
        <v>#REF!</v>
      </c>
      <c r="KT273" s="119" t="e">
        <f t="shared" ca="1" si="243"/>
        <v>#REF!</v>
      </c>
      <c r="KU273" s="119" t="e">
        <f t="shared" ca="1" si="244"/>
        <v>#REF!</v>
      </c>
      <c r="KV273" s="119" t="e">
        <f t="shared" ca="1" si="245"/>
        <v>#REF!</v>
      </c>
      <c r="KW273" s="119" t="e">
        <f t="shared" ca="1" si="246"/>
        <v>#REF!</v>
      </c>
      <c r="KX273" s="119" t="e">
        <f t="shared" ca="1" si="247"/>
        <v>#REF!</v>
      </c>
      <c r="KY273" s="119" t="e">
        <f t="shared" ca="1" si="248"/>
        <v>#REF!</v>
      </c>
      <c r="KZ273" s="119" t="e">
        <f t="shared" ca="1" si="249"/>
        <v>#REF!</v>
      </c>
      <c r="LA273" s="119" t="e">
        <f t="shared" ca="1" si="250"/>
        <v>#REF!</v>
      </c>
      <c r="LB273" s="119" t="e">
        <f t="shared" ca="1" si="251"/>
        <v>#REF!</v>
      </c>
      <c r="LC273" s="119" t="e">
        <f t="shared" ca="1" si="252"/>
        <v>#REF!</v>
      </c>
      <c r="LD273" s="119" t="e">
        <f t="shared" ca="1" si="253"/>
        <v>#REF!</v>
      </c>
      <c r="LE273" s="116">
        <v>1</v>
      </c>
      <c r="LF273" s="102" t="e">
        <f ca="1">SUM(KC273:KO273)</f>
        <v>#REF!</v>
      </c>
      <c r="LG273" s="102"/>
      <c r="LH273" s="102"/>
      <c r="LI273" s="102"/>
      <c r="LJ273" s="102"/>
      <c r="LK273" s="102"/>
      <c r="LL273" s="102"/>
      <c r="LM273" s="102"/>
      <c r="LN273" s="102"/>
      <c r="LO273" s="102"/>
      <c r="LP273" s="102"/>
      <c r="LQ273" s="102"/>
      <c r="LR273" s="102" t="e">
        <f t="shared" ca="1" si="300"/>
        <v>#REF!</v>
      </c>
      <c r="LS273" s="102"/>
      <c r="LT273" s="119" t="e">
        <f t="shared" ca="1" si="254"/>
        <v>#REF!</v>
      </c>
      <c r="LU273" s="119" t="e">
        <f t="shared" ca="1" si="255"/>
        <v>#NAME?</v>
      </c>
      <c r="LV273" s="119" t="e">
        <f t="shared" ca="1" si="256"/>
        <v>#NAME?</v>
      </c>
      <c r="LW273" s="119" t="e">
        <f t="shared" ca="1" si="257"/>
        <v>#NAME?</v>
      </c>
      <c r="LX273" s="119" t="e">
        <f t="shared" ca="1" si="258"/>
        <v>#NAME?</v>
      </c>
      <c r="LY273" s="119" t="e">
        <f t="shared" ca="1" si="259"/>
        <v>#NAME?</v>
      </c>
      <c r="LZ273" s="119" t="e">
        <f t="shared" ca="1" si="260"/>
        <v>#NAME?</v>
      </c>
      <c r="MA273" s="119" t="e">
        <f t="shared" ca="1" si="261"/>
        <v>#NAME?</v>
      </c>
      <c r="MB273" s="119" t="e">
        <f t="shared" ca="1" si="262"/>
        <v>#NAME?</v>
      </c>
      <c r="MC273" s="119" t="e">
        <f t="shared" ca="1" si="263"/>
        <v>#NAME?</v>
      </c>
      <c r="MD273" s="119" t="e">
        <f t="shared" ca="1" si="264"/>
        <v>#NAME?</v>
      </c>
      <c r="ME273" s="119" t="e">
        <f t="shared" ca="1" si="265"/>
        <v>#NAME?</v>
      </c>
      <c r="MF273" s="119" t="e">
        <f t="shared" ca="1" si="266"/>
        <v>#REF!</v>
      </c>
      <c r="MG273" s="119" t="e">
        <f t="shared" ca="1" si="267"/>
        <v>#REF!</v>
      </c>
      <c r="MH273" s="120" t="s">
        <v>1163</v>
      </c>
      <c r="MI273" s="100" t="s">
        <v>1133</v>
      </c>
      <c r="MJ273" s="121">
        <v>45524</v>
      </c>
      <c r="MK273" s="100" t="s">
        <v>131</v>
      </c>
      <c r="ML273" s="100" t="s">
        <v>131</v>
      </c>
      <c r="MM273" s="100" t="s">
        <v>131</v>
      </c>
      <c r="MN273" s="100"/>
      <c r="MO273" s="100" t="s">
        <v>175</v>
      </c>
    </row>
    <row r="274" spans="1:353" ht="14.25" x14ac:dyDescent="0.2">
      <c r="A274" s="39">
        <v>279</v>
      </c>
      <c r="B274" s="39" t="s">
        <v>1165</v>
      </c>
      <c r="C274" s="54" t="s">
        <v>1166</v>
      </c>
      <c r="D274" s="39" t="s">
        <v>121</v>
      </c>
      <c r="E274" s="39">
        <v>402019369</v>
      </c>
      <c r="F274" s="99" t="s">
        <v>1167</v>
      </c>
      <c r="G274" s="39"/>
      <c r="H274" s="39" t="s">
        <v>112</v>
      </c>
      <c r="I274" s="39">
        <v>2</v>
      </c>
      <c r="J274" s="39">
        <v>3</v>
      </c>
      <c r="K274" s="39">
        <v>0</v>
      </c>
      <c r="L274" s="39">
        <v>0</v>
      </c>
      <c r="M274" s="39">
        <v>0</v>
      </c>
      <c r="N274" s="39">
        <v>0</v>
      </c>
      <c r="O274" s="39">
        <v>1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0</v>
      </c>
      <c r="X274" s="39">
        <v>1</v>
      </c>
      <c r="Y274" s="39">
        <v>0</v>
      </c>
      <c r="Z274" s="39">
        <v>0</v>
      </c>
      <c r="AA274" s="39">
        <v>0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1</v>
      </c>
      <c r="AH274" s="39">
        <f t="shared" si="230"/>
        <v>2</v>
      </c>
      <c r="AI274" s="39">
        <f t="shared" si="268"/>
        <v>70589</v>
      </c>
      <c r="AJ274" s="55">
        <v>1</v>
      </c>
      <c r="AK274" s="39" t="s">
        <v>978</v>
      </c>
      <c r="AL274" s="39" t="s">
        <v>571</v>
      </c>
      <c r="AM274" s="39" t="s">
        <v>32</v>
      </c>
      <c r="AN274" s="39"/>
      <c r="AO274" s="39"/>
      <c r="AP274" s="56">
        <v>0.48</v>
      </c>
      <c r="AQ274" s="56" t="s">
        <v>8</v>
      </c>
      <c r="AR274" s="39"/>
      <c r="AS274" s="39"/>
      <c r="AT274" s="39"/>
      <c r="AU274" s="39"/>
      <c r="AV274" s="39">
        <f t="shared" si="231"/>
        <v>0</v>
      </c>
      <c r="AW274" s="76" t="e">
        <f t="shared" ca="1" si="232"/>
        <v>#NAME?</v>
      </c>
      <c r="AX274" s="39"/>
      <c r="AY274" s="73" t="e">
        <f t="shared" si="233"/>
        <v>#REF!</v>
      </c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>
        <f>SUM($AZ274,$BA274:BF274)-SUM($EU274:FA274)</f>
        <v>-460</v>
      </c>
      <c r="DE274" s="39">
        <f>SUM($AZ274,$BA274:BG274)-SUM($EU274:FB274)</f>
        <v>-2258</v>
      </c>
      <c r="DF274" s="39">
        <f>SUM($AZ274,$BA274:BH274)-SUM($EU274:FC274)</f>
        <v>-4589</v>
      </c>
      <c r="DG274" s="39">
        <f>SUM($AZ274,$BA274:BI274)-SUM($EU274:FD274)</f>
        <v>-6589</v>
      </c>
      <c r="DH274" s="39">
        <f>SUM($AZ274,$BA274:BJ274)-SUM($EU274:FE274)</f>
        <v>-8589</v>
      </c>
      <c r="DI274" s="39">
        <f>SUM($AZ274,$BA274:BK274)-SUM($EU274:FF274)</f>
        <v>-10589</v>
      </c>
      <c r="DJ274" s="39">
        <f>SUM($AZ274,$BA274:BL274)-SUM($EU274:FG274)</f>
        <v>-12589</v>
      </c>
      <c r="DK274" s="39">
        <f>SUM($AZ274,$BA274:BM274)-SUM($EU274:FH274)</f>
        <v>-14589</v>
      </c>
      <c r="DL274" s="39">
        <f>SUM($AZ274,$BA274:BN274)-SUM($EU274:FI274)</f>
        <v>-16589</v>
      </c>
      <c r="DM274" s="39">
        <f>SUM($AZ274,$BA274:BO274)-SUM($EU274:FJ274)</f>
        <v>-18589</v>
      </c>
      <c r="DN274" s="39">
        <f>SUM($AZ274,$BA274:BP274)-SUM($EU274:FK274)</f>
        <v>-20589</v>
      </c>
      <c r="DO274" s="39">
        <f>SUM($AZ274,$BA274:BQ274)-SUM($EU274:FL274)</f>
        <v>-22589</v>
      </c>
      <c r="DP274" s="39">
        <f>SUM($AZ274,$BA274:BR274)-SUM($EU274:FM274)</f>
        <v>-24589</v>
      </c>
      <c r="DQ274" s="39">
        <f>SUM($AZ274,$BA274:BS274)-SUM($EU274:FN274)</f>
        <v>-26589</v>
      </c>
      <c r="DR274" s="39">
        <f>SUM($AZ274,$BA274:BT274)-SUM($EU274:FO274)</f>
        <v>-28589</v>
      </c>
      <c r="DS274" s="39">
        <f>SUM($AZ274,$BA274:BU274)-SUM($EU274:FP274)</f>
        <v>-30589</v>
      </c>
      <c r="DT274" s="39">
        <f>SUM($AZ274,$BA274:BV274)-SUM($EU274:FQ274)</f>
        <v>-32589</v>
      </c>
      <c r="DU274" s="39">
        <f>SUM($AZ274,$BA274:BW274)-SUM($EU274:FR274)</f>
        <v>-34589</v>
      </c>
      <c r="DV274" s="39">
        <f>SUM($AZ274,$BA274:BX274)-SUM($EU274:FS274)</f>
        <v>-36589</v>
      </c>
      <c r="DW274" s="39">
        <f>SUM($AZ274,$BA274:BY274)-SUM($EU274:FT274)</f>
        <v>-38589</v>
      </c>
      <c r="DX274" s="39">
        <f>SUM($AZ274,$BA274:BZ274)-SUM($EU274:FU274)</f>
        <v>-40589</v>
      </c>
      <c r="DY274" s="39">
        <f>SUM($AZ274,$BA274:CA274)-SUM($EU274:FV274)</f>
        <v>-42589</v>
      </c>
      <c r="DZ274" s="39">
        <f>SUM($AZ274,$BA274:CB274)-SUM($EU274:FW274)</f>
        <v>-44589</v>
      </c>
      <c r="EA274" s="39">
        <f>SUM($AZ274,$BA274:CC274)-SUM($EU274:FX274)</f>
        <v>-46589</v>
      </c>
      <c r="EB274" s="39">
        <f>SUM($AZ274,$BA274:CD274)-SUM($EU274:FY274)</f>
        <v>-48589</v>
      </c>
      <c r="EC274" s="39">
        <f>SUM($AZ274,$BA274:CE274)-SUM($EU274:FZ274)</f>
        <v>-50589</v>
      </c>
      <c r="ED274" s="39">
        <f>SUM($AZ274,$BA274:CF274)-SUM($EU274:GA274)</f>
        <v>-52589</v>
      </c>
      <c r="EE274" s="39">
        <f>SUM($AZ274,$BA274:CG274)-SUM($EU274:GB274)</f>
        <v>-54589</v>
      </c>
      <c r="EF274" s="39">
        <f>SUM($AZ274,$BA274:CH274)-SUM($EU274:GC274)</f>
        <v>-56589</v>
      </c>
      <c r="EG274" s="39">
        <f>SUM($AZ274,$BA274:CI274)-SUM($EU274:GD274)</f>
        <v>-58589</v>
      </c>
      <c r="EH274" s="39">
        <f>SUM($AZ274,$BA274:CJ274)-SUM($EU274:GE274)</f>
        <v>-60589</v>
      </c>
      <c r="EI274" s="39">
        <f>SUM($AZ274,$BA274:CK274)-SUM($EU274:GF274)</f>
        <v>-62589</v>
      </c>
      <c r="EJ274" s="39">
        <f>SUM($AZ274,$BA274:CL274)-SUM($EU274:GG274)</f>
        <v>-64589</v>
      </c>
      <c r="EK274" s="39">
        <f>SUM($AZ274,$BA274:CM274)-SUM($EU274:GH274)</f>
        <v>-66589</v>
      </c>
      <c r="EL274" s="39">
        <f>SUM($AZ274,$BA274:CN274)-SUM($EU274:GI274)</f>
        <v>-68589</v>
      </c>
      <c r="EM274" s="39">
        <f>SUM($AZ274,$BA274:CO274)-SUM($EU274:GJ274)</f>
        <v>-70589</v>
      </c>
      <c r="EN274" s="39">
        <f>SUM($AZ274,$BA274:CP274)-SUM($EU274:GK274)</f>
        <v>-70589</v>
      </c>
      <c r="EO274" s="39">
        <f>SUM($AZ274,$BA274:CQ274)-SUM($EU274:GL274)</f>
        <v>-70589</v>
      </c>
      <c r="EP274" s="39">
        <f>SUM($AZ274,$BA274:CR274)-SUM($EU274:GM274)</f>
        <v>-70589</v>
      </c>
      <c r="EQ274" s="39">
        <f>SUM($AZ274,$BA274:CS274)-SUM($EU274:GN274)</f>
        <v>-70589</v>
      </c>
      <c r="ER274" s="39"/>
      <c r="ES274" s="39"/>
      <c r="ET274" s="39"/>
      <c r="EU274" s="39"/>
      <c r="EV274" s="39"/>
      <c r="EW274" s="39"/>
      <c r="EX274" s="39"/>
      <c r="EY274" s="39"/>
      <c r="EZ274" s="39"/>
      <c r="FA274" s="39">
        <f t="array" ref="FA274">SUMPRODUCT($K274:$AG274,TRANSPOSE(FA$5:FA$27))</f>
        <v>460</v>
      </c>
      <c r="FB274" s="39">
        <f t="array" ref="FB274">SUMPRODUCT($K274:$AG274,TRANSPOSE(FB$5:FB$27))</f>
        <v>1798</v>
      </c>
      <c r="FC274" s="39">
        <f t="array" ref="FC274">SUMPRODUCT($K274:$AG274,TRANSPOSE(FC$5:FC$27))</f>
        <v>2331</v>
      </c>
      <c r="FD274" s="39">
        <f t="array" ref="FD274">SUMPRODUCT($K274:$AG274,TRANSPOSE(FD$5:FD$27))</f>
        <v>2000</v>
      </c>
      <c r="FE274" s="39">
        <f t="array" ref="FE274">SUMPRODUCT($K274:$AG274,TRANSPOSE(FE$5:FE$27))</f>
        <v>2000</v>
      </c>
      <c r="FF274" s="39">
        <f t="array" ref="FF274">SUMPRODUCT($K274:$AG274,TRANSPOSE(FF$5:FF$27))</f>
        <v>2000</v>
      </c>
      <c r="FG274" s="39">
        <f t="array" ref="FG274">SUMPRODUCT($K274:$AG274,TRANSPOSE(FG$5:FG$27))</f>
        <v>2000</v>
      </c>
      <c r="FH274" s="39">
        <f t="array" ref="FH274">SUMPRODUCT($K274:$AG274,TRANSPOSE(FH$5:FH$27))</f>
        <v>2000</v>
      </c>
      <c r="FI274" s="39">
        <f t="array" ref="FI274">SUMPRODUCT($K274:$AG274,TRANSPOSE(FI$5:FI$27))</f>
        <v>2000</v>
      </c>
      <c r="FJ274" s="39">
        <f t="array" ref="FJ274">SUMPRODUCT($K274:$AG274,TRANSPOSE(FJ$5:FJ$27))</f>
        <v>2000</v>
      </c>
      <c r="FK274" s="39">
        <f t="array" ref="FK274">SUMPRODUCT($K274:$AG274,TRANSPOSE(FK$5:FK$27))</f>
        <v>2000</v>
      </c>
      <c r="FL274" s="39">
        <f t="array" ref="FL274">SUMPRODUCT($K274:$AG274,TRANSPOSE(FL$5:FL$27))</f>
        <v>2000</v>
      </c>
      <c r="FM274" s="39">
        <f t="array" ref="FM274">SUMPRODUCT($K274:$AG274,TRANSPOSE(FM$5:FM$27))</f>
        <v>2000</v>
      </c>
      <c r="FN274" s="39">
        <f t="array" ref="FN274">SUMPRODUCT($K274:$AG274,TRANSPOSE(FN$5:FN$27))</f>
        <v>2000</v>
      </c>
      <c r="FO274" s="39">
        <f t="array" ref="FO274">SUMPRODUCT($K274:$AG274,TRANSPOSE(FO$5:FO$27))</f>
        <v>2000</v>
      </c>
      <c r="FP274" s="39">
        <f t="array" ref="FP274">SUMPRODUCT($K274:$AG274,TRANSPOSE(FP$5:FP$27))</f>
        <v>2000</v>
      </c>
      <c r="FQ274" s="39">
        <f t="array" ref="FQ274">SUMPRODUCT($K274:$AG274,TRANSPOSE(FQ$5:FQ$27))</f>
        <v>2000</v>
      </c>
      <c r="FR274" s="39">
        <f t="array" ref="FR274">SUMPRODUCT($K274:$AG274,TRANSPOSE(FR$5:FR$27))</f>
        <v>2000</v>
      </c>
      <c r="FS274" s="39">
        <f t="array" ref="FS274">SUMPRODUCT($K274:$AG274,TRANSPOSE(FS$5:FS$27))</f>
        <v>2000</v>
      </c>
      <c r="FT274" s="39">
        <f t="array" ref="FT274">SUMPRODUCT($K274:$AG274,TRANSPOSE(FT$5:FT$27))</f>
        <v>2000</v>
      </c>
      <c r="FU274" s="39">
        <f t="array" ref="FU274">SUMPRODUCT($K274:$AG274,TRANSPOSE(FU$5:FU$27))</f>
        <v>2000</v>
      </c>
      <c r="FV274" s="39">
        <f t="array" ref="FV274">SUMPRODUCT($K274:$AG274,TRANSPOSE(FV$5:FV$27))</f>
        <v>2000</v>
      </c>
      <c r="FW274" s="39">
        <f t="array" ref="FW274">SUMPRODUCT($K274:$AG274,TRANSPOSE(FW$5:FW$27))</f>
        <v>2000</v>
      </c>
      <c r="FX274" s="39">
        <f t="array" ref="FX274">SUMPRODUCT($K274:$AG274,TRANSPOSE(FX$5:FX$27))</f>
        <v>2000</v>
      </c>
      <c r="FY274" s="39">
        <f t="array" ref="FY274">SUMPRODUCT($K274:$AG274,TRANSPOSE(FY$5:FY$27))</f>
        <v>2000</v>
      </c>
      <c r="FZ274" s="39">
        <f t="array" ref="FZ274">SUMPRODUCT($K274:$AG274,TRANSPOSE(FZ$5:FZ$27))</f>
        <v>2000</v>
      </c>
      <c r="GA274" s="39">
        <f t="array" ref="GA274">SUMPRODUCT($K274:$AG274,TRANSPOSE(GA$5:GA$27))</f>
        <v>2000</v>
      </c>
      <c r="GB274" s="39">
        <f t="array" ref="GB274">SUMPRODUCT($K274:$AG274,TRANSPOSE(GB$5:GB$27))</f>
        <v>2000</v>
      </c>
      <c r="GC274" s="39">
        <f t="array" ref="GC274">SUMPRODUCT($K274:$AG274,TRANSPOSE(GC$5:GC$27))</f>
        <v>2000</v>
      </c>
      <c r="GD274" s="39">
        <f t="array" ref="GD274">SUMPRODUCT($K274:$AG274,TRANSPOSE(GD$5:GD$27))</f>
        <v>2000</v>
      </c>
      <c r="GE274" s="39">
        <f t="array" ref="GE274">SUMPRODUCT($K274:$AG274,TRANSPOSE(GE$5:GE$27))</f>
        <v>2000</v>
      </c>
      <c r="GF274" s="39">
        <f t="array" ref="GF274">SUMPRODUCT($K274:$AG274,TRANSPOSE(GF$5:GF$27))</f>
        <v>2000</v>
      </c>
      <c r="GG274" s="39">
        <f t="array" ref="GG274">SUMPRODUCT($K274:$AG274,TRANSPOSE(GG$5:GG$27))</f>
        <v>2000</v>
      </c>
      <c r="GH274" s="39">
        <f t="array" ref="GH274">SUMPRODUCT($K274:$AG274,TRANSPOSE(GH$5:GH$27))</f>
        <v>2000</v>
      </c>
      <c r="GI274" s="39">
        <f t="array" ref="GI274">SUMPRODUCT($K274:$AG274,TRANSPOSE(GI$5:GI$27))</f>
        <v>2000</v>
      </c>
      <c r="GJ274" s="39">
        <f t="array" ref="GJ274">SUMPRODUCT($K274:$AG274,TRANSPOSE(GJ$5:GJ$27))</f>
        <v>2000</v>
      </c>
      <c r="GK274" s="39">
        <f t="array" ref="GK274">SUMPRODUCT($K274:$AG274,TRANSPOSE(GK$5:GK$27))</f>
        <v>0</v>
      </c>
      <c r="GL274" s="39">
        <f t="array" ref="GL274">SUMPRODUCT($K274:$AG274,TRANSPOSE(GL$5:GL$27))</f>
        <v>0</v>
      </c>
      <c r="GM274" s="39">
        <f t="array" ref="GM274">SUMPRODUCT($K274:$AG274,TRANSPOSE(GM$5:GM$27))</f>
        <v>0</v>
      </c>
      <c r="GN274" s="39">
        <f t="array" ref="GN274">SUMPRODUCT($K274:$AG274,TRANSPOSE(GN$5:GN$27))</f>
        <v>0</v>
      </c>
      <c r="GO274" s="39"/>
      <c r="GP274" s="39"/>
      <c r="GQ274" s="39"/>
      <c r="GR274" s="39"/>
      <c r="GS274" s="39"/>
      <c r="GT274" s="39"/>
      <c r="GU274" s="39"/>
      <c r="GV274" s="39"/>
      <c r="GW274" s="39"/>
      <c r="GX274" s="39"/>
      <c r="GY274" s="39"/>
      <c r="GZ274" s="39"/>
      <c r="HA274" s="39"/>
      <c r="HB274" s="39"/>
      <c r="HC274" s="39"/>
      <c r="HD274" s="39"/>
      <c r="HE274" s="39"/>
      <c r="HF274" s="39"/>
      <c r="HG274" s="39"/>
      <c r="HH274" s="39"/>
      <c r="HI274" s="39"/>
      <c r="HJ274" s="39"/>
      <c r="HK274" s="39"/>
      <c r="HL274" s="39"/>
      <c r="HM274" s="39"/>
      <c r="HN274" s="39"/>
      <c r="HO274" s="39"/>
      <c r="HP274" s="39"/>
      <c r="HQ274" s="39"/>
      <c r="HR274" s="39"/>
      <c r="HS274" s="39"/>
      <c r="HT274" s="39"/>
      <c r="HU274" s="39"/>
      <c r="HV274" s="39"/>
      <c r="HW274" s="39"/>
      <c r="HX274" s="39"/>
      <c r="HY274" s="39"/>
      <c r="HZ274" s="39"/>
      <c r="IA274" s="39"/>
      <c r="IB274" s="39"/>
      <c r="IC274" s="39"/>
      <c r="ID274" s="39"/>
      <c r="IE274" s="39"/>
      <c r="IF274" s="39"/>
      <c r="IG274" s="39"/>
      <c r="IH274" s="39"/>
      <c r="II274" s="39"/>
      <c r="IJ274" s="39"/>
      <c r="IK274" s="39"/>
      <c r="IL274" s="39"/>
      <c r="IM274" s="39"/>
      <c r="IN274" s="39"/>
      <c r="IO274" s="39"/>
      <c r="IP274" s="39"/>
      <c r="IQ274" s="39"/>
      <c r="IR274" s="39"/>
      <c r="IS274" s="39"/>
      <c r="IT274" s="39"/>
      <c r="IU274" s="39"/>
      <c r="IV274" s="93" t="s">
        <v>13</v>
      </c>
      <c r="IW274" s="100" t="str">
        <f>C274</f>
        <v>MUSB-05-S-B-SM-A-K</v>
      </c>
      <c r="IX274" s="93" t="str">
        <f t="shared" si="286"/>
        <v>SAMTEC</v>
      </c>
      <c r="IY274" s="111">
        <f t="shared" si="294"/>
        <v>0.48</v>
      </c>
      <c r="IZ274" s="112" t="str">
        <f t="shared" si="295"/>
        <v>USD</v>
      </c>
      <c r="JA274" s="104" t="e">
        <f ca="1">_xlfn.XLOOKUP(IZ274,IZ$21:IZ$24,JA$21:JA$24,0)</f>
        <v>#NAME?</v>
      </c>
      <c r="JB274" s="104" t="e">
        <f t="shared" ca="1" si="234"/>
        <v>#NAME?</v>
      </c>
      <c r="JC274" s="113">
        <f>AJ274</f>
        <v>1</v>
      </c>
      <c r="JD274" s="113">
        <f>AJ274</f>
        <v>1</v>
      </c>
      <c r="JE274" s="100"/>
      <c r="JF274" s="113" t="e">
        <f>MAX(JD274,CEILING(#REF!+JE274,JC274))</f>
        <v>#REF!</v>
      </c>
      <c r="JG274" s="114" t="e">
        <f t="shared" ca="1" si="235"/>
        <v>#REF!</v>
      </c>
      <c r="JH274" s="113" t="e">
        <f>JF274-#REF!</f>
        <v>#REF!</v>
      </c>
      <c r="JI274" s="114" t="e">
        <f t="shared" ca="1" si="236"/>
        <v>#REF!</v>
      </c>
      <c r="JJ274" s="115">
        <v>45526</v>
      </c>
      <c r="JK274" s="114" t="s">
        <v>114</v>
      </c>
      <c r="JL274" s="114" t="s">
        <v>13</v>
      </c>
      <c r="JM274" s="100"/>
      <c r="JN274" s="100" t="s">
        <v>129</v>
      </c>
      <c r="JO274" s="102" t="e">
        <f t="array" aca="1" ref="JO274" ca="1">SUMPRODUCT(#REF!,TRANSPOSE(JO$19:JO$22))</f>
        <v>#REF!</v>
      </c>
      <c r="JP274" s="102" t="e">
        <f t="array" aca="1" ref="JP274" ca="1">SUMPRODUCT(#REF!,TRANSPOSE(JP$19:JP$22))</f>
        <v>#REF!</v>
      </c>
      <c r="JQ274" s="102" t="e">
        <f t="array" aca="1" ref="JQ274" ca="1">SUMPRODUCT(#REF!,TRANSPOSE(JQ$19:JQ$22))</f>
        <v>#REF!</v>
      </c>
      <c r="JR274" s="102" t="e">
        <f t="array" aca="1" ref="JR274" ca="1">SUMPRODUCT(#REF!,TRANSPOSE(JR$19:JR$22))</f>
        <v>#REF!</v>
      </c>
      <c r="JS274" s="102" t="e">
        <f t="array" aca="1" ref="JS274" ca="1">SUMPRODUCT(#REF!,TRANSPOSE(JS$19:JS$22))</f>
        <v>#REF!</v>
      </c>
      <c r="JT274" s="102" t="e">
        <f t="array" aca="1" ref="JT274" ca="1">SUMPRODUCT(#REF!,TRANSPOSE(JT$19:JT$22))</f>
        <v>#REF!</v>
      </c>
      <c r="JU274" s="102" t="e">
        <f t="array" aca="1" ref="JU274" ca="1">SUMPRODUCT(#REF!,TRANSPOSE(JU$19:JU$22))</f>
        <v>#REF!</v>
      </c>
      <c r="JV274" s="102" t="e">
        <f t="array" aca="1" ref="JV274" ca="1">SUMPRODUCT(#REF!,TRANSPOSE(JV$19:JV$22))</f>
        <v>#REF!</v>
      </c>
      <c r="JW274" s="102" t="e">
        <f t="array" aca="1" ref="JW274" ca="1">SUMPRODUCT(#REF!,TRANSPOSE(JW$19:JW$22))</f>
        <v>#REF!</v>
      </c>
      <c r="JX274" s="102" t="e">
        <f t="array" aca="1" ref="JX274" ca="1">SUMPRODUCT(#REF!,TRANSPOSE(JX$19:JX$22))</f>
        <v>#REF!</v>
      </c>
      <c r="JY274" s="102" t="e">
        <f t="array" aca="1" ref="JY274" ca="1">SUMPRODUCT(#REF!,TRANSPOSE(JY$19:JY$22))</f>
        <v>#REF!</v>
      </c>
      <c r="JZ274" s="102" t="e">
        <f t="array" aca="1" ref="JZ274" ca="1">SUMPRODUCT(#REF!,TRANSPOSE(JZ$19:JZ$22))</f>
        <v>#REF!</v>
      </c>
      <c r="KA274" s="102" t="e">
        <f t="array" aca="1" ref="KA274" ca="1">SUMPRODUCT(#REF!,TRANSPOSE(KA$19:KA$22))</f>
        <v>#REF!</v>
      </c>
      <c r="KB274" s="116"/>
      <c r="KC274" s="102" t="e">
        <f t="shared" ca="1" si="237"/>
        <v>#REF!</v>
      </c>
      <c r="KD274" s="117" t="e">
        <f ca="1">CEILING(SUM($JO274:JP274)-SUM($KC274:KC274),$JC274)</f>
        <v>#REF!</v>
      </c>
      <c r="KE274" s="117" t="e">
        <f ca="1">CEILING(SUM($JO274:JQ274)-SUM($KC274:KD274),$JC274)</f>
        <v>#REF!</v>
      </c>
      <c r="KF274" s="117" t="e">
        <f ca="1">CEILING(SUM($JO274:JR274)-SUM($KC274:KE274),$JC274)</f>
        <v>#REF!</v>
      </c>
      <c r="KG274" s="117" t="e">
        <f ca="1">CEILING(SUM($JO274:JS274)-SUM($KC274:KF274),$JC274)</f>
        <v>#REF!</v>
      </c>
      <c r="KH274" s="117" t="e">
        <f ca="1">CEILING(SUM($JO274:JT274)-SUM($KC274:KG274),$JC274)</f>
        <v>#REF!</v>
      </c>
      <c r="KI274" s="117" t="e">
        <f ca="1">CEILING(SUM($JO274:JU274)-SUM($KC274:KH274),$JC274)</f>
        <v>#REF!</v>
      </c>
      <c r="KJ274" s="117" t="e">
        <f ca="1">CEILING(SUM($JO274:JV274)-SUM($KC274:KI274),$JC274)</f>
        <v>#REF!</v>
      </c>
      <c r="KK274" s="117" t="e">
        <f ca="1">CEILING(SUM($JO274:JW274)-SUM($KC274:KJ274),$JC274)</f>
        <v>#REF!</v>
      </c>
      <c r="KL274" s="117" t="e">
        <f ca="1">CEILING(SUM($JO274:JX274)-SUM($KC274:KK274),$JC274)</f>
        <v>#REF!</v>
      </c>
      <c r="KM274" s="117" t="e">
        <f ca="1">CEILING(SUM($JO274:JY274)-SUM($KC274:KL274),$JC274)</f>
        <v>#REF!</v>
      </c>
      <c r="KN274" s="117" t="e">
        <f t="shared" ca="1" si="238"/>
        <v>#REF!</v>
      </c>
      <c r="KO274" s="117" t="e">
        <f t="shared" ca="1" si="239"/>
        <v>#REF!</v>
      </c>
      <c r="KP274" s="116"/>
      <c r="KQ274" s="119" t="e">
        <f t="shared" ca="1" si="240"/>
        <v>#REF!</v>
      </c>
      <c r="KR274" s="119" t="e">
        <f t="shared" ca="1" si="241"/>
        <v>#REF!</v>
      </c>
      <c r="KS274" s="119" t="e">
        <f t="shared" ca="1" si="242"/>
        <v>#REF!</v>
      </c>
      <c r="KT274" s="119" t="e">
        <f t="shared" ca="1" si="243"/>
        <v>#REF!</v>
      </c>
      <c r="KU274" s="119" t="e">
        <f t="shared" ca="1" si="244"/>
        <v>#REF!</v>
      </c>
      <c r="KV274" s="119" t="e">
        <f t="shared" ca="1" si="245"/>
        <v>#REF!</v>
      </c>
      <c r="KW274" s="119" t="e">
        <f t="shared" ca="1" si="246"/>
        <v>#REF!</v>
      </c>
      <c r="KX274" s="119" t="e">
        <f t="shared" ca="1" si="247"/>
        <v>#REF!</v>
      </c>
      <c r="KY274" s="119" t="e">
        <f t="shared" ca="1" si="248"/>
        <v>#REF!</v>
      </c>
      <c r="KZ274" s="119" t="e">
        <f t="shared" ca="1" si="249"/>
        <v>#REF!</v>
      </c>
      <c r="LA274" s="119" t="e">
        <f t="shared" ca="1" si="250"/>
        <v>#REF!</v>
      </c>
      <c r="LB274" s="119" t="e">
        <f t="shared" ca="1" si="251"/>
        <v>#REF!</v>
      </c>
      <c r="LC274" s="119" t="e">
        <f t="shared" ca="1" si="252"/>
        <v>#REF!</v>
      </c>
      <c r="LD274" s="119" t="e">
        <f t="shared" ca="1" si="253"/>
        <v>#REF!</v>
      </c>
      <c r="LE274" s="116"/>
      <c r="LF274" s="102"/>
      <c r="LG274" s="102"/>
      <c r="LH274" s="102"/>
      <c r="LI274" s="102"/>
      <c r="LJ274" s="102"/>
      <c r="LK274" s="102"/>
      <c r="LL274" s="102"/>
      <c r="LM274" s="102"/>
      <c r="LN274" s="102"/>
      <c r="LO274" s="102"/>
      <c r="LP274" s="102"/>
      <c r="LQ274" s="102"/>
      <c r="LR274" s="102" t="e">
        <f t="shared" ref="LR274:LR277" ca="1" si="301">KO274</f>
        <v>#REF!</v>
      </c>
      <c r="LS274" s="102"/>
      <c r="LT274" s="119" t="e">
        <f t="shared" ca="1" si="254"/>
        <v>#NAME?</v>
      </c>
      <c r="LU274" s="119" t="e">
        <f t="shared" ca="1" si="255"/>
        <v>#NAME?</v>
      </c>
      <c r="LV274" s="119" t="e">
        <f t="shared" ca="1" si="256"/>
        <v>#NAME?</v>
      </c>
      <c r="LW274" s="119" t="e">
        <f t="shared" ca="1" si="257"/>
        <v>#NAME?</v>
      </c>
      <c r="LX274" s="119" t="e">
        <f t="shared" ca="1" si="258"/>
        <v>#NAME?</v>
      </c>
      <c r="LY274" s="119" t="e">
        <f t="shared" ca="1" si="259"/>
        <v>#NAME?</v>
      </c>
      <c r="LZ274" s="119" t="e">
        <f t="shared" ca="1" si="260"/>
        <v>#NAME?</v>
      </c>
      <c r="MA274" s="119" t="e">
        <f t="shared" ca="1" si="261"/>
        <v>#NAME?</v>
      </c>
      <c r="MB274" s="119" t="e">
        <f t="shared" ca="1" si="262"/>
        <v>#NAME?</v>
      </c>
      <c r="MC274" s="119" t="e">
        <f t="shared" ca="1" si="263"/>
        <v>#NAME?</v>
      </c>
      <c r="MD274" s="119" t="e">
        <f t="shared" ca="1" si="264"/>
        <v>#NAME?</v>
      </c>
      <c r="ME274" s="119" t="e">
        <f t="shared" ca="1" si="265"/>
        <v>#NAME?</v>
      </c>
      <c r="MF274" s="119" t="e">
        <f t="shared" ca="1" si="266"/>
        <v>#REF!</v>
      </c>
      <c r="MG274" s="119" t="e">
        <f t="shared" ca="1" si="267"/>
        <v>#NAME?</v>
      </c>
      <c r="MH274" s="120" t="s">
        <v>1165</v>
      </c>
      <c r="MI274" s="100"/>
      <c r="MJ274" s="121"/>
      <c r="MK274" s="100"/>
      <c r="ML274" s="100"/>
      <c r="MM274" s="100"/>
      <c r="MN274" s="100"/>
      <c r="MO274" s="100"/>
    </row>
    <row r="275" spans="1:353" ht="14.25" x14ac:dyDescent="0.2">
      <c r="A275" s="39">
        <v>280</v>
      </c>
      <c r="B275" s="39" t="s">
        <v>1168</v>
      </c>
      <c r="C275" s="54" t="s">
        <v>1169</v>
      </c>
      <c r="D275" s="39" t="s">
        <v>121</v>
      </c>
      <c r="E275" s="39">
        <v>513206482</v>
      </c>
      <c r="F275" s="99" t="s">
        <v>1170</v>
      </c>
      <c r="G275" s="39"/>
      <c r="H275" s="39" t="s">
        <v>112</v>
      </c>
      <c r="I275" s="39">
        <v>2</v>
      </c>
      <c r="J275" s="39">
        <v>6</v>
      </c>
      <c r="K275" s="39">
        <v>0</v>
      </c>
      <c r="L275" s="39">
        <v>2</v>
      </c>
      <c r="M275" s="39">
        <v>0</v>
      </c>
      <c r="N275" s="39">
        <v>0</v>
      </c>
      <c r="O275" s="39">
        <v>0</v>
      </c>
      <c r="P275" s="39">
        <v>0</v>
      </c>
      <c r="Q275" s="39">
        <v>2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0</v>
      </c>
      <c r="Y275" s="39">
        <v>0</v>
      </c>
      <c r="Z275" s="39">
        <v>2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0</v>
      </c>
      <c r="AH275" s="39">
        <f t="shared" si="230"/>
        <v>6</v>
      </c>
      <c r="AI275" s="39">
        <f t="shared" si="268"/>
        <v>141178</v>
      </c>
      <c r="AJ275" s="55">
        <v>500</v>
      </c>
      <c r="AK275" s="39"/>
      <c r="AL275" s="39" t="s">
        <v>1129</v>
      </c>
      <c r="AM275" s="39" t="s">
        <v>1130</v>
      </c>
      <c r="AN275" s="39"/>
      <c r="AO275" s="39"/>
      <c r="AP275" s="56">
        <v>0.47899999999999998</v>
      </c>
      <c r="AQ275" s="56" t="s">
        <v>8</v>
      </c>
      <c r="AR275" s="39" t="s">
        <v>1131</v>
      </c>
      <c r="AS275" s="39" t="s">
        <v>1132</v>
      </c>
      <c r="AT275" s="39"/>
      <c r="AU275" s="39">
        <v>6314677700</v>
      </c>
      <c r="AV275" s="39" t="str">
        <f t="shared" si="231"/>
        <v>P0014</v>
      </c>
      <c r="AW275" s="76" t="e">
        <f t="shared" ca="1" si="232"/>
        <v>#NAME?</v>
      </c>
      <c r="AX275" s="73" t="s">
        <v>1171</v>
      </c>
      <c r="AY275" s="73" t="e">
        <f t="shared" si="233"/>
        <v>#REF!</v>
      </c>
      <c r="AZ275" s="39"/>
      <c r="BA275" s="39"/>
      <c r="BB275" s="39"/>
      <c r="BC275" s="39"/>
      <c r="BD275" s="39">
        <v>36500</v>
      </c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>
        <v>36500</v>
      </c>
      <c r="BP275" s="39"/>
      <c r="BQ275" s="39"/>
      <c r="BR275" s="39"/>
      <c r="BS275" s="39"/>
      <c r="BT275" s="39"/>
      <c r="BU275" s="39"/>
      <c r="BV275" s="39"/>
      <c r="BW275" s="39"/>
      <c r="BX275" s="39">
        <v>36500</v>
      </c>
      <c r="BY275" s="39"/>
      <c r="BZ275" s="39"/>
      <c r="CA275" s="39"/>
      <c r="CB275" s="39"/>
      <c r="CC275" s="39"/>
      <c r="CD275" s="39"/>
      <c r="CE275" s="39"/>
      <c r="CF275" s="39"/>
      <c r="CG275" s="39">
        <v>32500</v>
      </c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>
        <f>SUM($AZ275,$BA275:BF275)-SUM($EU275:FA275)</f>
        <v>35580</v>
      </c>
      <c r="DE275" s="39">
        <f>SUM($AZ275,$BA275:BG275)-SUM($EU275:FB275)</f>
        <v>31984</v>
      </c>
      <c r="DF275" s="39">
        <f>SUM($AZ275,$BA275:BH275)-SUM($EU275:FC275)</f>
        <v>27322</v>
      </c>
      <c r="DG275" s="39">
        <f>SUM($AZ275,$BA275:BI275)-SUM($EU275:FD275)</f>
        <v>23322</v>
      </c>
      <c r="DH275" s="39">
        <f>SUM($AZ275,$BA275:BJ275)-SUM($EU275:FE275)</f>
        <v>19322</v>
      </c>
      <c r="DI275" s="39">
        <f>SUM($AZ275,$BA275:BK275)-SUM($EU275:FF275)</f>
        <v>15322</v>
      </c>
      <c r="DJ275" s="39">
        <f>SUM($AZ275,$BA275:BL275)-SUM($EU275:FG275)</f>
        <v>11322</v>
      </c>
      <c r="DK275" s="39">
        <f>SUM($AZ275,$BA275:BM275)-SUM($EU275:FH275)</f>
        <v>7322</v>
      </c>
      <c r="DL275" s="39">
        <f>SUM($AZ275,$BA275:BN275)-SUM($EU275:FI275)</f>
        <v>3322</v>
      </c>
      <c r="DM275" s="39">
        <f>SUM($AZ275,$BA275:BO275)-SUM($EU275:FJ275)</f>
        <v>35822</v>
      </c>
      <c r="DN275" s="39">
        <f>SUM($AZ275,$BA275:BP275)-SUM($EU275:FK275)</f>
        <v>31822</v>
      </c>
      <c r="DO275" s="39">
        <f>SUM($AZ275,$BA275:BQ275)-SUM($EU275:FL275)</f>
        <v>27822</v>
      </c>
      <c r="DP275" s="39">
        <f>SUM($AZ275,$BA275:BR275)-SUM($EU275:FM275)</f>
        <v>23822</v>
      </c>
      <c r="DQ275" s="39">
        <f>SUM($AZ275,$BA275:BS275)-SUM($EU275:FN275)</f>
        <v>19822</v>
      </c>
      <c r="DR275" s="39">
        <f>SUM($AZ275,$BA275:BT275)-SUM($EU275:FO275)</f>
        <v>15822</v>
      </c>
      <c r="DS275" s="39">
        <f>SUM($AZ275,$BA275:BU275)-SUM($EU275:FP275)</f>
        <v>11822</v>
      </c>
      <c r="DT275" s="39">
        <f>SUM($AZ275,$BA275:BV275)-SUM($EU275:FQ275)</f>
        <v>7822</v>
      </c>
      <c r="DU275" s="39">
        <f>SUM($AZ275,$BA275:BW275)-SUM($EU275:FR275)</f>
        <v>3822</v>
      </c>
      <c r="DV275" s="39">
        <f>SUM($AZ275,$BA275:BX275)-SUM($EU275:FS275)</f>
        <v>36322</v>
      </c>
      <c r="DW275" s="39">
        <f>SUM($AZ275,$BA275:BY275)-SUM($EU275:FT275)</f>
        <v>32322</v>
      </c>
      <c r="DX275" s="39">
        <f>SUM($AZ275,$BA275:BZ275)-SUM($EU275:FU275)</f>
        <v>28322</v>
      </c>
      <c r="DY275" s="39">
        <f>SUM($AZ275,$BA275:CA275)-SUM($EU275:FV275)</f>
        <v>24322</v>
      </c>
      <c r="DZ275" s="39">
        <f>SUM($AZ275,$BA275:CB275)-SUM($EU275:FW275)</f>
        <v>20322</v>
      </c>
      <c r="EA275" s="39">
        <f>SUM($AZ275,$BA275:CC275)-SUM($EU275:FX275)</f>
        <v>16322</v>
      </c>
      <c r="EB275" s="39">
        <f>SUM($AZ275,$BA275:CD275)-SUM($EU275:FY275)</f>
        <v>12322</v>
      </c>
      <c r="EC275" s="39">
        <f>SUM($AZ275,$BA275:CE275)-SUM($EU275:FZ275)</f>
        <v>8322</v>
      </c>
      <c r="ED275" s="39">
        <f>SUM($AZ275,$BA275:CF275)-SUM($EU275:GA275)</f>
        <v>4322</v>
      </c>
      <c r="EE275" s="39">
        <f>SUM($AZ275,$BA275:CG275)-SUM($EU275:GB275)</f>
        <v>32822</v>
      </c>
      <c r="EF275" s="39">
        <f>SUM($AZ275,$BA275:CH275)-SUM($EU275:GC275)</f>
        <v>28822</v>
      </c>
      <c r="EG275" s="39">
        <f>SUM($AZ275,$BA275:CI275)-SUM($EU275:GD275)</f>
        <v>24822</v>
      </c>
      <c r="EH275" s="39">
        <f>SUM($AZ275,$BA275:CJ275)-SUM($EU275:GE275)</f>
        <v>20822</v>
      </c>
      <c r="EI275" s="39">
        <f>SUM($AZ275,$BA275:CK275)-SUM($EU275:GF275)</f>
        <v>16822</v>
      </c>
      <c r="EJ275" s="39">
        <f>SUM($AZ275,$BA275:CL275)-SUM($EU275:GG275)</f>
        <v>12822</v>
      </c>
      <c r="EK275" s="39">
        <f>SUM($AZ275,$BA275:CM275)-SUM($EU275:GH275)</f>
        <v>8822</v>
      </c>
      <c r="EL275" s="39">
        <f>SUM($AZ275,$BA275:CN275)-SUM($EU275:GI275)</f>
        <v>4822</v>
      </c>
      <c r="EM275" s="39">
        <f>SUM($AZ275,$BA275:CO275)-SUM($EU275:GJ275)</f>
        <v>822</v>
      </c>
      <c r="EN275" s="39">
        <f>SUM($AZ275,$BA275:CP275)-SUM($EU275:GK275)</f>
        <v>822</v>
      </c>
      <c r="EO275" s="39">
        <f>SUM($AZ275,$BA275:CQ275)-SUM($EU275:GL275)</f>
        <v>822</v>
      </c>
      <c r="EP275" s="39">
        <f>SUM($AZ275,$BA275:CR275)-SUM($EU275:GM275)</f>
        <v>822</v>
      </c>
      <c r="EQ275" s="39">
        <f>SUM($AZ275,$BA275:CS275)-SUM($EU275:GN275)</f>
        <v>822</v>
      </c>
      <c r="ER275" s="39"/>
      <c r="ES275" s="39"/>
      <c r="ET275" s="39"/>
      <c r="EU275" s="39"/>
      <c r="EV275" s="39"/>
      <c r="EW275" s="39"/>
      <c r="EX275" s="39"/>
      <c r="EY275" s="39"/>
      <c r="EZ275" s="39"/>
      <c r="FA275" s="39">
        <f t="array" ref="FA275">SUMPRODUCT($K275:$AG275,TRANSPOSE(FA$5:FA$27))</f>
        <v>920</v>
      </c>
      <c r="FB275" s="39">
        <f t="array" ref="FB275">SUMPRODUCT($K275:$AG275,TRANSPOSE(FB$5:FB$27))</f>
        <v>3596</v>
      </c>
      <c r="FC275" s="39">
        <f t="array" ref="FC275">SUMPRODUCT($K275:$AG275,TRANSPOSE(FC$5:FC$27))</f>
        <v>4662</v>
      </c>
      <c r="FD275" s="39">
        <f t="array" ref="FD275">SUMPRODUCT($K275:$AG275,TRANSPOSE(FD$5:FD$27))</f>
        <v>4000</v>
      </c>
      <c r="FE275" s="39">
        <f t="array" ref="FE275">SUMPRODUCT($K275:$AG275,TRANSPOSE(FE$5:FE$27))</f>
        <v>4000</v>
      </c>
      <c r="FF275" s="39">
        <f t="array" ref="FF275">SUMPRODUCT($K275:$AG275,TRANSPOSE(FF$5:FF$27))</f>
        <v>4000</v>
      </c>
      <c r="FG275" s="39">
        <f t="array" ref="FG275">SUMPRODUCT($K275:$AG275,TRANSPOSE(FG$5:FG$27))</f>
        <v>4000</v>
      </c>
      <c r="FH275" s="39">
        <f t="array" ref="FH275">SUMPRODUCT($K275:$AG275,TRANSPOSE(FH$5:FH$27))</f>
        <v>4000</v>
      </c>
      <c r="FI275" s="39">
        <f t="array" ref="FI275">SUMPRODUCT($K275:$AG275,TRANSPOSE(FI$5:FI$27))</f>
        <v>4000</v>
      </c>
      <c r="FJ275" s="39">
        <f t="array" ref="FJ275">SUMPRODUCT($K275:$AG275,TRANSPOSE(FJ$5:FJ$27))</f>
        <v>4000</v>
      </c>
      <c r="FK275" s="39">
        <f t="array" ref="FK275">SUMPRODUCT($K275:$AG275,TRANSPOSE(FK$5:FK$27))</f>
        <v>4000</v>
      </c>
      <c r="FL275" s="39">
        <f t="array" ref="FL275">SUMPRODUCT($K275:$AG275,TRANSPOSE(FL$5:FL$27))</f>
        <v>4000</v>
      </c>
      <c r="FM275" s="39">
        <f t="array" ref="FM275">SUMPRODUCT($K275:$AG275,TRANSPOSE(FM$5:FM$27))</f>
        <v>4000</v>
      </c>
      <c r="FN275" s="39">
        <f t="array" ref="FN275">SUMPRODUCT($K275:$AG275,TRANSPOSE(FN$5:FN$27))</f>
        <v>4000</v>
      </c>
      <c r="FO275" s="39">
        <f t="array" ref="FO275">SUMPRODUCT($K275:$AG275,TRANSPOSE(FO$5:FO$27))</f>
        <v>4000</v>
      </c>
      <c r="FP275" s="39">
        <f t="array" ref="FP275">SUMPRODUCT($K275:$AG275,TRANSPOSE(FP$5:FP$27))</f>
        <v>4000</v>
      </c>
      <c r="FQ275" s="39">
        <f t="array" ref="FQ275">SUMPRODUCT($K275:$AG275,TRANSPOSE(FQ$5:FQ$27))</f>
        <v>4000</v>
      </c>
      <c r="FR275" s="39">
        <f t="array" ref="FR275">SUMPRODUCT($K275:$AG275,TRANSPOSE(FR$5:FR$27))</f>
        <v>4000</v>
      </c>
      <c r="FS275" s="39">
        <f t="array" ref="FS275">SUMPRODUCT($K275:$AG275,TRANSPOSE(FS$5:FS$27))</f>
        <v>4000</v>
      </c>
      <c r="FT275" s="39">
        <f t="array" ref="FT275">SUMPRODUCT($K275:$AG275,TRANSPOSE(FT$5:FT$27))</f>
        <v>4000</v>
      </c>
      <c r="FU275" s="39">
        <f t="array" ref="FU275">SUMPRODUCT($K275:$AG275,TRANSPOSE(FU$5:FU$27))</f>
        <v>4000</v>
      </c>
      <c r="FV275" s="39">
        <f t="array" ref="FV275">SUMPRODUCT($K275:$AG275,TRANSPOSE(FV$5:FV$27))</f>
        <v>4000</v>
      </c>
      <c r="FW275" s="39">
        <f t="array" ref="FW275">SUMPRODUCT($K275:$AG275,TRANSPOSE(FW$5:FW$27))</f>
        <v>4000</v>
      </c>
      <c r="FX275" s="39">
        <f t="array" ref="FX275">SUMPRODUCT($K275:$AG275,TRANSPOSE(FX$5:FX$27))</f>
        <v>4000</v>
      </c>
      <c r="FY275" s="39">
        <f t="array" ref="FY275">SUMPRODUCT($K275:$AG275,TRANSPOSE(FY$5:FY$27))</f>
        <v>4000</v>
      </c>
      <c r="FZ275" s="39">
        <f t="array" ref="FZ275">SUMPRODUCT($K275:$AG275,TRANSPOSE(FZ$5:FZ$27))</f>
        <v>4000</v>
      </c>
      <c r="GA275" s="39">
        <f t="array" ref="GA275">SUMPRODUCT($K275:$AG275,TRANSPOSE(GA$5:GA$27))</f>
        <v>4000</v>
      </c>
      <c r="GB275" s="39">
        <f t="array" ref="GB275">SUMPRODUCT($K275:$AG275,TRANSPOSE(GB$5:GB$27))</f>
        <v>4000</v>
      </c>
      <c r="GC275" s="39">
        <f t="array" ref="GC275">SUMPRODUCT($K275:$AG275,TRANSPOSE(GC$5:GC$27))</f>
        <v>4000</v>
      </c>
      <c r="GD275" s="39">
        <f t="array" ref="GD275">SUMPRODUCT($K275:$AG275,TRANSPOSE(GD$5:GD$27))</f>
        <v>4000</v>
      </c>
      <c r="GE275" s="39">
        <f t="array" ref="GE275">SUMPRODUCT($K275:$AG275,TRANSPOSE(GE$5:GE$27))</f>
        <v>4000</v>
      </c>
      <c r="GF275" s="39">
        <f t="array" ref="GF275">SUMPRODUCT($K275:$AG275,TRANSPOSE(GF$5:GF$27))</f>
        <v>4000</v>
      </c>
      <c r="GG275" s="39">
        <f t="array" ref="GG275">SUMPRODUCT($K275:$AG275,TRANSPOSE(GG$5:GG$27))</f>
        <v>4000</v>
      </c>
      <c r="GH275" s="39">
        <f t="array" ref="GH275">SUMPRODUCT($K275:$AG275,TRANSPOSE(GH$5:GH$27))</f>
        <v>4000</v>
      </c>
      <c r="GI275" s="39">
        <f t="array" ref="GI275">SUMPRODUCT($K275:$AG275,TRANSPOSE(GI$5:GI$27))</f>
        <v>4000</v>
      </c>
      <c r="GJ275" s="39">
        <f t="array" ref="GJ275">SUMPRODUCT($K275:$AG275,TRANSPOSE(GJ$5:GJ$27))</f>
        <v>4000</v>
      </c>
      <c r="GK275" s="39">
        <f t="array" ref="GK275">SUMPRODUCT($K275:$AG275,TRANSPOSE(GK$5:GK$27))</f>
        <v>0</v>
      </c>
      <c r="GL275" s="39">
        <f t="array" ref="GL275">SUMPRODUCT($K275:$AG275,TRANSPOSE(GL$5:GL$27))</f>
        <v>0</v>
      </c>
      <c r="GM275" s="39">
        <f t="array" ref="GM275">SUMPRODUCT($K275:$AG275,TRANSPOSE(GM$5:GM$27))</f>
        <v>0</v>
      </c>
      <c r="GN275" s="39">
        <f t="array" ref="GN275">SUMPRODUCT($K275:$AG275,TRANSPOSE(GN$5:GN$27))</f>
        <v>0</v>
      </c>
      <c r="GO275" s="39"/>
      <c r="GP275" s="39"/>
      <c r="GQ275" s="39"/>
      <c r="GR275" s="39"/>
      <c r="GS275" s="39"/>
      <c r="GT275" s="39"/>
      <c r="GU275" s="39"/>
      <c r="GV275" s="39"/>
      <c r="GW275" s="39"/>
      <c r="GX275" s="39"/>
      <c r="GY275" s="39"/>
      <c r="GZ275" s="39"/>
      <c r="HA275" s="39"/>
      <c r="HB275" s="39"/>
      <c r="HC275" s="39"/>
      <c r="HD275" s="39"/>
      <c r="HE275" s="39"/>
      <c r="HF275" s="39"/>
      <c r="HG275" s="39"/>
      <c r="HH275" s="39"/>
      <c r="HI275" s="39"/>
      <c r="HJ275" s="39"/>
      <c r="HK275" s="39"/>
      <c r="HL275" s="39"/>
      <c r="HM275" s="39"/>
      <c r="HN275" s="39"/>
      <c r="HO275" s="39"/>
      <c r="HP275" s="39"/>
      <c r="HQ275" s="39"/>
      <c r="HR275" s="39"/>
      <c r="HS275" s="39"/>
      <c r="HT275" s="39"/>
      <c r="HU275" s="39"/>
      <c r="HV275" s="39"/>
      <c r="HW275" s="39"/>
      <c r="HX275" s="39"/>
      <c r="HY275" s="39"/>
      <c r="HZ275" s="39"/>
      <c r="IA275" s="39"/>
      <c r="IB275" s="39"/>
      <c r="IC275" s="39"/>
      <c r="ID275" s="39"/>
      <c r="IE275" s="39"/>
      <c r="IF275" s="39"/>
      <c r="IG275" s="39"/>
      <c r="IH275" s="39"/>
      <c r="II275" s="39"/>
      <c r="IJ275" s="39"/>
      <c r="IK275" s="39"/>
      <c r="IL275" s="39"/>
      <c r="IM275" s="39"/>
      <c r="IN275" s="39"/>
      <c r="IO275" s="39"/>
      <c r="IP275" s="39"/>
      <c r="IQ275" s="39"/>
      <c r="IR275" s="39"/>
      <c r="IS275" s="39"/>
      <c r="IT275" s="39"/>
      <c r="IU275" s="39"/>
      <c r="IV275" s="93" t="str">
        <f t="shared" ref="IV275:IV281" si="302">AM275</f>
        <v>KAYTECH</v>
      </c>
      <c r="IW275" s="100" t="str">
        <f>C275</f>
        <v>NAS1291C04M</v>
      </c>
      <c r="IX275" s="93" t="str">
        <f t="shared" si="286"/>
        <v>NAS/NASM NATIONAL AEROSPACE STD</v>
      </c>
      <c r="IY275" s="111">
        <f t="shared" si="294"/>
        <v>0.47899999999999998</v>
      </c>
      <c r="IZ275" s="112" t="str">
        <f t="shared" si="295"/>
        <v>USD</v>
      </c>
      <c r="JA275" s="104" t="e">
        <f ca="1">_xlfn.XLOOKUP(IZ275,IZ$21:IZ$24,JA$21:JA$24,0)</f>
        <v>#NAME?</v>
      </c>
      <c r="JB275" s="104" t="e">
        <f t="shared" ca="1" si="234"/>
        <v>#NAME?</v>
      </c>
      <c r="JC275" s="113">
        <f>AJ275</f>
        <v>500</v>
      </c>
      <c r="JD275" s="113">
        <f>AJ275</f>
        <v>500</v>
      </c>
      <c r="JE275" s="100">
        <v>500</v>
      </c>
      <c r="JF275" s="113" t="e">
        <f>MAX(JD275,CEILING(#REF!+JE275,JC275))</f>
        <v>#REF!</v>
      </c>
      <c r="JG275" s="114" t="e">
        <f t="shared" ca="1" si="235"/>
        <v>#REF!</v>
      </c>
      <c r="JH275" s="113" t="e">
        <f>JF275-#REF!</f>
        <v>#REF!</v>
      </c>
      <c r="JI275" s="114" t="e">
        <f t="shared" ca="1" si="236"/>
        <v>#REF!</v>
      </c>
      <c r="JJ275" s="115">
        <v>45523</v>
      </c>
      <c r="JK275" s="114" t="s">
        <v>114</v>
      </c>
      <c r="JL275" s="114" t="s">
        <v>21</v>
      </c>
      <c r="JM275" s="100" t="s">
        <v>128</v>
      </c>
      <c r="JN275" s="100" t="s">
        <v>129</v>
      </c>
      <c r="JO275" s="102" t="e">
        <f t="array" aca="1" ref="JO275" ca="1">SUMPRODUCT(#REF!,TRANSPOSE(JO$19:JO$22))</f>
        <v>#REF!</v>
      </c>
      <c r="JP275" s="102" t="e">
        <f t="array" aca="1" ref="JP275" ca="1">SUMPRODUCT(#REF!,TRANSPOSE(JP$19:JP$22))</f>
        <v>#REF!</v>
      </c>
      <c r="JQ275" s="102" t="e">
        <f t="array" aca="1" ref="JQ275" ca="1">SUMPRODUCT(#REF!,TRANSPOSE(JQ$19:JQ$22))</f>
        <v>#REF!</v>
      </c>
      <c r="JR275" s="102" t="e">
        <f t="array" aca="1" ref="JR275" ca="1">SUMPRODUCT(#REF!,TRANSPOSE(JR$19:JR$22))</f>
        <v>#REF!</v>
      </c>
      <c r="JS275" s="102" t="e">
        <f t="array" aca="1" ref="JS275" ca="1">SUMPRODUCT(#REF!,TRANSPOSE(JS$19:JS$22))</f>
        <v>#REF!</v>
      </c>
      <c r="JT275" s="102" t="e">
        <f t="array" aca="1" ref="JT275" ca="1">SUMPRODUCT(#REF!,TRANSPOSE(JT$19:JT$22))</f>
        <v>#REF!</v>
      </c>
      <c r="JU275" s="102" t="e">
        <f t="array" aca="1" ref="JU275" ca="1">SUMPRODUCT(#REF!,TRANSPOSE(JU$19:JU$22))</f>
        <v>#REF!</v>
      </c>
      <c r="JV275" s="102" t="e">
        <f t="array" aca="1" ref="JV275" ca="1">SUMPRODUCT(#REF!,TRANSPOSE(JV$19:JV$22))</f>
        <v>#REF!</v>
      </c>
      <c r="JW275" s="102" t="e">
        <f t="array" aca="1" ref="JW275" ca="1">SUMPRODUCT(#REF!,TRANSPOSE(JW$19:JW$22))</f>
        <v>#REF!</v>
      </c>
      <c r="JX275" s="102" t="e">
        <f t="array" aca="1" ref="JX275" ca="1">SUMPRODUCT(#REF!,TRANSPOSE(JX$19:JX$22))</f>
        <v>#REF!</v>
      </c>
      <c r="JY275" s="102" t="e">
        <f t="array" aca="1" ref="JY275" ca="1">SUMPRODUCT(#REF!,TRANSPOSE(JY$19:JY$22))</f>
        <v>#REF!</v>
      </c>
      <c r="JZ275" s="102" t="e">
        <f t="array" aca="1" ref="JZ275" ca="1">SUMPRODUCT(#REF!,TRANSPOSE(JZ$19:JZ$22))</f>
        <v>#REF!</v>
      </c>
      <c r="KA275" s="102" t="e">
        <f t="array" aca="1" ref="KA275" ca="1">SUMPRODUCT(#REF!,TRANSPOSE(KA$19:KA$22))</f>
        <v>#REF!</v>
      </c>
      <c r="KB275" s="116"/>
      <c r="KC275" s="102" t="e">
        <f t="shared" ca="1" si="237"/>
        <v>#REF!</v>
      </c>
      <c r="KD275" s="117" t="e">
        <f ca="1">CEILING(SUM($JO275:JP275)-SUM($KC275:KC275),$JC275)</f>
        <v>#REF!</v>
      </c>
      <c r="KE275" s="117" t="e">
        <f ca="1">CEILING(SUM($JO275:JQ275)-SUM($KC275:KD275),$JC275)</f>
        <v>#REF!</v>
      </c>
      <c r="KF275" s="117" t="e">
        <f ca="1">CEILING(SUM($JO275:JR275)-SUM($KC275:KE275),$JC275)</f>
        <v>#REF!</v>
      </c>
      <c r="KG275" s="117" t="e">
        <f ca="1">CEILING(SUM($JO275:JS275)-SUM($KC275:KF275),$JC275)</f>
        <v>#REF!</v>
      </c>
      <c r="KH275" s="117" t="e">
        <f ca="1">CEILING(SUM($JO275:JT275)-SUM($KC275:KG275),$JC275)</f>
        <v>#REF!</v>
      </c>
      <c r="KI275" s="117" t="e">
        <f ca="1">CEILING(SUM($JO275:JU275)-SUM($KC275:KH275),$JC275)</f>
        <v>#REF!</v>
      </c>
      <c r="KJ275" s="117" t="e">
        <f ca="1">CEILING(SUM($JO275:JV275)-SUM($KC275:KI275),$JC275)</f>
        <v>#REF!</v>
      </c>
      <c r="KK275" s="117" t="e">
        <f ca="1">CEILING(SUM($JO275:JW275)-SUM($KC275:KJ275),$JC275)</f>
        <v>#REF!</v>
      </c>
      <c r="KL275" s="117" t="e">
        <f ca="1">CEILING(SUM($JO275:JX275)-SUM($KC275:KK275),$JC275)</f>
        <v>#REF!</v>
      </c>
      <c r="KM275" s="117" t="e">
        <f ca="1">CEILING(SUM($JO275:JY275)-SUM($KC275:KL275),$JC275)</f>
        <v>#REF!</v>
      </c>
      <c r="KN275" s="117" t="e">
        <f t="shared" ca="1" si="238"/>
        <v>#REF!</v>
      </c>
      <c r="KO275" s="117" t="e">
        <f t="shared" ca="1" si="239"/>
        <v>#REF!</v>
      </c>
      <c r="KP275" s="116"/>
      <c r="KQ275" s="119" t="e">
        <f t="shared" ca="1" si="240"/>
        <v>#REF!</v>
      </c>
      <c r="KR275" s="119" t="e">
        <f t="shared" ca="1" si="241"/>
        <v>#REF!</v>
      </c>
      <c r="KS275" s="119" t="e">
        <f t="shared" ca="1" si="242"/>
        <v>#REF!</v>
      </c>
      <c r="KT275" s="119" t="e">
        <f t="shared" ca="1" si="243"/>
        <v>#REF!</v>
      </c>
      <c r="KU275" s="119" t="e">
        <f t="shared" ca="1" si="244"/>
        <v>#REF!</v>
      </c>
      <c r="KV275" s="119" t="e">
        <f t="shared" ca="1" si="245"/>
        <v>#REF!</v>
      </c>
      <c r="KW275" s="119" t="e">
        <f t="shared" ca="1" si="246"/>
        <v>#REF!</v>
      </c>
      <c r="KX275" s="119" t="e">
        <f t="shared" ca="1" si="247"/>
        <v>#REF!</v>
      </c>
      <c r="KY275" s="119" t="e">
        <f t="shared" ca="1" si="248"/>
        <v>#REF!</v>
      </c>
      <c r="KZ275" s="119" t="e">
        <f t="shared" ca="1" si="249"/>
        <v>#REF!</v>
      </c>
      <c r="LA275" s="119" t="e">
        <f t="shared" ca="1" si="250"/>
        <v>#REF!</v>
      </c>
      <c r="LB275" s="119" t="e">
        <f t="shared" ca="1" si="251"/>
        <v>#REF!</v>
      </c>
      <c r="LC275" s="119" t="e">
        <f t="shared" ca="1" si="252"/>
        <v>#REF!</v>
      </c>
      <c r="LD275" s="119" t="e">
        <f t="shared" ca="1" si="253"/>
        <v>#REF!</v>
      </c>
      <c r="LE275" s="116">
        <v>4</v>
      </c>
      <c r="LF275" s="102" t="e">
        <f ca="1">SUM(KC275:KE275)</f>
        <v>#REF!</v>
      </c>
      <c r="LG275" s="102"/>
      <c r="LH275" s="102"/>
      <c r="LI275" s="102" t="e">
        <f ca="1">SUM(KF275:KH275)</f>
        <v>#REF!</v>
      </c>
      <c r="LJ275" s="102"/>
      <c r="LK275" s="102"/>
      <c r="LL275" s="102" t="e">
        <f ca="1">SUM(KI275:KK275)</f>
        <v>#REF!</v>
      </c>
      <c r="LM275" s="102"/>
      <c r="LN275" s="102"/>
      <c r="LO275" s="102" t="e">
        <f ca="1">SUM(KL275:KO275)</f>
        <v>#REF!</v>
      </c>
      <c r="LP275" s="102"/>
      <c r="LQ275" s="102"/>
      <c r="LR275" s="102" t="e">
        <f ca="1">KO275</f>
        <v>#REF!</v>
      </c>
      <c r="LS275" s="102"/>
      <c r="LT275" s="119" t="e">
        <f t="shared" ca="1" si="254"/>
        <v>#REF!</v>
      </c>
      <c r="LU275" s="119" t="e">
        <f t="shared" ca="1" si="255"/>
        <v>#NAME?</v>
      </c>
      <c r="LV275" s="119" t="e">
        <f t="shared" ca="1" si="256"/>
        <v>#NAME?</v>
      </c>
      <c r="LW275" s="119" t="e">
        <f t="shared" ca="1" si="257"/>
        <v>#REF!</v>
      </c>
      <c r="LX275" s="119" t="e">
        <f t="shared" ca="1" si="258"/>
        <v>#NAME?</v>
      </c>
      <c r="LY275" s="119" t="e">
        <f t="shared" ca="1" si="259"/>
        <v>#NAME?</v>
      </c>
      <c r="LZ275" s="119" t="e">
        <f t="shared" ca="1" si="260"/>
        <v>#REF!</v>
      </c>
      <c r="MA275" s="119" t="e">
        <f t="shared" ca="1" si="261"/>
        <v>#NAME?</v>
      </c>
      <c r="MB275" s="119" t="e">
        <f t="shared" ca="1" si="262"/>
        <v>#NAME?</v>
      </c>
      <c r="MC275" s="119" t="e">
        <f t="shared" ca="1" si="263"/>
        <v>#REF!</v>
      </c>
      <c r="MD275" s="119" t="e">
        <f t="shared" ca="1" si="264"/>
        <v>#NAME?</v>
      </c>
      <c r="ME275" s="119" t="e">
        <f t="shared" ca="1" si="265"/>
        <v>#NAME?</v>
      </c>
      <c r="MF275" s="119" t="e">
        <f t="shared" ca="1" si="266"/>
        <v>#REF!</v>
      </c>
      <c r="MG275" s="119" t="e">
        <f t="shared" ca="1" si="267"/>
        <v>#REF!</v>
      </c>
      <c r="MH275" s="120" t="s">
        <v>1168</v>
      </c>
      <c r="MI275" s="100" t="s">
        <v>1133</v>
      </c>
      <c r="MJ275" s="121">
        <v>45524</v>
      </c>
      <c r="MK275" s="100" t="s">
        <v>131</v>
      </c>
      <c r="ML275" s="100" t="s">
        <v>131</v>
      </c>
      <c r="MM275" s="100" t="s">
        <v>131</v>
      </c>
      <c r="MN275" s="100"/>
      <c r="MO275" s="100" t="s">
        <v>175</v>
      </c>
    </row>
    <row r="276" spans="1:353" ht="14.25" x14ac:dyDescent="0.2">
      <c r="A276" s="39">
        <v>281</v>
      </c>
      <c r="B276" s="39" t="s">
        <v>1172</v>
      </c>
      <c r="C276" s="54" t="s">
        <v>1173</v>
      </c>
      <c r="D276" s="39" t="s">
        <v>121</v>
      </c>
      <c r="E276" s="39">
        <v>514202720</v>
      </c>
      <c r="F276" s="99" t="s">
        <v>1174</v>
      </c>
      <c r="G276" s="39"/>
      <c r="H276" s="39" t="s">
        <v>112</v>
      </c>
      <c r="I276" s="39">
        <v>2</v>
      </c>
      <c r="J276" s="39">
        <v>6</v>
      </c>
      <c r="K276" s="39">
        <v>0</v>
      </c>
      <c r="L276" s="39">
        <v>2</v>
      </c>
      <c r="M276" s="39">
        <v>0</v>
      </c>
      <c r="N276" s="39">
        <v>0</v>
      </c>
      <c r="O276" s="39">
        <v>0</v>
      </c>
      <c r="P276" s="39">
        <v>0</v>
      </c>
      <c r="Q276" s="39">
        <v>2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2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f t="shared" si="230"/>
        <v>6</v>
      </c>
      <c r="AI276" s="39">
        <f t="shared" si="268"/>
        <v>141178</v>
      </c>
      <c r="AJ276" s="55">
        <v>500</v>
      </c>
      <c r="AK276" s="39"/>
      <c r="AL276" s="39" t="s">
        <v>1129</v>
      </c>
      <c r="AM276" s="39" t="s">
        <v>1130</v>
      </c>
      <c r="AN276" s="39"/>
      <c r="AO276" s="39"/>
      <c r="AP276" s="56">
        <v>5.7000000000000002E-2</v>
      </c>
      <c r="AQ276" s="56" t="s">
        <v>8</v>
      </c>
      <c r="AR276" s="39" t="s">
        <v>1131</v>
      </c>
      <c r="AS276" s="39" t="s">
        <v>1132</v>
      </c>
      <c r="AT276" s="39"/>
      <c r="AU276" s="39">
        <v>6314677700</v>
      </c>
      <c r="AV276" s="39" t="str">
        <f t="shared" si="231"/>
        <v>P0014</v>
      </c>
      <c r="AW276" s="76" t="e">
        <f t="shared" ca="1" si="232"/>
        <v>#NAME?</v>
      </c>
      <c r="AX276" s="73">
        <v>1</v>
      </c>
      <c r="AY276" s="73" t="e">
        <f t="shared" si="233"/>
        <v>#REF!</v>
      </c>
      <c r="AZ276" s="39"/>
      <c r="BA276" s="39"/>
      <c r="BB276" s="39"/>
      <c r="BC276" s="39"/>
      <c r="BD276" s="39">
        <v>146500</v>
      </c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>
        <f>SUM($AZ276,$BA276:BF276)-SUM($EU276:FA276)</f>
        <v>145580</v>
      </c>
      <c r="DE276" s="39">
        <f>SUM($AZ276,$BA276:BG276)-SUM($EU276:FB276)</f>
        <v>141984</v>
      </c>
      <c r="DF276" s="39">
        <f>SUM($AZ276,$BA276:BH276)-SUM($EU276:FC276)</f>
        <v>137322</v>
      </c>
      <c r="DG276" s="39">
        <f>SUM($AZ276,$BA276:BI276)-SUM($EU276:FD276)</f>
        <v>133322</v>
      </c>
      <c r="DH276" s="39">
        <f>SUM($AZ276,$BA276:BJ276)-SUM($EU276:FE276)</f>
        <v>129322</v>
      </c>
      <c r="DI276" s="39">
        <f>SUM($AZ276,$BA276:BK276)-SUM($EU276:FF276)</f>
        <v>125322</v>
      </c>
      <c r="DJ276" s="39">
        <f>SUM($AZ276,$BA276:BL276)-SUM($EU276:FG276)</f>
        <v>121322</v>
      </c>
      <c r="DK276" s="39">
        <f>SUM($AZ276,$BA276:BM276)-SUM($EU276:FH276)</f>
        <v>117322</v>
      </c>
      <c r="DL276" s="39">
        <f>SUM($AZ276,$BA276:BN276)-SUM($EU276:FI276)</f>
        <v>113322</v>
      </c>
      <c r="DM276" s="39">
        <f>SUM($AZ276,$BA276:BO276)-SUM($EU276:FJ276)</f>
        <v>109322</v>
      </c>
      <c r="DN276" s="39">
        <f>SUM($AZ276,$BA276:BP276)-SUM($EU276:FK276)</f>
        <v>105322</v>
      </c>
      <c r="DO276" s="39">
        <f>SUM($AZ276,$BA276:BQ276)-SUM($EU276:FL276)</f>
        <v>101322</v>
      </c>
      <c r="DP276" s="39">
        <f>SUM($AZ276,$BA276:BR276)-SUM($EU276:FM276)</f>
        <v>97322</v>
      </c>
      <c r="DQ276" s="39">
        <f>SUM($AZ276,$BA276:BS276)-SUM($EU276:FN276)</f>
        <v>93322</v>
      </c>
      <c r="DR276" s="39">
        <f>SUM($AZ276,$BA276:BT276)-SUM($EU276:FO276)</f>
        <v>89322</v>
      </c>
      <c r="DS276" s="39">
        <f>SUM($AZ276,$BA276:BU276)-SUM($EU276:FP276)</f>
        <v>85322</v>
      </c>
      <c r="DT276" s="39">
        <f>SUM($AZ276,$BA276:BV276)-SUM($EU276:FQ276)</f>
        <v>81322</v>
      </c>
      <c r="DU276" s="39">
        <f>SUM($AZ276,$BA276:BW276)-SUM($EU276:FR276)</f>
        <v>77322</v>
      </c>
      <c r="DV276" s="39">
        <f>SUM($AZ276,$BA276:BX276)-SUM($EU276:FS276)</f>
        <v>73322</v>
      </c>
      <c r="DW276" s="39">
        <f>SUM($AZ276,$BA276:BY276)-SUM($EU276:FT276)</f>
        <v>69322</v>
      </c>
      <c r="DX276" s="39">
        <f>SUM($AZ276,$BA276:BZ276)-SUM($EU276:FU276)</f>
        <v>65322</v>
      </c>
      <c r="DY276" s="39">
        <f>SUM($AZ276,$BA276:CA276)-SUM($EU276:FV276)</f>
        <v>61322</v>
      </c>
      <c r="DZ276" s="39">
        <f>SUM($AZ276,$BA276:CB276)-SUM($EU276:FW276)</f>
        <v>57322</v>
      </c>
      <c r="EA276" s="39">
        <f>SUM($AZ276,$BA276:CC276)-SUM($EU276:FX276)</f>
        <v>53322</v>
      </c>
      <c r="EB276" s="39">
        <f>SUM($AZ276,$BA276:CD276)-SUM($EU276:FY276)</f>
        <v>49322</v>
      </c>
      <c r="EC276" s="39">
        <f>SUM($AZ276,$BA276:CE276)-SUM($EU276:FZ276)</f>
        <v>45322</v>
      </c>
      <c r="ED276" s="39">
        <f>SUM($AZ276,$BA276:CF276)-SUM($EU276:GA276)</f>
        <v>41322</v>
      </c>
      <c r="EE276" s="39">
        <f>SUM($AZ276,$BA276:CG276)-SUM($EU276:GB276)</f>
        <v>37322</v>
      </c>
      <c r="EF276" s="39">
        <f>SUM($AZ276,$BA276:CH276)-SUM($EU276:GC276)</f>
        <v>33322</v>
      </c>
      <c r="EG276" s="39">
        <f>SUM($AZ276,$BA276:CI276)-SUM($EU276:GD276)</f>
        <v>29322</v>
      </c>
      <c r="EH276" s="39">
        <f>SUM($AZ276,$BA276:CJ276)-SUM($EU276:GE276)</f>
        <v>25322</v>
      </c>
      <c r="EI276" s="39">
        <f>SUM($AZ276,$BA276:CK276)-SUM($EU276:GF276)</f>
        <v>21322</v>
      </c>
      <c r="EJ276" s="39">
        <f>SUM($AZ276,$BA276:CL276)-SUM($EU276:GG276)</f>
        <v>17322</v>
      </c>
      <c r="EK276" s="39">
        <f>SUM($AZ276,$BA276:CM276)-SUM($EU276:GH276)</f>
        <v>13322</v>
      </c>
      <c r="EL276" s="39">
        <f>SUM($AZ276,$BA276:CN276)-SUM($EU276:GI276)</f>
        <v>9322</v>
      </c>
      <c r="EM276" s="39">
        <f>SUM($AZ276,$BA276:CO276)-SUM($EU276:GJ276)</f>
        <v>5322</v>
      </c>
      <c r="EN276" s="39">
        <f>SUM($AZ276,$BA276:CP276)-SUM($EU276:GK276)</f>
        <v>5322</v>
      </c>
      <c r="EO276" s="39">
        <f>SUM($AZ276,$BA276:CQ276)-SUM($EU276:GL276)</f>
        <v>5322</v>
      </c>
      <c r="EP276" s="39">
        <f>SUM($AZ276,$BA276:CR276)-SUM($EU276:GM276)</f>
        <v>5322</v>
      </c>
      <c r="EQ276" s="39">
        <f>SUM($AZ276,$BA276:CS276)-SUM($EU276:GN276)</f>
        <v>5322</v>
      </c>
      <c r="ER276" s="39"/>
      <c r="ES276" s="39"/>
      <c r="ET276" s="39"/>
      <c r="EU276" s="39"/>
      <c r="EV276" s="39"/>
      <c r="EW276" s="39"/>
      <c r="EX276" s="39"/>
      <c r="EY276" s="39"/>
      <c r="EZ276" s="39"/>
      <c r="FA276" s="39">
        <f t="array" ref="FA276">SUMPRODUCT($K276:$AG276,TRANSPOSE(FA$5:FA$27))</f>
        <v>920</v>
      </c>
      <c r="FB276" s="39">
        <f t="array" ref="FB276">SUMPRODUCT($K276:$AG276,TRANSPOSE(FB$5:FB$27))</f>
        <v>3596</v>
      </c>
      <c r="FC276" s="39">
        <f t="array" ref="FC276">SUMPRODUCT($K276:$AG276,TRANSPOSE(FC$5:FC$27))</f>
        <v>4662</v>
      </c>
      <c r="FD276" s="39">
        <f t="array" ref="FD276">SUMPRODUCT($K276:$AG276,TRANSPOSE(FD$5:FD$27))</f>
        <v>4000</v>
      </c>
      <c r="FE276" s="39">
        <f t="array" ref="FE276">SUMPRODUCT($K276:$AG276,TRANSPOSE(FE$5:FE$27))</f>
        <v>4000</v>
      </c>
      <c r="FF276" s="39">
        <f t="array" ref="FF276">SUMPRODUCT($K276:$AG276,TRANSPOSE(FF$5:FF$27))</f>
        <v>4000</v>
      </c>
      <c r="FG276" s="39">
        <f t="array" ref="FG276">SUMPRODUCT($K276:$AG276,TRANSPOSE(FG$5:FG$27))</f>
        <v>4000</v>
      </c>
      <c r="FH276" s="39">
        <f t="array" ref="FH276">SUMPRODUCT($K276:$AG276,TRANSPOSE(FH$5:FH$27))</f>
        <v>4000</v>
      </c>
      <c r="FI276" s="39">
        <f t="array" ref="FI276">SUMPRODUCT($K276:$AG276,TRANSPOSE(FI$5:FI$27))</f>
        <v>4000</v>
      </c>
      <c r="FJ276" s="39">
        <f t="array" ref="FJ276">SUMPRODUCT($K276:$AG276,TRANSPOSE(FJ$5:FJ$27))</f>
        <v>4000</v>
      </c>
      <c r="FK276" s="39">
        <f t="array" ref="FK276">SUMPRODUCT($K276:$AG276,TRANSPOSE(FK$5:FK$27))</f>
        <v>4000</v>
      </c>
      <c r="FL276" s="39">
        <f t="array" ref="FL276">SUMPRODUCT($K276:$AG276,TRANSPOSE(FL$5:FL$27))</f>
        <v>4000</v>
      </c>
      <c r="FM276" s="39">
        <f t="array" ref="FM276">SUMPRODUCT($K276:$AG276,TRANSPOSE(FM$5:FM$27))</f>
        <v>4000</v>
      </c>
      <c r="FN276" s="39">
        <f t="array" ref="FN276">SUMPRODUCT($K276:$AG276,TRANSPOSE(FN$5:FN$27))</f>
        <v>4000</v>
      </c>
      <c r="FO276" s="39">
        <f t="array" ref="FO276">SUMPRODUCT($K276:$AG276,TRANSPOSE(FO$5:FO$27))</f>
        <v>4000</v>
      </c>
      <c r="FP276" s="39">
        <f t="array" ref="FP276">SUMPRODUCT($K276:$AG276,TRANSPOSE(FP$5:FP$27))</f>
        <v>4000</v>
      </c>
      <c r="FQ276" s="39">
        <f t="array" ref="FQ276">SUMPRODUCT($K276:$AG276,TRANSPOSE(FQ$5:FQ$27))</f>
        <v>4000</v>
      </c>
      <c r="FR276" s="39">
        <f t="array" ref="FR276">SUMPRODUCT($K276:$AG276,TRANSPOSE(FR$5:FR$27))</f>
        <v>4000</v>
      </c>
      <c r="FS276" s="39">
        <f t="array" ref="FS276">SUMPRODUCT($K276:$AG276,TRANSPOSE(FS$5:FS$27))</f>
        <v>4000</v>
      </c>
      <c r="FT276" s="39">
        <f t="array" ref="FT276">SUMPRODUCT($K276:$AG276,TRANSPOSE(FT$5:FT$27))</f>
        <v>4000</v>
      </c>
      <c r="FU276" s="39">
        <f t="array" ref="FU276">SUMPRODUCT($K276:$AG276,TRANSPOSE(FU$5:FU$27))</f>
        <v>4000</v>
      </c>
      <c r="FV276" s="39">
        <f t="array" ref="FV276">SUMPRODUCT($K276:$AG276,TRANSPOSE(FV$5:FV$27))</f>
        <v>4000</v>
      </c>
      <c r="FW276" s="39">
        <f t="array" ref="FW276">SUMPRODUCT($K276:$AG276,TRANSPOSE(FW$5:FW$27))</f>
        <v>4000</v>
      </c>
      <c r="FX276" s="39">
        <f t="array" ref="FX276">SUMPRODUCT($K276:$AG276,TRANSPOSE(FX$5:FX$27))</f>
        <v>4000</v>
      </c>
      <c r="FY276" s="39">
        <f t="array" ref="FY276">SUMPRODUCT($K276:$AG276,TRANSPOSE(FY$5:FY$27))</f>
        <v>4000</v>
      </c>
      <c r="FZ276" s="39">
        <f t="array" ref="FZ276">SUMPRODUCT($K276:$AG276,TRANSPOSE(FZ$5:FZ$27))</f>
        <v>4000</v>
      </c>
      <c r="GA276" s="39">
        <f t="array" ref="GA276">SUMPRODUCT($K276:$AG276,TRANSPOSE(GA$5:GA$27))</f>
        <v>4000</v>
      </c>
      <c r="GB276" s="39">
        <f t="array" ref="GB276">SUMPRODUCT($K276:$AG276,TRANSPOSE(GB$5:GB$27))</f>
        <v>4000</v>
      </c>
      <c r="GC276" s="39">
        <f t="array" ref="GC276">SUMPRODUCT($K276:$AG276,TRANSPOSE(GC$5:GC$27))</f>
        <v>4000</v>
      </c>
      <c r="GD276" s="39">
        <f t="array" ref="GD276">SUMPRODUCT($K276:$AG276,TRANSPOSE(GD$5:GD$27))</f>
        <v>4000</v>
      </c>
      <c r="GE276" s="39">
        <f t="array" ref="GE276">SUMPRODUCT($K276:$AG276,TRANSPOSE(GE$5:GE$27))</f>
        <v>4000</v>
      </c>
      <c r="GF276" s="39">
        <f t="array" ref="GF276">SUMPRODUCT($K276:$AG276,TRANSPOSE(GF$5:GF$27))</f>
        <v>4000</v>
      </c>
      <c r="GG276" s="39">
        <f t="array" ref="GG276">SUMPRODUCT($K276:$AG276,TRANSPOSE(GG$5:GG$27))</f>
        <v>4000</v>
      </c>
      <c r="GH276" s="39">
        <f t="array" ref="GH276">SUMPRODUCT($K276:$AG276,TRANSPOSE(GH$5:GH$27))</f>
        <v>4000</v>
      </c>
      <c r="GI276" s="39">
        <f t="array" ref="GI276">SUMPRODUCT($K276:$AG276,TRANSPOSE(GI$5:GI$27))</f>
        <v>4000</v>
      </c>
      <c r="GJ276" s="39">
        <f t="array" ref="GJ276">SUMPRODUCT($K276:$AG276,TRANSPOSE(GJ$5:GJ$27))</f>
        <v>4000</v>
      </c>
      <c r="GK276" s="39">
        <f t="array" ref="GK276">SUMPRODUCT($K276:$AG276,TRANSPOSE(GK$5:GK$27))</f>
        <v>0</v>
      </c>
      <c r="GL276" s="39">
        <f t="array" ref="GL276">SUMPRODUCT($K276:$AG276,TRANSPOSE(GL$5:GL$27))</f>
        <v>0</v>
      </c>
      <c r="GM276" s="39">
        <f t="array" ref="GM276">SUMPRODUCT($K276:$AG276,TRANSPOSE(GM$5:GM$27))</f>
        <v>0</v>
      </c>
      <c r="GN276" s="39">
        <f t="array" ref="GN276">SUMPRODUCT($K276:$AG276,TRANSPOSE(GN$5:GN$27))</f>
        <v>0</v>
      </c>
      <c r="GO276" s="39"/>
      <c r="GP276" s="39"/>
      <c r="GQ276" s="39"/>
      <c r="GR276" s="39"/>
      <c r="GS276" s="39"/>
      <c r="GT276" s="39"/>
      <c r="GU276" s="39"/>
      <c r="GV276" s="39"/>
      <c r="GW276" s="39"/>
      <c r="GX276" s="39"/>
      <c r="GY276" s="39"/>
      <c r="GZ276" s="39"/>
      <c r="HA276" s="39"/>
      <c r="HB276" s="39"/>
      <c r="HC276" s="39"/>
      <c r="HD276" s="39"/>
      <c r="HE276" s="39"/>
      <c r="HF276" s="39"/>
      <c r="HG276" s="39"/>
      <c r="HH276" s="39"/>
      <c r="HI276" s="39"/>
      <c r="HJ276" s="39"/>
      <c r="HK276" s="39"/>
      <c r="HL276" s="39"/>
      <c r="HM276" s="39"/>
      <c r="HN276" s="39"/>
      <c r="HO276" s="39"/>
      <c r="HP276" s="39"/>
      <c r="HQ276" s="39"/>
      <c r="HR276" s="39"/>
      <c r="HS276" s="39"/>
      <c r="HT276" s="39"/>
      <c r="HU276" s="39"/>
      <c r="HV276" s="39"/>
      <c r="HW276" s="39"/>
      <c r="HX276" s="39"/>
      <c r="HY276" s="39"/>
      <c r="HZ276" s="39"/>
      <c r="IA276" s="39"/>
      <c r="IB276" s="39"/>
      <c r="IC276" s="39"/>
      <c r="ID276" s="39"/>
      <c r="IE276" s="39"/>
      <c r="IF276" s="39"/>
      <c r="IG276" s="39"/>
      <c r="IH276" s="39"/>
      <c r="II276" s="39"/>
      <c r="IJ276" s="39"/>
      <c r="IK276" s="39"/>
      <c r="IL276" s="39"/>
      <c r="IM276" s="39"/>
      <c r="IN276" s="39"/>
      <c r="IO276" s="39"/>
      <c r="IP276" s="39"/>
      <c r="IQ276" s="39"/>
      <c r="IR276" s="39"/>
      <c r="IS276" s="39"/>
      <c r="IT276" s="39"/>
      <c r="IU276" s="39"/>
      <c r="IV276" s="93" t="str">
        <f t="shared" si="302"/>
        <v>KAYTECH</v>
      </c>
      <c r="IW276" s="100" t="str">
        <f>C276</f>
        <v>NAS1640-0</v>
      </c>
      <c r="IX276" s="93" t="str">
        <f t="shared" si="286"/>
        <v>NAS/NASM NATIONAL AEROSPACE STD</v>
      </c>
      <c r="IY276" s="111">
        <f t="shared" si="294"/>
        <v>5.7000000000000002E-2</v>
      </c>
      <c r="IZ276" s="112" t="str">
        <f t="shared" si="295"/>
        <v>USD</v>
      </c>
      <c r="JA276" s="104" t="e">
        <f ca="1">_xlfn.XLOOKUP(IZ276,IZ$21:IZ$24,JA$21:JA$24,0)</f>
        <v>#NAME?</v>
      </c>
      <c r="JB276" s="104" t="e">
        <f t="shared" ca="1" si="234"/>
        <v>#NAME?</v>
      </c>
      <c r="JC276" s="113">
        <f>AJ276</f>
        <v>500</v>
      </c>
      <c r="JD276" s="113">
        <f>AJ276</f>
        <v>500</v>
      </c>
      <c r="JE276" s="100">
        <v>5000</v>
      </c>
      <c r="JF276" s="113" t="e">
        <f>MAX(JD276,CEILING(#REF!+JE276,JC276))</f>
        <v>#REF!</v>
      </c>
      <c r="JG276" s="114" t="e">
        <f t="shared" ca="1" si="235"/>
        <v>#REF!</v>
      </c>
      <c r="JH276" s="113" t="e">
        <f>JF276-#REF!</f>
        <v>#REF!</v>
      </c>
      <c r="JI276" s="114" t="e">
        <f t="shared" ca="1" si="236"/>
        <v>#REF!</v>
      </c>
      <c r="JJ276" s="115">
        <v>45523</v>
      </c>
      <c r="JK276" s="114" t="s">
        <v>114</v>
      </c>
      <c r="JL276" s="114" t="s">
        <v>21</v>
      </c>
      <c r="JM276" s="100" t="s">
        <v>128</v>
      </c>
      <c r="JN276" s="100" t="s">
        <v>129</v>
      </c>
      <c r="JO276" s="102" t="e">
        <f t="array" aca="1" ref="JO276" ca="1">SUMPRODUCT(#REF!,TRANSPOSE(JO$19:JO$22))</f>
        <v>#REF!</v>
      </c>
      <c r="JP276" s="102" t="e">
        <f t="array" aca="1" ref="JP276" ca="1">SUMPRODUCT(#REF!,TRANSPOSE(JP$19:JP$22))</f>
        <v>#REF!</v>
      </c>
      <c r="JQ276" s="102" t="e">
        <f t="array" aca="1" ref="JQ276" ca="1">SUMPRODUCT(#REF!,TRANSPOSE(JQ$19:JQ$22))</f>
        <v>#REF!</v>
      </c>
      <c r="JR276" s="102" t="e">
        <f t="array" aca="1" ref="JR276" ca="1">SUMPRODUCT(#REF!,TRANSPOSE(JR$19:JR$22))</f>
        <v>#REF!</v>
      </c>
      <c r="JS276" s="102" t="e">
        <f t="array" aca="1" ref="JS276" ca="1">SUMPRODUCT(#REF!,TRANSPOSE(JS$19:JS$22))</f>
        <v>#REF!</v>
      </c>
      <c r="JT276" s="102" t="e">
        <f t="array" aca="1" ref="JT276" ca="1">SUMPRODUCT(#REF!,TRANSPOSE(JT$19:JT$22))</f>
        <v>#REF!</v>
      </c>
      <c r="JU276" s="102" t="e">
        <f t="array" aca="1" ref="JU276" ca="1">SUMPRODUCT(#REF!,TRANSPOSE(JU$19:JU$22))</f>
        <v>#REF!</v>
      </c>
      <c r="JV276" s="102" t="e">
        <f t="array" aca="1" ref="JV276" ca="1">SUMPRODUCT(#REF!,TRANSPOSE(JV$19:JV$22))</f>
        <v>#REF!</v>
      </c>
      <c r="JW276" s="102" t="e">
        <f t="array" aca="1" ref="JW276" ca="1">SUMPRODUCT(#REF!,TRANSPOSE(JW$19:JW$22))</f>
        <v>#REF!</v>
      </c>
      <c r="JX276" s="102" t="e">
        <f t="array" aca="1" ref="JX276" ca="1">SUMPRODUCT(#REF!,TRANSPOSE(JX$19:JX$22))</f>
        <v>#REF!</v>
      </c>
      <c r="JY276" s="102" t="e">
        <f t="array" aca="1" ref="JY276" ca="1">SUMPRODUCT(#REF!,TRANSPOSE(JY$19:JY$22))</f>
        <v>#REF!</v>
      </c>
      <c r="JZ276" s="102" t="e">
        <f t="array" aca="1" ref="JZ276" ca="1">SUMPRODUCT(#REF!,TRANSPOSE(JZ$19:JZ$22))</f>
        <v>#REF!</v>
      </c>
      <c r="KA276" s="102" t="e">
        <f t="array" aca="1" ref="KA276" ca="1">SUMPRODUCT(#REF!,TRANSPOSE(KA$19:KA$22))</f>
        <v>#REF!</v>
      </c>
      <c r="KB276" s="116"/>
      <c r="KC276" s="102" t="e">
        <f t="shared" ca="1" si="237"/>
        <v>#REF!</v>
      </c>
      <c r="KD276" s="117" t="e">
        <f ca="1">CEILING(SUM($JO276:JP276)-SUM($KC276:KC276),$JC276)</f>
        <v>#REF!</v>
      </c>
      <c r="KE276" s="117" t="e">
        <f ca="1">CEILING(SUM($JO276:JQ276)-SUM($KC276:KD276),$JC276)</f>
        <v>#REF!</v>
      </c>
      <c r="KF276" s="117" t="e">
        <f ca="1">CEILING(SUM($JO276:JR276)-SUM($KC276:KE276),$JC276)</f>
        <v>#REF!</v>
      </c>
      <c r="KG276" s="117" t="e">
        <f ca="1">CEILING(SUM($JO276:JS276)-SUM($KC276:KF276),$JC276)</f>
        <v>#REF!</v>
      </c>
      <c r="KH276" s="117" t="e">
        <f ca="1">CEILING(SUM($JO276:JT276)-SUM($KC276:KG276),$JC276)</f>
        <v>#REF!</v>
      </c>
      <c r="KI276" s="117" t="e">
        <f ca="1">CEILING(SUM($JO276:JU276)-SUM($KC276:KH276),$JC276)</f>
        <v>#REF!</v>
      </c>
      <c r="KJ276" s="117" t="e">
        <f ca="1">CEILING(SUM($JO276:JV276)-SUM($KC276:KI276),$JC276)</f>
        <v>#REF!</v>
      </c>
      <c r="KK276" s="117" t="e">
        <f ca="1">CEILING(SUM($JO276:JW276)-SUM($KC276:KJ276),$JC276)</f>
        <v>#REF!</v>
      </c>
      <c r="KL276" s="117" t="e">
        <f ca="1">CEILING(SUM($JO276:JX276)-SUM($KC276:KK276),$JC276)</f>
        <v>#REF!</v>
      </c>
      <c r="KM276" s="117" t="e">
        <f ca="1">CEILING(SUM($JO276:JY276)-SUM($KC276:KL276),$JC276)</f>
        <v>#REF!</v>
      </c>
      <c r="KN276" s="117" t="e">
        <f t="shared" ca="1" si="238"/>
        <v>#REF!</v>
      </c>
      <c r="KO276" s="117" t="e">
        <f t="shared" ca="1" si="239"/>
        <v>#REF!</v>
      </c>
      <c r="KP276" s="116"/>
      <c r="KQ276" s="119" t="e">
        <f t="shared" ca="1" si="240"/>
        <v>#REF!</v>
      </c>
      <c r="KR276" s="119" t="e">
        <f t="shared" ca="1" si="241"/>
        <v>#REF!</v>
      </c>
      <c r="KS276" s="119" t="e">
        <f t="shared" ca="1" si="242"/>
        <v>#REF!</v>
      </c>
      <c r="KT276" s="119" t="e">
        <f t="shared" ca="1" si="243"/>
        <v>#REF!</v>
      </c>
      <c r="KU276" s="119" t="e">
        <f t="shared" ca="1" si="244"/>
        <v>#REF!</v>
      </c>
      <c r="KV276" s="119" t="e">
        <f t="shared" ca="1" si="245"/>
        <v>#REF!</v>
      </c>
      <c r="KW276" s="119" t="e">
        <f t="shared" ca="1" si="246"/>
        <v>#REF!</v>
      </c>
      <c r="KX276" s="119" t="e">
        <f t="shared" ca="1" si="247"/>
        <v>#REF!</v>
      </c>
      <c r="KY276" s="119" t="e">
        <f t="shared" ca="1" si="248"/>
        <v>#REF!</v>
      </c>
      <c r="KZ276" s="119" t="e">
        <f t="shared" ca="1" si="249"/>
        <v>#REF!</v>
      </c>
      <c r="LA276" s="119" t="e">
        <f t="shared" ca="1" si="250"/>
        <v>#REF!</v>
      </c>
      <c r="LB276" s="119" t="e">
        <f t="shared" ca="1" si="251"/>
        <v>#REF!</v>
      </c>
      <c r="LC276" s="119" t="e">
        <f t="shared" ca="1" si="252"/>
        <v>#REF!</v>
      </c>
      <c r="LD276" s="119" t="e">
        <f t="shared" ca="1" si="253"/>
        <v>#REF!</v>
      </c>
      <c r="LE276" s="116">
        <v>1</v>
      </c>
      <c r="LF276" s="102" t="e">
        <f ca="1">SUM(KC276:KO276)</f>
        <v>#REF!</v>
      </c>
      <c r="LG276" s="102"/>
      <c r="LH276" s="102"/>
      <c r="LI276" s="102"/>
      <c r="LJ276" s="102"/>
      <c r="LK276" s="102"/>
      <c r="LL276" s="102"/>
      <c r="LM276" s="102"/>
      <c r="LN276" s="102"/>
      <c r="LO276" s="102"/>
      <c r="LP276" s="102"/>
      <c r="LQ276" s="102"/>
      <c r="LR276" s="102" t="e">
        <f t="shared" ca="1" si="301"/>
        <v>#REF!</v>
      </c>
      <c r="LS276" s="102"/>
      <c r="LT276" s="119" t="e">
        <f t="shared" ca="1" si="254"/>
        <v>#REF!</v>
      </c>
      <c r="LU276" s="119" t="e">
        <f t="shared" ca="1" si="255"/>
        <v>#NAME?</v>
      </c>
      <c r="LV276" s="119" t="e">
        <f t="shared" ca="1" si="256"/>
        <v>#NAME?</v>
      </c>
      <c r="LW276" s="119" t="e">
        <f t="shared" ca="1" si="257"/>
        <v>#NAME?</v>
      </c>
      <c r="LX276" s="119" t="e">
        <f t="shared" ca="1" si="258"/>
        <v>#NAME?</v>
      </c>
      <c r="LY276" s="119" t="e">
        <f t="shared" ca="1" si="259"/>
        <v>#NAME?</v>
      </c>
      <c r="LZ276" s="119" t="e">
        <f t="shared" ca="1" si="260"/>
        <v>#NAME?</v>
      </c>
      <c r="MA276" s="119" t="e">
        <f t="shared" ca="1" si="261"/>
        <v>#NAME?</v>
      </c>
      <c r="MB276" s="119" t="e">
        <f t="shared" ca="1" si="262"/>
        <v>#NAME?</v>
      </c>
      <c r="MC276" s="119" t="e">
        <f t="shared" ca="1" si="263"/>
        <v>#NAME?</v>
      </c>
      <c r="MD276" s="119" t="e">
        <f t="shared" ca="1" si="264"/>
        <v>#NAME?</v>
      </c>
      <c r="ME276" s="119" t="e">
        <f t="shared" ca="1" si="265"/>
        <v>#NAME?</v>
      </c>
      <c r="MF276" s="119" t="e">
        <f t="shared" ca="1" si="266"/>
        <v>#REF!</v>
      </c>
      <c r="MG276" s="119" t="e">
        <f t="shared" ca="1" si="267"/>
        <v>#REF!</v>
      </c>
      <c r="MH276" s="120" t="s">
        <v>1172</v>
      </c>
      <c r="MI276" s="100" t="s">
        <v>1133</v>
      </c>
      <c r="MJ276" s="121">
        <v>45524</v>
      </c>
      <c r="MK276" s="100" t="s">
        <v>131</v>
      </c>
      <c r="ML276" s="100" t="s">
        <v>131</v>
      </c>
      <c r="MM276" s="100" t="s">
        <v>131</v>
      </c>
      <c r="MN276" s="100"/>
      <c r="MO276" s="100" t="s">
        <v>175</v>
      </c>
    </row>
    <row r="277" spans="1:353" ht="14.25" x14ac:dyDescent="0.2">
      <c r="A277" s="39">
        <v>282</v>
      </c>
      <c r="B277" s="39" t="s">
        <v>1175</v>
      </c>
      <c r="C277" s="54" t="s">
        <v>1176</v>
      </c>
      <c r="D277" s="39" t="s">
        <v>121</v>
      </c>
      <c r="E277" s="39">
        <v>514203538</v>
      </c>
      <c r="F277" s="99" t="s">
        <v>1177</v>
      </c>
      <c r="G277" s="39"/>
      <c r="H277" s="39" t="s">
        <v>112</v>
      </c>
      <c r="I277" s="39">
        <v>2</v>
      </c>
      <c r="J277" s="39">
        <v>25</v>
      </c>
      <c r="K277" s="39">
        <v>0</v>
      </c>
      <c r="L277" s="39">
        <v>2</v>
      </c>
      <c r="M277" s="39">
        <v>5</v>
      </c>
      <c r="N277" s="39">
        <v>0</v>
      </c>
      <c r="O277" s="39">
        <v>0</v>
      </c>
      <c r="P277" s="39">
        <v>0</v>
      </c>
      <c r="Q277" s="39">
        <v>2</v>
      </c>
      <c r="R277" s="39">
        <v>5</v>
      </c>
      <c r="S277" s="39">
        <v>0</v>
      </c>
      <c r="T277" s="39">
        <v>0</v>
      </c>
      <c r="U277" s="39">
        <v>0</v>
      </c>
      <c r="V277" s="39">
        <v>0</v>
      </c>
      <c r="W277" s="39">
        <v>0</v>
      </c>
      <c r="X277" s="39">
        <v>0</v>
      </c>
      <c r="Y277" s="39">
        <v>0</v>
      </c>
      <c r="Z277" s="39">
        <v>6</v>
      </c>
      <c r="AA277" s="39">
        <v>5</v>
      </c>
      <c r="AB277" s="39">
        <v>0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39">
        <f t="shared" si="230"/>
        <v>25</v>
      </c>
      <c r="AI277" s="39">
        <f t="shared" si="268"/>
        <v>496647</v>
      </c>
      <c r="AJ277" s="55">
        <v>1</v>
      </c>
      <c r="AK277" s="39"/>
      <c r="AL277" s="39" t="s">
        <v>1129</v>
      </c>
      <c r="AM277" s="39" t="s">
        <v>1130</v>
      </c>
      <c r="AN277" s="39"/>
      <c r="AO277" s="39"/>
      <c r="AP277" s="56">
        <v>3.7999999999999999E-2</v>
      </c>
      <c r="AQ277" s="56" t="s">
        <v>8</v>
      </c>
      <c r="AR277" s="39" t="s">
        <v>1131</v>
      </c>
      <c r="AS277" s="39" t="s">
        <v>1132</v>
      </c>
      <c r="AT277" s="39"/>
      <c r="AU277" s="39">
        <v>6314677700</v>
      </c>
      <c r="AV277" s="39" t="str">
        <f t="shared" si="231"/>
        <v>P0014</v>
      </c>
      <c r="AW277" s="76" t="e">
        <f t="shared" ca="1" si="232"/>
        <v>#NAME?</v>
      </c>
      <c r="AX277" s="73">
        <v>1</v>
      </c>
      <c r="AY277" s="73" t="e">
        <f t="shared" si="233"/>
        <v>#REF!</v>
      </c>
      <c r="AZ277" s="39"/>
      <c r="BA277" s="39"/>
      <c r="BB277" s="39"/>
      <c r="BC277" s="39"/>
      <c r="BD277" s="39">
        <v>502187</v>
      </c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>
        <f>SUM($AZ277,$BA277:BF277)-SUM($EU277:FA277)</f>
        <v>498567</v>
      </c>
      <c r="DE277" s="39">
        <f>SUM($AZ277,$BA277:BG277)-SUM($EU277:FB277)</f>
        <v>485181</v>
      </c>
      <c r="DF277" s="39">
        <f>SUM($AZ277,$BA277:BH277)-SUM($EU277:FC277)</f>
        <v>467540</v>
      </c>
      <c r="DG277" s="39">
        <f>SUM($AZ277,$BA277:BI277)-SUM($EU277:FD277)</f>
        <v>453540</v>
      </c>
      <c r="DH277" s="39">
        <f>SUM($AZ277,$BA277:BJ277)-SUM($EU277:FE277)</f>
        <v>439540</v>
      </c>
      <c r="DI277" s="39">
        <f>SUM($AZ277,$BA277:BK277)-SUM($EU277:FF277)</f>
        <v>425540</v>
      </c>
      <c r="DJ277" s="39">
        <f>SUM($AZ277,$BA277:BL277)-SUM($EU277:FG277)</f>
        <v>411540</v>
      </c>
      <c r="DK277" s="39">
        <f>SUM($AZ277,$BA277:BM277)-SUM($EU277:FH277)</f>
        <v>397540</v>
      </c>
      <c r="DL277" s="39">
        <f>SUM($AZ277,$BA277:BN277)-SUM($EU277:FI277)</f>
        <v>383540</v>
      </c>
      <c r="DM277" s="39">
        <f>SUM($AZ277,$BA277:BO277)-SUM($EU277:FJ277)</f>
        <v>369540</v>
      </c>
      <c r="DN277" s="39">
        <f>SUM($AZ277,$BA277:BP277)-SUM($EU277:FK277)</f>
        <v>355540</v>
      </c>
      <c r="DO277" s="39">
        <f>SUM($AZ277,$BA277:BQ277)-SUM($EU277:FL277)</f>
        <v>341540</v>
      </c>
      <c r="DP277" s="39">
        <f>SUM($AZ277,$BA277:BR277)-SUM($EU277:FM277)</f>
        <v>327540</v>
      </c>
      <c r="DQ277" s="39">
        <f>SUM($AZ277,$BA277:BS277)-SUM($EU277:FN277)</f>
        <v>313540</v>
      </c>
      <c r="DR277" s="39">
        <f>SUM($AZ277,$BA277:BT277)-SUM($EU277:FO277)</f>
        <v>299540</v>
      </c>
      <c r="DS277" s="39">
        <f>SUM($AZ277,$BA277:BU277)-SUM($EU277:FP277)</f>
        <v>285540</v>
      </c>
      <c r="DT277" s="39">
        <f>SUM($AZ277,$BA277:BV277)-SUM($EU277:FQ277)</f>
        <v>271540</v>
      </c>
      <c r="DU277" s="39">
        <f>SUM($AZ277,$BA277:BW277)-SUM($EU277:FR277)</f>
        <v>257540</v>
      </c>
      <c r="DV277" s="39">
        <f>SUM($AZ277,$BA277:BX277)-SUM($EU277:FS277)</f>
        <v>243540</v>
      </c>
      <c r="DW277" s="39">
        <f>SUM($AZ277,$BA277:BY277)-SUM($EU277:FT277)</f>
        <v>229540</v>
      </c>
      <c r="DX277" s="39">
        <f>SUM($AZ277,$BA277:BZ277)-SUM($EU277:FU277)</f>
        <v>215540</v>
      </c>
      <c r="DY277" s="39">
        <f>SUM($AZ277,$BA277:CA277)-SUM($EU277:FV277)</f>
        <v>201540</v>
      </c>
      <c r="DZ277" s="39">
        <f>SUM($AZ277,$BA277:CB277)-SUM($EU277:FW277)</f>
        <v>187540</v>
      </c>
      <c r="EA277" s="39">
        <f>SUM($AZ277,$BA277:CC277)-SUM($EU277:FX277)</f>
        <v>173540</v>
      </c>
      <c r="EB277" s="39">
        <f>SUM($AZ277,$BA277:CD277)-SUM($EU277:FY277)</f>
        <v>159540</v>
      </c>
      <c r="EC277" s="39">
        <f>SUM($AZ277,$BA277:CE277)-SUM($EU277:FZ277)</f>
        <v>145540</v>
      </c>
      <c r="ED277" s="39">
        <f>SUM($AZ277,$BA277:CF277)-SUM($EU277:GA277)</f>
        <v>131540</v>
      </c>
      <c r="EE277" s="39">
        <f>SUM($AZ277,$BA277:CG277)-SUM($EU277:GB277)</f>
        <v>117540</v>
      </c>
      <c r="EF277" s="39">
        <f>SUM($AZ277,$BA277:CH277)-SUM($EU277:GC277)</f>
        <v>103540</v>
      </c>
      <c r="EG277" s="39">
        <f>SUM($AZ277,$BA277:CI277)-SUM($EU277:GD277)</f>
        <v>89540</v>
      </c>
      <c r="EH277" s="39">
        <f>SUM($AZ277,$BA277:CJ277)-SUM($EU277:GE277)</f>
        <v>75540</v>
      </c>
      <c r="EI277" s="39">
        <f>SUM($AZ277,$BA277:CK277)-SUM($EU277:GF277)</f>
        <v>61540</v>
      </c>
      <c r="EJ277" s="39">
        <f>SUM($AZ277,$BA277:CL277)-SUM($EU277:GG277)</f>
        <v>47540</v>
      </c>
      <c r="EK277" s="39">
        <f>SUM($AZ277,$BA277:CM277)-SUM($EU277:GH277)</f>
        <v>33540</v>
      </c>
      <c r="EL277" s="39">
        <f>SUM($AZ277,$BA277:CN277)-SUM($EU277:GI277)</f>
        <v>19540</v>
      </c>
      <c r="EM277" s="39">
        <f>SUM($AZ277,$BA277:CO277)-SUM($EU277:GJ277)</f>
        <v>5540</v>
      </c>
      <c r="EN277" s="39">
        <f>SUM($AZ277,$BA277:CP277)-SUM($EU277:GK277)</f>
        <v>5540</v>
      </c>
      <c r="EO277" s="39">
        <f>SUM($AZ277,$BA277:CQ277)-SUM($EU277:GL277)</f>
        <v>5540</v>
      </c>
      <c r="EP277" s="39">
        <f>SUM($AZ277,$BA277:CR277)-SUM($EU277:GM277)</f>
        <v>5540</v>
      </c>
      <c r="EQ277" s="39">
        <f>SUM($AZ277,$BA277:CS277)-SUM($EU277:GN277)</f>
        <v>5540</v>
      </c>
      <c r="ER277" s="39"/>
      <c r="ES277" s="39"/>
      <c r="ET277" s="39"/>
      <c r="EU277" s="39"/>
      <c r="EV277" s="39"/>
      <c r="EW277" s="39"/>
      <c r="EX277" s="39"/>
      <c r="EY277" s="39"/>
      <c r="EZ277" s="39"/>
      <c r="FA277" s="39">
        <f t="array" ref="FA277">SUMPRODUCT($K277:$AG277,TRANSPOSE(FA$5:FA$27))</f>
        <v>3620</v>
      </c>
      <c r="FB277" s="39">
        <f t="array" ref="FB277">SUMPRODUCT($K277:$AG277,TRANSPOSE(FB$5:FB$27))</f>
        <v>13386</v>
      </c>
      <c r="FC277" s="39">
        <f t="array" ref="FC277">SUMPRODUCT($K277:$AG277,TRANSPOSE(FC$5:FC$27))</f>
        <v>17641</v>
      </c>
      <c r="FD277" s="39">
        <f t="array" ref="FD277">SUMPRODUCT($K277:$AG277,TRANSPOSE(FD$5:FD$27))</f>
        <v>14000</v>
      </c>
      <c r="FE277" s="39">
        <f t="array" ref="FE277">SUMPRODUCT($K277:$AG277,TRANSPOSE(FE$5:FE$27))</f>
        <v>14000</v>
      </c>
      <c r="FF277" s="39">
        <f t="array" ref="FF277">SUMPRODUCT($K277:$AG277,TRANSPOSE(FF$5:FF$27))</f>
        <v>14000</v>
      </c>
      <c r="FG277" s="39">
        <f t="array" ref="FG277">SUMPRODUCT($K277:$AG277,TRANSPOSE(FG$5:FG$27))</f>
        <v>14000</v>
      </c>
      <c r="FH277" s="39">
        <f t="array" ref="FH277">SUMPRODUCT($K277:$AG277,TRANSPOSE(FH$5:FH$27))</f>
        <v>14000</v>
      </c>
      <c r="FI277" s="39">
        <f t="array" ref="FI277">SUMPRODUCT($K277:$AG277,TRANSPOSE(FI$5:FI$27))</f>
        <v>14000</v>
      </c>
      <c r="FJ277" s="39">
        <f t="array" ref="FJ277">SUMPRODUCT($K277:$AG277,TRANSPOSE(FJ$5:FJ$27))</f>
        <v>14000</v>
      </c>
      <c r="FK277" s="39">
        <f t="array" ref="FK277">SUMPRODUCT($K277:$AG277,TRANSPOSE(FK$5:FK$27))</f>
        <v>14000</v>
      </c>
      <c r="FL277" s="39">
        <f t="array" ref="FL277">SUMPRODUCT($K277:$AG277,TRANSPOSE(FL$5:FL$27))</f>
        <v>14000</v>
      </c>
      <c r="FM277" s="39">
        <f t="array" ref="FM277">SUMPRODUCT($K277:$AG277,TRANSPOSE(FM$5:FM$27))</f>
        <v>14000</v>
      </c>
      <c r="FN277" s="39">
        <f t="array" ref="FN277">SUMPRODUCT($K277:$AG277,TRANSPOSE(FN$5:FN$27))</f>
        <v>14000</v>
      </c>
      <c r="FO277" s="39">
        <f t="array" ref="FO277">SUMPRODUCT($K277:$AG277,TRANSPOSE(FO$5:FO$27))</f>
        <v>14000</v>
      </c>
      <c r="FP277" s="39">
        <f t="array" ref="FP277">SUMPRODUCT($K277:$AG277,TRANSPOSE(FP$5:FP$27))</f>
        <v>14000</v>
      </c>
      <c r="FQ277" s="39">
        <f t="array" ref="FQ277">SUMPRODUCT($K277:$AG277,TRANSPOSE(FQ$5:FQ$27))</f>
        <v>14000</v>
      </c>
      <c r="FR277" s="39">
        <f t="array" ref="FR277">SUMPRODUCT($K277:$AG277,TRANSPOSE(FR$5:FR$27))</f>
        <v>14000</v>
      </c>
      <c r="FS277" s="39">
        <f t="array" ref="FS277">SUMPRODUCT($K277:$AG277,TRANSPOSE(FS$5:FS$27))</f>
        <v>14000</v>
      </c>
      <c r="FT277" s="39">
        <f t="array" ref="FT277">SUMPRODUCT($K277:$AG277,TRANSPOSE(FT$5:FT$27))</f>
        <v>14000</v>
      </c>
      <c r="FU277" s="39">
        <f t="array" ref="FU277">SUMPRODUCT($K277:$AG277,TRANSPOSE(FU$5:FU$27))</f>
        <v>14000</v>
      </c>
      <c r="FV277" s="39">
        <f t="array" ref="FV277">SUMPRODUCT($K277:$AG277,TRANSPOSE(FV$5:FV$27))</f>
        <v>14000</v>
      </c>
      <c r="FW277" s="39">
        <f t="array" ref="FW277">SUMPRODUCT($K277:$AG277,TRANSPOSE(FW$5:FW$27))</f>
        <v>14000</v>
      </c>
      <c r="FX277" s="39">
        <f t="array" ref="FX277">SUMPRODUCT($K277:$AG277,TRANSPOSE(FX$5:FX$27))</f>
        <v>14000</v>
      </c>
      <c r="FY277" s="39">
        <f t="array" ref="FY277">SUMPRODUCT($K277:$AG277,TRANSPOSE(FY$5:FY$27))</f>
        <v>14000</v>
      </c>
      <c r="FZ277" s="39">
        <f t="array" ref="FZ277">SUMPRODUCT($K277:$AG277,TRANSPOSE(FZ$5:FZ$27))</f>
        <v>14000</v>
      </c>
      <c r="GA277" s="39">
        <f t="array" ref="GA277">SUMPRODUCT($K277:$AG277,TRANSPOSE(GA$5:GA$27))</f>
        <v>14000</v>
      </c>
      <c r="GB277" s="39">
        <f t="array" ref="GB277">SUMPRODUCT($K277:$AG277,TRANSPOSE(GB$5:GB$27))</f>
        <v>14000</v>
      </c>
      <c r="GC277" s="39">
        <f t="array" ref="GC277">SUMPRODUCT($K277:$AG277,TRANSPOSE(GC$5:GC$27))</f>
        <v>14000</v>
      </c>
      <c r="GD277" s="39">
        <f t="array" ref="GD277">SUMPRODUCT($K277:$AG277,TRANSPOSE(GD$5:GD$27))</f>
        <v>14000</v>
      </c>
      <c r="GE277" s="39">
        <f t="array" ref="GE277">SUMPRODUCT($K277:$AG277,TRANSPOSE(GE$5:GE$27))</f>
        <v>14000</v>
      </c>
      <c r="GF277" s="39">
        <f t="array" ref="GF277">SUMPRODUCT($K277:$AG277,TRANSPOSE(GF$5:GF$27))</f>
        <v>14000</v>
      </c>
      <c r="GG277" s="39">
        <f t="array" ref="GG277">SUMPRODUCT($K277:$AG277,TRANSPOSE(GG$5:GG$27))</f>
        <v>14000</v>
      </c>
      <c r="GH277" s="39">
        <f t="array" ref="GH277">SUMPRODUCT($K277:$AG277,TRANSPOSE(GH$5:GH$27))</f>
        <v>14000</v>
      </c>
      <c r="GI277" s="39">
        <f t="array" ref="GI277">SUMPRODUCT($K277:$AG277,TRANSPOSE(GI$5:GI$27))</f>
        <v>14000</v>
      </c>
      <c r="GJ277" s="39">
        <f t="array" ref="GJ277">SUMPRODUCT($K277:$AG277,TRANSPOSE(GJ$5:GJ$27))</f>
        <v>14000</v>
      </c>
      <c r="GK277" s="39">
        <f t="array" ref="GK277">SUMPRODUCT($K277:$AG277,TRANSPOSE(GK$5:GK$27))</f>
        <v>0</v>
      </c>
      <c r="GL277" s="39">
        <f t="array" ref="GL277">SUMPRODUCT($K277:$AG277,TRANSPOSE(GL$5:GL$27))</f>
        <v>0</v>
      </c>
      <c r="GM277" s="39">
        <f t="array" ref="GM277">SUMPRODUCT($K277:$AG277,TRANSPOSE(GM$5:GM$27))</f>
        <v>0</v>
      </c>
      <c r="GN277" s="39">
        <f t="array" ref="GN277">SUMPRODUCT($K277:$AG277,TRANSPOSE(GN$5:GN$27))</f>
        <v>0</v>
      </c>
      <c r="GO277" s="39"/>
      <c r="GP277" s="39"/>
      <c r="GQ277" s="39"/>
      <c r="GR277" s="39"/>
      <c r="GS277" s="39"/>
      <c r="GT277" s="39"/>
      <c r="GU277" s="39"/>
      <c r="GV277" s="39"/>
      <c r="GW277" s="39"/>
      <c r="GX277" s="39"/>
      <c r="GY277" s="39"/>
      <c r="GZ277" s="39"/>
      <c r="HA277" s="39"/>
      <c r="HB277" s="39"/>
      <c r="HC277" s="39"/>
      <c r="HD277" s="39"/>
      <c r="HE277" s="39"/>
      <c r="HF277" s="39"/>
      <c r="HG277" s="39"/>
      <c r="HH277" s="39"/>
      <c r="HI277" s="39"/>
      <c r="HJ277" s="39"/>
      <c r="HK277" s="39"/>
      <c r="HL277" s="39"/>
      <c r="HM277" s="39"/>
      <c r="HN277" s="39"/>
      <c r="HO277" s="39"/>
      <c r="HP277" s="39"/>
      <c r="HQ277" s="39"/>
      <c r="HR277" s="39"/>
      <c r="HS277" s="39"/>
      <c r="HT277" s="39"/>
      <c r="HU277" s="39"/>
      <c r="HV277" s="39"/>
      <c r="HW277" s="39"/>
      <c r="HX277" s="39"/>
      <c r="HY277" s="39"/>
      <c r="HZ277" s="39"/>
      <c r="IA277" s="39"/>
      <c r="IB277" s="39"/>
      <c r="IC277" s="39"/>
      <c r="ID277" s="39"/>
      <c r="IE277" s="39"/>
      <c r="IF277" s="39"/>
      <c r="IG277" s="39"/>
      <c r="IH277" s="39"/>
      <c r="II277" s="39"/>
      <c r="IJ277" s="39"/>
      <c r="IK277" s="39"/>
      <c r="IL277" s="39"/>
      <c r="IM277" s="39"/>
      <c r="IN277" s="39"/>
      <c r="IO277" s="39"/>
      <c r="IP277" s="39"/>
      <c r="IQ277" s="39"/>
      <c r="IR277" s="39"/>
      <c r="IS277" s="39"/>
      <c r="IT277" s="39"/>
      <c r="IU277" s="39"/>
      <c r="IV277" s="93" t="str">
        <f t="shared" si="302"/>
        <v>KAYTECH</v>
      </c>
      <c r="IW277" s="100" t="str">
        <f>C277</f>
        <v>NAS1676C2</v>
      </c>
      <c r="IX277" s="93" t="str">
        <f t="shared" si="286"/>
        <v>NAS/NASM NATIONAL AEROSPACE STD</v>
      </c>
      <c r="IY277" s="111">
        <f t="shared" si="294"/>
        <v>3.7999999999999999E-2</v>
      </c>
      <c r="IZ277" s="112" t="str">
        <f t="shared" si="295"/>
        <v>USD</v>
      </c>
      <c r="JA277" s="104" t="e">
        <f ca="1">_xlfn.XLOOKUP(IZ277,IZ$21:IZ$24,JA$21:JA$24,0)</f>
        <v>#NAME?</v>
      </c>
      <c r="JB277" s="104" t="e">
        <f t="shared" ca="1" si="234"/>
        <v>#NAME?</v>
      </c>
      <c r="JC277" s="113">
        <f>AJ277</f>
        <v>1</v>
      </c>
      <c r="JD277" s="113">
        <f>AJ277</f>
        <v>1</v>
      </c>
      <c r="JE277" s="100">
        <v>5000</v>
      </c>
      <c r="JF277" s="113" t="e">
        <f>MAX(JD277,CEILING(#REF!+JE277,JC277))</f>
        <v>#REF!</v>
      </c>
      <c r="JG277" s="114" t="e">
        <f t="shared" ca="1" si="235"/>
        <v>#REF!</v>
      </c>
      <c r="JH277" s="113" t="e">
        <f>JF277-#REF!</f>
        <v>#REF!</v>
      </c>
      <c r="JI277" s="114" t="e">
        <f t="shared" ca="1" si="236"/>
        <v>#REF!</v>
      </c>
      <c r="JJ277" s="115">
        <v>45523</v>
      </c>
      <c r="JK277" s="114" t="s">
        <v>114</v>
      </c>
      <c r="JL277" s="114" t="s">
        <v>21</v>
      </c>
      <c r="JM277" s="100" t="s">
        <v>128</v>
      </c>
      <c r="JN277" s="100" t="s">
        <v>129</v>
      </c>
      <c r="JO277" s="102" t="e">
        <f t="array" aca="1" ref="JO277" ca="1">SUMPRODUCT(#REF!,TRANSPOSE(JO$19:JO$22))</f>
        <v>#REF!</v>
      </c>
      <c r="JP277" s="102" t="e">
        <f t="array" aca="1" ref="JP277" ca="1">SUMPRODUCT(#REF!,TRANSPOSE(JP$19:JP$22))</f>
        <v>#REF!</v>
      </c>
      <c r="JQ277" s="102" t="e">
        <f t="array" aca="1" ref="JQ277" ca="1">SUMPRODUCT(#REF!,TRANSPOSE(JQ$19:JQ$22))</f>
        <v>#REF!</v>
      </c>
      <c r="JR277" s="102" t="e">
        <f t="array" aca="1" ref="JR277" ca="1">SUMPRODUCT(#REF!,TRANSPOSE(JR$19:JR$22))</f>
        <v>#REF!</v>
      </c>
      <c r="JS277" s="102" t="e">
        <f t="array" aca="1" ref="JS277" ca="1">SUMPRODUCT(#REF!,TRANSPOSE(JS$19:JS$22))</f>
        <v>#REF!</v>
      </c>
      <c r="JT277" s="102" t="e">
        <f t="array" aca="1" ref="JT277" ca="1">SUMPRODUCT(#REF!,TRANSPOSE(JT$19:JT$22))</f>
        <v>#REF!</v>
      </c>
      <c r="JU277" s="102" t="e">
        <f t="array" aca="1" ref="JU277" ca="1">SUMPRODUCT(#REF!,TRANSPOSE(JU$19:JU$22))</f>
        <v>#REF!</v>
      </c>
      <c r="JV277" s="102" t="e">
        <f t="array" aca="1" ref="JV277" ca="1">SUMPRODUCT(#REF!,TRANSPOSE(JV$19:JV$22))</f>
        <v>#REF!</v>
      </c>
      <c r="JW277" s="102" t="e">
        <f t="array" aca="1" ref="JW277" ca="1">SUMPRODUCT(#REF!,TRANSPOSE(JW$19:JW$22))</f>
        <v>#REF!</v>
      </c>
      <c r="JX277" s="102" t="e">
        <f t="array" aca="1" ref="JX277" ca="1">SUMPRODUCT(#REF!,TRANSPOSE(JX$19:JX$22))</f>
        <v>#REF!</v>
      </c>
      <c r="JY277" s="102" t="e">
        <f t="array" aca="1" ref="JY277" ca="1">SUMPRODUCT(#REF!,TRANSPOSE(JY$19:JY$22))</f>
        <v>#REF!</v>
      </c>
      <c r="JZ277" s="102" t="e">
        <f t="array" aca="1" ref="JZ277" ca="1">SUMPRODUCT(#REF!,TRANSPOSE(JZ$19:JZ$22))</f>
        <v>#REF!</v>
      </c>
      <c r="KA277" s="102" t="e">
        <f t="array" aca="1" ref="KA277" ca="1">SUMPRODUCT(#REF!,TRANSPOSE(KA$19:KA$22))</f>
        <v>#REF!</v>
      </c>
      <c r="KB277" s="116"/>
      <c r="KC277" s="102" t="e">
        <f t="shared" ca="1" si="237"/>
        <v>#REF!</v>
      </c>
      <c r="KD277" s="117" t="e">
        <f ca="1">CEILING(SUM($JO277:JP277)-SUM($KC277:KC277),$JC277)</f>
        <v>#REF!</v>
      </c>
      <c r="KE277" s="117" t="e">
        <f ca="1">CEILING(SUM($JO277:JQ277)-SUM($KC277:KD277),$JC277)</f>
        <v>#REF!</v>
      </c>
      <c r="KF277" s="117" t="e">
        <f ca="1">CEILING(SUM($JO277:JR277)-SUM($KC277:KE277),$JC277)</f>
        <v>#REF!</v>
      </c>
      <c r="KG277" s="117" t="e">
        <f ca="1">CEILING(SUM($JO277:JS277)-SUM($KC277:KF277),$JC277)</f>
        <v>#REF!</v>
      </c>
      <c r="KH277" s="117" t="e">
        <f ca="1">CEILING(SUM($JO277:JT277)-SUM($KC277:KG277),$JC277)</f>
        <v>#REF!</v>
      </c>
      <c r="KI277" s="117" t="e">
        <f ca="1">CEILING(SUM($JO277:JU277)-SUM($KC277:KH277),$JC277)</f>
        <v>#REF!</v>
      </c>
      <c r="KJ277" s="117" t="e">
        <f ca="1">CEILING(SUM($JO277:JV277)-SUM($KC277:KI277),$JC277)</f>
        <v>#REF!</v>
      </c>
      <c r="KK277" s="117" t="e">
        <f ca="1">CEILING(SUM($JO277:JW277)-SUM($KC277:KJ277),$JC277)</f>
        <v>#REF!</v>
      </c>
      <c r="KL277" s="117" t="e">
        <f ca="1">CEILING(SUM($JO277:JX277)-SUM($KC277:KK277),$JC277)</f>
        <v>#REF!</v>
      </c>
      <c r="KM277" s="117" t="e">
        <f ca="1">CEILING(SUM($JO277:JY277)-SUM($KC277:KL277),$JC277)</f>
        <v>#REF!</v>
      </c>
      <c r="KN277" s="117" t="e">
        <f t="shared" ca="1" si="238"/>
        <v>#REF!</v>
      </c>
      <c r="KO277" s="117" t="e">
        <f t="shared" ca="1" si="239"/>
        <v>#REF!</v>
      </c>
      <c r="KP277" s="116"/>
      <c r="KQ277" s="119" t="e">
        <f t="shared" ca="1" si="240"/>
        <v>#REF!</v>
      </c>
      <c r="KR277" s="119" t="e">
        <f t="shared" ca="1" si="241"/>
        <v>#REF!</v>
      </c>
      <c r="KS277" s="119" t="e">
        <f t="shared" ca="1" si="242"/>
        <v>#REF!</v>
      </c>
      <c r="KT277" s="119" t="e">
        <f t="shared" ca="1" si="243"/>
        <v>#REF!</v>
      </c>
      <c r="KU277" s="119" t="e">
        <f t="shared" ca="1" si="244"/>
        <v>#REF!</v>
      </c>
      <c r="KV277" s="119" t="e">
        <f t="shared" ca="1" si="245"/>
        <v>#REF!</v>
      </c>
      <c r="KW277" s="119" t="e">
        <f t="shared" ca="1" si="246"/>
        <v>#REF!</v>
      </c>
      <c r="KX277" s="119" t="e">
        <f t="shared" ca="1" si="247"/>
        <v>#REF!</v>
      </c>
      <c r="KY277" s="119" t="e">
        <f t="shared" ca="1" si="248"/>
        <v>#REF!</v>
      </c>
      <c r="KZ277" s="119" t="e">
        <f t="shared" ca="1" si="249"/>
        <v>#REF!</v>
      </c>
      <c r="LA277" s="119" t="e">
        <f t="shared" ca="1" si="250"/>
        <v>#REF!</v>
      </c>
      <c r="LB277" s="119" t="e">
        <f t="shared" ca="1" si="251"/>
        <v>#REF!</v>
      </c>
      <c r="LC277" s="119" t="e">
        <f t="shared" ca="1" si="252"/>
        <v>#REF!</v>
      </c>
      <c r="LD277" s="119" t="e">
        <f t="shared" ca="1" si="253"/>
        <v>#REF!</v>
      </c>
      <c r="LE277" s="116">
        <v>1</v>
      </c>
      <c r="LF277" s="102" t="e">
        <f ca="1">SUM(KC277:KO277)</f>
        <v>#REF!</v>
      </c>
      <c r="LG277" s="102"/>
      <c r="LH277" s="102"/>
      <c r="LI277" s="102"/>
      <c r="LJ277" s="102"/>
      <c r="LK277" s="102"/>
      <c r="LL277" s="102"/>
      <c r="LM277" s="102"/>
      <c r="LN277" s="102"/>
      <c r="LO277" s="102"/>
      <c r="LP277" s="102"/>
      <c r="LQ277" s="102"/>
      <c r="LR277" s="102" t="e">
        <f t="shared" ca="1" si="301"/>
        <v>#REF!</v>
      </c>
      <c r="LS277" s="102"/>
      <c r="LT277" s="119" t="e">
        <f t="shared" ca="1" si="254"/>
        <v>#REF!</v>
      </c>
      <c r="LU277" s="119" t="e">
        <f t="shared" ca="1" si="255"/>
        <v>#NAME?</v>
      </c>
      <c r="LV277" s="119" t="e">
        <f t="shared" ca="1" si="256"/>
        <v>#NAME?</v>
      </c>
      <c r="LW277" s="119" t="e">
        <f t="shared" ca="1" si="257"/>
        <v>#NAME?</v>
      </c>
      <c r="LX277" s="119" t="e">
        <f t="shared" ca="1" si="258"/>
        <v>#NAME?</v>
      </c>
      <c r="LY277" s="119" t="e">
        <f t="shared" ca="1" si="259"/>
        <v>#NAME?</v>
      </c>
      <c r="LZ277" s="119" t="e">
        <f t="shared" ca="1" si="260"/>
        <v>#NAME?</v>
      </c>
      <c r="MA277" s="119" t="e">
        <f t="shared" ca="1" si="261"/>
        <v>#NAME?</v>
      </c>
      <c r="MB277" s="119" t="e">
        <f t="shared" ca="1" si="262"/>
        <v>#NAME?</v>
      </c>
      <c r="MC277" s="119" t="e">
        <f t="shared" ca="1" si="263"/>
        <v>#NAME?</v>
      </c>
      <c r="MD277" s="119" t="e">
        <f t="shared" ca="1" si="264"/>
        <v>#NAME?</v>
      </c>
      <c r="ME277" s="119" t="e">
        <f t="shared" ca="1" si="265"/>
        <v>#NAME?</v>
      </c>
      <c r="MF277" s="119" t="e">
        <f t="shared" ca="1" si="266"/>
        <v>#REF!</v>
      </c>
      <c r="MG277" s="119" t="e">
        <f t="shared" ca="1" si="267"/>
        <v>#REF!</v>
      </c>
      <c r="MH277" s="120" t="s">
        <v>1175</v>
      </c>
      <c r="MI277" s="100" t="s">
        <v>1133</v>
      </c>
      <c r="MJ277" s="121">
        <v>45524</v>
      </c>
      <c r="MK277" s="100" t="s">
        <v>131</v>
      </c>
      <c r="ML277" s="100" t="s">
        <v>131</v>
      </c>
      <c r="MM277" s="100" t="s">
        <v>131</v>
      </c>
      <c r="MN277" s="100"/>
      <c r="MO277" s="100" t="s">
        <v>175</v>
      </c>
    </row>
    <row r="278" spans="1:353" ht="14.25" x14ac:dyDescent="0.2">
      <c r="A278" s="39">
        <v>283</v>
      </c>
      <c r="B278" s="39" t="s">
        <v>1178</v>
      </c>
      <c r="C278" s="54" t="s">
        <v>1179</v>
      </c>
      <c r="D278" s="39" t="s">
        <v>121</v>
      </c>
      <c r="E278" s="39">
        <v>514201177</v>
      </c>
      <c r="F278" s="99" t="s">
        <v>1180</v>
      </c>
      <c r="G278" s="39"/>
      <c r="H278" s="39" t="s">
        <v>112</v>
      </c>
      <c r="I278" s="39">
        <v>2</v>
      </c>
      <c r="J278" s="39">
        <v>201</v>
      </c>
      <c r="K278" s="39">
        <v>0</v>
      </c>
      <c r="L278" s="39">
        <v>50</v>
      </c>
      <c r="M278" s="39">
        <v>7</v>
      </c>
      <c r="N278" s="39">
        <v>0</v>
      </c>
      <c r="O278" s="39">
        <v>0</v>
      </c>
      <c r="P278" s="39">
        <v>0</v>
      </c>
      <c r="Q278" s="39">
        <v>50</v>
      </c>
      <c r="R278" s="39">
        <v>22</v>
      </c>
      <c r="S278" s="39">
        <v>0</v>
      </c>
      <c r="T278" s="39">
        <v>0</v>
      </c>
      <c r="U278" s="39">
        <v>0</v>
      </c>
      <c r="V278" s="39">
        <v>0</v>
      </c>
      <c r="W278" s="39">
        <v>0</v>
      </c>
      <c r="X278" s="39">
        <v>0</v>
      </c>
      <c r="Y278" s="39">
        <v>0</v>
      </c>
      <c r="Z278" s="39">
        <v>50</v>
      </c>
      <c r="AA278" s="39">
        <v>22</v>
      </c>
      <c r="AB278" s="39">
        <v>0</v>
      </c>
      <c r="AC278" s="39">
        <v>0</v>
      </c>
      <c r="AD278" s="39">
        <v>0</v>
      </c>
      <c r="AE278" s="39">
        <v>0</v>
      </c>
      <c r="AF278" s="39">
        <v>0</v>
      </c>
      <c r="AG278" s="39">
        <v>0</v>
      </c>
      <c r="AH278" s="39">
        <f t="shared" si="230"/>
        <v>201</v>
      </c>
      <c r="AI278" s="39">
        <f t="shared" si="268"/>
        <v>4560738</v>
      </c>
      <c r="AJ278" s="55">
        <v>500</v>
      </c>
      <c r="AK278" s="39"/>
      <c r="AL278" s="39" t="s">
        <v>1129</v>
      </c>
      <c r="AM278" s="39" t="s">
        <v>1130</v>
      </c>
      <c r="AN278" s="39"/>
      <c r="AO278" s="39"/>
      <c r="AP278" s="56">
        <v>7.7000000000000002E-3</v>
      </c>
      <c r="AQ278" s="56" t="s">
        <v>8</v>
      </c>
      <c r="AR278" s="39" t="s">
        <v>1131</v>
      </c>
      <c r="AS278" s="39" t="s">
        <v>1132</v>
      </c>
      <c r="AT278" s="39"/>
      <c r="AU278" s="39">
        <v>6314677700</v>
      </c>
      <c r="AV278" s="39" t="str">
        <f t="shared" si="231"/>
        <v>P0014</v>
      </c>
      <c r="AW278" s="76" t="e">
        <f t="shared" ca="1" si="232"/>
        <v>#NAME?</v>
      </c>
      <c r="AX278" s="73" t="s">
        <v>1181</v>
      </c>
      <c r="AY278" s="73" t="e">
        <f t="shared" si="233"/>
        <v>#REF!</v>
      </c>
      <c r="AZ278" s="39"/>
      <c r="BA278" s="39"/>
      <c r="BB278" s="39"/>
      <c r="BC278" s="39"/>
      <c r="BD278" s="39">
        <v>2350500</v>
      </c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>
        <v>2212500</v>
      </c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>
        <f>SUM($AZ278,$BA278:BF278)-SUM($EU278:FA278)</f>
        <v>2320080</v>
      </c>
      <c r="DE278" s="39">
        <f>SUM($AZ278,$BA278:BG278)-SUM($EU278:FB278)</f>
        <v>2199594</v>
      </c>
      <c r="DF278" s="39">
        <f>SUM($AZ278,$BA278:BH278)-SUM($EU278:FC278)</f>
        <v>2046762</v>
      </c>
      <c r="DG278" s="39">
        <f>SUM($AZ278,$BA278:BI278)-SUM($EU278:FD278)</f>
        <v>1917762</v>
      </c>
      <c r="DH278" s="39">
        <f>SUM($AZ278,$BA278:BJ278)-SUM($EU278:FE278)</f>
        <v>1788762</v>
      </c>
      <c r="DI278" s="39">
        <f>SUM($AZ278,$BA278:BK278)-SUM($EU278:FF278)</f>
        <v>1659762</v>
      </c>
      <c r="DJ278" s="39">
        <f>SUM($AZ278,$BA278:BL278)-SUM($EU278:FG278)</f>
        <v>1530762</v>
      </c>
      <c r="DK278" s="39">
        <f>SUM($AZ278,$BA278:BM278)-SUM($EU278:FH278)</f>
        <v>1401762</v>
      </c>
      <c r="DL278" s="39">
        <f>SUM($AZ278,$BA278:BN278)-SUM($EU278:FI278)</f>
        <v>1272762</v>
      </c>
      <c r="DM278" s="39">
        <f>SUM($AZ278,$BA278:BO278)-SUM($EU278:FJ278)</f>
        <v>1143762</v>
      </c>
      <c r="DN278" s="39">
        <f>SUM($AZ278,$BA278:BP278)-SUM($EU278:FK278)</f>
        <v>1014762</v>
      </c>
      <c r="DO278" s="39">
        <f>SUM($AZ278,$BA278:BQ278)-SUM($EU278:FL278)</f>
        <v>885762</v>
      </c>
      <c r="DP278" s="39">
        <f>SUM($AZ278,$BA278:BR278)-SUM($EU278:FM278)</f>
        <v>756762</v>
      </c>
      <c r="DQ278" s="39">
        <f>SUM($AZ278,$BA278:BS278)-SUM($EU278:FN278)</f>
        <v>627762</v>
      </c>
      <c r="DR278" s="39">
        <f>SUM($AZ278,$BA278:BT278)-SUM($EU278:FO278)</f>
        <v>498762</v>
      </c>
      <c r="DS278" s="39">
        <f>SUM($AZ278,$BA278:BU278)-SUM($EU278:FP278)</f>
        <v>369762</v>
      </c>
      <c r="DT278" s="39">
        <f>SUM($AZ278,$BA278:BV278)-SUM($EU278:FQ278)</f>
        <v>240762</v>
      </c>
      <c r="DU278" s="39">
        <f>SUM($AZ278,$BA278:BW278)-SUM($EU278:FR278)</f>
        <v>111762</v>
      </c>
      <c r="DV278" s="39">
        <f>SUM($AZ278,$BA278:BX278)-SUM($EU278:FS278)</f>
        <v>2195262</v>
      </c>
      <c r="DW278" s="39">
        <f>SUM($AZ278,$BA278:BY278)-SUM($EU278:FT278)</f>
        <v>2066262</v>
      </c>
      <c r="DX278" s="39">
        <f>SUM($AZ278,$BA278:BZ278)-SUM($EU278:FU278)</f>
        <v>1937262</v>
      </c>
      <c r="DY278" s="39">
        <f>SUM($AZ278,$BA278:CA278)-SUM($EU278:FV278)</f>
        <v>1808262</v>
      </c>
      <c r="DZ278" s="39">
        <f>SUM($AZ278,$BA278:CB278)-SUM($EU278:FW278)</f>
        <v>1679262</v>
      </c>
      <c r="EA278" s="39">
        <f>SUM($AZ278,$BA278:CC278)-SUM($EU278:FX278)</f>
        <v>1550262</v>
      </c>
      <c r="EB278" s="39">
        <f>SUM($AZ278,$BA278:CD278)-SUM($EU278:FY278)</f>
        <v>1421262</v>
      </c>
      <c r="EC278" s="39">
        <f>SUM($AZ278,$BA278:CE278)-SUM($EU278:FZ278)</f>
        <v>1292262</v>
      </c>
      <c r="ED278" s="39">
        <f>SUM($AZ278,$BA278:CF278)-SUM($EU278:GA278)</f>
        <v>1163262</v>
      </c>
      <c r="EE278" s="39">
        <f>SUM($AZ278,$BA278:CG278)-SUM($EU278:GB278)</f>
        <v>1034262</v>
      </c>
      <c r="EF278" s="39">
        <f>SUM($AZ278,$BA278:CH278)-SUM($EU278:GC278)</f>
        <v>905262</v>
      </c>
      <c r="EG278" s="39">
        <f>SUM($AZ278,$BA278:CI278)-SUM($EU278:GD278)</f>
        <v>776262</v>
      </c>
      <c r="EH278" s="39">
        <f>SUM($AZ278,$BA278:CJ278)-SUM($EU278:GE278)</f>
        <v>647262</v>
      </c>
      <c r="EI278" s="39">
        <f>SUM($AZ278,$BA278:CK278)-SUM($EU278:GF278)</f>
        <v>518262</v>
      </c>
      <c r="EJ278" s="39">
        <f>SUM($AZ278,$BA278:CL278)-SUM($EU278:GG278)</f>
        <v>389262</v>
      </c>
      <c r="EK278" s="39">
        <f>SUM($AZ278,$BA278:CM278)-SUM($EU278:GH278)</f>
        <v>260262</v>
      </c>
      <c r="EL278" s="39">
        <f>SUM($AZ278,$BA278:CN278)-SUM($EU278:GI278)</f>
        <v>131262</v>
      </c>
      <c r="EM278" s="39">
        <f>SUM($AZ278,$BA278:CO278)-SUM($EU278:GJ278)</f>
        <v>2262</v>
      </c>
      <c r="EN278" s="39">
        <f>SUM($AZ278,$BA278:CP278)-SUM($EU278:GK278)</f>
        <v>2262</v>
      </c>
      <c r="EO278" s="39">
        <f>SUM($AZ278,$BA278:CQ278)-SUM($EU278:GL278)</f>
        <v>2262</v>
      </c>
      <c r="EP278" s="39">
        <f>SUM($AZ278,$BA278:CR278)-SUM($EU278:GM278)</f>
        <v>2262</v>
      </c>
      <c r="EQ278" s="39">
        <f>SUM($AZ278,$BA278:CS278)-SUM($EU278:GN278)</f>
        <v>2262</v>
      </c>
      <c r="ER278" s="39"/>
      <c r="ES278" s="39"/>
      <c r="ET278" s="39"/>
      <c r="EU278" s="39"/>
      <c r="EV278" s="39"/>
      <c r="EW278" s="39"/>
      <c r="EX278" s="39"/>
      <c r="EY278" s="39"/>
      <c r="EZ278" s="39"/>
      <c r="FA278" s="39">
        <f t="array" ref="FA278">SUMPRODUCT($K278:$AG278,TRANSPOSE(FA$5:FA$27))</f>
        <v>30420</v>
      </c>
      <c r="FB278" s="39">
        <f t="array" ref="FB278">SUMPRODUCT($K278:$AG278,TRANSPOSE(FB$5:FB$27))</f>
        <v>120486</v>
      </c>
      <c r="FC278" s="39">
        <f t="array" ref="FC278">SUMPRODUCT($K278:$AG278,TRANSPOSE(FC$5:FC$27))</f>
        <v>152832</v>
      </c>
      <c r="FD278" s="39">
        <f t="array" ref="FD278">SUMPRODUCT($K278:$AG278,TRANSPOSE(FD$5:FD$27))</f>
        <v>129000</v>
      </c>
      <c r="FE278" s="39">
        <f t="array" ref="FE278">SUMPRODUCT($K278:$AG278,TRANSPOSE(FE$5:FE$27))</f>
        <v>129000</v>
      </c>
      <c r="FF278" s="39">
        <f t="array" ref="FF278">SUMPRODUCT($K278:$AG278,TRANSPOSE(FF$5:FF$27))</f>
        <v>129000</v>
      </c>
      <c r="FG278" s="39">
        <f t="array" ref="FG278">SUMPRODUCT($K278:$AG278,TRANSPOSE(FG$5:FG$27))</f>
        <v>129000</v>
      </c>
      <c r="FH278" s="39">
        <f t="array" ref="FH278">SUMPRODUCT($K278:$AG278,TRANSPOSE(FH$5:FH$27))</f>
        <v>129000</v>
      </c>
      <c r="FI278" s="39">
        <f t="array" ref="FI278">SUMPRODUCT($K278:$AG278,TRANSPOSE(FI$5:FI$27))</f>
        <v>129000</v>
      </c>
      <c r="FJ278" s="39">
        <f t="array" ref="FJ278">SUMPRODUCT($K278:$AG278,TRANSPOSE(FJ$5:FJ$27))</f>
        <v>129000</v>
      </c>
      <c r="FK278" s="39">
        <f t="array" ref="FK278">SUMPRODUCT($K278:$AG278,TRANSPOSE(FK$5:FK$27))</f>
        <v>129000</v>
      </c>
      <c r="FL278" s="39">
        <f t="array" ref="FL278">SUMPRODUCT($K278:$AG278,TRANSPOSE(FL$5:FL$27))</f>
        <v>129000</v>
      </c>
      <c r="FM278" s="39">
        <f t="array" ref="FM278">SUMPRODUCT($K278:$AG278,TRANSPOSE(FM$5:FM$27))</f>
        <v>129000</v>
      </c>
      <c r="FN278" s="39">
        <f t="array" ref="FN278">SUMPRODUCT($K278:$AG278,TRANSPOSE(FN$5:FN$27))</f>
        <v>129000</v>
      </c>
      <c r="FO278" s="39">
        <f t="array" ref="FO278">SUMPRODUCT($K278:$AG278,TRANSPOSE(FO$5:FO$27))</f>
        <v>129000</v>
      </c>
      <c r="FP278" s="39">
        <f t="array" ref="FP278">SUMPRODUCT($K278:$AG278,TRANSPOSE(FP$5:FP$27))</f>
        <v>129000</v>
      </c>
      <c r="FQ278" s="39">
        <f t="array" ref="FQ278">SUMPRODUCT($K278:$AG278,TRANSPOSE(FQ$5:FQ$27))</f>
        <v>129000</v>
      </c>
      <c r="FR278" s="39">
        <f t="array" ref="FR278">SUMPRODUCT($K278:$AG278,TRANSPOSE(FR$5:FR$27))</f>
        <v>129000</v>
      </c>
      <c r="FS278" s="39">
        <f t="array" ref="FS278">SUMPRODUCT($K278:$AG278,TRANSPOSE(FS$5:FS$27))</f>
        <v>129000</v>
      </c>
      <c r="FT278" s="39">
        <f t="array" ref="FT278">SUMPRODUCT($K278:$AG278,TRANSPOSE(FT$5:FT$27))</f>
        <v>129000</v>
      </c>
      <c r="FU278" s="39">
        <f t="array" ref="FU278">SUMPRODUCT($K278:$AG278,TRANSPOSE(FU$5:FU$27))</f>
        <v>129000</v>
      </c>
      <c r="FV278" s="39">
        <f t="array" ref="FV278">SUMPRODUCT($K278:$AG278,TRANSPOSE(FV$5:FV$27))</f>
        <v>129000</v>
      </c>
      <c r="FW278" s="39">
        <f t="array" ref="FW278">SUMPRODUCT($K278:$AG278,TRANSPOSE(FW$5:FW$27))</f>
        <v>129000</v>
      </c>
      <c r="FX278" s="39">
        <f t="array" ref="FX278">SUMPRODUCT($K278:$AG278,TRANSPOSE(FX$5:FX$27))</f>
        <v>129000</v>
      </c>
      <c r="FY278" s="39">
        <f t="array" ref="FY278">SUMPRODUCT($K278:$AG278,TRANSPOSE(FY$5:FY$27))</f>
        <v>129000</v>
      </c>
      <c r="FZ278" s="39">
        <f t="array" ref="FZ278">SUMPRODUCT($K278:$AG278,TRANSPOSE(FZ$5:FZ$27))</f>
        <v>129000</v>
      </c>
      <c r="GA278" s="39">
        <f t="array" ref="GA278">SUMPRODUCT($K278:$AG278,TRANSPOSE(GA$5:GA$27))</f>
        <v>129000</v>
      </c>
      <c r="GB278" s="39">
        <f t="array" ref="GB278">SUMPRODUCT($K278:$AG278,TRANSPOSE(GB$5:GB$27))</f>
        <v>129000</v>
      </c>
      <c r="GC278" s="39">
        <f t="array" ref="GC278">SUMPRODUCT($K278:$AG278,TRANSPOSE(GC$5:GC$27))</f>
        <v>129000</v>
      </c>
      <c r="GD278" s="39">
        <f t="array" ref="GD278">SUMPRODUCT($K278:$AG278,TRANSPOSE(GD$5:GD$27))</f>
        <v>129000</v>
      </c>
      <c r="GE278" s="39">
        <f t="array" ref="GE278">SUMPRODUCT($K278:$AG278,TRANSPOSE(GE$5:GE$27))</f>
        <v>129000</v>
      </c>
      <c r="GF278" s="39">
        <f t="array" ref="GF278">SUMPRODUCT($K278:$AG278,TRANSPOSE(GF$5:GF$27))</f>
        <v>129000</v>
      </c>
      <c r="GG278" s="39">
        <f t="array" ref="GG278">SUMPRODUCT($K278:$AG278,TRANSPOSE(GG$5:GG$27))</f>
        <v>129000</v>
      </c>
      <c r="GH278" s="39">
        <f t="array" ref="GH278">SUMPRODUCT($K278:$AG278,TRANSPOSE(GH$5:GH$27))</f>
        <v>129000</v>
      </c>
      <c r="GI278" s="39">
        <f t="array" ref="GI278">SUMPRODUCT($K278:$AG278,TRANSPOSE(GI$5:GI$27))</f>
        <v>129000</v>
      </c>
      <c r="GJ278" s="39">
        <f t="array" ref="GJ278">SUMPRODUCT($K278:$AG278,TRANSPOSE(GJ$5:GJ$27))</f>
        <v>129000</v>
      </c>
      <c r="GK278" s="39">
        <f t="array" ref="GK278">SUMPRODUCT($K278:$AG278,TRANSPOSE(GK$5:GK$27))</f>
        <v>0</v>
      </c>
      <c r="GL278" s="39">
        <f t="array" ref="GL278">SUMPRODUCT($K278:$AG278,TRANSPOSE(GL$5:GL$27))</f>
        <v>0</v>
      </c>
      <c r="GM278" s="39">
        <f t="array" ref="GM278">SUMPRODUCT($K278:$AG278,TRANSPOSE(GM$5:GM$27))</f>
        <v>0</v>
      </c>
      <c r="GN278" s="39">
        <f t="array" ref="GN278">SUMPRODUCT($K278:$AG278,TRANSPOSE(GN$5:GN$27))</f>
        <v>0</v>
      </c>
      <c r="GO278" s="39"/>
      <c r="GP278" s="39"/>
      <c r="GQ278" s="39"/>
      <c r="GR278" s="39"/>
      <c r="GS278" s="39"/>
      <c r="GT278" s="39"/>
      <c r="GU278" s="39"/>
      <c r="GV278" s="39"/>
      <c r="GW278" s="39"/>
      <c r="GX278" s="39"/>
      <c r="GY278" s="39"/>
      <c r="GZ278" s="39"/>
      <c r="HA278" s="39"/>
      <c r="HB278" s="39"/>
      <c r="HC278" s="39"/>
      <c r="HD278" s="39"/>
      <c r="HE278" s="39"/>
      <c r="HF278" s="39"/>
      <c r="HG278" s="39"/>
      <c r="HH278" s="39"/>
      <c r="HI278" s="39"/>
      <c r="HJ278" s="39"/>
      <c r="HK278" s="39"/>
      <c r="HL278" s="39"/>
      <c r="HM278" s="39"/>
      <c r="HN278" s="39"/>
      <c r="HO278" s="39"/>
      <c r="HP278" s="39"/>
      <c r="HQ278" s="39"/>
      <c r="HR278" s="39"/>
      <c r="HS278" s="39"/>
      <c r="HT278" s="39"/>
      <c r="HU278" s="39"/>
      <c r="HV278" s="39"/>
      <c r="HW278" s="39"/>
      <c r="HX278" s="39"/>
      <c r="HY278" s="39"/>
      <c r="HZ278" s="39"/>
      <c r="IA278" s="39"/>
      <c r="IB278" s="39"/>
      <c r="IC278" s="39"/>
      <c r="ID278" s="39"/>
      <c r="IE278" s="39"/>
      <c r="IF278" s="39"/>
      <c r="IG278" s="39"/>
      <c r="IH278" s="39"/>
      <c r="II278" s="39"/>
      <c r="IJ278" s="39"/>
      <c r="IK278" s="39"/>
      <c r="IL278" s="39"/>
      <c r="IM278" s="39"/>
      <c r="IN278" s="39"/>
      <c r="IO278" s="39"/>
      <c r="IP278" s="39"/>
      <c r="IQ278" s="39"/>
      <c r="IR278" s="39"/>
      <c r="IS278" s="39"/>
      <c r="IT278" s="39"/>
      <c r="IU278" s="39"/>
      <c r="IV278" s="93" t="str">
        <f t="shared" si="302"/>
        <v>KAYTECH</v>
      </c>
      <c r="IW278" s="100" t="str">
        <f>C278</f>
        <v>NAS620C2</v>
      </c>
      <c r="IX278" s="93" t="str">
        <f t="shared" si="286"/>
        <v>NAS/NASM NATIONAL AEROSPACE STD</v>
      </c>
      <c r="IY278" s="111">
        <f t="shared" si="294"/>
        <v>7.7000000000000002E-3</v>
      </c>
      <c r="IZ278" s="112" t="str">
        <f t="shared" si="295"/>
        <v>USD</v>
      </c>
      <c r="JA278" s="104" t="e">
        <f ca="1">_xlfn.XLOOKUP(IZ278,IZ$21:IZ$24,JA$21:JA$24,0)</f>
        <v>#NAME?</v>
      </c>
      <c r="JB278" s="104" t="e">
        <f t="shared" ca="1" si="234"/>
        <v>#NAME?</v>
      </c>
      <c r="JC278" s="113">
        <f>AJ278</f>
        <v>500</v>
      </c>
      <c r="JD278" s="113">
        <f>AJ278</f>
        <v>500</v>
      </c>
      <c r="JE278" s="100">
        <v>5000</v>
      </c>
      <c r="JF278" s="113" t="e">
        <f>MAX(JD278,CEILING(#REF!+JE278,JC278))</f>
        <v>#REF!</v>
      </c>
      <c r="JG278" s="114" t="e">
        <f t="shared" ca="1" si="235"/>
        <v>#REF!</v>
      </c>
      <c r="JH278" s="113" t="e">
        <f>JF278-#REF!</f>
        <v>#REF!</v>
      </c>
      <c r="JI278" s="114" t="e">
        <f t="shared" ca="1" si="236"/>
        <v>#REF!</v>
      </c>
      <c r="JJ278" s="115">
        <v>45523</v>
      </c>
      <c r="JK278" s="114" t="s">
        <v>114</v>
      </c>
      <c r="JL278" s="114" t="s">
        <v>21</v>
      </c>
      <c r="JM278" s="100" t="s">
        <v>128</v>
      </c>
      <c r="JN278" s="100" t="s">
        <v>129</v>
      </c>
      <c r="JO278" s="102" t="e">
        <f t="array" aca="1" ref="JO278" ca="1">SUMPRODUCT(#REF!,TRANSPOSE(JO$19:JO$22))</f>
        <v>#REF!</v>
      </c>
      <c r="JP278" s="102" t="e">
        <f t="array" aca="1" ref="JP278" ca="1">SUMPRODUCT(#REF!,TRANSPOSE(JP$19:JP$22))</f>
        <v>#REF!</v>
      </c>
      <c r="JQ278" s="102" t="e">
        <f t="array" aca="1" ref="JQ278" ca="1">SUMPRODUCT(#REF!,TRANSPOSE(JQ$19:JQ$22))</f>
        <v>#REF!</v>
      </c>
      <c r="JR278" s="102" t="e">
        <f t="array" aca="1" ref="JR278" ca="1">SUMPRODUCT(#REF!,TRANSPOSE(JR$19:JR$22))</f>
        <v>#REF!</v>
      </c>
      <c r="JS278" s="102" t="e">
        <f t="array" aca="1" ref="JS278" ca="1">SUMPRODUCT(#REF!,TRANSPOSE(JS$19:JS$22))</f>
        <v>#REF!</v>
      </c>
      <c r="JT278" s="102" t="e">
        <f t="array" aca="1" ref="JT278" ca="1">SUMPRODUCT(#REF!,TRANSPOSE(JT$19:JT$22))</f>
        <v>#REF!</v>
      </c>
      <c r="JU278" s="102" t="e">
        <f t="array" aca="1" ref="JU278" ca="1">SUMPRODUCT(#REF!,TRANSPOSE(JU$19:JU$22))</f>
        <v>#REF!</v>
      </c>
      <c r="JV278" s="102" t="e">
        <f t="array" aca="1" ref="JV278" ca="1">SUMPRODUCT(#REF!,TRANSPOSE(JV$19:JV$22))</f>
        <v>#REF!</v>
      </c>
      <c r="JW278" s="102" t="e">
        <f t="array" aca="1" ref="JW278" ca="1">SUMPRODUCT(#REF!,TRANSPOSE(JW$19:JW$22))</f>
        <v>#REF!</v>
      </c>
      <c r="JX278" s="102" t="e">
        <f t="array" aca="1" ref="JX278" ca="1">SUMPRODUCT(#REF!,TRANSPOSE(JX$19:JX$22))</f>
        <v>#REF!</v>
      </c>
      <c r="JY278" s="102" t="e">
        <f t="array" aca="1" ref="JY278" ca="1">SUMPRODUCT(#REF!,TRANSPOSE(JY$19:JY$22))</f>
        <v>#REF!</v>
      </c>
      <c r="JZ278" s="102" t="e">
        <f t="array" aca="1" ref="JZ278" ca="1">SUMPRODUCT(#REF!,TRANSPOSE(JZ$19:JZ$22))</f>
        <v>#REF!</v>
      </c>
      <c r="KA278" s="102" t="e">
        <f t="array" aca="1" ref="KA278" ca="1">SUMPRODUCT(#REF!,TRANSPOSE(KA$19:KA$22))</f>
        <v>#REF!</v>
      </c>
      <c r="KB278" s="116"/>
      <c r="KC278" s="102" t="e">
        <f t="shared" ca="1" si="237"/>
        <v>#REF!</v>
      </c>
      <c r="KD278" s="117" t="e">
        <f ca="1">CEILING(SUM($JO278:JP278)-SUM($KC278:KC278),$JC278)</f>
        <v>#REF!</v>
      </c>
      <c r="KE278" s="117" t="e">
        <f ca="1">CEILING(SUM($JO278:JQ278)-SUM($KC278:KD278),$JC278)</f>
        <v>#REF!</v>
      </c>
      <c r="KF278" s="117" t="e">
        <f ca="1">CEILING(SUM($JO278:JR278)-SUM($KC278:KE278),$JC278)</f>
        <v>#REF!</v>
      </c>
      <c r="KG278" s="117" t="e">
        <f ca="1">CEILING(SUM($JO278:JS278)-SUM($KC278:KF278),$JC278)</f>
        <v>#REF!</v>
      </c>
      <c r="KH278" s="117" t="e">
        <f ca="1">CEILING(SUM($JO278:JT278)-SUM($KC278:KG278),$JC278)</f>
        <v>#REF!</v>
      </c>
      <c r="KI278" s="117" t="e">
        <f ca="1">CEILING(SUM($JO278:JU278)-SUM($KC278:KH278),$JC278)</f>
        <v>#REF!</v>
      </c>
      <c r="KJ278" s="117" t="e">
        <f ca="1">CEILING(SUM($JO278:JV278)-SUM($KC278:KI278),$JC278)</f>
        <v>#REF!</v>
      </c>
      <c r="KK278" s="117" t="e">
        <f ca="1">CEILING(SUM($JO278:JW278)-SUM($KC278:KJ278),$JC278)</f>
        <v>#REF!</v>
      </c>
      <c r="KL278" s="117" t="e">
        <f ca="1">CEILING(SUM($JO278:JX278)-SUM($KC278:KK278),$JC278)</f>
        <v>#REF!</v>
      </c>
      <c r="KM278" s="117" t="e">
        <f ca="1">CEILING(SUM($JO278:JY278)-SUM($KC278:KL278),$JC278)</f>
        <v>#REF!</v>
      </c>
      <c r="KN278" s="117" t="e">
        <f t="shared" ca="1" si="238"/>
        <v>#REF!</v>
      </c>
      <c r="KO278" s="117" t="e">
        <f t="shared" ca="1" si="239"/>
        <v>#REF!</v>
      </c>
      <c r="KP278" s="116"/>
      <c r="KQ278" s="119" t="e">
        <f t="shared" ca="1" si="240"/>
        <v>#REF!</v>
      </c>
      <c r="KR278" s="119" t="e">
        <f t="shared" ca="1" si="241"/>
        <v>#REF!</v>
      </c>
      <c r="KS278" s="119" t="e">
        <f t="shared" ca="1" si="242"/>
        <v>#REF!</v>
      </c>
      <c r="KT278" s="119" t="e">
        <f t="shared" ca="1" si="243"/>
        <v>#REF!</v>
      </c>
      <c r="KU278" s="119" t="e">
        <f t="shared" ca="1" si="244"/>
        <v>#REF!</v>
      </c>
      <c r="KV278" s="119" t="e">
        <f t="shared" ca="1" si="245"/>
        <v>#REF!</v>
      </c>
      <c r="KW278" s="119" t="e">
        <f t="shared" ca="1" si="246"/>
        <v>#REF!</v>
      </c>
      <c r="KX278" s="119" t="e">
        <f t="shared" ca="1" si="247"/>
        <v>#REF!</v>
      </c>
      <c r="KY278" s="119" t="e">
        <f t="shared" ca="1" si="248"/>
        <v>#REF!</v>
      </c>
      <c r="KZ278" s="119" t="e">
        <f t="shared" ca="1" si="249"/>
        <v>#REF!</v>
      </c>
      <c r="LA278" s="119" t="e">
        <f t="shared" ca="1" si="250"/>
        <v>#REF!</v>
      </c>
      <c r="LB278" s="119" t="e">
        <f t="shared" ca="1" si="251"/>
        <v>#REF!</v>
      </c>
      <c r="LC278" s="119" t="e">
        <f t="shared" ca="1" si="252"/>
        <v>#REF!</v>
      </c>
      <c r="LD278" s="119" t="e">
        <f t="shared" ca="1" si="253"/>
        <v>#REF!</v>
      </c>
      <c r="LE278" s="116">
        <v>2</v>
      </c>
      <c r="LF278" s="102" t="e">
        <f ca="1">SUM(KC278:KH278)</f>
        <v>#REF!</v>
      </c>
      <c r="LG278" s="102"/>
      <c r="LH278" s="102"/>
      <c r="LI278" s="102"/>
      <c r="LJ278" s="102"/>
      <c r="LK278" s="102"/>
      <c r="LL278" s="102" t="e">
        <f ca="1">SUM(KI278:KO278)</f>
        <v>#REF!</v>
      </c>
      <c r="LM278" s="102"/>
      <c r="LN278" s="102"/>
      <c r="LO278" s="102"/>
      <c r="LP278" s="102"/>
      <c r="LQ278" s="102"/>
      <c r="LR278" s="102"/>
      <c r="LS278" s="102"/>
      <c r="LT278" s="119" t="e">
        <f t="shared" ca="1" si="254"/>
        <v>#REF!</v>
      </c>
      <c r="LU278" s="119" t="e">
        <f t="shared" ca="1" si="255"/>
        <v>#NAME?</v>
      </c>
      <c r="LV278" s="119" t="e">
        <f t="shared" ca="1" si="256"/>
        <v>#NAME?</v>
      </c>
      <c r="LW278" s="119" t="e">
        <f t="shared" ca="1" si="257"/>
        <v>#NAME?</v>
      </c>
      <c r="LX278" s="119" t="e">
        <f t="shared" ca="1" si="258"/>
        <v>#NAME?</v>
      </c>
      <c r="LY278" s="119" t="e">
        <f t="shared" ca="1" si="259"/>
        <v>#NAME?</v>
      </c>
      <c r="LZ278" s="119" t="e">
        <f t="shared" ca="1" si="260"/>
        <v>#REF!</v>
      </c>
      <c r="MA278" s="119" t="e">
        <f t="shared" ca="1" si="261"/>
        <v>#NAME?</v>
      </c>
      <c r="MB278" s="119" t="e">
        <f t="shared" ca="1" si="262"/>
        <v>#NAME?</v>
      </c>
      <c r="MC278" s="119" t="e">
        <f t="shared" ca="1" si="263"/>
        <v>#NAME?</v>
      </c>
      <c r="MD278" s="119" t="e">
        <f t="shared" ca="1" si="264"/>
        <v>#NAME?</v>
      </c>
      <c r="ME278" s="119" t="e">
        <f t="shared" ca="1" si="265"/>
        <v>#NAME?</v>
      </c>
      <c r="MF278" s="119" t="e">
        <f t="shared" ca="1" si="266"/>
        <v>#NAME?</v>
      </c>
      <c r="MG278" s="119" t="e">
        <f t="shared" ca="1" si="267"/>
        <v>#REF!</v>
      </c>
      <c r="MH278" s="120" t="s">
        <v>1178</v>
      </c>
      <c r="MI278" s="100" t="s">
        <v>1133</v>
      </c>
      <c r="MJ278" s="121">
        <v>45524</v>
      </c>
      <c r="MK278" s="100" t="s">
        <v>131</v>
      </c>
      <c r="ML278" s="100" t="s">
        <v>131</v>
      </c>
      <c r="MM278" s="100" t="s">
        <v>131</v>
      </c>
      <c r="MN278" s="100"/>
      <c r="MO278" s="100" t="s">
        <v>175</v>
      </c>
    </row>
    <row r="279" spans="1:353" ht="14.25" x14ac:dyDescent="0.2">
      <c r="A279" s="39">
        <v>284</v>
      </c>
      <c r="B279" s="39" t="s">
        <v>1182</v>
      </c>
      <c r="C279" s="54" t="s">
        <v>1183</v>
      </c>
      <c r="D279" s="39" t="s">
        <v>121</v>
      </c>
      <c r="E279" s="39">
        <v>514200799</v>
      </c>
      <c r="F279" s="99" t="s">
        <v>1184</v>
      </c>
      <c r="G279" s="39"/>
      <c r="H279" s="39" t="s">
        <v>112</v>
      </c>
      <c r="I279" s="39">
        <v>2</v>
      </c>
      <c r="J279" s="39">
        <v>39</v>
      </c>
      <c r="K279" s="39">
        <v>0</v>
      </c>
      <c r="L279" s="39">
        <v>13</v>
      </c>
      <c r="M279" s="39">
        <v>0</v>
      </c>
      <c r="N279" s="39">
        <v>0</v>
      </c>
      <c r="O279" s="39">
        <v>0</v>
      </c>
      <c r="P279" s="39">
        <v>0</v>
      </c>
      <c r="Q279" s="39">
        <v>13</v>
      </c>
      <c r="R279" s="39">
        <v>0</v>
      </c>
      <c r="S279" s="39">
        <v>0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13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f t="shared" si="230"/>
        <v>39</v>
      </c>
      <c r="AI279" s="39">
        <f t="shared" si="268"/>
        <v>917657</v>
      </c>
      <c r="AJ279" s="55">
        <v>1</v>
      </c>
      <c r="AK279" s="39"/>
      <c r="AL279" s="39" t="s">
        <v>1129</v>
      </c>
      <c r="AM279" s="39" t="s">
        <v>1130</v>
      </c>
      <c r="AN279" s="39"/>
      <c r="AO279" s="39"/>
      <c r="AP279" s="56">
        <v>9.6999999999999986E-3</v>
      </c>
      <c r="AQ279" s="56" t="s">
        <v>8</v>
      </c>
      <c r="AR279" s="39" t="s">
        <v>1131</v>
      </c>
      <c r="AS279" s="39" t="s">
        <v>1132</v>
      </c>
      <c r="AT279" s="58" t="s">
        <v>1136</v>
      </c>
      <c r="AU279" s="39">
        <v>6314677700</v>
      </c>
      <c r="AV279" s="39" t="str">
        <f t="shared" si="231"/>
        <v>P0014</v>
      </c>
      <c r="AW279" s="76" t="e">
        <f t="shared" ca="1" si="232"/>
        <v>#NAME?</v>
      </c>
      <c r="AX279" s="73">
        <v>2</v>
      </c>
      <c r="AY279" s="73" t="e">
        <f t="shared" si="233"/>
        <v>#REF!</v>
      </c>
      <c r="AZ279" s="39"/>
      <c r="BA279" s="39"/>
      <c r="BB279" s="39"/>
      <c r="BC279" s="39"/>
      <c r="BD279" s="39">
        <v>923073</v>
      </c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>
        <f>SUM($AZ279,$BA279:BF279)-SUM($EU279:FA279)</f>
        <v>917093</v>
      </c>
      <c r="DE279" s="39">
        <f>SUM($AZ279,$BA279:BG279)-SUM($EU279:FB279)</f>
        <v>893719</v>
      </c>
      <c r="DF279" s="39">
        <f>SUM($AZ279,$BA279:BH279)-SUM($EU279:FC279)</f>
        <v>863416</v>
      </c>
      <c r="DG279" s="39">
        <f>SUM($AZ279,$BA279:BI279)-SUM($EU279:FD279)</f>
        <v>837416</v>
      </c>
      <c r="DH279" s="39">
        <f>SUM($AZ279,$BA279:BJ279)-SUM($EU279:FE279)</f>
        <v>811416</v>
      </c>
      <c r="DI279" s="39">
        <f>SUM($AZ279,$BA279:BK279)-SUM($EU279:FF279)</f>
        <v>785416</v>
      </c>
      <c r="DJ279" s="39">
        <f>SUM($AZ279,$BA279:BL279)-SUM($EU279:FG279)</f>
        <v>759416</v>
      </c>
      <c r="DK279" s="39">
        <f>SUM($AZ279,$BA279:BM279)-SUM($EU279:FH279)</f>
        <v>733416</v>
      </c>
      <c r="DL279" s="39">
        <f>SUM($AZ279,$BA279:BN279)-SUM($EU279:FI279)</f>
        <v>707416</v>
      </c>
      <c r="DM279" s="39">
        <f>SUM($AZ279,$BA279:BO279)-SUM($EU279:FJ279)</f>
        <v>681416</v>
      </c>
      <c r="DN279" s="39">
        <f>SUM($AZ279,$BA279:BP279)-SUM($EU279:FK279)</f>
        <v>655416</v>
      </c>
      <c r="DO279" s="39">
        <f>SUM($AZ279,$BA279:BQ279)-SUM($EU279:FL279)</f>
        <v>629416</v>
      </c>
      <c r="DP279" s="39">
        <f>SUM($AZ279,$BA279:BR279)-SUM($EU279:FM279)</f>
        <v>603416</v>
      </c>
      <c r="DQ279" s="39">
        <f>SUM($AZ279,$BA279:BS279)-SUM($EU279:FN279)</f>
        <v>577416</v>
      </c>
      <c r="DR279" s="39">
        <f>SUM($AZ279,$BA279:BT279)-SUM($EU279:FO279)</f>
        <v>551416</v>
      </c>
      <c r="DS279" s="39">
        <f>SUM($AZ279,$BA279:BU279)-SUM($EU279:FP279)</f>
        <v>525416</v>
      </c>
      <c r="DT279" s="39">
        <f>SUM($AZ279,$BA279:BV279)-SUM($EU279:FQ279)</f>
        <v>499416</v>
      </c>
      <c r="DU279" s="39">
        <f>SUM($AZ279,$BA279:BW279)-SUM($EU279:FR279)</f>
        <v>473416</v>
      </c>
      <c r="DV279" s="39">
        <f>SUM($AZ279,$BA279:BX279)-SUM($EU279:FS279)</f>
        <v>447416</v>
      </c>
      <c r="DW279" s="39">
        <f>SUM($AZ279,$BA279:BY279)-SUM($EU279:FT279)</f>
        <v>421416</v>
      </c>
      <c r="DX279" s="39">
        <f>SUM($AZ279,$BA279:BZ279)-SUM($EU279:FU279)</f>
        <v>395416</v>
      </c>
      <c r="DY279" s="39">
        <f>SUM($AZ279,$BA279:CA279)-SUM($EU279:FV279)</f>
        <v>369416</v>
      </c>
      <c r="DZ279" s="39">
        <f>SUM($AZ279,$BA279:CB279)-SUM($EU279:FW279)</f>
        <v>343416</v>
      </c>
      <c r="EA279" s="39">
        <f>SUM($AZ279,$BA279:CC279)-SUM($EU279:FX279)</f>
        <v>317416</v>
      </c>
      <c r="EB279" s="39">
        <f>SUM($AZ279,$BA279:CD279)-SUM($EU279:FY279)</f>
        <v>291416</v>
      </c>
      <c r="EC279" s="39">
        <f>SUM($AZ279,$BA279:CE279)-SUM($EU279:FZ279)</f>
        <v>265416</v>
      </c>
      <c r="ED279" s="39">
        <f>SUM($AZ279,$BA279:CF279)-SUM($EU279:GA279)</f>
        <v>239416</v>
      </c>
      <c r="EE279" s="39">
        <f>SUM($AZ279,$BA279:CG279)-SUM($EU279:GB279)</f>
        <v>213416</v>
      </c>
      <c r="EF279" s="39">
        <f>SUM($AZ279,$BA279:CH279)-SUM($EU279:GC279)</f>
        <v>187416</v>
      </c>
      <c r="EG279" s="39">
        <f>SUM($AZ279,$BA279:CI279)-SUM($EU279:GD279)</f>
        <v>161416</v>
      </c>
      <c r="EH279" s="39">
        <f>SUM($AZ279,$BA279:CJ279)-SUM($EU279:GE279)</f>
        <v>135416</v>
      </c>
      <c r="EI279" s="39">
        <f>SUM($AZ279,$BA279:CK279)-SUM($EU279:GF279)</f>
        <v>109416</v>
      </c>
      <c r="EJ279" s="39">
        <f>SUM($AZ279,$BA279:CL279)-SUM($EU279:GG279)</f>
        <v>83416</v>
      </c>
      <c r="EK279" s="39">
        <f>SUM($AZ279,$BA279:CM279)-SUM($EU279:GH279)</f>
        <v>57416</v>
      </c>
      <c r="EL279" s="39">
        <f>SUM($AZ279,$BA279:CN279)-SUM($EU279:GI279)</f>
        <v>31416</v>
      </c>
      <c r="EM279" s="39">
        <f>SUM($AZ279,$BA279:CO279)-SUM($EU279:GJ279)</f>
        <v>5416</v>
      </c>
      <c r="EN279" s="39">
        <f>SUM($AZ279,$BA279:CP279)-SUM($EU279:GK279)</f>
        <v>5416</v>
      </c>
      <c r="EO279" s="39">
        <f>SUM($AZ279,$BA279:CQ279)-SUM($EU279:GL279)</f>
        <v>5416</v>
      </c>
      <c r="EP279" s="39">
        <f>SUM($AZ279,$BA279:CR279)-SUM($EU279:GM279)</f>
        <v>5416</v>
      </c>
      <c r="EQ279" s="39">
        <f>SUM($AZ279,$BA279:CS279)-SUM($EU279:GN279)</f>
        <v>5416</v>
      </c>
      <c r="ER279" s="39"/>
      <c r="ES279" s="39"/>
      <c r="ET279" s="39"/>
      <c r="EU279" s="39"/>
      <c r="EV279" s="39"/>
      <c r="EW279" s="39"/>
      <c r="EX279" s="39"/>
      <c r="EY279" s="39"/>
      <c r="EZ279" s="39"/>
      <c r="FA279" s="39">
        <f t="array" ref="FA279">SUMPRODUCT($K279:$AG279,TRANSPOSE(FA$5:FA$27))</f>
        <v>5980</v>
      </c>
      <c r="FB279" s="39">
        <f t="array" ref="FB279">SUMPRODUCT($K279:$AG279,TRANSPOSE(FB$5:FB$27))</f>
        <v>23374</v>
      </c>
      <c r="FC279" s="39">
        <f t="array" ref="FC279">SUMPRODUCT($K279:$AG279,TRANSPOSE(FC$5:FC$27))</f>
        <v>30303</v>
      </c>
      <c r="FD279" s="39">
        <f t="array" ref="FD279">SUMPRODUCT($K279:$AG279,TRANSPOSE(FD$5:FD$27))</f>
        <v>26000</v>
      </c>
      <c r="FE279" s="39">
        <f t="array" ref="FE279">SUMPRODUCT($K279:$AG279,TRANSPOSE(FE$5:FE$27))</f>
        <v>26000</v>
      </c>
      <c r="FF279" s="39">
        <f t="array" ref="FF279">SUMPRODUCT($K279:$AG279,TRANSPOSE(FF$5:FF$27))</f>
        <v>26000</v>
      </c>
      <c r="FG279" s="39">
        <f t="array" ref="FG279">SUMPRODUCT($K279:$AG279,TRANSPOSE(FG$5:FG$27))</f>
        <v>26000</v>
      </c>
      <c r="FH279" s="39">
        <f t="array" ref="FH279">SUMPRODUCT($K279:$AG279,TRANSPOSE(FH$5:FH$27))</f>
        <v>26000</v>
      </c>
      <c r="FI279" s="39">
        <f t="array" ref="FI279">SUMPRODUCT($K279:$AG279,TRANSPOSE(FI$5:FI$27))</f>
        <v>26000</v>
      </c>
      <c r="FJ279" s="39">
        <f t="array" ref="FJ279">SUMPRODUCT($K279:$AG279,TRANSPOSE(FJ$5:FJ$27))</f>
        <v>26000</v>
      </c>
      <c r="FK279" s="39">
        <f t="array" ref="FK279">SUMPRODUCT($K279:$AG279,TRANSPOSE(FK$5:FK$27))</f>
        <v>26000</v>
      </c>
      <c r="FL279" s="39">
        <f t="array" ref="FL279">SUMPRODUCT($K279:$AG279,TRANSPOSE(FL$5:FL$27))</f>
        <v>26000</v>
      </c>
      <c r="FM279" s="39">
        <f t="array" ref="FM279">SUMPRODUCT($K279:$AG279,TRANSPOSE(FM$5:FM$27))</f>
        <v>26000</v>
      </c>
      <c r="FN279" s="39">
        <f t="array" ref="FN279">SUMPRODUCT($K279:$AG279,TRANSPOSE(FN$5:FN$27))</f>
        <v>26000</v>
      </c>
      <c r="FO279" s="39">
        <f t="array" ref="FO279">SUMPRODUCT($K279:$AG279,TRANSPOSE(FO$5:FO$27))</f>
        <v>26000</v>
      </c>
      <c r="FP279" s="39">
        <f t="array" ref="FP279">SUMPRODUCT($K279:$AG279,TRANSPOSE(FP$5:FP$27))</f>
        <v>26000</v>
      </c>
      <c r="FQ279" s="39">
        <f t="array" ref="FQ279">SUMPRODUCT($K279:$AG279,TRANSPOSE(FQ$5:FQ$27))</f>
        <v>26000</v>
      </c>
      <c r="FR279" s="39">
        <f t="array" ref="FR279">SUMPRODUCT($K279:$AG279,TRANSPOSE(FR$5:FR$27))</f>
        <v>26000</v>
      </c>
      <c r="FS279" s="39">
        <f t="array" ref="FS279">SUMPRODUCT($K279:$AG279,TRANSPOSE(FS$5:FS$27))</f>
        <v>26000</v>
      </c>
      <c r="FT279" s="39">
        <f t="array" ref="FT279">SUMPRODUCT($K279:$AG279,TRANSPOSE(FT$5:FT$27))</f>
        <v>26000</v>
      </c>
      <c r="FU279" s="39">
        <f t="array" ref="FU279">SUMPRODUCT($K279:$AG279,TRANSPOSE(FU$5:FU$27))</f>
        <v>26000</v>
      </c>
      <c r="FV279" s="39">
        <f t="array" ref="FV279">SUMPRODUCT($K279:$AG279,TRANSPOSE(FV$5:FV$27))</f>
        <v>26000</v>
      </c>
      <c r="FW279" s="39">
        <f t="array" ref="FW279">SUMPRODUCT($K279:$AG279,TRANSPOSE(FW$5:FW$27))</f>
        <v>26000</v>
      </c>
      <c r="FX279" s="39">
        <f t="array" ref="FX279">SUMPRODUCT($K279:$AG279,TRANSPOSE(FX$5:FX$27))</f>
        <v>26000</v>
      </c>
      <c r="FY279" s="39">
        <f t="array" ref="FY279">SUMPRODUCT($K279:$AG279,TRANSPOSE(FY$5:FY$27))</f>
        <v>26000</v>
      </c>
      <c r="FZ279" s="39">
        <f t="array" ref="FZ279">SUMPRODUCT($K279:$AG279,TRANSPOSE(FZ$5:FZ$27))</f>
        <v>26000</v>
      </c>
      <c r="GA279" s="39">
        <f t="array" ref="GA279">SUMPRODUCT($K279:$AG279,TRANSPOSE(GA$5:GA$27))</f>
        <v>26000</v>
      </c>
      <c r="GB279" s="39">
        <f t="array" ref="GB279">SUMPRODUCT($K279:$AG279,TRANSPOSE(GB$5:GB$27))</f>
        <v>26000</v>
      </c>
      <c r="GC279" s="39">
        <f t="array" ref="GC279">SUMPRODUCT($K279:$AG279,TRANSPOSE(GC$5:GC$27))</f>
        <v>26000</v>
      </c>
      <c r="GD279" s="39">
        <f t="array" ref="GD279">SUMPRODUCT($K279:$AG279,TRANSPOSE(GD$5:GD$27))</f>
        <v>26000</v>
      </c>
      <c r="GE279" s="39">
        <f t="array" ref="GE279">SUMPRODUCT($K279:$AG279,TRANSPOSE(GE$5:GE$27))</f>
        <v>26000</v>
      </c>
      <c r="GF279" s="39">
        <f t="array" ref="GF279">SUMPRODUCT($K279:$AG279,TRANSPOSE(GF$5:GF$27))</f>
        <v>26000</v>
      </c>
      <c r="GG279" s="39">
        <f t="array" ref="GG279">SUMPRODUCT($K279:$AG279,TRANSPOSE(GG$5:GG$27))</f>
        <v>26000</v>
      </c>
      <c r="GH279" s="39">
        <f t="array" ref="GH279">SUMPRODUCT($K279:$AG279,TRANSPOSE(GH$5:GH$27))</f>
        <v>26000</v>
      </c>
      <c r="GI279" s="39">
        <f t="array" ref="GI279">SUMPRODUCT($K279:$AG279,TRANSPOSE(GI$5:GI$27))</f>
        <v>26000</v>
      </c>
      <c r="GJ279" s="39">
        <f t="array" ref="GJ279">SUMPRODUCT($K279:$AG279,TRANSPOSE(GJ$5:GJ$27))</f>
        <v>26000</v>
      </c>
      <c r="GK279" s="39">
        <f t="array" ref="GK279">SUMPRODUCT($K279:$AG279,TRANSPOSE(GK$5:GK$27))</f>
        <v>0</v>
      </c>
      <c r="GL279" s="39">
        <f t="array" ref="GL279">SUMPRODUCT($K279:$AG279,TRANSPOSE(GL$5:GL$27))</f>
        <v>0</v>
      </c>
      <c r="GM279" s="39">
        <f t="array" ref="GM279">SUMPRODUCT($K279:$AG279,TRANSPOSE(GM$5:GM$27))</f>
        <v>0</v>
      </c>
      <c r="GN279" s="39">
        <f t="array" ref="GN279">SUMPRODUCT($K279:$AG279,TRANSPOSE(GN$5:GN$27))</f>
        <v>0</v>
      </c>
      <c r="GO279" s="39"/>
      <c r="GP279" s="39"/>
      <c r="GQ279" s="39"/>
      <c r="GR279" s="39"/>
      <c r="GS279" s="39"/>
      <c r="GT279" s="39"/>
      <c r="GU279" s="39"/>
      <c r="GV279" s="39"/>
      <c r="GW279" s="39"/>
      <c r="GX279" s="39"/>
      <c r="GY279" s="39"/>
      <c r="GZ279" s="39"/>
      <c r="HA279" s="39"/>
      <c r="HB279" s="39"/>
      <c r="HC279" s="39"/>
      <c r="HD279" s="39"/>
      <c r="HE279" s="39"/>
      <c r="HF279" s="39"/>
      <c r="HG279" s="39"/>
      <c r="HH279" s="39"/>
      <c r="HI279" s="39"/>
      <c r="HJ279" s="39"/>
      <c r="HK279" s="39"/>
      <c r="HL279" s="39"/>
      <c r="HM279" s="39"/>
      <c r="HN279" s="39"/>
      <c r="HO279" s="39"/>
      <c r="HP279" s="39"/>
      <c r="HQ279" s="39"/>
      <c r="HR279" s="39"/>
      <c r="HS279" s="39"/>
      <c r="HT279" s="39"/>
      <c r="HU279" s="39"/>
      <c r="HV279" s="39"/>
      <c r="HW279" s="39"/>
      <c r="HX279" s="39"/>
      <c r="HY279" s="39"/>
      <c r="HZ279" s="39"/>
      <c r="IA279" s="39"/>
      <c r="IB279" s="39"/>
      <c r="IC279" s="39"/>
      <c r="ID279" s="39"/>
      <c r="IE279" s="39"/>
      <c r="IF279" s="39"/>
      <c r="IG279" s="39"/>
      <c r="IH279" s="39"/>
      <c r="II279" s="39"/>
      <c r="IJ279" s="39"/>
      <c r="IK279" s="39"/>
      <c r="IL279" s="39"/>
      <c r="IM279" s="39"/>
      <c r="IN279" s="39"/>
      <c r="IO279" s="39"/>
      <c r="IP279" s="39"/>
      <c r="IQ279" s="39"/>
      <c r="IR279" s="39"/>
      <c r="IS279" s="39"/>
      <c r="IT279" s="39"/>
      <c r="IU279" s="39"/>
      <c r="IV279" s="93" t="str">
        <f t="shared" si="302"/>
        <v>KAYTECH</v>
      </c>
      <c r="IW279" s="100" t="str">
        <f>C279</f>
        <v>NAS620C4</v>
      </c>
      <c r="IX279" s="93" t="str">
        <f t="shared" si="286"/>
        <v>NAS/NASM NATIONAL AEROSPACE STD</v>
      </c>
      <c r="IY279" s="111">
        <f t="shared" si="294"/>
        <v>9.6999999999999986E-3</v>
      </c>
      <c r="IZ279" s="112" t="str">
        <f t="shared" si="295"/>
        <v>USD</v>
      </c>
      <c r="JA279" s="104" t="e">
        <f ca="1">_xlfn.XLOOKUP(IZ279,IZ$21:IZ$24,JA$21:JA$24,0)</f>
        <v>#NAME?</v>
      </c>
      <c r="JB279" s="104" t="e">
        <f t="shared" ca="1" si="234"/>
        <v>#NAME?</v>
      </c>
      <c r="JC279" s="113">
        <f>AJ279</f>
        <v>1</v>
      </c>
      <c r="JD279" s="113">
        <f>AJ279</f>
        <v>1</v>
      </c>
      <c r="JE279" s="100">
        <v>5000</v>
      </c>
      <c r="JF279" s="113" t="e">
        <f>MAX(JD279,CEILING(#REF!+JE279,JC279))</f>
        <v>#REF!</v>
      </c>
      <c r="JG279" s="114" t="e">
        <f t="shared" ca="1" si="235"/>
        <v>#REF!</v>
      </c>
      <c r="JH279" s="113" t="e">
        <f>JF279-#REF!</f>
        <v>#REF!</v>
      </c>
      <c r="JI279" s="114" t="e">
        <f t="shared" ca="1" si="236"/>
        <v>#REF!</v>
      </c>
      <c r="JJ279" s="115">
        <v>45523</v>
      </c>
      <c r="JK279" s="114" t="s">
        <v>114</v>
      </c>
      <c r="JL279" s="114" t="s">
        <v>21</v>
      </c>
      <c r="JM279" s="100" t="s">
        <v>128</v>
      </c>
      <c r="JN279" s="100" t="s">
        <v>129</v>
      </c>
      <c r="JO279" s="102" t="e">
        <f t="array" aca="1" ref="JO279" ca="1">SUMPRODUCT(#REF!,TRANSPOSE(JO$19:JO$22))</f>
        <v>#REF!</v>
      </c>
      <c r="JP279" s="102" t="e">
        <f t="array" aca="1" ref="JP279" ca="1">SUMPRODUCT(#REF!,TRANSPOSE(JP$19:JP$22))</f>
        <v>#REF!</v>
      </c>
      <c r="JQ279" s="102" t="e">
        <f t="array" aca="1" ref="JQ279" ca="1">SUMPRODUCT(#REF!,TRANSPOSE(JQ$19:JQ$22))</f>
        <v>#REF!</v>
      </c>
      <c r="JR279" s="102" t="e">
        <f t="array" aca="1" ref="JR279" ca="1">SUMPRODUCT(#REF!,TRANSPOSE(JR$19:JR$22))</f>
        <v>#REF!</v>
      </c>
      <c r="JS279" s="102" t="e">
        <f t="array" aca="1" ref="JS279" ca="1">SUMPRODUCT(#REF!,TRANSPOSE(JS$19:JS$22))</f>
        <v>#REF!</v>
      </c>
      <c r="JT279" s="102" t="e">
        <f t="array" aca="1" ref="JT279" ca="1">SUMPRODUCT(#REF!,TRANSPOSE(JT$19:JT$22))</f>
        <v>#REF!</v>
      </c>
      <c r="JU279" s="102" t="e">
        <f t="array" aca="1" ref="JU279" ca="1">SUMPRODUCT(#REF!,TRANSPOSE(JU$19:JU$22))</f>
        <v>#REF!</v>
      </c>
      <c r="JV279" s="102" t="e">
        <f t="array" aca="1" ref="JV279" ca="1">SUMPRODUCT(#REF!,TRANSPOSE(JV$19:JV$22))</f>
        <v>#REF!</v>
      </c>
      <c r="JW279" s="102" t="e">
        <f t="array" aca="1" ref="JW279" ca="1">SUMPRODUCT(#REF!,TRANSPOSE(JW$19:JW$22))</f>
        <v>#REF!</v>
      </c>
      <c r="JX279" s="102" t="e">
        <f t="array" aca="1" ref="JX279" ca="1">SUMPRODUCT(#REF!,TRANSPOSE(JX$19:JX$22))</f>
        <v>#REF!</v>
      </c>
      <c r="JY279" s="102" t="e">
        <f t="array" aca="1" ref="JY279" ca="1">SUMPRODUCT(#REF!,TRANSPOSE(JY$19:JY$22))</f>
        <v>#REF!</v>
      </c>
      <c r="JZ279" s="102" t="e">
        <f t="array" aca="1" ref="JZ279" ca="1">SUMPRODUCT(#REF!,TRANSPOSE(JZ$19:JZ$22))</f>
        <v>#REF!</v>
      </c>
      <c r="KA279" s="102" t="e">
        <f t="array" aca="1" ref="KA279" ca="1">SUMPRODUCT(#REF!,TRANSPOSE(KA$19:KA$22))</f>
        <v>#REF!</v>
      </c>
      <c r="KB279" s="116"/>
      <c r="KC279" s="102" t="e">
        <f t="shared" ca="1" si="237"/>
        <v>#REF!</v>
      </c>
      <c r="KD279" s="117" t="e">
        <f ca="1">CEILING(SUM($JO279:JP279)-SUM($KC279:KC279),$JC279)</f>
        <v>#REF!</v>
      </c>
      <c r="KE279" s="117" t="e">
        <f ca="1">CEILING(SUM($JO279:JQ279)-SUM($KC279:KD279),$JC279)</f>
        <v>#REF!</v>
      </c>
      <c r="KF279" s="117" t="e">
        <f ca="1">CEILING(SUM($JO279:JR279)-SUM($KC279:KE279),$JC279)</f>
        <v>#REF!</v>
      </c>
      <c r="KG279" s="117" t="e">
        <f ca="1">CEILING(SUM($JO279:JS279)-SUM($KC279:KF279),$JC279)</f>
        <v>#REF!</v>
      </c>
      <c r="KH279" s="117" t="e">
        <f ca="1">CEILING(SUM($JO279:JT279)-SUM($KC279:KG279),$JC279)</f>
        <v>#REF!</v>
      </c>
      <c r="KI279" s="117" t="e">
        <f ca="1">CEILING(SUM($JO279:JU279)-SUM($KC279:KH279),$JC279)</f>
        <v>#REF!</v>
      </c>
      <c r="KJ279" s="117" t="e">
        <f ca="1">CEILING(SUM($JO279:JV279)-SUM($KC279:KI279),$JC279)</f>
        <v>#REF!</v>
      </c>
      <c r="KK279" s="117" t="e">
        <f ca="1">CEILING(SUM($JO279:JW279)-SUM($KC279:KJ279),$JC279)</f>
        <v>#REF!</v>
      </c>
      <c r="KL279" s="117" t="e">
        <f ca="1">CEILING(SUM($JO279:JX279)-SUM($KC279:KK279),$JC279)</f>
        <v>#REF!</v>
      </c>
      <c r="KM279" s="117" t="e">
        <f ca="1">CEILING(SUM($JO279:JY279)-SUM($KC279:KL279),$JC279)</f>
        <v>#REF!</v>
      </c>
      <c r="KN279" s="117" t="e">
        <f t="shared" ca="1" si="238"/>
        <v>#REF!</v>
      </c>
      <c r="KO279" s="117" t="e">
        <f t="shared" ca="1" si="239"/>
        <v>#REF!</v>
      </c>
      <c r="KP279" s="116"/>
      <c r="KQ279" s="119" t="e">
        <f t="shared" ca="1" si="240"/>
        <v>#REF!</v>
      </c>
      <c r="KR279" s="119" t="e">
        <f t="shared" ca="1" si="241"/>
        <v>#REF!</v>
      </c>
      <c r="KS279" s="119" t="e">
        <f t="shared" ca="1" si="242"/>
        <v>#REF!</v>
      </c>
      <c r="KT279" s="119" t="e">
        <f t="shared" ca="1" si="243"/>
        <v>#REF!</v>
      </c>
      <c r="KU279" s="119" t="e">
        <f t="shared" ca="1" si="244"/>
        <v>#REF!</v>
      </c>
      <c r="KV279" s="119" t="e">
        <f t="shared" ca="1" si="245"/>
        <v>#REF!</v>
      </c>
      <c r="KW279" s="119" t="e">
        <f t="shared" ca="1" si="246"/>
        <v>#REF!</v>
      </c>
      <c r="KX279" s="119" t="e">
        <f t="shared" ca="1" si="247"/>
        <v>#REF!</v>
      </c>
      <c r="KY279" s="119" t="e">
        <f t="shared" ca="1" si="248"/>
        <v>#REF!</v>
      </c>
      <c r="KZ279" s="119" t="e">
        <f t="shared" ca="1" si="249"/>
        <v>#REF!</v>
      </c>
      <c r="LA279" s="119" t="e">
        <f t="shared" ca="1" si="250"/>
        <v>#REF!</v>
      </c>
      <c r="LB279" s="119" t="e">
        <f t="shared" ca="1" si="251"/>
        <v>#REF!</v>
      </c>
      <c r="LC279" s="119" t="e">
        <f t="shared" ca="1" si="252"/>
        <v>#REF!</v>
      </c>
      <c r="LD279" s="119" t="e">
        <f t="shared" ca="1" si="253"/>
        <v>#REF!</v>
      </c>
      <c r="LE279" s="116">
        <v>1</v>
      </c>
      <c r="LF279" s="102" t="e">
        <f ca="1">SUM(KC279:KO279)</f>
        <v>#REF!</v>
      </c>
      <c r="LG279" s="102"/>
      <c r="LH279" s="102"/>
      <c r="LI279" s="102"/>
      <c r="LJ279" s="102"/>
      <c r="LK279" s="102"/>
      <c r="LL279" s="102"/>
      <c r="LM279" s="102"/>
      <c r="LN279" s="102"/>
      <c r="LO279" s="102"/>
      <c r="LP279" s="102"/>
      <c r="LQ279" s="102"/>
      <c r="LR279" s="102" t="e">
        <f t="shared" ref="LR279:LR283" ca="1" si="303">KO279</f>
        <v>#REF!</v>
      </c>
      <c r="LS279" s="102"/>
      <c r="LT279" s="119" t="e">
        <f t="shared" ca="1" si="254"/>
        <v>#REF!</v>
      </c>
      <c r="LU279" s="119" t="e">
        <f t="shared" ca="1" si="255"/>
        <v>#NAME?</v>
      </c>
      <c r="LV279" s="119" t="e">
        <f t="shared" ca="1" si="256"/>
        <v>#NAME?</v>
      </c>
      <c r="LW279" s="119" t="e">
        <f t="shared" ca="1" si="257"/>
        <v>#NAME?</v>
      </c>
      <c r="LX279" s="119" t="e">
        <f t="shared" ca="1" si="258"/>
        <v>#NAME?</v>
      </c>
      <c r="LY279" s="119" t="e">
        <f t="shared" ca="1" si="259"/>
        <v>#NAME?</v>
      </c>
      <c r="LZ279" s="119" t="e">
        <f t="shared" ca="1" si="260"/>
        <v>#NAME?</v>
      </c>
      <c r="MA279" s="119" t="e">
        <f t="shared" ca="1" si="261"/>
        <v>#NAME?</v>
      </c>
      <c r="MB279" s="119" t="e">
        <f t="shared" ca="1" si="262"/>
        <v>#NAME?</v>
      </c>
      <c r="MC279" s="119" t="e">
        <f t="shared" ca="1" si="263"/>
        <v>#NAME?</v>
      </c>
      <c r="MD279" s="119" t="e">
        <f t="shared" ca="1" si="264"/>
        <v>#NAME?</v>
      </c>
      <c r="ME279" s="119" t="e">
        <f t="shared" ca="1" si="265"/>
        <v>#NAME?</v>
      </c>
      <c r="MF279" s="119" t="e">
        <f t="shared" ca="1" si="266"/>
        <v>#REF!</v>
      </c>
      <c r="MG279" s="119" t="e">
        <f t="shared" ca="1" si="267"/>
        <v>#REF!</v>
      </c>
      <c r="MH279" s="120" t="s">
        <v>1182</v>
      </c>
      <c r="MI279" s="100" t="s">
        <v>1133</v>
      </c>
      <c r="MJ279" s="121">
        <v>45524</v>
      </c>
      <c r="MK279" s="100" t="s">
        <v>131</v>
      </c>
      <c r="ML279" s="100" t="s">
        <v>131</v>
      </c>
      <c r="MM279" s="100" t="s">
        <v>131</v>
      </c>
      <c r="MN279" s="100"/>
      <c r="MO279" s="100" t="s">
        <v>175</v>
      </c>
    </row>
    <row r="280" spans="1:353" ht="14.25" x14ac:dyDescent="0.2">
      <c r="A280" s="39">
        <v>285</v>
      </c>
      <c r="B280" s="39" t="s">
        <v>1185</v>
      </c>
      <c r="C280" s="54" t="s">
        <v>1186</v>
      </c>
      <c r="D280" s="39" t="s">
        <v>121</v>
      </c>
      <c r="E280" s="39">
        <v>514200518</v>
      </c>
      <c r="F280" s="99" t="s">
        <v>1187</v>
      </c>
      <c r="G280" s="39"/>
      <c r="H280" s="39" t="s">
        <v>112</v>
      </c>
      <c r="I280" s="39">
        <v>2</v>
      </c>
      <c r="J280" s="39">
        <v>2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1</v>
      </c>
      <c r="S280" s="39">
        <v>0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1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f t="shared" si="230"/>
        <v>2</v>
      </c>
      <c r="AI280" s="39">
        <f t="shared" si="268"/>
        <v>35811</v>
      </c>
      <c r="AJ280" s="55">
        <v>1</v>
      </c>
      <c r="AK280" s="39"/>
      <c r="AL280" s="39" t="s">
        <v>1129</v>
      </c>
      <c r="AM280" s="39" t="s">
        <v>1130</v>
      </c>
      <c r="AN280" s="39"/>
      <c r="AO280" s="39"/>
      <c r="AP280" s="56">
        <v>1.7999999999999999E-2</v>
      </c>
      <c r="AQ280" s="56" t="s">
        <v>8</v>
      </c>
      <c r="AR280" s="39" t="s">
        <v>1131</v>
      </c>
      <c r="AS280" s="39" t="s">
        <v>1132</v>
      </c>
      <c r="AT280" s="39"/>
      <c r="AU280" s="39">
        <v>6314677700</v>
      </c>
      <c r="AV280" s="39" t="str">
        <f t="shared" si="231"/>
        <v>P0014</v>
      </c>
      <c r="AW280" s="76" t="e">
        <f t="shared" ca="1" si="232"/>
        <v>#NAME?</v>
      </c>
      <c r="AX280" s="73" t="s">
        <v>1137</v>
      </c>
      <c r="AY280" s="73" t="e">
        <f t="shared" si="233"/>
        <v>#REF!</v>
      </c>
      <c r="AZ280" s="39"/>
      <c r="BA280" s="39"/>
      <c r="BB280" s="39"/>
      <c r="BC280" s="39"/>
      <c r="BD280" s="39">
        <v>37453</v>
      </c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>
        <f>SUM($AZ280,$BA280:BF280)-SUM($EU280:FA280)</f>
        <v>37173</v>
      </c>
      <c r="DE280" s="39">
        <f>SUM($AZ280,$BA280:BG280)-SUM($EU280:FB280)</f>
        <v>35973</v>
      </c>
      <c r="DF280" s="39">
        <f>SUM($AZ280,$BA280:BH280)-SUM($EU280:FC280)</f>
        <v>34642</v>
      </c>
      <c r="DG280" s="39">
        <f>SUM($AZ280,$BA280:BI280)-SUM($EU280:FD280)</f>
        <v>33642</v>
      </c>
      <c r="DH280" s="39">
        <f>SUM($AZ280,$BA280:BJ280)-SUM($EU280:FE280)</f>
        <v>32642</v>
      </c>
      <c r="DI280" s="39">
        <f>SUM($AZ280,$BA280:BK280)-SUM($EU280:FF280)</f>
        <v>31642</v>
      </c>
      <c r="DJ280" s="39">
        <f>SUM($AZ280,$BA280:BL280)-SUM($EU280:FG280)</f>
        <v>30642</v>
      </c>
      <c r="DK280" s="39">
        <f>SUM($AZ280,$BA280:BM280)-SUM($EU280:FH280)</f>
        <v>29642</v>
      </c>
      <c r="DL280" s="39">
        <f>SUM($AZ280,$BA280:BN280)-SUM($EU280:FI280)</f>
        <v>28642</v>
      </c>
      <c r="DM280" s="39">
        <f>SUM($AZ280,$BA280:BO280)-SUM($EU280:FJ280)</f>
        <v>27642</v>
      </c>
      <c r="DN280" s="39">
        <f>SUM($AZ280,$BA280:BP280)-SUM($EU280:FK280)</f>
        <v>26642</v>
      </c>
      <c r="DO280" s="39">
        <f>SUM($AZ280,$BA280:BQ280)-SUM($EU280:FL280)</f>
        <v>25642</v>
      </c>
      <c r="DP280" s="39">
        <f>SUM($AZ280,$BA280:BR280)-SUM($EU280:FM280)</f>
        <v>24642</v>
      </c>
      <c r="DQ280" s="39">
        <f>SUM($AZ280,$BA280:BS280)-SUM($EU280:FN280)</f>
        <v>23642</v>
      </c>
      <c r="DR280" s="39">
        <f>SUM($AZ280,$BA280:BT280)-SUM($EU280:FO280)</f>
        <v>22642</v>
      </c>
      <c r="DS280" s="39">
        <f>SUM($AZ280,$BA280:BU280)-SUM($EU280:FP280)</f>
        <v>21642</v>
      </c>
      <c r="DT280" s="39">
        <f>SUM($AZ280,$BA280:BV280)-SUM($EU280:FQ280)</f>
        <v>20642</v>
      </c>
      <c r="DU280" s="39">
        <f>SUM($AZ280,$BA280:BW280)-SUM($EU280:FR280)</f>
        <v>19642</v>
      </c>
      <c r="DV280" s="39">
        <f>SUM($AZ280,$BA280:BX280)-SUM($EU280:FS280)</f>
        <v>18642</v>
      </c>
      <c r="DW280" s="39">
        <f>SUM($AZ280,$BA280:BY280)-SUM($EU280:FT280)</f>
        <v>17642</v>
      </c>
      <c r="DX280" s="39">
        <f>SUM($AZ280,$BA280:BZ280)-SUM($EU280:FU280)</f>
        <v>16642</v>
      </c>
      <c r="DY280" s="39">
        <f>SUM($AZ280,$BA280:CA280)-SUM($EU280:FV280)</f>
        <v>15642</v>
      </c>
      <c r="DZ280" s="39">
        <f>SUM($AZ280,$BA280:CB280)-SUM($EU280:FW280)</f>
        <v>14642</v>
      </c>
      <c r="EA280" s="39">
        <f>SUM($AZ280,$BA280:CC280)-SUM($EU280:FX280)</f>
        <v>13642</v>
      </c>
      <c r="EB280" s="39">
        <f>SUM($AZ280,$BA280:CD280)-SUM($EU280:FY280)</f>
        <v>12642</v>
      </c>
      <c r="EC280" s="39">
        <f>SUM($AZ280,$BA280:CE280)-SUM($EU280:FZ280)</f>
        <v>11642</v>
      </c>
      <c r="ED280" s="39">
        <f>SUM($AZ280,$BA280:CF280)-SUM($EU280:GA280)</f>
        <v>10642</v>
      </c>
      <c r="EE280" s="39">
        <f>SUM($AZ280,$BA280:CG280)-SUM($EU280:GB280)</f>
        <v>9642</v>
      </c>
      <c r="EF280" s="39">
        <f>SUM($AZ280,$BA280:CH280)-SUM($EU280:GC280)</f>
        <v>8642</v>
      </c>
      <c r="EG280" s="39">
        <f>SUM($AZ280,$BA280:CI280)-SUM($EU280:GD280)</f>
        <v>7642</v>
      </c>
      <c r="EH280" s="39">
        <f>SUM($AZ280,$BA280:CJ280)-SUM($EU280:GE280)</f>
        <v>6642</v>
      </c>
      <c r="EI280" s="39">
        <f>SUM($AZ280,$BA280:CK280)-SUM($EU280:GF280)</f>
        <v>5642</v>
      </c>
      <c r="EJ280" s="39">
        <f>SUM($AZ280,$BA280:CL280)-SUM($EU280:GG280)</f>
        <v>4642</v>
      </c>
      <c r="EK280" s="39">
        <f>SUM($AZ280,$BA280:CM280)-SUM($EU280:GH280)</f>
        <v>3642</v>
      </c>
      <c r="EL280" s="39">
        <f>SUM($AZ280,$BA280:CN280)-SUM($EU280:GI280)</f>
        <v>2642</v>
      </c>
      <c r="EM280" s="39">
        <f>SUM($AZ280,$BA280:CO280)-SUM($EU280:GJ280)</f>
        <v>1642</v>
      </c>
      <c r="EN280" s="39">
        <f>SUM($AZ280,$BA280:CP280)-SUM($EU280:GK280)</f>
        <v>1642</v>
      </c>
      <c r="EO280" s="39">
        <f>SUM($AZ280,$BA280:CQ280)-SUM($EU280:GL280)</f>
        <v>1642</v>
      </c>
      <c r="EP280" s="39">
        <f>SUM($AZ280,$BA280:CR280)-SUM($EU280:GM280)</f>
        <v>1642</v>
      </c>
      <c r="EQ280" s="39">
        <f>SUM($AZ280,$BA280:CS280)-SUM($EU280:GN280)</f>
        <v>1642</v>
      </c>
      <c r="ER280" s="39"/>
      <c r="ES280" s="39"/>
      <c r="ET280" s="39"/>
      <c r="EU280" s="39"/>
      <c r="EV280" s="39"/>
      <c r="EW280" s="39"/>
      <c r="EX280" s="39"/>
      <c r="EY280" s="39"/>
      <c r="EZ280" s="39"/>
      <c r="FA280" s="39">
        <f t="array" ref="FA280">SUMPRODUCT($K280:$AG280,TRANSPOSE(FA$5:FA$27))</f>
        <v>280</v>
      </c>
      <c r="FB280" s="39">
        <f t="array" ref="FB280">SUMPRODUCT($K280:$AG280,TRANSPOSE(FB$5:FB$27))</f>
        <v>1200</v>
      </c>
      <c r="FC280" s="39">
        <f t="array" ref="FC280">SUMPRODUCT($K280:$AG280,TRANSPOSE(FC$5:FC$27))</f>
        <v>1331</v>
      </c>
      <c r="FD280" s="39">
        <f t="array" ref="FD280">SUMPRODUCT($K280:$AG280,TRANSPOSE(FD$5:FD$27))</f>
        <v>1000</v>
      </c>
      <c r="FE280" s="39">
        <f t="array" ref="FE280">SUMPRODUCT($K280:$AG280,TRANSPOSE(FE$5:FE$27))</f>
        <v>1000</v>
      </c>
      <c r="FF280" s="39">
        <f t="array" ref="FF280">SUMPRODUCT($K280:$AG280,TRANSPOSE(FF$5:FF$27))</f>
        <v>1000</v>
      </c>
      <c r="FG280" s="39">
        <f t="array" ref="FG280">SUMPRODUCT($K280:$AG280,TRANSPOSE(FG$5:FG$27))</f>
        <v>1000</v>
      </c>
      <c r="FH280" s="39">
        <f t="array" ref="FH280">SUMPRODUCT($K280:$AG280,TRANSPOSE(FH$5:FH$27))</f>
        <v>1000</v>
      </c>
      <c r="FI280" s="39">
        <f t="array" ref="FI280">SUMPRODUCT($K280:$AG280,TRANSPOSE(FI$5:FI$27))</f>
        <v>1000</v>
      </c>
      <c r="FJ280" s="39">
        <f t="array" ref="FJ280">SUMPRODUCT($K280:$AG280,TRANSPOSE(FJ$5:FJ$27))</f>
        <v>1000</v>
      </c>
      <c r="FK280" s="39">
        <f t="array" ref="FK280">SUMPRODUCT($K280:$AG280,TRANSPOSE(FK$5:FK$27))</f>
        <v>1000</v>
      </c>
      <c r="FL280" s="39">
        <f t="array" ref="FL280">SUMPRODUCT($K280:$AG280,TRANSPOSE(FL$5:FL$27))</f>
        <v>1000</v>
      </c>
      <c r="FM280" s="39">
        <f t="array" ref="FM280">SUMPRODUCT($K280:$AG280,TRANSPOSE(FM$5:FM$27))</f>
        <v>1000</v>
      </c>
      <c r="FN280" s="39">
        <f t="array" ref="FN280">SUMPRODUCT($K280:$AG280,TRANSPOSE(FN$5:FN$27))</f>
        <v>1000</v>
      </c>
      <c r="FO280" s="39">
        <f t="array" ref="FO280">SUMPRODUCT($K280:$AG280,TRANSPOSE(FO$5:FO$27))</f>
        <v>1000</v>
      </c>
      <c r="FP280" s="39">
        <f t="array" ref="FP280">SUMPRODUCT($K280:$AG280,TRANSPOSE(FP$5:FP$27))</f>
        <v>1000</v>
      </c>
      <c r="FQ280" s="39">
        <f t="array" ref="FQ280">SUMPRODUCT($K280:$AG280,TRANSPOSE(FQ$5:FQ$27))</f>
        <v>1000</v>
      </c>
      <c r="FR280" s="39">
        <f t="array" ref="FR280">SUMPRODUCT($K280:$AG280,TRANSPOSE(FR$5:FR$27))</f>
        <v>1000</v>
      </c>
      <c r="FS280" s="39">
        <f t="array" ref="FS280">SUMPRODUCT($K280:$AG280,TRANSPOSE(FS$5:FS$27))</f>
        <v>1000</v>
      </c>
      <c r="FT280" s="39">
        <f t="array" ref="FT280">SUMPRODUCT($K280:$AG280,TRANSPOSE(FT$5:FT$27))</f>
        <v>1000</v>
      </c>
      <c r="FU280" s="39">
        <f t="array" ref="FU280">SUMPRODUCT($K280:$AG280,TRANSPOSE(FU$5:FU$27))</f>
        <v>1000</v>
      </c>
      <c r="FV280" s="39">
        <f t="array" ref="FV280">SUMPRODUCT($K280:$AG280,TRANSPOSE(FV$5:FV$27))</f>
        <v>1000</v>
      </c>
      <c r="FW280" s="39">
        <f t="array" ref="FW280">SUMPRODUCT($K280:$AG280,TRANSPOSE(FW$5:FW$27))</f>
        <v>1000</v>
      </c>
      <c r="FX280" s="39">
        <f t="array" ref="FX280">SUMPRODUCT($K280:$AG280,TRANSPOSE(FX$5:FX$27))</f>
        <v>1000</v>
      </c>
      <c r="FY280" s="39">
        <f t="array" ref="FY280">SUMPRODUCT($K280:$AG280,TRANSPOSE(FY$5:FY$27))</f>
        <v>1000</v>
      </c>
      <c r="FZ280" s="39">
        <f t="array" ref="FZ280">SUMPRODUCT($K280:$AG280,TRANSPOSE(FZ$5:FZ$27))</f>
        <v>1000</v>
      </c>
      <c r="GA280" s="39">
        <f t="array" ref="GA280">SUMPRODUCT($K280:$AG280,TRANSPOSE(GA$5:GA$27))</f>
        <v>1000</v>
      </c>
      <c r="GB280" s="39">
        <f t="array" ref="GB280">SUMPRODUCT($K280:$AG280,TRANSPOSE(GB$5:GB$27))</f>
        <v>1000</v>
      </c>
      <c r="GC280" s="39">
        <f t="array" ref="GC280">SUMPRODUCT($K280:$AG280,TRANSPOSE(GC$5:GC$27))</f>
        <v>1000</v>
      </c>
      <c r="GD280" s="39">
        <f t="array" ref="GD280">SUMPRODUCT($K280:$AG280,TRANSPOSE(GD$5:GD$27))</f>
        <v>1000</v>
      </c>
      <c r="GE280" s="39">
        <f t="array" ref="GE280">SUMPRODUCT($K280:$AG280,TRANSPOSE(GE$5:GE$27))</f>
        <v>1000</v>
      </c>
      <c r="GF280" s="39">
        <f t="array" ref="GF280">SUMPRODUCT($K280:$AG280,TRANSPOSE(GF$5:GF$27))</f>
        <v>1000</v>
      </c>
      <c r="GG280" s="39">
        <f t="array" ref="GG280">SUMPRODUCT($K280:$AG280,TRANSPOSE(GG$5:GG$27))</f>
        <v>1000</v>
      </c>
      <c r="GH280" s="39">
        <f t="array" ref="GH280">SUMPRODUCT($K280:$AG280,TRANSPOSE(GH$5:GH$27))</f>
        <v>1000</v>
      </c>
      <c r="GI280" s="39">
        <f t="array" ref="GI280">SUMPRODUCT($K280:$AG280,TRANSPOSE(GI$5:GI$27))</f>
        <v>1000</v>
      </c>
      <c r="GJ280" s="39">
        <f t="array" ref="GJ280">SUMPRODUCT($K280:$AG280,TRANSPOSE(GJ$5:GJ$27))</f>
        <v>1000</v>
      </c>
      <c r="GK280" s="39">
        <f t="array" ref="GK280">SUMPRODUCT($K280:$AG280,TRANSPOSE(GK$5:GK$27))</f>
        <v>0</v>
      </c>
      <c r="GL280" s="39">
        <f t="array" ref="GL280">SUMPRODUCT($K280:$AG280,TRANSPOSE(GL$5:GL$27))</f>
        <v>0</v>
      </c>
      <c r="GM280" s="39">
        <f t="array" ref="GM280">SUMPRODUCT($K280:$AG280,TRANSPOSE(GM$5:GM$27))</f>
        <v>0</v>
      </c>
      <c r="GN280" s="39">
        <f t="array" ref="GN280">SUMPRODUCT($K280:$AG280,TRANSPOSE(GN$5:GN$27))</f>
        <v>0</v>
      </c>
      <c r="GO280" s="39"/>
      <c r="GP280" s="39"/>
      <c r="GQ280" s="39"/>
      <c r="GR280" s="39"/>
      <c r="GS280" s="39"/>
      <c r="GT280" s="39"/>
      <c r="GU280" s="39"/>
      <c r="GV280" s="39"/>
      <c r="GW280" s="39"/>
      <c r="GX280" s="39"/>
      <c r="GY280" s="39"/>
      <c r="GZ280" s="39"/>
      <c r="HA280" s="39"/>
      <c r="HB280" s="39"/>
      <c r="HC280" s="39"/>
      <c r="HD280" s="39"/>
      <c r="HE280" s="39"/>
      <c r="HF280" s="39"/>
      <c r="HG280" s="39"/>
      <c r="HH280" s="39"/>
      <c r="HI280" s="39"/>
      <c r="HJ280" s="39"/>
      <c r="HK280" s="39"/>
      <c r="HL280" s="39"/>
      <c r="HM280" s="39"/>
      <c r="HN280" s="39"/>
      <c r="HO280" s="39"/>
      <c r="HP280" s="39"/>
      <c r="HQ280" s="39"/>
      <c r="HR280" s="39"/>
      <c r="HS280" s="39"/>
      <c r="HT280" s="39"/>
      <c r="HU280" s="39"/>
      <c r="HV280" s="39"/>
      <c r="HW280" s="39"/>
      <c r="HX280" s="39"/>
      <c r="HY280" s="39"/>
      <c r="HZ280" s="39"/>
      <c r="IA280" s="39"/>
      <c r="IB280" s="39"/>
      <c r="IC280" s="39"/>
      <c r="ID280" s="39"/>
      <c r="IE280" s="39"/>
      <c r="IF280" s="39"/>
      <c r="IG280" s="39"/>
      <c r="IH280" s="39"/>
      <c r="II280" s="39"/>
      <c r="IJ280" s="39"/>
      <c r="IK280" s="39"/>
      <c r="IL280" s="39"/>
      <c r="IM280" s="39"/>
      <c r="IN280" s="39"/>
      <c r="IO280" s="39"/>
      <c r="IP280" s="39"/>
      <c r="IQ280" s="39"/>
      <c r="IR280" s="39"/>
      <c r="IS280" s="39"/>
      <c r="IT280" s="39"/>
      <c r="IU280" s="39"/>
      <c r="IV280" s="93" t="str">
        <f t="shared" si="302"/>
        <v>KAYTECH</v>
      </c>
      <c r="IW280" s="100" t="str">
        <f>C280</f>
        <v>NAS620C6</v>
      </c>
      <c r="IX280" s="93" t="str">
        <f t="shared" si="286"/>
        <v>NAS/NASM NATIONAL AEROSPACE STD</v>
      </c>
      <c r="IY280" s="111">
        <f t="shared" si="294"/>
        <v>1.7999999999999999E-2</v>
      </c>
      <c r="IZ280" s="112" t="str">
        <f t="shared" si="295"/>
        <v>USD</v>
      </c>
      <c r="JA280" s="104" t="e">
        <f ca="1">_xlfn.XLOOKUP(IZ280,IZ$21:IZ$24,JA$21:JA$24,0)</f>
        <v>#NAME?</v>
      </c>
      <c r="JB280" s="104" t="e">
        <f t="shared" ca="1" si="234"/>
        <v>#NAME?</v>
      </c>
      <c r="JC280" s="113">
        <f>AJ280</f>
        <v>1</v>
      </c>
      <c r="JD280" s="113">
        <f>AJ280</f>
        <v>1</v>
      </c>
      <c r="JE280" s="100">
        <v>2000</v>
      </c>
      <c r="JF280" s="113" t="e">
        <f>MAX(JD280,CEILING(#REF!+JE280,JC280))</f>
        <v>#REF!</v>
      </c>
      <c r="JG280" s="114" t="e">
        <f t="shared" ca="1" si="235"/>
        <v>#REF!</v>
      </c>
      <c r="JH280" s="113" t="e">
        <f>JF280-#REF!</f>
        <v>#REF!</v>
      </c>
      <c r="JI280" s="114" t="e">
        <f t="shared" ca="1" si="236"/>
        <v>#REF!</v>
      </c>
      <c r="JJ280" s="115">
        <v>45523</v>
      </c>
      <c r="JK280" s="114" t="s">
        <v>114</v>
      </c>
      <c r="JL280" s="114" t="s">
        <v>21</v>
      </c>
      <c r="JM280" s="100" t="s">
        <v>128</v>
      </c>
      <c r="JN280" s="100" t="s">
        <v>129</v>
      </c>
      <c r="JO280" s="102" t="e">
        <f t="array" aca="1" ref="JO280" ca="1">SUMPRODUCT(#REF!,TRANSPOSE(JO$19:JO$22))</f>
        <v>#REF!</v>
      </c>
      <c r="JP280" s="102" t="e">
        <f t="array" aca="1" ref="JP280" ca="1">SUMPRODUCT(#REF!,TRANSPOSE(JP$19:JP$22))</f>
        <v>#REF!</v>
      </c>
      <c r="JQ280" s="102" t="e">
        <f t="array" aca="1" ref="JQ280" ca="1">SUMPRODUCT(#REF!,TRANSPOSE(JQ$19:JQ$22))</f>
        <v>#REF!</v>
      </c>
      <c r="JR280" s="102" t="e">
        <f t="array" aca="1" ref="JR280" ca="1">SUMPRODUCT(#REF!,TRANSPOSE(JR$19:JR$22))</f>
        <v>#REF!</v>
      </c>
      <c r="JS280" s="102" t="e">
        <f t="array" aca="1" ref="JS280" ca="1">SUMPRODUCT(#REF!,TRANSPOSE(JS$19:JS$22))</f>
        <v>#REF!</v>
      </c>
      <c r="JT280" s="102" t="e">
        <f t="array" aca="1" ref="JT280" ca="1">SUMPRODUCT(#REF!,TRANSPOSE(JT$19:JT$22))</f>
        <v>#REF!</v>
      </c>
      <c r="JU280" s="102" t="e">
        <f t="array" aca="1" ref="JU280" ca="1">SUMPRODUCT(#REF!,TRANSPOSE(JU$19:JU$22))</f>
        <v>#REF!</v>
      </c>
      <c r="JV280" s="102" t="e">
        <f t="array" aca="1" ref="JV280" ca="1">SUMPRODUCT(#REF!,TRANSPOSE(JV$19:JV$22))</f>
        <v>#REF!</v>
      </c>
      <c r="JW280" s="102" t="e">
        <f t="array" aca="1" ref="JW280" ca="1">SUMPRODUCT(#REF!,TRANSPOSE(JW$19:JW$22))</f>
        <v>#REF!</v>
      </c>
      <c r="JX280" s="102" t="e">
        <f t="array" aca="1" ref="JX280" ca="1">SUMPRODUCT(#REF!,TRANSPOSE(JX$19:JX$22))</f>
        <v>#REF!</v>
      </c>
      <c r="JY280" s="102" t="e">
        <f t="array" aca="1" ref="JY280" ca="1">SUMPRODUCT(#REF!,TRANSPOSE(JY$19:JY$22))</f>
        <v>#REF!</v>
      </c>
      <c r="JZ280" s="102" t="e">
        <f t="array" aca="1" ref="JZ280" ca="1">SUMPRODUCT(#REF!,TRANSPOSE(JZ$19:JZ$22))</f>
        <v>#REF!</v>
      </c>
      <c r="KA280" s="102" t="e">
        <f t="array" aca="1" ref="KA280" ca="1">SUMPRODUCT(#REF!,TRANSPOSE(KA$19:KA$22))</f>
        <v>#REF!</v>
      </c>
      <c r="KB280" s="116"/>
      <c r="KC280" s="102" t="e">
        <f t="shared" ca="1" si="237"/>
        <v>#REF!</v>
      </c>
      <c r="KD280" s="117" t="e">
        <f ca="1">CEILING(SUM($JO280:JP280)-SUM($KC280:KC280),$JC280)</f>
        <v>#REF!</v>
      </c>
      <c r="KE280" s="117" t="e">
        <f ca="1">CEILING(SUM($JO280:JQ280)-SUM($KC280:KD280),$JC280)</f>
        <v>#REF!</v>
      </c>
      <c r="KF280" s="117" t="e">
        <f ca="1">CEILING(SUM($JO280:JR280)-SUM($KC280:KE280),$JC280)</f>
        <v>#REF!</v>
      </c>
      <c r="KG280" s="117" t="e">
        <f ca="1">CEILING(SUM($JO280:JS280)-SUM($KC280:KF280),$JC280)</f>
        <v>#REF!</v>
      </c>
      <c r="KH280" s="117" t="e">
        <f ca="1">CEILING(SUM($JO280:JT280)-SUM($KC280:KG280),$JC280)</f>
        <v>#REF!</v>
      </c>
      <c r="KI280" s="117" t="e">
        <f ca="1">CEILING(SUM($JO280:JU280)-SUM($KC280:KH280),$JC280)</f>
        <v>#REF!</v>
      </c>
      <c r="KJ280" s="117" t="e">
        <f ca="1">CEILING(SUM($JO280:JV280)-SUM($KC280:KI280),$JC280)</f>
        <v>#REF!</v>
      </c>
      <c r="KK280" s="117" t="e">
        <f ca="1">CEILING(SUM($JO280:JW280)-SUM($KC280:KJ280),$JC280)</f>
        <v>#REF!</v>
      </c>
      <c r="KL280" s="117" t="e">
        <f ca="1">CEILING(SUM($JO280:JX280)-SUM($KC280:KK280),$JC280)</f>
        <v>#REF!</v>
      </c>
      <c r="KM280" s="117" t="e">
        <f ca="1">CEILING(SUM($JO280:JY280)-SUM($KC280:KL280),$JC280)</f>
        <v>#REF!</v>
      </c>
      <c r="KN280" s="117" t="e">
        <f t="shared" ca="1" si="238"/>
        <v>#REF!</v>
      </c>
      <c r="KO280" s="117" t="e">
        <f t="shared" ca="1" si="239"/>
        <v>#REF!</v>
      </c>
      <c r="KP280" s="116"/>
      <c r="KQ280" s="119" t="e">
        <f t="shared" ca="1" si="240"/>
        <v>#REF!</v>
      </c>
      <c r="KR280" s="119" t="e">
        <f t="shared" ca="1" si="241"/>
        <v>#REF!</v>
      </c>
      <c r="KS280" s="119" t="e">
        <f t="shared" ca="1" si="242"/>
        <v>#REF!</v>
      </c>
      <c r="KT280" s="119" t="e">
        <f t="shared" ca="1" si="243"/>
        <v>#REF!</v>
      </c>
      <c r="KU280" s="119" t="e">
        <f t="shared" ca="1" si="244"/>
        <v>#REF!</v>
      </c>
      <c r="KV280" s="119" t="e">
        <f t="shared" ca="1" si="245"/>
        <v>#REF!</v>
      </c>
      <c r="KW280" s="119" t="e">
        <f t="shared" ca="1" si="246"/>
        <v>#REF!</v>
      </c>
      <c r="KX280" s="119" t="e">
        <f t="shared" ca="1" si="247"/>
        <v>#REF!</v>
      </c>
      <c r="KY280" s="119" t="e">
        <f t="shared" ca="1" si="248"/>
        <v>#REF!</v>
      </c>
      <c r="KZ280" s="119" t="e">
        <f t="shared" ca="1" si="249"/>
        <v>#REF!</v>
      </c>
      <c r="LA280" s="119" t="e">
        <f t="shared" ca="1" si="250"/>
        <v>#REF!</v>
      </c>
      <c r="LB280" s="119" t="e">
        <f t="shared" ca="1" si="251"/>
        <v>#REF!</v>
      </c>
      <c r="LC280" s="119" t="e">
        <f t="shared" ca="1" si="252"/>
        <v>#REF!</v>
      </c>
      <c r="LD280" s="119" t="e">
        <f t="shared" ca="1" si="253"/>
        <v>#REF!</v>
      </c>
      <c r="LE280" s="116">
        <v>1</v>
      </c>
      <c r="LF280" s="102" t="e">
        <f ca="1">SUM(KC280:KO280)</f>
        <v>#REF!</v>
      </c>
      <c r="LG280" s="102"/>
      <c r="LH280" s="102"/>
      <c r="LI280" s="102"/>
      <c r="LJ280" s="102"/>
      <c r="LK280" s="102"/>
      <c r="LL280" s="102"/>
      <c r="LM280" s="102"/>
      <c r="LN280" s="102"/>
      <c r="LO280" s="102"/>
      <c r="LP280" s="102"/>
      <c r="LQ280" s="102"/>
      <c r="LR280" s="102" t="e">
        <f t="shared" ca="1" si="303"/>
        <v>#REF!</v>
      </c>
      <c r="LS280" s="102"/>
      <c r="LT280" s="119" t="e">
        <f t="shared" ca="1" si="254"/>
        <v>#REF!</v>
      </c>
      <c r="LU280" s="119" t="e">
        <f t="shared" ca="1" si="255"/>
        <v>#NAME?</v>
      </c>
      <c r="LV280" s="119" t="e">
        <f t="shared" ca="1" si="256"/>
        <v>#NAME?</v>
      </c>
      <c r="LW280" s="119" t="e">
        <f t="shared" ca="1" si="257"/>
        <v>#NAME?</v>
      </c>
      <c r="LX280" s="119" t="e">
        <f t="shared" ca="1" si="258"/>
        <v>#NAME?</v>
      </c>
      <c r="LY280" s="119" t="e">
        <f t="shared" ca="1" si="259"/>
        <v>#NAME?</v>
      </c>
      <c r="LZ280" s="119" t="e">
        <f t="shared" ca="1" si="260"/>
        <v>#NAME?</v>
      </c>
      <c r="MA280" s="119" t="e">
        <f t="shared" ca="1" si="261"/>
        <v>#NAME?</v>
      </c>
      <c r="MB280" s="119" t="e">
        <f t="shared" ca="1" si="262"/>
        <v>#NAME?</v>
      </c>
      <c r="MC280" s="119" t="e">
        <f t="shared" ca="1" si="263"/>
        <v>#NAME?</v>
      </c>
      <c r="MD280" s="119" t="e">
        <f t="shared" ca="1" si="264"/>
        <v>#NAME?</v>
      </c>
      <c r="ME280" s="119" t="e">
        <f t="shared" ca="1" si="265"/>
        <v>#NAME?</v>
      </c>
      <c r="MF280" s="119" t="e">
        <f t="shared" ca="1" si="266"/>
        <v>#REF!</v>
      </c>
      <c r="MG280" s="119" t="e">
        <f t="shared" ca="1" si="267"/>
        <v>#REF!</v>
      </c>
      <c r="MH280" s="120" t="s">
        <v>1185</v>
      </c>
      <c r="MI280" s="100" t="s">
        <v>1133</v>
      </c>
      <c r="MJ280" s="121">
        <v>45524</v>
      </c>
      <c r="MK280" s="100" t="s">
        <v>131</v>
      </c>
      <c r="ML280" s="100" t="s">
        <v>131</v>
      </c>
      <c r="MM280" s="100" t="s">
        <v>131</v>
      </c>
      <c r="MN280" s="100"/>
      <c r="MO280" s="100" t="s">
        <v>175</v>
      </c>
    </row>
    <row r="281" spans="1:353" ht="14.25" x14ac:dyDescent="0.2">
      <c r="A281" s="39">
        <v>286</v>
      </c>
      <c r="B281" s="39" t="s">
        <v>1188</v>
      </c>
      <c r="C281" s="54" t="s">
        <v>1189</v>
      </c>
      <c r="D281" s="39" t="s">
        <v>121</v>
      </c>
      <c r="E281" s="39">
        <v>521633578</v>
      </c>
      <c r="F281" s="99" t="s">
        <v>1190</v>
      </c>
      <c r="G281" s="39"/>
      <c r="H281" s="39" t="s">
        <v>112</v>
      </c>
      <c r="I281" s="39">
        <v>1</v>
      </c>
      <c r="J281" s="39">
        <v>6</v>
      </c>
      <c r="K281" s="39">
        <v>0</v>
      </c>
      <c r="L281" s="39">
        <v>2</v>
      </c>
      <c r="M281" s="39">
        <v>0</v>
      </c>
      <c r="N281" s="39">
        <v>0</v>
      </c>
      <c r="O281" s="39">
        <v>0</v>
      </c>
      <c r="P281" s="39">
        <v>0</v>
      </c>
      <c r="Q281" s="39">
        <v>2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0</v>
      </c>
      <c r="Y281" s="39">
        <v>0</v>
      </c>
      <c r="Z281" s="39">
        <v>2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39">
        <f t="shared" si="230"/>
        <v>6</v>
      </c>
      <c r="AI281" s="39">
        <f t="shared" si="268"/>
        <v>141178</v>
      </c>
      <c r="AJ281" s="55">
        <v>1</v>
      </c>
      <c r="AK281" s="39"/>
      <c r="AL281" s="39" t="s">
        <v>1129</v>
      </c>
      <c r="AM281" s="39" t="s">
        <v>1130</v>
      </c>
      <c r="AN281" s="39"/>
      <c r="AO281" s="39"/>
      <c r="AP281" s="56">
        <v>2.29E-2</v>
      </c>
      <c r="AQ281" s="56" t="s">
        <v>8</v>
      </c>
      <c r="AR281" s="39" t="s">
        <v>1131</v>
      </c>
      <c r="AS281" s="39" t="s">
        <v>1132</v>
      </c>
      <c r="AT281" s="39"/>
      <c r="AU281" s="39">
        <v>6314677700</v>
      </c>
      <c r="AV281" s="39" t="str">
        <f t="shared" si="231"/>
        <v>P0014</v>
      </c>
      <c r="AW281" s="76" t="e">
        <f t="shared" ca="1" si="232"/>
        <v>#NAME?</v>
      </c>
      <c r="AX281" s="73" t="s">
        <v>1154</v>
      </c>
      <c r="AY281" s="73" t="e">
        <f t="shared" si="233"/>
        <v>#REF!</v>
      </c>
      <c r="AZ281" s="39"/>
      <c r="BA281" s="39"/>
      <c r="BB281" s="39"/>
      <c r="BC281" s="39"/>
      <c r="BD281" s="39">
        <v>146242</v>
      </c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>
        <f>SUM($AZ281,$BA281:BF281)-SUM($EU281:FA281)</f>
        <v>145322</v>
      </c>
      <c r="DE281" s="39">
        <f>SUM($AZ281,$BA281:BG281)-SUM($EU281:FB281)</f>
        <v>141726</v>
      </c>
      <c r="DF281" s="39">
        <f>SUM($AZ281,$BA281:BH281)-SUM($EU281:FC281)</f>
        <v>137064</v>
      </c>
      <c r="DG281" s="39">
        <f>SUM($AZ281,$BA281:BI281)-SUM($EU281:FD281)</f>
        <v>133064</v>
      </c>
      <c r="DH281" s="39">
        <f>SUM($AZ281,$BA281:BJ281)-SUM($EU281:FE281)</f>
        <v>129064</v>
      </c>
      <c r="DI281" s="39">
        <f>SUM($AZ281,$BA281:BK281)-SUM($EU281:FF281)</f>
        <v>125064</v>
      </c>
      <c r="DJ281" s="39">
        <f>SUM($AZ281,$BA281:BL281)-SUM($EU281:FG281)</f>
        <v>121064</v>
      </c>
      <c r="DK281" s="39">
        <f>SUM($AZ281,$BA281:BM281)-SUM($EU281:FH281)</f>
        <v>117064</v>
      </c>
      <c r="DL281" s="39">
        <f>SUM($AZ281,$BA281:BN281)-SUM($EU281:FI281)</f>
        <v>113064</v>
      </c>
      <c r="DM281" s="39">
        <f>SUM($AZ281,$BA281:BO281)-SUM($EU281:FJ281)</f>
        <v>109064</v>
      </c>
      <c r="DN281" s="39">
        <f>SUM($AZ281,$BA281:BP281)-SUM($EU281:FK281)</f>
        <v>105064</v>
      </c>
      <c r="DO281" s="39">
        <f>SUM($AZ281,$BA281:BQ281)-SUM($EU281:FL281)</f>
        <v>101064</v>
      </c>
      <c r="DP281" s="39">
        <f>SUM($AZ281,$BA281:BR281)-SUM($EU281:FM281)</f>
        <v>97064</v>
      </c>
      <c r="DQ281" s="39">
        <f>SUM($AZ281,$BA281:BS281)-SUM($EU281:FN281)</f>
        <v>93064</v>
      </c>
      <c r="DR281" s="39">
        <f>SUM($AZ281,$BA281:BT281)-SUM($EU281:FO281)</f>
        <v>89064</v>
      </c>
      <c r="DS281" s="39">
        <f>SUM($AZ281,$BA281:BU281)-SUM($EU281:FP281)</f>
        <v>85064</v>
      </c>
      <c r="DT281" s="39">
        <f>SUM($AZ281,$BA281:BV281)-SUM($EU281:FQ281)</f>
        <v>81064</v>
      </c>
      <c r="DU281" s="39">
        <f>SUM($AZ281,$BA281:BW281)-SUM($EU281:FR281)</f>
        <v>77064</v>
      </c>
      <c r="DV281" s="39">
        <f>SUM($AZ281,$BA281:BX281)-SUM($EU281:FS281)</f>
        <v>73064</v>
      </c>
      <c r="DW281" s="39">
        <f>SUM($AZ281,$BA281:BY281)-SUM($EU281:FT281)</f>
        <v>69064</v>
      </c>
      <c r="DX281" s="39">
        <f>SUM($AZ281,$BA281:BZ281)-SUM($EU281:FU281)</f>
        <v>65064</v>
      </c>
      <c r="DY281" s="39">
        <f>SUM($AZ281,$BA281:CA281)-SUM($EU281:FV281)</f>
        <v>61064</v>
      </c>
      <c r="DZ281" s="39">
        <f>SUM($AZ281,$BA281:CB281)-SUM($EU281:FW281)</f>
        <v>57064</v>
      </c>
      <c r="EA281" s="39">
        <f>SUM($AZ281,$BA281:CC281)-SUM($EU281:FX281)</f>
        <v>53064</v>
      </c>
      <c r="EB281" s="39">
        <f>SUM($AZ281,$BA281:CD281)-SUM($EU281:FY281)</f>
        <v>49064</v>
      </c>
      <c r="EC281" s="39">
        <f>SUM($AZ281,$BA281:CE281)-SUM($EU281:FZ281)</f>
        <v>45064</v>
      </c>
      <c r="ED281" s="39">
        <f>SUM($AZ281,$BA281:CF281)-SUM($EU281:GA281)</f>
        <v>41064</v>
      </c>
      <c r="EE281" s="39">
        <f>SUM($AZ281,$BA281:CG281)-SUM($EU281:GB281)</f>
        <v>37064</v>
      </c>
      <c r="EF281" s="39">
        <f>SUM($AZ281,$BA281:CH281)-SUM($EU281:GC281)</f>
        <v>33064</v>
      </c>
      <c r="EG281" s="39">
        <f>SUM($AZ281,$BA281:CI281)-SUM($EU281:GD281)</f>
        <v>29064</v>
      </c>
      <c r="EH281" s="39">
        <f>SUM($AZ281,$BA281:CJ281)-SUM($EU281:GE281)</f>
        <v>25064</v>
      </c>
      <c r="EI281" s="39">
        <f>SUM($AZ281,$BA281:CK281)-SUM($EU281:GF281)</f>
        <v>21064</v>
      </c>
      <c r="EJ281" s="39">
        <f>SUM($AZ281,$BA281:CL281)-SUM($EU281:GG281)</f>
        <v>17064</v>
      </c>
      <c r="EK281" s="39">
        <f>SUM($AZ281,$BA281:CM281)-SUM($EU281:GH281)</f>
        <v>13064</v>
      </c>
      <c r="EL281" s="39">
        <f>SUM($AZ281,$BA281:CN281)-SUM($EU281:GI281)</f>
        <v>9064</v>
      </c>
      <c r="EM281" s="39">
        <f>SUM($AZ281,$BA281:CO281)-SUM($EU281:GJ281)</f>
        <v>5064</v>
      </c>
      <c r="EN281" s="39">
        <f>SUM($AZ281,$BA281:CP281)-SUM($EU281:GK281)</f>
        <v>5064</v>
      </c>
      <c r="EO281" s="39">
        <f>SUM($AZ281,$BA281:CQ281)-SUM($EU281:GL281)</f>
        <v>5064</v>
      </c>
      <c r="EP281" s="39">
        <f>SUM($AZ281,$BA281:CR281)-SUM($EU281:GM281)</f>
        <v>5064</v>
      </c>
      <c r="EQ281" s="39">
        <f>SUM($AZ281,$BA281:CS281)-SUM($EU281:GN281)</f>
        <v>5064</v>
      </c>
      <c r="ER281" s="39"/>
      <c r="ES281" s="39"/>
      <c r="ET281" s="39"/>
      <c r="EU281" s="39"/>
      <c r="EV281" s="39"/>
      <c r="EW281" s="39"/>
      <c r="EX281" s="39"/>
      <c r="EY281" s="39"/>
      <c r="EZ281" s="39"/>
      <c r="FA281" s="39">
        <f t="array" ref="FA281">SUMPRODUCT($K281:$AG281,TRANSPOSE(FA$5:FA$27))</f>
        <v>920</v>
      </c>
      <c r="FB281" s="39">
        <f t="array" ref="FB281">SUMPRODUCT($K281:$AG281,TRANSPOSE(FB$5:FB$27))</f>
        <v>3596</v>
      </c>
      <c r="FC281" s="39">
        <f t="array" ref="FC281">SUMPRODUCT($K281:$AG281,TRANSPOSE(FC$5:FC$27))</f>
        <v>4662</v>
      </c>
      <c r="FD281" s="39">
        <f t="array" ref="FD281">SUMPRODUCT($K281:$AG281,TRANSPOSE(FD$5:FD$27))</f>
        <v>4000</v>
      </c>
      <c r="FE281" s="39">
        <f t="array" ref="FE281">SUMPRODUCT($K281:$AG281,TRANSPOSE(FE$5:FE$27))</f>
        <v>4000</v>
      </c>
      <c r="FF281" s="39">
        <f t="array" ref="FF281">SUMPRODUCT($K281:$AG281,TRANSPOSE(FF$5:FF$27))</f>
        <v>4000</v>
      </c>
      <c r="FG281" s="39">
        <f t="array" ref="FG281">SUMPRODUCT($K281:$AG281,TRANSPOSE(FG$5:FG$27))</f>
        <v>4000</v>
      </c>
      <c r="FH281" s="39">
        <f t="array" ref="FH281">SUMPRODUCT($K281:$AG281,TRANSPOSE(FH$5:FH$27))</f>
        <v>4000</v>
      </c>
      <c r="FI281" s="39">
        <f t="array" ref="FI281">SUMPRODUCT($K281:$AG281,TRANSPOSE(FI$5:FI$27))</f>
        <v>4000</v>
      </c>
      <c r="FJ281" s="39">
        <f t="array" ref="FJ281">SUMPRODUCT($K281:$AG281,TRANSPOSE(FJ$5:FJ$27))</f>
        <v>4000</v>
      </c>
      <c r="FK281" s="39">
        <f t="array" ref="FK281">SUMPRODUCT($K281:$AG281,TRANSPOSE(FK$5:FK$27))</f>
        <v>4000</v>
      </c>
      <c r="FL281" s="39">
        <f t="array" ref="FL281">SUMPRODUCT($K281:$AG281,TRANSPOSE(FL$5:FL$27))</f>
        <v>4000</v>
      </c>
      <c r="FM281" s="39">
        <f t="array" ref="FM281">SUMPRODUCT($K281:$AG281,TRANSPOSE(FM$5:FM$27))</f>
        <v>4000</v>
      </c>
      <c r="FN281" s="39">
        <f t="array" ref="FN281">SUMPRODUCT($K281:$AG281,TRANSPOSE(FN$5:FN$27))</f>
        <v>4000</v>
      </c>
      <c r="FO281" s="39">
        <f t="array" ref="FO281">SUMPRODUCT($K281:$AG281,TRANSPOSE(FO$5:FO$27))</f>
        <v>4000</v>
      </c>
      <c r="FP281" s="39">
        <f t="array" ref="FP281">SUMPRODUCT($K281:$AG281,TRANSPOSE(FP$5:FP$27))</f>
        <v>4000</v>
      </c>
      <c r="FQ281" s="39">
        <f t="array" ref="FQ281">SUMPRODUCT($K281:$AG281,TRANSPOSE(FQ$5:FQ$27))</f>
        <v>4000</v>
      </c>
      <c r="FR281" s="39">
        <f t="array" ref="FR281">SUMPRODUCT($K281:$AG281,TRANSPOSE(FR$5:FR$27))</f>
        <v>4000</v>
      </c>
      <c r="FS281" s="39">
        <f t="array" ref="FS281">SUMPRODUCT($K281:$AG281,TRANSPOSE(FS$5:FS$27))</f>
        <v>4000</v>
      </c>
      <c r="FT281" s="39">
        <f t="array" ref="FT281">SUMPRODUCT($K281:$AG281,TRANSPOSE(FT$5:FT$27))</f>
        <v>4000</v>
      </c>
      <c r="FU281" s="39">
        <f t="array" ref="FU281">SUMPRODUCT($K281:$AG281,TRANSPOSE(FU$5:FU$27))</f>
        <v>4000</v>
      </c>
      <c r="FV281" s="39">
        <f t="array" ref="FV281">SUMPRODUCT($K281:$AG281,TRANSPOSE(FV$5:FV$27))</f>
        <v>4000</v>
      </c>
      <c r="FW281" s="39">
        <f t="array" ref="FW281">SUMPRODUCT($K281:$AG281,TRANSPOSE(FW$5:FW$27))</f>
        <v>4000</v>
      </c>
      <c r="FX281" s="39">
        <f t="array" ref="FX281">SUMPRODUCT($K281:$AG281,TRANSPOSE(FX$5:FX$27))</f>
        <v>4000</v>
      </c>
      <c r="FY281" s="39">
        <f t="array" ref="FY281">SUMPRODUCT($K281:$AG281,TRANSPOSE(FY$5:FY$27))</f>
        <v>4000</v>
      </c>
      <c r="FZ281" s="39">
        <f t="array" ref="FZ281">SUMPRODUCT($K281:$AG281,TRANSPOSE(FZ$5:FZ$27))</f>
        <v>4000</v>
      </c>
      <c r="GA281" s="39">
        <f t="array" ref="GA281">SUMPRODUCT($K281:$AG281,TRANSPOSE(GA$5:GA$27))</f>
        <v>4000</v>
      </c>
      <c r="GB281" s="39">
        <f t="array" ref="GB281">SUMPRODUCT($K281:$AG281,TRANSPOSE(GB$5:GB$27))</f>
        <v>4000</v>
      </c>
      <c r="GC281" s="39">
        <f t="array" ref="GC281">SUMPRODUCT($K281:$AG281,TRANSPOSE(GC$5:GC$27))</f>
        <v>4000</v>
      </c>
      <c r="GD281" s="39">
        <f t="array" ref="GD281">SUMPRODUCT($K281:$AG281,TRANSPOSE(GD$5:GD$27))</f>
        <v>4000</v>
      </c>
      <c r="GE281" s="39">
        <f t="array" ref="GE281">SUMPRODUCT($K281:$AG281,TRANSPOSE(GE$5:GE$27))</f>
        <v>4000</v>
      </c>
      <c r="GF281" s="39">
        <f t="array" ref="GF281">SUMPRODUCT($K281:$AG281,TRANSPOSE(GF$5:GF$27))</f>
        <v>4000</v>
      </c>
      <c r="GG281" s="39">
        <f t="array" ref="GG281">SUMPRODUCT($K281:$AG281,TRANSPOSE(GG$5:GG$27))</f>
        <v>4000</v>
      </c>
      <c r="GH281" s="39">
        <f t="array" ref="GH281">SUMPRODUCT($K281:$AG281,TRANSPOSE(GH$5:GH$27))</f>
        <v>4000</v>
      </c>
      <c r="GI281" s="39">
        <f t="array" ref="GI281">SUMPRODUCT($K281:$AG281,TRANSPOSE(GI$5:GI$27))</f>
        <v>4000</v>
      </c>
      <c r="GJ281" s="39">
        <f t="array" ref="GJ281">SUMPRODUCT($K281:$AG281,TRANSPOSE(GJ$5:GJ$27))</f>
        <v>4000</v>
      </c>
      <c r="GK281" s="39">
        <f t="array" ref="GK281">SUMPRODUCT($K281:$AG281,TRANSPOSE(GK$5:GK$27))</f>
        <v>0</v>
      </c>
      <c r="GL281" s="39">
        <f t="array" ref="GL281">SUMPRODUCT($K281:$AG281,TRANSPOSE(GL$5:GL$27))</f>
        <v>0</v>
      </c>
      <c r="GM281" s="39">
        <f t="array" ref="GM281">SUMPRODUCT($K281:$AG281,TRANSPOSE(GM$5:GM$27))</f>
        <v>0</v>
      </c>
      <c r="GN281" s="39">
        <f t="array" ref="GN281">SUMPRODUCT($K281:$AG281,TRANSPOSE(GN$5:GN$27))</f>
        <v>0</v>
      </c>
      <c r="GO281" s="39"/>
      <c r="GP281" s="39"/>
      <c r="GQ281" s="39"/>
      <c r="GR281" s="39"/>
      <c r="GS281" s="39"/>
      <c r="GT281" s="39"/>
      <c r="GU281" s="39"/>
      <c r="GV281" s="39"/>
      <c r="GW281" s="39"/>
      <c r="GX281" s="39"/>
      <c r="GY281" s="39"/>
      <c r="GZ281" s="39"/>
      <c r="HA281" s="39"/>
      <c r="HB281" s="39"/>
      <c r="HC281" s="39"/>
      <c r="HD281" s="39"/>
      <c r="HE281" s="39"/>
      <c r="HF281" s="39"/>
      <c r="HG281" s="39"/>
      <c r="HH281" s="39"/>
      <c r="HI281" s="39"/>
      <c r="HJ281" s="39"/>
      <c r="HK281" s="39"/>
      <c r="HL281" s="39"/>
      <c r="HM281" s="39"/>
      <c r="HN281" s="39"/>
      <c r="HO281" s="39"/>
      <c r="HP281" s="39"/>
      <c r="HQ281" s="39"/>
      <c r="HR281" s="39"/>
      <c r="HS281" s="39"/>
      <c r="HT281" s="39"/>
      <c r="HU281" s="39"/>
      <c r="HV281" s="39"/>
      <c r="HW281" s="39"/>
      <c r="HX281" s="39"/>
      <c r="HY281" s="39"/>
      <c r="HZ281" s="39"/>
      <c r="IA281" s="39"/>
      <c r="IB281" s="39"/>
      <c r="IC281" s="39"/>
      <c r="ID281" s="39"/>
      <c r="IE281" s="39"/>
      <c r="IF281" s="39"/>
      <c r="IG281" s="39"/>
      <c r="IH281" s="39"/>
      <c r="II281" s="39"/>
      <c r="IJ281" s="39"/>
      <c r="IK281" s="39"/>
      <c r="IL281" s="39"/>
      <c r="IM281" s="39"/>
      <c r="IN281" s="39"/>
      <c r="IO281" s="39"/>
      <c r="IP281" s="39"/>
      <c r="IQ281" s="39"/>
      <c r="IR281" s="39"/>
      <c r="IS281" s="39"/>
      <c r="IT281" s="39"/>
      <c r="IU281" s="39"/>
      <c r="IV281" s="93" t="str">
        <f t="shared" si="302"/>
        <v>KAYTECH</v>
      </c>
      <c r="IW281" s="100" t="str">
        <f>C281</f>
        <v>NAS662C0R5</v>
      </c>
      <c r="IX281" s="93" t="str">
        <f t="shared" si="286"/>
        <v>NAS/NASM NATIONAL AEROSPACE STD</v>
      </c>
      <c r="IY281" s="111">
        <f t="shared" si="294"/>
        <v>2.29E-2</v>
      </c>
      <c r="IZ281" s="112" t="str">
        <f t="shared" si="295"/>
        <v>USD</v>
      </c>
      <c r="JA281" s="104" t="e">
        <f ca="1">_xlfn.XLOOKUP(IZ281,IZ$21:IZ$24,JA$21:JA$24,0)</f>
        <v>#NAME?</v>
      </c>
      <c r="JB281" s="104" t="e">
        <f t="shared" ca="1" si="234"/>
        <v>#NAME?</v>
      </c>
      <c r="JC281" s="113">
        <f>AJ281</f>
        <v>1</v>
      </c>
      <c r="JD281" s="113">
        <f>AJ281</f>
        <v>1</v>
      </c>
      <c r="JE281" s="100">
        <v>5000</v>
      </c>
      <c r="JF281" s="113" t="e">
        <f>MAX(JD281,CEILING(#REF!+JE281,JC281))</f>
        <v>#REF!</v>
      </c>
      <c r="JG281" s="114" t="e">
        <f t="shared" ca="1" si="235"/>
        <v>#REF!</v>
      </c>
      <c r="JH281" s="113" t="e">
        <f>JF281-#REF!</f>
        <v>#REF!</v>
      </c>
      <c r="JI281" s="114" t="e">
        <f t="shared" ca="1" si="236"/>
        <v>#REF!</v>
      </c>
      <c r="JJ281" s="115">
        <v>45523</v>
      </c>
      <c r="JK281" s="114" t="s">
        <v>114</v>
      </c>
      <c r="JL281" s="114" t="s">
        <v>21</v>
      </c>
      <c r="JM281" s="100" t="s">
        <v>128</v>
      </c>
      <c r="JN281" s="100" t="s">
        <v>129</v>
      </c>
      <c r="JO281" s="102" t="e">
        <f t="array" aca="1" ref="JO281" ca="1">SUMPRODUCT(#REF!,TRANSPOSE(JO$19:JO$22))</f>
        <v>#REF!</v>
      </c>
      <c r="JP281" s="102" t="e">
        <f t="array" aca="1" ref="JP281" ca="1">SUMPRODUCT(#REF!,TRANSPOSE(JP$19:JP$22))</f>
        <v>#REF!</v>
      </c>
      <c r="JQ281" s="102" t="e">
        <f t="array" aca="1" ref="JQ281" ca="1">SUMPRODUCT(#REF!,TRANSPOSE(JQ$19:JQ$22))</f>
        <v>#REF!</v>
      </c>
      <c r="JR281" s="102" t="e">
        <f t="array" aca="1" ref="JR281" ca="1">SUMPRODUCT(#REF!,TRANSPOSE(JR$19:JR$22))</f>
        <v>#REF!</v>
      </c>
      <c r="JS281" s="102" t="e">
        <f t="array" aca="1" ref="JS281" ca="1">SUMPRODUCT(#REF!,TRANSPOSE(JS$19:JS$22))</f>
        <v>#REF!</v>
      </c>
      <c r="JT281" s="102" t="e">
        <f t="array" aca="1" ref="JT281" ca="1">SUMPRODUCT(#REF!,TRANSPOSE(JT$19:JT$22))</f>
        <v>#REF!</v>
      </c>
      <c r="JU281" s="102" t="e">
        <f t="array" aca="1" ref="JU281" ca="1">SUMPRODUCT(#REF!,TRANSPOSE(JU$19:JU$22))</f>
        <v>#REF!</v>
      </c>
      <c r="JV281" s="102" t="e">
        <f t="array" aca="1" ref="JV281" ca="1">SUMPRODUCT(#REF!,TRANSPOSE(JV$19:JV$22))</f>
        <v>#REF!</v>
      </c>
      <c r="JW281" s="102" t="e">
        <f t="array" aca="1" ref="JW281" ca="1">SUMPRODUCT(#REF!,TRANSPOSE(JW$19:JW$22))</f>
        <v>#REF!</v>
      </c>
      <c r="JX281" s="102" t="e">
        <f t="array" aca="1" ref="JX281" ca="1">SUMPRODUCT(#REF!,TRANSPOSE(JX$19:JX$22))</f>
        <v>#REF!</v>
      </c>
      <c r="JY281" s="102" t="e">
        <f t="array" aca="1" ref="JY281" ca="1">SUMPRODUCT(#REF!,TRANSPOSE(JY$19:JY$22))</f>
        <v>#REF!</v>
      </c>
      <c r="JZ281" s="102" t="e">
        <f t="array" aca="1" ref="JZ281" ca="1">SUMPRODUCT(#REF!,TRANSPOSE(JZ$19:JZ$22))</f>
        <v>#REF!</v>
      </c>
      <c r="KA281" s="102" t="e">
        <f t="array" aca="1" ref="KA281" ca="1">SUMPRODUCT(#REF!,TRANSPOSE(KA$19:KA$22))</f>
        <v>#REF!</v>
      </c>
      <c r="KB281" s="116"/>
      <c r="KC281" s="102" t="e">
        <f t="shared" ca="1" si="237"/>
        <v>#REF!</v>
      </c>
      <c r="KD281" s="117" t="e">
        <f ca="1">CEILING(SUM($JO281:JP281)-SUM($KC281:KC281),$JC281)</f>
        <v>#REF!</v>
      </c>
      <c r="KE281" s="117" t="e">
        <f ca="1">CEILING(SUM($JO281:JQ281)-SUM($KC281:KD281),$JC281)</f>
        <v>#REF!</v>
      </c>
      <c r="KF281" s="117" t="e">
        <f ca="1">CEILING(SUM($JO281:JR281)-SUM($KC281:KE281),$JC281)</f>
        <v>#REF!</v>
      </c>
      <c r="KG281" s="117" t="e">
        <f ca="1">CEILING(SUM($JO281:JS281)-SUM($KC281:KF281),$JC281)</f>
        <v>#REF!</v>
      </c>
      <c r="KH281" s="117" t="e">
        <f ca="1">CEILING(SUM($JO281:JT281)-SUM($KC281:KG281),$JC281)</f>
        <v>#REF!</v>
      </c>
      <c r="KI281" s="117" t="e">
        <f ca="1">CEILING(SUM($JO281:JU281)-SUM($KC281:KH281),$JC281)</f>
        <v>#REF!</v>
      </c>
      <c r="KJ281" s="117" t="e">
        <f ca="1">CEILING(SUM($JO281:JV281)-SUM($KC281:KI281),$JC281)</f>
        <v>#REF!</v>
      </c>
      <c r="KK281" s="117" t="e">
        <f ca="1">CEILING(SUM($JO281:JW281)-SUM($KC281:KJ281),$JC281)</f>
        <v>#REF!</v>
      </c>
      <c r="KL281" s="117" t="e">
        <f ca="1">CEILING(SUM($JO281:JX281)-SUM($KC281:KK281),$JC281)</f>
        <v>#REF!</v>
      </c>
      <c r="KM281" s="117" t="e">
        <f ca="1">CEILING(SUM($JO281:JY281)-SUM($KC281:KL281),$JC281)</f>
        <v>#REF!</v>
      </c>
      <c r="KN281" s="117" t="e">
        <f t="shared" ca="1" si="238"/>
        <v>#REF!</v>
      </c>
      <c r="KO281" s="117" t="e">
        <f t="shared" ca="1" si="239"/>
        <v>#REF!</v>
      </c>
      <c r="KP281" s="116"/>
      <c r="KQ281" s="119" t="e">
        <f t="shared" ca="1" si="240"/>
        <v>#REF!</v>
      </c>
      <c r="KR281" s="119" t="e">
        <f t="shared" ca="1" si="241"/>
        <v>#REF!</v>
      </c>
      <c r="KS281" s="119" t="e">
        <f t="shared" ca="1" si="242"/>
        <v>#REF!</v>
      </c>
      <c r="KT281" s="119" t="e">
        <f t="shared" ca="1" si="243"/>
        <v>#REF!</v>
      </c>
      <c r="KU281" s="119" t="e">
        <f t="shared" ca="1" si="244"/>
        <v>#REF!</v>
      </c>
      <c r="KV281" s="119" t="e">
        <f t="shared" ca="1" si="245"/>
        <v>#REF!</v>
      </c>
      <c r="KW281" s="119" t="e">
        <f t="shared" ca="1" si="246"/>
        <v>#REF!</v>
      </c>
      <c r="KX281" s="119" t="e">
        <f t="shared" ca="1" si="247"/>
        <v>#REF!</v>
      </c>
      <c r="KY281" s="119" t="e">
        <f t="shared" ca="1" si="248"/>
        <v>#REF!</v>
      </c>
      <c r="KZ281" s="119" t="e">
        <f t="shared" ca="1" si="249"/>
        <v>#REF!</v>
      </c>
      <c r="LA281" s="119" t="e">
        <f t="shared" ca="1" si="250"/>
        <v>#REF!</v>
      </c>
      <c r="LB281" s="119" t="e">
        <f t="shared" ca="1" si="251"/>
        <v>#REF!</v>
      </c>
      <c r="LC281" s="119" t="e">
        <f t="shared" ca="1" si="252"/>
        <v>#REF!</v>
      </c>
      <c r="LD281" s="119" t="e">
        <f t="shared" ca="1" si="253"/>
        <v>#REF!</v>
      </c>
      <c r="LE281" s="116">
        <v>1</v>
      </c>
      <c r="LF281" s="102" t="e">
        <f ca="1">SUM(KC281:KO281)</f>
        <v>#REF!</v>
      </c>
      <c r="LG281" s="102"/>
      <c r="LH281" s="102"/>
      <c r="LI281" s="102"/>
      <c r="LJ281" s="102"/>
      <c r="LK281" s="102"/>
      <c r="LL281" s="102"/>
      <c r="LM281" s="102"/>
      <c r="LN281" s="102"/>
      <c r="LO281" s="102"/>
      <c r="LP281" s="102"/>
      <c r="LQ281" s="102"/>
      <c r="LR281" s="102" t="e">
        <f t="shared" ca="1" si="303"/>
        <v>#REF!</v>
      </c>
      <c r="LS281" s="102"/>
      <c r="LT281" s="119" t="e">
        <f t="shared" ca="1" si="254"/>
        <v>#REF!</v>
      </c>
      <c r="LU281" s="119" t="e">
        <f t="shared" ca="1" si="255"/>
        <v>#NAME?</v>
      </c>
      <c r="LV281" s="119" t="e">
        <f t="shared" ca="1" si="256"/>
        <v>#NAME?</v>
      </c>
      <c r="LW281" s="119" t="e">
        <f t="shared" ca="1" si="257"/>
        <v>#NAME?</v>
      </c>
      <c r="LX281" s="119" t="e">
        <f t="shared" ca="1" si="258"/>
        <v>#NAME?</v>
      </c>
      <c r="LY281" s="119" t="e">
        <f t="shared" ca="1" si="259"/>
        <v>#NAME?</v>
      </c>
      <c r="LZ281" s="119" t="e">
        <f t="shared" ca="1" si="260"/>
        <v>#NAME?</v>
      </c>
      <c r="MA281" s="119" t="e">
        <f t="shared" ca="1" si="261"/>
        <v>#NAME?</v>
      </c>
      <c r="MB281" s="119" t="e">
        <f t="shared" ca="1" si="262"/>
        <v>#NAME?</v>
      </c>
      <c r="MC281" s="119" t="e">
        <f t="shared" ca="1" si="263"/>
        <v>#NAME?</v>
      </c>
      <c r="MD281" s="119" t="e">
        <f t="shared" ca="1" si="264"/>
        <v>#NAME?</v>
      </c>
      <c r="ME281" s="119" t="e">
        <f t="shared" ca="1" si="265"/>
        <v>#NAME?</v>
      </c>
      <c r="MF281" s="119" t="e">
        <f t="shared" ca="1" si="266"/>
        <v>#REF!</v>
      </c>
      <c r="MG281" s="119" t="e">
        <f t="shared" ca="1" si="267"/>
        <v>#REF!</v>
      </c>
      <c r="MH281" s="120" t="s">
        <v>1188</v>
      </c>
      <c r="MI281" s="100" t="s">
        <v>1133</v>
      </c>
      <c r="MJ281" s="121">
        <v>45524</v>
      </c>
      <c r="MK281" s="100" t="s">
        <v>131</v>
      </c>
      <c r="ML281" s="100" t="s">
        <v>131</v>
      </c>
      <c r="MM281" s="100" t="s">
        <v>131</v>
      </c>
      <c r="MN281" s="100"/>
      <c r="MO281" s="100" t="s">
        <v>175</v>
      </c>
    </row>
    <row r="282" spans="1:353" ht="14.25" x14ac:dyDescent="0.2">
      <c r="A282" s="39">
        <v>287</v>
      </c>
      <c r="B282" s="39" t="s">
        <v>1191</v>
      </c>
      <c r="C282" s="54" t="s">
        <v>1192</v>
      </c>
      <c r="D282" s="39" t="s">
        <v>121</v>
      </c>
      <c r="E282" s="39">
        <v>406318150</v>
      </c>
      <c r="F282" s="99" t="s">
        <v>1193</v>
      </c>
      <c r="G282" s="39"/>
      <c r="H282" s="39" t="s">
        <v>112</v>
      </c>
      <c r="I282" s="39">
        <v>2</v>
      </c>
      <c r="J282" s="39">
        <v>12</v>
      </c>
      <c r="K282" s="39">
        <v>0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39">
        <v>0</v>
      </c>
      <c r="R282" s="39">
        <v>0</v>
      </c>
      <c r="S282" s="39">
        <v>6</v>
      </c>
      <c r="T282" s="39">
        <v>0</v>
      </c>
      <c r="U282" s="39">
        <v>0</v>
      </c>
      <c r="V282" s="39">
        <v>0</v>
      </c>
      <c r="W282" s="39">
        <v>0</v>
      </c>
      <c r="X282" s="39">
        <v>0</v>
      </c>
      <c r="Y282" s="39">
        <v>0</v>
      </c>
      <c r="Z282" s="39">
        <v>0</v>
      </c>
      <c r="AA282" s="39">
        <v>0</v>
      </c>
      <c r="AB282" s="39">
        <v>6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39">
        <f t="shared" si="230"/>
        <v>12</v>
      </c>
      <c r="AI282" s="39">
        <f t="shared" si="268"/>
        <v>214866</v>
      </c>
      <c r="AJ282" s="55">
        <v>3000</v>
      </c>
      <c r="AK282" s="39"/>
      <c r="AL282" s="39" t="s">
        <v>1194</v>
      </c>
      <c r="AM282" s="40" t="s">
        <v>10</v>
      </c>
      <c r="AN282" s="39" t="s">
        <v>1028</v>
      </c>
      <c r="AO282" s="39"/>
      <c r="AP282" s="56">
        <v>1.8700000000000001E-2</v>
      </c>
      <c r="AQ282" s="56" t="s">
        <v>20</v>
      </c>
      <c r="AR282" s="39" t="s">
        <v>960</v>
      </c>
      <c r="AS282" s="39" t="s">
        <v>961</v>
      </c>
      <c r="AT282" s="39"/>
      <c r="AU282" s="39" t="s">
        <v>962</v>
      </c>
      <c r="AV282" s="39" t="str">
        <f t="shared" si="231"/>
        <v>P0052</v>
      </c>
      <c r="AW282" s="76" t="e">
        <f t="shared" ca="1" si="232"/>
        <v>#NAME?</v>
      </c>
      <c r="AX282" s="39">
        <v>18</v>
      </c>
      <c r="AY282" s="73" t="e">
        <f t="shared" si="233"/>
        <v>#REF!</v>
      </c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>
        <f>SUM($AZ282,$BA282:BF282)-SUM($EU282:FA282)</f>
        <v>-1680</v>
      </c>
      <c r="DE282" s="39">
        <f>SUM($AZ282,$BA282:BG282)-SUM($EU282:FB282)</f>
        <v>-8880</v>
      </c>
      <c r="DF282" s="39">
        <f>SUM($AZ282,$BA282:BH282)-SUM($EU282:FC282)</f>
        <v>-16866</v>
      </c>
      <c r="DG282" s="39">
        <f>SUM($AZ282,$BA282:BI282)-SUM($EU282:FD282)</f>
        <v>-22866</v>
      </c>
      <c r="DH282" s="39">
        <f>SUM($AZ282,$BA282:BJ282)-SUM($EU282:FE282)</f>
        <v>-28866</v>
      </c>
      <c r="DI282" s="39">
        <f>SUM($AZ282,$BA282:BK282)-SUM($EU282:FF282)</f>
        <v>-34866</v>
      </c>
      <c r="DJ282" s="39">
        <f>SUM($AZ282,$BA282:BL282)-SUM($EU282:FG282)</f>
        <v>-40866</v>
      </c>
      <c r="DK282" s="39">
        <f>SUM($AZ282,$BA282:BM282)-SUM($EU282:FH282)</f>
        <v>-46866</v>
      </c>
      <c r="DL282" s="39">
        <f>SUM($AZ282,$BA282:BN282)-SUM($EU282:FI282)</f>
        <v>-52866</v>
      </c>
      <c r="DM282" s="39">
        <f>SUM($AZ282,$BA282:BO282)-SUM($EU282:FJ282)</f>
        <v>-58866</v>
      </c>
      <c r="DN282" s="39">
        <f>SUM($AZ282,$BA282:BP282)-SUM($EU282:FK282)</f>
        <v>-64866</v>
      </c>
      <c r="DO282" s="39">
        <f>SUM($AZ282,$BA282:BQ282)-SUM($EU282:FL282)</f>
        <v>-70866</v>
      </c>
      <c r="DP282" s="39">
        <f>SUM($AZ282,$BA282:BR282)-SUM($EU282:FM282)</f>
        <v>-76866</v>
      </c>
      <c r="DQ282" s="39">
        <f>SUM($AZ282,$BA282:BS282)-SUM($EU282:FN282)</f>
        <v>-82866</v>
      </c>
      <c r="DR282" s="39">
        <f>SUM($AZ282,$BA282:BT282)-SUM($EU282:FO282)</f>
        <v>-88866</v>
      </c>
      <c r="DS282" s="39">
        <f>SUM($AZ282,$BA282:BU282)-SUM($EU282:FP282)</f>
        <v>-94866</v>
      </c>
      <c r="DT282" s="39">
        <f>SUM($AZ282,$BA282:BV282)-SUM($EU282:FQ282)</f>
        <v>-100866</v>
      </c>
      <c r="DU282" s="39">
        <f>SUM($AZ282,$BA282:BW282)-SUM($EU282:FR282)</f>
        <v>-106866</v>
      </c>
      <c r="DV282" s="39">
        <f>SUM($AZ282,$BA282:BX282)-SUM($EU282:FS282)</f>
        <v>-112866</v>
      </c>
      <c r="DW282" s="39">
        <f>SUM($AZ282,$BA282:BY282)-SUM($EU282:FT282)</f>
        <v>-118866</v>
      </c>
      <c r="DX282" s="39">
        <f>SUM($AZ282,$BA282:BZ282)-SUM($EU282:FU282)</f>
        <v>-124866</v>
      </c>
      <c r="DY282" s="39">
        <f>SUM($AZ282,$BA282:CA282)-SUM($EU282:FV282)</f>
        <v>-130866</v>
      </c>
      <c r="DZ282" s="39">
        <f>SUM($AZ282,$BA282:CB282)-SUM($EU282:FW282)</f>
        <v>-136866</v>
      </c>
      <c r="EA282" s="39">
        <f>SUM($AZ282,$BA282:CC282)-SUM($EU282:FX282)</f>
        <v>-142866</v>
      </c>
      <c r="EB282" s="39">
        <f>SUM($AZ282,$BA282:CD282)-SUM($EU282:FY282)</f>
        <v>-148866</v>
      </c>
      <c r="EC282" s="39">
        <f>SUM($AZ282,$BA282:CE282)-SUM($EU282:FZ282)</f>
        <v>-154866</v>
      </c>
      <c r="ED282" s="39">
        <f>SUM($AZ282,$BA282:CF282)-SUM($EU282:GA282)</f>
        <v>-160866</v>
      </c>
      <c r="EE282" s="39">
        <f>SUM($AZ282,$BA282:CG282)-SUM($EU282:GB282)</f>
        <v>-166866</v>
      </c>
      <c r="EF282" s="39">
        <f>SUM($AZ282,$BA282:CH282)-SUM($EU282:GC282)</f>
        <v>-172866</v>
      </c>
      <c r="EG282" s="39">
        <f>SUM($AZ282,$BA282:CI282)-SUM($EU282:GD282)</f>
        <v>-178866</v>
      </c>
      <c r="EH282" s="39">
        <f>SUM($AZ282,$BA282:CJ282)-SUM($EU282:GE282)</f>
        <v>-184866</v>
      </c>
      <c r="EI282" s="39">
        <f>SUM($AZ282,$BA282:CK282)-SUM($EU282:GF282)</f>
        <v>-190866</v>
      </c>
      <c r="EJ282" s="39">
        <f>SUM($AZ282,$BA282:CL282)-SUM($EU282:GG282)</f>
        <v>-196866</v>
      </c>
      <c r="EK282" s="39">
        <f>SUM($AZ282,$BA282:CM282)-SUM($EU282:GH282)</f>
        <v>-202866</v>
      </c>
      <c r="EL282" s="39">
        <f>SUM($AZ282,$BA282:CN282)-SUM($EU282:GI282)</f>
        <v>-208866</v>
      </c>
      <c r="EM282" s="39">
        <f>SUM($AZ282,$BA282:CO282)-SUM($EU282:GJ282)</f>
        <v>-214866</v>
      </c>
      <c r="EN282" s="39">
        <f>SUM($AZ282,$BA282:CP282)-SUM($EU282:GK282)</f>
        <v>-214866</v>
      </c>
      <c r="EO282" s="39">
        <f>SUM($AZ282,$BA282:CQ282)-SUM($EU282:GL282)</f>
        <v>-214866</v>
      </c>
      <c r="EP282" s="39">
        <f>SUM($AZ282,$BA282:CR282)-SUM($EU282:GM282)</f>
        <v>-214866</v>
      </c>
      <c r="EQ282" s="39">
        <f>SUM($AZ282,$BA282:CS282)-SUM($EU282:GN282)</f>
        <v>-214866</v>
      </c>
      <c r="ER282" s="39"/>
      <c r="ES282" s="39"/>
      <c r="ET282" s="39"/>
      <c r="EU282" s="39"/>
      <c r="EV282" s="39"/>
      <c r="EW282" s="39"/>
      <c r="EX282" s="39"/>
      <c r="EY282" s="39"/>
      <c r="EZ282" s="39"/>
      <c r="FA282" s="39">
        <f t="array" ref="FA282">SUMPRODUCT($K282:$AG282,TRANSPOSE(FA$5:FA$27))</f>
        <v>1680</v>
      </c>
      <c r="FB282" s="39">
        <f t="array" ref="FB282">SUMPRODUCT($K282:$AG282,TRANSPOSE(FB$5:FB$27))</f>
        <v>7200</v>
      </c>
      <c r="FC282" s="39">
        <f t="array" ref="FC282">SUMPRODUCT($K282:$AG282,TRANSPOSE(FC$5:FC$27))</f>
        <v>7986</v>
      </c>
      <c r="FD282" s="39">
        <f t="array" ref="FD282">SUMPRODUCT($K282:$AG282,TRANSPOSE(FD$5:FD$27))</f>
        <v>6000</v>
      </c>
      <c r="FE282" s="39">
        <f t="array" ref="FE282">SUMPRODUCT($K282:$AG282,TRANSPOSE(FE$5:FE$27))</f>
        <v>6000</v>
      </c>
      <c r="FF282" s="39">
        <f t="array" ref="FF282">SUMPRODUCT($K282:$AG282,TRANSPOSE(FF$5:FF$27))</f>
        <v>6000</v>
      </c>
      <c r="FG282" s="39">
        <f t="array" ref="FG282">SUMPRODUCT($K282:$AG282,TRANSPOSE(FG$5:FG$27))</f>
        <v>6000</v>
      </c>
      <c r="FH282" s="39">
        <f t="array" ref="FH282">SUMPRODUCT($K282:$AG282,TRANSPOSE(FH$5:FH$27))</f>
        <v>6000</v>
      </c>
      <c r="FI282" s="39">
        <f t="array" ref="FI282">SUMPRODUCT($K282:$AG282,TRANSPOSE(FI$5:FI$27))</f>
        <v>6000</v>
      </c>
      <c r="FJ282" s="39">
        <f t="array" ref="FJ282">SUMPRODUCT($K282:$AG282,TRANSPOSE(FJ$5:FJ$27))</f>
        <v>6000</v>
      </c>
      <c r="FK282" s="39">
        <f t="array" ref="FK282">SUMPRODUCT($K282:$AG282,TRANSPOSE(FK$5:FK$27))</f>
        <v>6000</v>
      </c>
      <c r="FL282" s="39">
        <f t="array" ref="FL282">SUMPRODUCT($K282:$AG282,TRANSPOSE(FL$5:FL$27))</f>
        <v>6000</v>
      </c>
      <c r="FM282" s="39">
        <f t="array" ref="FM282">SUMPRODUCT($K282:$AG282,TRANSPOSE(FM$5:FM$27))</f>
        <v>6000</v>
      </c>
      <c r="FN282" s="39">
        <f t="array" ref="FN282">SUMPRODUCT($K282:$AG282,TRANSPOSE(FN$5:FN$27))</f>
        <v>6000</v>
      </c>
      <c r="FO282" s="39">
        <f t="array" ref="FO282">SUMPRODUCT($K282:$AG282,TRANSPOSE(FO$5:FO$27))</f>
        <v>6000</v>
      </c>
      <c r="FP282" s="39">
        <f t="array" ref="FP282">SUMPRODUCT($K282:$AG282,TRANSPOSE(FP$5:FP$27))</f>
        <v>6000</v>
      </c>
      <c r="FQ282" s="39">
        <f t="array" ref="FQ282">SUMPRODUCT($K282:$AG282,TRANSPOSE(FQ$5:FQ$27))</f>
        <v>6000</v>
      </c>
      <c r="FR282" s="39">
        <f t="array" ref="FR282">SUMPRODUCT($K282:$AG282,TRANSPOSE(FR$5:FR$27))</f>
        <v>6000</v>
      </c>
      <c r="FS282" s="39">
        <f t="array" ref="FS282">SUMPRODUCT($K282:$AG282,TRANSPOSE(FS$5:FS$27))</f>
        <v>6000</v>
      </c>
      <c r="FT282" s="39">
        <f t="array" ref="FT282">SUMPRODUCT($K282:$AG282,TRANSPOSE(FT$5:FT$27))</f>
        <v>6000</v>
      </c>
      <c r="FU282" s="39">
        <f t="array" ref="FU282">SUMPRODUCT($K282:$AG282,TRANSPOSE(FU$5:FU$27))</f>
        <v>6000</v>
      </c>
      <c r="FV282" s="39">
        <f t="array" ref="FV282">SUMPRODUCT($K282:$AG282,TRANSPOSE(FV$5:FV$27))</f>
        <v>6000</v>
      </c>
      <c r="FW282" s="39">
        <f t="array" ref="FW282">SUMPRODUCT($K282:$AG282,TRANSPOSE(FW$5:FW$27))</f>
        <v>6000</v>
      </c>
      <c r="FX282" s="39">
        <f t="array" ref="FX282">SUMPRODUCT($K282:$AG282,TRANSPOSE(FX$5:FX$27))</f>
        <v>6000</v>
      </c>
      <c r="FY282" s="39">
        <f t="array" ref="FY282">SUMPRODUCT($K282:$AG282,TRANSPOSE(FY$5:FY$27))</f>
        <v>6000</v>
      </c>
      <c r="FZ282" s="39">
        <f t="array" ref="FZ282">SUMPRODUCT($K282:$AG282,TRANSPOSE(FZ$5:FZ$27))</f>
        <v>6000</v>
      </c>
      <c r="GA282" s="39">
        <f t="array" ref="GA282">SUMPRODUCT($K282:$AG282,TRANSPOSE(GA$5:GA$27))</f>
        <v>6000</v>
      </c>
      <c r="GB282" s="39">
        <f t="array" ref="GB282">SUMPRODUCT($K282:$AG282,TRANSPOSE(GB$5:GB$27))</f>
        <v>6000</v>
      </c>
      <c r="GC282" s="39">
        <f t="array" ref="GC282">SUMPRODUCT($K282:$AG282,TRANSPOSE(GC$5:GC$27))</f>
        <v>6000</v>
      </c>
      <c r="GD282" s="39">
        <f t="array" ref="GD282">SUMPRODUCT($K282:$AG282,TRANSPOSE(GD$5:GD$27))</f>
        <v>6000</v>
      </c>
      <c r="GE282" s="39">
        <f t="array" ref="GE282">SUMPRODUCT($K282:$AG282,TRANSPOSE(GE$5:GE$27))</f>
        <v>6000</v>
      </c>
      <c r="GF282" s="39">
        <f t="array" ref="GF282">SUMPRODUCT($K282:$AG282,TRANSPOSE(GF$5:GF$27))</f>
        <v>6000</v>
      </c>
      <c r="GG282" s="39">
        <f t="array" ref="GG282">SUMPRODUCT($K282:$AG282,TRANSPOSE(GG$5:GG$27))</f>
        <v>6000</v>
      </c>
      <c r="GH282" s="39">
        <f t="array" ref="GH282">SUMPRODUCT($K282:$AG282,TRANSPOSE(GH$5:GH$27))</f>
        <v>6000</v>
      </c>
      <c r="GI282" s="39">
        <f t="array" ref="GI282">SUMPRODUCT($K282:$AG282,TRANSPOSE(GI$5:GI$27))</f>
        <v>6000</v>
      </c>
      <c r="GJ282" s="39">
        <f t="array" ref="GJ282">SUMPRODUCT($K282:$AG282,TRANSPOSE(GJ$5:GJ$27))</f>
        <v>6000</v>
      </c>
      <c r="GK282" s="39">
        <f t="array" ref="GK282">SUMPRODUCT($K282:$AG282,TRANSPOSE(GK$5:GK$27))</f>
        <v>0</v>
      </c>
      <c r="GL282" s="39">
        <f t="array" ref="GL282">SUMPRODUCT($K282:$AG282,TRANSPOSE(GL$5:GL$27))</f>
        <v>0</v>
      </c>
      <c r="GM282" s="39">
        <f t="array" ref="GM282">SUMPRODUCT($K282:$AG282,TRANSPOSE(GM$5:GM$27))</f>
        <v>0</v>
      </c>
      <c r="GN282" s="39">
        <f t="array" ref="GN282">SUMPRODUCT($K282:$AG282,TRANSPOSE(GN$5:GN$27))</f>
        <v>0</v>
      </c>
      <c r="GO282" s="39"/>
      <c r="GP282" s="39"/>
      <c r="GQ282" s="39"/>
      <c r="GR282" s="39"/>
      <c r="GS282" s="39"/>
      <c r="GT282" s="39"/>
      <c r="GU282" s="39"/>
      <c r="GV282" s="39"/>
      <c r="GW282" s="39"/>
      <c r="GX282" s="39"/>
      <c r="GY282" s="39"/>
      <c r="GZ282" s="39"/>
      <c r="HA282" s="39"/>
      <c r="HB282" s="39"/>
      <c r="HC282" s="39"/>
      <c r="HD282" s="39"/>
      <c r="HE282" s="39"/>
      <c r="HF282" s="39"/>
      <c r="HG282" s="39"/>
      <c r="HH282" s="39"/>
      <c r="HI282" s="39"/>
      <c r="HJ282" s="39"/>
      <c r="HK282" s="39"/>
      <c r="HL282" s="39"/>
      <c r="HM282" s="39"/>
      <c r="HN282" s="39"/>
      <c r="HO282" s="39"/>
      <c r="HP282" s="39"/>
      <c r="HQ282" s="39"/>
      <c r="HR282" s="39"/>
      <c r="HS282" s="39"/>
      <c r="HT282" s="39"/>
      <c r="HU282" s="39"/>
      <c r="HV282" s="39"/>
      <c r="HW282" s="39"/>
      <c r="HX282" s="39"/>
      <c r="HY282" s="39"/>
      <c r="HZ282" s="39"/>
      <c r="IA282" s="39"/>
      <c r="IB282" s="39"/>
      <c r="IC282" s="39"/>
      <c r="ID282" s="39"/>
      <c r="IE282" s="39"/>
      <c r="IF282" s="39"/>
      <c r="IG282" s="39"/>
      <c r="IH282" s="39"/>
      <c r="II282" s="39"/>
      <c r="IJ282" s="39"/>
      <c r="IK282" s="39"/>
      <c r="IL282" s="39"/>
      <c r="IM282" s="39"/>
      <c r="IN282" s="39"/>
      <c r="IO282" s="39"/>
      <c r="IP282" s="39"/>
      <c r="IQ282" s="39"/>
      <c r="IR282" s="39"/>
      <c r="IS282" s="39"/>
      <c r="IT282" s="39"/>
      <c r="IU282" s="39"/>
      <c r="IV282" s="93" t="s">
        <v>10</v>
      </c>
      <c r="IW282" s="100" t="s">
        <v>1195</v>
      </c>
      <c r="IX282" s="93" t="str">
        <f t="shared" si="286"/>
        <v>FAIRCHILD SEMICONDUCTOR</v>
      </c>
      <c r="IY282" s="124">
        <v>2.1100000000000001E-2</v>
      </c>
      <c r="IZ282" s="112" t="s">
        <v>20</v>
      </c>
      <c r="JA282" s="104" t="e">
        <f ca="1">_xlfn.XLOOKUP(IZ282,IZ$21:IZ$24,JA$21:JA$24,0)</f>
        <v>#NAME?</v>
      </c>
      <c r="JB282" s="104" t="e">
        <f t="shared" ca="1" si="234"/>
        <v>#NAME?</v>
      </c>
      <c r="JC282" s="113">
        <v>3000</v>
      </c>
      <c r="JD282" s="113">
        <v>30000</v>
      </c>
      <c r="JE282" s="100"/>
      <c r="JF282" s="113" t="e">
        <f>MAX(JD282,CEILING(#REF!+JE282,JC282))</f>
        <v>#REF!</v>
      </c>
      <c r="JG282" s="114" t="e">
        <f t="shared" ca="1" si="235"/>
        <v>#REF!</v>
      </c>
      <c r="JH282" s="113" t="e">
        <f>JF282-#REF!</f>
        <v>#REF!</v>
      </c>
      <c r="JI282" s="114" t="e">
        <f t="shared" ca="1" si="236"/>
        <v>#REF!</v>
      </c>
      <c r="JJ282" s="115">
        <v>45523</v>
      </c>
      <c r="JK282" s="114" t="s">
        <v>114</v>
      </c>
      <c r="JL282" s="114" t="s">
        <v>1196</v>
      </c>
      <c r="JM282" s="100" t="s">
        <v>128</v>
      </c>
      <c r="JN282" s="100" t="s">
        <v>129</v>
      </c>
      <c r="JO282" s="102" t="e">
        <f t="array" aca="1" ref="JO282" ca="1">SUMPRODUCT(#REF!,TRANSPOSE(JO$19:JO$22))</f>
        <v>#REF!</v>
      </c>
      <c r="JP282" s="102" t="e">
        <f t="array" aca="1" ref="JP282" ca="1">SUMPRODUCT(#REF!,TRANSPOSE(JP$19:JP$22))</f>
        <v>#REF!</v>
      </c>
      <c r="JQ282" s="102" t="e">
        <f t="array" aca="1" ref="JQ282" ca="1">SUMPRODUCT(#REF!,TRANSPOSE(JQ$19:JQ$22))</f>
        <v>#REF!</v>
      </c>
      <c r="JR282" s="102" t="e">
        <f t="array" aca="1" ref="JR282" ca="1">SUMPRODUCT(#REF!,TRANSPOSE(JR$19:JR$22))</f>
        <v>#REF!</v>
      </c>
      <c r="JS282" s="102" t="e">
        <f t="array" aca="1" ref="JS282" ca="1">SUMPRODUCT(#REF!,TRANSPOSE(JS$19:JS$22))</f>
        <v>#REF!</v>
      </c>
      <c r="JT282" s="102" t="e">
        <f t="array" aca="1" ref="JT282" ca="1">SUMPRODUCT(#REF!,TRANSPOSE(JT$19:JT$22))</f>
        <v>#REF!</v>
      </c>
      <c r="JU282" s="102" t="e">
        <f t="array" aca="1" ref="JU282" ca="1">SUMPRODUCT(#REF!,TRANSPOSE(JU$19:JU$22))</f>
        <v>#REF!</v>
      </c>
      <c r="JV282" s="102" t="e">
        <f t="array" aca="1" ref="JV282" ca="1">SUMPRODUCT(#REF!,TRANSPOSE(JV$19:JV$22))</f>
        <v>#REF!</v>
      </c>
      <c r="JW282" s="102" t="e">
        <f t="array" aca="1" ref="JW282" ca="1">SUMPRODUCT(#REF!,TRANSPOSE(JW$19:JW$22))</f>
        <v>#REF!</v>
      </c>
      <c r="JX282" s="102" t="e">
        <f t="array" aca="1" ref="JX282" ca="1">SUMPRODUCT(#REF!,TRANSPOSE(JX$19:JX$22))</f>
        <v>#REF!</v>
      </c>
      <c r="JY282" s="102" t="e">
        <f t="array" aca="1" ref="JY282" ca="1">SUMPRODUCT(#REF!,TRANSPOSE(JY$19:JY$22))</f>
        <v>#REF!</v>
      </c>
      <c r="JZ282" s="102" t="e">
        <f t="array" aca="1" ref="JZ282" ca="1">SUMPRODUCT(#REF!,TRANSPOSE(JZ$19:JZ$22))</f>
        <v>#REF!</v>
      </c>
      <c r="KA282" s="102" t="e">
        <f t="array" aca="1" ref="KA282" ca="1">SUMPRODUCT(#REF!,TRANSPOSE(KA$19:KA$22))</f>
        <v>#REF!</v>
      </c>
      <c r="KB282" s="116"/>
      <c r="KC282" s="102" t="e">
        <f t="shared" ca="1" si="237"/>
        <v>#REF!</v>
      </c>
      <c r="KD282" s="117" t="e">
        <f ca="1">CEILING(SUM($JO282:JP282)-SUM($KC282:KC282),$JC282)</f>
        <v>#REF!</v>
      </c>
      <c r="KE282" s="117" t="e">
        <f ca="1">CEILING(SUM($JO282:JQ282)-SUM($KC282:KD282),$JC282)</f>
        <v>#REF!</v>
      </c>
      <c r="KF282" s="117" t="e">
        <f ca="1">CEILING(SUM($JO282:JR282)-SUM($KC282:KE282),$JC282)</f>
        <v>#REF!</v>
      </c>
      <c r="KG282" s="117" t="e">
        <f ca="1">CEILING(SUM($JO282:JS282)-SUM($KC282:KF282),$JC282)</f>
        <v>#REF!</v>
      </c>
      <c r="KH282" s="117" t="e">
        <f ca="1">CEILING(SUM($JO282:JT282)-SUM($KC282:KG282),$JC282)</f>
        <v>#REF!</v>
      </c>
      <c r="KI282" s="117" t="e">
        <f ca="1">CEILING(SUM($JO282:JU282)-SUM($KC282:KH282),$JC282)</f>
        <v>#REF!</v>
      </c>
      <c r="KJ282" s="117" t="e">
        <f ca="1">CEILING(SUM($JO282:JV282)-SUM($KC282:KI282),$JC282)</f>
        <v>#REF!</v>
      </c>
      <c r="KK282" s="117" t="e">
        <f ca="1">CEILING(SUM($JO282:JW282)-SUM($KC282:KJ282),$JC282)</f>
        <v>#REF!</v>
      </c>
      <c r="KL282" s="117" t="e">
        <f ca="1">CEILING(SUM($JO282:JX282)-SUM($KC282:KK282),$JC282)</f>
        <v>#REF!</v>
      </c>
      <c r="KM282" s="117" t="e">
        <f ca="1">CEILING(SUM($JO282:JY282)-SUM($KC282:KL282),$JC282)</f>
        <v>#REF!</v>
      </c>
      <c r="KN282" s="117" t="e">
        <f t="shared" ca="1" si="238"/>
        <v>#REF!</v>
      </c>
      <c r="KO282" s="117" t="e">
        <f t="shared" ca="1" si="239"/>
        <v>#REF!</v>
      </c>
      <c r="KP282" s="116"/>
      <c r="KQ282" s="119" t="e">
        <f t="shared" ca="1" si="240"/>
        <v>#REF!</v>
      </c>
      <c r="KR282" s="119" t="e">
        <f t="shared" ca="1" si="241"/>
        <v>#REF!</v>
      </c>
      <c r="KS282" s="119" t="e">
        <f t="shared" ca="1" si="242"/>
        <v>#REF!</v>
      </c>
      <c r="KT282" s="119" t="e">
        <f t="shared" ca="1" si="243"/>
        <v>#REF!</v>
      </c>
      <c r="KU282" s="119" t="e">
        <f t="shared" ca="1" si="244"/>
        <v>#REF!</v>
      </c>
      <c r="KV282" s="119" t="e">
        <f t="shared" ca="1" si="245"/>
        <v>#REF!</v>
      </c>
      <c r="KW282" s="119" t="e">
        <f t="shared" ca="1" si="246"/>
        <v>#REF!</v>
      </c>
      <c r="KX282" s="119" t="e">
        <f t="shared" ca="1" si="247"/>
        <v>#REF!</v>
      </c>
      <c r="KY282" s="119" t="e">
        <f t="shared" ca="1" si="248"/>
        <v>#REF!</v>
      </c>
      <c r="KZ282" s="119" t="e">
        <f t="shared" ca="1" si="249"/>
        <v>#REF!</v>
      </c>
      <c r="LA282" s="119" t="e">
        <f t="shared" ca="1" si="250"/>
        <v>#REF!</v>
      </c>
      <c r="LB282" s="119" t="e">
        <f t="shared" ca="1" si="251"/>
        <v>#REF!</v>
      </c>
      <c r="LC282" s="119" t="e">
        <f t="shared" ca="1" si="252"/>
        <v>#REF!</v>
      </c>
      <c r="LD282" s="119" t="e">
        <f t="shared" ca="1" si="253"/>
        <v>#REF!</v>
      </c>
      <c r="LE282" s="116">
        <v>1</v>
      </c>
      <c r="LF282" s="102" t="e">
        <f ca="1">SUM(KC282:KO282)</f>
        <v>#REF!</v>
      </c>
      <c r="LG282" s="102"/>
      <c r="LH282" s="102"/>
      <c r="LI282" s="102"/>
      <c r="LJ282" s="102"/>
      <c r="LK282" s="102"/>
      <c r="LL282" s="102"/>
      <c r="LM282" s="102"/>
      <c r="LN282" s="102"/>
      <c r="LO282" s="102"/>
      <c r="LP282" s="102"/>
      <c r="LQ282" s="102"/>
      <c r="LR282" s="102" t="e">
        <f t="shared" ca="1" si="303"/>
        <v>#REF!</v>
      </c>
      <c r="LS282" s="102"/>
      <c r="LT282" s="119" t="e">
        <f t="shared" ca="1" si="254"/>
        <v>#REF!</v>
      </c>
      <c r="LU282" s="119" t="e">
        <f t="shared" ca="1" si="255"/>
        <v>#NAME?</v>
      </c>
      <c r="LV282" s="119" t="e">
        <f t="shared" ca="1" si="256"/>
        <v>#NAME?</v>
      </c>
      <c r="LW282" s="119" t="e">
        <f t="shared" ca="1" si="257"/>
        <v>#NAME?</v>
      </c>
      <c r="LX282" s="119" t="e">
        <f t="shared" ca="1" si="258"/>
        <v>#NAME?</v>
      </c>
      <c r="LY282" s="119" t="e">
        <f t="shared" ca="1" si="259"/>
        <v>#NAME?</v>
      </c>
      <c r="LZ282" s="119" t="e">
        <f t="shared" ca="1" si="260"/>
        <v>#NAME?</v>
      </c>
      <c r="MA282" s="119" t="e">
        <f t="shared" ca="1" si="261"/>
        <v>#NAME?</v>
      </c>
      <c r="MB282" s="119" t="e">
        <f t="shared" ca="1" si="262"/>
        <v>#NAME?</v>
      </c>
      <c r="MC282" s="119" t="e">
        <f t="shared" ca="1" si="263"/>
        <v>#NAME?</v>
      </c>
      <c r="MD282" s="119" t="e">
        <f t="shared" ca="1" si="264"/>
        <v>#NAME?</v>
      </c>
      <c r="ME282" s="119" t="e">
        <f t="shared" ca="1" si="265"/>
        <v>#NAME?</v>
      </c>
      <c r="MF282" s="119" t="e">
        <f t="shared" ca="1" si="266"/>
        <v>#REF!</v>
      </c>
      <c r="MG282" s="119" t="e">
        <f t="shared" ca="1" si="267"/>
        <v>#REF!</v>
      </c>
      <c r="MH282" s="120" t="s">
        <v>1191</v>
      </c>
      <c r="MI282" s="100" t="s">
        <v>1029</v>
      </c>
      <c r="MJ282" s="121">
        <v>45581</v>
      </c>
      <c r="MK282" s="100" t="s">
        <v>189</v>
      </c>
      <c r="ML282" s="100"/>
      <c r="MM282" s="100" t="s">
        <v>190</v>
      </c>
      <c r="MN282" s="100" t="s">
        <v>1120</v>
      </c>
      <c r="MO282" s="100" t="s">
        <v>1197</v>
      </c>
    </row>
    <row r="283" spans="1:353" ht="14.25" x14ac:dyDescent="0.2">
      <c r="A283" s="39">
        <v>288</v>
      </c>
      <c r="B283" s="39" t="s">
        <v>1198</v>
      </c>
      <c r="C283" s="54" t="s">
        <v>1199</v>
      </c>
      <c r="D283" s="39" t="s">
        <v>596</v>
      </c>
      <c r="E283" s="39">
        <v>407374949</v>
      </c>
      <c r="F283" s="99" t="s">
        <v>1200</v>
      </c>
      <c r="G283" s="39"/>
      <c r="H283" s="39" t="s">
        <v>112</v>
      </c>
      <c r="I283" s="39">
        <v>2</v>
      </c>
      <c r="J283" s="39">
        <v>10</v>
      </c>
      <c r="K283" s="39">
        <v>0</v>
      </c>
      <c r="L283" s="39">
        <v>0</v>
      </c>
      <c r="M283" s="39">
        <v>0</v>
      </c>
      <c r="N283" s="39">
        <v>2</v>
      </c>
      <c r="O283" s="39">
        <v>0</v>
      </c>
      <c r="P283" s="39">
        <v>0</v>
      </c>
      <c r="Q283" s="39">
        <v>0</v>
      </c>
      <c r="R283" s="39">
        <v>0</v>
      </c>
      <c r="S283" s="39">
        <v>4</v>
      </c>
      <c r="T283" s="39">
        <v>0</v>
      </c>
      <c r="U283" s="39">
        <v>0</v>
      </c>
      <c r="V283" s="39">
        <v>0</v>
      </c>
      <c r="W283" s="39">
        <v>0</v>
      </c>
      <c r="X283" s="39">
        <v>0</v>
      </c>
      <c r="Y283" s="39">
        <v>0</v>
      </c>
      <c r="Z283" s="39">
        <v>0</v>
      </c>
      <c r="AA283" s="39">
        <v>0</v>
      </c>
      <c r="AB283" s="39">
        <v>4</v>
      </c>
      <c r="AC283" s="39">
        <v>0</v>
      </c>
      <c r="AD283" s="39">
        <v>0</v>
      </c>
      <c r="AE283" s="39">
        <v>0</v>
      </c>
      <c r="AF283" s="39">
        <v>0</v>
      </c>
      <c r="AG283" s="39">
        <v>0</v>
      </c>
      <c r="AH283" s="39">
        <f t="shared" si="230"/>
        <v>10</v>
      </c>
      <c r="AI283" s="39">
        <f t="shared" si="268"/>
        <v>212800</v>
      </c>
      <c r="AJ283" s="55">
        <v>3000</v>
      </c>
      <c r="AK283" s="39"/>
      <c r="AL283" s="39" t="s">
        <v>1194</v>
      </c>
      <c r="AM283" s="40" t="s">
        <v>10</v>
      </c>
      <c r="AN283" s="39" t="s">
        <v>1028</v>
      </c>
      <c r="AO283" s="39"/>
      <c r="AP283" s="56">
        <v>2.1000000000000001E-2</v>
      </c>
      <c r="AQ283" s="56" t="s">
        <v>20</v>
      </c>
      <c r="AR283" s="39" t="s">
        <v>960</v>
      </c>
      <c r="AS283" s="39" t="s">
        <v>961</v>
      </c>
      <c r="AT283" s="39"/>
      <c r="AU283" s="39" t="s">
        <v>962</v>
      </c>
      <c r="AV283" s="39" t="str">
        <f t="shared" si="231"/>
        <v>P0012</v>
      </c>
      <c r="AW283" s="76" t="e">
        <f t="shared" ca="1" si="232"/>
        <v>#NAME?</v>
      </c>
      <c r="AX283" s="39">
        <v>18</v>
      </c>
      <c r="AY283" s="73" t="e">
        <f t="shared" si="233"/>
        <v>#REF!</v>
      </c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>
        <f>SUM($AZ283,$BA283:BF283)-SUM($EU283:FA283)</f>
        <v>-1480</v>
      </c>
      <c r="DE283" s="39">
        <f>SUM($AZ283,$BA283:BG283)-SUM($EU283:FB283)</f>
        <v>-7476</v>
      </c>
      <c r="DF283" s="39">
        <f>SUM($AZ283,$BA283:BH283)-SUM($EU283:FC283)</f>
        <v>-14800</v>
      </c>
      <c r="DG283" s="39">
        <f>SUM($AZ283,$BA283:BI283)-SUM($EU283:FD283)</f>
        <v>-20800</v>
      </c>
      <c r="DH283" s="39">
        <f>SUM($AZ283,$BA283:BJ283)-SUM($EU283:FE283)</f>
        <v>-26800</v>
      </c>
      <c r="DI283" s="39">
        <f>SUM($AZ283,$BA283:BK283)-SUM($EU283:FF283)</f>
        <v>-32800</v>
      </c>
      <c r="DJ283" s="39">
        <f>SUM($AZ283,$BA283:BL283)-SUM($EU283:FG283)</f>
        <v>-38800</v>
      </c>
      <c r="DK283" s="39">
        <f>SUM($AZ283,$BA283:BM283)-SUM($EU283:FH283)</f>
        <v>-44800</v>
      </c>
      <c r="DL283" s="39">
        <f>SUM($AZ283,$BA283:BN283)-SUM($EU283:FI283)</f>
        <v>-50800</v>
      </c>
      <c r="DM283" s="39">
        <f>SUM($AZ283,$BA283:BO283)-SUM($EU283:FJ283)</f>
        <v>-56800</v>
      </c>
      <c r="DN283" s="39">
        <f>SUM($AZ283,$BA283:BP283)-SUM($EU283:FK283)</f>
        <v>-62800</v>
      </c>
      <c r="DO283" s="39">
        <f>SUM($AZ283,$BA283:BQ283)-SUM($EU283:FL283)</f>
        <v>-68800</v>
      </c>
      <c r="DP283" s="39">
        <f>SUM($AZ283,$BA283:BR283)-SUM($EU283:FM283)</f>
        <v>-74800</v>
      </c>
      <c r="DQ283" s="39">
        <f>SUM($AZ283,$BA283:BS283)-SUM($EU283:FN283)</f>
        <v>-80800</v>
      </c>
      <c r="DR283" s="39">
        <f>SUM($AZ283,$BA283:BT283)-SUM($EU283:FO283)</f>
        <v>-86800</v>
      </c>
      <c r="DS283" s="39">
        <f>SUM($AZ283,$BA283:BU283)-SUM($EU283:FP283)</f>
        <v>-92800</v>
      </c>
      <c r="DT283" s="39">
        <f>SUM($AZ283,$BA283:BV283)-SUM($EU283:FQ283)</f>
        <v>-98800</v>
      </c>
      <c r="DU283" s="39">
        <f>SUM($AZ283,$BA283:BW283)-SUM($EU283:FR283)</f>
        <v>-104800</v>
      </c>
      <c r="DV283" s="39">
        <f>SUM($AZ283,$BA283:BX283)-SUM($EU283:FS283)</f>
        <v>-110800</v>
      </c>
      <c r="DW283" s="39">
        <f>SUM($AZ283,$BA283:BY283)-SUM($EU283:FT283)</f>
        <v>-116800</v>
      </c>
      <c r="DX283" s="39">
        <f>SUM($AZ283,$BA283:BZ283)-SUM($EU283:FU283)</f>
        <v>-122800</v>
      </c>
      <c r="DY283" s="39">
        <f>SUM($AZ283,$BA283:CA283)-SUM($EU283:FV283)</f>
        <v>-128800</v>
      </c>
      <c r="DZ283" s="39">
        <f>SUM($AZ283,$BA283:CB283)-SUM($EU283:FW283)</f>
        <v>-134800</v>
      </c>
      <c r="EA283" s="39">
        <f>SUM($AZ283,$BA283:CC283)-SUM($EU283:FX283)</f>
        <v>-140800</v>
      </c>
      <c r="EB283" s="39">
        <f>SUM($AZ283,$BA283:CD283)-SUM($EU283:FY283)</f>
        <v>-146800</v>
      </c>
      <c r="EC283" s="39">
        <f>SUM($AZ283,$BA283:CE283)-SUM($EU283:FZ283)</f>
        <v>-152800</v>
      </c>
      <c r="ED283" s="39">
        <f>SUM($AZ283,$BA283:CF283)-SUM($EU283:GA283)</f>
        <v>-158800</v>
      </c>
      <c r="EE283" s="39">
        <f>SUM($AZ283,$BA283:CG283)-SUM($EU283:GB283)</f>
        <v>-164800</v>
      </c>
      <c r="EF283" s="39">
        <f>SUM($AZ283,$BA283:CH283)-SUM($EU283:GC283)</f>
        <v>-170800</v>
      </c>
      <c r="EG283" s="39">
        <f>SUM($AZ283,$BA283:CI283)-SUM($EU283:GD283)</f>
        <v>-176800</v>
      </c>
      <c r="EH283" s="39">
        <f>SUM($AZ283,$BA283:CJ283)-SUM($EU283:GE283)</f>
        <v>-182800</v>
      </c>
      <c r="EI283" s="39">
        <f>SUM($AZ283,$BA283:CK283)-SUM($EU283:GF283)</f>
        <v>-188800</v>
      </c>
      <c r="EJ283" s="39">
        <f>SUM($AZ283,$BA283:CL283)-SUM($EU283:GG283)</f>
        <v>-194800</v>
      </c>
      <c r="EK283" s="39">
        <f>SUM($AZ283,$BA283:CM283)-SUM($EU283:GH283)</f>
        <v>-200800</v>
      </c>
      <c r="EL283" s="39">
        <f>SUM($AZ283,$BA283:CN283)-SUM($EU283:GI283)</f>
        <v>-206800</v>
      </c>
      <c r="EM283" s="39">
        <f>SUM($AZ283,$BA283:CO283)-SUM($EU283:GJ283)</f>
        <v>-212800</v>
      </c>
      <c r="EN283" s="39">
        <f>SUM($AZ283,$BA283:CP283)-SUM($EU283:GK283)</f>
        <v>-212800</v>
      </c>
      <c r="EO283" s="39">
        <f>SUM($AZ283,$BA283:CQ283)-SUM($EU283:GL283)</f>
        <v>-212800</v>
      </c>
      <c r="EP283" s="39">
        <f>SUM($AZ283,$BA283:CR283)-SUM($EU283:GM283)</f>
        <v>-212800</v>
      </c>
      <c r="EQ283" s="39">
        <f>SUM($AZ283,$BA283:CS283)-SUM($EU283:GN283)</f>
        <v>-212800</v>
      </c>
      <c r="ER283" s="39"/>
      <c r="ES283" s="39"/>
      <c r="ET283" s="39"/>
      <c r="EU283" s="39"/>
      <c r="EV283" s="39"/>
      <c r="EW283" s="39"/>
      <c r="EX283" s="39"/>
      <c r="EY283" s="39"/>
      <c r="EZ283" s="39"/>
      <c r="FA283" s="39">
        <f t="array" ref="FA283">SUMPRODUCT($K283:$AG283,TRANSPOSE(FA$5:FA$27))</f>
        <v>1480</v>
      </c>
      <c r="FB283" s="39">
        <f t="array" ref="FB283">SUMPRODUCT($K283:$AG283,TRANSPOSE(FB$5:FB$27))</f>
        <v>5996</v>
      </c>
      <c r="FC283" s="39">
        <f t="array" ref="FC283">SUMPRODUCT($K283:$AG283,TRANSPOSE(FC$5:FC$27))</f>
        <v>7324</v>
      </c>
      <c r="FD283" s="39">
        <f t="array" ref="FD283">SUMPRODUCT($K283:$AG283,TRANSPOSE(FD$5:FD$27))</f>
        <v>6000</v>
      </c>
      <c r="FE283" s="39">
        <f t="array" ref="FE283">SUMPRODUCT($K283:$AG283,TRANSPOSE(FE$5:FE$27))</f>
        <v>6000</v>
      </c>
      <c r="FF283" s="39">
        <f t="array" ref="FF283">SUMPRODUCT($K283:$AG283,TRANSPOSE(FF$5:FF$27))</f>
        <v>6000</v>
      </c>
      <c r="FG283" s="39">
        <f t="array" ref="FG283">SUMPRODUCT($K283:$AG283,TRANSPOSE(FG$5:FG$27))</f>
        <v>6000</v>
      </c>
      <c r="FH283" s="39">
        <f t="array" ref="FH283">SUMPRODUCT($K283:$AG283,TRANSPOSE(FH$5:FH$27))</f>
        <v>6000</v>
      </c>
      <c r="FI283" s="39">
        <f t="array" ref="FI283">SUMPRODUCT($K283:$AG283,TRANSPOSE(FI$5:FI$27))</f>
        <v>6000</v>
      </c>
      <c r="FJ283" s="39">
        <f t="array" ref="FJ283">SUMPRODUCT($K283:$AG283,TRANSPOSE(FJ$5:FJ$27))</f>
        <v>6000</v>
      </c>
      <c r="FK283" s="39">
        <f t="array" ref="FK283">SUMPRODUCT($K283:$AG283,TRANSPOSE(FK$5:FK$27))</f>
        <v>6000</v>
      </c>
      <c r="FL283" s="39">
        <f t="array" ref="FL283">SUMPRODUCT($K283:$AG283,TRANSPOSE(FL$5:FL$27))</f>
        <v>6000</v>
      </c>
      <c r="FM283" s="39">
        <f t="array" ref="FM283">SUMPRODUCT($K283:$AG283,TRANSPOSE(FM$5:FM$27))</f>
        <v>6000</v>
      </c>
      <c r="FN283" s="39">
        <f t="array" ref="FN283">SUMPRODUCT($K283:$AG283,TRANSPOSE(FN$5:FN$27))</f>
        <v>6000</v>
      </c>
      <c r="FO283" s="39">
        <f t="array" ref="FO283">SUMPRODUCT($K283:$AG283,TRANSPOSE(FO$5:FO$27))</f>
        <v>6000</v>
      </c>
      <c r="FP283" s="39">
        <f t="array" ref="FP283">SUMPRODUCT($K283:$AG283,TRANSPOSE(FP$5:FP$27))</f>
        <v>6000</v>
      </c>
      <c r="FQ283" s="39">
        <f t="array" ref="FQ283">SUMPRODUCT($K283:$AG283,TRANSPOSE(FQ$5:FQ$27))</f>
        <v>6000</v>
      </c>
      <c r="FR283" s="39">
        <f t="array" ref="FR283">SUMPRODUCT($K283:$AG283,TRANSPOSE(FR$5:FR$27))</f>
        <v>6000</v>
      </c>
      <c r="FS283" s="39">
        <f t="array" ref="FS283">SUMPRODUCT($K283:$AG283,TRANSPOSE(FS$5:FS$27))</f>
        <v>6000</v>
      </c>
      <c r="FT283" s="39">
        <f t="array" ref="FT283">SUMPRODUCT($K283:$AG283,TRANSPOSE(FT$5:FT$27))</f>
        <v>6000</v>
      </c>
      <c r="FU283" s="39">
        <f t="array" ref="FU283">SUMPRODUCT($K283:$AG283,TRANSPOSE(FU$5:FU$27))</f>
        <v>6000</v>
      </c>
      <c r="FV283" s="39">
        <f t="array" ref="FV283">SUMPRODUCT($K283:$AG283,TRANSPOSE(FV$5:FV$27))</f>
        <v>6000</v>
      </c>
      <c r="FW283" s="39">
        <f t="array" ref="FW283">SUMPRODUCT($K283:$AG283,TRANSPOSE(FW$5:FW$27))</f>
        <v>6000</v>
      </c>
      <c r="FX283" s="39">
        <f t="array" ref="FX283">SUMPRODUCT($K283:$AG283,TRANSPOSE(FX$5:FX$27))</f>
        <v>6000</v>
      </c>
      <c r="FY283" s="39">
        <f t="array" ref="FY283">SUMPRODUCT($K283:$AG283,TRANSPOSE(FY$5:FY$27))</f>
        <v>6000</v>
      </c>
      <c r="FZ283" s="39">
        <f t="array" ref="FZ283">SUMPRODUCT($K283:$AG283,TRANSPOSE(FZ$5:FZ$27))</f>
        <v>6000</v>
      </c>
      <c r="GA283" s="39">
        <f t="array" ref="GA283">SUMPRODUCT($K283:$AG283,TRANSPOSE(GA$5:GA$27))</f>
        <v>6000</v>
      </c>
      <c r="GB283" s="39">
        <f t="array" ref="GB283">SUMPRODUCT($K283:$AG283,TRANSPOSE(GB$5:GB$27))</f>
        <v>6000</v>
      </c>
      <c r="GC283" s="39">
        <f t="array" ref="GC283">SUMPRODUCT($K283:$AG283,TRANSPOSE(GC$5:GC$27))</f>
        <v>6000</v>
      </c>
      <c r="GD283" s="39">
        <f t="array" ref="GD283">SUMPRODUCT($K283:$AG283,TRANSPOSE(GD$5:GD$27))</f>
        <v>6000</v>
      </c>
      <c r="GE283" s="39">
        <f t="array" ref="GE283">SUMPRODUCT($K283:$AG283,TRANSPOSE(GE$5:GE$27))</f>
        <v>6000</v>
      </c>
      <c r="GF283" s="39">
        <f t="array" ref="GF283">SUMPRODUCT($K283:$AG283,TRANSPOSE(GF$5:GF$27))</f>
        <v>6000</v>
      </c>
      <c r="GG283" s="39">
        <f t="array" ref="GG283">SUMPRODUCT($K283:$AG283,TRANSPOSE(GG$5:GG$27))</f>
        <v>6000</v>
      </c>
      <c r="GH283" s="39">
        <f t="array" ref="GH283">SUMPRODUCT($K283:$AG283,TRANSPOSE(GH$5:GH$27))</f>
        <v>6000</v>
      </c>
      <c r="GI283" s="39">
        <f t="array" ref="GI283">SUMPRODUCT($K283:$AG283,TRANSPOSE(GI$5:GI$27))</f>
        <v>6000</v>
      </c>
      <c r="GJ283" s="39">
        <f t="array" ref="GJ283">SUMPRODUCT($K283:$AG283,TRANSPOSE(GJ$5:GJ$27))</f>
        <v>6000</v>
      </c>
      <c r="GK283" s="39">
        <f t="array" ref="GK283">SUMPRODUCT($K283:$AG283,TRANSPOSE(GK$5:GK$27))</f>
        <v>0</v>
      </c>
      <c r="GL283" s="39">
        <f t="array" ref="GL283">SUMPRODUCT($K283:$AG283,TRANSPOSE(GL$5:GL$27))</f>
        <v>0</v>
      </c>
      <c r="GM283" s="39">
        <f t="array" ref="GM283">SUMPRODUCT($K283:$AG283,TRANSPOSE(GM$5:GM$27))</f>
        <v>0</v>
      </c>
      <c r="GN283" s="39">
        <f t="array" ref="GN283">SUMPRODUCT($K283:$AG283,TRANSPOSE(GN$5:GN$27))</f>
        <v>0</v>
      </c>
      <c r="GO283" s="39"/>
      <c r="GP283" s="39"/>
      <c r="GQ283" s="39"/>
      <c r="GR283" s="39"/>
      <c r="GS283" s="39"/>
      <c r="GT283" s="39"/>
      <c r="GU283" s="39"/>
      <c r="GV283" s="39"/>
      <c r="GW283" s="39"/>
      <c r="GX283" s="39"/>
      <c r="GY283" s="39"/>
      <c r="GZ283" s="39"/>
      <c r="HA283" s="39"/>
      <c r="HB283" s="39"/>
      <c r="HC283" s="39"/>
      <c r="HD283" s="39"/>
      <c r="HE283" s="39"/>
      <c r="HF283" s="39"/>
      <c r="HG283" s="39"/>
      <c r="HH283" s="39"/>
      <c r="HI283" s="39"/>
      <c r="HJ283" s="39"/>
      <c r="HK283" s="39"/>
      <c r="HL283" s="39"/>
      <c r="HM283" s="39"/>
      <c r="HN283" s="39"/>
      <c r="HO283" s="39"/>
      <c r="HP283" s="39"/>
      <c r="HQ283" s="39"/>
      <c r="HR283" s="39"/>
      <c r="HS283" s="39"/>
      <c r="HT283" s="39"/>
      <c r="HU283" s="39"/>
      <c r="HV283" s="39"/>
      <c r="HW283" s="39"/>
      <c r="HX283" s="39"/>
      <c r="HY283" s="39"/>
      <c r="HZ283" s="39"/>
      <c r="IA283" s="39"/>
      <c r="IB283" s="39"/>
      <c r="IC283" s="39"/>
      <c r="ID283" s="39"/>
      <c r="IE283" s="39"/>
      <c r="IF283" s="39"/>
      <c r="IG283" s="39"/>
      <c r="IH283" s="39"/>
      <c r="II283" s="39"/>
      <c r="IJ283" s="39"/>
      <c r="IK283" s="39"/>
      <c r="IL283" s="39"/>
      <c r="IM283" s="39"/>
      <c r="IN283" s="39"/>
      <c r="IO283" s="39"/>
      <c r="IP283" s="39"/>
      <c r="IQ283" s="39"/>
      <c r="IR283" s="39"/>
      <c r="IS283" s="39"/>
      <c r="IT283" s="39"/>
      <c r="IU283" s="39"/>
      <c r="IV283" s="93" t="s">
        <v>972</v>
      </c>
      <c r="IW283" s="125" t="s">
        <v>1201</v>
      </c>
      <c r="IX283" s="93" t="str">
        <f t="shared" si="286"/>
        <v>FAIRCHILD SEMICONDUCTOR</v>
      </c>
      <c r="IY283" s="122">
        <f t="shared" ref="IY283:IY296" si="304">AP283</f>
        <v>2.1000000000000001E-2</v>
      </c>
      <c r="IZ283" s="112" t="s">
        <v>8</v>
      </c>
      <c r="JA283" s="104" t="e">
        <f ca="1">_xlfn.XLOOKUP(IZ283,IZ$21:IZ$24,JA$21:JA$24,0)</f>
        <v>#NAME?</v>
      </c>
      <c r="JB283" s="104" t="e">
        <f t="shared" ca="1" si="234"/>
        <v>#NAME?</v>
      </c>
      <c r="JC283" s="113">
        <f>AJ283</f>
        <v>3000</v>
      </c>
      <c r="JD283" s="113">
        <v>27000</v>
      </c>
      <c r="JE283" s="100"/>
      <c r="JF283" s="113" t="e">
        <f>MAX(JD283,CEILING(#REF!+JE283,JC283))</f>
        <v>#REF!</v>
      </c>
      <c r="JG283" s="114" t="e">
        <f t="shared" ca="1" si="235"/>
        <v>#REF!</v>
      </c>
      <c r="JH283" s="113" t="e">
        <f>JF283-#REF!</f>
        <v>#REF!</v>
      </c>
      <c r="JI283" s="114" t="e">
        <f t="shared" ca="1" si="236"/>
        <v>#REF!</v>
      </c>
      <c r="JJ283" s="115">
        <v>45523</v>
      </c>
      <c r="JK283" s="114" t="s">
        <v>114</v>
      </c>
      <c r="JL283" s="114" t="s">
        <v>21</v>
      </c>
      <c r="JM283" s="100" t="s">
        <v>128</v>
      </c>
      <c r="JN283" s="100" t="s">
        <v>129</v>
      </c>
      <c r="JO283" s="102" t="e">
        <f t="array" aca="1" ref="JO283" ca="1">SUMPRODUCT(#REF!,TRANSPOSE(JO$19:JO$22))</f>
        <v>#REF!</v>
      </c>
      <c r="JP283" s="102" t="e">
        <f t="array" aca="1" ref="JP283" ca="1">SUMPRODUCT(#REF!,TRANSPOSE(JP$19:JP$22))</f>
        <v>#REF!</v>
      </c>
      <c r="JQ283" s="102" t="e">
        <f t="array" aca="1" ref="JQ283" ca="1">SUMPRODUCT(#REF!,TRANSPOSE(JQ$19:JQ$22))</f>
        <v>#REF!</v>
      </c>
      <c r="JR283" s="102" t="e">
        <f t="array" aca="1" ref="JR283" ca="1">SUMPRODUCT(#REF!,TRANSPOSE(JR$19:JR$22))</f>
        <v>#REF!</v>
      </c>
      <c r="JS283" s="102" t="e">
        <f t="array" aca="1" ref="JS283" ca="1">SUMPRODUCT(#REF!,TRANSPOSE(JS$19:JS$22))</f>
        <v>#REF!</v>
      </c>
      <c r="JT283" s="102" t="e">
        <f t="array" aca="1" ref="JT283" ca="1">SUMPRODUCT(#REF!,TRANSPOSE(JT$19:JT$22))</f>
        <v>#REF!</v>
      </c>
      <c r="JU283" s="102" t="e">
        <f t="array" aca="1" ref="JU283" ca="1">SUMPRODUCT(#REF!,TRANSPOSE(JU$19:JU$22))</f>
        <v>#REF!</v>
      </c>
      <c r="JV283" s="102" t="e">
        <f t="array" aca="1" ref="JV283" ca="1">SUMPRODUCT(#REF!,TRANSPOSE(JV$19:JV$22))</f>
        <v>#REF!</v>
      </c>
      <c r="JW283" s="102" t="e">
        <f t="array" aca="1" ref="JW283" ca="1">SUMPRODUCT(#REF!,TRANSPOSE(JW$19:JW$22))</f>
        <v>#REF!</v>
      </c>
      <c r="JX283" s="102" t="e">
        <f t="array" aca="1" ref="JX283" ca="1">SUMPRODUCT(#REF!,TRANSPOSE(JX$19:JX$22))</f>
        <v>#REF!</v>
      </c>
      <c r="JY283" s="102" t="e">
        <f t="array" aca="1" ref="JY283" ca="1">SUMPRODUCT(#REF!,TRANSPOSE(JY$19:JY$22))</f>
        <v>#REF!</v>
      </c>
      <c r="JZ283" s="102" t="e">
        <f t="array" aca="1" ref="JZ283" ca="1">SUMPRODUCT(#REF!,TRANSPOSE(JZ$19:JZ$22))</f>
        <v>#REF!</v>
      </c>
      <c r="KA283" s="102" t="e">
        <f t="array" aca="1" ref="KA283" ca="1">SUMPRODUCT(#REF!,TRANSPOSE(KA$19:KA$22))</f>
        <v>#REF!</v>
      </c>
      <c r="KB283" s="116"/>
      <c r="KC283" s="102" t="e">
        <f t="shared" ca="1" si="237"/>
        <v>#REF!</v>
      </c>
      <c r="KD283" s="117" t="e">
        <f ca="1">CEILING(SUM($JO283:JP283)-SUM($KC283:KC283),$JC283)</f>
        <v>#REF!</v>
      </c>
      <c r="KE283" s="117" t="e">
        <f ca="1">CEILING(SUM($JO283:JQ283)-SUM($KC283:KD283),$JC283)</f>
        <v>#REF!</v>
      </c>
      <c r="KF283" s="117" t="e">
        <f ca="1">CEILING(SUM($JO283:JR283)-SUM($KC283:KE283),$JC283)</f>
        <v>#REF!</v>
      </c>
      <c r="KG283" s="117" t="e">
        <f ca="1">CEILING(SUM($JO283:JS283)-SUM($KC283:KF283),$JC283)</f>
        <v>#REF!</v>
      </c>
      <c r="KH283" s="117" t="e">
        <f ca="1">CEILING(SUM($JO283:JT283)-SUM($KC283:KG283),$JC283)</f>
        <v>#REF!</v>
      </c>
      <c r="KI283" s="117" t="e">
        <f ca="1">CEILING(SUM($JO283:JU283)-SUM($KC283:KH283),$JC283)</f>
        <v>#REF!</v>
      </c>
      <c r="KJ283" s="117" t="e">
        <f ca="1">CEILING(SUM($JO283:JV283)-SUM($KC283:KI283),$JC283)</f>
        <v>#REF!</v>
      </c>
      <c r="KK283" s="117" t="e">
        <f ca="1">CEILING(SUM($JO283:JW283)-SUM($KC283:KJ283),$JC283)</f>
        <v>#REF!</v>
      </c>
      <c r="KL283" s="117" t="e">
        <f ca="1">CEILING(SUM($JO283:JX283)-SUM($KC283:KK283),$JC283)</f>
        <v>#REF!</v>
      </c>
      <c r="KM283" s="117" t="e">
        <f ca="1">CEILING(SUM($JO283:JY283)-SUM($KC283:KL283),$JC283)</f>
        <v>#REF!</v>
      </c>
      <c r="KN283" s="117" t="e">
        <f t="shared" ca="1" si="238"/>
        <v>#REF!</v>
      </c>
      <c r="KO283" s="117" t="e">
        <f t="shared" ca="1" si="239"/>
        <v>#REF!</v>
      </c>
      <c r="KP283" s="116"/>
      <c r="KQ283" s="119" t="e">
        <f t="shared" ca="1" si="240"/>
        <v>#REF!</v>
      </c>
      <c r="KR283" s="119" t="e">
        <f t="shared" ca="1" si="241"/>
        <v>#REF!</v>
      </c>
      <c r="KS283" s="119" t="e">
        <f t="shared" ca="1" si="242"/>
        <v>#REF!</v>
      </c>
      <c r="KT283" s="119" t="e">
        <f t="shared" ca="1" si="243"/>
        <v>#REF!</v>
      </c>
      <c r="KU283" s="119" t="e">
        <f t="shared" ca="1" si="244"/>
        <v>#REF!</v>
      </c>
      <c r="KV283" s="119" t="e">
        <f t="shared" ca="1" si="245"/>
        <v>#REF!</v>
      </c>
      <c r="KW283" s="119" t="e">
        <f t="shared" ca="1" si="246"/>
        <v>#REF!</v>
      </c>
      <c r="KX283" s="119" t="e">
        <f t="shared" ca="1" si="247"/>
        <v>#REF!</v>
      </c>
      <c r="KY283" s="119" t="e">
        <f t="shared" ca="1" si="248"/>
        <v>#REF!</v>
      </c>
      <c r="KZ283" s="119" t="e">
        <f t="shared" ca="1" si="249"/>
        <v>#REF!</v>
      </c>
      <c r="LA283" s="119" t="e">
        <f t="shared" ca="1" si="250"/>
        <v>#REF!</v>
      </c>
      <c r="LB283" s="119" t="e">
        <f t="shared" ca="1" si="251"/>
        <v>#REF!</v>
      </c>
      <c r="LC283" s="119" t="e">
        <f t="shared" ca="1" si="252"/>
        <v>#REF!</v>
      </c>
      <c r="LD283" s="119" t="e">
        <f t="shared" ca="1" si="253"/>
        <v>#REF!</v>
      </c>
      <c r="LE283" s="116">
        <v>1</v>
      </c>
      <c r="LF283" s="102" t="e">
        <f ca="1">SUM(KC283:KO283)</f>
        <v>#REF!</v>
      </c>
      <c r="LG283" s="102"/>
      <c r="LH283" s="102"/>
      <c r="LI283" s="102"/>
      <c r="LJ283" s="102"/>
      <c r="LK283" s="102"/>
      <c r="LL283" s="102"/>
      <c r="LM283" s="102"/>
      <c r="LN283" s="102"/>
      <c r="LO283" s="102"/>
      <c r="LP283" s="102"/>
      <c r="LQ283" s="102"/>
      <c r="LR283" s="102" t="e">
        <f t="shared" ca="1" si="303"/>
        <v>#REF!</v>
      </c>
      <c r="LS283" s="102"/>
      <c r="LT283" s="119" t="e">
        <f t="shared" ca="1" si="254"/>
        <v>#REF!</v>
      </c>
      <c r="LU283" s="119" t="e">
        <f t="shared" ca="1" si="255"/>
        <v>#NAME?</v>
      </c>
      <c r="LV283" s="119" t="e">
        <f t="shared" ca="1" si="256"/>
        <v>#NAME?</v>
      </c>
      <c r="LW283" s="119" t="e">
        <f t="shared" ca="1" si="257"/>
        <v>#NAME?</v>
      </c>
      <c r="LX283" s="119" t="e">
        <f t="shared" ca="1" si="258"/>
        <v>#NAME?</v>
      </c>
      <c r="LY283" s="119" t="e">
        <f t="shared" ca="1" si="259"/>
        <v>#NAME?</v>
      </c>
      <c r="LZ283" s="119" t="e">
        <f t="shared" ca="1" si="260"/>
        <v>#NAME?</v>
      </c>
      <c r="MA283" s="119" t="e">
        <f t="shared" ca="1" si="261"/>
        <v>#NAME?</v>
      </c>
      <c r="MB283" s="119" t="e">
        <f t="shared" ca="1" si="262"/>
        <v>#NAME?</v>
      </c>
      <c r="MC283" s="119" t="e">
        <f t="shared" ca="1" si="263"/>
        <v>#NAME?</v>
      </c>
      <c r="MD283" s="119" t="e">
        <f t="shared" ca="1" si="264"/>
        <v>#NAME?</v>
      </c>
      <c r="ME283" s="119" t="e">
        <f t="shared" ca="1" si="265"/>
        <v>#NAME?</v>
      </c>
      <c r="MF283" s="119" t="e">
        <f t="shared" ca="1" si="266"/>
        <v>#REF!</v>
      </c>
      <c r="MG283" s="119" t="e">
        <f t="shared" ca="1" si="267"/>
        <v>#REF!</v>
      </c>
      <c r="MH283" s="120" t="s">
        <v>1198</v>
      </c>
      <c r="MI283" s="100" t="s">
        <v>974</v>
      </c>
      <c r="MJ283" s="121">
        <v>45526</v>
      </c>
      <c r="MK283" s="100" t="s">
        <v>131</v>
      </c>
      <c r="ML283" s="100"/>
      <c r="MM283" s="100" t="s">
        <v>190</v>
      </c>
      <c r="MN283" s="100" t="s">
        <v>1202</v>
      </c>
      <c r="MO283" s="100" t="s">
        <v>1024</v>
      </c>
    </row>
    <row r="284" spans="1:353" ht="14.25" x14ac:dyDescent="0.2">
      <c r="A284" s="39">
        <v>289</v>
      </c>
      <c r="B284" s="39" t="s">
        <v>1203</v>
      </c>
      <c r="C284" s="54" t="s">
        <v>1204</v>
      </c>
      <c r="D284" s="39" t="s">
        <v>121</v>
      </c>
      <c r="E284" s="39">
        <v>400359927</v>
      </c>
      <c r="F284" s="99" t="s">
        <v>1205</v>
      </c>
      <c r="G284" s="39"/>
      <c r="H284" s="39" t="s">
        <v>112</v>
      </c>
      <c r="I284" s="39">
        <v>1</v>
      </c>
      <c r="J284" s="39">
        <v>36</v>
      </c>
      <c r="K284" s="39">
        <v>0</v>
      </c>
      <c r="L284" s="39">
        <v>0</v>
      </c>
      <c r="M284" s="39">
        <v>0</v>
      </c>
      <c r="N284" s="39">
        <v>12</v>
      </c>
      <c r="O284" s="39">
        <v>0</v>
      </c>
      <c r="P284" s="39">
        <v>0</v>
      </c>
      <c r="Q284" s="39">
        <v>0</v>
      </c>
      <c r="R284" s="39">
        <v>0</v>
      </c>
      <c r="S284" s="39">
        <v>12</v>
      </c>
      <c r="T284" s="39">
        <v>0</v>
      </c>
      <c r="U284" s="39">
        <v>0</v>
      </c>
      <c r="V284" s="39">
        <v>0</v>
      </c>
      <c r="W284" s="39">
        <v>0</v>
      </c>
      <c r="X284" s="39">
        <v>0</v>
      </c>
      <c r="Y284" s="39">
        <v>0</v>
      </c>
      <c r="Z284" s="39">
        <v>0</v>
      </c>
      <c r="AA284" s="39">
        <v>0</v>
      </c>
      <c r="AB284" s="39">
        <v>12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>
        <f t="shared" si="230"/>
        <v>36</v>
      </c>
      <c r="AI284" s="39">
        <f t="shared" si="268"/>
        <v>847068</v>
      </c>
      <c r="AJ284" s="55">
        <v>4000</v>
      </c>
      <c r="AK284" s="39" t="s">
        <v>9</v>
      </c>
      <c r="AL284" s="39" t="s">
        <v>608</v>
      </c>
      <c r="AM284" s="39" t="s">
        <v>9</v>
      </c>
      <c r="AN284" s="39"/>
      <c r="AO284" s="39"/>
      <c r="AP284" s="56"/>
      <c r="AQ284" s="56"/>
      <c r="AR284" s="39"/>
      <c r="AS284" s="39"/>
      <c r="AT284" s="39"/>
      <c r="AU284" s="39"/>
      <c r="AV284" s="39">
        <f t="shared" si="231"/>
        <v>0</v>
      </c>
      <c r="AW284" s="76" t="e">
        <f t="shared" ca="1" si="232"/>
        <v>#NAME?</v>
      </c>
      <c r="AX284" s="39"/>
      <c r="AY284" s="73" t="e">
        <f t="shared" si="233"/>
        <v>#REF!</v>
      </c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>
        <f>SUM($AZ284,$BA284:BF284)-SUM($EU284:FA284)</f>
        <v>-5520</v>
      </c>
      <c r="DE284" s="39">
        <f>SUM($AZ284,$BA284:BG284)-SUM($EU284:FB284)</f>
        <v>-27096</v>
      </c>
      <c r="DF284" s="39">
        <f>SUM($AZ284,$BA284:BH284)-SUM($EU284:FC284)</f>
        <v>-55068</v>
      </c>
      <c r="DG284" s="39">
        <f>SUM($AZ284,$BA284:BI284)-SUM($EU284:FD284)</f>
        <v>-79068</v>
      </c>
      <c r="DH284" s="39">
        <f>SUM($AZ284,$BA284:BJ284)-SUM($EU284:FE284)</f>
        <v>-103068</v>
      </c>
      <c r="DI284" s="39">
        <f>SUM($AZ284,$BA284:BK284)-SUM($EU284:FF284)</f>
        <v>-127068</v>
      </c>
      <c r="DJ284" s="39">
        <f>SUM($AZ284,$BA284:BL284)-SUM($EU284:FG284)</f>
        <v>-151068</v>
      </c>
      <c r="DK284" s="39">
        <f>SUM($AZ284,$BA284:BM284)-SUM($EU284:FH284)</f>
        <v>-175068</v>
      </c>
      <c r="DL284" s="39">
        <f>SUM($AZ284,$BA284:BN284)-SUM($EU284:FI284)</f>
        <v>-199068</v>
      </c>
      <c r="DM284" s="39">
        <f>SUM($AZ284,$BA284:BO284)-SUM($EU284:FJ284)</f>
        <v>-223068</v>
      </c>
      <c r="DN284" s="39">
        <f>SUM($AZ284,$BA284:BP284)-SUM($EU284:FK284)</f>
        <v>-247068</v>
      </c>
      <c r="DO284" s="39">
        <f>SUM($AZ284,$BA284:BQ284)-SUM($EU284:FL284)</f>
        <v>-271068</v>
      </c>
      <c r="DP284" s="39">
        <f>SUM($AZ284,$BA284:BR284)-SUM($EU284:FM284)</f>
        <v>-295068</v>
      </c>
      <c r="DQ284" s="39">
        <f>SUM($AZ284,$BA284:BS284)-SUM($EU284:FN284)</f>
        <v>-319068</v>
      </c>
      <c r="DR284" s="39">
        <f>SUM($AZ284,$BA284:BT284)-SUM($EU284:FO284)</f>
        <v>-343068</v>
      </c>
      <c r="DS284" s="39">
        <f>SUM($AZ284,$BA284:BU284)-SUM($EU284:FP284)</f>
        <v>-367068</v>
      </c>
      <c r="DT284" s="39">
        <f>SUM($AZ284,$BA284:BV284)-SUM($EU284:FQ284)</f>
        <v>-391068</v>
      </c>
      <c r="DU284" s="39">
        <f>SUM($AZ284,$BA284:BW284)-SUM($EU284:FR284)</f>
        <v>-415068</v>
      </c>
      <c r="DV284" s="39">
        <f>SUM($AZ284,$BA284:BX284)-SUM($EU284:FS284)</f>
        <v>-439068</v>
      </c>
      <c r="DW284" s="39">
        <f>SUM($AZ284,$BA284:BY284)-SUM($EU284:FT284)</f>
        <v>-463068</v>
      </c>
      <c r="DX284" s="39">
        <f>SUM($AZ284,$BA284:BZ284)-SUM($EU284:FU284)</f>
        <v>-487068</v>
      </c>
      <c r="DY284" s="39">
        <f>SUM($AZ284,$BA284:CA284)-SUM($EU284:FV284)</f>
        <v>-511068</v>
      </c>
      <c r="DZ284" s="39">
        <f>SUM($AZ284,$BA284:CB284)-SUM($EU284:FW284)</f>
        <v>-535068</v>
      </c>
      <c r="EA284" s="39">
        <f>SUM($AZ284,$BA284:CC284)-SUM($EU284:FX284)</f>
        <v>-559068</v>
      </c>
      <c r="EB284" s="39">
        <f>SUM($AZ284,$BA284:CD284)-SUM($EU284:FY284)</f>
        <v>-583068</v>
      </c>
      <c r="EC284" s="39">
        <f>SUM($AZ284,$BA284:CE284)-SUM($EU284:FZ284)</f>
        <v>-607068</v>
      </c>
      <c r="ED284" s="39">
        <f>SUM($AZ284,$BA284:CF284)-SUM($EU284:GA284)</f>
        <v>-631068</v>
      </c>
      <c r="EE284" s="39">
        <f>SUM($AZ284,$BA284:CG284)-SUM($EU284:GB284)</f>
        <v>-655068</v>
      </c>
      <c r="EF284" s="39">
        <f>SUM($AZ284,$BA284:CH284)-SUM($EU284:GC284)</f>
        <v>-679068</v>
      </c>
      <c r="EG284" s="39">
        <f>SUM($AZ284,$BA284:CI284)-SUM($EU284:GD284)</f>
        <v>-703068</v>
      </c>
      <c r="EH284" s="39">
        <f>SUM($AZ284,$BA284:CJ284)-SUM($EU284:GE284)</f>
        <v>-727068</v>
      </c>
      <c r="EI284" s="39">
        <f>SUM($AZ284,$BA284:CK284)-SUM($EU284:GF284)</f>
        <v>-751068</v>
      </c>
      <c r="EJ284" s="39">
        <f>SUM($AZ284,$BA284:CL284)-SUM($EU284:GG284)</f>
        <v>-775068</v>
      </c>
      <c r="EK284" s="39">
        <f>SUM($AZ284,$BA284:CM284)-SUM($EU284:GH284)</f>
        <v>-799068</v>
      </c>
      <c r="EL284" s="39">
        <f>SUM($AZ284,$BA284:CN284)-SUM($EU284:GI284)</f>
        <v>-823068</v>
      </c>
      <c r="EM284" s="39">
        <f>SUM($AZ284,$BA284:CO284)-SUM($EU284:GJ284)</f>
        <v>-847068</v>
      </c>
      <c r="EN284" s="39">
        <f>SUM($AZ284,$BA284:CP284)-SUM($EU284:GK284)</f>
        <v>-847068</v>
      </c>
      <c r="EO284" s="39">
        <f>SUM($AZ284,$BA284:CQ284)-SUM($EU284:GL284)</f>
        <v>-847068</v>
      </c>
      <c r="EP284" s="39">
        <f>SUM($AZ284,$BA284:CR284)-SUM($EU284:GM284)</f>
        <v>-847068</v>
      </c>
      <c r="EQ284" s="39">
        <f>SUM($AZ284,$BA284:CS284)-SUM($EU284:GN284)</f>
        <v>-847068</v>
      </c>
      <c r="ER284" s="39"/>
      <c r="ES284" s="39"/>
      <c r="ET284" s="39"/>
      <c r="EU284" s="39"/>
      <c r="EV284" s="39"/>
      <c r="EW284" s="39"/>
      <c r="EX284" s="39"/>
      <c r="EY284" s="39"/>
      <c r="EZ284" s="39"/>
      <c r="FA284" s="39">
        <f t="array" ref="FA284">SUMPRODUCT($K284:$AG284,TRANSPOSE(FA$5:FA$27))</f>
        <v>5520</v>
      </c>
      <c r="FB284" s="39">
        <f t="array" ref="FB284">SUMPRODUCT($K284:$AG284,TRANSPOSE(FB$5:FB$27))</f>
        <v>21576</v>
      </c>
      <c r="FC284" s="39">
        <f t="array" ref="FC284">SUMPRODUCT($K284:$AG284,TRANSPOSE(FC$5:FC$27))</f>
        <v>27972</v>
      </c>
      <c r="FD284" s="39">
        <f t="array" ref="FD284">SUMPRODUCT($K284:$AG284,TRANSPOSE(FD$5:FD$27))</f>
        <v>24000</v>
      </c>
      <c r="FE284" s="39">
        <f t="array" ref="FE284">SUMPRODUCT($K284:$AG284,TRANSPOSE(FE$5:FE$27))</f>
        <v>24000</v>
      </c>
      <c r="FF284" s="39">
        <f t="array" ref="FF284">SUMPRODUCT($K284:$AG284,TRANSPOSE(FF$5:FF$27))</f>
        <v>24000</v>
      </c>
      <c r="FG284" s="39">
        <f t="array" ref="FG284">SUMPRODUCT($K284:$AG284,TRANSPOSE(FG$5:FG$27))</f>
        <v>24000</v>
      </c>
      <c r="FH284" s="39">
        <f t="array" ref="FH284">SUMPRODUCT($K284:$AG284,TRANSPOSE(FH$5:FH$27))</f>
        <v>24000</v>
      </c>
      <c r="FI284" s="39">
        <f t="array" ref="FI284">SUMPRODUCT($K284:$AG284,TRANSPOSE(FI$5:FI$27))</f>
        <v>24000</v>
      </c>
      <c r="FJ284" s="39">
        <f t="array" ref="FJ284">SUMPRODUCT($K284:$AG284,TRANSPOSE(FJ$5:FJ$27))</f>
        <v>24000</v>
      </c>
      <c r="FK284" s="39">
        <f t="array" ref="FK284">SUMPRODUCT($K284:$AG284,TRANSPOSE(FK$5:FK$27))</f>
        <v>24000</v>
      </c>
      <c r="FL284" s="39">
        <f t="array" ref="FL284">SUMPRODUCT($K284:$AG284,TRANSPOSE(FL$5:FL$27))</f>
        <v>24000</v>
      </c>
      <c r="FM284" s="39">
        <f t="array" ref="FM284">SUMPRODUCT($K284:$AG284,TRANSPOSE(FM$5:FM$27))</f>
        <v>24000</v>
      </c>
      <c r="FN284" s="39">
        <f t="array" ref="FN284">SUMPRODUCT($K284:$AG284,TRANSPOSE(FN$5:FN$27))</f>
        <v>24000</v>
      </c>
      <c r="FO284" s="39">
        <f t="array" ref="FO284">SUMPRODUCT($K284:$AG284,TRANSPOSE(FO$5:FO$27))</f>
        <v>24000</v>
      </c>
      <c r="FP284" s="39">
        <f t="array" ref="FP284">SUMPRODUCT($K284:$AG284,TRANSPOSE(FP$5:FP$27))</f>
        <v>24000</v>
      </c>
      <c r="FQ284" s="39">
        <f t="array" ref="FQ284">SUMPRODUCT($K284:$AG284,TRANSPOSE(FQ$5:FQ$27))</f>
        <v>24000</v>
      </c>
      <c r="FR284" s="39">
        <f t="array" ref="FR284">SUMPRODUCT($K284:$AG284,TRANSPOSE(FR$5:FR$27))</f>
        <v>24000</v>
      </c>
      <c r="FS284" s="39">
        <f t="array" ref="FS284">SUMPRODUCT($K284:$AG284,TRANSPOSE(FS$5:FS$27))</f>
        <v>24000</v>
      </c>
      <c r="FT284" s="39">
        <f t="array" ref="FT284">SUMPRODUCT($K284:$AG284,TRANSPOSE(FT$5:FT$27))</f>
        <v>24000</v>
      </c>
      <c r="FU284" s="39">
        <f t="array" ref="FU284">SUMPRODUCT($K284:$AG284,TRANSPOSE(FU$5:FU$27))</f>
        <v>24000</v>
      </c>
      <c r="FV284" s="39">
        <f t="array" ref="FV284">SUMPRODUCT($K284:$AG284,TRANSPOSE(FV$5:FV$27))</f>
        <v>24000</v>
      </c>
      <c r="FW284" s="39">
        <f t="array" ref="FW284">SUMPRODUCT($K284:$AG284,TRANSPOSE(FW$5:FW$27))</f>
        <v>24000</v>
      </c>
      <c r="FX284" s="39">
        <f t="array" ref="FX284">SUMPRODUCT($K284:$AG284,TRANSPOSE(FX$5:FX$27))</f>
        <v>24000</v>
      </c>
      <c r="FY284" s="39">
        <f t="array" ref="FY284">SUMPRODUCT($K284:$AG284,TRANSPOSE(FY$5:FY$27))</f>
        <v>24000</v>
      </c>
      <c r="FZ284" s="39">
        <f t="array" ref="FZ284">SUMPRODUCT($K284:$AG284,TRANSPOSE(FZ$5:FZ$27))</f>
        <v>24000</v>
      </c>
      <c r="GA284" s="39">
        <f t="array" ref="GA284">SUMPRODUCT($K284:$AG284,TRANSPOSE(GA$5:GA$27))</f>
        <v>24000</v>
      </c>
      <c r="GB284" s="39">
        <f t="array" ref="GB284">SUMPRODUCT($K284:$AG284,TRANSPOSE(GB$5:GB$27))</f>
        <v>24000</v>
      </c>
      <c r="GC284" s="39">
        <f t="array" ref="GC284">SUMPRODUCT($K284:$AG284,TRANSPOSE(GC$5:GC$27))</f>
        <v>24000</v>
      </c>
      <c r="GD284" s="39">
        <f t="array" ref="GD284">SUMPRODUCT($K284:$AG284,TRANSPOSE(GD$5:GD$27))</f>
        <v>24000</v>
      </c>
      <c r="GE284" s="39">
        <f t="array" ref="GE284">SUMPRODUCT($K284:$AG284,TRANSPOSE(GE$5:GE$27))</f>
        <v>24000</v>
      </c>
      <c r="GF284" s="39">
        <f t="array" ref="GF284">SUMPRODUCT($K284:$AG284,TRANSPOSE(GF$5:GF$27))</f>
        <v>24000</v>
      </c>
      <c r="GG284" s="39">
        <f t="array" ref="GG284">SUMPRODUCT($K284:$AG284,TRANSPOSE(GG$5:GG$27))</f>
        <v>24000</v>
      </c>
      <c r="GH284" s="39">
        <f t="array" ref="GH284">SUMPRODUCT($K284:$AG284,TRANSPOSE(GH$5:GH$27))</f>
        <v>24000</v>
      </c>
      <c r="GI284" s="39">
        <f t="array" ref="GI284">SUMPRODUCT($K284:$AG284,TRANSPOSE(GI$5:GI$27))</f>
        <v>24000</v>
      </c>
      <c r="GJ284" s="39">
        <f t="array" ref="GJ284">SUMPRODUCT($K284:$AG284,TRANSPOSE(GJ$5:GJ$27))</f>
        <v>24000</v>
      </c>
      <c r="GK284" s="39">
        <f t="array" ref="GK284">SUMPRODUCT($K284:$AG284,TRANSPOSE(GK$5:GK$27))</f>
        <v>0</v>
      </c>
      <c r="GL284" s="39">
        <f t="array" ref="GL284">SUMPRODUCT($K284:$AG284,TRANSPOSE(GL$5:GL$27))</f>
        <v>0</v>
      </c>
      <c r="GM284" s="39">
        <f t="array" ref="GM284">SUMPRODUCT($K284:$AG284,TRANSPOSE(GM$5:GM$27))</f>
        <v>0</v>
      </c>
      <c r="GN284" s="39">
        <f t="array" ref="GN284">SUMPRODUCT($K284:$AG284,TRANSPOSE(GN$5:GN$27))</f>
        <v>0</v>
      </c>
      <c r="GO284" s="39"/>
      <c r="GP284" s="39"/>
      <c r="GQ284" s="39"/>
      <c r="GR284" s="39"/>
      <c r="GS284" s="39"/>
      <c r="GT284" s="39"/>
      <c r="GU284" s="39"/>
      <c r="GV284" s="39"/>
      <c r="GW284" s="39"/>
      <c r="GX284" s="39"/>
      <c r="GY284" s="39"/>
      <c r="GZ284" s="39"/>
      <c r="HA284" s="39"/>
      <c r="HB284" s="39"/>
      <c r="HC284" s="39"/>
      <c r="HD284" s="39"/>
      <c r="HE284" s="39"/>
      <c r="HF284" s="39"/>
      <c r="HG284" s="39"/>
      <c r="HH284" s="39"/>
      <c r="HI284" s="39"/>
      <c r="HJ284" s="39"/>
      <c r="HK284" s="39"/>
      <c r="HL284" s="39"/>
      <c r="HM284" s="39"/>
      <c r="HN284" s="39"/>
      <c r="HO284" s="39"/>
      <c r="HP284" s="39"/>
      <c r="HQ284" s="39"/>
      <c r="HR284" s="39"/>
      <c r="HS284" s="39"/>
      <c r="HT284" s="39"/>
      <c r="HU284" s="39"/>
      <c r="HV284" s="39"/>
      <c r="HW284" s="39"/>
      <c r="HX284" s="39"/>
      <c r="HY284" s="39"/>
      <c r="HZ284" s="39"/>
      <c r="IA284" s="39"/>
      <c r="IB284" s="39"/>
      <c r="IC284" s="39"/>
      <c r="ID284" s="39"/>
      <c r="IE284" s="39"/>
      <c r="IF284" s="39"/>
      <c r="IG284" s="39"/>
      <c r="IH284" s="39"/>
      <c r="II284" s="39"/>
      <c r="IJ284" s="39"/>
      <c r="IK284" s="39"/>
      <c r="IL284" s="39"/>
      <c r="IM284" s="39"/>
      <c r="IN284" s="39"/>
      <c r="IO284" s="39"/>
      <c r="IP284" s="39"/>
      <c r="IQ284" s="39"/>
      <c r="IR284" s="39"/>
      <c r="IS284" s="39"/>
      <c r="IT284" s="39"/>
      <c r="IU284" s="39"/>
      <c r="IV284" s="93" t="s">
        <v>9</v>
      </c>
      <c r="IW284" s="100" t="str">
        <f>C284</f>
        <v>NFL18ST207X1C3D</v>
      </c>
      <c r="IX284" s="93" t="str">
        <f t="shared" si="286"/>
        <v>MURATA MANUFACTURING CO. LTD</v>
      </c>
      <c r="IY284" s="111">
        <f t="shared" si="304"/>
        <v>0</v>
      </c>
      <c r="IZ284" s="112"/>
      <c r="JA284" s="104" t="e">
        <f ca="1">_xlfn.XLOOKUP(IZ284,IZ$21:IZ$24,JA$21:JA$24,0)</f>
        <v>#NAME?</v>
      </c>
      <c r="JB284" s="104" t="e">
        <f t="shared" ca="1" si="234"/>
        <v>#NAME?</v>
      </c>
      <c r="JC284" s="113">
        <f>AJ284</f>
        <v>4000</v>
      </c>
      <c r="JD284" s="113">
        <f>AJ284</f>
        <v>4000</v>
      </c>
      <c r="JE284" s="100"/>
      <c r="JF284" s="113" t="e">
        <f>MAX(JD284,CEILING(#REF!+JE284,JC284))</f>
        <v>#REF!</v>
      </c>
      <c r="JG284" s="114" t="e">
        <f t="shared" ca="1" si="235"/>
        <v>#REF!</v>
      </c>
      <c r="JH284" s="113" t="e">
        <f>JF284-#REF!</f>
        <v>#REF!</v>
      </c>
      <c r="JI284" s="114" t="e">
        <f t="shared" ca="1" si="236"/>
        <v>#REF!</v>
      </c>
      <c r="JJ284" s="115">
        <v>45523</v>
      </c>
      <c r="JK284" s="114" t="s">
        <v>114</v>
      </c>
      <c r="JL284" s="114" t="s">
        <v>9</v>
      </c>
      <c r="JM284" s="100"/>
      <c r="JN284" s="100"/>
      <c r="JO284" s="102" t="e">
        <f t="array" aca="1" ref="JO284" ca="1">SUMPRODUCT(#REF!,TRANSPOSE(JO$19:JO$22))</f>
        <v>#REF!</v>
      </c>
      <c r="JP284" s="102" t="e">
        <f t="array" aca="1" ref="JP284" ca="1">SUMPRODUCT(#REF!,TRANSPOSE(JP$19:JP$22))</f>
        <v>#REF!</v>
      </c>
      <c r="JQ284" s="102" t="e">
        <f t="array" aca="1" ref="JQ284" ca="1">SUMPRODUCT(#REF!,TRANSPOSE(JQ$19:JQ$22))</f>
        <v>#REF!</v>
      </c>
      <c r="JR284" s="102" t="e">
        <f t="array" aca="1" ref="JR284" ca="1">SUMPRODUCT(#REF!,TRANSPOSE(JR$19:JR$22))</f>
        <v>#REF!</v>
      </c>
      <c r="JS284" s="102" t="e">
        <f t="array" aca="1" ref="JS284" ca="1">SUMPRODUCT(#REF!,TRANSPOSE(JS$19:JS$22))</f>
        <v>#REF!</v>
      </c>
      <c r="JT284" s="102" t="e">
        <f t="array" aca="1" ref="JT284" ca="1">SUMPRODUCT(#REF!,TRANSPOSE(JT$19:JT$22))</f>
        <v>#REF!</v>
      </c>
      <c r="JU284" s="102" t="e">
        <f t="array" aca="1" ref="JU284" ca="1">SUMPRODUCT(#REF!,TRANSPOSE(JU$19:JU$22))</f>
        <v>#REF!</v>
      </c>
      <c r="JV284" s="102" t="e">
        <f t="array" aca="1" ref="JV284" ca="1">SUMPRODUCT(#REF!,TRANSPOSE(JV$19:JV$22))</f>
        <v>#REF!</v>
      </c>
      <c r="JW284" s="102" t="e">
        <f t="array" aca="1" ref="JW284" ca="1">SUMPRODUCT(#REF!,TRANSPOSE(JW$19:JW$22))</f>
        <v>#REF!</v>
      </c>
      <c r="JX284" s="102" t="e">
        <f t="array" aca="1" ref="JX284" ca="1">SUMPRODUCT(#REF!,TRANSPOSE(JX$19:JX$22))</f>
        <v>#REF!</v>
      </c>
      <c r="JY284" s="102" t="e">
        <f t="array" aca="1" ref="JY284" ca="1">SUMPRODUCT(#REF!,TRANSPOSE(JY$19:JY$22))</f>
        <v>#REF!</v>
      </c>
      <c r="JZ284" s="102" t="e">
        <f t="array" aca="1" ref="JZ284" ca="1">SUMPRODUCT(#REF!,TRANSPOSE(JZ$19:JZ$22))</f>
        <v>#REF!</v>
      </c>
      <c r="KA284" s="102" t="e">
        <f t="array" aca="1" ref="KA284" ca="1">SUMPRODUCT(#REF!,TRANSPOSE(KA$19:KA$22))</f>
        <v>#REF!</v>
      </c>
      <c r="KB284" s="116"/>
      <c r="KC284" s="102" t="e">
        <f t="shared" ca="1" si="237"/>
        <v>#REF!</v>
      </c>
      <c r="KD284" s="117" t="e">
        <f ca="1">CEILING(SUM($JO284:JP284)-SUM($KC284:KC284),$JC284)</f>
        <v>#REF!</v>
      </c>
      <c r="KE284" s="117" t="e">
        <f ca="1">CEILING(SUM($JO284:JQ284)-SUM($KC284:KD284),$JC284)</f>
        <v>#REF!</v>
      </c>
      <c r="KF284" s="117" t="e">
        <f ca="1">CEILING(SUM($JO284:JR284)-SUM($KC284:KE284),$JC284)</f>
        <v>#REF!</v>
      </c>
      <c r="KG284" s="117" t="e">
        <f ca="1">CEILING(SUM($JO284:JS284)-SUM($KC284:KF284),$JC284)</f>
        <v>#REF!</v>
      </c>
      <c r="KH284" s="117" t="e">
        <f ca="1">CEILING(SUM($JO284:JT284)-SUM($KC284:KG284),$JC284)</f>
        <v>#REF!</v>
      </c>
      <c r="KI284" s="117" t="e">
        <f ca="1">CEILING(SUM($JO284:JU284)-SUM($KC284:KH284),$JC284)</f>
        <v>#REF!</v>
      </c>
      <c r="KJ284" s="117" t="e">
        <f ca="1">CEILING(SUM($JO284:JV284)-SUM($KC284:KI284),$JC284)</f>
        <v>#REF!</v>
      </c>
      <c r="KK284" s="117" t="e">
        <f ca="1">CEILING(SUM($JO284:JW284)-SUM($KC284:KJ284),$JC284)</f>
        <v>#REF!</v>
      </c>
      <c r="KL284" s="117" t="e">
        <f ca="1">CEILING(SUM($JO284:JX284)-SUM($KC284:KK284),$JC284)</f>
        <v>#REF!</v>
      </c>
      <c r="KM284" s="117" t="e">
        <f ca="1">CEILING(SUM($JO284:JY284)-SUM($KC284:KL284),$JC284)</f>
        <v>#REF!</v>
      </c>
      <c r="KN284" s="117" t="e">
        <f t="shared" ca="1" si="238"/>
        <v>#REF!</v>
      </c>
      <c r="KO284" s="117" t="e">
        <f t="shared" ca="1" si="239"/>
        <v>#REF!</v>
      </c>
      <c r="KP284" s="116"/>
      <c r="KQ284" s="119" t="e">
        <f t="shared" ca="1" si="240"/>
        <v>#REF!</v>
      </c>
      <c r="KR284" s="119" t="e">
        <f t="shared" ca="1" si="241"/>
        <v>#REF!</v>
      </c>
      <c r="KS284" s="119" t="e">
        <f t="shared" ca="1" si="242"/>
        <v>#REF!</v>
      </c>
      <c r="KT284" s="119" t="e">
        <f t="shared" ca="1" si="243"/>
        <v>#REF!</v>
      </c>
      <c r="KU284" s="119" t="e">
        <f t="shared" ca="1" si="244"/>
        <v>#REF!</v>
      </c>
      <c r="KV284" s="119" t="e">
        <f t="shared" ca="1" si="245"/>
        <v>#REF!</v>
      </c>
      <c r="KW284" s="119" t="e">
        <f t="shared" ca="1" si="246"/>
        <v>#REF!</v>
      </c>
      <c r="KX284" s="119" t="e">
        <f t="shared" ca="1" si="247"/>
        <v>#REF!</v>
      </c>
      <c r="KY284" s="119" t="e">
        <f t="shared" ca="1" si="248"/>
        <v>#REF!</v>
      </c>
      <c r="KZ284" s="119" t="e">
        <f t="shared" ca="1" si="249"/>
        <v>#REF!</v>
      </c>
      <c r="LA284" s="119" t="e">
        <f t="shared" ca="1" si="250"/>
        <v>#REF!</v>
      </c>
      <c r="LB284" s="119" t="e">
        <f t="shared" ca="1" si="251"/>
        <v>#REF!</v>
      </c>
      <c r="LC284" s="119" t="e">
        <f t="shared" ca="1" si="252"/>
        <v>#REF!</v>
      </c>
      <c r="LD284" s="119" t="e">
        <f t="shared" ca="1" si="253"/>
        <v>#REF!</v>
      </c>
      <c r="LE284" s="116"/>
      <c r="LF284" s="102"/>
      <c r="LG284" s="102"/>
      <c r="LH284" s="102"/>
      <c r="LI284" s="102"/>
      <c r="LJ284" s="102"/>
      <c r="LK284" s="102"/>
      <c r="LL284" s="102"/>
      <c r="LM284" s="102"/>
      <c r="LN284" s="102"/>
      <c r="LO284" s="102"/>
      <c r="LP284" s="102"/>
      <c r="LQ284" s="102"/>
      <c r="LR284" s="102" t="e">
        <f t="shared" ref="LR284:LR286" ca="1" si="305">KO284</f>
        <v>#REF!</v>
      </c>
      <c r="LS284" s="102"/>
      <c r="LT284" s="119" t="e">
        <f t="shared" ca="1" si="254"/>
        <v>#NAME?</v>
      </c>
      <c r="LU284" s="119" t="e">
        <f t="shared" ca="1" si="255"/>
        <v>#NAME?</v>
      </c>
      <c r="LV284" s="119" t="e">
        <f t="shared" ca="1" si="256"/>
        <v>#NAME?</v>
      </c>
      <c r="LW284" s="119" t="e">
        <f t="shared" ca="1" si="257"/>
        <v>#NAME?</v>
      </c>
      <c r="LX284" s="119" t="e">
        <f t="shared" ca="1" si="258"/>
        <v>#NAME?</v>
      </c>
      <c r="LY284" s="119" t="e">
        <f t="shared" ca="1" si="259"/>
        <v>#NAME?</v>
      </c>
      <c r="LZ284" s="119" t="e">
        <f t="shared" ca="1" si="260"/>
        <v>#NAME?</v>
      </c>
      <c r="MA284" s="119" t="e">
        <f t="shared" ca="1" si="261"/>
        <v>#NAME?</v>
      </c>
      <c r="MB284" s="119" t="e">
        <f t="shared" ca="1" si="262"/>
        <v>#NAME?</v>
      </c>
      <c r="MC284" s="119" t="e">
        <f t="shared" ca="1" si="263"/>
        <v>#NAME?</v>
      </c>
      <c r="MD284" s="119" t="e">
        <f t="shared" ca="1" si="264"/>
        <v>#NAME?</v>
      </c>
      <c r="ME284" s="119" t="e">
        <f t="shared" ca="1" si="265"/>
        <v>#NAME?</v>
      </c>
      <c r="MF284" s="119" t="e">
        <f t="shared" ca="1" si="266"/>
        <v>#REF!</v>
      </c>
      <c r="MG284" s="119" t="e">
        <f t="shared" ca="1" si="267"/>
        <v>#NAME?</v>
      </c>
      <c r="MH284" s="120" t="s">
        <v>1203</v>
      </c>
      <c r="MI284" s="100"/>
      <c r="MJ284" s="121"/>
      <c r="MK284" s="100"/>
      <c r="ML284" s="100"/>
      <c r="MM284" s="100"/>
      <c r="MN284" s="100"/>
      <c r="MO284" s="100"/>
    </row>
    <row r="285" spans="1:353" ht="14.25" x14ac:dyDescent="0.2">
      <c r="A285" s="39">
        <v>290</v>
      </c>
      <c r="B285" s="39" t="s">
        <v>1206</v>
      </c>
      <c r="C285" s="54" t="s">
        <v>1207</v>
      </c>
      <c r="D285" s="39" t="s">
        <v>121</v>
      </c>
      <c r="E285" s="39">
        <v>400123225</v>
      </c>
      <c r="F285" s="99" t="s">
        <v>1208</v>
      </c>
      <c r="G285" s="39"/>
      <c r="H285" s="39" t="s">
        <v>112</v>
      </c>
      <c r="I285" s="39">
        <v>1</v>
      </c>
      <c r="J285" s="39">
        <v>76</v>
      </c>
      <c r="K285" s="39">
        <v>0</v>
      </c>
      <c r="L285" s="39">
        <v>0</v>
      </c>
      <c r="M285" s="39">
        <v>0</v>
      </c>
      <c r="N285" s="39">
        <v>20</v>
      </c>
      <c r="O285" s="39">
        <v>0</v>
      </c>
      <c r="P285" s="39">
        <v>0</v>
      </c>
      <c r="Q285" s="39">
        <v>0</v>
      </c>
      <c r="R285" s="39">
        <v>0</v>
      </c>
      <c r="S285" s="39">
        <v>28</v>
      </c>
      <c r="T285" s="39">
        <v>0</v>
      </c>
      <c r="U285" s="39">
        <v>0</v>
      </c>
      <c r="V285" s="39">
        <v>0</v>
      </c>
      <c r="W285" s="39">
        <v>0</v>
      </c>
      <c r="X285" s="39">
        <v>0</v>
      </c>
      <c r="Y285" s="39">
        <v>0</v>
      </c>
      <c r="Z285" s="39">
        <v>0</v>
      </c>
      <c r="AA285" s="39">
        <v>0</v>
      </c>
      <c r="AB285" s="39">
        <v>28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>
        <f t="shared" ref="AH285:AH321" si="306">SUM(K285:AB285)</f>
        <v>76</v>
      </c>
      <c r="AI285" s="39">
        <f t="shared" si="268"/>
        <v>1698268</v>
      </c>
      <c r="AJ285" s="55">
        <v>4000</v>
      </c>
      <c r="AK285" s="39" t="s">
        <v>9</v>
      </c>
      <c r="AL285" s="39" t="s">
        <v>608</v>
      </c>
      <c r="AM285" s="39" t="s">
        <v>9</v>
      </c>
      <c r="AN285" s="39"/>
      <c r="AO285" s="39"/>
      <c r="AP285" s="56"/>
      <c r="AQ285" s="56"/>
      <c r="AR285" s="39"/>
      <c r="AS285" s="39"/>
      <c r="AT285" s="39"/>
      <c r="AU285" s="39"/>
      <c r="AV285" s="39">
        <f t="shared" ref="AV285:AV321" si="307">MI285</f>
        <v>0</v>
      </c>
      <c r="AW285" s="76" t="e">
        <f t="shared" ref="AW285:AW321" ca="1" si="308">JB285</f>
        <v>#NAME?</v>
      </c>
      <c r="AX285" s="39"/>
      <c r="AY285" s="73" t="e">
        <f t="shared" ref="AY285:AY321" si="309">JF285</f>
        <v>#REF!</v>
      </c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>
        <f>SUM($AZ285,$BA285:BF285)-SUM($EU285:FA285)</f>
        <v>-11440</v>
      </c>
      <c r="DE285" s="39">
        <f>SUM($AZ285,$BA285:BG285)-SUM($EU285:FB285)</f>
        <v>-57000</v>
      </c>
      <c r="DF285" s="39">
        <f>SUM($AZ285,$BA285:BH285)-SUM($EU285:FC285)</f>
        <v>-114268</v>
      </c>
      <c r="DG285" s="39">
        <f>SUM($AZ285,$BA285:BI285)-SUM($EU285:FD285)</f>
        <v>-162268</v>
      </c>
      <c r="DH285" s="39">
        <f>SUM($AZ285,$BA285:BJ285)-SUM($EU285:FE285)</f>
        <v>-210268</v>
      </c>
      <c r="DI285" s="39">
        <f>SUM($AZ285,$BA285:BK285)-SUM($EU285:FF285)</f>
        <v>-258268</v>
      </c>
      <c r="DJ285" s="39">
        <f>SUM($AZ285,$BA285:BL285)-SUM($EU285:FG285)</f>
        <v>-306268</v>
      </c>
      <c r="DK285" s="39">
        <f>SUM($AZ285,$BA285:BM285)-SUM($EU285:FH285)</f>
        <v>-354268</v>
      </c>
      <c r="DL285" s="39">
        <f>SUM($AZ285,$BA285:BN285)-SUM($EU285:FI285)</f>
        <v>-402268</v>
      </c>
      <c r="DM285" s="39">
        <f>SUM($AZ285,$BA285:BO285)-SUM($EU285:FJ285)</f>
        <v>-450268</v>
      </c>
      <c r="DN285" s="39">
        <f>SUM($AZ285,$BA285:BP285)-SUM($EU285:FK285)</f>
        <v>-498268</v>
      </c>
      <c r="DO285" s="39">
        <f>SUM($AZ285,$BA285:BQ285)-SUM($EU285:FL285)</f>
        <v>-546268</v>
      </c>
      <c r="DP285" s="39">
        <f>SUM($AZ285,$BA285:BR285)-SUM($EU285:FM285)</f>
        <v>-594268</v>
      </c>
      <c r="DQ285" s="39">
        <f>SUM($AZ285,$BA285:BS285)-SUM($EU285:FN285)</f>
        <v>-642268</v>
      </c>
      <c r="DR285" s="39">
        <f>SUM($AZ285,$BA285:BT285)-SUM($EU285:FO285)</f>
        <v>-690268</v>
      </c>
      <c r="DS285" s="39">
        <f>SUM($AZ285,$BA285:BU285)-SUM($EU285:FP285)</f>
        <v>-738268</v>
      </c>
      <c r="DT285" s="39">
        <f>SUM($AZ285,$BA285:BV285)-SUM($EU285:FQ285)</f>
        <v>-786268</v>
      </c>
      <c r="DU285" s="39">
        <f>SUM($AZ285,$BA285:BW285)-SUM($EU285:FR285)</f>
        <v>-834268</v>
      </c>
      <c r="DV285" s="39">
        <f>SUM($AZ285,$BA285:BX285)-SUM($EU285:FS285)</f>
        <v>-882268</v>
      </c>
      <c r="DW285" s="39">
        <f>SUM($AZ285,$BA285:BY285)-SUM($EU285:FT285)</f>
        <v>-930268</v>
      </c>
      <c r="DX285" s="39">
        <f>SUM($AZ285,$BA285:BZ285)-SUM($EU285:FU285)</f>
        <v>-978268</v>
      </c>
      <c r="DY285" s="39">
        <f>SUM($AZ285,$BA285:CA285)-SUM($EU285:FV285)</f>
        <v>-1026268</v>
      </c>
      <c r="DZ285" s="39">
        <f>SUM($AZ285,$BA285:CB285)-SUM($EU285:FW285)</f>
        <v>-1074268</v>
      </c>
      <c r="EA285" s="39">
        <f>SUM($AZ285,$BA285:CC285)-SUM($EU285:FX285)</f>
        <v>-1122268</v>
      </c>
      <c r="EB285" s="39">
        <f>SUM($AZ285,$BA285:CD285)-SUM($EU285:FY285)</f>
        <v>-1170268</v>
      </c>
      <c r="EC285" s="39">
        <f>SUM($AZ285,$BA285:CE285)-SUM($EU285:FZ285)</f>
        <v>-1218268</v>
      </c>
      <c r="ED285" s="39">
        <f>SUM($AZ285,$BA285:CF285)-SUM($EU285:GA285)</f>
        <v>-1266268</v>
      </c>
      <c r="EE285" s="39">
        <f>SUM($AZ285,$BA285:CG285)-SUM($EU285:GB285)</f>
        <v>-1314268</v>
      </c>
      <c r="EF285" s="39">
        <f>SUM($AZ285,$BA285:CH285)-SUM($EU285:GC285)</f>
        <v>-1362268</v>
      </c>
      <c r="EG285" s="39">
        <f>SUM($AZ285,$BA285:CI285)-SUM($EU285:GD285)</f>
        <v>-1410268</v>
      </c>
      <c r="EH285" s="39">
        <f>SUM($AZ285,$BA285:CJ285)-SUM($EU285:GE285)</f>
        <v>-1458268</v>
      </c>
      <c r="EI285" s="39">
        <f>SUM($AZ285,$BA285:CK285)-SUM($EU285:GF285)</f>
        <v>-1506268</v>
      </c>
      <c r="EJ285" s="39">
        <f>SUM($AZ285,$BA285:CL285)-SUM($EU285:GG285)</f>
        <v>-1554268</v>
      </c>
      <c r="EK285" s="39">
        <f>SUM($AZ285,$BA285:CM285)-SUM($EU285:GH285)</f>
        <v>-1602268</v>
      </c>
      <c r="EL285" s="39">
        <f>SUM($AZ285,$BA285:CN285)-SUM($EU285:GI285)</f>
        <v>-1650268</v>
      </c>
      <c r="EM285" s="39">
        <f>SUM($AZ285,$BA285:CO285)-SUM($EU285:GJ285)</f>
        <v>-1698268</v>
      </c>
      <c r="EN285" s="39">
        <f>SUM($AZ285,$BA285:CP285)-SUM($EU285:GK285)</f>
        <v>-1698268</v>
      </c>
      <c r="EO285" s="39">
        <f>SUM($AZ285,$BA285:CQ285)-SUM($EU285:GL285)</f>
        <v>-1698268</v>
      </c>
      <c r="EP285" s="39">
        <f>SUM($AZ285,$BA285:CR285)-SUM($EU285:GM285)</f>
        <v>-1698268</v>
      </c>
      <c r="EQ285" s="39">
        <f>SUM($AZ285,$BA285:CS285)-SUM($EU285:GN285)</f>
        <v>-1698268</v>
      </c>
      <c r="ER285" s="39"/>
      <c r="ES285" s="39"/>
      <c r="ET285" s="39"/>
      <c r="EU285" s="39"/>
      <c r="EV285" s="39"/>
      <c r="EW285" s="39"/>
      <c r="EX285" s="39"/>
      <c r="EY285" s="39"/>
      <c r="EZ285" s="39"/>
      <c r="FA285" s="39">
        <f t="array" ref="FA285">SUMPRODUCT($K285:$AG285,TRANSPOSE(FA$5:FA$27))</f>
        <v>11440</v>
      </c>
      <c r="FB285" s="39">
        <f t="array" ref="FB285">SUMPRODUCT($K285:$AG285,TRANSPOSE(FB$5:FB$27))</f>
        <v>45560</v>
      </c>
      <c r="FC285" s="39">
        <f t="array" ref="FC285">SUMPRODUCT($K285:$AG285,TRANSPOSE(FC$5:FC$27))</f>
        <v>57268</v>
      </c>
      <c r="FD285" s="39">
        <f t="array" ref="FD285">SUMPRODUCT($K285:$AG285,TRANSPOSE(FD$5:FD$27))</f>
        <v>48000</v>
      </c>
      <c r="FE285" s="39">
        <f t="array" ref="FE285">SUMPRODUCT($K285:$AG285,TRANSPOSE(FE$5:FE$27))</f>
        <v>48000</v>
      </c>
      <c r="FF285" s="39">
        <f t="array" ref="FF285">SUMPRODUCT($K285:$AG285,TRANSPOSE(FF$5:FF$27))</f>
        <v>48000</v>
      </c>
      <c r="FG285" s="39">
        <f t="array" ref="FG285">SUMPRODUCT($K285:$AG285,TRANSPOSE(FG$5:FG$27))</f>
        <v>48000</v>
      </c>
      <c r="FH285" s="39">
        <f t="array" ref="FH285">SUMPRODUCT($K285:$AG285,TRANSPOSE(FH$5:FH$27))</f>
        <v>48000</v>
      </c>
      <c r="FI285" s="39">
        <f t="array" ref="FI285">SUMPRODUCT($K285:$AG285,TRANSPOSE(FI$5:FI$27))</f>
        <v>48000</v>
      </c>
      <c r="FJ285" s="39">
        <f t="array" ref="FJ285">SUMPRODUCT($K285:$AG285,TRANSPOSE(FJ$5:FJ$27))</f>
        <v>48000</v>
      </c>
      <c r="FK285" s="39">
        <f t="array" ref="FK285">SUMPRODUCT($K285:$AG285,TRANSPOSE(FK$5:FK$27))</f>
        <v>48000</v>
      </c>
      <c r="FL285" s="39">
        <f t="array" ref="FL285">SUMPRODUCT($K285:$AG285,TRANSPOSE(FL$5:FL$27))</f>
        <v>48000</v>
      </c>
      <c r="FM285" s="39">
        <f t="array" ref="FM285">SUMPRODUCT($K285:$AG285,TRANSPOSE(FM$5:FM$27))</f>
        <v>48000</v>
      </c>
      <c r="FN285" s="39">
        <f t="array" ref="FN285">SUMPRODUCT($K285:$AG285,TRANSPOSE(FN$5:FN$27))</f>
        <v>48000</v>
      </c>
      <c r="FO285" s="39">
        <f t="array" ref="FO285">SUMPRODUCT($K285:$AG285,TRANSPOSE(FO$5:FO$27))</f>
        <v>48000</v>
      </c>
      <c r="FP285" s="39">
        <f t="array" ref="FP285">SUMPRODUCT($K285:$AG285,TRANSPOSE(FP$5:FP$27))</f>
        <v>48000</v>
      </c>
      <c r="FQ285" s="39">
        <f t="array" ref="FQ285">SUMPRODUCT($K285:$AG285,TRANSPOSE(FQ$5:FQ$27))</f>
        <v>48000</v>
      </c>
      <c r="FR285" s="39">
        <f t="array" ref="FR285">SUMPRODUCT($K285:$AG285,TRANSPOSE(FR$5:FR$27))</f>
        <v>48000</v>
      </c>
      <c r="FS285" s="39">
        <f t="array" ref="FS285">SUMPRODUCT($K285:$AG285,TRANSPOSE(FS$5:FS$27))</f>
        <v>48000</v>
      </c>
      <c r="FT285" s="39">
        <f t="array" ref="FT285">SUMPRODUCT($K285:$AG285,TRANSPOSE(FT$5:FT$27))</f>
        <v>48000</v>
      </c>
      <c r="FU285" s="39">
        <f t="array" ref="FU285">SUMPRODUCT($K285:$AG285,TRANSPOSE(FU$5:FU$27))</f>
        <v>48000</v>
      </c>
      <c r="FV285" s="39">
        <f t="array" ref="FV285">SUMPRODUCT($K285:$AG285,TRANSPOSE(FV$5:FV$27))</f>
        <v>48000</v>
      </c>
      <c r="FW285" s="39">
        <f t="array" ref="FW285">SUMPRODUCT($K285:$AG285,TRANSPOSE(FW$5:FW$27))</f>
        <v>48000</v>
      </c>
      <c r="FX285" s="39">
        <f t="array" ref="FX285">SUMPRODUCT($K285:$AG285,TRANSPOSE(FX$5:FX$27))</f>
        <v>48000</v>
      </c>
      <c r="FY285" s="39">
        <f t="array" ref="FY285">SUMPRODUCT($K285:$AG285,TRANSPOSE(FY$5:FY$27))</f>
        <v>48000</v>
      </c>
      <c r="FZ285" s="39">
        <f t="array" ref="FZ285">SUMPRODUCT($K285:$AG285,TRANSPOSE(FZ$5:FZ$27))</f>
        <v>48000</v>
      </c>
      <c r="GA285" s="39">
        <f t="array" ref="GA285">SUMPRODUCT($K285:$AG285,TRANSPOSE(GA$5:GA$27))</f>
        <v>48000</v>
      </c>
      <c r="GB285" s="39">
        <f t="array" ref="GB285">SUMPRODUCT($K285:$AG285,TRANSPOSE(GB$5:GB$27))</f>
        <v>48000</v>
      </c>
      <c r="GC285" s="39">
        <f t="array" ref="GC285">SUMPRODUCT($K285:$AG285,TRANSPOSE(GC$5:GC$27))</f>
        <v>48000</v>
      </c>
      <c r="GD285" s="39">
        <f t="array" ref="GD285">SUMPRODUCT($K285:$AG285,TRANSPOSE(GD$5:GD$27))</f>
        <v>48000</v>
      </c>
      <c r="GE285" s="39">
        <f t="array" ref="GE285">SUMPRODUCT($K285:$AG285,TRANSPOSE(GE$5:GE$27))</f>
        <v>48000</v>
      </c>
      <c r="GF285" s="39">
        <f t="array" ref="GF285">SUMPRODUCT($K285:$AG285,TRANSPOSE(GF$5:GF$27))</f>
        <v>48000</v>
      </c>
      <c r="GG285" s="39">
        <f t="array" ref="GG285">SUMPRODUCT($K285:$AG285,TRANSPOSE(GG$5:GG$27))</f>
        <v>48000</v>
      </c>
      <c r="GH285" s="39">
        <f t="array" ref="GH285">SUMPRODUCT($K285:$AG285,TRANSPOSE(GH$5:GH$27))</f>
        <v>48000</v>
      </c>
      <c r="GI285" s="39">
        <f t="array" ref="GI285">SUMPRODUCT($K285:$AG285,TRANSPOSE(GI$5:GI$27))</f>
        <v>48000</v>
      </c>
      <c r="GJ285" s="39">
        <f t="array" ref="GJ285">SUMPRODUCT($K285:$AG285,TRANSPOSE(GJ$5:GJ$27))</f>
        <v>48000</v>
      </c>
      <c r="GK285" s="39">
        <f t="array" ref="GK285">SUMPRODUCT($K285:$AG285,TRANSPOSE(GK$5:GK$27))</f>
        <v>0</v>
      </c>
      <c r="GL285" s="39">
        <f t="array" ref="GL285">SUMPRODUCT($K285:$AG285,TRANSPOSE(GL$5:GL$27))</f>
        <v>0</v>
      </c>
      <c r="GM285" s="39">
        <f t="array" ref="GM285">SUMPRODUCT($K285:$AG285,TRANSPOSE(GM$5:GM$27))</f>
        <v>0</v>
      </c>
      <c r="GN285" s="39">
        <f t="array" ref="GN285">SUMPRODUCT($K285:$AG285,TRANSPOSE(GN$5:GN$27))</f>
        <v>0</v>
      </c>
      <c r="GO285" s="39"/>
      <c r="GP285" s="39"/>
      <c r="GQ285" s="39"/>
      <c r="GR285" s="39"/>
      <c r="GS285" s="39"/>
      <c r="GT285" s="39"/>
      <c r="GU285" s="39"/>
      <c r="GV285" s="39"/>
      <c r="GW285" s="39"/>
      <c r="GX285" s="39"/>
      <c r="GY285" s="39"/>
      <c r="GZ285" s="39"/>
      <c r="HA285" s="39"/>
      <c r="HB285" s="39"/>
      <c r="HC285" s="39"/>
      <c r="HD285" s="39"/>
      <c r="HE285" s="39"/>
      <c r="HF285" s="39"/>
      <c r="HG285" s="39"/>
      <c r="HH285" s="39"/>
      <c r="HI285" s="39"/>
      <c r="HJ285" s="39"/>
      <c r="HK285" s="39"/>
      <c r="HL285" s="39"/>
      <c r="HM285" s="39"/>
      <c r="HN285" s="39"/>
      <c r="HO285" s="39"/>
      <c r="HP285" s="39"/>
      <c r="HQ285" s="39"/>
      <c r="HR285" s="39"/>
      <c r="HS285" s="39"/>
      <c r="HT285" s="39"/>
      <c r="HU285" s="39"/>
      <c r="HV285" s="39"/>
      <c r="HW285" s="39"/>
      <c r="HX285" s="39"/>
      <c r="HY285" s="39"/>
      <c r="HZ285" s="39"/>
      <c r="IA285" s="39"/>
      <c r="IB285" s="39"/>
      <c r="IC285" s="39"/>
      <c r="ID285" s="39"/>
      <c r="IE285" s="39"/>
      <c r="IF285" s="39"/>
      <c r="IG285" s="39"/>
      <c r="IH285" s="39"/>
      <c r="II285" s="39"/>
      <c r="IJ285" s="39"/>
      <c r="IK285" s="39"/>
      <c r="IL285" s="39"/>
      <c r="IM285" s="39"/>
      <c r="IN285" s="39"/>
      <c r="IO285" s="39"/>
      <c r="IP285" s="39"/>
      <c r="IQ285" s="39"/>
      <c r="IR285" s="39"/>
      <c r="IS285" s="39"/>
      <c r="IT285" s="39"/>
      <c r="IU285" s="39"/>
      <c r="IV285" s="93" t="s">
        <v>9</v>
      </c>
      <c r="IW285" s="100" t="str">
        <f>C285</f>
        <v>NFL18ST507X1C3D</v>
      </c>
      <c r="IX285" s="93" t="str">
        <f t="shared" si="286"/>
        <v>MURATA MANUFACTURING CO. LTD</v>
      </c>
      <c r="IY285" s="111">
        <f t="shared" si="304"/>
        <v>0</v>
      </c>
      <c r="IZ285" s="112"/>
      <c r="JA285" s="104" t="e">
        <f ca="1">_xlfn.XLOOKUP(IZ285,IZ$21:IZ$24,JA$21:JA$24,0)</f>
        <v>#NAME?</v>
      </c>
      <c r="JB285" s="104" t="e">
        <f t="shared" ref="JB285:JB321" ca="1" si="310">IY285*JA285</f>
        <v>#NAME?</v>
      </c>
      <c r="JC285" s="113">
        <f>AJ285</f>
        <v>4000</v>
      </c>
      <c r="JD285" s="113">
        <f>AJ285</f>
        <v>4000</v>
      </c>
      <c r="JE285" s="100"/>
      <c r="JF285" s="113" t="e">
        <f>MAX(JD285,CEILING(#REF!+JE285,JC285))</f>
        <v>#REF!</v>
      </c>
      <c r="JG285" s="114" t="e">
        <f t="shared" ref="JG285:JG321" ca="1" si="311">JF285*JB285</f>
        <v>#REF!</v>
      </c>
      <c r="JH285" s="113" t="e">
        <f>JF285-#REF!</f>
        <v>#REF!</v>
      </c>
      <c r="JI285" s="114" t="e">
        <f t="shared" ref="JI285:JI321" ca="1" si="312">JH285*JB285</f>
        <v>#REF!</v>
      </c>
      <c r="JJ285" s="115">
        <v>45523</v>
      </c>
      <c r="JK285" s="114" t="s">
        <v>114</v>
      </c>
      <c r="JL285" s="114" t="s">
        <v>9</v>
      </c>
      <c r="JM285" s="100"/>
      <c r="JN285" s="100"/>
      <c r="JO285" s="102" t="e">
        <f t="array" aca="1" ref="JO285" ca="1">SUMPRODUCT(#REF!,TRANSPOSE(JO$19:JO$22))</f>
        <v>#REF!</v>
      </c>
      <c r="JP285" s="102" t="e">
        <f t="array" aca="1" ref="JP285" ca="1">SUMPRODUCT(#REF!,TRANSPOSE(JP$19:JP$22))</f>
        <v>#REF!</v>
      </c>
      <c r="JQ285" s="102" t="e">
        <f t="array" aca="1" ref="JQ285" ca="1">SUMPRODUCT(#REF!,TRANSPOSE(JQ$19:JQ$22))</f>
        <v>#REF!</v>
      </c>
      <c r="JR285" s="102" t="e">
        <f t="array" aca="1" ref="JR285" ca="1">SUMPRODUCT(#REF!,TRANSPOSE(JR$19:JR$22))</f>
        <v>#REF!</v>
      </c>
      <c r="JS285" s="102" t="e">
        <f t="array" aca="1" ref="JS285" ca="1">SUMPRODUCT(#REF!,TRANSPOSE(JS$19:JS$22))</f>
        <v>#REF!</v>
      </c>
      <c r="JT285" s="102" t="e">
        <f t="array" aca="1" ref="JT285" ca="1">SUMPRODUCT(#REF!,TRANSPOSE(JT$19:JT$22))</f>
        <v>#REF!</v>
      </c>
      <c r="JU285" s="102" t="e">
        <f t="array" aca="1" ref="JU285" ca="1">SUMPRODUCT(#REF!,TRANSPOSE(JU$19:JU$22))</f>
        <v>#REF!</v>
      </c>
      <c r="JV285" s="102" t="e">
        <f t="array" aca="1" ref="JV285" ca="1">SUMPRODUCT(#REF!,TRANSPOSE(JV$19:JV$22))</f>
        <v>#REF!</v>
      </c>
      <c r="JW285" s="102" t="e">
        <f t="array" aca="1" ref="JW285" ca="1">SUMPRODUCT(#REF!,TRANSPOSE(JW$19:JW$22))</f>
        <v>#REF!</v>
      </c>
      <c r="JX285" s="102" t="e">
        <f t="array" aca="1" ref="JX285" ca="1">SUMPRODUCT(#REF!,TRANSPOSE(JX$19:JX$22))</f>
        <v>#REF!</v>
      </c>
      <c r="JY285" s="102" t="e">
        <f t="array" aca="1" ref="JY285" ca="1">SUMPRODUCT(#REF!,TRANSPOSE(JY$19:JY$22))</f>
        <v>#REF!</v>
      </c>
      <c r="JZ285" s="102" t="e">
        <f t="array" aca="1" ref="JZ285" ca="1">SUMPRODUCT(#REF!,TRANSPOSE(JZ$19:JZ$22))</f>
        <v>#REF!</v>
      </c>
      <c r="KA285" s="102" t="e">
        <f t="array" aca="1" ref="KA285" ca="1">SUMPRODUCT(#REF!,TRANSPOSE(KA$19:KA$22))</f>
        <v>#REF!</v>
      </c>
      <c r="KB285" s="116"/>
      <c r="KC285" s="102" t="e">
        <f t="shared" ref="KC285:KC321" ca="1" si="313">CEILING(JO285,$JC285)</f>
        <v>#REF!</v>
      </c>
      <c r="KD285" s="117" t="e">
        <f ca="1">CEILING(SUM($JO285:JP285)-SUM($KC285:KC285),$JC285)</f>
        <v>#REF!</v>
      </c>
      <c r="KE285" s="117" t="e">
        <f ca="1">CEILING(SUM($JO285:JQ285)-SUM($KC285:KD285),$JC285)</f>
        <v>#REF!</v>
      </c>
      <c r="KF285" s="117" t="e">
        <f ca="1">CEILING(SUM($JO285:JR285)-SUM($KC285:KE285),$JC285)</f>
        <v>#REF!</v>
      </c>
      <c r="KG285" s="117" t="e">
        <f ca="1">CEILING(SUM($JO285:JS285)-SUM($KC285:KF285),$JC285)</f>
        <v>#REF!</v>
      </c>
      <c r="KH285" s="117" t="e">
        <f ca="1">CEILING(SUM($JO285:JT285)-SUM($KC285:KG285),$JC285)</f>
        <v>#REF!</v>
      </c>
      <c r="KI285" s="117" t="e">
        <f ca="1">CEILING(SUM($JO285:JU285)-SUM($KC285:KH285),$JC285)</f>
        <v>#REF!</v>
      </c>
      <c r="KJ285" s="117" t="e">
        <f ca="1">CEILING(SUM($JO285:JV285)-SUM($KC285:KI285),$JC285)</f>
        <v>#REF!</v>
      </c>
      <c r="KK285" s="117" t="e">
        <f ca="1">CEILING(SUM($JO285:JW285)-SUM($KC285:KJ285),$JC285)</f>
        <v>#REF!</v>
      </c>
      <c r="KL285" s="117" t="e">
        <f ca="1">CEILING(SUM($JO285:JX285)-SUM($KC285:KK285),$JC285)</f>
        <v>#REF!</v>
      </c>
      <c r="KM285" s="117" t="e">
        <f ca="1">CEILING(SUM($JO285:JY285)-SUM($KC285:KL285),$JC285)</f>
        <v>#REF!</v>
      </c>
      <c r="KN285" s="117" t="e">
        <f t="shared" ref="KN285:KN321" ca="1" si="314">JF285-SUM(KC285:KM285)</f>
        <v>#REF!</v>
      </c>
      <c r="KO285" s="117" t="e">
        <f t="shared" ref="KO285:KO321" ca="1" si="315">JF285-SUM(KC285:KN285)</f>
        <v>#REF!</v>
      </c>
      <c r="KP285" s="116"/>
      <c r="KQ285" s="119" t="e">
        <f t="shared" ref="KQ285:KQ321" ca="1" si="316">KC285*$JB285</f>
        <v>#REF!</v>
      </c>
      <c r="KR285" s="119" t="e">
        <f t="shared" ref="KR285:KR321" ca="1" si="317">KD285*$JB285</f>
        <v>#REF!</v>
      </c>
      <c r="KS285" s="119" t="e">
        <f t="shared" ref="KS285:KS321" ca="1" si="318">KE285*$JB285</f>
        <v>#REF!</v>
      </c>
      <c r="KT285" s="119" t="e">
        <f t="shared" ref="KT285:KT321" ca="1" si="319">KF285*$JB285</f>
        <v>#REF!</v>
      </c>
      <c r="KU285" s="119" t="e">
        <f t="shared" ref="KU285:KU321" ca="1" si="320">KG285*$JB285</f>
        <v>#REF!</v>
      </c>
      <c r="KV285" s="119" t="e">
        <f t="shared" ref="KV285:KV321" ca="1" si="321">KH285*$JB285</f>
        <v>#REF!</v>
      </c>
      <c r="KW285" s="119" t="e">
        <f t="shared" ref="KW285:KW321" ca="1" si="322">KI285*$JB285</f>
        <v>#REF!</v>
      </c>
      <c r="KX285" s="119" t="e">
        <f t="shared" ref="KX285:KX321" ca="1" si="323">KJ285*$JB285</f>
        <v>#REF!</v>
      </c>
      <c r="KY285" s="119" t="e">
        <f t="shared" ref="KY285:KY321" ca="1" si="324">KK285*$JB285</f>
        <v>#REF!</v>
      </c>
      <c r="KZ285" s="119" t="e">
        <f t="shared" ref="KZ285:KZ321" ca="1" si="325">KL285*$JB285</f>
        <v>#REF!</v>
      </c>
      <c r="LA285" s="119" t="e">
        <f t="shared" ref="LA285:LA321" ca="1" si="326">KM285*$JB285</f>
        <v>#REF!</v>
      </c>
      <c r="LB285" s="119" t="e">
        <f t="shared" ref="LB285:LB321" ca="1" si="327">KN285*$JB285</f>
        <v>#REF!</v>
      </c>
      <c r="LC285" s="119" t="e">
        <f t="shared" ref="LC285:LC321" ca="1" si="328">KO285*$JB285</f>
        <v>#REF!</v>
      </c>
      <c r="LD285" s="119" t="e">
        <f t="shared" ref="LD285:LD321" ca="1" si="329">SUM(KQ285:LC285)</f>
        <v>#REF!</v>
      </c>
      <c r="LE285" s="116"/>
      <c r="LF285" s="102"/>
      <c r="LG285" s="102"/>
      <c r="LH285" s="102"/>
      <c r="LI285" s="102"/>
      <c r="LJ285" s="102"/>
      <c r="LK285" s="102"/>
      <c r="LL285" s="102"/>
      <c r="LM285" s="102"/>
      <c r="LN285" s="102"/>
      <c r="LO285" s="102"/>
      <c r="LP285" s="102"/>
      <c r="LQ285" s="102"/>
      <c r="LR285" s="102" t="e">
        <f t="shared" ca="1" si="305"/>
        <v>#REF!</v>
      </c>
      <c r="LS285" s="102"/>
      <c r="LT285" s="119" t="e">
        <f t="shared" ref="LT285:LT321" ca="1" si="330">LF285*$JB285</f>
        <v>#NAME?</v>
      </c>
      <c r="LU285" s="119" t="e">
        <f t="shared" ref="LU285:LU321" ca="1" si="331">LG285*$JB285</f>
        <v>#NAME?</v>
      </c>
      <c r="LV285" s="119" t="e">
        <f t="shared" ref="LV285:LV321" ca="1" si="332">LH285*$JB285</f>
        <v>#NAME?</v>
      </c>
      <c r="LW285" s="119" t="e">
        <f t="shared" ref="LW285:LW321" ca="1" si="333">LI285*$JB285</f>
        <v>#NAME?</v>
      </c>
      <c r="LX285" s="119" t="e">
        <f t="shared" ref="LX285:LX321" ca="1" si="334">LJ285*$JB285</f>
        <v>#NAME?</v>
      </c>
      <c r="LY285" s="119" t="e">
        <f t="shared" ref="LY285:LY321" ca="1" si="335">LK285*$JB285</f>
        <v>#NAME?</v>
      </c>
      <c r="LZ285" s="119" t="e">
        <f t="shared" ref="LZ285:LZ321" ca="1" si="336">LL285*$JB285</f>
        <v>#NAME?</v>
      </c>
      <c r="MA285" s="119" t="e">
        <f t="shared" ref="MA285:MA321" ca="1" si="337">LM285*$JB285</f>
        <v>#NAME?</v>
      </c>
      <c r="MB285" s="119" t="e">
        <f t="shared" ref="MB285:MB321" ca="1" si="338">LN285*$JB285</f>
        <v>#NAME?</v>
      </c>
      <c r="MC285" s="119" t="e">
        <f t="shared" ref="MC285:MC321" ca="1" si="339">LO285*$JB285</f>
        <v>#NAME?</v>
      </c>
      <c r="MD285" s="119" t="e">
        <f t="shared" ref="MD285:MD321" ca="1" si="340">LP285*$JB285</f>
        <v>#NAME?</v>
      </c>
      <c r="ME285" s="119" t="e">
        <f t="shared" ref="ME285:ME321" ca="1" si="341">LQ285*$JB285</f>
        <v>#NAME?</v>
      </c>
      <c r="MF285" s="119" t="e">
        <f t="shared" ref="MF285:MF321" ca="1" si="342">LR285*$JB285</f>
        <v>#REF!</v>
      </c>
      <c r="MG285" s="119" t="e">
        <f t="shared" ref="MG285:MG322" ca="1" si="343">SUM(LT285:MF285)</f>
        <v>#NAME?</v>
      </c>
      <c r="MH285" s="120" t="s">
        <v>1206</v>
      </c>
      <c r="MI285" s="100"/>
      <c r="MJ285" s="121"/>
      <c r="MK285" s="100"/>
      <c r="ML285" s="100"/>
      <c r="MM285" s="100"/>
      <c r="MN285" s="100"/>
      <c r="MO285" s="100"/>
    </row>
    <row r="286" spans="1:353" ht="14.25" x14ac:dyDescent="0.2">
      <c r="A286" s="39">
        <v>291</v>
      </c>
      <c r="B286" s="39" t="s">
        <v>1209</v>
      </c>
      <c r="C286" s="54" t="s">
        <v>1210</v>
      </c>
      <c r="D286" s="39" t="s">
        <v>121</v>
      </c>
      <c r="E286" s="39">
        <v>409017833</v>
      </c>
      <c r="F286" s="99" t="s">
        <v>1211</v>
      </c>
      <c r="G286" s="39"/>
      <c r="H286" s="39" t="s">
        <v>112</v>
      </c>
      <c r="I286" s="39">
        <v>1</v>
      </c>
      <c r="J286" s="39">
        <v>81</v>
      </c>
      <c r="K286" s="39">
        <v>0</v>
      </c>
      <c r="L286" s="39">
        <v>0</v>
      </c>
      <c r="M286" s="39">
        <v>0</v>
      </c>
      <c r="N286" s="39">
        <v>22</v>
      </c>
      <c r="O286" s="39">
        <v>1</v>
      </c>
      <c r="P286" s="39">
        <v>0</v>
      </c>
      <c r="Q286" s="39">
        <v>0</v>
      </c>
      <c r="R286" s="39">
        <v>0</v>
      </c>
      <c r="S286" s="39">
        <v>28</v>
      </c>
      <c r="T286" s="39">
        <v>0</v>
      </c>
      <c r="U286" s="39">
        <v>0</v>
      </c>
      <c r="V286" s="39">
        <v>0</v>
      </c>
      <c r="W286" s="39">
        <v>0</v>
      </c>
      <c r="X286" s="39">
        <v>1</v>
      </c>
      <c r="Y286" s="39">
        <v>0</v>
      </c>
      <c r="Z286" s="39">
        <v>0</v>
      </c>
      <c r="AA286" s="39">
        <v>0</v>
      </c>
      <c r="AB286" s="39">
        <v>28</v>
      </c>
      <c r="AC286" s="39">
        <v>0</v>
      </c>
      <c r="AD286" s="39">
        <v>0</v>
      </c>
      <c r="AE286" s="39">
        <v>0</v>
      </c>
      <c r="AF286" s="39">
        <v>0</v>
      </c>
      <c r="AG286" s="39">
        <v>1</v>
      </c>
      <c r="AH286" s="39">
        <f t="shared" si="306"/>
        <v>80</v>
      </c>
      <c r="AI286" s="39">
        <f t="shared" ref="AI286:AI328" si="344">SUMPRODUCT(K286:AG286,$K$24:$AG$24)</f>
        <v>1838413</v>
      </c>
      <c r="AJ286" s="55">
        <v>4000</v>
      </c>
      <c r="AK286" s="39" t="s">
        <v>9</v>
      </c>
      <c r="AL286" s="39" t="s">
        <v>608</v>
      </c>
      <c r="AM286" s="39" t="s">
        <v>9</v>
      </c>
      <c r="AN286" s="39"/>
      <c r="AO286" s="39"/>
      <c r="AP286" s="56"/>
      <c r="AQ286" s="56"/>
      <c r="AR286" s="39"/>
      <c r="AS286" s="39"/>
      <c r="AT286" s="39"/>
      <c r="AU286" s="39"/>
      <c r="AV286" s="39">
        <f t="shared" si="307"/>
        <v>0</v>
      </c>
      <c r="AW286" s="76" t="e">
        <f t="shared" ca="1" si="308"/>
        <v>#NAME?</v>
      </c>
      <c r="AX286" s="39"/>
      <c r="AY286" s="73" t="e">
        <f t="shared" si="309"/>
        <v>#REF!</v>
      </c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>
        <f>SUM($AZ286,$BA286:BF286)-SUM($EU286:FA286)</f>
        <v>-12260</v>
      </c>
      <c r="DE286" s="39">
        <f>SUM($AZ286,$BA286:BG286)-SUM($EU286:FB286)</f>
        <v>-60814</v>
      </c>
      <c r="DF286" s="39">
        <f>SUM($AZ286,$BA286:BH286)-SUM($EU286:FC286)</f>
        <v>-122413</v>
      </c>
      <c r="DG286" s="39">
        <f>SUM($AZ286,$BA286:BI286)-SUM($EU286:FD286)</f>
        <v>-174413</v>
      </c>
      <c r="DH286" s="39">
        <f>SUM($AZ286,$BA286:BJ286)-SUM($EU286:FE286)</f>
        <v>-226413</v>
      </c>
      <c r="DI286" s="39">
        <f>SUM($AZ286,$BA286:BK286)-SUM($EU286:FF286)</f>
        <v>-278413</v>
      </c>
      <c r="DJ286" s="39">
        <f>SUM($AZ286,$BA286:BL286)-SUM($EU286:FG286)</f>
        <v>-330413</v>
      </c>
      <c r="DK286" s="39">
        <f>SUM($AZ286,$BA286:BM286)-SUM($EU286:FH286)</f>
        <v>-382413</v>
      </c>
      <c r="DL286" s="39">
        <f>SUM($AZ286,$BA286:BN286)-SUM($EU286:FI286)</f>
        <v>-434413</v>
      </c>
      <c r="DM286" s="39">
        <f>SUM($AZ286,$BA286:BO286)-SUM($EU286:FJ286)</f>
        <v>-486413</v>
      </c>
      <c r="DN286" s="39">
        <f>SUM($AZ286,$BA286:BP286)-SUM($EU286:FK286)</f>
        <v>-538413</v>
      </c>
      <c r="DO286" s="39">
        <f>SUM($AZ286,$BA286:BQ286)-SUM($EU286:FL286)</f>
        <v>-590413</v>
      </c>
      <c r="DP286" s="39">
        <f>SUM($AZ286,$BA286:BR286)-SUM($EU286:FM286)</f>
        <v>-642413</v>
      </c>
      <c r="DQ286" s="39">
        <f>SUM($AZ286,$BA286:BS286)-SUM($EU286:FN286)</f>
        <v>-694413</v>
      </c>
      <c r="DR286" s="39">
        <f>SUM($AZ286,$BA286:BT286)-SUM($EU286:FO286)</f>
        <v>-746413</v>
      </c>
      <c r="DS286" s="39">
        <f>SUM($AZ286,$BA286:BU286)-SUM($EU286:FP286)</f>
        <v>-798413</v>
      </c>
      <c r="DT286" s="39">
        <f>SUM($AZ286,$BA286:BV286)-SUM($EU286:FQ286)</f>
        <v>-850413</v>
      </c>
      <c r="DU286" s="39">
        <f>SUM($AZ286,$BA286:BW286)-SUM($EU286:FR286)</f>
        <v>-902413</v>
      </c>
      <c r="DV286" s="39">
        <f>SUM($AZ286,$BA286:BX286)-SUM($EU286:FS286)</f>
        <v>-954413</v>
      </c>
      <c r="DW286" s="39">
        <f>SUM($AZ286,$BA286:BY286)-SUM($EU286:FT286)</f>
        <v>-1006413</v>
      </c>
      <c r="DX286" s="39">
        <f>SUM($AZ286,$BA286:BZ286)-SUM($EU286:FU286)</f>
        <v>-1058413</v>
      </c>
      <c r="DY286" s="39">
        <f>SUM($AZ286,$BA286:CA286)-SUM($EU286:FV286)</f>
        <v>-1110413</v>
      </c>
      <c r="DZ286" s="39">
        <f>SUM($AZ286,$BA286:CB286)-SUM($EU286:FW286)</f>
        <v>-1162413</v>
      </c>
      <c r="EA286" s="39">
        <f>SUM($AZ286,$BA286:CC286)-SUM($EU286:FX286)</f>
        <v>-1214413</v>
      </c>
      <c r="EB286" s="39">
        <f>SUM($AZ286,$BA286:CD286)-SUM($EU286:FY286)</f>
        <v>-1266413</v>
      </c>
      <c r="EC286" s="39">
        <f>SUM($AZ286,$BA286:CE286)-SUM($EU286:FZ286)</f>
        <v>-1318413</v>
      </c>
      <c r="ED286" s="39">
        <f>SUM($AZ286,$BA286:CF286)-SUM($EU286:GA286)</f>
        <v>-1370413</v>
      </c>
      <c r="EE286" s="39">
        <f>SUM($AZ286,$BA286:CG286)-SUM($EU286:GB286)</f>
        <v>-1422413</v>
      </c>
      <c r="EF286" s="39">
        <f>SUM($AZ286,$BA286:CH286)-SUM($EU286:GC286)</f>
        <v>-1474413</v>
      </c>
      <c r="EG286" s="39">
        <f>SUM($AZ286,$BA286:CI286)-SUM($EU286:GD286)</f>
        <v>-1526413</v>
      </c>
      <c r="EH286" s="39">
        <f>SUM($AZ286,$BA286:CJ286)-SUM($EU286:GE286)</f>
        <v>-1578413</v>
      </c>
      <c r="EI286" s="39">
        <f>SUM($AZ286,$BA286:CK286)-SUM($EU286:GF286)</f>
        <v>-1630413</v>
      </c>
      <c r="EJ286" s="39">
        <f>SUM($AZ286,$BA286:CL286)-SUM($EU286:GG286)</f>
        <v>-1682413</v>
      </c>
      <c r="EK286" s="39">
        <f>SUM($AZ286,$BA286:CM286)-SUM($EU286:GH286)</f>
        <v>-1734413</v>
      </c>
      <c r="EL286" s="39">
        <f>SUM($AZ286,$BA286:CN286)-SUM($EU286:GI286)</f>
        <v>-1786413</v>
      </c>
      <c r="EM286" s="39">
        <f>SUM($AZ286,$BA286:CO286)-SUM($EU286:GJ286)</f>
        <v>-1838413</v>
      </c>
      <c r="EN286" s="39">
        <f>SUM($AZ286,$BA286:CP286)-SUM($EU286:GK286)</f>
        <v>-1838413</v>
      </c>
      <c r="EO286" s="39">
        <f>SUM($AZ286,$BA286:CQ286)-SUM($EU286:GL286)</f>
        <v>-1838413</v>
      </c>
      <c r="EP286" s="39">
        <f>SUM($AZ286,$BA286:CR286)-SUM($EU286:GM286)</f>
        <v>-1838413</v>
      </c>
      <c r="EQ286" s="39">
        <f>SUM($AZ286,$BA286:CS286)-SUM($EU286:GN286)</f>
        <v>-1838413</v>
      </c>
      <c r="ER286" s="39"/>
      <c r="ES286" s="39"/>
      <c r="ET286" s="39"/>
      <c r="EU286" s="39"/>
      <c r="EV286" s="39"/>
      <c r="EW286" s="39"/>
      <c r="EX286" s="39"/>
      <c r="EY286" s="39"/>
      <c r="EZ286" s="39"/>
      <c r="FA286" s="39">
        <f t="array" ref="FA286">SUMPRODUCT($K286:$AG286,TRANSPOSE(FA$5:FA$27))</f>
        <v>12260</v>
      </c>
      <c r="FB286" s="39">
        <f t="array" ref="FB286">SUMPRODUCT($K286:$AG286,TRANSPOSE(FB$5:FB$27))</f>
        <v>48554</v>
      </c>
      <c r="FC286" s="39">
        <f t="array" ref="FC286">SUMPRODUCT($K286:$AG286,TRANSPOSE(FC$5:FC$27))</f>
        <v>61599</v>
      </c>
      <c r="FD286" s="39">
        <f t="array" ref="FD286">SUMPRODUCT($K286:$AG286,TRANSPOSE(FD$5:FD$27))</f>
        <v>52000</v>
      </c>
      <c r="FE286" s="39">
        <f t="array" ref="FE286">SUMPRODUCT($K286:$AG286,TRANSPOSE(FE$5:FE$27))</f>
        <v>52000</v>
      </c>
      <c r="FF286" s="39">
        <f t="array" ref="FF286">SUMPRODUCT($K286:$AG286,TRANSPOSE(FF$5:FF$27))</f>
        <v>52000</v>
      </c>
      <c r="FG286" s="39">
        <f t="array" ref="FG286">SUMPRODUCT($K286:$AG286,TRANSPOSE(FG$5:FG$27))</f>
        <v>52000</v>
      </c>
      <c r="FH286" s="39">
        <f t="array" ref="FH286">SUMPRODUCT($K286:$AG286,TRANSPOSE(FH$5:FH$27))</f>
        <v>52000</v>
      </c>
      <c r="FI286" s="39">
        <f t="array" ref="FI286">SUMPRODUCT($K286:$AG286,TRANSPOSE(FI$5:FI$27))</f>
        <v>52000</v>
      </c>
      <c r="FJ286" s="39">
        <f t="array" ref="FJ286">SUMPRODUCT($K286:$AG286,TRANSPOSE(FJ$5:FJ$27))</f>
        <v>52000</v>
      </c>
      <c r="FK286" s="39">
        <f t="array" ref="FK286">SUMPRODUCT($K286:$AG286,TRANSPOSE(FK$5:FK$27))</f>
        <v>52000</v>
      </c>
      <c r="FL286" s="39">
        <f t="array" ref="FL286">SUMPRODUCT($K286:$AG286,TRANSPOSE(FL$5:FL$27))</f>
        <v>52000</v>
      </c>
      <c r="FM286" s="39">
        <f t="array" ref="FM286">SUMPRODUCT($K286:$AG286,TRANSPOSE(FM$5:FM$27))</f>
        <v>52000</v>
      </c>
      <c r="FN286" s="39">
        <f t="array" ref="FN286">SUMPRODUCT($K286:$AG286,TRANSPOSE(FN$5:FN$27))</f>
        <v>52000</v>
      </c>
      <c r="FO286" s="39">
        <f t="array" ref="FO286">SUMPRODUCT($K286:$AG286,TRANSPOSE(FO$5:FO$27))</f>
        <v>52000</v>
      </c>
      <c r="FP286" s="39">
        <f t="array" ref="FP286">SUMPRODUCT($K286:$AG286,TRANSPOSE(FP$5:FP$27))</f>
        <v>52000</v>
      </c>
      <c r="FQ286" s="39">
        <f t="array" ref="FQ286">SUMPRODUCT($K286:$AG286,TRANSPOSE(FQ$5:FQ$27))</f>
        <v>52000</v>
      </c>
      <c r="FR286" s="39">
        <f t="array" ref="FR286">SUMPRODUCT($K286:$AG286,TRANSPOSE(FR$5:FR$27))</f>
        <v>52000</v>
      </c>
      <c r="FS286" s="39">
        <f t="array" ref="FS286">SUMPRODUCT($K286:$AG286,TRANSPOSE(FS$5:FS$27))</f>
        <v>52000</v>
      </c>
      <c r="FT286" s="39">
        <f t="array" ref="FT286">SUMPRODUCT($K286:$AG286,TRANSPOSE(FT$5:FT$27))</f>
        <v>52000</v>
      </c>
      <c r="FU286" s="39">
        <f t="array" ref="FU286">SUMPRODUCT($K286:$AG286,TRANSPOSE(FU$5:FU$27))</f>
        <v>52000</v>
      </c>
      <c r="FV286" s="39">
        <f t="array" ref="FV286">SUMPRODUCT($K286:$AG286,TRANSPOSE(FV$5:FV$27))</f>
        <v>52000</v>
      </c>
      <c r="FW286" s="39">
        <f t="array" ref="FW286">SUMPRODUCT($K286:$AG286,TRANSPOSE(FW$5:FW$27))</f>
        <v>52000</v>
      </c>
      <c r="FX286" s="39">
        <f t="array" ref="FX286">SUMPRODUCT($K286:$AG286,TRANSPOSE(FX$5:FX$27))</f>
        <v>52000</v>
      </c>
      <c r="FY286" s="39">
        <f t="array" ref="FY286">SUMPRODUCT($K286:$AG286,TRANSPOSE(FY$5:FY$27))</f>
        <v>52000</v>
      </c>
      <c r="FZ286" s="39">
        <f t="array" ref="FZ286">SUMPRODUCT($K286:$AG286,TRANSPOSE(FZ$5:FZ$27))</f>
        <v>52000</v>
      </c>
      <c r="GA286" s="39">
        <f t="array" ref="GA286">SUMPRODUCT($K286:$AG286,TRANSPOSE(GA$5:GA$27))</f>
        <v>52000</v>
      </c>
      <c r="GB286" s="39">
        <f t="array" ref="GB286">SUMPRODUCT($K286:$AG286,TRANSPOSE(GB$5:GB$27))</f>
        <v>52000</v>
      </c>
      <c r="GC286" s="39">
        <f t="array" ref="GC286">SUMPRODUCT($K286:$AG286,TRANSPOSE(GC$5:GC$27))</f>
        <v>52000</v>
      </c>
      <c r="GD286" s="39">
        <f t="array" ref="GD286">SUMPRODUCT($K286:$AG286,TRANSPOSE(GD$5:GD$27))</f>
        <v>52000</v>
      </c>
      <c r="GE286" s="39">
        <f t="array" ref="GE286">SUMPRODUCT($K286:$AG286,TRANSPOSE(GE$5:GE$27))</f>
        <v>52000</v>
      </c>
      <c r="GF286" s="39">
        <f t="array" ref="GF286">SUMPRODUCT($K286:$AG286,TRANSPOSE(GF$5:GF$27))</f>
        <v>52000</v>
      </c>
      <c r="GG286" s="39">
        <f t="array" ref="GG286">SUMPRODUCT($K286:$AG286,TRANSPOSE(GG$5:GG$27))</f>
        <v>52000</v>
      </c>
      <c r="GH286" s="39">
        <f t="array" ref="GH286">SUMPRODUCT($K286:$AG286,TRANSPOSE(GH$5:GH$27))</f>
        <v>52000</v>
      </c>
      <c r="GI286" s="39">
        <f t="array" ref="GI286">SUMPRODUCT($K286:$AG286,TRANSPOSE(GI$5:GI$27))</f>
        <v>52000</v>
      </c>
      <c r="GJ286" s="39">
        <f t="array" ref="GJ286">SUMPRODUCT($K286:$AG286,TRANSPOSE(GJ$5:GJ$27))</f>
        <v>52000</v>
      </c>
      <c r="GK286" s="39">
        <f t="array" ref="GK286">SUMPRODUCT($K286:$AG286,TRANSPOSE(GK$5:GK$27))</f>
        <v>0</v>
      </c>
      <c r="GL286" s="39">
        <f t="array" ref="GL286">SUMPRODUCT($K286:$AG286,TRANSPOSE(GL$5:GL$27))</f>
        <v>0</v>
      </c>
      <c r="GM286" s="39">
        <f t="array" ref="GM286">SUMPRODUCT($K286:$AG286,TRANSPOSE(GM$5:GM$27))</f>
        <v>0</v>
      </c>
      <c r="GN286" s="39">
        <f t="array" ref="GN286">SUMPRODUCT($K286:$AG286,TRANSPOSE(GN$5:GN$27))</f>
        <v>0</v>
      </c>
      <c r="GO286" s="39"/>
      <c r="GP286" s="39"/>
      <c r="GQ286" s="39"/>
      <c r="GR286" s="39"/>
      <c r="GS286" s="39"/>
      <c r="GT286" s="39"/>
      <c r="GU286" s="39"/>
      <c r="GV286" s="39"/>
      <c r="GW286" s="39"/>
      <c r="GX286" s="39"/>
      <c r="GY286" s="39"/>
      <c r="GZ286" s="39"/>
      <c r="HA286" s="39"/>
      <c r="HB286" s="39"/>
      <c r="HC286" s="39"/>
      <c r="HD286" s="39"/>
      <c r="HE286" s="39"/>
      <c r="HF286" s="39"/>
      <c r="HG286" s="39"/>
      <c r="HH286" s="39"/>
      <c r="HI286" s="39"/>
      <c r="HJ286" s="39"/>
      <c r="HK286" s="39"/>
      <c r="HL286" s="39"/>
      <c r="HM286" s="39"/>
      <c r="HN286" s="39"/>
      <c r="HO286" s="39"/>
      <c r="HP286" s="39"/>
      <c r="HQ286" s="39"/>
      <c r="HR286" s="39"/>
      <c r="HS286" s="39"/>
      <c r="HT286" s="39"/>
      <c r="HU286" s="39"/>
      <c r="HV286" s="39"/>
      <c r="HW286" s="39"/>
      <c r="HX286" s="39"/>
      <c r="HY286" s="39"/>
      <c r="HZ286" s="39"/>
      <c r="IA286" s="39"/>
      <c r="IB286" s="39"/>
      <c r="IC286" s="39"/>
      <c r="ID286" s="39"/>
      <c r="IE286" s="39"/>
      <c r="IF286" s="39"/>
      <c r="IG286" s="39"/>
      <c r="IH286" s="39"/>
      <c r="II286" s="39"/>
      <c r="IJ286" s="39"/>
      <c r="IK286" s="39"/>
      <c r="IL286" s="39"/>
      <c r="IM286" s="39"/>
      <c r="IN286" s="39"/>
      <c r="IO286" s="39"/>
      <c r="IP286" s="39"/>
      <c r="IQ286" s="39"/>
      <c r="IR286" s="39"/>
      <c r="IS286" s="39"/>
      <c r="IT286" s="39"/>
      <c r="IU286" s="39"/>
      <c r="IV286" s="93" t="s">
        <v>9</v>
      </c>
      <c r="IW286" s="100" t="str">
        <f>C286</f>
        <v>NFM18PC225B1A3D</v>
      </c>
      <c r="IX286" s="93" t="str">
        <f t="shared" si="286"/>
        <v>MURATA MANUFACTURING CO. LTD</v>
      </c>
      <c r="IY286" s="111">
        <f t="shared" si="304"/>
        <v>0</v>
      </c>
      <c r="IZ286" s="112"/>
      <c r="JA286" s="104" t="e">
        <f ca="1">_xlfn.XLOOKUP(IZ286,IZ$21:IZ$24,JA$21:JA$24,0)</f>
        <v>#NAME?</v>
      </c>
      <c r="JB286" s="104" t="e">
        <f t="shared" ca="1" si="310"/>
        <v>#NAME?</v>
      </c>
      <c r="JC286" s="113">
        <f>AJ286</f>
        <v>4000</v>
      </c>
      <c r="JD286" s="113">
        <f>AJ286</f>
        <v>4000</v>
      </c>
      <c r="JE286" s="100"/>
      <c r="JF286" s="113" t="e">
        <f>MAX(JD286,CEILING(#REF!+JE286,JC286))</f>
        <v>#REF!</v>
      </c>
      <c r="JG286" s="114" t="e">
        <f t="shared" ca="1" si="311"/>
        <v>#REF!</v>
      </c>
      <c r="JH286" s="113" t="e">
        <f>JF286-#REF!</f>
        <v>#REF!</v>
      </c>
      <c r="JI286" s="114" t="e">
        <f t="shared" ca="1" si="312"/>
        <v>#REF!</v>
      </c>
      <c r="JJ286" s="115">
        <v>45523</v>
      </c>
      <c r="JK286" s="114" t="s">
        <v>114</v>
      </c>
      <c r="JL286" s="114" t="s">
        <v>9</v>
      </c>
      <c r="JM286" s="100"/>
      <c r="JN286" s="100"/>
      <c r="JO286" s="102" t="e">
        <f t="array" aca="1" ref="JO286" ca="1">SUMPRODUCT(#REF!,TRANSPOSE(JO$19:JO$22))</f>
        <v>#REF!</v>
      </c>
      <c r="JP286" s="102" t="e">
        <f t="array" aca="1" ref="JP286" ca="1">SUMPRODUCT(#REF!,TRANSPOSE(JP$19:JP$22))</f>
        <v>#REF!</v>
      </c>
      <c r="JQ286" s="102" t="e">
        <f t="array" aca="1" ref="JQ286" ca="1">SUMPRODUCT(#REF!,TRANSPOSE(JQ$19:JQ$22))</f>
        <v>#REF!</v>
      </c>
      <c r="JR286" s="102" t="e">
        <f t="array" aca="1" ref="JR286" ca="1">SUMPRODUCT(#REF!,TRANSPOSE(JR$19:JR$22))</f>
        <v>#REF!</v>
      </c>
      <c r="JS286" s="102" t="e">
        <f t="array" aca="1" ref="JS286" ca="1">SUMPRODUCT(#REF!,TRANSPOSE(JS$19:JS$22))</f>
        <v>#REF!</v>
      </c>
      <c r="JT286" s="102" t="e">
        <f t="array" aca="1" ref="JT286" ca="1">SUMPRODUCT(#REF!,TRANSPOSE(JT$19:JT$22))</f>
        <v>#REF!</v>
      </c>
      <c r="JU286" s="102" t="e">
        <f t="array" aca="1" ref="JU286" ca="1">SUMPRODUCT(#REF!,TRANSPOSE(JU$19:JU$22))</f>
        <v>#REF!</v>
      </c>
      <c r="JV286" s="102" t="e">
        <f t="array" aca="1" ref="JV286" ca="1">SUMPRODUCT(#REF!,TRANSPOSE(JV$19:JV$22))</f>
        <v>#REF!</v>
      </c>
      <c r="JW286" s="102" t="e">
        <f t="array" aca="1" ref="JW286" ca="1">SUMPRODUCT(#REF!,TRANSPOSE(JW$19:JW$22))</f>
        <v>#REF!</v>
      </c>
      <c r="JX286" s="102" t="e">
        <f t="array" aca="1" ref="JX286" ca="1">SUMPRODUCT(#REF!,TRANSPOSE(JX$19:JX$22))</f>
        <v>#REF!</v>
      </c>
      <c r="JY286" s="102" t="e">
        <f t="array" aca="1" ref="JY286" ca="1">SUMPRODUCT(#REF!,TRANSPOSE(JY$19:JY$22))</f>
        <v>#REF!</v>
      </c>
      <c r="JZ286" s="102" t="e">
        <f t="array" aca="1" ref="JZ286" ca="1">SUMPRODUCT(#REF!,TRANSPOSE(JZ$19:JZ$22))</f>
        <v>#REF!</v>
      </c>
      <c r="KA286" s="102" t="e">
        <f t="array" aca="1" ref="KA286" ca="1">SUMPRODUCT(#REF!,TRANSPOSE(KA$19:KA$22))</f>
        <v>#REF!</v>
      </c>
      <c r="KB286" s="116"/>
      <c r="KC286" s="102" t="e">
        <f t="shared" ca="1" si="313"/>
        <v>#REF!</v>
      </c>
      <c r="KD286" s="117" t="e">
        <f ca="1">CEILING(SUM($JO286:JP286)-SUM($KC286:KC286),$JC286)</f>
        <v>#REF!</v>
      </c>
      <c r="KE286" s="117" t="e">
        <f ca="1">CEILING(SUM($JO286:JQ286)-SUM($KC286:KD286),$JC286)</f>
        <v>#REF!</v>
      </c>
      <c r="KF286" s="117" t="e">
        <f ca="1">CEILING(SUM($JO286:JR286)-SUM($KC286:KE286),$JC286)</f>
        <v>#REF!</v>
      </c>
      <c r="KG286" s="117" t="e">
        <f ca="1">CEILING(SUM($JO286:JS286)-SUM($KC286:KF286),$JC286)</f>
        <v>#REF!</v>
      </c>
      <c r="KH286" s="117" t="e">
        <f ca="1">CEILING(SUM($JO286:JT286)-SUM($KC286:KG286),$JC286)</f>
        <v>#REF!</v>
      </c>
      <c r="KI286" s="117" t="e">
        <f ca="1">CEILING(SUM($JO286:JU286)-SUM($KC286:KH286),$JC286)</f>
        <v>#REF!</v>
      </c>
      <c r="KJ286" s="117" t="e">
        <f ca="1">CEILING(SUM($JO286:JV286)-SUM($KC286:KI286),$JC286)</f>
        <v>#REF!</v>
      </c>
      <c r="KK286" s="117" t="e">
        <f ca="1">CEILING(SUM($JO286:JW286)-SUM($KC286:KJ286),$JC286)</f>
        <v>#REF!</v>
      </c>
      <c r="KL286" s="117" t="e">
        <f ca="1">CEILING(SUM($JO286:JX286)-SUM($KC286:KK286),$JC286)</f>
        <v>#REF!</v>
      </c>
      <c r="KM286" s="117" t="e">
        <f ca="1">CEILING(SUM($JO286:JY286)-SUM($KC286:KL286),$JC286)</f>
        <v>#REF!</v>
      </c>
      <c r="KN286" s="117" t="e">
        <f t="shared" ca="1" si="314"/>
        <v>#REF!</v>
      </c>
      <c r="KO286" s="117" t="e">
        <f t="shared" ca="1" si="315"/>
        <v>#REF!</v>
      </c>
      <c r="KP286" s="116"/>
      <c r="KQ286" s="119" t="e">
        <f t="shared" ca="1" si="316"/>
        <v>#REF!</v>
      </c>
      <c r="KR286" s="119" t="e">
        <f t="shared" ca="1" si="317"/>
        <v>#REF!</v>
      </c>
      <c r="KS286" s="119" t="e">
        <f t="shared" ca="1" si="318"/>
        <v>#REF!</v>
      </c>
      <c r="KT286" s="119" t="e">
        <f t="shared" ca="1" si="319"/>
        <v>#REF!</v>
      </c>
      <c r="KU286" s="119" t="e">
        <f t="shared" ca="1" si="320"/>
        <v>#REF!</v>
      </c>
      <c r="KV286" s="119" t="e">
        <f t="shared" ca="1" si="321"/>
        <v>#REF!</v>
      </c>
      <c r="KW286" s="119" t="e">
        <f t="shared" ca="1" si="322"/>
        <v>#REF!</v>
      </c>
      <c r="KX286" s="119" t="e">
        <f t="shared" ca="1" si="323"/>
        <v>#REF!</v>
      </c>
      <c r="KY286" s="119" t="e">
        <f t="shared" ca="1" si="324"/>
        <v>#REF!</v>
      </c>
      <c r="KZ286" s="119" t="e">
        <f t="shared" ca="1" si="325"/>
        <v>#REF!</v>
      </c>
      <c r="LA286" s="119" t="e">
        <f t="shared" ca="1" si="326"/>
        <v>#REF!</v>
      </c>
      <c r="LB286" s="119" t="e">
        <f t="shared" ca="1" si="327"/>
        <v>#REF!</v>
      </c>
      <c r="LC286" s="119" t="e">
        <f t="shared" ca="1" si="328"/>
        <v>#REF!</v>
      </c>
      <c r="LD286" s="119" t="e">
        <f t="shared" ca="1" si="329"/>
        <v>#REF!</v>
      </c>
      <c r="LE286" s="116"/>
      <c r="LF286" s="102"/>
      <c r="LG286" s="102"/>
      <c r="LH286" s="102"/>
      <c r="LI286" s="102"/>
      <c r="LJ286" s="102"/>
      <c r="LK286" s="102"/>
      <c r="LL286" s="102"/>
      <c r="LM286" s="102"/>
      <c r="LN286" s="102"/>
      <c r="LO286" s="102"/>
      <c r="LP286" s="102"/>
      <c r="LQ286" s="102"/>
      <c r="LR286" s="102" t="e">
        <f t="shared" ca="1" si="305"/>
        <v>#REF!</v>
      </c>
      <c r="LS286" s="102"/>
      <c r="LT286" s="119" t="e">
        <f t="shared" ca="1" si="330"/>
        <v>#NAME?</v>
      </c>
      <c r="LU286" s="119" t="e">
        <f t="shared" ca="1" si="331"/>
        <v>#NAME?</v>
      </c>
      <c r="LV286" s="119" t="e">
        <f t="shared" ca="1" si="332"/>
        <v>#NAME?</v>
      </c>
      <c r="LW286" s="119" t="e">
        <f t="shared" ca="1" si="333"/>
        <v>#NAME?</v>
      </c>
      <c r="LX286" s="119" t="e">
        <f t="shared" ca="1" si="334"/>
        <v>#NAME?</v>
      </c>
      <c r="LY286" s="119" t="e">
        <f t="shared" ca="1" si="335"/>
        <v>#NAME?</v>
      </c>
      <c r="LZ286" s="119" t="e">
        <f t="shared" ca="1" si="336"/>
        <v>#NAME?</v>
      </c>
      <c r="MA286" s="119" t="e">
        <f t="shared" ca="1" si="337"/>
        <v>#NAME?</v>
      </c>
      <c r="MB286" s="119" t="e">
        <f t="shared" ca="1" si="338"/>
        <v>#NAME?</v>
      </c>
      <c r="MC286" s="119" t="e">
        <f t="shared" ca="1" si="339"/>
        <v>#NAME?</v>
      </c>
      <c r="MD286" s="119" t="e">
        <f t="shared" ca="1" si="340"/>
        <v>#NAME?</v>
      </c>
      <c r="ME286" s="119" t="e">
        <f t="shared" ca="1" si="341"/>
        <v>#NAME?</v>
      </c>
      <c r="MF286" s="119" t="e">
        <f t="shared" ca="1" si="342"/>
        <v>#REF!</v>
      </c>
      <c r="MG286" s="119" t="e">
        <f t="shared" ca="1" si="343"/>
        <v>#NAME?</v>
      </c>
      <c r="MH286" s="120" t="s">
        <v>1209</v>
      </c>
      <c r="MI286" s="100"/>
      <c r="MJ286" s="121"/>
      <c r="MK286" s="100"/>
      <c r="ML286" s="100"/>
      <c r="MM286" s="100"/>
      <c r="MN286" s="100"/>
      <c r="MO286" s="100"/>
    </row>
    <row r="287" spans="1:353" ht="14.25" x14ac:dyDescent="0.2">
      <c r="A287" s="39">
        <v>292</v>
      </c>
      <c r="B287" s="39" t="s">
        <v>1212</v>
      </c>
      <c r="C287" s="54" t="s">
        <v>1213</v>
      </c>
      <c r="D287" s="39" t="s">
        <v>121</v>
      </c>
      <c r="E287" s="39">
        <v>409017834</v>
      </c>
      <c r="F287" s="99" t="s">
        <v>1214</v>
      </c>
      <c r="G287" s="39"/>
      <c r="H287" s="39" t="s">
        <v>112</v>
      </c>
      <c r="I287" s="39">
        <v>2</v>
      </c>
      <c r="J287" s="39">
        <v>12</v>
      </c>
      <c r="K287" s="39">
        <v>0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39">
        <v>0</v>
      </c>
      <c r="R287" s="39">
        <v>0</v>
      </c>
      <c r="S287" s="39">
        <v>6</v>
      </c>
      <c r="T287" s="39">
        <v>0</v>
      </c>
      <c r="U287" s="39">
        <v>0</v>
      </c>
      <c r="V287" s="39">
        <v>0</v>
      </c>
      <c r="W287" s="39">
        <v>0</v>
      </c>
      <c r="X287" s="39">
        <v>0</v>
      </c>
      <c r="Y287" s="39">
        <v>0</v>
      </c>
      <c r="Z287" s="39">
        <v>0</v>
      </c>
      <c r="AA287" s="39">
        <v>0</v>
      </c>
      <c r="AB287" s="39">
        <v>6</v>
      </c>
      <c r="AC287" s="39">
        <v>0</v>
      </c>
      <c r="AD287" s="39">
        <v>0</v>
      </c>
      <c r="AE287" s="39">
        <v>0</v>
      </c>
      <c r="AF287" s="39">
        <v>0</v>
      </c>
      <c r="AG287" s="39">
        <v>0</v>
      </c>
      <c r="AH287" s="39">
        <f t="shared" si="306"/>
        <v>12</v>
      </c>
      <c r="AI287" s="39">
        <f t="shared" si="344"/>
        <v>214866</v>
      </c>
      <c r="AJ287" s="55">
        <v>3000</v>
      </c>
      <c r="AK287" s="39"/>
      <c r="AL287" s="39" t="s">
        <v>608</v>
      </c>
      <c r="AM287" s="39" t="s">
        <v>609</v>
      </c>
      <c r="AN287" s="39"/>
      <c r="AO287" s="39"/>
      <c r="AP287" s="56">
        <v>0.32200000000000001</v>
      </c>
      <c r="AQ287" s="56" t="s">
        <v>8</v>
      </c>
      <c r="AR287" s="39" t="s">
        <v>610</v>
      </c>
      <c r="AS287" s="39" t="s">
        <v>611</v>
      </c>
      <c r="AT287" s="58" t="s">
        <v>466</v>
      </c>
      <c r="AU287" s="39" t="s">
        <v>613</v>
      </c>
      <c r="AV287" s="39" t="str">
        <f t="shared" si="307"/>
        <v>P0020</v>
      </c>
      <c r="AW287" s="76" t="e">
        <f t="shared" ca="1" si="308"/>
        <v>#NAME?</v>
      </c>
      <c r="AX287" s="39">
        <v>15</v>
      </c>
      <c r="AY287" s="73" t="e">
        <f t="shared" si="309"/>
        <v>#REF!</v>
      </c>
      <c r="AZ287" s="39"/>
      <c r="BA287" s="39"/>
      <c r="BB287" s="39"/>
      <c r="BC287" s="39"/>
      <c r="BD287" s="80">
        <v>57000</v>
      </c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80">
        <v>54000</v>
      </c>
      <c r="BP287" s="39"/>
      <c r="BQ287" s="39"/>
      <c r="BR287" s="39"/>
      <c r="BS287" s="39"/>
      <c r="BT287" s="39"/>
      <c r="BU287" s="39"/>
      <c r="BV287" s="39"/>
      <c r="BW287" s="39"/>
      <c r="BX287" s="80">
        <v>57000</v>
      </c>
      <c r="BY287" s="39"/>
      <c r="BZ287" s="39"/>
      <c r="CA287" s="39"/>
      <c r="CB287" s="39"/>
      <c r="CC287" s="39"/>
      <c r="CD287" s="39"/>
      <c r="CE287" s="39"/>
      <c r="CF287" s="39"/>
      <c r="CG287" s="80">
        <v>45000</v>
      </c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>
        <f>SUM($AZ287,$BA287:BF287)-SUM($EU287:FA287)</f>
        <v>55320</v>
      </c>
      <c r="DE287" s="39">
        <f>SUM($AZ287,$BA287:BG287)-SUM($EU287:FB287)</f>
        <v>48120</v>
      </c>
      <c r="DF287" s="39">
        <f>SUM($AZ287,$BA287:BH287)-SUM($EU287:FC287)</f>
        <v>40134</v>
      </c>
      <c r="DG287" s="39">
        <f>SUM($AZ287,$BA287:BI287)-SUM($EU287:FD287)</f>
        <v>34134</v>
      </c>
      <c r="DH287" s="39">
        <f>SUM($AZ287,$BA287:BJ287)-SUM($EU287:FE287)</f>
        <v>28134</v>
      </c>
      <c r="DI287" s="39">
        <f>SUM($AZ287,$BA287:BK287)-SUM($EU287:FF287)</f>
        <v>22134</v>
      </c>
      <c r="DJ287" s="39">
        <f>SUM($AZ287,$BA287:BL287)-SUM($EU287:FG287)</f>
        <v>16134</v>
      </c>
      <c r="DK287" s="39">
        <f>SUM($AZ287,$BA287:BM287)-SUM($EU287:FH287)</f>
        <v>10134</v>
      </c>
      <c r="DL287" s="39">
        <f>SUM($AZ287,$BA287:BN287)-SUM($EU287:FI287)</f>
        <v>4134</v>
      </c>
      <c r="DM287" s="39">
        <f>SUM($AZ287,$BA287:BO287)-SUM($EU287:FJ287)</f>
        <v>52134</v>
      </c>
      <c r="DN287" s="39">
        <f>SUM($AZ287,$BA287:BP287)-SUM($EU287:FK287)</f>
        <v>46134</v>
      </c>
      <c r="DO287" s="39">
        <f>SUM($AZ287,$BA287:BQ287)-SUM($EU287:FL287)</f>
        <v>40134</v>
      </c>
      <c r="DP287" s="39">
        <f>SUM($AZ287,$BA287:BR287)-SUM($EU287:FM287)</f>
        <v>34134</v>
      </c>
      <c r="DQ287" s="39">
        <f>SUM($AZ287,$BA287:BS287)-SUM($EU287:FN287)</f>
        <v>28134</v>
      </c>
      <c r="DR287" s="39">
        <f>SUM($AZ287,$BA287:BT287)-SUM($EU287:FO287)</f>
        <v>22134</v>
      </c>
      <c r="DS287" s="39">
        <f>SUM($AZ287,$BA287:BU287)-SUM($EU287:FP287)</f>
        <v>16134</v>
      </c>
      <c r="DT287" s="39">
        <f>SUM($AZ287,$BA287:BV287)-SUM($EU287:FQ287)</f>
        <v>10134</v>
      </c>
      <c r="DU287" s="39">
        <f>SUM($AZ287,$BA287:BW287)-SUM($EU287:FR287)</f>
        <v>4134</v>
      </c>
      <c r="DV287" s="39">
        <f>SUM($AZ287,$BA287:BX287)-SUM($EU287:FS287)</f>
        <v>55134</v>
      </c>
      <c r="DW287" s="39">
        <f>SUM($AZ287,$BA287:BY287)-SUM($EU287:FT287)</f>
        <v>49134</v>
      </c>
      <c r="DX287" s="39">
        <f>SUM($AZ287,$BA287:BZ287)-SUM($EU287:FU287)</f>
        <v>43134</v>
      </c>
      <c r="DY287" s="39">
        <f>SUM($AZ287,$BA287:CA287)-SUM($EU287:FV287)</f>
        <v>37134</v>
      </c>
      <c r="DZ287" s="39">
        <f>SUM($AZ287,$BA287:CB287)-SUM($EU287:FW287)</f>
        <v>31134</v>
      </c>
      <c r="EA287" s="39">
        <f>SUM($AZ287,$BA287:CC287)-SUM($EU287:FX287)</f>
        <v>25134</v>
      </c>
      <c r="EB287" s="39">
        <f>SUM($AZ287,$BA287:CD287)-SUM($EU287:FY287)</f>
        <v>19134</v>
      </c>
      <c r="EC287" s="39">
        <f>SUM($AZ287,$BA287:CE287)-SUM($EU287:FZ287)</f>
        <v>13134</v>
      </c>
      <c r="ED287" s="39">
        <f>SUM($AZ287,$BA287:CF287)-SUM($EU287:GA287)</f>
        <v>7134</v>
      </c>
      <c r="EE287" s="39">
        <f>SUM($AZ287,$BA287:CG287)-SUM($EU287:GB287)</f>
        <v>46134</v>
      </c>
      <c r="EF287" s="39">
        <f>SUM($AZ287,$BA287:CH287)-SUM($EU287:GC287)</f>
        <v>40134</v>
      </c>
      <c r="EG287" s="39">
        <f>SUM($AZ287,$BA287:CI287)-SUM($EU287:GD287)</f>
        <v>34134</v>
      </c>
      <c r="EH287" s="39">
        <f>SUM($AZ287,$BA287:CJ287)-SUM($EU287:GE287)</f>
        <v>28134</v>
      </c>
      <c r="EI287" s="39">
        <f>SUM($AZ287,$BA287:CK287)-SUM($EU287:GF287)</f>
        <v>22134</v>
      </c>
      <c r="EJ287" s="39">
        <f>SUM($AZ287,$BA287:CL287)-SUM($EU287:GG287)</f>
        <v>16134</v>
      </c>
      <c r="EK287" s="39">
        <f>SUM($AZ287,$BA287:CM287)-SUM($EU287:GH287)</f>
        <v>10134</v>
      </c>
      <c r="EL287" s="39">
        <f>SUM($AZ287,$BA287:CN287)-SUM($EU287:GI287)</f>
        <v>4134</v>
      </c>
      <c r="EM287" s="39">
        <f>SUM($AZ287,$BA287:CO287)-SUM($EU287:GJ287)</f>
        <v>-1866</v>
      </c>
      <c r="EN287" s="39">
        <f>SUM($AZ287,$BA287:CP287)-SUM($EU287:GK287)</f>
        <v>-1866</v>
      </c>
      <c r="EO287" s="39">
        <f>SUM($AZ287,$BA287:CQ287)-SUM($EU287:GL287)</f>
        <v>-1866</v>
      </c>
      <c r="EP287" s="39">
        <f>SUM($AZ287,$BA287:CR287)-SUM($EU287:GM287)</f>
        <v>-1866</v>
      </c>
      <c r="EQ287" s="39">
        <f>SUM($AZ287,$BA287:CS287)-SUM($EU287:GN287)</f>
        <v>-1866</v>
      </c>
      <c r="ER287" s="39"/>
      <c r="ES287" s="39"/>
      <c r="ET287" s="39"/>
      <c r="EU287" s="39"/>
      <c r="EV287" s="39"/>
      <c r="EW287" s="39"/>
      <c r="EX287" s="39"/>
      <c r="EY287" s="39"/>
      <c r="EZ287" s="39"/>
      <c r="FA287" s="39">
        <f t="array" ref="FA287">SUMPRODUCT($K287:$AG287,TRANSPOSE(FA$5:FA$27))</f>
        <v>1680</v>
      </c>
      <c r="FB287" s="39">
        <f t="array" ref="FB287">SUMPRODUCT($K287:$AG287,TRANSPOSE(FB$5:FB$27))</f>
        <v>7200</v>
      </c>
      <c r="FC287" s="39">
        <f t="array" ref="FC287">SUMPRODUCT($K287:$AG287,TRANSPOSE(FC$5:FC$27))</f>
        <v>7986</v>
      </c>
      <c r="FD287" s="39">
        <f t="array" ref="FD287">SUMPRODUCT($K287:$AG287,TRANSPOSE(FD$5:FD$27))</f>
        <v>6000</v>
      </c>
      <c r="FE287" s="39">
        <f t="array" ref="FE287">SUMPRODUCT($K287:$AG287,TRANSPOSE(FE$5:FE$27))</f>
        <v>6000</v>
      </c>
      <c r="FF287" s="39">
        <f t="array" ref="FF287">SUMPRODUCT($K287:$AG287,TRANSPOSE(FF$5:FF$27))</f>
        <v>6000</v>
      </c>
      <c r="FG287" s="39">
        <f t="array" ref="FG287">SUMPRODUCT($K287:$AG287,TRANSPOSE(FG$5:FG$27))</f>
        <v>6000</v>
      </c>
      <c r="FH287" s="39">
        <f t="array" ref="FH287">SUMPRODUCT($K287:$AG287,TRANSPOSE(FH$5:FH$27))</f>
        <v>6000</v>
      </c>
      <c r="FI287" s="39">
        <f t="array" ref="FI287">SUMPRODUCT($K287:$AG287,TRANSPOSE(FI$5:FI$27))</f>
        <v>6000</v>
      </c>
      <c r="FJ287" s="39">
        <f t="array" ref="FJ287">SUMPRODUCT($K287:$AG287,TRANSPOSE(FJ$5:FJ$27))</f>
        <v>6000</v>
      </c>
      <c r="FK287" s="39">
        <f t="array" ref="FK287">SUMPRODUCT($K287:$AG287,TRANSPOSE(FK$5:FK$27))</f>
        <v>6000</v>
      </c>
      <c r="FL287" s="39">
        <f t="array" ref="FL287">SUMPRODUCT($K287:$AG287,TRANSPOSE(FL$5:FL$27))</f>
        <v>6000</v>
      </c>
      <c r="FM287" s="39">
        <f t="array" ref="FM287">SUMPRODUCT($K287:$AG287,TRANSPOSE(FM$5:FM$27))</f>
        <v>6000</v>
      </c>
      <c r="FN287" s="39">
        <f t="array" ref="FN287">SUMPRODUCT($K287:$AG287,TRANSPOSE(FN$5:FN$27))</f>
        <v>6000</v>
      </c>
      <c r="FO287" s="39">
        <f t="array" ref="FO287">SUMPRODUCT($K287:$AG287,TRANSPOSE(FO$5:FO$27))</f>
        <v>6000</v>
      </c>
      <c r="FP287" s="39">
        <f t="array" ref="FP287">SUMPRODUCT($K287:$AG287,TRANSPOSE(FP$5:FP$27))</f>
        <v>6000</v>
      </c>
      <c r="FQ287" s="39">
        <f t="array" ref="FQ287">SUMPRODUCT($K287:$AG287,TRANSPOSE(FQ$5:FQ$27))</f>
        <v>6000</v>
      </c>
      <c r="FR287" s="39">
        <f t="array" ref="FR287">SUMPRODUCT($K287:$AG287,TRANSPOSE(FR$5:FR$27))</f>
        <v>6000</v>
      </c>
      <c r="FS287" s="39">
        <f t="array" ref="FS287">SUMPRODUCT($K287:$AG287,TRANSPOSE(FS$5:FS$27))</f>
        <v>6000</v>
      </c>
      <c r="FT287" s="39">
        <f t="array" ref="FT287">SUMPRODUCT($K287:$AG287,TRANSPOSE(FT$5:FT$27))</f>
        <v>6000</v>
      </c>
      <c r="FU287" s="39">
        <f t="array" ref="FU287">SUMPRODUCT($K287:$AG287,TRANSPOSE(FU$5:FU$27))</f>
        <v>6000</v>
      </c>
      <c r="FV287" s="39">
        <f t="array" ref="FV287">SUMPRODUCT($K287:$AG287,TRANSPOSE(FV$5:FV$27))</f>
        <v>6000</v>
      </c>
      <c r="FW287" s="39">
        <f t="array" ref="FW287">SUMPRODUCT($K287:$AG287,TRANSPOSE(FW$5:FW$27))</f>
        <v>6000</v>
      </c>
      <c r="FX287" s="39">
        <f t="array" ref="FX287">SUMPRODUCT($K287:$AG287,TRANSPOSE(FX$5:FX$27))</f>
        <v>6000</v>
      </c>
      <c r="FY287" s="39">
        <f t="array" ref="FY287">SUMPRODUCT($K287:$AG287,TRANSPOSE(FY$5:FY$27))</f>
        <v>6000</v>
      </c>
      <c r="FZ287" s="39">
        <f t="array" ref="FZ287">SUMPRODUCT($K287:$AG287,TRANSPOSE(FZ$5:FZ$27))</f>
        <v>6000</v>
      </c>
      <c r="GA287" s="39">
        <f t="array" ref="GA287">SUMPRODUCT($K287:$AG287,TRANSPOSE(GA$5:GA$27))</f>
        <v>6000</v>
      </c>
      <c r="GB287" s="39">
        <f t="array" ref="GB287">SUMPRODUCT($K287:$AG287,TRANSPOSE(GB$5:GB$27))</f>
        <v>6000</v>
      </c>
      <c r="GC287" s="39">
        <f t="array" ref="GC287">SUMPRODUCT($K287:$AG287,TRANSPOSE(GC$5:GC$27))</f>
        <v>6000</v>
      </c>
      <c r="GD287" s="39">
        <f t="array" ref="GD287">SUMPRODUCT($K287:$AG287,TRANSPOSE(GD$5:GD$27))</f>
        <v>6000</v>
      </c>
      <c r="GE287" s="39">
        <f t="array" ref="GE287">SUMPRODUCT($K287:$AG287,TRANSPOSE(GE$5:GE$27))</f>
        <v>6000</v>
      </c>
      <c r="GF287" s="39">
        <f t="array" ref="GF287">SUMPRODUCT($K287:$AG287,TRANSPOSE(GF$5:GF$27))</f>
        <v>6000</v>
      </c>
      <c r="GG287" s="39">
        <f t="array" ref="GG287">SUMPRODUCT($K287:$AG287,TRANSPOSE(GG$5:GG$27))</f>
        <v>6000</v>
      </c>
      <c r="GH287" s="39">
        <f t="array" ref="GH287">SUMPRODUCT($K287:$AG287,TRANSPOSE(GH$5:GH$27))</f>
        <v>6000</v>
      </c>
      <c r="GI287" s="39">
        <f t="array" ref="GI287">SUMPRODUCT($K287:$AG287,TRANSPOSE(GI$5:GI$27))</f>
        <v>6000</v>
      </c>
      <c r="GJ287" s="39">
        <f t="array" ref="GJ287">SUMPRODUCT($K287:$AG287,TRANSPOSE(GJ$5:GJ$27))</f>
        <v>6000</v>
      </c>
      <c r="GK287" s="39">
        <f t="array" ref="GK287">SUMPRODUCT($K287:$AG287,TRANSPOSE(GK$5:GK$27))</f>
        <v>0</v>
      </c>
      <c r="GL287" s="39">
        <f t="array" ref="GL287">SUMPRODUCT($K287:$AG287,TRANSPOSE(GL$5:GL$27))</f>
        <v>0</v>
      </c>
      <c r="GM287" s="39">
        <f t="array" ref="GM287">SUMPRODUCT($K287:$AG287,TRANSPOSE(GM$5:GM$27))</f>
        <v>0</v>
      </c>
      <c r="GN287" s="39">
        <f t="array" ref="GN287">SUMPRODUCT($K287:$AG287,TRANSPOSE(GN$5:GN$27))</f>
        <v>0</v>
      </c>
      <c r="GO287" s="39"/>
      <c r="GP287" s="39"/>
      <c r="GQ287" s="39"/>
      <c r="GR287" s="39"/>
      <c r="GS287" s="39"/>
      <c r="GT287" s="39"/>
      <c r="GU287" s="39"/>
      <c r="GV287" s="39"/>
      <c r="GW287" s="39"/>
      <c r="GX287" s="39"/>
      <c r="GY287" s="39"/>
      <c r="GZ287" s="39"/>
      <c r="HA287" s="39"/>
      <c r="HB287" s="39"/>
      <c r="HC287" s="39"/>
      <c r="HD287" s="39"/>
      <c r="HE287" s="39"/>
      <c r="HF287" s="39"/>
      <c r="HG287" s="39"/>
      <c r="HH287" s="39"/>
      <c r="HI287" s="39"/>
      <c r="HJ287" s="39"/>
      <c r="HK287" s="39"/>
      <c r="HL287" s="39"/>
      <c r="HM287" s="39"/>
      <c r="HN287" s="39"/>
      <c r="HO287" s="39"/>
      <c r="HP287" s="39"/>
      <c r="HQ287" s="39"/>
      <c r="HR287" s="39"/>
      <c r="HS287" s="39"/>
      <c r="HT287" s="39"/>
      <c r="HU287" s="39"/>
      <c r="HV287" s="39"/>
      <c r="HW287" s="39"/>
      <c r="HX287" s="39"/>
      <c r="HY287" s="39"/>
      <c r="HZ287" s="39"/>
      <c r="IA287" s="39"/>
      <c r="IB287" s="39"/>
      <c r="IC287" s="39"/>
      <c r="ID287" s="39"/>
      <c r="IE287" s="39"/>
      <c r="IF287" s="39"/>
      <c r="IG287" s="39"/>
      <c r="IH287" s="39"/>
      <c r="II287" s="39"/>
      <c r="IJ287" s="39"/>
      <c r="IK287" s="39"/>
      <c r="IL287" s="39"/>
      <c r="IM287" s="39"/>
      <c r="IN287" s="39"/>
      <c r="IO287" s="39"/>
      <c r="IP287" s="39"/>
      <c r="IQ287" s="39"/>
      <c r="IR287" s="39"/>
      <c r="IS287" s="39"/>
      <c r="IT287" s="39"/>
      <c r="IU287" s="39"/>
      <c r="IV287" s="93" t="str">
        <f>AM287</f>
        <v>STG</v>
      </c>
      <c r="IW287" s="100" t="str">
        <f>C287</f>
        <v>NFM31KC104R2A3L</v>
      </c>
      <c r="IX287" s="93" t="str">
        <f t="shared" ref="IX287:IX321" si="345">AL287</f>
        <v>MURATA MANUFACTURING CO. LTD</v>
      </c>
      <c r="IY287" s="111">
        <f t="shared" si="304"/>
        <v>0.32200000000000001</v>
      </c>
      <c r="IZ287" s="112" t="str">
        <f t="shared" ref="IZ287:IZ303" si="346">AQ287</f>
        <v>USD</v>
      </c>
      <c r="JA287" s="104" t="e">
        <f ca="1">_xlfn.XLOOKUP(IZ287,IZ$21:IZ$24,JA$21:JA$24,0)</f>
        <v>#NAME?</v>
      </c>
      <c r="JB287" s="104" t="e">
        <f t="shared" ca="1" si="310"/>
        <v>#NAME?</v>
      </c>
      <c r="JC287" s="113">
        <f>AJ287</f>
        <v>3000</v>
      </c>
      <c r="JD287" s="113">
        <f>AJ287</f>
        <v>3000</v>
      </c>
      <c r="JE287" s="100"/>
      <c r="JF287" s="113" t="e">
        <f>MAX(JD287,CEILING(#REF!+JE287,JC287))</f>
        <v>#REF!</v>
      </c>
      <c r="JG287" s="114" t="e">
        <f t="shared" ca="1" si="311"/>
        <v>#REF!</v>
      </c>
      <c r="JH287" s="113" t="e">
        <f>JF287-#REF!</f>
        <v>#REF!</v>
      </c>
      <c r="JI287" s="114" t="e">
        <f t="shared" ca="1" si="312"/>
        <v>#REF!</v>
      </c>
      <c r="JJ287" s="115">
        <v>45523</v>
      </c>
      <c r="JK287" s="114" t="s">
        <v>114</v>
      </c>
      <c r="JL287" s="114" t="s">
        <v>21</v>
      </c>
      <c r="JM287" s="100" t="s">
        <v>128</v>
      </c>
      <c r="JN287" s="100" t="s">
        <v>129</v>
      </c>
      <c r="JO287" s="102" t="e">
        <f t="array" aca="1" ref="JO287" ca="1">SUMPRODUCT(#REF!,TRANSPOSE(JO$19:JO$22))</f>
        <v>#REF!</v>
      </c>
      <c r="JP287" s="102" t="e">
        <f t="array" aca="1" ref="JP287" ca="1">SUMPRODUCT(#REF!,TRANSPOSE(JP$19:JP$22))</f>
        <v>#REF!</v>
      </c>
      <c r="JQ287" s="102" t="e">
        <f t="array" aca="1" ref="JQ287" ca="1">SUMPRODUCT(#REF!,TRANSPOSE(JQ$19:JQ$22))</f>
        <v>#REF!</v>
      </c>
      <c r="JR287" s="102" t="e">
        <f t="array" aca="1" ref="JR287" ca="1">SUMPRODUCT(#REF!,TRANSPOSE(JR$19:JR$22))</f>
        <v>#REF!</v>
      </c>
      <c r="JS287" s="102" t="e">
        <f t="array" aca="1" ref="JS287" ca="1">SUMPRODUCT(#REF!,TRANSPOSE(JS$19:JS$22))</f>
        <v>#REF!</v>
      </c>
      <c r="JT287" s="102" t="e">
        <f t="array" aca="1" ref="JT287" ca="1">SUMPRODUCT(#REF!,TRANSPOSE(JT$19:JT$22))</f>
        <v>#REF!</v>
      </c>
      <c r="JU287" s="102" t="e">
        <f t="array" aca="1" ref="JU287" ca="1">SUMPRODUCT(#REF!,TRANSPOSE(JU$19:JU$22))</f>
        <v>#REF!</v>
      </c>
      <c r="JV287" s="102" t="e">
        <f t="array" aca="1" ref="JV287" ca="1">SUMPRODUCT(#REF!,TRANSPOSE(JV$19:JV$22))</f>
        <v>#REF!</v>
      </c>
      <c r="JW287" s="102" t="e">
        <f t="array" aca="1" ref="JW287" ca="1">SUMPRODUCT(#REF!,TRANSPOSE(JW$19:JW$22))</f>
        <v>#REF!</v>
      </c>
      <c r="JX287" s="102" t="e">
        <f t="array" aca="1" ref="JX287" ca="1">SUMPRODUCT(#REF!,TRANSPOSE(JX$19:JX$22))</f>
        <v>#REF!</v>
      </c>
      <c r="JY287" s="102" t="e">
        <f t="array" aca="1" ref="JY287" ca="1">SUMPRODUCT(#REF!,TRANSPOSE(JY$19:JY$22))</f>
        <v>#REF!</v>
      </c>
      <c r="JZ287" s="102" t="e">
        <f t="array" aca="1" ref="JZ287" ca="1">SUMPRODUCT(#REF!,TRANSPOSE(JZ$19:JZ$22))</f>
        <v>#REF!</v>
      </c>
      <c r="KA287" s="102" t="e">
        <f t="array" aca="1" ref="KA287" ca="1">SUMPRODUCT(#REF!,TRANSPOSE(KA$19:KA$22))</f>
        <v>#REF!</v>
      </c>
      <c r="KB287" s="116"/>
      <c r="KC287" s="102" t="e">
        <f t="shared" ca="1" si="313"/>
        <v>#REF!</v>
      </c>
      <c r="KD287" s="117" t="e">
        <f ca="1">CEILING(SUM($JO287:JP287)-SUM($KC287:KC287),$JC287)</f>
        <v>#REF!</v>
      </c>
      <c r="KE287" s="117" t="e">
        <f ca="1">CEILING(SUM($JO287:JQ287)-SUM($KC287:KD287),$JC287)</f>
        <v>#REF!</v>
      </c>
      <c r="KF287" s="117" t="e">
        <f ca="1">CEILING(SUM($JO287:JR287)-SUM($KC287:KE287),$JC287)</f>
        <v>#REF!</v>
      </c>
      <c r="KG287" s="117" t="e">
        <f ca="1">CEILING(SUM($JO287:JS287)-SUM($KC287:KF287),$JC287)</f>
        <v>#REF!</v>
      </c>
      <c r="KH287" s="117" t="e">
        <f ca="1">CEILING(SUM($JO287:JT287)-SUM($KC287:KG287),$JC287)</f>
        <v>#REF!</v>
      </c>
      <c r="KI287" s="117" t="e">
        <f ca="1">CEILING(SUM($JO287:JU287)-SUM($KC287:KH287),$JC287)</f>
        <v>#REF!</v>
      </c>
      <c r="KJ287" s="117" t="e">
        <f ca="1">CEILING(SUM($JO287:JV287)-SUM($KC287:KI287),$JC287)</f>
        <v>#REF!</v>
      </c>
      <c r="KK287" s="117" t="e">
        <f ca="1">CEILING(SUM($JO287:JW287)-SUM($KC287:KJ287),$JC287)</f>
        <v>#REF!</v>
      </c>
      <c r="KL287" s="117" t="e">
        <f ca="1">CEILING(SUM($JO287:JX287)-SUM($KC287:KK287),$JC287)</f>
        <v>#REF!</v>
      </c>
      <c r="KM287" s="117" t="e">
        <f ca="1">CEILING(SUM($JO287:JY287)-SUM($KC287:KL287),$JC287)</f>
        <v>#REF!</v>
      </c>
      <c r="KN287" s="117" t="e">
        <f t="shared" ca="1" si="314"/>
        <v>#REF!</v>
      </c>
      <c r="KO287" s="117" t="e">
        <f t="shared" ca="1" si="315"/>
        <v>#REF!</v>
      </c>
      <c r="KP287" s="116"/>
      <c r="KQ287" s="119" t="e">
        <f t="shared" ca="1" si="316"/>
        <v>#REF!</v>
      </c>
      <c r="KR287" s="119" t="e">
        <f t="shared" ca="1" si="317"/>
        <v>#REF!</v>
      </c>
      <c r="KS287" s="119" t="e">
        <f t="shared" ca="1" si="318"/>
        <v>#REF!</v>
      </c>
      <c r="KT287" s="119" t="e">
        <f t="shared" ca="1" si="319"/>
        <v>#REF!</v>
      </c>
      <c r="KU287" s="119" t="e">
        <f t="shared" ca="1" si="320"/>
        <v>#REF!</v>
      </c>
      <c r="KV287" s="119" t="e">
        <f t="shared" ca="1" si="321"/>
        <v>#REF!</v>
      </c>
      <c r="KW287" s="119" t="e">
        <f t="shared" ca="1" si="322"/>
        <v>#REF!</v>
      </c>
      <c r="KX287" s="119" t="e">
        <f t="shared" ca="1" si="323"/>
        <v>#REF!</v>
      </c>
      <c r="KY287" s="119" t="e">
        <f t="shared" ca="1" si="324"/>
        <v>#REF!</v>
      </c>
      <c r="KZ287" s="119" t="e">
        <f t="shared" ca="1" si="325"/>
        <v>#REF!</v>
      </c>
      <c r="LA287" s="119" t="e">
        <f t="shared" ca="1" si="326"/>
        <v>#REF!</v>
      </c>
      <c r="LB287" s="119" t="e">
        <f t="shared" ca="1" si="327"/>
        <v>#REF!</v>
      </c>
      <c r="LC287" s="119" t="e">
        <f t="shared" ca="1" si="328"/>
        <v>#REF!</v>
      </c>
      <c r="LD287" s="119" t="e">
        <f t="shared" ca="1" si="329"/>
        <v>#REF!</v>
      </c>
      <c r="LE287" s="116">
        <v>4</v>
      </c>
      <c r="LF287" s="102" t="e">
        <f ca="1">SUM(KC287:KE287)</f>
        <v>#REF!</v>
      </c>
      <c r="LG287" s="102"/>
      <c r="LH287" s="102"/>
      <c r="LI287" s="102" t="e">
        <f ca="1">SUM(KF287:KH287)</f>
        <v>#REF!</v>
      </c>
      <c r="LJ287" s="102"/>
      <c r="LK287" s="102"/>
      <c r="LL287" s="102" t="e">
        <f ca="1">SUM(KI287:KK287)</f>
        <v>#REF!</v>
      </c>
      <c r="LM287" s="102"/>
      <c r="LN287" s="102"/>
      <c r="LO287" s="102" t="e">
        <f ca="1">SUM(KL287:KO287)</f>
        <v>#REF!</v>
      </c>
      <c r="LP287" s="102"/>
      <c r="LQ287" s="102"/>
      <c r="LR287" s="102" t="e">
        <f ca="1">KO287</f>
        <v>#REF!</v>
      </c>
      <c r="LS287" s="102"/>
      <c r="LT287" s="119" t="e">
        <f t="shared" ca="1" si="330"/>
        <v>#REF!</v>
      </c>
      <c r="LU287" s="119" t="e">
        <f t="shared" ca="1" si="331"/>
        <v>#NAME?</v>
      </c>
      <c r="LV287" s="119" t="e">
        <f t="shared" ca="1" si="332"/>
        <v>#NAME?</v>
      </c>
      <c r="LW287" s="119" t="e">
        <f t="shared" ca="1" si="333"/>
        <v>#REF!</v>
      </c>
      <c r="LX287" s="119" t="e">
        <f t="shared" ca="1" si="334"/>
        <v>#NAME?</v>
      </c>
      <c r="LY287" s="119" t="e">
        <f t="shared" ca="1" si="335"/>
        <v>#NAME?</v>
      </c>
      <c r="LZ287" s="119" t="e">
        <f t="shared" ca="1" si="336"/>
        <v>#REF!</v>
      </c>
      <c r="MA287" s="119" t="e">
        <f t="shared" ca="1" si="337"/>
        <v>#NAME?</v>
      </c>
      <c r="MB287" s="119" t="e">
        <f t="shared" ca="1" si="338"/>
        <v>#NAME?</v>
      </c>
      <c r="MC287" s="119" t="e">
        <f t="shared" ca="1" si="339"/>
        <v>#REF!</v>
      </c>
      <c r="MD287" s="119" t="e">
        <f t="shared" ca="1" si="340"/>
        <v>#NAME?</v>
      </c>
      <c r="ME287" s="119" t="e">
        <f t="shared" ca="1" si="341"/>
        <v>#NAME?</v>
      </c>
      <c r="MF287" s="119" t="e">
        <f t="shared" ca="1" si="342"/>
        <v>#REF!</v>
      </c>
      <c r="MG287" s="119" t="e">
        <f t="shared" ca="1" si="343"/>
        <v>#REF!</v>
      </c>
      <c r="MH287" s="120" t="s">
        <v>1212</v>
      </c>
      <c r="MI287" s="100" t="s">
        <v>614</v>
      </c>
      <c r="MJ287" s="121">
        <v>45525</v>
      </c>
      <c r="MK287" s="100" t="s">
        <v>131</v>
      </c>
      <c r="ML287" s="100"/>
      <c r="MM287" s="100" t="s">
        <v>131</v>
      </c>
      <c r="MN287" s="100"/>
      <c r="MO287" s="100" t="s">
        <v>165</v>
      </c>
    </row>
    <row r="288" spans="1:353" ht="14.25" x14ac:dyDescent="0.2">
      <c r="A288" s="39">
        <v>293</v>
      </c>
      <c r="B288" s="39" t="s">
        <v>1215</v>
      </c>
      <c r="C288" s="54" t="s">
        <v>1216</v>
      </c>
      <c r="D288" s="39" t="s">
        <v>121</v>
      </c>
      <c r="E288" s="39">
        <v>411188824</v>
      </c>
      <c r="F288" s="99" t="s">
        <v>1217</v>
      </c>
      <c r="G288" s="39"/>
      <c r="H288" s="39" t="s">
        <v>112</v>
      </c>
      <c r="I288" s="39">
        <v>2</v>
      </c>
      <c r="J288" s="39">
        <v>6</v>
      </c>
      <c r="K288" s="39">
        <v>0</v>
      </c>
      <c r="L288" s="39">
        <v>0</v>
      </c>
      <c r="M288" s="39">
        <v>0</v>
      </c>
      <c r="N288" s="39">
        <v>0</v>
      </c>
      <c r="O288" s="39">
        <v>2</v>
      </c>
      <c r="P288" s="39">
        <v>0</v>
      </c>
      <c r="Q288" s="39">
        <v>0</v>
      </c>
      <c r="R288" s="39">
        <v>0</v>
      </c>
      <c r="S288" s="39">
        <v>0</v>
      </c>
      <c r="T288" s="39">
        <v>0</v>
      </c>
      <c r="U288" s="39">
        <v>0</v>
      </c>
      <c r="V288" s="39">
        <v>0</v>
      </c>
      <c r="W288" s="39">
        <v>0</v>
      </c>
      <c r="X288" s="39">
        <v>2</v>
      </c>
      <c r="Y288" s="39">
        <v>0</v>
      </c>
      <c r="Z288" s="39">
        <v>0</v>
      </c>
      <c r="AA288" s="39">
        <v>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2</v>
      </c>
      <c r="AH288" s="39">
        <f t="shared" si="306"/>
        <v>4</v>
      </c>
      <c r="AI288" s="39">
        <f t="shared" si="344"/>
        <v>141178</v>
      </c>
      <c r="AJ288" s="55">
        <v>4000</v>
      </c>
      <c r="AK288" s="39"/>
      <c r="AL288" s="39" t="s">
        <v>608</v>
      </c>
      <c r="AM288" s="39" t="s">
        <v>609</v>
      </c>
      <c r="AN288" s="39"/>
      <c r="AO288" s="39"/>
      <c r="AP288" s="56">
        <v>0.98</v>
      </c>
      <c r="AQ288" s="56" t="s">
        <v>8</v>
      </c>
      <c r="AR288" s="39" t="s">
        <v>610</v>
      </c>
      <c r="AS288" s="39" t="s">
        <v>611</v>
      </c>
      <c r="AT288" s="58" t="s">
        <v>466</v>
      </c>
      <c r="AU288" s="39" t="s">
        <v>613</v>
      </c>
      <c r="AV288" s="39" t="str">
        <f t="shared" si="307"/>
        <v>P0020</v>
      </c>
      <c r="AW288" s="76" t="e">
        <f t="shared" ca="1" si="308"/>
        <v>#NAME?</v>
      </c>
      <c r="AX288" s="39">
        <v>15</v>
      </c>
      <c r="AY288" s="73" t="e">
        <f t="shared" si="309"/>
        <v>#REF!</v>
      </c>
      <c r="AZ288" s="39"/>
      <c r="BA288" s="39"/>
      <c r="BB288" s="39"/>
      <c r="BC288" s="39"/>
      <c r="BD288" s="80">
        <v>40000</v>
      </c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80">
        <v>36000</v>
      </c>
      <c r="BP288" s="39"/>
      <c r="BQ288" s="39"/>
      <c r="BR288" s="39"/>
      <c r="BS288" s="39"/>
      <c r="BT288" s="39"/>
      <c r="BU288" s="39"/>
      <c r="BV288" s="39"/>
      <c r="BW288" s="39"/>
      <c r="BX288" s="80">
        <v>36000</v>
      </c>
      <c r="BY288" s="39"/>
      <c r="BZ288" s="39"/>
      <c r="CA288" s="39"/>
      <c r="CB288" s="39"/>
      <c r="CC288" s="39"/>
      <c r="CD288" s="39"/>
      <c r="CE288" s="39"/>
      <c r="CF288" s="39"/>
      <c r="CG288" s="80">
        <v>32000</v>
      </c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>
        <f>SUM($AZ288,$BA288:BF288)-SUM($EU288:FA288)</f>
        <v>39080</v>
      </c>
      <c r="DE288" s="39">
        <f>SUM($AZ288,$BA288:BG288)-SUM($EU288:FB288)</f>
        <v>35484</v>
      </c>
      <c r="DF288" s="39">
        <f>SUM($AZ288,$BA288:BH288)-SUM($EU288:FC288)</f>
        <v>30822</v>
      </c>
      <c r="DG288" s="39">
        <f>SUM($AZ288,$BA288:BI288)-SUM($EU288:FD288)</f>
        <v>26822</v>
      </c>
      <c r="DH288" s="39">
        <f>SUM($AZ288,$BA288:BJ288)-SUM($EU288:FE288)</f>
        <v>22822</v>
      </c>
      <c r="DI288" s="39">
        <f>SUM($AZ288,$BA288:BK288)-SUM($EU288:FF288)</f>
        <v>18822</v>
      </c>
      <c r="DJ288" s="39">
        <f>SUM($AZ288,$BA288:BL288)-SUM($EU288:FG288)</f>
        <v>14822</v>
      </c>
      <c r="DK288" s="39">
        <f>SUM($AZ288,$BA288:BM288)-SUM($EU288:FH288)</f>
        <v>10822</v>
      </c>
      <c r="DL288" s="39">
        <f>SUM($AZ288,$BA288:BN288)-SUM($EU288:FI288)</f>
        <v>6822</v>
      </c>
      <c r="DM288" s="39">
        <f>SUM($AZ288,$BA288:BO288)-SUM($EU288:FJ288)</f>
        <v>38822</v>
      </c>
      <c r="DN288" s="39">
        <f>SUM($AZ288,$BA288:BP288)-SUM($EU288:FK288)</f>
        <v>34822</v>
      </c>
      <c r="DO288" s="39">
        <f>SUM($AZ288,$BA288:BQ288)-SUM($EU288:FL288)</f>
        <v>30822</v>
      </c>
      <c r="DP288" s="39">
        <f>SUM($AZ288,$BA288:BR288)-SUM($EU288:FM288)</f>
        <v>26822</v>
      </c>
      <c r="DQ288" s="39">
        <f>SUM($AZ288,$BA288:BS288)-SUM($EU288:FN288)</f>
        <v>22822</v>
      </c>
      <c r="DR288" s="39">
        <f>SUM($AZ288,$BA288:BT288)-SUM($EU288:FO288)</f>
        <v>18822</v>
      </c>
      <c r="DS288" s="39">
        <f>SUM($AZ288,$BA288:BU288)-SUM($EU288:FP288)</f>
        <v>14822</v>
      </c>
      <c r="DT288" s="39">
        <f>SUM($AZ288,$BA288:BV288)-SUM($EU288:FQ288)</f>
        <v>10822</v>
      </c>
      <c r="DU288" s="39">
        <f>SUM($AZ288,$BA288:BW288)-SUM($EU288:FR288)</f>
        <v>6822</v>
      </c>
      <c r="DV288" s="39">
        <f>SUM($AZ288,$BA288:BX288)-SUM($EU288:FS288)</f>
        <v>38822</v>
      </c>
      <c r="DW288" s="39">
        <f>SUM($AZ288,$BA288:BY288)-SUM($EU288:FT288)</f>
        <v>34822</v>
      </c>
      <c r="DX288" s="39">
        <f>SUM($AZ288,$BA288:BZ288)-SUM($EU288:FU288)</f>
        <v>30822</v>
      </c>
      <c r="DY288" s="39">
        <f>SUM($AZ288,$BA288:CA288)-SUM($EU288:FV288)</f>
        <v>26822</v>
      </c>
      <c r="DZ288" s="39">
        <f>SUM($AZ288,$BA288:CB288)-SUM($EU288:FW288)</f>
        <v>22822</v>
      </c>
      <c r="EA288" s="39">
        <f>SUM($AZ288,$BA288:CC288)-SUM($EU288:FX288)</f>
        <v>18822</v>
      </c>
      <c r="EB288" s="39">
        <f>SUM($AZ288,$BA288:CD288)-SUM($EU288:FY288)</f>
        <v>14822</v>
      </c>
      <c r="EC288" s="39">
        <f>SUM($AZ288,$BA288:CE288)-SUM($EU288:FZ288)</f>
        <v>10822</v>
      </c>
      <c r="ED288" s="39">
        <f>SUM($AZ288,$BA288:CF288)-SUM($EU288:GA288)</f>
        <v>6822</v>
      </c>
      <c r="EE288" s="39">
        <f>SUM($AZ288,$BA288:CG288)-SUM($EU288:GB288)</f>
        <v>34822</v>
      </c>
      <c r="EF288" s="39">
        <f>SUM($AZ288,$BA288:CH288)-SUM($EU288:GC288)</f>
        <v>30822</v>
      </c>
      <c r="EG288" s="39">
        <f>SUM($AZ288,$BA288:CI288)-SUM($EU288:GD288)</f>
        <v>26822</v>
      </c>
      <c r="EH288" s="39">
        <f>SUM($AZ288,$BA288:CJ288)-SUM($EU288:GE288)</f>
        <v>22822</v>
      </c>
      <c r="EI288" s="39">
        <f>SUM($AZ288,$BA288:CK288)-SUM($EU288:GF288)</f>
        <v>18822</v>
      </c>
      <c r="EJ288" s="39">
        <f>SUM($AZ288,$BA288:CL288)-SUM($EU288:GG288)</f>
        <v>14822</v>
      </c>
      <c r="EK288" s="39">
        <f>SUM($AZ288,$BA288:CM288)-SUM($EU288:GH288)</f>
        <v>10822</v>
      </c>
      <c r="EL288" s="39">
        <f>SUM($AZ288,$BA288:CN288)-SUM($EU288:GI288)</f>
        <v>6822</v>
      </c>
      <c r="EM288" s="39">
        <f>SUM($AZ288,$BA288:CO288)-SUM($EU288:GJ288)</f>
        <v>2822</v>
      </c>
      <c r="EN288" s="39">
        <f>SUM($AZ288,$BA288:CP288)-SUM($EU288:GK288)</f>
        <v>2822</v>
      </c>
      <c r="EO288" s="39">
        <f>SUM($AZ288,$BA288:CQ288)-SUM($EU288:GL288)</f>
        <v>2822</v>
      </c>
      <c r="EP288" s="39">
        <f>SUM($AZ288,$BA288:CR288)-SUM($EU288:GM288)</f>
        <v>2822</v>
      </c>
      <c r="EQ288" s="39">
        <f>SUM($AZ288,$BA288:CS288)-SUM($EU288:GN288)</f>
        <v>2822</v>
      </c>
      <c r="ER288" s="39"/>
      <c r="ES288" s="39"/>
      <c r="ET288" s="39"/>
      <c r="EU288" s="39"/>
      <c r="EV288" s="39"/>
      <c r="EW288" s="39"/>
      <c r="EX288" s="39"/>
      <c r="EY288" s="39"/>
      <c r="EZ288" s="39"/>
      <c r="FA288" s="39">
        <f t="array" ref="FA288">SUMPRODUCT($K288:$AG288,TRANSPOSE(FA$5:FA$27))</f>
        <v>920</v>
      </c>
      <c r="FB288" s="39">
        <f t="array" ref="FB288">SUMPRODUCT($K288:$AG288,TRANSPOSE(FB$5:FB$27))</f>
        <v>3596</v>
      </c>
      <c r="FC288" s="39">
        <f t="array" ref="FC288">SUMPRODUCT($K288:$AG288,TRANSPOSE(FC$5:FC$27))</f>
        <v>4662</v>
      </c>
      <c r="FD288" s="39">
        <f t="array" ref="FD288">SUMPRODUCT($K288:$AG288,TRANSPOSE(FD$5:FD$27))</f>
        <v>4000</v>
      </c>
      <c r="FE288" s="39">
        <f t="array" ref="FE288">SUMPRODUCT($K288:$AG288,TRANSPOSE(FE$5:FE$27))</f>
        <v>4000</v>
      </c>
      <c r="FF288" s="39">
        <f t="array" ref="FF288">SUMPRODUCT($K288:$AG288,TRANSPOSE(FF$5:FF$27))</f>
        <v>4000</v>
      </c>
      <c r="FG288" s="39">
        <f t="array" ref="FG288">SUMPRODUCT($K288:$AG288,TRANSPOSE(FG$5:FG$27))</f>
        <v>4000</v>
      </c>
      <c r="FH288" s="39">
        <f t="array" ref="FH288">SUMPRODUCT($K288:$AG288,TRANSPOSE(FH$5:FH$27))</f>
        <v>4000</v>
      </c>
      <c r="FI288" s="39">
        <f t="array" ref="FI288">SUMPRODUCT($K288:$AG288,TRANSPOSE(FI$5:FI$27))</f>
        <v>4000</v>
      </c>
      <c r="FJ288" s="39">
        <f t="array" ref="FJ288">SUMPRODUCT($K288:$AG288,TRANSPOSE(FJ$5:FJ$27))</f>
        <v>4000</v>
      </c>
      <c r="FK288" s="39">
        <f t="array" ref="FK288">SUMPRODUCT($K288:$AG288,TRANSPOSE(FK$5:FK$27))</f>
        <v>4000</v>
      </c>
      <c r="FL288" s="39">
        <f t="array" ref="FL288">SUMPRODUCT($K288:$AG288,TRANSPOSE(FL$5:FL$27))</f>
        <v>4000</v>
      </c>
      <c r="FM288" s="39">
        <f t="array" ref="FM288">SUMPRODUCT($K288:$AG288,TRANSPOSE(FM$5:FM$27))</f>
        <v>4000</v>
      </c>
      <c r="FN288" s="39">
        <f t="array" ref="FN288">SUMPRODUCT($K288:$AG288,TRANSPOSE(FN$5:FN$27))</f>
        <v>4000</v>
      </c>
      <c r="FO288" s="39">
        <f t="array" ref="FO288">SUMPRODUCT($K288:$AG288,TRANSPOSE(FO$5:FO$27))</f>
        <v>4000</v>
      </c>
      <c r="FP288" s="39">
        <f t="array" ref="FP288">SUMPRODUCT($K288:$AG288,TRANSPOSE(FP$5:FP$27))</f>
        <v>4000</v>
      </c>
      <c r="FQ288" s="39">
        <f t="array" ref="FQ288">SUMPRODUCT($K288:$AG288,TRANSPOSE(FQ$5:FQ$27))</f>
        <v>4000</v>
      </c>
      <c r="FR288" s="39">
        <f t="array" ref="FR288">SUMPRODUCT($K288:$AG288,TRANSPOSE(FR$5:FR$27))</f>
        <v>4000</v>
      </c>
      <c r="FS288" s="39">
        <f t="array" ref="FS288">SUMPRODUCT($K288:$AG288,TRANSPOSE(FS$5:FS$27))</f>
        <v>4000</v>
      </c>
      <c r="FT288" s="39">
        <f t="array" ref="FT288">SUMPRODUCT($K288:$AG288,TRANSPOSE(FT$5:FT$27))</f>
        <v>4000</v>
      </c>
      <c r="FU288" s="39">
        <f t="array" ref="FU288">SUMPRODUCT($K288:$AG288,TRANSPOSE(FU$5:FU$27))</f>
        <v>4000</v>
      </c>
      <c r="FV288" s="39">
        <f t="array" ref="FV288">SUMPRODUCT($K288:$AG288,TRANSPOSE(FV$5:FV$27))</f>
        <v>4000</v>
      </c>
      <c r="FW288" s="39">
        <f t="array" ref="FW288">SUMPRODUCT($K288:$AG288,TRANSPOSE(FW$5:FW$27))</f>
        <v>4000</v>
      </c>
      <c r="FX288" s="39">
        <f t="array" ref="FX288">SUMPRODUCT($K288:$AG288,TRANSPOSE(FX$5:FX$27))</f>
        <v>4000</v>
      </c>
      <c r="FY288" s="39">
        <f t="array" ref="FY288">SUMPRODUCT($K288:$AG288,TRANSPOSE(FY$5:FY$27))</f>
        <v>4000</v>
      </c>
      <c r="FZ288" s="39">
        <f t="array" ref="FZ288">SUMPRODUCT($K288:$AG288,TRANSPOSE(FZ$5:FZ$27))</f>
        <v>4000</v>
      </c>
      <c r="GA288" s="39">
        <f t="array" ref="GA288">SUMPRODUCT($K288:$AG288,TRANSPOSE(GA$5:GA$27))</f>
        <v>4000</v>
      </c>
      <c r="GB288" s="39">
        <f t="array" ref="GB288">SUMPRODUCT($K288:$AG288,TRANSPOSE(GB$5:GB$27))</f>
        <v>4000</v>
      </c>
      <c r="GC288" s="39">
        <f t="array" ref="GC288">SUMPRODUCT($K288:$AG288,TRANSPOSE(GC$5:GC$27))</f>
        <v>4000</v>
      </c>
      <c r="GD288" s="39">
        <f t="array" ref="GD288">SUMPRODUCT($K288:$AG288,TRANSPOSE(GD$5:GD$27))</f>
        <v>4000</v>
      </c>
      <c r="GE288" s="39">
        <f t="array" ref="GE288">SUMPRODUCT($K288:$AG288,TRANSPOSE(GE$5:GE$27))</f>
        <v>4000</v>
      </c>
      <c r="GF288" s="39">
        <f t="array" ref="GF288">SUMPRODUCT($K288:$AG288,TRANSPOSE(GF$5:GF$27))</f>
        <v>4000</v>
      </c>
      <c r="GG288" s="39">
        <f t="array" ref="GG288">SUMPRODUCT($K288:$AG288,TRANSPOSE(GG$5:GG$27))</f>
        <v>4000</v>
      </c>
      <c r="GH288" s="39">
        <f t="array" ref="GH288">SUMPRODUCT($K288:$AG288,TRANSPOSE(GH$5:GH$27))</f>
        <v>4000</v>
      </c>
      <c r="GI288" s="39">
        <f t="array" ref="GI288">SUMPRODUCT($K288:$AG288,TRANSPOSE(GI$5:GI$27))</f>
        <v>4000</v>
      </c>
      <c r="GJ288" s="39">
        <f t="array" ref="GJ288">SUMPRODUCT($K288:$AG288,TRANSPOSE(GJ$5:GJ$27))</f>
        <v>4000</v>
      </c>
      <c r="GK288" s="39">
        <f t="array" ref="GK288">SUMPRODUCT($K288:$AG288,TRANSPOSE(GK$5:GK$27))</f>
        <v>0</v>
      </c>
      <c r="GL288" s="39">
        <f t="array" ref="GL288">SUMPRODUCT($K288:$AG288,TRANSPOSE(GL$5:GL$27))</f>
        <v>0</v>
      </c>
      <c r="GM288" s="39">
        <f t="array" ref="GM288">SUMPRODUCT($K288:$AG288,TRANSPOSE(GM$5:GM$27))</f>
        <v>0</v>
      </c>
      <c r="GN288" s="39">
        <f t="array" ref="GN288">SUMPRODUCT($K288:$AG288,TRANSPOSE(GN$5:GN$27))</f>
        <v>0</v>
      </c>
      <c r="GO288" s="39"/>
      <c r="GP288" s="39"/>
      <c r="GQ288" s="39"/>
      <c r="GR288" s="39"/>
      <c r="GS288" s="39"/>
      <c r="GT288" s="39"/>
      <c r="GU288" s="39"/>
      <c r="GV288" s="39"/>
      <c r="GW288" s="39"/>
      <c r="GX288" s="39"/>
      <c r="GY288" s="39"/>
      <c r="GZ288" s="39"/>
      <c r="HA288" s="39"/>
      <c r="HB288" s="39"/>
      <c r="HC288" s="39"/>
      <c r="HD288" s="39"/>
      <c r="HE288" s="39"/>
      <c r="HF288" s="39"/>
      <c r="HG288" s="39"/>
      <c r="HH288" s="39"/>
      <c r="HI288" s="39"/>
      <c r="HJ288" s="39"/>
      <c r="HK288" s="39"/>
      <c r="HL288" s="39"/>
      <c r="HM288" s="39"/>
      <c r="HN288" s="39"/>
      <c r="HO288" s="39"/>
      <c r="HP288" s="39"/>
      <c r="HQ288" s="39"/>
      <c r="HR288" s="39"/>
      <c r="HS288" s="39"/>
      <c r="HT288" s="39"/>
      <c r="HU288" s="39"/>
      <c r="HV288" s="39"/>
      <c r="HW288" s="39"/>
      <c r="HX288" s="39"/>
      <c r="HY288" s="39"/>
      <c r="HZ288" s="39"/>
      <c r="IA288" s="39"/>
      <c r="IB288" s="39"/>
      <c r="IC288" s="39"/>
      <c r="ID288" s="39"/>
      <c r="IE288" s="39"/>
      <c r="IF288" s="39"/>
      <c r="IG288" s="39"/>
      <c r="IH288" s="39"/>
      <c r="II288" s="39"/>
      <c r="IJ288" s="39"/>
      <c r="IK288" s="39"/>
      <c r="IL288" s="39"/>
      <c r="IM288" s="39"/>
      <c r="IN288" s="39"/>
      <c r="IO288" s="39"/>
      <c r="IP288" s="39"/>
      <c r="IQ288" s="39"/>
      <c r="IR288" s="39"/>
      <c r="IS288" s="39"/>
      <c r="IT288" s="39"/>
      <c r="IU288" s="39"/>
      <c r="IV288" s="93" t="str">
        <f>AM288</f>
        <v>STG</v>
      </c>
      <c r="IW288" s="100" t="str">
        <f>C288</f>
        <v>NFM41PC155B1H3L</v>
      </c>
      <c r="IX288" s="93" t="str">
        <f t="shared" si="345"/>
        <v>MURATA MANUFACTURING CO. LTD</v>
      </c>
      <c r="IY288" s="111">
        <f t="shared" si="304"/>
        <v>0.98</v>
      </c>
      <c r="IZ288" s="112" t="str">
        <f t="shared" si="346"/>
        <v>USD</v>
      </c>
      <c r="JA288" s="104" t="e">
        <f ca="1">_xlfn.XLOOKUP(IZ288,IZ$21:IZ$24,JA$21:JA$24,0)</f>
        <v>#NAME?</v>
      </c>
      <c r="JB288" s="104" t="e">
        <f t="shared" ca="1" si="310"/>
        <v>#NAME?</v>
      </c>
      <c r="JC288" s="113">
        <f>AJ288</f>
        <v>4000</v>
      </c>
      <c r="JD288" s="113">
        <f>AJ288</f>
        <v>4000</v>
      </c>
      <c r="JE288" s="100"/>
      <c r="JF288" s="113" t="e">
        <f>MAX(JD288,CEILING(#REF!+JE288,JC288))</f>
        <v>#REF!</v>
      </c>
      <c r="JG288" s="114" t="e">
        <f t="shared" ca="1" si="311"/>
        <v>#REF!</v>
      </c>
      <c r="JH288" s="113" t="e">
        <f>JF288-#REF!</f>
        <v>#REF!</v>
      </c>
      <c r="JI288" s="114" t="e">
        <f t="shared" ca="1" si="312"/>
        <v>#REF!</v>
      </c>
      <c r="JJ288" s="115">
        <v>45523</v>
      </c>
      <c r="JK288" s="114" t="s">
        <v>114</v>
      </c>
      <c r="JL288" s="114" t="s">
        <v>21</v>
      </c>
      <c r="JM288" s="100" t="s">
        <v>128</v>
      </c>
      <c r="JN288" s="100" t="s">
        <v>129</v>
      </c>
      <c r="JO288" s="102" t="e">
        <f t="array" aca="1" ref="JO288" ca="1">SUMPRODUCT(#REF!,TRANSPOSE(JO$19:JO$22))</f>
        <v>#REF!</v>
      </c>
      <c r="JP288" s="102" t="e">
        <f t="array" aca="1" ref="JP288" ca="1">SUMPRODUCT(#REF!,TRANSPOSE(JP$19:JP$22))</f>
        <v>#REF!</v>
      </c>
      <c r="JQ288" s="102" t="e">
        <f t="array" aca="1" ref="JQ288" ca="1">SUMPRODUCT(#REF!,TRANSPOSE(JQ$19:JQ$22))</f>
        <v>#REF!</v>
      </c>
      <c r="JR288" s="102" t="e">
        <f t="array" aca="1" ref="JR288" ca="1">SUMPRODUCT(#REF!,TRANSPOSE(JR$19:JR$22))</f>
        <v>#REF!</v>
      </c>
      <c r="JS288" s="102" t="e">
        <f t="array" aca="1" ref="JS288" ca="1">SUMPRODUCT(#REF!,TRANSPOSE(JS$19:JS$22))</f>
        <v>#REF!</v>
      </c>
      <c r="JT288" s="102" t="e">
        <f t="array" aca="1" ref="JT288" ca="1">SUMPRODUCT(#REF!,TRANSPOSE(JT$19:JT$22))</f>
        <v>#REF!</v>
      </c>
      <c r="JU288" s="102" t="e">
        <f t="array" aca="1" ref="JU288" ca="1">SUMPRODUCT(#REF!,TRANSPOSE(JU$19:JU$22))</f>
        <v>#REF!</v>
      </c>
      <c r="JV288" s="102" t="e">
        <f t="array" aca="1" ref="JV288" ca="1">SUMPRODUCT(#REF!,TRANSPOSE(JV$19:JV$22))</f>
        <v>#REF!</v>
      </c>
      <c r="JW288" s="102" t="e">
        <f t="array" aca="1" ref="JW288" ca="1">SUMPRODUCT(#REF!,TRANSPOSE(JW$19:JW$22))</f>
        <v>#REF!</v>
      </c>
      <c r="JX288" s="102" t="e">
        <f t="array" aca="1" ref="JX288" ca="1">SUMPRODUCT(#REF!,TRANSPOSE(JX$19:JX$22))</f>
        <v>#REF!</v>
      </c>
      <c r="JY288" s="102" t="e">
        <f t="array" aca="1" ref="JY288" ca="1">SUMPRODUCT(#REF!,TRANSPOSE(JY$19:JY$22))</f>
        <v>#REF!</v>
      </c>
      <c r="JZ288" s="102" t="e">
        <f t="array" aca="1" ref="JZ288" ca="1">SUMPRODUCT(#REF!,TRANSPOSE(JZ$19:JZ$22))</f>
        <v>#REF!</v>
      </c>
      <c r="KA288" s="102" t="e">
        <f t="array" aca="1" ref="KA288" ca="1">SUMPRODUCT(#REF!,TRANSPOSE(KA$19:KA$22))</f>
        <v>#REF!</v>
      </c>
      <c r="KB288" s="116"/>
      <c r="KC288" s="102" t="e">
        <f t="shared" ca="1" si="313"/>
        <v>#REF!</v>
      </c>
      <c r="KD288" s="117" t="e">
        <f ca="1">CEILING(SUM($JO288:JP288)-SUM($KC288:KC288),$JC288)</f>
        <v>#REF!</v>
      </c>
      <c r="KE288" s="117" t="e">
        <f ca="1">CEILING(SUM($JO288:JQ288)-SUM($KC288:KD288),$JC288)</f>
        <v>#REF!</v>
      </c>
      <c r="KF288" s="117" t="e">
        <f ca="1">CEILING(SUM($JO288:JR288)-SUM($KC288:KE288),$JC288)</f>
        <v>#REF!</v>
      </c>
      <c r="KG288" s="117" t="e">
        <f ca="1">CEILING(SUM($JO288:JS288)-SUM($KC288:KF288),$JC288)</f>
        <v>#REF!</v>
      </c>
      <c r="KH288" s="117" t="e">
        <f ca="1">CEILING(SUM($JO288:JT288)-SUM($KC288:KG288),$JC288)</f>
        <v>#REF!</v>
      </c>
      <c r="KI288" s="117" t="e">
        <f ca="1">CEILING(SUM($JO288:JU288)-SUM($KC288:KH288),$JC288)</f>
        <v>#REF!</v>
      </c>
      <c r="KJ288" s="117" t="e">
        <f ca="1">CEILING(SUM($JO288:JV288)-SUM($KC288:KI288),$JC288)</f>
        <v>#REF!</v>
      </c>
      <c r="KK288" s="117" t="e">
        <f ca="1">CEILING(SUM($JO288:JW288)-SUM($KC288:KJ288),$JC288)</f>
        <v>#REF!</v>
      </c>
      <c r="KL288" s="117" t="e">
        <f ca="1">CEILING(SUM($JO288:JX288)-SUM($KC288:KK288),$JC288)</f>
        <v>#REF!</v>
      </c>
      <c r="KM288" s="117" t="e">
        <f ca="1">CEILING(SUM($JO288:JY288)-SUM($KC288:KL288),$JC288)</f>
        <v>#REF!</v>
      </c>
      <c r="KN288" s="117" t="e">
        <f t="shared" ca="1" si="314"/>
        <v>#REF!</v>
      </c>
      <c r="KO288" s="117" t="e">
        <f t="shared" ca="1" si="315"/>
        <v>#REF!</v>
      </c>
      <c r="KP288" s="116"/>
      <c r="KQ288" s="119" t="e">
        <f t="shared" ca="1" si="316"/>
        <v>#REF!</v>
      </c>
      <c r="KR288" s="119" t="e">
        <f t="shared" ca="1" si="317"/>
        <v>#REF!</v>
      </c>
      <c r="KS288" s="119" t="e">
        <f t="shared" ca="1" si="318"/>
        <v>#REF!</v>
      </c>
      <c r="KT288" s="119" t="e">
        <f t="shared" ca="1" si="319"/>
        <v>#REF!</v>
      </c>
      <c r="KU288" s="119" t="e">
        <f t="shared" ca="1" si="320"/>
        <v>#REF!</v>
      </c>
      <c r="KV288" s="119" t="e">
        <f t="shared" ca="1" si="321"/>
        <v>#REF!</v>
      </c>
      <c r="KW288" s="119" t="e">
        <f t="shared" ca="1" si="322"/>
        <v>#REF!</v>
      </c>
      <c r="KX288" s="119" t="e">
        <f t="shared" ca="1" si="323"/>
        <v>#REF!</v>
      </c>
      <c r="KY288" s="119" t="e">
        <f t="shared" ca="1" si="324"/>
        <v>#REF!</v>
      </c>
      <c r="KZ288" s="119" t="e">
        <f t="shared" ca="1" si="325"/>
        <v>#REF!</v>
      </c>
      <c r="LA288" s="119" t="e">
        <f t="shared" ca="1" si="326"/>
        <v>#REF!</v>
      </c>
      <c r="LB288" s="119" t="e">
        <f t="shared" ca="1" si="327"/>
        <v>#REF!</v>
      </c>
      <c r="LC288" s="119" t="e">
        <f t="shared" ca="1" si="328"/>
        <v>#REF!</v>
      </c>
      <c r="LD288" s="119" t="e">
        <f t="shared" ca="1" si="329"/>
        <v>#REF!</v>
      </c>
      <c r="LE288" s="116">
        <v>4</v>
      </c>
      <c r="LF288" s="102" t="e">
        <f ca="1">SUM(KC288:KE288)</f>
        <v>#REF!</v>
      </c>
      <c r="LG288" s="102"/>
      <c r="LH288" s="102"/>
      <c r="LI288" s="102" t="e">
        <f ca="1">SUM(KF288:KH288)</f>
        <v>#REF!</v>
      </c>
      <c r="LJ288" s="102"/>
      <c r="LK288" s="102"/>
      <c r="LL288" s="102" t="e">
        <f ca="1">SUM(KI288:KK288)</f>
        <v>#REF!</v>
      </c>
      <c r="LM288" s="102"/>
      <c r="LN288" s="102"/>
      <c r="LO288" s="102" t="e">
        <f ca="1">SUM(KL288:KO288)</f>
        <v>#REF!</v>
      </c>
      <c r="LP288" s="102"/>
      <c r="LQ288" s="102"/>
      <c r="LR288" s="102" t="e">
        <f ca="1">KO288</f>
        <v>#REF!</v>
      </c>
      <c r="LS288" s="102"/>
      <c r="LT288" s="119" t="e">
        <f t="shared" ca="1" si="330"/>
        <v>#REF!</v>
      </c>
      <c r="LU288" s="119" t="e">
        <f t="shared" ca="1" si="331"/>
        <v>#NAME?</v>
      </c>
      <c r="LV288" s="119" t="e">
        <f t="shared" ca="1" si="332"/>
        <v>#NAME?</v>
      </c>
      <c r="LW288" s="119" t="e">
        <f t="shared" ca="1" si="333"/>
        <v>#REF!</v>
      </c>
      <c r="LX288" s="119" t="e">
        <f t="shared" ca="1" si="334"/>
        <v>#NAME?</v>
      </c>
      <c r="LY288" s="119" t="e">
        <f t="shared" ca="1" si="335"/>
        <v>#NAME?</v>
      </c>
      <c r="LZ288" s="119" t="e">
        <f t="shared" ca="1" si="336"/>
        <v>#REF!</v>
      </c>
      <c r="MA288" s="119" t="e">
        <f t="shared" ca="1" si="337"/>
        <v>#NAME?</v>
      </c>
      <c r="MB288" s="119" t="e">
        <f t="shared" ca="1" si="338"/>
        <v>#NAME?</v>
      </c>
      <c r="MC288" s="119" t="e">
        <f t="shared" ca="1" si="339"/>
        <v>#REF!</v>
      </c>
      <c r="MD288" s="119" t="e">
        <f t="shared" ca="1" si="340"/>
        <v>#NAME?</v>
      </c>
      <c r="ME288" s="119" t="e">
        <f t="shared" ca="1" si="341"/>
        <v>#NAME?</v>
      </c>
      <c r="MF288" s="119" t="e">
        <f t="shared" ca="1" si="342"/>
        <v>#REF!</v>
      </c>
      <c r="MG288" s="119" t="e">
        <f t="shared" ca="1" si="343"/>
        <v>#REF!</v>
      </c>
      <c r="MH288" s="120" t="s">
        <v>1215</v>
      </c>
      <c r="MI288" s="100" t="s">
        <v>614</v>
      </c>
      <c r="MJ288" s="121">
        <v>45525</v>
      </c>
      <c r="MK288" s="100" t="s">
        <v>131</v>
      </c>
      <c r="ML288" s="100"/>
      <c r="MM288" s="100" t="s">
        <v>131</v>
      </c>
      <c r="MN288" s="100"/>
      <c r="MO288" s="100" t="s">
        <v>165</v>
      </c>
    </row>
    <row r="289" spans="1:353" ht="14.25" x14ac:dyDescent="0.2">
      <c r="A289" s="39">
        <v>294</v>
      </c>
      <c r="B289" s="39" t="s">
        <v>1218</v>
      </c>
      <c r="C289" s="54" t="s">
        <v>1219</v>
      </c>
      <c r="D289" s="39" t="s">
        <v>121</v>
      </c>
      <c r="E289" s="39">
        <v>401354460</v>
      </c>
      <c r="F289" s="99" t="s">
        <v>1220</v>
      </c>
      <c r="G289" s="39">
        <v>401424469</v>
      </c>
      <c r="H289" s="39" t="s">
        <v>112</v>
      </c>
      <c r="I289" s="39">
        <v>2</v>
      </c>
      <c r="J289" s="39">
        <v>4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2</v>
      </c>
      <c r="T289" s="39">
        <v>0</v>
      </c>
      <c r="U289" s="39">
        <v>0</v>
      </c>
      <c r="V289" s="39">
        <v>0</v>
      </c>
      <c r="W289" s="39">
        <v>0</v>
      </c>
      <c r="X289" s="39">
        <v>0</v>
      </c>
      <c r="Y289" s="39">
        <v>0</v>
      </c>
      <c r="Z289" s="39">
        <v>0</v>
      </c>
      <c r="AA289" s="39">
        <v>0</v>
      </c>
      <c r="AB289" s="39">
        <v>2</v>
      </c>
      <c r="AC289" s="39">
        <v>0</v>
      </c>
      <c r="AD289" s="39">
        <v>0</v>
      </c>
      <c r="AE289" s="39">
        <v>0</v>
      </c>
      <c r="AF289" s="39">
        <v>0</v>
      </c>
      <c r="AG289" s="39">
        <v>0</v>
      </c>
      <c r="AH289" s="39">
        <f t="shared" si="306"/>
        <v>4</v>
      </c>
      <c r="AI289" s="39">
        <f t="shared" si="344"/>
        <v>71622</v>
      </c>
      <c r="AJ289" s="55">
        <v>3500</v>
      </c>
      <c r="AK289" s="39"/>
      <c r="AL289" s="39" t="s">
        <v>1221</v>
      </c>
      <c r="AM289" s="39" t="s">
        <v>1222</v>
      </c>
      <c r="AN289" s="39"/>
      <c r="AO289" s="39"/>
      <c r="AP289" s="56">
        <v>1.27</v>
      </c>
      <c r="AQ289" s="56" t="s">
        <v>8</v>
      </c>
      <c r="AR289" s="39" t="s">
        <v>1223</v>
      </c>
      <c r="AS289" s="39" t="s">
        <v>1224</v>
      </c>
      <c r="AT289" s="39"/>
      <c r="AU289" s="39" t="s">
        <v>1225</v>
      </c>
      <c r="AV289" s="39" t="str">
        <f t="shared" si="307"/>
        <v>P0033</v>
      </c>
      <c r="AW289" s="76" t="e">
        <f t="shared" ca="1" si="308"/>
        <v>#NAME?</v>
      </c>
      <c r="AX289" s="39">
        <v>18</v>
      </c>
      <c r="AY289" s="73" t="e">
        <f t="shared" si="309"/>
        <v>#REF!</v>
      </c>
      <c r="AZ289" s="39"/>
      <c r="BA289" s="39"/>
      <c r="BB289" s="39"/>
      <c r="BC289" s="39"/>
      <c r="BD289" s="39"/>
      <c r="BE289" s="39">
        <v>26000</v>
      </c>
      <c r="BF289" s="39"/>
      <c r="BG289" s="39">
        <v>25000</v>
      </c>
      <c r="BH289" s="39">
        <v>22500</v>
      </c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>
        <f>SUM($AZ289,$BA289:BF289)-SUM($EU289:FA289)</f>
        <v>25440</v>
      </c>
      <c r="DE289" s="39">
        <f>SUM($AZ289,$BA289:BG289)-SUM($EU289:FB289)</f>
        <v>48040</v>
      </c>
      <c r="DF289" s="39">
        <f>SUM($AZ289,$BA289:BH289)-SUM($EU289:FC289)</f>
        <v>67878</v>
      </c>
      <c r="DG289" s="39">
        <f>SUM($AZ289,$BA289:BI289)-SUM($EU289:FD289)</f>
        <v>65878</v>
      </c>
      <c r="DH289" s="39">
        <f>SUM($AZ289,$BA289:BJ289)-SUM($EU289:FE289)</f>
        <v>63878</v>
      </c>
      <c r="DI289" s="39">
        <f>SUM($AZ289,$BA289:BK289)-SUM($EU289:FF289)</f>
        <v>61878</v>
      </c>
      <c r="DJ289" s="39">
        <f>SUM($AZ289,$BA289:BL289)-SUM($EU289:FG289)</f>
        <v>59878</v>
      </c>
      <c r="DK289" s="39">
        <f>SUM($AZ289,$BA289:BM289)-SUM($EU289:FH289)</f>
        <v>57878</v>
      </c>
      <c r="DL289" s="39">
        <f>SUM($AZ289,$BA289:BN289)-SUM($EU289:FI289)</f>
        <v>55878</v>
      </c>
      <c r="DM289" s="39">
        <f>SUM($AZ289,$BA289:BO289)-SUM($EU289:FJ289)</f>
        <v>53878</v>
      </c>
      <c r="DN289" s="39">
        <f>SUM($AZ289,$BA289:BP289)-SUM($EU289:FK289)</f>
        <v>51878</v>
      </c>
      <c r="DO289" s="39">
        <f>SUM($AZ289,$BA289:BQ289)-SUM($EU289:FL289)</f>
        <v>49878</v>
      </c>
      <c r="DP289" s="39">
        <f>SUM($AZ289,$BA289:BR289)-SUM($EU289:FM289)</f>
        <v>47878</v>
      </c>
      <c r="DQ289" s="39">
        <f>SUM($AZ289,$BA289:BS289)-SUM($EU289:FN289)</f>
        <v>45878</v>
      </c>
      <c r="DR289" s="39">
        <f>SUM($AZ289,$BA289:BT289)-SUM($EU289:FO289)</f>
        <v>43878</v>
      </c>
      <c r="DS289" s="39">
        <f>SUM($AZ289,$BA289:BU289)-SUM($EU289:FP289)</f>
        <v>41878</v>
      </c>
      <c r="DT289" s="39">
        <f>SUM($AZ289,$BA289:BV289)-SUM($EU289:FQ289)</f>
        <v>39878</v>
      </c>
      <c r="DU289" s="39">
        <f>SUM($AZ289,$BA289:BW289)-SUM($EU289:FR289)</f>
        <v>37878</v>
      </c>
      <c r="DV289" s="39">
        <f>SUM($AZ289,$BA289:BX289)-SUM($EU289:FS289)</f>
        <v>35878</v>
      </c>
      <c r="DW289" s="39">
        <f>SUM($AZ289,$BA289:BY289)-SUM($EU289:FT289)</f>
        <v>33878</v>
      </c>
      <c r="DX289" s="39">
        <f>SUM($AZ289,$BA289:BZ289)-SUM($EU289:FU289)</f>
        <v>31878</v>
      </c>
      <c r="DY289" s="39">
        <f>SUM($AZ289,$BA289:CA289)-SUM($EU289:FV289)</f>
        <v>29878</v>
      </c>
      <c r="DZ289" s="39">
        <f>SUM($AZ289,$BA289:CB289)-SUM($EU289:FW289)</f>
        <v>27878</v>
      </c>
      <c r="EA289" s="39">
        <f>SUM($AZ289,$BA289:CC289)-SUM($EU289:FX289)</f>
        <v>25878</v>
      </c>
      <c r="EB289" s="39">
        <f>SUM($AZ289,$BA289:CD289)-SUM($EU289:FY289)</f>
        <v>23878</v>
      </c>
      <c r="EC289" s="39">
        <f>SUM($AZ289,$BA289:CE289)-SUM($EU289:FZ289)</f>
        <v>21878</v>
      </c>
      <c r="ED289" s="39">
        <f>SUM($AZ289,$BA289:CF289)-SUM($EU289:GA289)</f>
        <v>19878</v>
      </c>
      <c r="EE289" s="39">
        <f>SUM($AZ289,$BA289:CG289)-SUM($EU289:GB289)</f>
        <v>17878</v>
      </c>
      <c r="EF289" s="39">
        <f>SUM($AZ289,$BA289:CH289)-SUM($EU289:GC289)</f>
        <v>15878</v>
      </c>
      <c r="EG289" s="39">
        <f>SUM($AZ289,$BA289:CI289)-SUM($EU289:GD289)</f>
        <v>13878</v>
      </c>
      <c r="EH289" s="39">
        <f>SUM($AZ289,$BA289:CJ289)-SUM($EU289:GE289)</f>
        <v>11878</v>
      </c>
      <c r="EI289" s="39">
        <f>SUM($AZ289,$BA289:CK289)-SUM($EU289:GF289)</f>
        <v>9878</v>
      </c>
      <c r="EJ289" s="39">
        <f>SUM($AZ289,$BA289:CL289)-SUM($EU289:GG289)</f>
        <v>7878</v>
      </c>
      <c r="EK289" s="39">
        <f>SUM($AZ289,$BA289:CM289)-SUM($EU289:GH289)</f>
        <v>5878</v>
      </c>
      <c r="EL289" s="39">
        <f>SUM($AZ289,$BA289:CN289)-SUM($EU289:GI289)</f>
        <v>3878</v>
      </c>
      <c r="EM289" s="39">
        <f>SUM($AZ289,$BA289:CO289)-SUM($EU289:GJ289)</f>
        <v>1878</v>
      </c>
      <c r="EN289" s="39">
        <f>SUM($AZ289,$BA289:CP289)-SUM($EU289:GK289)</f>
        <v>1878</v>
      </c>
      <c r="EO289" s="39">
        <f>SUM($AZ289,$BA289:CQ289)-SUM($EU289:GL289)</f>
        <v>1878</v>
      </c>
      <c r="EP289" s="39">
        <f>SUM($AZ289,$BA289:CR289)-SUM($EU289:GM289)</f>
        <v>1878</v>
      </c>
      <c r="EQ289" s="39">
        <f>SUM($AZ289,$BA289:CS289)-SUM($EU289:GN289)</f>
        <v>1878</v>
      </c>
      <c r="ER289" s="39"/>
      <c r="ES289" s="39"/>
      <c r="ET289" s="39"/>
      <c r="EU289" s="39"/>
      <c r="EV289" s="39"/>
      <c r="EW289" s="39"/>
      <c r="EX289" s="39"/>
      <c r="EY289" s="39"/>
      <c r="EZ289" s="39"/>
      <c r="FA289" s="39">
        <f t="array" ref="FA289">SUMPRODUCT($K289:$AG289,TRANSPOSE(FA$5:FA$27))</f>
        <v>560</v>
      </c>
      <c r="FB289" s="39">
        <f t="array" ref="FB289">SUMPRODUCT($K289:$AG289,TRANSPOSE(FB$5:FB$27))</f>
        <v>2400</v>
      </c>
      <c r="FC289" s="39">
        <f t="array" ref="FC289">SUMPRODUCT($K289:$AG289,TRANSPOSE(FC$5:FC$27))</f>
        <v>2662</v>
      </c>
      <c r="FD289" s="39">
        <f t="array" ref="FD289">SUMPRODUCT($K289:$AG289,TRANSPOSE(FD$5:FD$27))</f>
        <v>2000</v>
      </c>
      <c r="FE289" s="39">
        <f t="array" ref="FE289">SUMPRODUCT($K289:$AG289,TRANSPOSE(FE$5:FE$27))</f>
        <v>2000</v>
      </c>
      <c r="FF289" s="39">
        <f t="array" ref="FF289">SUMPRODUCT($K289:$AG289,TRANSPOSE(FF$5:FF$27))</f>
        <v>2000</v>
      </c>
      <c r="FG289" s="39">
        <f t="array" ref="FG289">SUMPRODUCT($K289:$AG289,TRANSPOSE(FG$5:FG$27))</f>
        <v>2000</v>
      </c>
      <c r="FH289" s="39">
        <f t="array" ref="FH289">SUMPRODUCT($K289:$AG289,TRANSPOSE(FH$5:FH$27))</f>
        <v>2000</v>
      </c>
      <c r="FI289" s="39">
        <f t="array" ref="FI289">SUMPRODUCT($K289:$AG289,TRANSPOSE(FI$5:FI$27))</f>
        <v>2000</v>
      </c>
      <c r="FJ289" s="39">
        <f t="array" ref="FJ289">SUMPRODUCT($K289:$AG289,TRANSPOSE(FJ$5:FJ$27))</f>
        <v>2000</v>
      </c>
      <c r="FK289" s="39">
        <f t="array" ref="FK289">SUMPRODUCT($K289:$AG289,TRANSPOSE(FK$5:FK$27))</f>
        <v>2000</v>
      </c>
      <c r="FL289" s="39">
        <f t="array" ref="FL289">SUMPRODUCT($K289:$AG289,TRANSPOSE(FL$5:FL$27))</f>
        <v>2000</v>
      </c>
      <c r="FM289" s="39">
        <f t="array" ref="FM289">SUMPRODUCT($K289:$AG289,TRANSPOSE(FM$5:FM$27))</f>
        <v>2000</v>
      </c>
      <c r="FN289" s="39">
        <f t="array" ref="FN289">SUMPRODUCT($K289:$AG289,TRANSPOSE(FN$5:FN$27))</f>
        <v>2000</v>
      </c>
      <c r="FO289" s="39">
        <f t="array" ref="FO289">SUMPRODUCT($K289:$AG289,TRANSPOSE(FO$5:FO$27))</f>
        <v>2000</v>
      </c>
      <c r="FP289" s="39">
        <f t="array" ref="FP289">SUMPRODUCT($K289:$AG289,TRANSPOSE(FP$5:FP$27))</f>
        <v>2000</v>
      </c>
      <c r="FQ289" s="39">
        <f t="array" ref="FQ289">SUMPRODUCT($K289:$AG289,TRANSPOSE(FQ$5:FQ$27))</f>
        <v>2000</v>
      </c>
      <c r="FR289" s="39">
        <f t="array" ref="FR289">SUMPRODUCT($K289:$AG289,TRANSPOSE(FR$5:FR$27))</f>
        <v>2000</v>
      </c>
      <c r="FS289" s="39">
        <f t="array" ref="FS289">SUMPRODUCT($K289:$AG289,TRANSPOSE(FS$5:FS$27))</f>
        <v>2000</v>
      </c>
      <c r="FT289" s="39">
        <f t="array" ref="FT289">SUMPRODUCT($K289:$AG289,TRANSPOSE(FT$5:FT$27))</f>
        <v>2000</v>
      </c>
      <c r="FU289" s="39">
        <f t="array" ref="FU289">SUMPRODUCT($K289:$AG289,TRANSPOSE(FU$5:FU$27))</f>
        <v>2000</v>
      </c>
      <c r="FV289" s="39">
        <f t="array" ref="FV289">SUMPRODUCT($K289:$AG289,TRANSPOSE(FV$5:FV$27))</f>
        <v>2000</v>
      </c>
      <c r="FW289" s="39">
        <f t="array" ref="FW289">SUMPRODUCT($K289:$AG289,TRANSPOSE(FW$5:FW$27))</f>
        <v>2000</v>
      </c>
      <c r="FX289" s="39">
        <f t="array" ref="FX289">SUMPRODUCT($K289:$AG289,TRANSPOSE(FX$5:FX$27))</f>
        <v>2000</v>
      </c>
      <c r="FY289" s="39">
        <f t="array" ref="FY289">SUMPRODUCT($K289:$AG289,TRANSPOSE(FY$5:FY$27))</f>
        <v>2000</v>
      </c>
      <c r="FZ289" s="39">
        <f t="array" ref="FZ289">SUMPRODUCT($K289:$AG289,TRANSPOSE(FZ$5:FZ$27))</f>
        <v>2000</v>
      </c>
      <c r="GA289" s="39">
        <f t="array" ref="GA289">SUMPRODUCT($K289:$AG289,TRANSPOSE(GA$5:GA$27))</f>
        <v>2000</v>
      </c>
      <c r="GB289" s="39">
        <f t="array" ref="GB289">SUMPRODUCT($K289:$AG289,TRANSPOSE(GB$5:GB$27))</f>
        <v>2000</v>
      </c>
      <c r="GC289" s="39">
        <f t="array" ref="GC289">SUMPRODUCT($K289:$AG289,TRANSPOSE(GC$5:GC$27))</f>
        <v>2000</v>
      </c>
      <c r="GD289" s="39">
        <f t="array" ref="GD289">SUMPRODUCT($K289:$AG289,TRANSPOSE(GD$5:GD$27))</f>
        <v>2000</v>
      </c>
      <c r="GE289" s="39">
        <f t="array" ref="GE289">SUMPRODUCT($K289:$AG289,TRANSPOSE(GE$5:GE$27))</f>
        <v>2000</v>
      </c>
      <c r="GF289" s="39">
        <f t="array" ref="GF289">SUMPRODUCT($K289:$AG289,TRANSPOSE(GF$5:GF$27))</f>
        <v>2000</v>
      </c>
      <c r="GG289" s="39">
        <f t="array" ref="GG289">SUMPRODUCT($K289:$AG289,TRANSPOSE(GG$5:GG$27))</f>
        <v>2000</v>
      </c>
      <c r="GH289" s="39">
        <f t="array" ref="GH289">SUMPRODUCT($K289:$AG289,TRANSPOSE(GH$5:GH$27))</f>
        <v>2000</v>
      </c>
      <c r="GI289" s="39">
        <f t="array" ref="GI289">SUMPRODUCT($K289:$AG289,TRANSPOSE(GI$5:GI$27))</f>
        <v>2000</v>
      </c>
      <c r="GJ289" s="39">
        <f t="array" ref="GJ289">SUMPRODUCT($K289:$AG289,TRANSPOSE(GJ$5:GJ$27))</f>
        <v>2000</v>
      </c>
      <c r="GK289" s="39">
        <f t="array" ref="GK289">SUMPRODUCT($K289:$AG289,TRANSPOSE(GK$5:GK$27))</f>
        <v>0</v>
      </c>
      <c r="GL289" s="39">
        <f t="array" ref="GL289">SUMPRODUCT($K289:$AG289,TRANSPOSE(GL$5:GL$27))</f>
        <v>0</v>
      </c>
      <c r="GM289" s="39">
        <f t="array" ref="GM289">SUMPRODUCT($K289:$AG289,TRANSPOSE(GM$5:GM$27))</f>
        <v>0</v>
      </c>
      <c r="GN289" s="39">
        <f t="array" ref="GN289">SUMPRODUCT($K289:$AG289,TRANSPOSE(GN$5:GN$27))</f>
        <v>0</v>
      </c>
      <c r="GO289" s="39"/>
      <c r="GP289" s="39"/>
      <c r="GQ289" s="39"/>
      <c r="GR289" s="39"/>
      <c r="GS289" s="39"/>
      <c r="GT289" s="39"/>
      <c r="GU289" s="39"/>
      <c r="GV289" s="39"/>
      <c r="GW289" s="39"/>
      <c r="GX289" s="39"/>
      <c r="GY289" s="39"/>
      <c r="GZ289" s="39"/>
      <c r="HA289" s="39"/>
      <c r="HB289" s="39"/>
      <c r="HC289" s="39"/>
      <c r="HD289" s="39"/>
      <c r="HE289" s="39"/>
      <c r="HF289" s="39"/>
      <c r="HG289" s="39"/>
      <c r="HH289" s="39"/>
      <c r="HI289" s="39"/>
      <c r="HJ289" s="39"/>
      <c r="HK289" s="39"/>
      <c r="HL289" s="39"/>
      <c r="HM289" s="39"/>
      <c r="HN289" s="39"/>
      <c r="HO289" s="39"/>
      <c r="HP289" s="39"/>
      <c r="HQ289" s="39"/>
      <c r="HR289" s="39"/>
      <c r="HS289" s="39"/>
      <c r="HT289" s="39"/>
      <c r="HU289" s="39"/>
      <c r="HV289" s="39"/>
      <c r="HW289" s="39"/>
      <c r="HX289" s="39"/>
      <c r="HY289" s="39"/>
      <c r="HZ289" s="39"/>
      <c r="IA289" s="39"/>
      <c r="IB289" s="39"/>
      <c r="IC289" s="39"/>
      <c r="ID289" s="39"/>
      <c r="IE289" s="39"/>
      <c r="IF289" s="39"/>
      <c r="IG289" s="39"/>
      <c r="IH289" s="39"/>
      <c r="II289" s="39"/>
      <c r="IJ289" s="39"/>
      <c r="IK289" s="39"/>
      <c r="IL289" s="39"/>
      <c r="IM289" s="39"/>
      <c r="IN289" s="39"/>
      <c r="IO289" s="39"/>
      <c r="IP289" s="39"/>
      <c r="IQ289" s="39"/>
      <c r="IR289" s="39"/>
      <c r="IS289" s="39"/>
      <c r="IT289" s="39"/>
      <c r="IU289" s="39"/>
      <c r="IV289" s="93" t="str">
        <f>AM289</f>
        <v>NEXTWAVE</v>
      </c>
      <c r="IW289" s="100" t="str">
        <f>C289</f>
        <v>NGC-1206CS50R0G</v>
      </c>
      <c r="IX289" s="93" t="str">
        <f t="shared" si="345"/>
        <v>INTERNATIONAL MANUFACTURING SERVICE</v>
      </c>
      <c r="IY289" s="111">
        <f t="shared" si="304"/>
        <v>1.27</v>
      </c>
      <c r="IZ289" s="112" t="str">
        <f t="shared" si="346"/>
        <v>USD</v>
      </c>
      <c r="JA289" s="104" t="e">
        <f ca="1">_xlfn.XLOOKUP(IZ289,IZ$21:IZ$24,JA$21:JA$24,0)</f>
        <v>#NAME?</v>
      </c>
      <c r="JB289" s="104" t="e">
        <f t="shared" ca="1" si="310"/>
        <v>#NAME?</v>
      </c>
      <c r="JC289" s="113">
        <f>AJ289</f>
        <v>3500</v>
      </c>
      <c r="JD289" s="113">
        <f>AJ289</f>
        <v>3500</v>
      </c>
      <c r="JE289" s="100"/>
      <c r="JF289" s="113" t="e">
        <f>MAX(JD289,CEILING(#REF!+JE289,JC289))</f>
        <v>#REF!</v>
      </c>
      <c r="JG289" s="114" t="e">
        <f t="shared" ca="1" si="311"/>
        <v>#REF!</v>
      </c>
      <c r="JH289" s="113" t="e">
        <f>JF289-#REF!</f>
        <v>#REF!</v>
      </c>
      <c r="JI289" s="114" t="e">
        <f t="shared" ca="1" si="312"/>
        <v>#REF!</v>
      </c>
      <c r="JJ289" s="115">
        <v>45523</v>
      </c>
      <c r="JK289" s="114" t="s">
        <v>114</v>
      </c>
      <c r="JL289" s="114" t="s">
        <v>21</v>
      </c>
      <c r="JM289" s="100" t="s">
        <v>128</v>
      </c>
      <c r="JN289" s="100" t="s">
        <v>129</v>
      </c>
      <c r="JO289" s="102" t="e">
        <f t="array" aca="1" ref="JO289" ca="1">SUMPRODUCT(#REF!,TRANSPOSE(JO$19:JO$22))</f>
        <v>#REF!</v>
      </c>
      <c r="JP289" s="102" t="e">
        <f t="array" aca="1" ref="JP289" ca="1">SUMPRODUCT(#REF!,TRANSPOSE(JP$19:JP$22))</f>
        <v>#REF!</v>
      </c>
      <c r="JQ289" s="102" t="e">
        <f t="array" aca="1" ref="JQ289" ca="1">SUMPRODUCT(#REF!,TRANSPOSE(JQ$19:JQ$22))</f>
        <v>#REF!</v>
      </c>
      <c r="JR289" s="102" t="e">
        <f t="array" aca="1" ref="JR289" ca="1">SUMPRODUCT(#REF!,TRANSPOSE(JR$19:JR$22))</f>
        <v>#REF!</v>
      </c>
      <c r="JS289" s="102" t="e">
        <f t="array" aca="1" ref="JS289" ca="1">SUMPRODUCT(#REF!,TRANSPOSE(JS$19:JS$22))</f>
        <v>#REF!</v>
      </c>
      <c r="JT289" s="102" t="e">
        <f t="array" aca="1" ref="JT289" ca="1">SUMPRODUCT(#REF!,TRANSPOSE(JT$19:JT$22))</f>
        <v>#REF!</v>
      </c>
      <c r="JU289" s="102" t="e">
        <f t="array" aca="1" ref="JU289" ca="1">SUMPRODUCT(#REF!,TRANSPOSE(JU$19:JU$22))</f>
        <v>#REF!</v>
      </c>
      <c r="JV289" s="102" t="e">
        <f t="array" aca="1" ref="JV289" ca="1">SUMPRODUCT(#REF!,TRANSPOSE(JV$19:JV$22))</f>
        <v>#REF!</v>
      </c>
      <c r="JW289" s="102" t="e">
        <f t="array" aca="1" ref="JW289" ca="1">SUMPRODUCT(#REF!,TRANSPOSE(JW$19:JW$22))</f>
        <v>#REF!</v>
      </c>
      <c r="JX289" s="102" t="e">
        <f t="array" aca="1" ref="JX289" ca="1">SUMPRODUCT(#REF!,TRANSPOSE(JX$19:JX$22))</f>
        <v>#REF!</v>
      </c>
      <c r="JY289" s="102" t="e">
        <f t="array" aca="1" ref="JY289" ca="1">SUMPRODUCT(#REF!,TRANSPOSE(JY$19:JY$22))</f>
        <v>#REF!</v>
      </c>
      <c r="JZ289" s="102" t="e">
        <f t="array" aca="1" ref="JZ289" ca="1">SUMPRODUCT(#REF!,TRANSPOSE(JZ$19:JZ$22))</f>
        <v>#REF!</v>
      </c>
      <c r="KA289" s="102" t="e">
        <f t="array" aca="1" ref="KA289" ca="1">SUMPRODUCT(#REF!,TRANSPOSE(KA$19:KA$22))</f>
        <v>#REF!</v>
      </c>
      <c r="KB289" s="116"/>
      <c r="KC289" s="102" t="e">
        <f t="shared" ca="1" si="313"/>
        <v>#REF!</v>
      </c>
      <c r="KD289" s="117" t="e">
        <f ca="1">CEILING(SUM($JO289:JP289)-SUM($KC289:KC289),$JC289)</f>
        <v>#REF!</v>
      </c>
      <c r="KE289" s="117" t="e">
        <f ca="1">CEILING(SUM($JO289:JQ289)-SUM($KC289:KD289),$JC289)</f>
        <v>#REF!</v>
      </c>
      <c r="KF289" s="117" t="e">
        <f ca="1">CEILING(SUM($JO289:JR289)-SUM($KC289:KE289),$JC289)</f>
        <v>#REF!</v>
      </c>
      <c r="KG289" s="117" t="e">
        <f ca="1">CEILING(SUM($JO289:JS289)-SUM($KC289:KF289),$JC289)</f>
        <v>#REF!</v>
      </c>
      <c r="KH289" s="117" t="e">
        <f ca="1">CEILING(SUM($JO289:JT289)-SUM($KC289:KG289),$JC289)</f>
        <v>#REF!</v>
      </c>
      <c r="KI289" s="117" t="e">
        <f ca="1">CEILING(SUM($JO289:JU289)-SUM($KC289:KH289),$JC289)</f>
        <v>#REF!</v>
      </c>
      <c r="KJ289" s="117" t="e">
        <f ca="1">CEILING(SUM($JO289:JV289)-SUM($KC289:KI289),$JC289)</f>
        <v>#REF!</v>
      </c>
      <c r="KK289" s="117" t="e">
        <f ca="1">CEILING(SUM($JO289:JW289)-SUM($KC289:KJ289),$JC289)</f>
        <v>#REF!</v>
      </c>
      <c r="KL289" s="117" t="e">
        <f ca="1">CEILING(SUM($JO289:JX289)-SUM($KC289:KK289),$JC289)</f>
        <v>#REF!</v>
      </c>
      <c r="KM289" s="117" t="e">
        <f ca="1">CEILING(SUM($JO289:JY289)-SUM($KC289:KL289),$JC289)</f>
        <v>#REF!</v>
      </c>
      <c r="KN289" s="117" t="e">
        <f t="shared" ca="1" si="314"/>
        <v>#REF!</v>
      </c>
      <c r="KO289" s="117" t="e">
        <f t="shared" ca="1" si="315"/>
        <v>#REF!</v>
      </c>
      <c r="KP289" s="116"/>
      <c r="KQ289" s="119" t="e">
        <f t="shared" ca="1" si="316"/>
        <v>#REF!</v>
      </c>
      <c r="KR289" s="119" t="e">
        <f t="shared" ca="1" si="317"/>
        <v>#REF!</v>
      </c>
      <c r="KS289" s="119" t="e">
        <f t="shared" ca="1" si="318"/>
        <v>#REF!</v>
      </c>
      <c r="KT289" s="119" t="e">
        <f t="shared" ca="1" si="319"/>
        <v>#REF!</v>
      </c>
      <c r="KU289" s="119" t="e">
        <f t="shared" ca="1" si="320"/>
        <v>#REF!</v>
      </c>
      <c r="KV289" s="119" t="e">
        <f t="shared" ca="1" si="321"/>
        <v>#REF!</v>
      </c>
      <c r="KW289" s="119" t="e">
        <f t="shared" ca="1" si="322"/>
        <v>#REF!</v>
      </c>
      <c r="KX289" s="119" t="e">
        <f t="shared" ca="1" si="323"/>
        <v>#REF!</v>
      </c>
      <c r="KY289" s="119" t="e">
        <f t="shared" ca="1" si="324"/>
        <v>#REF!</v>
      </c>
      <c r="KZ289" s="119" t="e">
        <f t="shared" ca="1" si="325"/>
        <v>#REF!</v>
      </c>
      <c r="LA289" s="119" t="e">
        <f t="shared" ca="1" si="326"/>
        <v>#REF!</v>
      </c>
      <c r="LB289" s="119" t="e">
        <f t="shared" ca="1" si="327"/>
        <v>#REF!</v>
      </c>
      <c r="LC289" s="119" t="e">
        <f t="shared" ca="1" si="328"/>
        <v>#REF!</v>
      </c>
      <c r="LD289" s="119" t="e">
        <f t="shared" ca="1" si="329"/>
        <v>#REF!</v>
      </c>
      <c r="LE289" s="116">
        <v>4</v>
      </c>
      <c r="LF289" s="102" t="e">
        <f ca="1">SUM(KC289:KE289)</f>
        <v>#REF!</v>
      </c>
      <c r="LG289" s="102"/>
      <c r="LH289" s="102"/>
      <c r="LI289" s="102" t="e">
        <f ca="1">SUM(KF289:KH289)</f>
        <v>#REF!</v>
      </c>
      <c r="LJ289" s="102"/>
      <c r="LK289" s="102"/>
      <c r="LL289" s="102" t="e">
        <f ca="1">SUM(KI289:KK289)</f>
        <v>#REF!</v>
      </c>
      <c r="LM289" s="102"/>
      <c r="LN289" s="102"/>
      <c r="LO289" s="102" t="e">
        <f ca="1">SUM(KL289:KO289)</f>
        <v>#REF!</v>
      </c>
      <c r="LP289" s="102"/>
      <c r="LQ289" s="102"/>
      <c r="LR289" s="102" t="e">
        <f ca="1">KO289</f>
        <v>#REF!</v>
      </c>
      <c r="LS289" s="102"/>
      <c r="LT289" s="119" t="e">
        <f t="shared" ca="1" si="330"/>
        <v>#REF!</v>
      </c>
      <c r="LU289" s="119" t="e">
        <f t="shared" ca="1" si="331"/>
        <v>#NAME?</v>
      </c>
      <c r="LV289" s="119" t="e">
        <f t="shared" ca="1" si="332"/>
        <v>#NAME?</v>
      </c>
      <c r="LW289" s="119" t="e">
        <f t="shared" ca="1" si="333"/>
        <v>#REF!</v>
      </c>
      <c r="LX289" s="119" t="e">
        <f t="shared" ca="1" si="334"/>
        <v>#NAME?</v>
      </c>
      <c r="LY289" s="119" t="e">
        <f t="shared" ca="1" si="335"/>
        <v>#NAME?</v>
      </c>
      <c r="LZ289" s="119" t="e">
        <f t="shared" ca="1" si="336"/>
        <v>#REF!</v>
      </c>
      <c r="MA289" s="119" t="e">
        <f t="shared" ca="1" si="337"/>
        <v>#NAME?</v>
      </c>
      <c r="MB289" s="119" t="e">
        <f t="shared" ca="1" si="338"/>
        <v>#NAME?</v>
      </c>
      <c r="MC289" s="119" t="e">
        <f t="shared" ca="1" si="339"/>
        <v>#REF!</v>
      </c>
      <c r="MD289" s="119" t="e">
        <f t="shared" ca="1" si="340"/>
        <v>#NAME?</v>
      </c>
      <c r="ME289" s="119" t="e">
        <f t="shared" ca="1" si="341"/>
        <v>#NAME?</v>
      </c>
      <c r="MF289" s="119" t="e">
        <f t="shared" ca="1" si="342"/>
        <v>#REF!</v>
      </c>
      <c r="MG289" s="119" t="e">
        <f t="shared" ca="1" si="343"/>
        <v>#REF!</v>
      </c>
      <c r="MH289" s="120" t="s">
        <v>1218</v>
      </c>
      <c r="MI289" s="100" t="s">
        <v>1226</v>
      </c>
      <c r="MJ289" s="121">
        <v>45526</v>
      </c>
      <c r="MK289" s="100" t="s">
        <v>131</v>
      </c>
      <c r="ML289" s="100" t="s">
        <v>131</v>
      </c>
      <c r="MM289" s="100" t="s">
        <v>131</v>
      </c>
      <c r="MN289" s="100"/>
      <c r="MO289" s="100" t="s">
        <v>175</v>
      </c>
    </row>
    <row r="290" spans="1:353" ht="14.25" x14ac:dyDescent="0.2">
      <c r="A290" s="39">
        <v>295</v>
      </c>
      <c r="B290" s="39" t="s">
        <v>1227</v>
      </c>
      <c r="C290" s="54" t="s">
        <v>1228</v>
      </c>
      <c r="D290" s="39" t="s">
        <v>121</v>
      </c>
      <c r="E290" s="39">
        <v>400157870</v>
      </c>
      <c r="F290" s="99" t="s">
        <v>1229</v>
      </c>
      <c r="G290" s="39"/>
      <c r="H290" s="39" t="s">
        <v>112</v>
      </c>
      <c r="I290" s="39">
        <v>2</v>
      </c>
      <c r="J290" s="39">
        <v>8</v>
      </c>
      <c r="K290" s="39">
        <v>0</v>
      </c>
      <c r="L290" s="39">
        <v>0</v>
      </c>
      <c r="M290" s="39">
        <v>0</v>
      </c>
      <c r="N290" s="39">
        <v>0</v>
      </c>
      <c r="O290" s="39">
        <v>0</v>
      </c>
      <c r="P290" s="39">
        <v>0</v>
      </c>
      <c r="Q290" s="39">
        <v>0</v>
      </c>
      <c r="R290" s="39">
        <v>0</v>
      </c>
      <c r="S290" s="39">
        <v>4</v>
      </c>
      <c r="T290" s="39">
        <v>0</v>
      </c>
      <c r="U290" s="39">
        <v>0</v>
      </c>
      <c r="V290" s="39">
        <v>0</v>
      </c>
      <c r="W290" s="39">
        <v>0</v>
      </c>
      <c r="X290" s="39">
        <v>0</v>
      </c>
      <c r="Y290" s="39">
        <v>0</v>
      </c>
      <c r="Z290" s="39">
        <v>0</v>
      </c>
      <c r="AA290" s="39">
        <v>0</v>
      </c>
      <c r="AB290" s="39">
        <v>4</v>
      </c>
      <c r="AC290" s="39">
        <v>0</v>
      </c>
      <c r="AD290" s="39">
        <v>0</v>
      </c>
      <c r="AE290" s="39">
        <v>0</v>
      </c>
      <c r="AF290" s="39">
        <v>0</v>
      </c>
      <c r="AG290" s="39">
        <v>0</v>
      </c>
      <c r="AH290" s="39">
        <f t="shared" si="306"/>
        <v>8</v>
      </c>
      <c r="AI290" s="39">
        <f t="shared" si="344"/>
        <v>143244</v>
      </c>
      <c r="AJ290" s="55">
        <v>12000</v>
      </c>
      <c r="AK290" s="39"/>
      <c r="AL290" s="39" t="s">
        <v>1117</v>
      </c>
      <c r="AM290" s="39" t="s">
        <v>10</v>
      </c>
      <c r="AN290" s="39" t="s">
        <v>1028</v>
      </c>
      <c r="AO290" s="39"/>
      <c r="AP290" s="56">
        <v>0.245</v>
      </c>
      <c r="AQ290" s="56" t="s">
        <v>20</v>
      </c>
      <c r="AR290" s="39" t="s">
        <v>960</v>
      </c>
      <c r="AS290" s="39" t="s">
        <v>961</v>
      </c>
      <c r="AT290" s="39"/>
      <c r="AU290" s="39" t="s">
        <v>962</v>
      </c>
      <c r="AV290" s="39" t="str">
        <f t="shared" si="307"/>
        <v>P0052</v>
      </c>
      <c r="AW290" s="76" t="e">
        <f t="shared" ca="1" si="308"/>
        <v>#NAME?</v>
      </c>
      <c r="AX290" s="39" t="s">
        <v>261</v>
      </c>
      <c r="AY290" s="73" t="e">
        <f t="shared" si="309"/>
        <v>#REF!</v>
      </c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>
        <f>SUM($AZ290,$BA290:BF290)-SUM($EU290:FA290)</f>
        <v>-1120</v>
      </c>
      <c r="DE290" s="39">
        <f>SUM($AZ290,$BA290:BG290)-SUM($EU290:FB290)</f>
        <v>-5920</v>
      </c>
      <c r="DF290" s="39">
        <f>SUM($AZ290,$BA290:BH290)-SUM($EU290:FC290)</f>
        <v>-11244</v>
      </c>
      <c r="DG290" s="39">
        <f>SUM($AZ290,$BA290:BI290)-SUM($EU290:FD290)</f>
        <v>-15244</v>
      </c>
      <c r="DH290" s="39">
        <f>SUM($AZ290,$BA290:BJ290)-SUM($EU290:FE290)</f>
        <v>-19244</v>
      </c>
      <c r="DI290" s="39">
        <f>SUM($AZ290,$BA290:BK290)-SUM($EU290:FF290)</f>
        <v>-23244</v>
      </c>
      <c r="DJ290" s="39">
        <f>SUM($AZ290,$BA290:BL290)-SUM($EU290:FG290)</f>
        <v>-27244</v>
      </c>
      <c r="DK290" s="39">
        <f>SUM($AZ290,$BA290:BM290)-SUM($EU290:FH290)</f>
        <v>-31244</v>
      </c>
      <c r="DL290" s="39">
        <f>SUM($AZ290,$BA290:BN290)-SUM($EU290:FI290)</f>
        <v>-35244</v>
      </c>
      <c r="DM290" s="39">
        <f>SUM($AZ290,$BA290:BO290)-SUM($EU290:FJ290)</f>
        <v>-39244</v>
      </c>
      <c r="DN290" s="39">
        <f>SUM($AZ290,$BA290:BP290)-SUM($EU290:FK290)</f>
        <v>-43244</v>
      </c>
      <c r="DO290" s="39">
        <f>SUM($AZ290,$BA290:BQ290)-SUM($EU290:FL290)</f>
        <v>-47244</v>
      </c>
      <c r="DP290" s="39">
        <f>SUM($AZ290,$BA290:BR290)-SUM($EU290:FM290)</f>
        <v>-51244</v>
      </c>
      <c r="DQ290" s="39">
        <f>SUM($AZ290,$BA290:BS290)-SUM($EU290:FN290)</f>
        <v>-55244</v>
      </c>
      <c r="DR290" s="39">
        <f>SUM($AZ290,$BA290:BT290)-SUM($EU290:FO290)</f>
        <v>-59244</v>
      </c>
      <c r="DS290" s="39">
        <f>SUM($AZ290,$BA290:BU290)-SUM($EU290:FP290)</f>
        <v>-63244</v>
      </c>
      <c r="DT290" s="39">
        <f>SUM($AZ290,$BA290:BV290)-SUM($EU290:FQ290)</f>
        <v>-67244</v>
      </c>
      <c r="DU290" s="39">
        <f>SUM($AZ290,$BA290:BW290)-SUM($EU290:FR290)</f>
        <v>-71244</v>
      </c>
      <c r="DV290" s="39">
        <f>SUM($AZ290,$BA290:BX290)-SUM($EU290:FS290)</f>
        <v>-75244</v>
      </c>
      <c r="DW290" s="39">
        <f>SUM($AZ290,$BA290:BY290)-SUM($EU290:FT290)</f>
        <v>-79244</v>
      </c>
      <c r="DX290" s="39">
        <f>SUM($AZ290,$BA290:BZ290)-SUM($EU290:FU290)</f>
        <v>-83244</v>
      </c>
      <c r="DY290" s="39">
        <f>SUM($AZ290,$BA290:CA290)-SUM($EU290:FV290)</f>
        <v>-87244</v>
      </c>
      <c r="DZ290" s="39">
        <f>SUM($AZ290,$BA290:CB290)-SUM($EU290:FW290)</f>
        <v>-91244</v>
      </c>
      <c r="EA290" s="39">
        <f>SUM($AZ290,$BA290:CC290)-SUM($EU290:FX290)</f>
        <v>-95244</v>
      </c>
      <c r="EB290" s="39">
        <f>SUM($AZ290,$BA290:CD290)-SUM($EU290:FY290)</f>
        <v>-99244</v>
      </c>
      <c r="EC290" s="39">
        <f>SUM($AZ290,$BA290:CE290)-SUM($EU290:FZ290)</f>
        <v>-103244</v>
      </c>
      <c r="ED290" s="39">
        <f>SUM($AZ290,$BA290:CF290)-SUM($EU290:GA290)</f>
        <v>-107244</v>
      </c>
      <c r="EE290" s="39">
        <f>SUM($AZ290,$BA290:CG290)-SUM($EU290:GB290)</f>
        <v>-111244</v>
      </c>
      <c r="EF290" s="39">
        <f>SUM($AZ290,$BA290:CH290)-SUM($EU290:GC290)</f>
        <v>-115244</v>
      </c>
      <c r="EG290" s="39">
        <f>SUM($AZ290,$BA290:CI290)-SUM($EU290:GD290)</f>
        <v>-119244</v>
      </c>
      <c r="EH290" s="39">
        <f>SUM($AZ290,$BA290:CJ290)-SUM($EU290:GE290)</f>
        <v>-123244</v>
      </c>
      <c r="EI290" s="39">
        <f>SUM($AZ290,$BA290:CK290)-SUM($EU290:GF290)</f>
        <v>-127244</v>
      </c>
      <c r="EJ290" s="39">
        <f>SUM($AZ290,$BA290:CL290)-SUM($EU290:GG290)</f>
        <v>-131244</v>
      </c>
      <c r="EK290" s="39">
        <f>SUM($AZ290,$BA290:CM290)-SUM($EU290:GH290)</f>
        <v>-135244</v>
      </c>
      <c r="EL290" s="39">
        <f>SUM($AZ290,$BA290:CN290)-SUM($EU290:GI290)</f>
        <v>-139244</v>
      </c>
      <c r="EM290" s="39">
        <f>SUM($AZ290,$BA290:CO290)-SUM($EU290:GJ290)</f>
        <v>-143244</v>
      </c>
      <c r="EN290" s="39">
        <f>SUM($AZ290,$BA290:CP290)-SUM($EU290:GK290)</f>
        <v>-143244</v>
      </c>
      <c r="EO290" s="39">
        <f>SUM($AZ290,$BA290:CQ290)-SUM($EU290:GL290)</f>
        <v>-143244</v>
      </c>
      <c r="EP290" s="39">
        <f>SUM($AZ290,$BA290:CR290)-SUM($EU290:GM290)</f>
        <v>-143244</v>
      </c>
      <c r="EQ290" s="39">
        <f>SUM($AZ290,$BA290:CS290)-SUM($EU290:GN290)</f>
        <v>-143244</v>
      </c>
      <c r="ER290" s="39"/>
      <c r="ES290" s="39"/>
      <c r="ET290" s="39"/>
      <c r="EU290" s="39"/>
      <c r="EV290" s="39"/>
      <c r="EW290" s="39"/>
      <c r="EX290" s="39"/>
      <c r="EY290" s="39"/>
      <c r="EZ290" s="39"/>
      <c r="FA290" s="39">
        <f t="array" ref="FA290">SUMPRODUCT($K290:$AG290,TRANSPOSE(FA$5:FA$27))</f>
        <v>1120</v>
      </c>
      <c r="FB290" s="39">
        <f t="array" ref="FB290">SUMPRODUCT($K290:$AG290,TRANSPOSE(FB$5:FB$27))</f>
        <v>4800</v>
      </c>
      <c r="FC290" s="39">
        <f t="array" ref="FC290">SUMPRODUCT($K290:$AG290,TRANSPOSE(FC$5:FC$27))</f>
        <v>5324</v>
      </c>
      <c r="FD290" s="39">
        <f t="array" ref="FD290">SUMPRODUCT($K290:$AG290,TRANSPOSE(FD$5:FD$27))</f>
        <v>4000</v>
      </c>
      <c r="FE290" s="39">
        <f t="array" ref="FE290">SUMPRODUCT($K290:$AG290,TRANSPOSE(FE$5:FE$27))</f>
        <v>4000</v>
      </c>
      <c r="FF290" s="39">
        <f t="array" ref="FF290">SUMPRODUCT($K290:$AG290,TRANSPOSE(FF$5:FF$27))</f>
        <v>4000</v>
      </c>
      <c r="FG290" s="39">
        <f t="array" ref="FG290">SUMPRODUCT($K290:$AG290,TRANSPOSE(FG$5:FG$27))</f>
        <v>4000</v>
      </c>
      <c r="FH290" s="39">
        <f t="array" ref="FH290">SUMPRODUCT($K290:$AG290,TRANSPOSE(FH$5:FH$27))</f>
        <v>4000</v>
      </c>
      <c r="FI290" s="39">
        <f t="array" ref="FI290">SUMPRODUCT($K290:$AG290,TRANSPOSE(FI$5:FI$27))</f>
        <v>4000</v>
      </c>
      <c r="FJ290" s="39">
        <f t="array" ref="FJ290">SUMPRODUCT($K290:$AG290,TRANSPOSE(FJ$5:FJ$27))</f>
        <v>4000</v>
      </c>
      <c r="FK290" s="39">
        <f t="array" ref="FK290">SUMPRODUCT($K290:$AG290,TRANSPOSE(FK$5:FK$27))</f>
        <v>4000</v>
      </c>
      <c r="FL290" s="39">
        <f t="array" ref="FL290">SUMPRODUCT($K290:$AG290,TRANSPOSE(FL$5:FL$27))</f>
        <v>4000</v>
      </c>
      <c r="FM290" s="39">
        <f t="array" ref="FM290">SUMPRODUCT($K290:$AG290,TRANSPOSE(FM$5:FM$27))</f>
        <v>4000</v>
      </c>
      <c r="FN290" s="39">
        <f t="array" ref="FN290">SUMPRODUCT($K290:$AG290,TRANSPOSE(FN$5:FN$27))</f>
        <v>4000</v>
      </c>
      <c r="FO290" s="39">
        <f t="array" ref="FO290">SUMPRODUCT($K290:$AG290,TRANSPOSE(FO$5:FO$27))</f>
        <v>4000</v>
      </c>
      <c r="FP290" s="39">
        <f t="array" ref="FP290">SUMPRODUCT($K290:$AG290,TRANSPOSE(FP$5:FP$27))</f>
        <v>4000</v>
      </c>
      <c r="FQ290" s="39">
        <f t="array" ref="FQ290">SUMPRODUCT($K290:$AG290,TRANSPOSE(FQ$5:FQ$27))</f>
        <v>4000</v>
      </c>
      <c r="FR290" s="39">
        <f t="array" ref="FR290">SUMPRODUCT($K290:$AG290,TRANSPOSE(FR$5:FR$27))</f>
        <v>4000</v>
      </c>
      <c r="FS290" s="39">
        <f t="array" ref="FS290">SUMPRODUCT($K290:$AG290,TRANSPOSE(FS$5:FS$27))</f>
        <v>4000</v>
      </c>
      <c r="FT290" s="39">
        <f t="array" ref="FT290">SUMPRODUCT($K290:$AG290,TRANSPOSE(FT$5:FT$27))</f>
        <v>4000</v>
      </c>
      <c r="FU290" s="39">
        <f t="array" ref="FU290">SUMPRODUCT($K290:$AG290,TRANSPOSE(FU$5:FU$27))</f>
        <v>4000</v>
      </c>
      <c r="FV290" s="39">
        <f t="array" ref="FV290">SUMPRODUCT($K290:$AG290,TRANSPOSE(FV$5:FV$27))</f>
        <v>4000</v>
      </c>
      <c r="FW290" s="39">
        <f t="array" ref="FW290">SUMPRODUCT($K290:$AG290,TRANSPOSE(FW$5:FW$27))</f>
        <v>4000</v>
      </c>
      <c r="FX290" s="39">
        <f t="array" ref="FX290">SUMPRODUCT($K290:$AG290,TRANSPOSE(FX$5:FX$27))</f>
        <v>4000</v>
      </c>
      <c r="FY290" s="39">
        <f t="array" ref="FY290">SUMPRODUCT($K290:$AG290,TRANSPOSE(FY$5:FY$27))</f>
        <v>4000</v>
      </c>
      <c r="FZ290" s="39">
        <f t="array" ref="FZ290">SUMPRODUCT($K290:$AG290,TRANSPOSE(FZ$5:FZ$27))</f>
        <v>4000</v>
      </c>
      <c r="GA290" s="39">
        <f t="array" ref="GA290">SUMPRODUCT($K290:$AG290,TRANSPOSE(GA$5:GA$27))</f>
        <v>4000</v>
      </c>
      <c r="GB290" s="39">
        <f t="array" ref="GB290">SUMPRODUCT($K290:$AG290,TRANSPOSE(GB$5:GB$27))</f>
        <v>4000</v>
      </c>
      <c r="GC290" s="39">
        <f t="array" ref="GC290">SUMPRODUCT($K290:$AG290,TRANSPOSE(GC$5:GC$27))</f>
        <v>4000</v>
      </c>
      <c r="GD290" s="39">
        <f t="array" ref="GD290">SUMPRODUCT($K290:$AG290,TRANSPOSE(GD$5:GD$27))</f>
        <v>4000</v>
      </c>
      <c r="GE290" s="39">
        <f t="array" ref="GE290">SUMPRODUCT($K290:$AG290,TRANSPOSE(GE$5:GE$27))</f>
        <v>4000</v>
      </c>
      <c r="GF290" s="39">
        <f t="array" ref="GF290">SUMPRODUCT($K290:$AG290,TRANSPOSE(GF$5:GF$27))</f>
        <v>4000</v>
      </c>
      <c r="GG290" s="39">
        <f t="array" ref="GG290">SUMPRODUCT($K290:$AG290,TRANSPOSE(GG$5:GG$27))</f>
        <v>4000</v>
      </c>
      <c r="GH290" s="39">
        <f t="array" ref="GH290">SUMPRODUCT($K290:$AG290,TRANSPOSE(GH$5:GH$27))</f>
        <v>4000</v>
      </c>
      <c r="GI290" s="39">
        <f t="array" ref="GI290">SUMPRODUCT($K290:$AG290,TRANSPOSE(GI$5:GI$27))</f>
        <v>4000</v>
      </c>
      <c r="GJ290" s="39">
        <f t="array" ref="GJ290">SUMPRODUCT($K290:$AG290,TRANSPOSE(GJ$5:GJ$27))</f>
        <v>4000</v>
      </c>
      <c r="GK290" s="39">
        <f t="array" ref="GK290">SUMPRODUCT($K290:$AG290,TRANSPOSE(GK$5:GK$27))</f>
        <v>0</v>
      </c>
      <c r="GL290" s="39">
        <f t="array" ref="GL290">SUMPRODUCT($K290:$AG290,TRANSPOSE(GL$5:GL$27))</f>
        <v>0</v>
      </c>
      <c r="GM290" s="39">
        <f t="array" ref="GM290">SUMPRODUCT($K290:$AG290,TRANSPOSE(GM$5:GM$27))</f>
        <v>0</v>
      </c>
      <c r="GN290" s="39">
        <f t="array" ref="GN290">SUMPRODUCT($K290:$AG290,TRANSPOSE(GN$5:GN$27))</f>
        <v>0</v>
      </c>
      <c r="GO290" s="39"/>
      <c r="GP290" s="39"/>
      <c r="GQ290" s="39"/>
      <c r="GR290" s="39"/>
      <c r="GS290" s="39"/>
      <c r="GT290" s="39"/>
      <c r="GU290" s="39"/>
      <c r="GV290" s="39"/>
      <c r="GW290" s="39"/>
      <c r="GX290" s="39"/>
      <c r="GY290" s="39"/>
      <c r="GZ290" s="39"/>
      <c r="HA290" s="39"/>
      <c r="HB290" s="39"/>
      <c r="HC290" s="39"/>
      <c r="HD290" s="39"/>
      <c r="HE290" s="39"/>
      <c r="HF290" s="39"/>
      <c r="HG290" s="39"/>
      <c r="HH290" s="39"/>
      <c r="HI290" s="39"/>
      <c r="HJ290" s="39"/>
      <c r="HK290" s="39"/>
      <c r="HL290" s="39"/>
      <c r="HM290" s="39"/>
      <c r="HN290" s="39"/>
      <c r="HO290" s="39"/>
      <c r="HP290" s="39"/>
      <c r="HQ290" s="39"/>
      <c r="HR290" s="39"/>
      <c r="HS290" s="39"/>
      <c r="HT290" s="39"/>
      <c r="HU290" s="39"/>
      <c r="HV290" s="39"/>
      <c r="HW290" s="39"/>
      <c r="HX290" s="39"/>
      <c r="HY290" s="39"/>
      <c r="HZ290" s="39"/>
      <c r="IA290" s="39"/>
      <c r="IB290" s="39"/>
      <c r="IC290" s="39"/>
      <c r="ID290" s="39"/>
      <c r="IE290" s="39"/>
      <c r="IF290" s="39"/>
      <c r="IG290" s="39"/>
      <c r="IH290" s="39"/>
      <c r="II290" s="39"/>
      <c r="IJ290" s="39"/>
      <c r="IK290" s="39"/>
      <c r="IL290" s="39"/>
      <c r="IM290" s="39"/>
      <c r="IN290" s="39"/>
      <c r="IO290" s="39"/>
      <c r="IP290" s="39"/>
      <c r="IQ290" s="39"/>
      <c r="IR290" s="39"/>
      <c r="IS290" s="39"/>
      <c r="IT290" s="39"/>
      <c r="IU290" s="39"/>
      <c r="IV290" s="93" t="str">
        <f>AM290</f>
        <v>ARROW RAPAC</v>
      </c>
      <c r="IW290" s="100" t="str">
        <f>C290</f>
        <v>NRVBM2H100T3G</v>
      </c>
      <c r="IX290" s="93" t="str">
        <f t="shared" si="345"/>
        <v>ON SEMICONDUCTOR</v>
      </c>
      <c r="IY290" s="122">
        <f t="shared" si="304"/>
        <v>0.245</v>
      </c>
      <c r="IZ290" s="112" t="str">
        <f t="shared" si="346"/>
        <v>EUR</v>
      </c>
      <c r="JA290" s="104" t="e">
        <f ca="1">_xlfn.XLOOKUP(IZ290,IZ$21:IZ$24,JA$21:JA$24,0)</f>
        <v>#NAME?</v>
      </c>
      <c r="JB290" s="104" t="e">
        <f t="shared" ca="1" si="310"/>
        <v>#NAME?</v>
      </c>
      <c r="JC290" s="113">
        <f>AJ290</f>
        <v>12000</v>
      </c>
      <c r="JD290" s="113">
        <f>AJ290</f>
        <v>12000</v>
      </c>
      <c r="JE290" s="100"/>
      <c r="JF290" s="113" t="e">
        <f>MAX(JD290,CEILING(#REF!+JE290,JC290))</f>
        <v>#REF!</v>
      </c>
      <c r="JG290" s="114" t="e">
        <f t="shared" ca="1" si="311"/>
        <v>#REF!</v>
      </c>
      <c r="JH290" s="113" t="e">
        <f>JF290-#REF!</f>
        <v>#REF!</v>
      </c>
      <c r="JI290" s="114" t="e">
        <f t="shared" ca="1" si="312"/>
        <v>#REF!</v>
      </c>
      <c r="JJ290" s="115">
        <v>45523</v>
      </c>
      <c r="JK290" s="114" t="s">
        <v>114</v>
      </c>
      <c r="JL290" s="114" t="s">
        <v>21</v>
      </c>
      <c r="JM290" s="100" t="s">
        <v>128</v>
      </c>
      <c r="JN290" s="100" t="s">
        <v>129</v>
      </c>
      <c r="JO290" s="102" t="e">
        <f t="array" aca="1" ref="JO290" ca="1">SUMPRODUCT(#REF!,TRANSPOSE(JO$19:JO$22))</f>
        <v>#REF!</v>
      </c>
      <c r="JP290" s="102" t="e">
        <f t="array" aca="1" ref="JP290" ca="1">SUMPRODUCT(#REF!,TRANSPOSE(JP$19:JP$22))</f>
        <v>#REF!</v>
      </c>
      <c r="JQ290" s="102" t="e">
        <f t="array" aca="1" ref="JQ290" ca="1">SUMPRODUCT(#REF!,TRANSPOSE(JQ$19:JQ$22))</f>
        <v>#REF!</v>
      </c>
      <c r="JR290" s="102" t="e">
        <f t="array" aca="1" ref="JR290" ca="1">SUMPRODUCT(#REF!,TRANSPOSE(JR$19:JR$22))</f>
        <v>#REF!</v>
      </c>
      <c r="JS290" s="102" t="e">
        <f t="array" aca="1" ref="JS290" ca="1">SUMPRODUCT(#REF!,TRANSPOSE(JS$19:JS$22))</f>
        <v>#REF!</v>
      </c>
      <c r="JT290" s="102" t="e">
        <f t="array" aca="1" ref="JT290" ca="1">SUMPRODUCT(#REF!,TRANSPOSE(JT$19:JT$22))</f>
        <v>#REF!</v>
      </c>
      <c r="JU290" s="102" t="e">
        <f t="array" aca="1" ref="JU290" ca="1">SUMPRODUCT(#REF!,TRANSPOSE(JU$19:JU$22))</f>
        <v>#REF!</v>
      </c>
      <c r="JV290" s="102" t="e">
        <f t="array" aca="1" ref="JV290" ca="1">SUMPRODUCT(#REF!,TRANSPOSE(JV$19:JV$22))</f>
        <v>#REF!</v>
      </c>
      <c r="JW290" s="102" t="e">
        <f t="array" aca="1" ref="JW290" ca="1">SUMPRODUCT(#REF!,TRANSPOSE(JW$19:JW$22))</f>
        <v>#REF!</v>
      </c>
      <c r="JX290" s="102" t="e">
        <f t="array" aca="1" ref="JX290" ca="1">SUMPRODUCT(#REF!,TRANSPOSE(JX$19:JX$22))</f>
        <v>#REF!</v>
      </c>
      <c r="JY290" s="102" t="e">
        <f t="array" aca="1" ref="JY290" ca="1">SUMPRODUCT(#REF!,TRANSPOSE(JY$19:JY$22))</f>
        <v>#REF!</v>
      </c>
      <c r="JZ290" s="102" t="e">
        <f t="array" aca="1" ref="JZ290" ca="1">SUMPRODUCT(#REF!,TRANSPOSE(JZ$19:JZ$22))</f>
        <v>#REF!</v>
      </c>
      <c r="KA290" s="102" t="e">
        <f t="array" aca="1" ref="KA290" ca="1">SUMPRODUCT(#REF!,TRANSPOSE(KA$19:KA$22))</f>
        <v>#REF!</v>
      </c>
      <c r="KB290" s="116"/>
      <c r="KC290" s="102" t="e">
        <f t="shared" ca="1" si="313"/>
        <v>#REF!</v>
      </c>
      <c r="KD290" s="117" t="e">
        <f ca="1">CEILING(SUM($JO290:JP290)-SUM($KC290:KC290),$JC290)</f>
        <v>#REF!</v>
      </c>
      <c r="KE290" s="117" t="e">
        <f ca="1">CEILING(SUM($JO290:JQ290)-SUM($KC290:KD290),$JC290)</f>
        <v>#REF!</v>
      </c>
      <c r="KF290" s="117" t="e">
        <f ca="1">CEILING(SUM($JO290:JR290)-SUM($KC290:KE290),$JC290)</f>
        <v>#REF!</v>
      </c>
      <c r="KG290" s="117" t="e">
        <f ca="1">CEILING(SUM($JO290:JS290)-SUM($KC290:KF290),$JC290)</f>
        <v>#REF!</v>
      </c>
      <c r="KH290" s="117" t="e">
        <f ca="1">CEILING(SUM($JO290:JT290)-SUM($KC290:KG290),$JC290)</f>
        <v>#REF!</v>
      </c>
      <c r="KI290" s="117" t="e">
        <f ca="1">CEILING(SUM($JO290:JU290)-SUM($KC290:KH290),$JC290)</f>
        <v>#REF!</v>
      </c>
      <c r="KJ290" s="117" t="e">
        <f ca="1">CEILING(SUM($JO290:JV290)-SUM($KC290:KI290),$JC290)</f>
        <v>#REF!</v>
      </c>
      <c r="KK290" s="117" t="e">
        <f ca="1">CEILING(SUM($JO290:JW290)-SUM($KC290:KJ290),$JC290)</f>
        <v>#REF!</v>
      </c>
      <c r="KL290" s="117" t="e">
        <f ca="1">CEILING(SUM($JO290:JX290)-SUM($KC290:KK290),$JC290)</f>
        <v>#REF!</v>
      </c>
      <c r="KM290" s="117" t="e">
        <f ca="1">CEILING(SUM($JO290:JY290)-SUM($KC290:KL290),$JC290)</f>
        <v>#REF!</v>
      </c>
      <c r="KN290" s="117" t="e">
        <f t="shared" ca="1" si="314"/>
        <v>#REF!</v>
      </c>
      <c r="KO290" s="117" t="e">
        <f t="shared" ca="1" si="315"/>
        <v>#REF!</v>
      </c>
      <c r="KP290" s="116"/>
      <c r="KQ290" s="119" t="e">
        <f t="shared" ca="1" si="316"/>
        <v>#REF!</v>
      </c>
      <c r="KR290" s="119" t="e">
        <f t="shared" ca="1" si="317"/>
        <v>#REF!</v>
      </c>
      <c r="KS290" s="119" t="e">
        <f t="shared" ca="1" si="318"/>
        <v>#REF!</v>
      </c>
      <c r="KT290" s="119" t="e">
        <f t="shared" ca="1" si="319"/>
        <v>#REF!</v>
      </c>
      <c r="KU290" s="119" t="e">
        <f t="shared" ca="1" si="320"/>
        <v>#REF!</v>
      </c>
      <c r="KV290" s="119" t="e">
        <f t="shared" ca="1" si="321"/>
        <v>#REF!</v>
      </c>
      <c r="KW290" s="119" t="e">
        <f t="shared" ca="1" si="322"/>
        <v>#REF!</v>
      </c>
      <c r="KX290" s="119" t="e">
        <f t="shared" ca="1" si="323"/>
        <v>#REF!</v>
      </c>
      <c r="KY290" s="119" t="e">
        <f t="shared" ca="1" si="324"/>
        <v>#REF!</v>
      </c>
      <c r="KZ290" s="119" t="e">
        <f t="shared" ca="1" si="325"/>
        <v>#REF!</v>
      </c>
      <c r="LA290" s="119" t="e">
        <f t="shared" ca="1" si="326"/>
        <v>#REF!</v>
      </c>
      <c r="LB290" s="119" t="e">
        <f t="shared" ca="1" si="327"/>
        <v>#REF!</v>
      </c>
      <c r="LC290" s="119" t="e">
        <f t="shared" ca="1" si="328"/>
        <v>#REF!</v>
      </c>
      <c r="LD290" s="119" t="e">
        <f t="shared" ca="1" si="329"/>
        <v>#REF!</v>
      </c>
      <c r="LE290" s="116">
        <v>2</v>
      </c>
      <c r="LF290" s="102" t="e">
        <f ca="1">SUM(KC290:KH290)</f>
        <v>#REF!</v>
      </c>
      <c r="LG290" s="102"/>
      <c r="LH290" s="102"/>
      <c r="LI290" s="102"/>
      <c r="LJ290" s="102"/>
      <c r="LK290" s="102"/>
      <c r="LL290" s="102" t="e">
        <f ca="1">SUM(KI290:KO290)</f>
        <v>#REF!</v>
      </c>
      <c r="LM290" s="102"/>
      <c r="LN290" s="102"/>
      <c r="LO290" s="102"/>
      <c r="LP290" s="102"/>
      <c r="LQ290" s="102"/>
      <c r="LR290" s="102"/>
      <c r="LS290" s="102"/>
      <c r="LT290" s="119" t="e">
        <f t="shared" ca="1" si="330"/>
        <v>#REF!</v>
      </c>
      <c r="LU290" s="119" t="e">
        <f t="shared" ca="1" si="331"/>
        <v>#NAME?</v>
      </c>
      <c r="LV290" s="119" t="e">
        <f t="shared" ca="1" si="332"/>
        <v>#NAME?</v>
      </c>
      <c r="LW290" s="119" t="e">
        <f t="shared" ca="1" si="333"/>
        <v>#NAME?</v>
      </c>
      <c r="LX290" s="119" t="e">
        <f t="shared" ca="1" si="334"/>
        <v>#NAME?</v>
      </c>
      <c r="LY290" s="119" t="e">
        <f t="shared" ca="1" si="335"/>
        <v>#NAME?</v>
      </c>
      <c r="LZ290" s="119" t="e">
        <f t="shared" ca="1" si="336"/>
        <v>#REF!</v>
      </c>
      <c r="MA290" s="119" t="e">
        <f t="shared" ca="1" si="337"/>
        <v>#NAME?</v>
      </c>
      <c r="MB290" s="119" t="e">
        <f t="shared" ca="1" si="338"/>
        <v>#NAME?</v>
      </c>
      <c r="MC290" s="119" t="e">
        <f t="shared" ca="1" si="339"/>
        <v>#NAME?</v>
      </c>
      <c r="MD290" s="119" t="e">
        <f t="shared" ca="1" si="340"/>
        <v>#NAME?</v>
      </c>
      <c r="ME290" s="119" t="e">
        <f t="shared" ca="1" si="341"/>
        <v>#NAME?</v>
      </c>
      <c r="MF290" s="119" t="e">
        <f t="shared" ca="1" si="342"/>
        <v>#NAME?</v>
      </c>
      <c r="MG290" s="119" t="e">
        <f t="shared" ca="1" si="343"/>
        <v>#REF!</v>
      </c>
      <c r="MH290" s="120" t="s">
        <v>1227</v>
      </c>
      <c r="MI290" s="100" t="s">
        <v>1029</v>
      </c>
      <c r="MJ290" s="121">
        <v>45581</v>
      </c>
      <c r="MK290" s="100" t="s">
        <v>189</v>
      </c>
      <c r="ML290" s="100"/>
      <c r="MM290" s="100" t="s">
        <v>190</v>
      </c>
      <c r="MN290" s="100" t="s">
        <v>1030</v>
      </c>
      <c r="MO290" s="100" t="s">
        <v>1036</v>
      </c>
    </row>
    <row r="291" spans="1:353" ht="14.25" x14ac:dyDescent="0.2">
      <c r="A291" s="39">
        <v>304</v>
      </c>
      <c r="B291" s="39" t="s">
        <v>1230</v>
      </c>
      <c r="C291" s="54" t="s">
        <v>1231</v>
      </c>
      <c r="D291" s="39" t="s">
        <v>121</v>
      </c>
      <c r="E291" s="39">
        <v>400493373</v>
      </c>
      <c r="F291" s="99" t="s">
        <v>1232</v>
      </c>
      <c r="G291" s="39"/>
      <c r="H291" s="39" t="s">
        <v>112</v>
      </c>
      <c r="I291" s="39">
        <v>2</v>
      </c>
      <c r="J291" s="39">
        <v>3</v>
      </c>
      <c r="K291" s="39">
        <v>0</v>
      </c>
      <c r="L291" s="39">
        <v>0</v>
      </c>
      <c r="M291" s="39">
        <v>0</v>
      </c>
      <c r="N291" s="39">
        <v>0</v>
      </c>
      <c r="O291" s="39">
        <v>1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0</v>
      </c>
      <c r="W291" s="39">
        <v>0</v>
      </c>
      <c r="X291" s="39">
        <v>1</v>
      </c>
      <c r="Y291" s="39">
        <v>0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1</v>
      </c>
      <c r="AH291" s="39">
        <f t="shared" si="306"/>
        <v>2</v>
      </c>
      <c r="AI291" s="39">
        <f t="shared" si="344"/>
        <v>70589</v>
      </c>
      <c r="AJ291" s="55">
        <v>3000</v>
      </c>
      <c r="AK291" s="39" t="s">
        <v>978</v>
      </c>
      <c r="AL291" s="39" t="s">
        <v>1233</v>
      </c>
      <c r="AM291" s="39" t="s">
        <v>32</v>
      </c>
      <c r="AN291" s="39"/>
      <c r="AO291" s="39"/>
      <c r="AP291" s="56">
        <v>7.1999999999999995E-2</v>
      </c>
      <c r="AQ291" s="56" t="s">
        <v>8</v>
      </c>
      <c r="AR291" s="39"/>
      <c r="AS291" s="39"/>
      <c r="AT291" s="39"/>
      <c r="AU291" s="39"/>
      <c r="AV291" s="39">
        <f t="shared" si="307"/>
        <v>0</v>
      </c>
      <c r="AW291" s="76" t="e">
        <f t="shared" ca="1" si="308"/>
        <v>#NAME?</v>
      </c>
      <c r="AX291" s="39"/>
      <c r="AY291" s="73" t="e">
        <f t="shared" si="309"/>
        <v>#REF!</v>
      </c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>
        <f>SUM($AZ291,$BA291:BF291)-SUM($EU291:FA291)</f>
        <v>-460</v>
      </c>
      <c r="DE291" s="39">
        <f>SUM($AZ291,$BA291:BG291)-SUM($EU291:FB291)</f>
        <v>-2258</v>
      </c>
      <c r="DF291" s="39">
        <f>SUM($AZ291,$BA291:BH291)-SUM($EU291:FC291)</f>
        <v>-4589</v>
      </c>
      <c r="DG291" s="39">
        <f>SUM($AZ291,$BA291:BI291)-SUM($EU291:FD291)</f>
        <v>-6589</v>
      </c>
      <c r="DH291" s="39">
        <f>SUM($AZ291,$BA291:BJ291)-SUM($EU291:FE291)</f>
        <v>-8589</v>
      </c>
      <c r="DI291" s="39">
        <f>SUM($AZ291,$BA291:BK291)-SUM($EU291:FF291)</f>
        <v>-10589</v>
      </c>
      <c r="DJ291" s="39">
        <f>SUM($AZ291,$BA291:BL291)-SUM($EU291:FG291)</f>
        <v>-12589</v>
      </c>
      <c r="DK291" s="39">
        <f>SUM($AZ291,$BA291:BM291)-SUM($EU291:FH291)</f>
        <v>-14589</v>
      </c>
      <c r="DL291" s="39">
        <f>SUM($AZ291,$BA291:BN291)-SUM($EU291:FI291)</f>
        <v>-16589</v>
      </c>
      <c r="DM291" s="39">
        <f>SUM($AZ291,$BA291:BO291)-SUM($EU291:FJ291)</f>
        <v>-18589</v>
      </c>
      <c r="DN291" s="39">
        <f>SUM($AZ291,$BA291:BP291)-SUM($EU291:FK291)</f>
        <v>-20589</v>
      </c>
      <c r="DO291" s="39">
        <f>SUM($AZ291,$BA291:BQ291)-SUM($EU291:FL291)</f>
        <v>-22589</v>
      </c>
      <c r="DP291" s="39">
        <f>SUM($AZ291,$BA291:BR291)-SUM($EU291:FM291)</f>
        <v>-24589</v>
      </c>
      <c r="DQ291" s="39">
        <f>SUM($AZ291,$BA291:BS291)-SUM($EU291:FN291)</f>
        <v>-26589</v>
      </c>
      <c r="DR291" s="39">
        <f>SUM($AZ291,$BA291:BT291)-SUM($EU291:FO291)</f>
        <v>-28589</v>
      </c>
      <c r="DS291" s="39">
        <f>SUM($AZ291,$BA291:BU291)-SUM($EU291:FP291)</f>
        <v>-30589</v>
      </c>
      <c r="DT291" s="39">
        <f>SUM($AZ291,$BA291:BV291)-SUM($EU291:FQ291)</f>
        <v>-32589</v>
      </c>
      <c r="DU291" s="39">
        <f>SUM($AZ291,$BA291:BW291)-SUM($EU291:FR291)</f>
        <v>-34589</v>
      </c>
      <c r="DV291" s="39">
        <f>SUM($AZ291,$BA291:BX291)-SUM($EU291:FS291)</f>
        <v>-36589</v>
      </c>
      <c r="DW291" s="39">
        <f>SUM($AZ291,$BA291:BY291)-SUM($EU291:FT291)</f>
        <v>-38589</v>
      </c>
      <c r="DX291" s="39">
        <f>SUM($AZ291,$BA291:BZ291)-SUM($EU291:FU291)</f>
        <v>-40589</v>
      </c>
      <c r="DY291" s="39">
        <f>SUM($AZ291,$BA291:CA291)-SUM($EU291:FV291)</f>
        <v>-42589</v>
      </c>
      <c r="DZ291" s="39">
        <f>SUM($AZ291,$BA291:CB291)-SUM($EU291:FW291)</f>
        <v>-44589</v>
      </c>
      <c r="EA291" s="39">
        <f>SUM($AZ291,$BA291:CC291)-SUM($EU291:FX291)</f>
        <v>-46589</v>
      </c>
      <c r="EB291" s="39">
        <f>SUM($AZ291,$BA291:CD291)-SUM($EU291:FY291)</f>
        <v>-48589</v>
      </c>
      <c r="EC291" s="39">
        <f>SUM($AZ291,$BA291:CE291)-SUM($EU291:FZ291)</f>
        <v>-50589</v>
      </c>
      <c r="ED291" s="39">
        <f>SUM($AZ291,$BA291:CF291)-SUM($EU291:GA291)</f>
        <v>-52589</v>
      </c>
      <c r="EE291" s="39">
        <f>SUM($AZ291,$BA291:CG291)-SUM($EU291:GB291)</f>
        <v>-54589</v>
      </c>
      <c r="EF291" s="39">
        <f>SUM($AZ291,$BA291:CH291)-SUM($EU291:GC291)</f>
        <v>-56589</v>
      </c>
      <c r="EG291" s="39">
        <f>SUM($AZ291,$BA291:CI291)-SUM($EU291:GD291)</f>
        <v>-58589</v>
      </c>
      <c r="EH291" s="39">
        <f>SUM($AZ291,$BA291:CJ291)-SUM($EU291:GE291)</f>
        <v>-60589</v>
      </c>
      <c r="EI291" s="39">
        <f>SUM($AZ291,$BA291:CK291)-SUM($EU291:GF291)</f>
        <v>-62589</v>
      </c>
      <c r="EJ291" s="39">
        <f>SUM($AZ291,$BA291:CL291)-SUM($EU291:GG291)</f>
        <v>-64589</v>
      </c>
      <c r="EK291" s="39">
        <f>SUM($AZ291,$BA291:CM291)-SUM($EU291:GH291)</f>
        <v>-66589</v>
      </c>
      <c r="EL291" s="39">
        <f>SUM($AZ291,$BA291:CN291)-SUM($EU291:GI291)</f>
        <v>-68589</v>
      </c>
      <c r="EM291" s="39">
        <f>SUM($AZ291,$BA291:CO291)-SUM($EU291:GJ291)</f>
        <v>-70589</v>
      </c>
      <c r="EN291" s="39">
        <f>SUM($AZ291,$BA291:CP291)-SUM($EU291:GK291)</f>
        <v>-70589</v>
      </c>
      <c r="EO291" s="39">
        <f>SUM($AZ291,$BA291:CQ291)-SUM($EU291:GL291)</f>
        <v>-70589</v>
      </c>
      <c r="EP291" s="39">
        <f>SUM($AZ291,$BA291:CR291)-SUM($EU291:GM291)</f>
        <v>-70589</v>
      </c>
      <c r="EQ291" s="39">
        <f>SUM($AZ291,$BA291:CS291)-SUM($EU291:GN291)</f>
        <v>-70589</v>
      </c>
      <c r="ER291" s="39"/>
      <c r="ES291" s="39"/>
      <c r="ET291" s="39"/>
      <c r="EU291" s="39"/>
      <c r="EV291" s="39"/>
      <c r="EW291" s="39"/>
      <c r="EX291" s="39"/>
      <c r="EY291" s="39"/>
      <c r="EZ291" s="39"/>
      <c r="FA291" s="39">
        <f t="array" ref="FA291">SUMPRODUCT($K291:$AG291,TRANSPOSE(FA$5:FA$27))</f>
        <v>460</v>
      </c>
      <c r="FB291" s="39">
        <f t="array" ref="FB291">SUMPRODUCT($K291:$AG291,TRANSPOSE(FB$5:FB$27))</f>
        <v>1798</v>
      </c>
      <c r="FC291" s="39">
        <f t="array" ref="FC291">SUMPRODUCT($K291:$AG291,TRANSPOSE(FC$5:FC$27))</f>
        <v>2331</v>
      </c>
      <c r="FD291" s="39">
        <f t="array" ref="FD291">SUMPRODUCT($K291:$AG291,TRANSPOSE(FD$5:FD$27))</f>
        <v>2000</v>
      </c>
      <c r="FE291" s="39">
        <f t="array" ref="FE291">SUMPRODUCT($K291:$AG291,TRANSPOSE(FE$5:FE$27))</f>
        <v>2000</v>
      </c>
      <c r="FF291" s="39">
        <f t="array" ref="FF291">SUMPRODUCT($K291:$AG291,TRANSPOSE(FF$5:FF$27))</f>
        <v>2000</v>
      </c>
      <c r="FG291" s="39">
        <f t="array" ref="FG291">SUMPRODUCT($K291:$AG291,TRANSPOSE(FG$5:FG$27))</f>
        <v>2000</v>
      </c>
      <c r="FH291" s="39">
        <f t="array" ref="FH291">SUMPRODUCT($K291:$AG291,TRANSPOSE(FH$5:FH$27))</f>
        <v>2000</v>
      </c>
      <c r="FI291" s="39">
        <f t="array" ref="FI291">SUMPRODUCT($K291:$AG291,TRANSPOSE(FI$5:FI$27))</f>
        <v>2000</v>
      </c>
      <c r="FJ291" s="39">
        <f t="array" ref="FJ291">SUMPRODUCT($K291:$AG291,TRANSPOSE(FJ$5:FJ$27))</f>
        <v>2000</v>
      </c>
      <c r="FK291" s="39">
        <f t="array" ref="FK291">SUMPRODUCT($K291:$AG291,TRANSPOSE(FK$5:FK$27))</f>
        <v>2000</v>
      </c>
      <c r="FL291" s="39">
        <f t="array" ref="FL291">SUMPRODUCT($K291:$AG291,TRANSPOSE(FL$5:FL$27))</f>
        <v>2000</v>
      </c>
      <c r="FM291" s="39">
        <f t="array" ref="FM291">SUMPRODUCT($K291:$AG291,TRANSPOSE(FM$5:FM$27))</f>
        <v>2000</v>
      </c>
      <c r="FN291" s="39">
        <f t="array" ref="FN291">SUMPRODUCT($K291:$AG291,TRANSPOSE(FN$5:FN$27))</f>
        <v>2000</v>
      </c>
      <c r="FO291" s="39">
        <f t="array" ref="FO291">SUMPRODUCT($K291:$AG291,TRANSPOSE(FO$5:FO$27))</f>
        <v>2000</v>
      </c>
      <c r="FP291" s="39">
        <f t="array" ref="FP291">SUMPRODUCT($K291:$AG291,TRANSPOSE(FP$5:FP$27))</f>
        <v>2000</v>
      </c>
      <c r="FQ291" s="39">
        <f t="array" ref="FQ291">SUMPRODUCT($K291:$AG291,TRANSPOSE(FQ$5:FQ$27))</f>
        <v>2000</v>
      </c>
      <c r="FR291" s="39">
        <f t="array" ref="FR291">SUMPRODUCT($K291:$AG291,TRANSPOSE(FR$5:FR$27))</f>
        <v>2000</v>
      </c>
      <c r="FS291" s="39">
        <f t="array" ref="FS291">SUMPRODUCT($K291:$AG291,TRANSPOSE(FS$5:FS$27))</f>
        <v>2000</v>
      </c>
      <c r="FT291" s="39">
        <f t="array" ref="FT291">SUMPRODUCT($K291:$AG291,TRANSPOSE(FT$5:FT$27))</f>
        <v>2000</v>
      </c>
      <c r="FU291" s="39">
        <f t="array" ref="FU291">SUMPRODUCT($K291:$AG291,TRANSPOSE(FU$5:FU$27))</f>
        <v>2000</v>
      </c>
      <c r="FV291" s="39">
        <f t="array" ref="FV291">SUMPRODUCT($K291:$AG291,TRANSPOSE(FV$5:FV$27))</f>
        <v>2000</v>
      </c>
      <c r="FW291" s="39">
        <f t="array" ref="FW291">SUMPRODUCT($K291:$AG291,TRANSPOSE(FW$5:FW$27))</f>
        <v>2000</v>
      </c>
      <c r="FX291" s="39">
        <f t="array" ref="FX291">SUMPRODUCT($K291:$AG291,TRANSPOSE(FX$5:FX$27))</f>
        <v>2000</v>
      </c>
      <c r="FY291" s="39">
        <f t="array" ref="FY291">SUMPRODUCT($K291:$AG291,TRANSPOSE(FY$5:FY$27))</f>
        <v>2000</v>
      </c>
      <c r="FZ291" s="39">
        <f t="array" ref="FZ291">SUMPRODUCT($K291:$AG291,TRANSPOSE(FZ$5:FZ$27))</f>
        <v>2000</v>
      </c>
      <c r="GA291" s="39">
        <f t="array" ref="GA291">SUMPRODUCT($K291:$AG291,TRANSPOSE(GA$5:GA$27))</f>
        <v>2000</v>
      </c>
      <c r="GB291" s="39">
        <f t="array" ref="GB291">SUMPRODUCT($K291:$AG291,TRANSPOSE(GB$5:GB$27))</f>
        <v>2000</v>
      </c>
      <c r="GC291" s="39">
        <f t="array" ref="GC291">SUMPRODUCT($K291:$AG291,TRANSPOSE(GC$5:GC$27))</f>
        <v>2000</v>
      </c>
      <c r="GD291" s="39">
        <f t="array" ref="GD291">SUMPRODUCT($K291:$AG291,TRANSPOSE(GD$5:GD$27))</f>
        <v>2000</v>
      </c>
      <c r="GE291" s="39">
        <f t="array" ref="GE291">SUMPRODUCT($K291:$AG291,TRANSPOSE(GE$5:GE$27))</f>
        <v>2000</v>
      </c>
      <c r="GF291" s="39">
        <f t="array" ref="GF291">SUMPRODUCT($K291:$AG291,TRANSPOSE(GF$5:GF$27))</f>
        <v>2000</v>
      </c>
      <c r="GG291" s="39">
        <f t="array" ref="GG291">SUMPRODUCT($K291:$AG291,TRANSPOSE(GG$5:GG$27))</f>
        <v>2000</v>
      </c>
      <c r="GH291" s="39">
        <f t="array" ref="GH291">SUMPRODUCT($K291:$AG291,TRANSPOSE(GH$5:GH$27))</f>
        <v>2000</v>
      </c>
      <c r="GI291" s="39">
        <f t="array" ref="GI291">SUMPRODUCT($K291:$AG291,TRANSPOSE(GI$5:GI$27))</f>
        <v>2000</v>
      </c>
      <c r="GJ291" s="39">
        <f t="array" ref="GJ291">SUMPRODUCT($K291:$AG291,TRANSPOSE(GJ$5:GJ$27))</f>
        <v>2000</v>
      </c>
      <c r="GK291" s="39">
        <f t="array" ref="GK291">SUMPRODUCT($K291:$AG291,TRANSPOSE(GK$5:GK$27))</f>
        <v>0</v>
      </c>
      <c r="GL291" s="39">
        <f t="array" ref="GL291">SUMPRODUCT($K291:$AG291,TRANSPOSE(GL$5:GL$27))</f>
        <v>0</v>
      </c>
      <c r="GM291" s="39">
        <f t="array" ref="GM291">SUMPRODUCT($K291:$AG291,TRANSPOSE(GM$5:GM$27))</f>
        <v>0</v>
      </c>
      <c r="GN291" s="39">
        <f t="array" ref="GN291">SUMPRODUCT($K291:$AG291,TRANSPOSE(GN$5:GN$27))</f>
        <v>0</v>
      </c>
      <c r="GO291" s="39"/>
      <c r="GP291" s="39"/>
      <c r="GQ291" s="39"/>
      <c r="GR291" s="39"/>
      <c r="GS291" s="39"/>
      <c r="GT291" s="39"/>
      <c r="GU291" s="39"/>
      <c r="GV291" s="39"/>
      <c r="GW291" s="39"/>
      <c r="GX291" s="39"/>
      <c r="GY291" s="39"/>
      <c r="GZ291" s="39"/>
      <c r="HA291" s="39"/>
      <c r="HB291" s="39"/>
      <c r="HC291" s="39"/>
      <c r="HD291" s="39"/>
      <c r="HE291" s="39"/>
      <c r="HF291" s="39"/>
      <c r="HG291" s="39"/>
      <c r="HH291" s="39"/>
      <c r="HI291" s="39"/>
      <c r="HJ291" s="39"/>
      <c r="HK291" s="39"/>
      <c r="HL291" s="39"/>
      <c r="HM291" s="39"/>
      <c r="HN291" s="39"/>
      <c r="HO291" s="39"/>
      <c r="HP291" s="39"/>
      <c r="HQ291" s="39"/>
      <c r="HR291" s="39"/>
      <c r="HS291" s="39"/>
      <c r="HT291" s="39"/>
      <c r="HU291" s="39"/>
      <c r="HV291" s="39"/>
      <c r="HW291" s="39"/>
      <c r="HX291" s="39"/>
      <c r="HY291" s="39"/>
      <c r="HZ291" s="39"/>
      <c r="IA291" s="39"/>
      <c r="IB291" s="39"/>
      <c r="IC291" s="39"/>
      <c r="ID291" s="39"/>
      <c r="IE291" s="39"/>
      <c r="IF291" s="39"/>
      <c r="IG291" s="39"/>
      <c r="IH291" s="39"/>
      <c r="II291" s="39"/>
      <c r="IJ291" s="39"/>
      <c r="IK291" s="39"/>
      <c r="IL291" s="39"/>
      <c r="IM291" s="39"/>
      <c r="IN291" s="39"/>
      <c r="IO291" s="39"/>
      <c r="IP291" s="39"/>
      <c r="IQ291" s="39"/>
      <c r="IR291" s="39"/>
      <c r="IS291" s="39"/>
      <c r="IT291" s="39"/>
      <c r="IU291" s="39"/>
      <c r="IV291" s="93" t="s">
        <v>13</v>
      </c>
      <c r="IW291" s="100" t="str">
        <f>C291</f>
        <v>PSR05-LF-T7</v>
      </c>
      <c r="IX291" s="93" t="str">
        <f t="shared" si="345"/>
        <v>PRO TEK DEVICES</v>
      </c>
      <c r="IY291" s="111">
        <f t="shared" si="304"/>
        <v>7.1999999999999995E-2</v>
      </c>
      <c r="IZ291" s="112" t="str">
        <f t="shared" si="346"/>
        <v>USD</v>
      </c>
      <c r="JA291" s="104" t="e">
        <f ca="1">_xlfn.XLOOKUP(IZ291,IZ$21:IZ$24,JA$21:JA$24,0)</f>
        <v>#NAME?</v>
      </c>
      <c r="JB291" s="104" t="e">
        <f t="shared" ca="1" si="310"/>
        <v>#NAME?</v>
      </c>
      <c r="JC291" s="113">
        <f>AJ291</f>
        <v>3000</v>
      </c>
      <c r="JD291" s="113">
        <f>AJ291</f>
        <v>3000</v>
      </c>
      <c r="JE291" s="100"/>
      <c r="JF291" s="113" t="e">
        <f>MAX(JD291,CEILING(#REF!+JE291,JC291))</f>
        <v>#REF!</v>
      </c>
      <c r="JG291" s="114" t="e">
        <f t="shared" ca="1" si="311"/>
        <v>#REF!</v>
      </c>
      <c r="JH291" s="113" t="e">
        <f>JF291-#REF!</f>
        <v>#REF!</v>
      </c>
      <c r="JI291" s="114" t="e">
        <f t="shared" ca="1" si="312"/>
        <v>#REF!</v>
      </c>
      <c r="JJ291" s="115">
        <v>45526</v>
      </c>
      <c r="JK291" s="114" t="s">
        <v>114</v>
      </c>
      <c r="JL291" s="114" t="s">
        <v>13</v>
      </c>
      <c r="JM291" s="100"/>
      <c r="JN291" s="100" t="s">
        <v>129</v>
      </c>
      <c r="JO291" s="102" t="e">
        <f t="array" aca="1" ref="JO291" ca="1">SUMPRODUCT(#REF!,TRANSPOSE(JO$19:JO$22))</f>
        <v>#REF!</v>
      </c>
      <c r="JP291" s="102" t="e">
        <f t="array" aca="1" ref="JP291" ca="1">SUMPRODUCT(#REF!,TRANSPOSE(JP$19:JP$22))</f>
        <v>#REF!</v>
      </c>
      <c r="JQ291" s="102" t="e">
        <f t="array" aca="1" ref="JQ291" ca="1">SUMPRODUCT(#REF!,TRANSPOSE(JQ$19:JQ$22))</f>
        <v>#REF!</v>
      </c>
      <c r="JR291" s="102" t="e">
        <f t="array" aca="1" ref="JR291" ca="1">SUMPRODUCT(#REF!,TRANSPOSE(JR$19:JR$22))</f>
        <v>#REF!</v>
      </c>
      <c r="JS291" s="102" t="e">
        <f t="array" aca="1" ref="JS291" ca="1">SUMPRODUCT(#REF!,TRANSPOSE(JS$19:JS$22))</f>
        <v>#REF!</v>
      </c>
      <c r="JT291" s="102" t="e">
        <f t="array" aca="1" ref="JT291" ca="1">SUMPRODUCT(#REF!,TRANSPOSE(JT$19:JT$22))</f>
        <v>#REF!</v>
      </c>
      <c r="JU291" s="102" t="e">
        <f t="array" aca="1" ref="JU291" ca="1">SUMPRODUCT(#REF!,TRANSPOSE(JU$19:JU$22))</f>
        <v>#REF!</v>
      </c>
      <c r="JV291" s="102" t="e">
        <f t="array" aca="1" ref="JV291" ca="1">SUMPRODUCT(#REF!,TRANSPOSE(JV$19:JV$22))</f>
        <v>#REF!</v>
      </c>
      <c r="JW291" s="102" t="e">
        <f t="array" aca="1" ref="JW291" ca="1">SUMPRODUCT(#REF!,TRANSPOSE(JW$19:JW$22))</f>
        <v>#REF!</v>
      </c>
      <c r="JX291" s="102" t="e">
        <f t="array" aca="1" ref="JX291" ca="1">SUMPRODUCT(#REF!,TRANSPOSE(JX$19:JX$22))</f>
        <v>#REF!</v>
      </c>
      <c r="JY291" s="102" t="e">
        <f t="array" aca="1" ref="JY291" ca="1">SUMPRODUCT(#REF!,TRANSPOSE(JY$19:JY$22))</f>
        <v>#REF!</v>
      </c>
      <c r="JZ291" s="102" t="e">
        <f t="array" aca="1" ref="JZ291" ca="1">SUMPRODUCT(#REF!,TRANSPOSE(JZ$19:JZ$22))</f>
        <v>#REF!</v>
      </c>
      <c r="KA291" s="102" t="e">
        <f t="array" aca="1" ref="KA291" ca="1">SUMPRODUCT(#REF!,TRANSPOSE(KA$19:KA$22))</f>
        <v>#REF!</v>
      </c>
      <c r="KB291" s="116"/>
      <c r="KC291" s="102" t="e">
        <f t="shared" ca="1" si="313"/>
        <v>#REF!</v>
      </c>
      <c r="KD291" s="117" t="e">
        <f ca="1">CEILING(SUM($JO291:JP291)-SUM($KC291:KC291),$JC291)</f>
        <v>#REF!</v>
      </c>
      <c r="KE291" s="117" t="e">
        <f ca="1">CEILING(SUM($JO291:JQ291)-SUM($KC291:KD291),$JC291)</f>
        <v>#REF!</v>
      </c>
      <c r="KF291" s="117" t="e">
        <f ca="1">CEILING(SUM($JO291:JR291)-SUM($KC291:KE291),$JC291)</f>
        <v>#REF!</v>
      </c>
      <c r="KG291" s="117" t="e">
        <f ca="1">CEILING(SUM($JO291:JS291)-SUM($KC291:KF291),$JC291)</f>
        <v>#REF!</v>
      </c>
      <c r="KH291" s="117" t="e">
        <f ca="1">CEILING(SUM($JO291:JT291)-SUM($KC291:KG291),$JC291)</f>
        <v>#REF!</v>
      </c>
      <c r="KI291" s="117" t="e">
        <f ca="1">CEILING(SUM($JO291:JU291)-SUM($KC291:KH291),$JC291)</f>
        <v>#REF!</v>
      </c>
      <c r="KJ291" s="117" t="e">
        <f ca="1">CEILING(SUM($JO291:JV291)-SUM($KC291:KI291),$JC291)</f>
        <v>#REF!</v>
      </c>
      <c r="KK291" s="117" t="e">
        <f ca="1">CEILING(SUM($JO291:JW291)-SUM($KC291:KJ291),$JC291)</f>
        <v>#REF!</v>
      </c>
      <c r="KL291" s="117" t="e">
        <f ca="1">CEILING(SUM($JO291:JX291)-SUM($KC291:KK291),$JC291)</f>
        <v>#REF!</v>
      </c>
      <c r="KM291" s="117" t="e">
        <f ca="1">CEILING(SUM($JO291:JY291)-SUM($KC291:KL291),$JC291)</f>
        <v>#REF!</v>
      </c>
      <c r="KN291" s="117" t="e">
        <f t="shared" ca="1" si="314"/>
        <v>#REF!</v>
      </c>
      <c r="KO291" s="117" t="e">
        <f t="shared" ca="1" si="315"/>
        <v>#REF!</v>
      </c>
      <c r="KP291" s="116"/>
      <c r="KQ291" s="119" t="e">
        <f t="shared" ca="1" si="316"/>
        <v>#REF!</v>
      </c>
      <c r="KR291" s="119" t="e">
        <f t="shared" ca="1" si="317"/>
        <v>#REF!</v>
      </c>
      <c r="KS291" s="119" t="e">
        <f t="shared" ca="1" si="318"/>
        <v>#REF!</v>
      </c>
      <c r="KT291" s="119" t="e">
        <f t="shared" ca="1" si="319"/>
        <v>#REF!</v>
      </c>
      <c r="KU291" s="119" t="e">
        <f t="shared" ca="1" si="320"/>
        <v>#REF!</v>
      </c>
      <c r="KV291" s="119" t="e">
        <f t="shared" ca="1" si="321"/>
        <v>#REF!</v>
      </c>
      <c r="KW291" s="119" t="e">
        <f t="shared" ca="1" si="322"/>
        <v>#REF!</v>
      </c>
      <c r="KX291" s="119" t="e">
        <f t="shared" ca="1" si="323"/>
        <v>#REF!</v>
      </c>
      <c r="KY291" s="119" t="e">
        <f t="shared" ca="1" si="324"/>
        <v>#REF!</v>
      </c>
      <c r="KZ291" s="119" t="e">
        <f t="shared" ca="1" si="325"/>
        <v>#REF!</v>
      </c>
      <c r="LA291" s="119" t="e">
        <f t="shared" ca="1" si="326"/>
        <v>#REF!</v>
      </c>
      <c r="LB291" s="119" t="e">
        <f t="shared" ca="1" si="327"/>
        <v>#REF!</v>
      </c>
      <c r="LC291" s="119" t="e">
        <f t="shared" ca="1" si="328"/>
        <v>#REF!</v>
      </c>
      <c r="LD291" s="119" t="e">
        <f t="shared" ca="1" si="329"/>
        <v>#REF!</v>
      </c>
      <c r="LE291" s="116"/>
      <c r="LF291" s="102"/>
      <c r="LG291" s="102"/>
      <c r="LH291" s="102"/>
      <c r="LI291" s="102"/>
      <c r="LJ291" s="102"/>
      <c r="LK291" s="102"/>
      <c r="LL291" s="102"/>
      <c r="LM291" s="102"/>
      <c r="LN291" s="102"/>
      <c r="LO291" s="102"/>
      <c r="LP291" s="102"/>
      <c r="LQ291" s="102"/>
      <c r="LR291" s="102" t="e">
        <f ca="1">KO291</f>
        <v>#REF!</v>
      </c>
      <c r="LS291" s="102"/>
      <c r="LT291" s="119" t="e">
        <f t="shared" ca="1" si="330"/>
        <v>#NAME?</v>
      </c>
      <c r="LU291" s="119" t="e">
        <f t="shared" ca="1" si="331"/>
        <v>#NAME?</v>
      </c>
      <c r="LV291" s="119" t="e">
        <f t="shared" ca="1" si="332"/>
        <v>#NAME?</v>
      </c>
      <c r="LW291" s="119" t="e">
        <f t="shared" ca="1" si="333"/>
        <v>#NAME?</v>
      </c>
      <c r="LX291" s="119" t="e">
        <f t="shared" ca="1" si="334"/>
        <v>#NAME?</v>
      </c>
      <c r="LY291" s="119" t="e">
        <f t="shared" ca="1" si="335"/>
        <v>#NAME?</v>
      </c>
      <c r="LZ291" s="119" t="e">
        <f t="shared" ca="1" si="336"/>
        <v>#NAME?</v>
      </c>
      <c r="MA291" s="119" t="e">
        <f t="shared" ca="1" si="337"/>
        <v>#NAME?</v>
      </c>
      <c r="MB291" s="119" t="e">
        <f t="shared" ca="1" si="338"/>
        <v>#NAME?</v>
      </c>
      <c r="MC291" s="119" t="e">
        <f t="shared" ca="1" si="339"/>
        <v>#NAME?</v>
      </c>
      <c r="MD291" s="119" t="e">
        <f t="shared" ca="1" si="340"/>
        <v>#NAME?</v>
      </c>
      <c r="ME291" s="119" t="e">
        <f t="shared" ca="1" si="341"/>
        <v>#NAME?</v>
      </c>
      <c r="MF291" s="119" t="e">
        <f t="shared" ca="1" si="342"/>
        <v>#REF!</v>
      </c>
      <c r="MG291" s="119" t="e">
        <f t="shared" ca="1" si="343"/>
        <v>#NAME?</v>
      </c>
      <c r="MH291" s="120" t="s">
        <v>1230</v>
      </c>
      <c r="MI291" s="100"/>
      <c r="MJ291" s="121"/>
      <c r="MK291" s="100"/>
      <c r="ML291" s="100"/>
      <c r="MM291" s="100"/>
      <c r="MN291" s="100"/>
      <c r="MO291" s="100"/>
    </row>
    <row r="292" spans="1:353" ht="14.25" x14ac:dyDescent="0.2">
      <c r="A292" s="39">
        <v>305</v>
      </c>
      <c r="B292" s="39" t="s">
        <v>1234</v>
      </c>
      <c r="C292" s="54" t="s">
        <v>1235</v>
      </c>
      <c r="D292" s="39" t="s">
        <v>121</v>
      </c>
      <c r="E292" s="39">
        <v>405530594</v>
      </c>
      <c r="F292" s="99" t="s">
        <v>1236</v>
      </c>
      <c r="G292" s="39">
        <v>405536567</v>
      </c>
      <c r="H292" s="39" t="s">
        <v>112</v>
      </c>
      <c r="I292" s="39">
        <v>2</v>
      </c>
      <c r="J292" s="39">
        <v>9</v>
      </c>
      <c r="K292" s="39">
        <v>0</v>
      </c>
      <c r="L292" s="39">
        <v>0</v>
      </c>
      <c r="M292" s="39">
        <v>1</v>
      </c>
      <c r="N292" s="39">
        <v>1</v>
      </c>
      <c r="O292" s="39">
        <v>1</v>
      </c>
      <c r="P292" s="39">
        <v>0</v>
      </c>
      <c r="Q292" s="39">
        <v>0</v>
      </c>
      <c r="R292" s="39">
        <v>1</v>
      </c>
      <c r="S292" s="39">
        <v>1</v>
      </c>
      <c r="T292" s="39">
        <v>0</v>
      </c>
      <c r="U292" s="39">
        <v>0</v>
      </c>
      <c r="V292" s="39">
        <v>0</v>
      </c>
      <c r="W292" s="39">
        <v>0</v>
      </c>
      <c r="X292" s="39">
        <v>1</v>
      </c>
      <c r="Y292" s="39">
        <v>0</v>
      </c>
      <c r="Z292" s="39">
        <v>0</v>
      </c>
      <c r="AA292" s="39">
        <v>1</v>
      </c>
      <c r="AB292" s="39">
        <v>1</v>
      </c>
      <c r="AC292" s="39">
        <v>0</v>
      </c>
      <c r="AD292" s="39">
        <v>0</v>
      </c>
      <c r="AE292" s="39">
        <v>0</v>
      </c>
      <c r="AF292" s="39">
        <v>0</v>
      </c>
      <c r="AG292" s="39">
        <v>1</v>
      </c>
      <c r="AH292" s="39">
        <f t="shared" si="306"/>
        <v>8</v>
      </c>
      <c r="AI292" s="39">
        <f t="shared" si="344"/>
        <v>211767</v>
      </c>
      <c r="AJ292" s="55">
        <v>750</v>
      </c>
      <c r="AK292" s="39"/>
      <c r="AL292" s="39" t="s">
        <v>1237</v>
      </c>
      <c r="AM292" s="39" t="s">
        <v>1238</v>
      </c>
      <c r="AN292" s="39"/>
      <c r="AO292" s="39"/>
      <c r="AP292" s="56">
        <v>0.127968</v>
      </c>
      <c r="AQ292" s="56" t="s">
        <v>8</v>
      </c>
      <c r="AR292" s="39" t="s">
        <v>1239</v>
      </c>
      <c r="AS292" s="65" t="s">
        <v>1240</v>
      </c>
      <c r="AT292" s="39"/>
      <c r="AU292" s="39" t="s">
        <v>1241</v>
      </c>
      <c r="AV292" s="39">
        <f t="shared" si="307"/>
        <v>0</v>
      </c>
      <c r="AW292" s="76" t="e">
        <f t="shared" ca="1" si="308"/>
        <v>#NAME?</v>
      </c>
      <c r="AX292" s="39"/>
      <c r="AY292" s="73" t="e">
        <f t="shared" si="309"/>
        <v>#REF!</v>
      </c>
      <c r="AZ292" s="39"/>
      <c r="BA292" s="39"/>
      <c r="BB292" s="39"/>
      <c r="BC292" s="39"/>
      <c r="BD292" s="39">
        <v>1000</v>
      </c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>
        <f>SUM($AZ292,$BA292:BF292)-SUM($EU292:FA292)</f>
        <v>-380</v>
      </c>
      <c r="DE292" s="39">
        <f>SUM($AZ292,$BA292:BG292)-SUM($EU292:FB292)</f>
        <v>-5774</v>
      </c>
      <c r="DF292" s="39">
        <f>SUM($AZ292,$BA292:BH292)-SUM($EU292:FC292)</f>
        <v>-12767</v>
      </c>
      <c r="DG292" s="39">
        <f>SUM($AZ292,$BA292:BI292)-SUM($EU292:FD292)</f>
        <v>-18767</v>
      </c>
      <c r="DH292" s="39">
        <f>SUM($AZ292,$BA292:BJ292)-SUM($EU292:FE292)</f>
        <v>-24767</v>
      </c>
      <c r="DI292" s="39">
        <f>SUM($AZ292,$BA292:BK292)-SUM($EU292:FF292)</f>
        <v>-30767</v>
      </c>
      <c r="DJ292" s="39">
        <f>SUM($AZ292,$BA292:BL292)-SUM($EU292:FG292)</f>
        <v>-36767</v>
      </c>
      <c r="DK292" s="39">
        <f>SUM($AZ292,$BA292:BM292)-SUM($EU292:FH292)</f>
        <v>-42767</v>
      </c>
      <c r="DL292" s="39">
        <f>SUM($AZ292,$BA292:BN292)-SUM($EU292:FI292)</f>
        <v>-48767</v>
      </c>
      <c r="DM292" s="39">
        <f>SUM($AZ292,$BA292:BO292)-SUM($EU292:FJ292)</f>
        <v>-54767</v>
      </c>
      <c r="DN292" s="39">
        <f>SUM($AZ292,$BA292:BP292)-SUM($EU292:FK292)</f>
        <v>-60767</v>
      </c>
      <c r="DO292" s="39">
        <f>SUM($AZ292,$BA292:BQ292)-SUM($EU292:FL292)</f>
        <v>-66767</v>
      </c>
      <c r="DP292" s="39">
        <f>SUM($AZ292,$BA292:BR292)-SUM($EU292:FM292)</f>
        <v>-72767</v>
      </c>
      <c r="DQ292" s="39">
        <f>SUM($AZ292,$BA292:BS292)-SUM($EU292:FN292)</f>
        <v>-78767</v>
      </c>
      <c r="DR292" s="39">
        <f>SUM($AZ292,$BA292:BT292)-SUM($EU292:FO292)</f>
        <v>-84767</v>
      </c>
      <c r="DS292" s="39">
        <f>SUM($AZ292,$BA292:BU292)-SUM($EU292:FP292)</f>
        <v>-90767</v>
      </c>
      <c r="DT292" s="39">
        <f>SUM($AZ292,$BA292:BV292)-SUM($EU292:FQ292)</f>
        <v>-96767</v>
      </c>
      <c r="DU292" s="39">
        <f>SUM($AZ292,$BA292:BW292)-SUM($EU292:FR292)</f>
        <v>-102767</v>
      </c>
      <c r="DV292" s="39">
        <f>SUM($AZ292,$BA292:BX292)-SUM($EU292:FS292)</f>
        <v>-108767</v>
      </c>
      <c r="DW292" s="39">
        <f>SUM($AZ292,$BA292:BY292)-SUM($EU292:FT292)</f>
        <v>-114767</v>
      </c>
      <c r="DX292" s="39">
        <f>SUM($AZ292,$BA292:BZ292)-SUM($EU292:FU292)</f>
        <v>-120767</v>
      </c>
      <c r="DY292" s="39">
        <f>SUM($AZ292,$BA292:CA292)-SUM($EU292:FV292)</f>
        <v>-126767</v>
      </c>
      <c r="DZ292" s="39">
        <f>SUM($AZ292,$BA292:CB292)-SUM($EU292:FW292)</f>
        <v>-132767</v>
      </c>
      <c r="EA292" s="39">
        <f>SUM($AZ292,$BA292:CC292)-SUM($EU292:FX292)</f>
        <v>-138767</v>
      </c>
      <c r="EB292" s="39">
        <f>SUM($AZ292,$BA292:CD292)-SUM($EU292:FY292)</f>
        <v>-144767</v>
      </c>
      <c r="EC292" s="39">
        <f>SUM($AZ292,$BA292:CE292)-SUM($EU292:FZ292)</f>
        <v>-150767</v>
      </c>
      <c r="ED292" s="39">
        <f>SUM($AZ292,$BA292:CF292)-SUM($EU292:GA292)</f>
        <v>-156767</v>
      </c>
      <c r="EE292" s="39">
        <f>SUM($AZ292,$BA292:CG292)-SUM($EU292:GB292)</f>
        <v>-162767</v>
      </c>
      <c r="EF292" s="39">
        <f>SUM($AZ292,$BA292:CH292)-SUM($EU292:GC292)</f>
        <v>-168767</v>
      </c>
      <c r="EG292" s="39">
        <f>SUM($AZ292,$BA292:CI292)-SUM($EU292:GD292)</f>
        <v>-174767</v>
      </c>
      <c r="EH292" s="39">
        <f>SUM($AZ292,$BA292:CJ292)-SUM($EU292:GE292)</f>
        <v>-180767</v>
      </c>
      <c r="EI292" s="39">
        <f>SUM($AZ292,$BA292:CK292)-SUM($EU292:GF292)</f>
        <v>-186767</v>
      </c>
      <c r="EJ292" s="39">
        <f>SUM($AZ292,$BA292:CL292)-SUM($EU292:GG292)</f>
        <v>-192767</v>
      </c>
      <c r="EK292" s="39">
        <f>SUM($AZ292,$BA292:CM292)-SUM($EU292:GH292)</f>
        <v>-198767</v>
      </c>
      <c r="EL292" s="39">
        <f>SUM($AZ292,$BA292:CN292)-SUM($EU292:GI292)</f>
        <v>-204767</v>
      </c>
      <c r="EM292" s="39">
        <f>SUM($AZ292,$BA292:CO292)-SUM($EU292:GJ292)</f>
        <v>-210767</v>
      </c>
      <c r="EN292" s="39">
        <f>SUM($AZ292,$BA292:CP292)-SUM($EU292:GK292)</f>
        <v>-210767</v>
      </c>
      <c r="EO292" s="39">
        <f>SUM($AZ292,$BA292:CQ292)-SUM($EU292:GL292)</f>
        <v>-210767</v>
      </c>
      <c r="EP292" s="39">
        <f>SUM($AZ292,$BA292:CR292)-SUM($EU292:GM292)</f>
        <v>-210767</v>
      </c>
      <c r="EQ292" s="39">
        <f>SUM($AZ292,$BA292:CS292)-SUM($EU292:GN292)</f>
        <v>-210767</v>
      </c>
      <c r="ER292" s="39"/>
      <c r="ES292" s="39"/>
      <c r="ET292" s="39"/>
      <c r="EU292" s="39"/>
      <c r="EV292" s="39"/>
      <c r="EW292" s="39"/>
      <c r="EX292" s="39"/>
      <c r="EY292" s="39"/>
      <c r="EZ292" s="39"/>
      <c r="FA292" s="39">
        <f t="array" ref="FA292">SUMPRODUCT($K292:$AG292,TRANSPOSE(FA$5:FA$27))</f>
        <v>1380</v>
      </c>
      <c r="FB292" s="39">
        <f t="array" ref="FB292">SUMPRODUCT($K292:$AG292,TRANSPOSE(FB$5:FB$27))</f>
        <v>5394</v>
      </c>
      <c r="FC292" s="39">
        <f t="array" ref="FC292">SUMPRODUCT($K292:$AG292,TRANSPOSE(FC$5:FC$27))</f>
        <v>6993</v>
      </c>
      <c r="FD292" s="39">
        <f t="array" ref="FD292">SUMPRODUCT($K292:$AG292,TRANSPOSE(FD$5:FD$27))</f>
        <v>6000</v>
      </c>
      <c r="FE292" s="39">
        <f t="array" ref="FE292">SUMPRODUCT($K292:$AG292,TRANSPOSE(FE$5:FE$27))</f>
        <v>6000</v>
      </c>
      <c r="FF292" s="39">
        <f t="array" ref="FF292">SUMPRODUCT($K292:$AG292,TRANSPOSE(FF$5:FF$27))</f>
        <v>6000</v>
      </c>
      <c r="FG292" s="39">
        <f t="array" ref="FG292">SUMPRODUCT($K292:$AG292,TRANSPOSE(FG$5:FG$27))</f>
        <v>6000</v>
      </c>
      <c r="FH292" s="39">
        <f t="array" ref="FH292">SUMPRODUCT($K292:$AG292,TRANSPOSE(FH$5:FH$27))</f>
        <v>6000</v>
      </c>
      <c r="FI292" s="39">
        <f t="array" ref="FI292">SUMPRODUCT($K292:$AG292,TRANSPOSE(FI$5:FI$27))</f>
        <v>6000</v>
      </c>
      <c r="FJ292" s="39">
        <f t="array" ref="FJ292">SUMPRODUCT($K292:$AG292,TRANSPOSE(FJ$5:FJ$27))</f>
        <v>6000</v>
      </c>
      <c r="FK292" s="39">
        <f t="array" ref="FK292">SUMPRODUCT($K292:$AG292,TRANSPOSE(FK$5:FK$27))</f>
        <v>6000</v>
      </c>
      <c r="FL292" s="39">
        <f t="array" ref="FL292">SUMPRODUCT($K292:$AG292,TRANSPOSE(FL$5:FL$27))</f>
        <v>6000</v>
      </c>
      <c r="FM292" s="39">
        <f t="array" ref="FM292">SUMPRODUCT($K292:$AG292,TRANSPOSE(FM$5:FM$27))</f>
        <v>6000</v>
      </c>
      <c r="FN292" s="39">
        <f t="array" ref="FN292">SUMPRODUCT($K292:$AG292,TRANSPOSE(FN$5:FN$27))</f>
        <v>6000</v>
      </c>
      <c r="FO292" s="39">
        <f t="array" ref="FO292">SUMPRODUCT($K292:$AG292,TRANSPOSE(FO$5:FO$27))</f>
        <v>6000</v>
      </c>
      <c r="FP292" s="39">
        <f t="array" ref="FP292">SUMPRODUCT($K292:$AG292,TRANSPOSE(FP$5:FP$27))</f>
        <v>6000</v>
      </c>
      <c r="FQ292" s="39">
        <f t="array" ref="FQ292">SUMPRODUCT($K292:$AG292,TRANSPOSE(FQ$5:FQ$27))</f>
        <v>6000</v>
      </c>
      <c r="FR292" s="39">
        <f t="array" ref="FR292">SUMPRODUCT($K292:$AG292,TRANSPOSE(FR$5:FR$27))</f>
        <v>6000</v>
      </c>
      <c r="FS292" s="39">
        <f t="array" ref="FS292">SUMPRODUCT($K292:$AG292,TRANSPOSE(FS$5:FS$27))</f>
        <v>6000</v>
      </c>
      <c r="FT292" s="39">
        <f t="array" ref="FT292">SUMPRODUCT($K292:$AG292,TRANSPOSE(FT$5:FT$27))</f>
        <v>6000</v>
      </c>
      <c r="FU292" s="39">
        <f t="array" ref="FU292">SUMPRODUCT($K292:$AG292,TRANSPOSE(FU$5:FU$27))</f>
        <v>6000</v>
      </c>
      <c r="FV292" s="39">
        <f t="array" ref="FV292">SUMPRODUCT($K292:$AG292,TRANSPOSE(FV$5:FV$27))</f>
        <v>6000</v>
      </c>
      <c r="FW292" s="39">
        <f t="array" ref="FW292">SUMPRODUCT($K292:$AG292,TRANSPOSE(FW$5:FW$27))</f>
        <v>6000</v>
      </c>
      <c r="FX292" s="39">
        <f t="array" ref="FX292">SUMPRODUCT($K292:$AG292,TRANSPOSE(FX$5:FX$27))</f>
        <v>6000</v>
      </c>
      <c r="FY292" s="39">
        <f t="array" ref="FY292">SUMPRODUCT($K292:$AG292,TRANSPOSE(FY$5:FY$27))</f>
        <v>6000</v>
      </c>
      <c r="FZ292" s="39">
        <f t="array" ref="FZ292">SUMPRODUCT($K292:$AG292,TRANSPOSE(FZ$5:FZ$27))</f>
        <v>6000</v>
      </c>
      <c r="GA292" s="39">
        <f t="array" ref="GA292">SUMPRODUCT($K292:$AG292,TRANSPOSE(GA$5:GA$27))</f>
        <v>6000</v>
      </c>
      <c r="GB292" s="39">
        <f t="array" ref="GB292">SUMPRODUCT($K292:$AG292,TRANSPOSE(GB$5:GB$27))</f>
        <v>6000</v>
      </c>
      <c r="GC292" s="39">
        <f t="array" ref="GC292">SUMPRODUCT($K292:$AG292,TRANSPOSE(GC$5:GC$27))</f>
        <v>6000</v>
      </c>
      <c r="GD292" s="39">
        <f t="array" ref="GD292">SUMPRODUCT($K292:$AG292,TRANSPOSE(GD$5:GD$27))</f>
        <v>6000</v>
      </c>
      <c r="GE292" s="39">
        <f t="array" ref="GE292">SUMPRODUCT($K292:$AG292,TRANSPOSE(GE$5:GE$27))</f>
        <v>6000</v>
      </c>
      <c r="GF292" s="39">
        <f t="array" ref="GF292">SUMPRODUCT($K292:$AG292,TRANSPOSE(GF$5:GF$27))</f>
        <v>6000</v>
      </c>
      <c r="GG292" s="39">
        <f t="array" ref="GG292">SUMPRODUCT($K292:$AG292,TRANSPOSE(GG$5:GG$27))</f>
        <v>6000</v>
      </c>
      <c r="GH292" s="39">
        <f t="array" ref="GH292">SUMPRODUCT($K292:$AG292,TRANSPOSE(GH$5:GH$27))</f>
        <v>6000</v>
      </c>
      <c r="GI292" s="39">
        <f t="array" ref="GI292">SUMPRODUCT($K292:$AG292,TRANSPOSE(GI$5:GI$27))</f>
        <v>6000</v>
      </c>
      <c r="GJ292" s="39">
        <f t="array" ref="GJ292">SUMPRODUCT($K292:$AG292,TRANSPOSE(GJ$5:GJ$27))</f>
        <v>6000</v>
      </c>
      <c r="GK292" s="39">
        <f t="array" ref="GK292">SUMPRODUCT($K292:$AG292,TRANSPOSE(GK$5:GK$27))</f>
        <v>0</v>
      </c>
      <c r="GL292" s="39">
        <f t="array" ref="GL292">SUMPRODUCT($K292:$AG292,TRANSPOSE(GL$5:GL$27))</f>
        <v>0</v>
      </c>
      <c r="GM292" s="39">
        <f t="array" ref="GM292">SUMPRODUCT($K292:$AG292,TRANSPOSE(GM$5:GM$27))</f>
        <v>0</v>
      </c>
      <c r="GN292" s="39">
        <f t="array" ref="GN292">SUMPRODUCT($K292:$AG292,TRANSPOSE(GN$5:GN$27))</f>
        <v>0</v>
      </c>
      <c r="GO292" s="39"/>
      <c r="GP292" s="39"/>
      <c r="GQ292" s="39"/>
      <c r="GR292" s="39"/>
      <c r="GS292" s="39"/>
      <c r="GT292" s="39"/>
      <c r="GU292" s="39"/>
      <c r="GV292" s="39"/>
      <c r="GW292" s="39"/>
      <c r="GX292" s="39"/>
      <c r="GY292" s="39"/>
      <c r="GZ292" s="39"/>
      <c r="HA292" s="39"/>
      <c r="HB292" s="39"/>
      <c r="HC292" s="39"/>
      <c r="HD292" s="39"/>
      <c r="HE292" s="39"/>
      <c r="HF292" s="39"/>
      <c r="HG292" s="39"/>
      <c r="HH292" s="39"/>
      <c r="HI292" s="39"/>
      <c r="HJ292" s="39"/>
      <c r="HK292" s="39"/>
      <c r="HL292" s="39"/>
      <c r="HM292" s="39"/>
      <c r="HN292" s="39"/>
      <c r="HO292" s="39"/>
      <c r="HP292" s="39"/>
      <c r="HQ292" s="39"/>
      <c r="HR292" s="39"/>
      <c r="HS292" s="39"/>
      <c r="HT292" s="39"/>
      <c r="HU292" s="39"/>
      <c r="HV292" s="39"/>
      <c r="HW292" s="39"/>
      <c r="HX292" s="39"/>
      <c r="HY292" s="39"/>
      <c r="HZ292" s="39"/>
      <c r="IA292" s="39"/>
      <c r="IB292" s="39"/>
      <c r="IC292" s="39"/>
      <c r="ID292" s="39"/>
      <c r="IE292" s="39"/>
      <c r="IF292" s="39"/>
      <c r="IG292" s="39"/>
      <c r="IH292" s="39"/>
      <c r="II292" s="39"/>
      <c r="IJ292" s="39"/>
      <c r="IK292" s="39"/>
      <c r="IL292" s="39"/>
      <c r="IM292" s="39"/>
      <c r="IN292" s="39"/>
      <c r="IO292" s="39"/>
      <c r="IP292" s="39"/>
      <c r="IQ292" s="39"/>
      <c r="IR292" s="39"/>
      <c r="IS292" s="39"/>
      <c r="IT292" s="39"/>
      <c r="IU292" s="39"/>
      <c r="IV292" s="93" t="str">
        <f>AM292</f>
        <v>AVDOR HELET</v>
      </c>
      <c r="IW292" s="100" t="str">
        <f>C292</f>
        <v>PTL-9-724</v>
      </c>
      <c r="IX292" s="93" t="str">
        <f t="shared" si="345"/>
        <v>BRADY W.H. INDUSTRIAL PRODUCTS DIV.</v>
      </c>
      <c r="IY292" s="111">
        <f t="shared" si="304"/>
        <v>0.127968</v>
      </c>
      <c r="IZ292" s="112" t="str">
        <f t="shared" si="346"/>
        <v>USD</v>
      </c>
      <c r="JA292" s="104" t="e">
        <f ca="1">_xlfn.XLOOKUP(IZ292,IZ$21:IZ$24,JA$21:JA$24,0)</f>
        <v>#NAME?</v>
      </c>
      <c r="JB292" s="104" t="e">
        <f t="shared" ca="1" si="310"/>
        <v>#NAME?</v>
      </c>
      <c r="JC292" s="113">
        <f>AJ292</f>
        <v>750</v>
      </c>
      <c r="JD292" s="113">
        <f>AJ292</f>
        <v>750</v>
      </c>
      <c r="JE292" s="100"/>
      <c r="JF292" s="113" t="e">
        <f>MAX(JD292,CEILING(#REF!+JE292,JC292))</f>
        <v>#REF!</v>
      </c>
      <c r="JG292" s="114" t="e">
        <f t="shared" ca="1" si="311"/>
        <v>#REF!</v>
      </c>
      <c r="JH292" s="113" t="e">
        <f>JF292-#REF!</f>
        <v>#REF!</v>
      </c>
      <c r="JI292" s="114" t="e">
        <f t="shared" ca="1" si="312"/>
        <v>#REF!</v>
      </c>
      <c r="JJ292" s="115">
        <v>45523</v>
      </c>
      <c r="JK292" s="114" t="s">
        <v>114</v>
      </c>
      <c r="JL292" s="114" t="s">
        <v>207</v>
      </c>
      <c r="JM292" s="100" t="s">
        <v>128</v>
      </c>
      <c r="JN292" s="100" t="s">
        <v>129</v>
      </c>
      <c r="JO292" s="102" t="e">
        <f t="array" aca="1" ref="JO292" ca="1">SUMPRODUCT(#REF!,TRANSPOSE(JO$19:JO$22))</f>
        <v>#REF!</v>
      </c>
      <c r="JP292" s="102" t="e">
        <f t="array" aca="1" ref="JP292" ca="1">SUMPRODUCT(#REF!,TRANSPOSE(JP$19:JP$22))</f>
        <v>#REF!</v>
      </c>
      <c r="JQ292" s="102" t="e">
        <f t="array" aca="1" ref="JQ292" ca="1">SUMPRODUCT(#REF!,TRANSPOSE(JQ$19:JQ$22))</f>
        <v>#REF!</v>
      </c>
      <c r="JR292" s="102" t="e">
        <f t="array" aca="1" ref="JR292" ca="1">SUMPRODUCT(#REF!,TRANSPOSE(JR$19:JR$22))</f>
        <v>#REF!</v>
      </c>
      <c r="JS292" s="102" t="e">
        <f t="array" aca="1" ref="JS292" ca="1">SUMPRODUCT(#REF!,TRANSPOSE(JS$19:JS$22))</f>
        <v>#REF!</v>
      </c>
      <c r="JT292" s="102" t="e">
        <f t="array" aca="1" ref="JT292" ca="1">SUMPRODUCT(#REF!,TRANSPOSE(JT$19:JT$22))</f>
        <v>#REF!</v>
      </c>
      <c r="JU292" s="102" t="e">
        <f t="array" aca="1" ref="JU292" ca="1">SUMPRODUCT(#REF!,TRANSPOSE(JU$19:JU$22))</f>
        <v>#REF!</v>
      </c>
      <c r="JV292" s="102" t="e">
        <f t="array" aca="1" ref="JV292" ca="1">SUMPRODUCT(#REF!,TRANSPOSE(JV$19:JV$22))</f>
        <v>#REF!</v>
      </c>
      <c r="JW292" s="102" t="e">
        <f t="array" aca="1" ref="JW292" ca="1">SUMPRODUCT(#REF!,TRANSPOSE(JW$19:JW$22))</f>
        <v>#REF!</v>
      </c>
      <c r="JX292" s="102" t="e">
        <f t="array" aca="1" ref="JX292" ca="1">SUMPRODUCT(#REF!,TRANSPOSE(JX$19:JX$22))</f>
        <v>#REF!</v>
      </c>
      <c r="JY292" s="102" t="e">
        <f t="array" aca="1" ref="JY292" ca="1">SUMPRODUCT(#REF!,TRANSPOSE(JY$19:JY$22))</f>
        <v>#REF!</v>
      </c>
      <c r="JZ292" s="102" t="e">
        <f t="array" aca="1" ref="JZ292" ca="1">SUMPRODUCT(#REF!,TRANSPOSE(JZ$19:JZ$22))</f>
        <v>#REF!</v>
      </c>
      <c r="KA292" s="102" t="e">
        <f t="array" aca="1" ref="KA292" ca="1">SUMPRODUCT(#REF!,TRANSPOSE(KA$19:KA$22))</f>
        <v>#REF!</v>
      </c>
      <c r="KB292" s="116"/>
      <c r="KC292" s="102" t="e">
        <f t="shared" ca="1" si="313"/>
        <v>#REF!</v>
      </c>
      <c r="KD292" s="117" t="e">
        <f ca="1">CEILING(SUM($JO292:JP292)-SUM($KC292:KC292),$JC292)</f>
        <v>#REF!</v>
      </c>
      <c r="KE292" s="117" t="e">
        <f ca="1">CEILING(SUM($JO292:JQ292)-SUM($KC292:KD292),$JC292)</f>
        <v>#REF!</v>
      </c>
      <c r="KF292" s="117" t="e">
        <f ca="1">CEILING(SUM($JO292:JR292)-SUM($KC292:KE292),$JC292)</f>
        <v>#REF!</v>
      </c>
      <c r="KG292" s="117" t="e">
        <f ca="1">CEILING(SUM($JO292:JS292)-SUM($KC292:KF292),$JC292)</f>
        <v>#REF!</v>
      </c>
      <c r="KH292" s="117" t="e">
        <f ca="1">CEILING(SUM($JO292:JT292)-SUM($KC292:KG292),$JC292)</f>
        <v>#REF!</v>
      </c>
      <c r="KI292" s="117" t="e">
        <f ca="1">CEILING(SUM($JO292:JU292)-SUM($KC292:KH292),$JC292)</f>
        <v>#REF!</v>
      </c>
      <c r="KJ292" s="117" t="e">
        <f ca="1">CEILING(SUM($JO292:JV292)-SUM($KC292:KI292),$JC292)</f>
        <v>#REF!</v>
      </c>
      <c r="KK292" s="117" t="e">
        <f ca="1">CEILING(SUM($JO292:JW292)-SUM($KC292:KJ292),$JC292)</f>
        <v>#REF!</v>
      </c>
      <c r="KL292" s="117" t="e">
        <f ca="1">CEILING(SUM($JO292:JX292)-SUM($KC292:KK292),$JC292)</f>
        <v>#REF!</v>
      </c>
      <c r="KM292" s="117" t="e">
        <f ca="1">CEILING(SUM($JO292:JY292)-SUM($KC292:KL292),$JC292)</f>
        <v>#REF!</v>
      </c>
      <c r="KN292" s="117" t="e">
        <f t="shared" ca="1" si="314"/>
        <v>#REF!</v>
      </c>
      <c r="KO292" s="117" t="e">
        <f t="shared" ca="1" si="315"/>
        <v>#REF!</v>
      </c>
      <c r="KP292" s="116"/>
      <c r="KQ292" s="119" t="e">
        <f t="shared" ca="1" si="316"/>
        <v>#REF!</v>
      </c>
      <c r="KR292" s="119" t="e">
        <f t="shared" ca="1" si="317"/>
        <v>#REF!</v>
      </c>
      <c r="KS292" s="119" t="e">
        <f t="shared" ca="1" si="318"/>
        <v>#REF!</v>
      </c>
      <c r="KT292" s="119" t="e">
        <f t="shared" ca="1" si="319"/>
        <v>#REF!</v>
      </c>
      <c r="KU292" s="119" t="e">
        <f t="shared" ca="1" si="320"/>
        <v>#REF!</v>
      </c>
      <c r="KV292" s="119" t="e">
        <f t="shared" ca="1" si="321"/>
        <v>#REF!</v>
      </c>
      <c r="KW292" s="119" t="e">
        <f t="shared" ca="1" si="322"/>
        <v>#REF!</v>
      </c>
      <c r="KX292" s="119" t="e">
        <f t="shared" ca="1" si="323"/>
        <v>#REF!</v>
      </c>
      <c r="KY292" s="119" t="e">
        <f t="shared" ca="1" si="324"/>
        <v>#REF!</v>
      </c>
      <c r="KZ292" s="119" t="e">
        <f t="shared" ca="1" si="325"/>
        <v>#REF!</v>
      </c>
      <c r="LA292" s="119" t="e">
        <f t="shared" ca="1" si="326"/>
        <v>#REF!</v>
      </c>
      <c r="LB292" s="119" t="e">
        <f t="shared" ca="1" si="327"/>
        <v>#REF!</v>
      </c>
      <c r="LC292" s="119" t="e">
        <f t="shared" ca="1" si="328"/>
        <v>#REF!</v>
      </c>
      <c r="LD292" s="119" t="e">
        <f t="shared" ca="1" si="329"/>
        <v>#REF!</v>
      </c>
      <c r="LE292" s="116">
        <v>2</v>
      </c>
      <c r="LF292" s="102" t="e">
        <f ca="1">SUM(KC292:KH292)</f>
        <v>#REF!</v>
      </c>
      <c r="LG292" s="102"/>
      <c r="LH292" s="102"/>
      <c r="LI292" s="102"/>
      <c r="LJ292" s="102"/>
      <c r="LK292" s="102"/>
      <c r="LL292" s="102" t="e">
        <f ca="1">SUM(KI292:KO292)</f>
        <v>#REF!</v>
      </c>
      <c r="LM292" s="102"/>
      <c r="LN292" s="102"/>
      <c r="LO292" s="102"/>
      <c r="LP292" s="102"/>
      <c r="LQ292" s="102"/>
      <c r="LR292" s="102"/>
      <c r="LS292" s="102"/>
      <c r="LT292" s="119" t="e">
        <f t="shared" ca="1" si="330"/>
        <v>#REF!</v>
      </c>
      <c r="LU292" s="119" t="e">
        <f t="shared" ca="1" si="331"/>
        <v>#NAME?</v>
      </c>
      <c r="LV292" s="119" t="e">
        <f t="shared" ca="1" si="332"/>
        <v>#NAME?</v>
      </c>
      <c r="LW292" s="119" t="e">
        <f t="shared" ca="1" si="333"/>
        <v>#NAME?</v>
      </c>
      <c r="LX292" s="119" t="e">
        <f t="shared" ca="1" si="334"/>
        <v>#NAME?</v>
      </c>
      <c r="LY292" s="119" t="e">
        <f t="shared" ca="1" si="335"/>
        <v>#NAME?</v>
      </c>
      <c r="LZ292" s="119" t="e">
        <f t="shared" ca="1" si="336"/>
        <v>#REF!</v>
      </c>
      <c r="MA292" s="119" t="e">
        <f t="shared" ca="1" si="337"/>
        <v>#NAME?</v>
      </c>
      <c r="MB292" s="119" t="e">
        <f t="shared" ca="1" si="338"/>
        <v>#NAME?</v>
      </c>
      <c r="MC292" s="119" t="e">
        <f t="shared" ca="1" si="339"/>
        <v>#NAME?</v>
      </c>
      <c r="MD292" s="119" t="e">
        <f t="shared" ca="1" si="340"/>
        <v>#NAME?</v>
      </c>
      <c r="ME292" s="119" t="e">
        <f t="shared" ca="1" si="341"/>
        <v>#NAME?</v>
      </c>
      <c r="MF292" s="119" t="e">
        <f t="shared" ca="1" si="342"/>
        <v>#NAME?</v>
      </c>
      <c r="MG292" s="119" t="e">
        <f t="shared" ca="1" si="343"/>
        <v>#REF!</v>
      </c>
      <c r="MH292" s="120" t="s">
        <v>1234</v>
      </c>
      <c r="MI292" s="100"/>
      <c r="MJ292" s="121"/>
      <c r="MK292" s="100"/>
      <c r="ML292" s="100"/>
      <c r="MM292" s="100" t="s">
        <v>131</v>
      </c>
      <c r="MN292" s="100"/>
      <c r="MO292" s="100"/>
    </row>
    <row r="293" spans="1:353" ht="14.25" x14ac:dyDescent="0.2">
      <c r="A293" s="39">
        <v>306</v>
      </c>
      <c r="B293" s="39" t="s">
        <v>1242</v>
      </c>
      <c r="C293" s="54" t="s">
        <v>1243</v>
      </c>
      <c r="D293" s="39" t="s">
        <v>121</v>
      </c>
      <c r="E293" s="39">
        <v>400567121</v>
      </c>
      <c r="F293" s="99" t="s">
        <v>1244</v>
      </c>
      <c r="G293" s="39">
        <v>400856507</v>
      </c>
      <c r="H293" s="39" t="s">
        <v>112</v>
      </c>
      <c r="I293" s="39">
        <v>2</v>
      </c>
      <c r="J293" s="39">
        <v>6</v>
      </c>
      <c r="K293" s="39">
        <v>0</v>
      </c>
      <c r="L293" s="39">
        <v>0</v>
      </c>
      <c r="M293" s="39">
        <v>0</v>
      </c>
      <c r="N293" s="39">
        <v>0</v>
      </c>
      <c r="O293" s="39">
        <v>2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2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2</v>
      </c>
      <c r="AH293" s="39">
        <f t="shared" si="306"/>
        <v>4</v>
      </c>
      <c r="AI293" s="39">
        <f t="shared" si="344"/>
        <v>141178</v>
      </c>
      <c r="AJ293" s="55">
        <v>1000</v>
      </c>
      <c r="AK293" s="39"/>
      <c r="AL293" s="39" t="s">
        <v>544</v>
      </c>
      <c r="AM293" s="39" t="s">
        <v>511</v>
      </c>
      <c r="AN293" s="39"/>
      <c r="AO293" s="39"/>
      <c r="AP293" s="56">
        <v>2.7192000000000003</v>
      </c>
      <c r="AQ293" s="56" t="s">
        <v>8</v>
      </c>
      <c r="AR293" s="39" t="s">
        <v>512</v>
      </c>
      <c r="AS293" s="39" t="s">
        <v>513</v>
      </c>
      <c r="AT293" s="39"/>
      <c r="AU293" s="39" t="s">
        <v>514</v>
      </c>
      <c r="AV293" s="39" t="str">
        <f t="shared" si="307"/>
        <v>P0028</v>
      </c>
      <c r="AW293" s="76" t="e">
        <f t="shared" ca="1" si="308"/>
        <v>#NAME?</v>
      </c>
      <c r="AX293" s="39"/>
      <c r="AY293" s="73" t="e">
        <f t="shared" si="309"/>
        <v>#REF!</v>
      </c>
      <c r="AZ293" s="39"/>
      <c r="BA293" s="39"/>
      <c r="BB293" s="39"/>
      <c r="BC293" s="39"/>
      <c r="BD293" s="39"/>
      <c r="BE293" s="39"/>
      <c r="BF293" s="39">
        <v>25000</v>
      </c>
      <c r="BG293" s="39"/>
      <c r="BH293" s="39"/>
      <c r="BI293" s="39"/>
      <c r="BJ293" s="39"/>
      <c r="BK293" s="39"/>
      <c r="BL293" s="39">
        <v>24000</v>
      </c>
      <c r="BM293" s="39"/>
      <c r="BN293" s="39"/>
      <c r="BO293" s="39"/>
      <c r="BP293" s="39"/>
      <c r="BQ293" s="39"/>
      <c r="BR293" s="39">
        <v>24000</v>
      </c>
      <c r="BS293" s="39"/>
      <c r="BT293" s="39"/>
      <c r="BU293" s="39"/>
      <c r="BV293" s="39"/>
      <c r="BW293" s="39"/>
      <c r="BX293" s="39">
        <v>24000</v>
      </c>
      <c r="BY293" s="39"/>
      <c r="BZ293" s="39"/>
      <c r="CA293" s="39"/>
      <c r="CB293" s="39"/>
      <c r="CC293" s="39"/>
      <c r="CD293" s="39">
        <v>24000</v>
      </c>
      <c r="CE293" s="39"/>
      <c r="CF293" s="39"/>
      <c r="CG293" s="39"/>
      <c r="CH293" s="39"/>
      <c r="CI293" s="39"/>
      <c r="CJ293" s="39">
        <v>20000</v>
      </c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>
        <f>SUM($AZ293,$BA293:BF293)-SUM($EU293:FA293)</f>
        <v>24080</v>
      </c>
      <c r="DE293" s="39">
        <f>SUM($AZ293,$BA293:BG293)-SUM($EU293:FB293)</f>
        <v>20484</v>
      </c>
      <c r="DF293" s="39">
        <f>SUM($AZ293,$BA293:BH293)-SUM($EU293:FC293)</f>
        <v>15822</v>
      </c>
      <c r="DG293" s="39">
        <f>SUM($AZ293,$BA293:BI293)-SUM($EU293:FD293)</f>
        <v>11822</v>
      </c>
      <c r="DH293" s="39">
        <f>SUM($AZ293,$BA293:BJ293)-SUM($EU293:FE293)</f>
        <v>7822</v>
      </c>
      <c r="DI293" s="39">
        <f>SUM($AZ293,$BA293:BK293)-SUM($EU293:FF293)</f>
        <v>3822</v>
      </c>
      <c r="DJ293" s="39">
        <f>SUM($AZ293,$BA293:BL293)-SUM($EU293:FG293)</f>
        <v>23822</v>
      </c>
      <c r="DK293" s="39">
        <f>SUM($AZ293,$BA293:BM293)-SUM($EU293:FH293)</f>
        <v>19822</v>
      </c>
      <c r="DL293" s="39">
        <f>SUM($AZ293,$BA293:BN293)-SUM($EU293:FI293)</f>
        <v>15822</v>
      </c>
      <c r="DM293" s="39">
        <f>SUM($AZ293,$BA293:BO293)-SUM($EU293:FJ293)</f>
        <v>11822</v>
      </c>
      <c r="DN293" s="39">
        <f>SUM($AZ293,$BA293:BP293)-SUM($EU293:FK293)</f>
        <v>7822</v>
      </c>
      <c r="DO293" s="39">
        <f>SUM($AZ293,$BA293:BQ293)-SUM($EU293:FL293)</f>
        <v>3822</v>
      </c>
      <c r="DP293" s="39">
        <f>SUM($AZ293,$BA293:BR293)-SUM($EU293:FM293)</f>
        <v>23822</v>
      </c>
      <c r="DQ293" s="39">
        <f>SUM($AZ293,$BA293:BS293)-SUM($EU293:FN293)</f>
        <v>19822</v>
      </c>
      <c r="DR293" s="39">
        <f>SUM($AZ293,$BA293:BT293)-SUM($EU293:FO293)</f>
        <v>15822</v>
      </c>
      <c r="DS293" s="39">
        <f>SUM($AZ293,$BA293:BU293)-SUM($EU293:FP293)</f>
        <v>11822</v>
      </c>
      <c r="DT293" s="39">
        <f>SUM($AZ293,$BA293:BV293)-SUM($EU293:FQ293)</f>
        <v>7822</v>
      </c>
      <c r="DU293" s="39">
        <f>SUM($AZ293,$BA293:BW293)-SUM($EU293:FR293)</f>
        <v>3822</v>
      </c>
      <c r="DV293" s="39">
        <f>SUM($AZ293,$BA293:BX293)-SUM($EU293:FS293)</f>
        <v>23822</v>
      </c>
      <c r="DW293" s="39">
        <f>SUM($AZ293,$BA293:BY293)-SUM($EU293:FT293)</f>
        <v>19822</v>
      </c>
      <c r="DX293" s="39">
        <f>SUM($AZ293,$BA293:BZ293)-SUM($EU293:FU293)</f>
        <v>15822</v>
      </c>
      <c r="DY293" s="39">
        <f>SUM($AZ293,$BA293:CA293)-SUM($EU293:FV293)</f>
        <v>11822</v>
      </c>
      <c r="DZ293" s="39">
        <f>SUM($AZ293,$BA293:CB293)-SUM($EU293:FW293)</f>
        <v>7822</v>
      </c>
      <c r="EA293" s="39">
        <f>SUM($AZ293,$BA293:CC293)-SUM($EU293:FX293)</f>
        <v>3822</v>
      </c>
      <c r="EB293" s="39">
        <f>SUM($AZ293,$BA293:CD293)-SUM($EU293:FY293)</f>
        <v>23822</v>
      </c>
      <c r="EC293" s="39">
        <f>SUM($AZ293,$BA293:CE293)-SUM($EU293:FZ293)</f>
        <v>19822</v>
      </c>
      <c r="ED293" s="39">
        <f>SUM($AZ293,$BA293:CF293)-SUM($EU293:GA293)</f>
        <v>15822</v>
      </c>
      <c r="EE293" s="39">
        <f>SUM($AZ293,$BA293:CG293)-SUM($EU293:GB293)</f>
        <v>11822</v>
      </c>
      <c r="EF293" s="39">
        <f>SUM($AZ293,$BA293:CH293)-SUM($EU293:GC293)</f>
        <v>7822</v>
      </c>
      <c r="EG293" s="39">
        <f>SUM($AZ293,$BA293:CI293)-SUM($EU293:GD293)</f>
        <v>3822</v>
      </c>
      <c r="EH293" s="39">
        <f>SUM($AZ293,$BA293:CJ293)-SUM($EU293:GE293)</f>
        <v>19822</v>
      </c>
      <c r="EI293" s="39">
        <f>SUM($AZ293,$BA293:CK293)-SUM($EU293:GF293)</f>
        <v>15822</v>
      </c>
      <c r="EJ293" s="39">
        <f>SUM($AZ293,$BA293:CL293)-SUM($EU293:GG293)</f>
        <v>11822</v>
      </c>
      <c r="EK293" s="39">
        <f>SUM($AZ293,$BA293:CM293)-SUM($EU293:GH293)</f>
        <v>7822</v>
      </c>
      <c r="EL293" s="39">
        <f>SUM($AZ293,$BA293:CN293)-SUM($EU293:GI293)</f>
        <v>3822</v>
      </c>
      <c r="EM293" s="39">
        <f>SUM($AZ293,$BA293:CO293)-SUM($EU293:GJ293)</f>
        <v>-178</v>
      </c>
      <c r="EN293" s="39">
        <f>SUM($AZ293,$BA293:CP293)-SUM($EU293:GK293)</f>
        <v>-178</v>
      </c>
      <c r="EO293" s="39">
        <f>SUM($AZ293,$BA293:CQ293)-SUM($EU293:GL293)</f>
        <v>-178</v>
      </c>
      <c r="EP293" s="39">
        <f>SUM($AZ293,$BA293:CR293)-SUM($EU293:GM293)</f>
        <v>-178</v>
      </c>
      <c r="EQ293" s="39">
        <f>SUM($AZ293,$BA293:CS293)-SUM($EU293:GN293)</f>
        <v>-178</v>
      </c>
      <c r="ER293" s="39"/>
      <c r="ES293" s="39"/>
      <c r="ET293" s="39"/>
      <c r="EU293" s="39"/>
      <c r="EV293" s="39"/>
      <c r="EW293" s="39"/>
      <c r="EX293" s="39"/>
      <c r="EY293" s="39"/>
      <c r="EZ293" s="39"/>
      <c r="FA293" s="39">
        <f t="array" ref="FA293">SUMPRODUCT($K293:$AG293,TRANSPOSE(FA$5:FA$27))</f>
        <v>920</v>
      </c>
      <c r="FB293" s="39">
        <f t="array" ref="FB293">SUMPRODUCT($K293:$AG293,TRANSPOSE(FB$5:FB$27))</f>
        <v>3596</v>
      </c>
      <c r="FC293" s="39">
        <f t="array" ref="FC293">SUMPRODUCT($K293:$AG293,TRANSPOSE(FC$5:FC$27))</f>
        <v>4662</v>
      </c>
      <c r="FD293" s="39">
        <f t="array" ref="FD293">SUMPRODUCT($K293:$AG293,TRANSPOSE(FD$5:FD$27))</f>
        <v>4000</v>
      </c>
      <c r="FE293" s="39">
        <f t="array" ref="FE293">SUMPRODUCT($K293:$AG293,TRANSPOSE(FE$5:FE$27))</f>
        <v>4000</v>
      </c>
      <c r="FF293" s="39">
        <f t="array" ref="FF293">SUMPRODUCT($K293:$AG293,TRANSPOSE(FF$5:FF$27))</f>
        <v>4000</v>
      </c>
      <c r="FG293" s="39">
        <f t="array" ref="FG293">SUMPRODUCT($K293:$AG293,TRANSPOSE(FG$5:FG$27))</f>
        <v>4000</v>
      </c>
      <c r="FH293" s="39">
        <f t="array" ref="FH293">SUMPRODUCT($K293:$AG293,TRANSPOSE(FH$5:FH$27))</f>
        <v>4000</v>
      </c>
      <c r="FI293" s="39">
        <f t="array" ref="FI293">SUMPRODUCT($K293:$AG293,TRANSPOSE(FI$5:FI$27))</f>
        <v>4000</v>
      </c>
      <c r="FJ293" s="39">
        <f t="array" ref="FJ293">SUMPRODUCT($K293:$AG293,TRANSPOSE(FJ$5:FJ$27))</f>
        <v>4000</v>
      </c>
      <c r="FK293" s="39">
        <f t="array" ref="FK293">SUMPRODUCT($K293:$AG293,TRANSPOSE(FK$5:FK$27))</f>
        <v>4000</v>
      </c>
      <c r="FL293" s="39">
        <f t="array" ref="FL293">SUMPRODUCT($K293:$AG293,TRANSPOSE(FL$5:FL$27))</f>
        <v>4000</v>
      </c>
      <c r="FM293" s="39">
        <f t="array" ref="FM293">SUMPRODUCT($K293:$AG293,TRANSPOSE(FM$5:FM$27))</f>
        <v>4000</v>
      </c>
      <c r="FN293" s="39">
        <f t="array" ref="FN293">SUMPRODUCT($K293:$AG293,TRANSPOSE(FN$5:FN$27))</f>
        <v>4000</v>
      </c>
      <c r="FO293" s="39">
        <f t="array" ref="FO293">SUMPRODUCT($K293:$AG293,TRANSPOSE(FO$5:FO$27))</f>
        <v>4000</v>
      </c>
      <c r="FP293" s="39">
        <f t="array" ref="FP293">SUMPRODUCT($K293:$AG293,TRANSPOSE(FP$5:FP$27))</f>
        <v>4000</v>
      </c>
      <c r="FQ293" s="39">
        <f t="array" ref="FQ293">SUMPRODUCT($K293:$AG293,TRANSPOSE(FQ$5:FQ$27))</f>
        <v>4000</v>
      </c>
      <c r="FR293" s="39">
        <f t="array" ref="FR293">SUMPRODUCT($K293:$AG293,TRANSPOSE(FR$5:FR$27))</f>
        <v>4000</v>
      </c>
      <c r="FS293" s="39">
        <f t="array" ref="FS293">SUMPRODUCT($K293:$AG293,TRANSPOSE(FS$5:FS$27))</f>
        <v>4000</v>
      </c>
      <c r="FT293" s="39">
        <f t="array" ref="FT293">SUMPRODUCT($K293:$AG293,TRANSPOSE(FT$5:FT$27))</f>
        <v>4000</v>
      </c>
      <c r="FU293" s="39">
        <f t="array" ref="FU293">SUMPRODUCT($K293:$AG293,TRANSPOSE(FU$5:FU$27))</f>
        <v>4000</v>
      </c>
      <c r="FV293" s="39">
        <f t="array" ref="FV293">SUMPRODUCT($K293:$AG293,TRANSPOSE(FV$5:FV$27))</f>
        <v>4000</v>
      </c>
      <c r="FW293" s="39">
        <f t="array" ref="FW293">SUMPRODUCT($K293:$AG293,TRANSPOSE(FW$5:FW$27))</f>
        <v>4000</v>
      </c>
      <c r="FX293" s="39">
        <f t="array" ref="FX293">SUMPRODUCT($K293:$AG293,TRANSPOSE(FX$5:FX$27))</f>
        <v>4000</v>
      </c>
      <c r="FY293" s="39">
        <f t="array" ref="FY293">SUMPRODUCT($K293:$AG293,TRANSPOSE(FY$5:FY$27))</f>
        <v>4000</v>
      </c>
      <c r="FZ293" s="39">
        <f t="array" ref="FZ293">SUMPRODUCT($K293:$AG293,TRANSPOSE(FZ$5:FZ$27))</f>
        <v>4000</v>
      </c>
      <c r="GA293" s="39">
        <f t="array" ref="GA293">SUMPRODUCT($K293:$AG293,TRANSPOSE(GA$5:GA$27))</f>
        <v>4000</v>
      </c>
      <c r="GB293" s="39">
        <f t="array" ref="GB293">SUMPRODUCT($K293:$AG293,TRANSPOSE(GB$5:GB$27))</f>
        <v>4000</v>
      </c>
      <c r="GC293" s="39">
        <f t="array" ref="GC293">SUMPRODUCT($K293:$AG293,TRANSPOSE(GC$5:GC$27))</f>
        <v>4000</v>
      </c>
      <c r="GD293" s="39">
        <f t="array" ref="GD293">SUMPRODUCT($K293:$AG293,TRANSPOSE(GD$5:GD$27))</f>
        <v>4000</v>
      </c>
      <c r="GE293" s="39">
        <f t="array" ref="GE293">SUMPRODUCT($K293:$AG293,TRANSPOSE(GE$5:GE$27))</f>
        <v>4000</v>
      </c>
      <c r="GF293" s="39">
        <f t="array" ref="GF293">SUMPRODUCT($K293:$AG293,TRANSPOSE(GF$5:GF$27))</f>
        <v>4000</v>
      </c>
      <c r="GG293" s="39">
        <f t="array" ref="GG293">SUMPRODUCT($K293:$AG293,TRANSPOSE(GG$5:GG$27))</f>
        <v>4000</v>
      </c>
      <c r="GH293" s="39">
        <f t="array" ref="GH293">SUMPRODUCT($K293:$AG293,TRANSPOSE(GH$5:GH$27))</f>
        <v>4000</v>
      </c>
      <c r="GI293" s="39">
        <f t="array" ref="GI293">SUMPRODUCT($K293:$AG293,TRANSPOSE(GI$5:GI$27))</f>
        <v>4000</v>
      </c>
      <c r="GJ293" s="39">
        <f t="array" ref="GJ293">SUMPRODUCT($K293:$AG293,TRANSPOSE(GJ$5:GJ$27))</f>
        <v>4000</v>
      </c>
      <c r="GK293" s="39">
        <f t="array" ref="GK293">SUMPRODUCT($K293:$AG293,TRANSPOSE(GK$5:GK$27))</f>
        <v>0</v>
      </c>
      <c r="GL293" s="39">
        <f t="array" ref="GL293">SUMPRODUCT($K293:$AG293,TRANSPOSE(GL$5:GL$27))</f>
        <v>0</v>
      </c>
      <c r="GM293" s="39">
        <f t="array" ref="GM293">SUMPRODUCT($K293:$AG293,TRANSPOSE(GM$5:GM$27))</f>
        <v>0</v>
      </c>
      <c r="GN293" s="39">
        <f t="array" ref="GN293">SUMPRODUCT($K293:$AG293,TRANSPOSE(GN$5:GN$27))</f>
        <v>0</v>
      </c>
      <c r="GO293" s="39"/>
      <c r="GP293" s="39"/>
      <c r="GQ293" s="39"/>
      <c r="GR293" s="39"/>
      <c r="GS293" s="39"/>
      <c r="GT293" s="39"/>
      <c r="GU293" s="39"/>
      <c r="GV293" s="39"/>
      <c r="GW293" s="39"/>
      <c r="GX293" s="39"/>
      <c r="GY293" s="39"/>
      <c r="GZ293" s="39"/>
      <c r="HA293" s="39"/>
      <c r="HB293" s="39"/>
      <c r="HC293" s="39"/>
      <c r="HD293" s="39"/>
      <c r="HE293" s="39"/>
      <c r="HF293" s="39"/>
      <c r="HG293" s="39"/>
      <c r="HH293" s="39"/>
      <c r="HI293" s="39"/>
      <c r="HJ293" s="39"/>
      <c r="HK293" s="39"/>
      <c r="HL293" s="39"/>
      <c r="HM293" s="39"/>
      <c r="HN293" s="39"/>
      <c r="HO293" s="39"/>
      <c r="HP293" s="39"/>
      <c r="HQ293" s="39"/>
      <c r="HR293" s="39"/>
      <c r="HS293" s="39"/>
      <c r="HT293" s="39"/>
      <c r="HU293" s="39"/>
      <c r="HV293" s="39"/>
      <c r="HW293" s="39"/>
      <c r="HX293" s="39"/>
      <c r="HY293" s="39"/>
      <c r="HZ293" s="39"/>
      <c r="IA293" s="39"/>
      <c r="IB293" s="39"/>
      <c r="IC293" s="39"/>
      <c r="ID293" s="39"/>
      <c r="IE293" s="39"/>
      <c r="IF293" s="39"/>
      <c r="IG293" s="39"/>
      <c r="IH293" s="39"/>
      <c r="II293" s="39"/>
      <c r="IJ293" s="39"/>
      <c r="IK293" s="39"/>
      <c r="IL293" s="39"/>
      <c r="IM293" s="39"/>
      <c r="IN293" s="39"/>
      <c r="IO293" s="39"/>
      <c r="IP293" s="39"/>
      <c r="IQ293" s="39"/>
      <c r="IR293" s="39"/>
      <c r="IS293" s="39"/>
      <c r="IT293" s="39"/>
      <c r="IU293" s="39"/>
      <c r="IV293" s="93" t="str">
        <f>AM293</f>
        <v>ELBATECH</v>
      </c>
      <c r="IW293" s="100" t="str">
        <f>C293</f>
        <v>REF192ESZ-REEL7</v>
      </c>
      <c r="IX293" s="93" t="str">
        <f t="shared" si="345"/>
        <v>ANALOG DEVICES</v>
      </c>
      <c r="IY293" s="111">
        <f t="shared" si="304"/>
        <v>2.7192000000000003</v>
      </c>
      <c r="IZ293" s="112" t="str">
        <f t="shared" si="346"/>
        <v>USD</v>
      </c>
      <c r="JA293" s="104" t="e">
        <f ca="1">_xlfn.XLOOKUP(IZ293,IZ$21:IZ$24,JA$21:JA$24,0)</f>
        <v>#NAME?</v>
      </c>
      <c r="JB293" s="104" t="e">
        <f t="shared" ca="1" si="310"/>
        <v>#NAME?</v>
      </c>
      <c r="JC293" s="113">
        <f>AJ293</f>
        <v>1000</v>
      </c>
      <c r="JD293" s="113">
        <f>AJ293</f>
        <v>1000</v>
      </c>
      <c r="JE293" s="100"/>
      <c r="JF293" s="113" t="e">
        <f>MAX(JD293,CEILING(#REF!+JE293,JC293))</f>
        <v>#REF!</v>
      </c>
      <c r="JG293" s="114" t="e">
        <f t="shared" ca="1" si="311"/>
        <v>#REF!</v>
      </c>
      <c r="JH293" s="113" t="e">
        <f>JF293-#REF!</f>
        <v>#REF!</v>
      </c>
      <c r="JI293" s="114" t="e">
        <f t="shared" ca="1" si="312"/>
        <v>#REF!</v>
      </c>
      <c r="JJ293" s="115">
        <v>45523</v>
      </c>
      <c r="JK293" s="114" t="s">
        <v>114</v>
      </c>
      <c r="JL293" s="114" t="s">
        <v>21</v>
      </c>
      <c r="JM293" s="100" t="s">
        <v>128</v>
      </c>
      <c r="JN293" s="100" t="s">
        <v>129</v>
      </c>
      <c r="JO293" s="102" t="e">
        <f t="array" aca="1" ref="JO293" ca="1">SUMPRODUCT(#REF!,TRANSPOSE(JO$19:JO$22))</f>
        <v>#REF!</v>
      </c>
      <c r="JP293" s="102" t="e">
        <f t="array" aca="1" ref="JP293" ca="1">SUMPRODUCT(#REF!,TRANSPOSE(JP$19:JP$22))</f>
        <v>#REF!</v>
      </c>
      <c r="JQ293" s="102" t="e">
        <f t="array" aca="1" ref="JQ293" ca="1">SUMPRODUCT(#REF!,TRANSPOSE(JQ$19:JQ$22))</f>
        <v>#REF!</v>
      </c>
      <c r="JR293" s="102" t="e">
        <f t="array" aca="1" ref="JR293" ca="1">SUMPRODUCT(#REF!,TRANSPOSE(JR$19:JR$22))</f>
        <v>#REF!</v>
      </c>
      <c r="JS293" s="102" t="e">
        <f t="array" aca="1" ref="JS293" ca="1">SUMPRODUCT(#REF!,TRANSPOSE(JS$19:JS$22))</f>
        <v>#REF!</v>
      </c>
      <c r="JT293" s="102" t="e">
        <f t="array" aca="1" ref="JT293" ca="1">SUMPRODUCT(#REF!,TRANSPOSE(JT$19:JT$22))</f>
        <v>#REF!</v>
      </c>
      <c r="JU293" s="102" t="e">
        <f t="array" aca="1" ref="JU293" ca="1">SUMPRODUCT(#REF!,TRANSPOSE(JU$19:JU$22))</f>
        <v>#REF!</v>
      </c>
      <c r="JV293" s="102" t="e">
        <f t="array" aca="1" ref="JV293" ca="1">SUMPRODUCT(#REF!,TRANSPOSE(JV$19:JV$22))</f>
        <v>#REF!</v>
      </c>
      <c r="JW293" s="102" t="e">
        <f t="array" aca="1" ref="JW293" ca="1">SUMPRODUCT(#REF!,TRANSPOSE(JW$19:JW$22))</f>
        <v>#REF!</v>
      </c>
      <c r="JX293" s="102" t="e">
        <f t="array" aca="1" ref="JX293" ca="1">SUMPRODUCT(#REF!,TRANSPOSE(JX$19:JX$22))</f>
        <v>#REF!</v>
      </c>
      <c r="JY293" s="102" t="e">
        <f t="array" aca="1" ref="JY293" ca="1">SUMPRODUCT(#REF!,TRANSPOSE(JY$19:JY$22))</f>
        <v>#REF!</v>
      </c>
      <c r="JZ293" s="102" t="e">
        <f t="array" aca="1" ref="JZ293" ca="1">SUMPRODUCT(#REF!,TRANSPOSE(JZ$19:JZ$22))</f>
        <v>#REF!</v>
      </c>
      <c r="KA293" s="102" t="e">
        <f t="array" aca="1" ref="KA293" ca="1">SUMPRODUCT(#REF!,TRANSPOSE(KA$19:KA$22))</f>
        <v>#REF!</v>
      </c>
      <c r="KB293" s="116"/>
      <c r="KC293" s="102" t="e">
        <f t="shared" ca="1" si="313"/>
        <v>#REF!</v>
      </c>
      <c r="KD293" s="117" t="e">
        <f ca="1">CEILING(SUM($JO293:JP293)-SUM($KC293:KC293),$JC293)</f>
        <v>#REF!</v>
      </c>
      <c r="KE293" s="117" t="e">
        <f ca="1">CEILING(SUM($JO293:JQ293)-SUM($KC293:KD293),$JC293)</f>
        <v>#REF!</v>
      </c>
      <c r="KF293" s="117" t="e">
        <f ca="1">CEILING(SUM($JO293:JR293)-SUM($KC293:KE293),$JC293)</f>
        <v>#REF!</v>
      </c>
      <c r="KG293" s="117" t="e">
        <f ca="1">CEILING(SUM($JO293:JS293)-SUM($KC293:KF293),$JC293)</f>
        <v>#REF!</v>
      </c>
      <c r="KH293" s="117" t="e">
        <f ca="1">CEILING(SUM($JO293:JT293)-SUM($KC293:KG293),$JC293)</f>
        <v>#REF!</v>
      </c>
      <c r="KI293" s="117" t="e">
        <f ca="1">CEILING(SUM($JO293:JU293)-SUM($KC293:KH293),$JC293)</f>
        <v>#REF!</v>
      </c>
      <c r="KJ293" s="117" t="e">
        <f ca="1">CEILING(SUM($JO293:JV293)-SUM($KC293:KI293),$JC293)</f>
        <v>#REF!</v>
      </c>
      <c r="KK293" s="117" t="e">
        <f ca="1">CEILING(SUM($JO293:JW293)-SUM($KC293:KJ293),$JC293)</f>
        <v>#REF!</v>
      </c>
      <c r="KL293" s="117" t="e">
        <f ca="1">CEILING(SUM($JO293:JX293)-SUM($KC293:KK293),$JC293)</f>
        <v>#REF!</v>
      </c>
      <c r="KM293" s="117" t="e">
        <f ca="1">CEILING(SUM($JO293:JY293)-SUM($KC293:KL293),$JC293)</f>
        <v>#REF!</v>
      </c>
      <c r="KN293" s="117" t="e">
        <f t="shared" ca="1" si="314"/>
        <v>#REF!</v>
      </c>
      <c r="KO293" s="117" t="e">
        <f t="shared" ca="1" si="315"/>
        <v>#REF!</v>
      </c>
      <c r="KP293" s="116"/>
      <c r="KQ293" s="119" t="e">
        <f t="shared" ca="1" si="316"/>
        <v>#REF!</v>
      </c>
      <c r="KR293" s="119" t="e">
        <f t="shared" ca="1" si="317"/>
        <v>#REF!</v>
      </c>
      <c r="KS293" s="119" t="e">
        <f t="shared" ca="1" si="318"/>
        <v>#REF!</v>
      </c>
      <c r="KT293" s="119" t="e">
        <f t="shared" ca="1" si="319"/>
        <v>#REF!</v>
      </c>
      <c r="KU293" s="119" t="e">
        <f t="shared" ca="1" si="320"/>
        <v>#REF!</v>
      </c>
      <c r="KV293" s="119" t="e">
        <f t="shared" ca="1" si="321"/>
        <v>#REF!</v>
      </c>
      <c r="KW293" s="119" t="e">
        <f t="shared" ca="1" si="322"/>
        <v>#REF!</v>
      </c>
      <c r="KX293" s="119" t="e">
        <f t="shared" ca="1" si="323"/>
        <v>#REF!</v>
      </c>
      <c r="KY293" s="119" t="e">
        <f t="shared" ca="1" si="324"/>
        <v>#REF!</v>
      </c>
      <c r="KZ293" s="119" t="e">
        <f t="shared" ca="1" si="325"/>
        <v>#REF!</v>
      </c>
      <c r="LA293" s="119" t="e">
        <f t="shared" ca="1" si="326"/>
        <v>#REF!</v>
      </c>
      <c r="LB293" s="119" t="e">
        <f t="shared" ca="1" si="327"/>
        <v>#REF!</v>
      </c>
      <c r="LC293" s="119" t="e">
        <f t="shared" ca="1" si="328"/>
        <v>#REF!</v>
      </c>
      <c r="LD293" s="119" t="e">
        <f t="shared" ca="1" si="329"/>
        <v>#REF!</v>
      </c>
      <c r="LE293" s="116">
        <v>6</v>
      </c>
      <c r="LF293" s="102" t="e">
        <f ca="1">SUM(KC293:KD293)</f>
        <v>#REF!</v>
      </c>
      <c r="LG293" s="102"/>
      <c r="LH293" s="102" t="e">
        <f ca="1">SUM(KE293:KF293)</f>
        <v>#REF!</v>
      </c>
      <c r="LI293" s="102"/>
      <c r="LJ293" s="102" t="e">
        <f ca="1">SUM(KG293:KH293)</f>
        <v>#REF!</v>
      </c>
      <c r="LK293" s="102"/>
      <c r="LL293" s="102" t="e">
        <f ca="1">SUM(KI293:KJ293)</f>
        <v>#REF!</v>
      </c>
      <c r="LM293" s="102"/>
      <c r="LN293" s="102" t="e">
        <f ca="1">SUM(KK293:KL293)</f>
        <v>#REF!</v>
      </c>
      <c r="LO293" s="102"/>
      <c r="LP293" s="102" t="e">
        <f ca="1">SUM(KM293:KO293)</f>
        <v>#REF!</v>
      </c>
      <c r="LQ293" s="102"/>
      <c r="LR293" s="102" t="e">
        <f ca="1">KO293</f>
        <v>#REF!</v>
      </c>
      <c r="LS293" s="102"/>
      <c r="LT293" s="119" t="e">
        <f t="shared" ca="1" si="330"/>
        <v>#REF!</v>
      </c>
      <c r="LU293" s="119" t="e">
        <f t="shared" ca="1" si="331"/>
        <v>#NAME?</v>
      </c>
      <c r="LV293" s="119" t="e">
        <f t="shared" ca="1" si="332"/>
        <v>#REF!</v>
      </c>
      <c r="LW293" s="119" t="e">
        <f t="shared" ca="1" si="333"/>
        <v>#NAME?</v>
      </c>
      <c r="LX293" s="119" t="e">
        <f t="shared" ca="1" si="334"/>
        <v>#REF!</v>
      </c>
      <c r="LY293" s="119" t="e">
        <f t="shared" ca="1" si="335"/>
        <v>#NAME?</v>
      </c>
      <c r="LZ293" s="119" t="e">
        <f t="shared" ca="1" si="336"/>
        <v>#REF!</v>
      </c>
      <c r="MA293" s="119" t="e">
        <f t="shared" ca="1" si="337"/>
        <v>#NAME?</v>
      </c>
      <c r="MB293" s="119" t="e">
        <f t="shared" ca="1" si="338"/>
        <v>#REF!</v>
      </c>
      <c r="MC293" s="119" t="e">
        <f t="shared" ca="1" si="339"/>
        <v>#NAME?</v>
      </c>
      <c r="MD293" s="119" t="e">
        <f t="shared" ca="1" si="340"/>
        <v>#REF!</v>
      </c>
      <c r="ME293" s="119" t="e">
        <f t="shared" ca="1" si="341"/>
        <v>#NAME?</v>
      </c>
      <c r="MF293" s="119" t="e">
        <f t="shared" ca="1" si="342"/>
        <v>#REF!</v>
      </c>
      <c r="MG293" s="119" t="e">
        <f t="shared" ca="1" si="343"/>
        <v>#REF!</v>
      </c>
      <c r="MH293" s="120" t="s">
        <v>1242</v>
      </c>
      <c r="MI293" s="100" t="s">
        <v>515</v>
      </c>
      <c r="MJ293" s="121">
        <v>45526</v>
      </c>
      <c r="MK293" s="100" t="s">
        <v>131</v>
      </c>
      <c r="ML293" s="100"/>
      <c r="MM293" s="100" t="s">
        <v>131</v>
      </c>
      <c r="MN293" s="100"/>
      <c r="MO293" s="100" t="s">
        <v>516</v>
      </c>
    </row>
    <row r="294" spans="1:353" ht="14.25" x14ac:dyDescent="0.2">
      <c r="A294" s="39">
        <v>307</v>
      </c>
      <c r="B294" s="39" t="s">
        <v>1245</v>
      </c>
      <c r="C294" s="54" t="s">
        <v>1246</v>
      </c>
      <c r="D294" s="39" t="s">
        <v>121</v>
      </c>
      <c r="E294" s="39">
        <v>732400080</v>
      </c>
      <c r="F294" s="99" t="s">
        <v>1247</v>
      </c>
      <c r="G294" s="39"/>
      <c r="H294" s="39" t="s">
        <v>199</v>
      </c>
      <c r="I294" s="39">
        <v>2</v>
      </c>
      <c r="J294" s="39" t="s">
        <v>200</v>
      </c>
      <c r="K294" s="39">
        <v>0</v>
      </c>
      <c r="L294" s="39">
        <v>0</v>
      </c>
      <c r="M294" s="39">
        <v>0</v>
      </c>
      <c r="N294" s="39">
        <v>0</v>
      </c>
      <c r="O294" s="39">
        <v>0</v>
      </c>
      <c r="P294" s="39">
        <v>0</v>
      </c>
      <c r="Q294" s="39">
        <v>0</v>
      </c>
      <c r="R294" s="39">
        <v>0.05</v>
      </c>
      <c r="S294" s="39">
        <v>0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0.05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f t="shared" si="306"/>
        <v>0.1</v>
      </c>
      <c r="AI294" s="39">
        <f t="shared" si="344"/>
        <v>1790.55</v>
      </c>
      <c r="AJ294" s="55">
        <v>1</v>
      </c>
      <c r="AK294" s="39"/>
      <c r="AL294" s="39" t="s">
        <v>1248</v>
      </c>
      <c r="AM294" s="39" t="s">
        <v>1249</v>
      </c>
      <c r="AN294" s="39"/>
      <c r="AO294" s="39" t="s">
        <v>163</v>
      </c>
      <c r="AP294" s="56">
        <v>0.30653333333333332</v>
      </c>
      <c r="AQ294" s="56" t="s">
        <v>8</v>
      </c>
      <c r="AR294" s="39"/>
      <c r="AS294" s="39"/>
      <c r="AT294" s="57" t="s">
        <v>1249</v>
      </c>
      <c r="AU294" s="39"/>
      <c r="AV294" s="39">
        <f t="shared" si="307"/>
        <v>0</v>
      </c>
      <c r="AW294" s="76" t="e">
        <f t="shared" ca="1" si="308"/>
        <v>#NAME?</v>
      </c>
      <c r="AX294" s="39"/>
      <c r="AY294" s="73" t="e">
        <f t="shared" si="309"/>
        <v>#REF!</v>
      </c>
      <c r="AZ294" s="39"/>
      <c r="BA294" s="39"/>
      <c r="BB294" s="39"/>
      <c r="BC294" s="39"/>
      <c r="BD294" s="39">
        <v>160</v>
      </c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>
        <f>SUM($AZ294,$BA294:BF294)-SUM($EU294:FA294)</f>
        <v>146</v>
      </c>
      <c r="DE294" s="39">
        <f>SUM($AZ294,$BA294:BG294)-SUM($EU294:FB294)</f>
        <v>86</v>
      </c>
      <c r="DF294" s="39">
        <f>SUM($AZ294,$BA294:BH294)-SUM($EU294:FC294)</f>
        <v>19.449999999999989</v>
      </c>
      <c r="DG294" s="39">
        <f>SUM($AZ294,$BA294:BI294)-SUM($EU294:FD294)</f>
        <v>-30.550000000000011</v>
      </c>
      <c r="DH294" s="39">
        <f>SUM($AZ294,$BA294:BJ294)-SUM($EU294:FE294)</f>
        <v>-80.550000000000011</v>
      </c>
      <c r="DI294" s="39">
        <f>SUM($AZ294,$BA294:BK294)-SUM($EU294:FF294)</f>
        <v>-130.55000000000001</v>
      </c>
      <c r="DJ294" s="39">
        <f>SUM($AZ294,$BA294:BL294)-SUM($EU294:FG294)</f>
        <v>-180.55</v>
      </c>
      <c r="DK294" s="39">
        <f>SUM($AZ294,$BA294:BM294)-SUM($EU294:FH294)</f>
        <v>-230.55</v>
      </c>
      <c r="DL294" s="39">
        <f>SUM($AZ294,$BA294:BN294)-SUM($EU294:FI294)</f>
        <v>-280.55</v>
      </c>
      <c r="DM294" s="39">
        <f>SUM($AZ294,$BA294:BO294)-SUM($EU294:FJ294)</f>
        <v>-330.55</v>
      </c>
      <c r="DN294" s="39">
        <f>SUM($AZ294,$BA294:BP294)-SUM($EU294:FK294)</f>
        <v>-380.54999999999995</v>
      </c>
      <c r="DO294" s="39">
        <f>SUM($AZ294,$BA294:BQ294)-SUM($EU294:FL294)</f>
        <v>-430.54999999999995</v>
      </c>
      <c r="DP294" s="39">
        <f>SUM($AZ294,$BA294:BR294)-SUM($EU294:FM294)</f>
        <v>-480.54999999999995</v>
      </c>
      <c r="DQ294" s="39">
        <f>SUM($AZ294,$BA294:BS294)-SUM($EU294:FN294)</f>
        <v>-530.54999999999995</v>
      </c>
      <c r="DR294" s="39">
        <f>SUM($AZ294,$BA294:BT294)-SUM($EU294:FO294)</f>
        <v>-580.54999999999995</v>
      </c>
      <c r="DS294" s="39">
        <f>SUM($AZ294,$BA294:BU294)-SUM($EU294:FP294)</f>
        <v>-630.54999999999995</v>
      </c>
      <c r="DT294" s="39">
        <f>SUM($AZ294,$BA294:BV294)-SUM($EU294:FQ294)</f>
        <v>-680.55</v>
      </c>
      <c r="DU294" s="39">
        <f>SUM($AZ294,$BA294:BW294)-SUM($EU294:FR294)</f>
        <v>-730.55</v>
      </c>
      <c r="DV294" s="39">
        <f>SUM($AZ294,$BA294:BX294)-SUM($EU294:FS294)</f>
        <v>-780.55</v>
      </c>
      <c r="DW294" s="39">
        <f>SUM($AZ294,$BA294:BY294)-SUM($EU294:FT294)</f>
        <v>-830.55</v>
      </c>
      <c r="DX294" s="39">
        <f>SUM($AZ294,$BA294:BZ294)-SUM($EU294:FU294)</f>
        <v>-880.55</v>
      </c>
      <c r="DY294" s="39">
        <f>SUM($AZ294,$BA294:CA294)-SUM($EU294:FV294)</f>
        <v>-930.55</v>
      </c>
      <c r="DZ294" s="39">
        <f>SUM($AZ294,$BA294:CB294)-SUM($EU294:FW294)</f>
        <v>-980.55</v>
      </c>
      <c r="EA294" s="39">
        <f>SUM($AZ294,$BA294:CC294)-SUM($EU294:FX294)</f>
        <v>-1030.55</v>
      </c>
      <c r="EB294" s="39">
        <f>SUM($AZ294,$BA294:CD294)-SUM($EU294:FY294)</f>
        <v>-1080.55</v>
      </c>
      <c r="EC294" s="39">
        <f>SUM($AZ294,$BA294:CE294)-SUM($EU294:FZ294)</f>
        <v>-1130.55</v>
      </c>
      <c r="ED294" s="39">
        <f>SUM($AZ294,$BA294:CF294)-SUM($EU294:GA294)</f>
        <v>-1180.55</v>
      </c>
      <c r="EE294" s="39">
        <f>SUM($AZ294,$BA294:CG294)-SUM($EU294:GB294)</f>
        <v>-1230.55</v>
      </c>
      <c r="EF294" s="39">
        <f>SUM($AZ294,$BA294:CH294)-SUM($EU294:GC294)</f>
        <v>-1280.55</v>
      </c>
      <c r="EG294" s="39">
        <f>SUM($AZ294,$BA294:CI294)-SUM($EU294:GD294)</f>
        <v>-1330.55</v>
      </c>
      <c r="EH294" s="39">
        <f>SUM($AZ294,$BA294:CJ294)-SUM($EU294:GE294)</f>
        <v>-1380.55</v>
      </c>
      <c r="EI294" s="39">
        <f>SUM($AZ294,$BA294:CK294)-SUM($EU294:GF294)</f>
        <v>-1430.55</v>
      </c>
      <c r="EJ294" s="39">
        <f>SUM($AZ294,$BA294:CL294)-SUM($EU294:GG294)</f>
        <v>-1480.55</v>
      </c>
      <c r="EK294" s="39">
        <f>SUM($AZ294,$BA294:CM294)-SUM($EU294:GH294)</f>
        <v>-1530.55</v>
      </c>
      <c r="EL294" s="39">
        <f>SUM($AZ294,$BA294:CN294)-SUM($EU294:GI294)</f>
        <v>-1580.55</v>
      </c>
      <c r="EM294" s="39">
        <f>SUM($AZ294,$BA294:CO294)-SUM($EU294:GJ294)</f>
        <v>-1630.55</v>
      </c>
      <c r="EN294" s="39">
        <f>SUM($AZ294,$BA294:CP294)-SUM($EU294:GK294)</f>
        <v>-1630.55</v>
      </c>
      <c r="EO294" s="39">
        <f>SUM($AZ294,$BA294:CQ294)-SUM($EU294:GL294)</f>
        <v>-1630.55</v>
      </c>
      <c r="EP294" s="39">
        <f>SUM($AZ294,$BA294:CR294)-SUM($EU294:GM294)</f>
        <v>-1630.55</v>
      </c>
      <c r="EQ294" s="39">
        <f>SUM($AZ294,$BA294:CS294)-SUM($EU294:GN294)</f>
        <v>-1630.55</v>
      </c>
      <c r="ER294" s="39"/>
      <c r="ES294" s="39"/>
      <c r="ET294" s="39"/>
      <c r="EU294" s="39"/>
      <c r="EV294" s="39"/>
      <c r="EW294" s="39"/>
      <c r="EX294" s="39"/>
      <c r="EY294" s="39"/>
      <c r="EZ294" s="39"/>
      <c r="FA294" s="39">
        <f t="array" ref="FA294">SUMPRODUCT($K294:$AG294,TRANSPOSE(FA$5:FA$27))</f>
        <v>14</v>
      </c>
      <c r="FB294" s="39">
        <f t="array" ref="FB294">SUMPRODUCT($K294:$AG294,TRANSPOSE(FB$5:FB$27))</f>
        <v>60</v>
      </c>
      <c r="FC294" s="39">
        <f t="array" ref="FC294">SUMPRODUCT($K294:$AG294,TRANSPOSE(FC$5:FC$27))</f>
        <v>66.55</v>
      </c>
      <c r="FD294" s="39">
        <f t="array" ref="FD294">SUMPRODUCT($K294:$AG294,TRANSPOSE(FD$5:FD$27))</f>
        <v>50</v>
      </c>
      <c r="FE294" s="39">
        <f t="array" ref="FE294">SUMPRODUCT($K294:$AG294,TRANSPOSE(FE$5:FE$27))</f>
        <v>50</v>
      </c>
      <c r="FF294" s="39">
        <f t="array" ref="FF294">SUMPRODUCT($K294:$AG294,TRANSPOSE(FF$5:FF$27))</f>
        <v>50</v>
      </c>
      <c r="FG294" s="39">
        <f t="array" ref="FG294">SUMPRODUCT($K294:$AG294,TRANSPOSE(FG$5:FG$27))</f>
        <v>50</v>
      </c>
      <c r="FH294" s="39">
        <f t="array" ref="FH294">SUMPRODUCT($K294:$AG294,TRANSPOSE(FH$5:FH$27))</f>
        <v>50</v>
      </c>
      <c r="FI294" s="39">
        <f t="array" ref="FI294">SUMPRODUCT($K294:$AG294,TRANSPOSE(FI$5:FI$27))</f>
        <v>50</v>
      </c>
      <c r="FJ294" s="39">
        <f t="array" ref="FJ294">SUMPRODUCT($K294:$AG294,TRANSPOSE(FJ$5:FJ$27))</f>
        <v>50</v>
      </c>
      <c r="FK294" s="39">
        <f t="array" ref="FK294">SUMPRODUCT($K294:$AG294,TRANSPOSE(FK$5:FK$27))</f>
        <v>50</v>
      </c>
      <c r="FL294" s="39">
        <f t="array" ref="FL294">SUMPRODUCT($K294:$AG294,TRANSPOSE(FL$5:FL$27))</f>
        <v>50</v>
      </c>
      <c r="FM294" s="39">
        <f t="array" ref="FM294">SUMPRODUCT($K294:$AG294,TRANSPOSE(FM$5:FM$27))</f>
        <v>50</v>
      </c>
      <c r="FN294" s="39">
        <f t="array" ref="FN294">SUMPRODUCT($K294:$AG294,TRANSPOSE(FN$5:FN$27))</f>
        <v>50</v>
      </c>
      <c r="FO294" s="39">
        <f t="array" ref="FO294">SUMPRODUCT($K294:$AG294,TRANSPOSE(FO$5:FO$27))</f>
        <v>50</v>
      </c>
      <c r="FP294" s="39">
        <f t="array" ref="FP294">SUMPRODUCT($K294:$AG294,TRANSPOSE(FP$5:FP$27))</f>
        <v>50</v>
      </c>
      <c r="FQ294" s="39">
        <f t="array" ref="FQ294">SUMPRODUCT($K294:$AG294,TRANSPOSE(FQ$5:FQ$27))</f>
        <v>50</v>
      </c>
      <c r="FR294" s="39">
        <f t="array" ref="FR294">SUMPRODUCT($K294:$AG294,TRANSPOSE(FR$5:FR$27))</f>
        <v>50</v>
      </c>
      <c r="FS294" s="39">
        <f t="array" ref="FS294">SUMPRODUCT($K294:$AG294,TRANSPOSE(FS$5:FS$27))</f>
        <v>50</v>
      </c>
      <c r="FT294" s="39">
        <f t="array" ref="FT294">SUMPRODUCT($K294:$AG294,TRANSPOSE(FT$5:FT$27))</f>
        <v>50</v>
      </c>
      <c r="FU294" s="39">
        <f t="array" ref="FU294">SUMPRODUCT($K294:$AG294,TRANSPOSE(FU$5:FU$27))</f>
        <v>50</v>
      </c>
      <c r="FV294" s="39">
        <f t="array" ref="FV294">SUMPRODUCT($K294:$AG294,TRANSPOSE(FV$5:FV$27))</f>
        <v>50</v>
      </c>
      <c r="FW294" s="39">
        <f t="array" ref="FW294">SUMPRODUCT($K294:$AG294,TRANSPOSE(FW$5:FW$27))</f>
        <v>50</v>
      </c>
      <c r="FX294" s="39">
        <f t="array" ref="FX294">SUMPRODUCT($K294:$AG294,TRANSPOSE(FX$5:FX$27))</f>
        <v>50</v>
      </c>
      <c r="FY294" s="39">
        <f t="array" ref="FY294">SUMPRODUCT($K294:$AG294,TRANSPOSE(FY$5:FY$27))</f>
        <v>50</v>
      </c>
      <c r="FZ294" s="39">
        <f t="array" ref="FZ294">SUMPRODUCT($K294:$AG294,TRANSPOSE(FZ$5:FZ$27))</f>
        <v>50</v>
      </c>
      <c r="GA294" s="39">
        <f t="array" ref="GA294">SUMPRODUCT($K294:$AG294,TRANSPOSE(GA$5:GA$27))</f>
        <v>50</v>
      </c>
      <c r="GB294" s="39">
        <f t="array" ref="GB294">SUMPRODUCT($K294:$AG294,TRANSPOSE(GB$5:GB$27))</f>
        <v>50</v>
      </c>
      <c r="GC294" s="39">
        <f t="array" ref="GC294">SUMPRODUCT($K294:$AG294,TRANSPOSE(GC$5:GC$27))</f>
        <v>50</v>
      </c>
      <c r="GD294" s="39">
        <f t="array" ref="GD294">SUMPRODUCT($K294:$AG294,TRANSPOSE(GD$5:GD$27))</f>
        <v>50</v>
      </c>
      <c r="GE294" s="39">
        <f t="array" ref="GE294">SUMPRODUCT($K294:$AG294,TRANSPOSE(GE$5:GE$27))</f>
        <v>50</v>
      </c>
      <c r="GF294" s="39">
        <f t="array" ref="GF294">SUMPRODUCT($K294:$AG294,TRANSPOSE(GF$5:GF$27))</f>
        <v>50</v>
      </c>
      <c r="GG294" s="39">
        <f t="array" ref="GG294">SUMPRODUCT($K294:$AG294,TRANSPOSE(GG$5:GG$27))</f>
        <v>50</v>
      </c>
      <c r="GH294" s="39">
        <f t="array" ref="GH294">SUMPRODUCT($K294:$AG294,TRANSPOSE(GH$5:GH$27))</f>
        <v>50</v>
      </c>
      <c r="GI294" s="39">
        <f t="array" ref="GI294">SUMPRODUCT($K294:$AG294,TRANSPOSE(GI$5:GI$27))</f>
        <v>50</v>
      </c>
      <c r="GJ294" s="39">
        <f t="array" ref="GJ294">SUMPRODUCT($K294:$AG294,TRANSPOSE(GJ$5:GJ$27))</f>
        <v>50</v>
      </c>
      <c r="GK294" s="39">
        <f t="array" ref="GK294">SUMPRODUCT($K294:$AG294,TRANSPOSE(GK$5:GK$27))</f>
        <v>0</v>
      </c>
      <c r="GL294" s="39">
        <f t="array" ref="GL294">SUMPRODUCT($K294:$AG294,TRANSPOSE(GL$5:GL$27))</f>
        <v>0</v>
      </c>
      <c r="GM294" s="39">
        <f t="array" ref="GM294">SUMPRODUCT($K294:$AG294,TRANSPOSE(GM$5:GM$27))</f>
        <v>0</v>
      </c>
      <c r="GN294" s="39">
        <f t="array" ref="GN294">SUMPRODUCT($K294:$AG294,TRANSPOSE(GN$5:GN$27))</f>
        <v>0</v>
      </c>
      <c r="GO294" s="39"/>
      <c r="GP294" s="39"/>
      <c r="GQ294" s="39"/>
      <c r="GR294" s="39"/>
      <c r="GS294" s="39"/>
      <c r="GT294" s="39"/>
      <c r="GU294" s="39"/>
      <c r="GV294" s="39"/>
      <c r="GW294" s="39"/>
      <c r="GX294" s="39"/>
      <c r="GY294" s="39"/>
      <c r="GZ294" s="39"/>
      <c r="HA294" s="39"/>
      <c r="HB294" s="39"/>
      <c r="HC294" s="39"/>
      <c r="HD294" s="39"/>
      <c r="HE294" s="39"/>
      <c r="HF294" s="39"/>
      <c r="HG294" s="39"/>
      <c r="HH294" s="39"/>
      <c r="HI294" s="39"/>
      <c r="HJ294" s="39"/>
      <c r="HK294" s="39"/>
      <c r="HL294" s="39"/>
      <c r="HM294" s="39"/>
      <c r="HN294" s="39"/>
      <c r="HO294" s="39"/>
      <c r="HP294" s="39"/>
      <c r="HQ294" s="39"/>
      <c r="HR294" s="39"/>
      <c r="HS294" s="39"/>
      <c r="HT294" s="39"/>
      <c r="HU294" s="39"/>
      <c r="HV294" s="39"/>
      <c r="HW294" s="39"/>
      <c r="HX294" s="39"/>
      <c r="HY294" s="39"/>
      <c r="HZ294" s="39"/>
      <c r="IA294" s="39"/>
      <c r="IB294" s="39"/>
      <c r="IC294" s="39"/>
      <c r="ID294" s="39"/>
      <c r="IE294" s="39"/>
      <c r="IF294" s="39"/>
      <c r="IG294" s="39"/>
      <c r="IH294" s="39"/>
      <c r="II294" s="39"/>
      <c r="IJ294" s="39"/>
      <c r="IK294" s="39"/>
      <c r="IL294" s="39"/>
      <c r="IM294" s="39"/>
      <c r="IN294" s="39"/>
      <c r="IO294" s="39"/>
      <c r="IP294" s="39"/>
      <c r="IQ294" s="39"/>
      <c r="IR294" s="39"/>
      <c r="IS294" s="39"/>
      <c r="IT294" s="39"/>
      <c r="IU294" s="39"/>
      <c r="IV294" s="93" t="str">
        <f>AM294</f>
        <v>Rapid Technology</v>
      </c>
      <c r="IW294" s="100" t="str">
        <f>C294</f>
        <v>RTV 167-2.8 FL/OZ</v>
      </c>
      <c r="IX294" s="93" t="str">
        <f t="shared" si="345"/>
        <v>MOMENTIV PERFORMENCE MATERIALS QUAR</v>
      </c>
      <c r="IY294" s="111">
        <f t="shared" si="304"/>
        <v>0.30653333333333332</v>
      </c>
      <c r="IZ294" s="112" t="str">
        <f t="shared" si="346"/>
        <v>USD</v>
      </c>
      <c r="JA294" s="104" t="e">
        <f ca="1">_xlfn.XLOOKUP(IZ294,IZ$21:IZ$24,JA$21:JA$24,0)</f>
        <v>#NAME?</v>
      </c>
      <c r="JB294" s="104" t="e">
        <f t="shared" ca="1" si="310"/>
        <v>#NAME?</v>
      </c>
      <c r="JC294" s="113">
        <f>AJ294</f>
        <v>1</v>
      </c>
      <c r="JD294" s="113">
        <f>AJ294</f>
        <v>1</v>
      </c>
      <c r="JE294" s="100">
        <v>10</v>
      </c>
      <c r="JF294" s="113" t="e">
        <f>MAX(JD294,CEILING(#REF!+JE294,JC294))</f>
        <v>#REF!</v>
      </c>
      <c r="JG294" s="114" t="e">
        <f t="shared" ca="1" si="311"/>
        <v>#REF!</v>
      </c>
      <c r="JH294" s="113" t="e">
        <f>JF294-#REF!</f>
        <v>#REF!</v>
      </c>
      <c r="JI294" s="114" t="e">
        <f t="shared" ca="1" si="312"/>
        <v>#REF!</v>
      </c>
      <c r="JJ294" s="115">
        <v>45523</v>
      </c>
      <c r="JK294" s="114" t="s">
        <v>114</v>
      </c>
      <c r="JL294" s="114" t="s">
        <v>207</v>
      </c>
      <c r="JM294" s="100" t="s">
        <v>128</v>
      </c>
      <c r="JN294" s="100" t="s">
        <v>129</v>
      </c>
      <c r="JO294" s="102" t="e">
        <f t="array" aca="1" ref="JO294" ca="1">SUMPRODUCT(#REF!,TRANSPOSE(JO$19:JO$22))</f>
        <v>#REF!</v>
      </c>
      <c r="JP294" s="102" t="e">
        <f t="array" aca="1" ref="JP294" ca="1">SUMPRODUCT(#REF!,TRANSPOSE(JP$19:JP$22))</f>
        <v>#REF!</v>
      </c>
      <c r="JQ294" s="102" t="e">
        <f t="array" aca="1" ref="JQ294" ca="1">SUMPRODUCT(#REF!,TRANSPOSE(JQ$19:JQ$22))</f>
        <v>#REF!</v>
      </c>
      <c r="JR294" s="102" t="e">
        <f t="array" aca="1" ref="JR294" ca="1">SUMPRODUCT(#REF!,TRANSPOSE(JR$19:JR$22))</f>
        <v>#REF!</v>
      </c>
      <c r="JS294" s="102" t="e">
        <f t="array" aca="1" ref="JS294" ca="1">SUMPRODUCT(#REF!,TRANSPOSE(JS$19:JS$22))</f>
        <v>#REF!</v>
      </c>
      <c r="JT294" s="102" t="e">
        <f t="array" aca="1" ref="JT294" ca="1">SUMPRODUCT(#REF!,TRANSPOSE(JT$19:JT$22))</f>
        <v>#REF!</v>
      </c>
      <c r="JU294" s="102" t="e">
        <f t="array" aca="1" ref="JU294" ca="1">SUMPRODUCT(#REF!,TRANSPOSE(JU$19:JU$22))</f>
        <v>#REF!</v>
      </c>
      <c r="JV294" s="102" t="e">
        <f t="array" aca="1" ref="JV294" ca="1">SUMPRODUCT(#REF!,TRANSPOSE(JV$19:JV$22))</f>
        <v>#REF!</v>
      </c>
      <c r="JW294" s="102" t="e">
        <f t="array" aca="1" ref="JW294" ca="1">SUMPRODUCT(#REF!,TRANSPOSE(JW$19:JW$22))</f>
        <v>#REF!</v>
      </c>
      <c r="JX294" s="102" t="e">
        <f t="array" aca="1" ref="JX294" ca="1">SUMPRODUCT(#REF!,TRANSPOSE(JX$19:JX$22))</f>
        <v>#REF!</v>
      </c>
      <c r="JY294" s="102" t="e">
        <f t="array" aca="1" ref="JY294" ca="1">SUMPRODUCT(#REF!,TRANSPOSE(JY$19:JY$22))</f>
        <v>#REF!</v>
      </c>
      <c r="JZ294" s="102" t="e">
        <f t="array" aca="1" ref="JZ294" ca="1">SUMPRODUCT(#REF!,TRANSPOSE(JZ$19:JZ$22))</f>
        <v>#REF!</v>
      </c>
      <c r="KA294" s="102" t="e">
        <f t="array" aca="1" ref="KA294" ca="1">SUMPRODUCT(#REF!,TRANSPOSE(KA$19:KA$22))</f>
        <v>#REF!</v>
      </c>
      <c r="KB294" s="116"/>
      <c r="KC294" s="102" t="e">
        <f t="shared" ca="1" si="313"/>
        <v>#REF!</v>
      </c>
      <c r="KD294" s="117" t="e">
        <f ca="1">CEILING(SUM($JO294:JP294)-SUM($KC294:KC294),$JC294)</f>
        <v>#REF!</v>
      </c>
      <c r="KE294" s="117" t="e">
        <f ca="1">CEILING(SUM($JO294:JQ294)-SUM($KC294:KD294),$JC294)</f>
        <v>#REF!</v>
      </c>
      <c r="KF294" s="117" t="e">
        <f ca="1">CEILING(SUM($JO294:JR294)-SUM($KC294:KE294),$JC294)</f>
        <v>#REF!</v>
      </c>
      <c r="KG294" s="117" t="e">
        <f ca="1">CEILING(SUM($JO294:JS294)-SUM($KC294:KF294),$JC294)</f>
        <v>#REF!</v>
      </c>
      <c r="KH294" s="117" t="e">
        <f ca="1">CEILING(SUM($JO294:JT294)-SUM($KC294:KG294),$JC294)</f>
        <v>#REF!</v>
      </c>
      <c r="KI294" s="117" t="e">
        <f ca="1">CEILING(SUM($JO294:JU294)-SUM($KC294:KH294),$JC294)</f>
        <v>#REF!</v>
      </c>
      <c r="KJ294" s="117" t="e">
        <f ca="1">CEILING(SUM($JO294:JV294)-SUM($KC294:KI294),$JC294)</f>
        <v>#REF!</v>
      </c>
      <c r="KK294" s="117" t="e">
        <f ca="1">CEILING(SUM($JO294:JW294)-SUM($KC294:KJ294),$JC294)</f>
        <v>#REF!</v>
      </c>
      <c r="KL294" s="117" t="e">
        <f ca="1">CEILING(SUM($JO294:JX294)-SUM($KC294:KK294),$JC294)</f>
        <v>#REF!</v>
      </c>
      <c r="KM294" s="117" t="e">
        <f ca="1">CEILING(SUM($JO294:JY294)-SUM($KC294:KL294),$JC294)</f>
        <v>#REF!</v>
      </c>
      <c r="KN294" s="117" t="e">
        <f t="shared" ca="1" si="314"/>
        <v>#REF!</v>
      </c>
      <c r="KO294" s="117" t="e">
        <f t="shared" ca="1" si="315"/>
        <v>#REF!</v>
      </c>
      <c r="KP294" s="116"/>
      <c r="KQ294" s="119" t="e">
        <f t="shared" ca="1" si="316"/>
        <v>#REF!</v>
      </c>
      <c r="KR294" s="119" t="e">
        <f t="shared" ca="1" si="317"/>
        <v>#REF!</v>
      </c>
      <c r="KS294" s="119" t="e">
        <f t="shared" ca="1" si="318"/>
        <v>#REF!</v>
      </c>
      <c r="KT294" s="119" t="e">
        <f t="shared" ca="1" si="319"/>
        <v>#REF!</v>
      </c>
      <c r="KU294" s="119" t="e">
        <f t="shared" ca="1" si="320"/>
        <v>#REF!</v>
      </c>
      <c r="KV294" s="119" t="e">
        <f t="shared" ca="1" si="321"/>
        <v>#REF!</v>
      </c>
      <c r="KW294" s="119" t="e">
        <f t="shared" ca="1" si="322"/>
        <v>#REF!</v>
      </c>
      <c r="KX294" s="119" t="e">
        <f t="shared" ca="1" si="323"/>
        <v>#REF!</v>
      </c>
      <c r="KY294" s="119" t="e">
        <f t="shared" ca="1" si="324"/>
        <v>#REF!</v>
      </c>
      <c r="KZ294" s="119" t="e">
        <f t="shared" ca="1" si="325"/>
        <v>#REF!</v>
      </c>
      <c r="LA294" s="119" t="e">
        <f t="shared" ca="1" si="326"/>
        <v>#REF!</v>
      </c>
      <c r="LB294" s="119" t="e">
        <f t="shared" ca="1" si="327"/>
        <v>#REF!</v>
      </c>
      <c r="LC294" s="119" t="e">
        <f t="shared" ca="1" si="328"/>
        <v>#REF!</v>
      </c>
      <c r="LD294" s="119" t="e">
        <f t="shared" ca="1" si="329"/>
        <v>#REF!</v>
      </c>
      <c r="LE294" s="116">
        <v>1</v>
      </c>
      <c r="LF294" s="102" t="e">
        <f ca="1">SUM(KC294:KO294)</f>
        <v>#REF!</v>
      </c>
      <c r="LG294" s="102"/>
      <c r="LH294" s="102"/>
      <c r="LI294" s="102"/>
      <c r="LJ294" s="102"/>
      <c r="LK294" s="102"/>
      <c r="LL294" s="102"/>
      <c r="LM294" s="102"/>
      <c r="LN294" s="102"/>
      <c r="LO294" s="102"/>
      <c r="LP294" s="102"/>
      <c r="LQ294" s="102"/>
      <c r="LR294" s="102" t="e">
        <f t="shared" ref="LR294:LR316" ca="1" si="347">KO294</f>
        <v>#REF!</v>
      </c>
      <c r="LS294" s="102"/>
      <c r="LT294" s="119" t="e">
        <f t="shared" ca="1" si="330"/>
        <v>#REF!</v>
      </c>
      <c r="LU294" s="119" t="e">
        <f t="shared" ca="1" si="331"/>
        <v>#NAME?</v>
      </c>
      <c r="LV294" s="119" t="e">
        <f t="shared" ca="1" si="332"/>
        <v>#NAME?</v>
      </c>
      <c r="LW294" s="119" t="e">
        <f t="shared" ca="1" si="333"/>
        <v>#NAME?</v>
      </c>
      <c r="LX294" s="119" t="e">
        <f t="shared" ca="1" si="334"/>
        <v>#NAME?</v>
      </c>
      <c r="LY294" s="119" t="e">
        <f t="shared" ca="1" si="335"/>
        <v>#NAME?</v>
      </c>
      <c r="LZ294" s="119" t="e">
        <f t="shared" ca="1" si="336"/>
        <v>#NAME?</v>
      </c>
      <c r="MA294" s="119" t="e">
        <f t="shared" ca="1" si="337"/>
        <v>#NAME?</v>
      </c>
      <c r="MB294" s="119" t="e">
        <f t="shared" ca="1" si="338"/>
        <v>#NAME?</v>
      </c>
      <c r="MC294" s="119" t="e">
        <f t="shared" ca="1" si="339"/>
        <v>#NAME?</v>
      </c>
      <c r="MD294" s="119" t="e">
        <f t="shared" ca="1" si="340"/>
        <v>#NAME?</v>
      </c>
      <c r="ME294" s="119" t="e">
        <f t="shared" ca="1" si="341"/>
        <v>#NAME?</v>
      </c>
      <c r="MF294" s="119" t="e">
        <f t="shared" ca="1" si="342"/>
        <v>#REF!</v>
      </c>
      <c r="MG294" s="119" t="e">
        <f t="shared" ca="1" si="343"/>
        <v>#REF!</v>
      </c>
      <c r="MH294" s="120" t="s">
        <v>1245</v>
      </c>
      <c r="MI294" s="100"/>
      <c r="MJ294" s="121"/>
      <c r="MK294" s="100"/>
      <c r="ML294" s="100"/>
      <c r="MM294" s="100" t="s">
        <v>131</v>
      </c>
      <c r="MN294" s="100"/>
      <c r="MO294" s="100"/>
    </row>
    <row r="295" spans="1:353" ht="14.25" x14ac:dyDescent="0.2">
      <c r="A295" s="39">
        <v>308</v>
      </c>
      <c r="B295" s="39" t="s">
        <v>1250</v>
      </c>
      <c r="C295" s="54" t="s">
        <v>1251</v>
      </c>
      <c r="D295" s="39" t="s">
        <v>121</v>
      </c>
      <c r="E295" s="39">
        <v>732303821</v>
      </c>
      <c r="F295" s="99" t="s">
        <v>1252</v>
      </c>
      <c r="G295" s="39"/>
      <c r="H295" s="39" t="s">
        <v>199</v>
      </c>
      <c r="I295" s="39">
        <v>2</v>
      </c>
      <c r="J295" s="39" t="s">
        <v>200</v>
      </c>
      <c r="K295" s="39">
        <v>0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0</v>
      </c>
      <c r="S295" s="39">
        <v>0</v>
      </c>
      <c r="T295" s="39">
        <v>0</v>
      </c>
      <c r="U295" s="39">
        <v>0</v>
      </c>
      <c r="V295" s="39">
        <v>0</v>
      </c>
      <c r="W295" s="39">
        <v>0.05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0.05</v>
      </c>
      <c r="AG295" s="39">
        <v>0</v>
      </c>
      <c r="AH295" s="39">
        <f t="shared" si="306"/>
        <v>0.05</v>
      </c>
      <c r="AI295" s="39">
        <f t="shared" si="344"/>
        <v>1790.55</v>
      </c>
      <c r="AJ295" s="55">
        <v>1</v>
      </c>
      <c r="AK295" s="39"/>
      <c r="AL295" s="39" t="s">
        <v>1253</v>
      </c>
      <c r="AM295" s="39" t="s">
        <v>1249</v>
      </c>
      <c r="AN295" s="39"/>
      <c r="AO295" s="39" t="s">
        <v>163</v>
      </c>
      <c r="AP295" s="56">
        <v>7.0447058823529404E-2</v>
      </c>
      <c r="AQ295" s="56" t="s">
        <v>8</v>
      </c>
      <c r="AR295" s="39"/>
      <c r="AS295" s="39"/>
      <c r="AT295" s="57" t="s">
        <v>1249</v>
      </c>
      <c r="AU295" s="39"/>
      <c r="AV295" s="39">
        <f t="shared" si="307"/>
        <v>0</v>
      </c>
      <c r="AW295" s="76" t="e">
        <f t="shared" ca="1" si="308"/>
        <v>#NAME?</v>
      </c>
      <c r="AX295" s="39">
        <v>16</v>
      </c>
      <c r="AY295" s="73" t="e">
        <f t="shared" si="309"/>
        <v>#REF!</v>
      </c>
      <c r="AZ295" s="39"/>
      <c r="BA295" s="39"/>
      <c r="BB295" s="39"/>
      <c r="BC295" s="39"/>
      <c r="BD295" s="39">
        <v>850</v>
      </c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>
        <f>SUM($AZ295,$BA295:BF295)-SUM($EU295:FA295)</f>
        <v>836</v>
      </c>
      <c r="DE295" s="39">
        <f>SUM($AZ295,$BA295:BG295)-SUM($EU295:FB295)</f>
        <v>776</v>
      </c>
      <c r="DF295" s="39">
        <f>SUM($AZ295,$BA295:BH295)-SUM($EU295:FC295)</f>
        <v>709.45</v>
      </c>
      <c r="DG295" s="39">
        <f>SUM($AZ295,$BA295:BI295)-SUM($EU295:FD295)</f>
        <v>659.45</v>
      </c>
      <c r="DH295" s="39">
        <f>SUM($AZ295,$BA295:BJ295)-SUM($EU295:FE295)</f>
        <v>609.45000000000005</v>
      </c>
      <c r="DI295" s="39">
        <f>SUM($AZ295,$BA295:BK295)-SUM($EU295:FF295)</f>
        <v>559.45000000000005</v>
      </c>
      <c r="DJ295" s="39">
        <f>SUM($AZ295,$BA295:BL295)-SUM($EU295:FG295)</f>
        <v>509.45</v>
      </c>
      <c r="DK295" s="39">
        <f>SUM($AZ295,$BA295:BM295)-SUM($EU295:FH295)</f>
        <v>459.45</v>
      </c>
      <c r="DL295" s="39">
        <f>SUM($AZ295,$BA295:BN295)-SUM($EU295:FI295)</f>
        <v>409.45</v>
      </c>
      <c r="DM295" s="39">
        <f>SUM($AZ295,$BA295:BO295)-SUM($EU295:FJ295)</f>
        <v>359.45</v>
      </c>
      <c r="DN295" s="39">
        <f>SUM($AZ295,$BA295:BP295)-SUM($EU295:FK295)</f>
        <v>309.45000000000005</v>
      </c>
      <c r="DO295" s="39">
        <f>SUM($AZ295,$BA295:BQ295)-SUM($EU295:FL295)</f>
        <v>259.45000000000005</v>
      </c>
      <c r="DP295" s="39">
        <f>SUM($AZ295,$BA295:BR295)-SUM($EU295:FM295)</f>
        <v>209.45000000000005</v>
      </c>
      <c r="DQ295" s="39">
        <f>SUM($AZ295,$BA295:BS295)-SUM($EU295:FN295)</f>
        <v>159.45000000000005</v>
      </c>
      <c r="DR295" s="39">
        <f>SUM($AZ295,$BA295:BT295)-SUM($EU295:FO295)</f>
        <v>109.45000000000005</v>
      </c>
      <c r="DS295" s="39">
        <f>SUM($AZ295,$BA295:BU295)-SUM($EU295:FP295)</f>
        <v>59.450000000000045</v>
      </c>
      <c r="DT295" s="39">
        <f>SUM($AZ295,$BA295:BV295)-SUM($EU295:FQ295)</f>
        <v>9.4500000000000455</v>
      </c>
      <c r="DU295" s="39">
        <f>SUM($AZ295,$BA295:BW295)-SUM($EU295:FR295)</f>
        <v>-40.549999999999955</v>
      </c>
      <c r="DV295" s="39">
        <f>SUM($AZ295,$BA295:BX295)-SUM($EU295:FS295)</f>
        <v>-90.549999999999955</v>
      </c>
      <c r="DW295" s="39">
        <f>SUM($AZ295,$BA295:BY295)-SUM($EU295:FT295)</f>
        <v>-140.54999999999995</v>
      </c>
      <c r="DX295" s="39">
        <f>SUM($AZ295,$BA295:BZ295)-SUM($EU295:FU295)</f>
        <v>-190.54999999999995</v>
      </c>
      <c r="DY295" s="39">
        <f>SUM($AZ295,$BA295:CA295)-SUM($EU295:FV295)</f>
        <v>-240.54999999999995</v>
      </c>
      <c r="DZ295" s="39">
        <f>SUM($AZ295,$BA295:CB295)-SUM($EU295:FW295)</f>
        <v>-290.54999999999995</v>
      </c>
      <c r="EA295" s="39">
        <f>SUM($AZ295,$BA295:CC295)-SUM($EU295:FX295)</f>
        <v>-340.54999999999995</v>
      </c>
      <c r="EB295" s="39">
        <f>SUM($AZ295,$BA295:CD295)-SUM($EU295:FY295)</f>
        <v>-390.54999999999995</v>
      </c>
      <c r="EC295" s="39">
        <f>SUM($AZ295,$BA295:CE295)-SUM($EU295:FZ295)</f>
        <v>-440.54999999999995</v>
      </c>
      <c r="ED295" s="39">
        <f>SUM($AZ295,$BA295:CF295)-SUM($EU295:GA295)</f>
        <v>-490.54999999999995</v>
      </c>
      <c r="EE295" s="39">
        <f>SUM($AZ295,$BA295:CG295)-SUM($EU295:GB295)</f>
        <v>-540.54999999999995</v>
      </c>
      <c r="EF295" s="39">
        <f>SUM($AZ295,$BA295:CH295)-SUM($EU295:GC295)</f>
        <v>-590.54999999999995</v>
      </c>
      <c r="EG295" s="39">
        <f>SUM($AZ295,$BA295:CI295)-SUM($EU295:GD295)</f>
        <v>-640.54999999999995</v>
      </c>
      <c r="EH295" s="39">
        <f>SUM($AZ295,$BA295:CJ295)-SUM($EU295:GE295)</f>
        <v>-690.55</v>
      </c>
      <c r="EI295" s="39">
        <f>SUM($AZ295,$BA295:CK295)-SUM($EU295:GF295)</f>
        <v>-740.55</v>
      </c>
      <c r="EJ295" s="39">
        <f>SUM($AZ295,$BA295:CL295)-SUM($EU295:GG295)</f>
        <v>-790.55</v>
      </c>
      <c r="EK295" s="39">
        <f>SUM($AZ295,$BA295:CM295)-SUM($EU295:GH295)</f>
        <v>-840.55</v>
      </c>
      <c r="EL295" s="39">
        <f>SUM($AZ295,$BA295:CN295)-SUM($EU295:GI295)</f>
        <v>-890.55</v>
      </c>
      <c r="EM295" s="39">
        <f>SUM($AZ295,$BA295:CO295)-SUM($EU295:GJ295)</f>
        <v>-940.55</v>
      </c>
      <c r="EN295" s="39">
        <f>SUM($AZ295,$BA295:CP295)-SUM($EU295:GK295)</f>
        <v>-940.55</v>
      </c>
      <c r="EO295" s="39">
        <f>SUM($AZ295,$BA295:CQ295)-SUM($EU295:GL295)</f>
        <v>-940.55</v>
      </c>
      <c r="EP295" s="39">
        <f>SUM($AZ295,$BA295:CR295)-SUM($EU295:GM295)</f>
        <v>-940.55</v>
      </c>
      <c r="EQ295" s="39">
        <f>SUM($AZ295,$BA295:CS295)-SUM($EU295:GN295)</f>
        <v>-940.55</v>
      </c>
      <c r="ER295" s="39"/>
      <c r="ES295" s="39"/>
      <c r="ET295" s="39"/>
      <c r="EU295" s="39"/>
      <c r="EV295" s="39"/>
      <c r="EW295" s="39"/>
      <c r="EX295" s="39"/>
      <c r="EY295" s="39"/>
      <c r="EZ295" s="39"/>
      <c r="FA295" s="39">
        <f t="array" ref="FA295">SUMPRODUCT($K295:$AG295,TRANSPOSE(FA$5:FA$27))</f>
        <v>14</v>
      </c>
      <c r="FB295" s="39">
        <f t="array" ref="FB295">SUMPRODUCT($K295:$AG295,TRANSPOSE(FB$5:FB$27))</f>
        <v>60</v>
      </c>
      <c r="FC295" s="39">
        <f t="array" ref="FC295">SUMPRODUCT($K295:$AG295,TRANSPOSE(FC$5:FC$27))</f>
        <v>66.55</v>
      </c>
      <c r="FD295" s="39">
        <f t="array" ref="FD295">SUMPRODUCT($K295:$AG295,TRANSPOSE(FD$5:FD$27))</f>
        <v>50</v>
      </c>
      <c r="FE295" s="39">
        <f t="array" ref="FE295">SUMPRODUCT($K295:$AG295,TRANSPOSE(FE$5:FE$27))</f>
        <v>50</v>
      </c>
      <c r="FF295" s="39">
        <f t="array" ref="FF295">SUMPRODUCT($K295:$AG295,TRANSPOSE(FF$5:FF$27))</f>
        <v>50</v>
      </c>
      <c r="FG295" s="39">
        <f t="array" ref="FG295">SUMPRODUCT($K295:$AG295,TRANSPOSE(FG$5:FG$27))</f>
        <v>50</v>
      </c>
      <c r="FH295" s="39">
        <f t="array" ref="FH295">SUMPRODUCT($K295:$AG295,TRANSPOSE(FH$5:FH$27))</f>
        <v>50</v>
      </c>
      <c r="FI295" s="39">
        <f t="array" ref="FI295">SUMPRODUCT($K295:$AG295,TRANSPOSE(FI$5:FI$27))</f>
        <v>50</v>
      </c>
      <c r="FJ295" s="39">
        <f t="array" ref="FJ295">SUMPRODUCT($K295:$AG295,TRANSPOSE(FJ$5:FJ$27))</f>
        <v>50</v>
      </c>
      <c r="FK295" s="39">
        <f t="array" ref="FK295">SUMPRODUCT($K295:$AG295,TRANSPOSE(FK$5:FK$27))</f>
        <v>50</v>
      </c>
      <c r="FL295" s="39">
        <f t="array" ref="FL295">SUMPRODUCT($K295:$AG295,TRANSPOSE(FL$5:FL$27))</f>
        <v>50</v>
      </c>
      <c r="FM295" s="39">
        <f t="array" ref="FM295">SUMPRODUCT($K295:$AG295,TRANSPOSE(FM$5:FM$27))</f>
        <v>50</v>
      </c>
      <c r="FN295" s="39">
        <f t="array" ref="FN295">SUMPRODUCT($K295:$AG295,TRANSPOSE(FN$5:FN$27))</f>
        <v>50</v>
      </c>
      <c r="FO295" s="39">
        <f t="array" ref="FO295">SUMPRODUCT($K295:$AG295,TRANSPOSE(FO$5:FO$27))</f>
        <v>50</v>
      </c>
      <c r="FP295" s="39">
        <f t="array" ref="FP295">SUMPRODUCT($K295:$AG295,TRANSPOSE(FP$5:FP$27))</f>
        <v>50</v>
      </c>
      <c r="FQ295" s="39">
        <f t="array" ref="FQ295">SUMPRODUCT($K295:$AG295,TRANSPOSE(FQ$5:FQ$27))</f>
        <v>50</v>
      </c>
      <c r="FR295" s="39">
        <f t="array" ref="FR295">SUMPRODUCT($K295:$AG295,TRANSPOSE(FR$5:FR$27))</f>
        <v>50</v>
      </c>
      <c r="FS295" s="39">
        <f t="array" ref="FS295">SUMPRODUCT($K295:$AG295,TRANSPOSE(FS$5:FS$27))</f>
        <v>50</v>
      </c>
      <c r="FT295" s="39">
        <f t="array" ref="FT295">SUMPRODUCT($K295:$AG295,TRANSPOSE(FT$5:FT$27))</f>
        <v>50</v>
      </c>
      <c r="FU295" s="39">
        <f t="array" ref="FU295">SUMPRODUCT($K295:$AG295,TRANSPOSE(FU$5:FU$27))</f>
        <v>50</v>
      </c>
      <c r="FV295" s="39">
        <f t="array" ref="FV295">SUMPRODUCT($K295:$AG295,TRANSPOSE(FV$5:FV$27))</f>
        <v>50</v>
      </c>
      <c r="FW295" s="39">
        <f t="array" ref="FW295">SUMPRODUCT($K295:$AG295,TRANSPOSE(FW$5:FW$27))</f>
        <v>50</v>
      </c>
      <c r="FX295" s="39">
        <f t="array" ref="FX295">SUMPRODUCT($K295:$AG295,TRANSPOSE(FX$5:FX$27))</f>
        <v>50</v>
      </c>
      <c r="FY295" s="39">
        <f t="array" ref="FY295">SUMPRODUCT($K295:$AG295,TRANSPOSE(FY$5:FY$27))</f>
        <v>50</v>
      </c>
      <c r="FZ295" s="39">
        <f t="array" ref="FZ295">SUMPRODUCT($K295:$AG295,TRANSPOSE(FZ$5:FZ$27))</f>
        <v>50</v>
      </c>
      <c r="GA295" s="39">
        <f t="array" ref="GA295">SUMPRODUCT($K295:$AG295,TRANSPOSE(GA$5:GA$27))</f>
        <v>50</v>
      </c>
      <c r="GB295" s="39">
        <f t="array" ref="GB295">SUMPRODUCT($K295:$AG295,TRANSPOSE(GB$5:GB$27))</f>
        <v>50</v>
      </c>
      <c r="GC295" s="39">
        <f t="array" ref="GC295">SUMPRODUCT($K295:$AG295,TRANSPOSE(GC$5:GC$27))</f>
        <v>50</v>
      </c>
      <c r="GD295" s="39">
        <f t="array" ref="GD295">SUMPRODUCT($K295:$AG295,TRANSPOSE(GD$5:GD$27))</f>
        <v>50</v>
      </c>
      <c r="GE295" s="39">
        <f t="array" ref="GE295">SUMPRODUCT($K295:$AG295,TRANSPOSE(GE$5:GE$27))</f>
        <v>50</v>
      </c>
      <c r="GF295" s="39">
        <f t="array" ref="GF295">SUMPRODUCT($K295:$AG295,TRANSPOSE(GF$5:GF$27))</f>
        <v>50</v>
      </c>
      <c r="GG295" s="39">
        <f t="array" ref="GG295">SUMPRODUCT($K295:$AG295,TRANSPOSE(GG$5:GG$27))</f>
        <v>50</v>
      </c>
      <c r="GH295" s="39">
        <f t="array" ref="GH295">SUMPRODUCT($K295:$AG295,TRANSPOSE(GH$5:GH$27))</f>
        <v>50</v>
      </c>
      <c r="GI295" s="39">
        <f t="array" ref="GI295">SUMPRODUCT($K295:$AG295,TRANSPOSE(GI$5:GI$27))</f>
        <v>50</v>
      </c>
      <c r="GJ295" s="39">
        <f t="array" ref="GJ295">SUMPRODUCT($K295:$AG295,TRANSPOSE(GJ$5:GJ$27))</f>
        <v>50</v>
      </c>
      <c r="GK295" s="39">
        <f t="array" ref="GK295">SUMPRODUCT($K295:$AG295,TRANSPOSE(GK$5:GK$27))</f>
        <v>0</v>
      </c>
      <c r="GL295" s="39">
        <f t="array" ref="GL295">SUMPRODUCT($K295:$AG295,TRANSPOSE(GL$5:GL$27))</f>
        <v>0</v>
      </c>
      <c r="GM295" s="39">
        <f t="array" ref="GM295">SUMPRODUCT($K295:$AG295,TRANSPOSE(GM$5:GM$27))</f>
        <v>0</v>
      </c>
      <c r="GN295" s="39">
        <f t="array" ref="GN295">SUMPRODUCT($K295:$AG295,TRANSPOSE(GN$5:GN$27))</f>
        <v>0</v>
      </c>
      <c r="GO295" s="39"/>
      <c r="GP295" s="39"/>
      <c r="GQ295" s="39"/>
      <c r="GR295" s="39"/>
      <c r="GS295" s="39"/>
      <c r="GT295" s="39"/>
      <c r="GU295" s="39"/>
      <c r="GV295" s="39"/>
      <c r="GW295" s="39"/>
      <c r="GX295" s="39"/>
      <c r="GY295" s="39"/>
      <c r="GZ295" s="39"/>
      <c r="HA295" s="39"/>
      <c r="HB295" s="39"/>
      <c r="HC295" s="39"/>
      <c r="HD295" s="39"/>
      <c r="HE295" s="39"/>
      <c r="HF295" s="39"/>
      <c r="HG295" s="39"/>
      <c r="HH295" s="39"/>
      <c r="HI295" s="39"/>
      <c r="HJ295" s="39"/>
      <c r="HK295" s="39"/>
      <c r="HL295" s="39"/>
      <c r="HM295" s="39"/>
      <c r="HN295" s="39"/>
      <c r="HO295" s="39"/>
      <c r="HP295" s="39"/>
      <c r="HQ295" s="39"/>
      <c r="HR295" s="39"/>
      <c r="HS295" s="39"/>
      <c r="HT295" s="39"/>
      <c r="HU295" s="39"/>
      <c r="HV295" s="39"/>
      <c r="HW295" s="39"/>
      <c r="HX295" s="39"/>
      <c r="HY295" s="39"/>
      <c r="HZ295" s="39"/>
      <c r="IA295" s="39"/>
      <c r="IB295" s="39"/>
      <c r="IC295" s="39"/>
      <c r="ID295" s="39"/>
      <c r="IE295" s="39"/>
      <c r="IF295" s="39"/>
      <c r="IG295" s="39"/>
      <c r="IH295" s="39"/>
      <c r="II295" s="39"/>
      <c r="IJ295" s="39"/>
      <c r="IK295" s="39"/>
      <c r="IL295" s="39"/>
      <c r="IM295" s="39"/>
      <c r="IN295" s="39"/>
      <c r="IO295" s="39"/>
      <c r="IP295" s="39"/>
      <c r="IQ295" s="39"/>
      <c r="IR295" s="39"/>
      <c r="IS295" s="39"/>
      <c r="IT295" s="39"/>
      <c r="IU295" s="39"/>
      <c r="IV295" s="93" t="str">
        <f>AM295</f>
        <v>Rapid Technology</v>
      </c>
      <c r="IW295" s="100" t="str">
        <f>C295</f>
        <v>RTV103TUBE3OZ</v>
      </c>
      <c r="IX295" s="93" t="str">
        <f t="shared" si="345"/>
        <v>GE SILICONES</v>
      </c>
      <c r="IY295" s="111">
        <f t="shared" si="304"/>
        <v>7.0447058823529404E-2</v>
      </c>
      <c r="IZ295" s="112" t="str">
        <f t="shared" si="346"/>
        <v>USD</v>
      </c>
      <c r="JA295" s="104" t="e">
        <f ca="1">_xlfn.XLOOKUP(IZ295,IZ$21:IZ$24,JA$21:JA$24,0)</f>
        <v>#NAME?</v>
      </c>
      <c r="JB295" s="104" t="e">
        <f t="shared" ca="1" si="310"/>
        <v>#NAME?</v>
      </c>
      <c r="JC295" s="113">
        <f>AJ295</f>
        <v>1</v>
      </c>
      <c r="JD295" s="113">
        <f>AJ295</f>
        <v>1</v>
      </c>
      <c r="JE295" s="100"/>
      <c r="JF295" s="113" t="e">
        <f>MAX(JD295,CEILING(#REF!+JE295,JC295))</f>
        <v>#REF!</v>
      </c>
      <c r="JG295" s="114" t="e">
        <f t="shared" ca="1" si="311"/>
        <v>#REF!</v>
      </c>
      <c r="JH295" s="113" t="e">
        <f>JF295-#REF!</f>
        <v>#REF!</v>
      </c>
      <c r="JI295" s="114" t="e">
        <f t="shared" ca="1" si="312"/>
        <v>#REF!</v>
      </c>
      <c r="JJ295" s="115">
        <v>45523</v>
      </c>
      <c r="JK295" s="114" t="s">
        <v>114</v>
      </c>
      <c r="JL295" s="114" t="s">
        <v>207</v>
      </c>
      <c r="JM295" s="100" t="s">
        <v>128</v>
      </c>
      <c r="JN295" s="100" t="s">
        <v>129</v>
      </c>
      <c r="JO295" s="102" t="e">
        <f t="array" aca="1" ref="JO295" ca="1">SUMPRODUCT(#REF!,TRANSPOSE(JO$19:JO$22))</f>
        <v>#REF!</v>
      </c>
      <c r="JP295" s="102" t="e">
        <f t="array" aca="1" ref="JP295" ca="1">SUMPRODUCT(#REF!,TRANSPOSE(JP$19:JP$22))</f>
        <v>#REF!</v>
      </c>
      <c r="JQ295" s="102" t="e">
        <f t="array" aca="1" ref="JQ295" ca="1">SUMPRODUCT(#REF!,TRANSPOSE(JQ$19:JQ$22))</f>
        <v>#REF!</v>
      </c>
      <c r="JR295" s="102" t="e">
        <f t="array" aca="1" ref="JR295" ca="1">SUMPRODUCT(#REF!,TRANSPOSE(JR$19:JR$22))</f>
        <v>#REF!</v>
      </c>
      <c r="JS295" s="102" t="e">
        <f t="array" aca="1" ref="JS295" ca="1">SUMPRODUCT(#REF!,TRANSPOSE(JS$19:JS$22))</f>
        <v>#REF!</v>
      </c>
      <c r="JT295" s="102" t="e">
        <f t="array" aca="1" ref="JT295" ca="1">SUMPRODUCT(#REF!,TRANSPOSE(JT$19:JT$22))</f>
        <v>#REF!</v>
      </c>
      <c r="JU295" s="102" t="e">
        <f t="array" aca="1" ref="JU295" ca="1">SUMPRODUCT(#REF!,TRANSPOSE(JU$19:JU$22))</f>
        <v>#REF!</v>
      </c>
      <c r="JV295" s="102" t="e">
        <f t="array" aca="1" ref="JV295" ca="1">SUMPRODUCT(#REF!,TRANSPOSE(JV$19:JV$22))</f>
        <v>#REF!</v>
      </c>
      <c r="JW295" s="102" t="e">
        <f t="array" aca="1" ref="JW295" ca="1">SUMPRODUCT(#REF!,TRANSPOSE(JW$19:JW$22))</f>
        <v>#REF!</v>
      </c>
      <c r="JX295" s="102" t="e">
        <f t="array" aca="1" ref="JX295" ca="1">SUMPRODUCT(#REF!,TRANSPOSE(JX$19:JX$22))</f>
        <v>#REF!</v>
      </c>
      <c r="JY295" s="102" t="e">
        <f t="array" aca="1" ref="JY295" ca="1">SUMPRODUCT(#REF!,TRANSPOSE(JY$19:JY$22))</f>
        <v>#REF!</v>
      </c>
      <c r="JZ295" s="102" t="e">
        <f t="array" aca="1" ref="JZ295" ca="1">SUMPRODUCT(#REF!,TRANSPOSE(JZ$19:JZ$22))</f>
        <v>#REF!</v>
      </c>
      <c r="KA295" s="102" t="e">
        <f t="array" aca="1" ref="KA295" ca="1">SUMPRODUCT(#REF!,TRANSPOSE(KA$19:KA$22))</f>
        <v>#REF!</v>
      </c>
      <c r="KB295" s="116"/>
      <c r="KC295" s="102" t="e">
        <f t="shared" ca="1" si="313"/>
        <v>#REF!</v>
      </c>
      <c r="KD295" s="117" t="e">
        <f ca="1">CEILING(SUM($JO295:JP295)-SUM($KC295:KC295),$JC295)</f>
        <v>#REF!</v>
      </c>
      <c r="KE295" s="117" t="e">
        <f ca="1">CEILING(SUM($JO295:JQ295)-SUM($KC295:KD295),$JC295)</f>
        <v>#REF!</v>
      </c>
      <c r="KF295" s="117" t="e">
        <f ca="1">CEILING(SUM($JO295:JR295)-SUM($KC295:KE295),$JC295)</f>
        <v>#REF!</v>
      </c>
      <c r="KG295" s="117" t="e">
        <f ca="1">CEILING(SUM($JO295:JS295)-SUM($KC295:KF295),$JC295)</f>
        <v>#REF!</v>
      </c>
      <c r="KH295" s="117" t="e">
        <f ca="1">CEILING(SUM($JO295:JT295)-SUM($KC295:KG295),$JC295)</f>
        <v>#REF!</v>
      </c>
      <c r="KI295" s="117" t="e">
        <f ca="1">CEILING(SUM($JO295:JU295)-SUM($KC295:KH295),$JC295)</f>
        <v>#REF!</v>
      </c>
      <c r="KJ295" s="117" t="e">
        <f ca="1">CEILING(SUM($JO295:JV295)-SUM($KC295:KI295),$JC295)</f>
        <v>#REF!</v>
      </c>
      <c r="KK295" s="117" t="e">
        <f ca="1">CEILING(SUM($JO295:JW295)-SUM($KC295:KJ295),$JC295)</f>
        <v>#REF!</v>
      </c>
      <c r="KL295" s="117" t="e">
        <f ca="1">CEILING(SUM($JO295:JX295)-SUM($KC295:KK295),$JC295)</f>
        <v>#REF!</v>
      </c>
      <c r="KM295" s="117" t="e">
        <f ca="1">CEILING(SUM($JO295:JY295)-SUM($KC295:KL295),$JC295)</f>
        <v>#REF!</v>
      </c>
      <c r="KN295" s="117" t="e">
        <f t="shared" ca="1" si="314"/>
        <v>#REF!</v>
      </c>
      <c r="KO295" s="117" t="e">
        <f t="shared" ca="1" si="315"/>
        <v>#REF!</v>
      </c>
      <c r="KP295" s="116"/>
      <c r="KQ295" s="119" t="e">
        <f t="shared" ca="1" si="316"/>
        <v>#REF!</v>
      </c>
      <c r="KR295" s="119" t="e">
        <f t="shared" ca="1" si="317"/>
        <v>#REF!</v>
      </c>
      <c r="KS295" s="119" t="e">
        <f t="shared" ca="1" si="318"/>
        <v>#REF!</v>
      </c>
      <c r="KT295" s="119" t="e">
        <f t="shared" ca="1" si="319"/>
        <v>#REF!</v>
      </c>
      <c r="KU295" s="119" t="e">
        <f t="shared" ca="1" si="320"/>
        <v>#REF!</v>
      </c>
      <c r="KV295" s="119" t="e">
        <f t="shared" ca="1" si="321"/>
        <v>#REF!</v>
      </c>
      <c r="KW295" s="119" t="e">
        <f t="shared" ca="1" si="322"/>
        <v>#REF!</v>
      </c>
      <c r="KX295" s="119" t="e">
        <f t="shared" ca="1" si="323"/>
        <v>#REF!</v>
      </c>
      <c r="KY295" s="119" t="e">
        <f t="shared" ca="1" si="324"/>
        <v>#REF!</v>
      </c>
      <c r="KZ295" s="119" t="e">
        <f t="shared" ca="1" si="325"/>
        <v>#REF!</v>
      </c>
      <c r="LA295" s="119" t="e">
        <f t="shared" ca="1" si="326"/>
        <v>#REF!</v>
      </c>
      <c r="LB295" s="119" t="e">
        <f t="shared" ca="1" si="327"/>
        <v>#REF!</v>
      </c>
      <c r="LC295" s="119" t="e">
        <f t="shared" ca="1" si="328"/>
        <v>#REF!</v>
      </c>
      <c r="LD295" s="119" t="e">
        <f t="shared" ca="1" si="329"/>
        <v>#REF!</v>
      </c>
      <c r="LE295" s="116">
        <v>1</v>
      </c>
      <c r="LF295" s="102" t="e">
        <f ca="1">SUM(KC295:KO295)</f>
        <v>#REF!</v>
      </c>
      <c r="LG295" s="102"/>
      <c r="LH295" s="102"/>
      <c r="LI295" s="102"/>
      <c r="LJ295" s="102"/>
      <c r="LK295" s="102"/>
      <c r="LL295" s="102"/>
      <c r="LM295" s="102"/>
      <c r="LN295" s="102"/>
      <c r="LO295" s="102"/>
      <c r="LP295" s="102"/>
      <c r="LQ295" s="102"/>
      <c r="LR295" s="102" t="e">
        <f t="shared" ca="1" si="347"/>
        <v>#REF!</v>
      </c>
      <c r="LS295" s="102"/>
      <c r="LT295" s="119" t="e">
        <f t="shared" ca="1" si="330"/>
        <v>#REF!</v>
      </c>
      <c r="LU295" s="119" t="e">
        <f t="shared" ca="1" si="331"/>
        <v>#NAME?</v>
      </c>
      <c r="LV295" s="119" t="e">
        <f t="shared" ca="1" si="332"/>
        <v>#NAME?</v>
      </c>
      <c r="LW295" s="119" t="e">
        <f t="shared" ca="1" si="333"/>
        <v>#NAME?</v>
      </c>
      <c r="LX295" s="119" t="e">
        <f t="shared" ca="1" si="334"/>
        <v>#NAME?</v>
      </c>
      <c r="LY295" s="119" t="e">
        <f t="shared" ca="1" si="335"/>
        <v>#NAME?</v>
      </c>
      <c r="LZ295" s="119" t="e">
        <f t="shared" ca="1" si="336"/>
        <v>#NAME?</v>
      </c>
      <c r="MA295" s="119" t="e">
        <f t="shared" ca="1" si="337"/>
        <v>#NAME?</v>
      </c>
      <c r="MB295" s="119" t="e">
        <f t="shared" ca="1" si="338"/>
        <v>#NAME?</v>
      </c>
      <c r="MC295" s="119" t="e">
        <f t="shared" ca="1" si="339"/>
        <v>#NAME?</v>
      </c>
      <c r="MD295" s="119" t="e">
        <f t="shared" ca="1" si="340"/>
        <v>#NAME?</v>
      </c>
      <c r="ME295" s="119" t="e">
        <f t="shared" ca="1" si="341"/>
        <v>#NAME?</v>
      </c>
      <c r="MF295" s="119" t="e">
        <f t="shared" ca="1" si="342"/>
        <v>#REF!</v>
      </c>
      <c r="MG295" s="119" t="e">
        <f t="shared" ca="1" si="343"/>
        <v>#REF!</v>
      </c>
      <c r="MH295" s="120" t="s">
        <v>1250</v>
      </c>
      <c r="MI295" s="100"/>
      <c r="MJ295" s="121"/>
      <c r="MK295" s="100"/>
      <c r="ML295" s="100"/>
      <c r="MM295" s="100" t="s">
        <v>131</v>
      </c>
      <c r="MN295" s="100"/>
      <c r="MO295" s="100"/>
    </row>
    <row r="296" spans="1:353" ht="14.25" x14ac:dyDescent="0.2">
      <c r="A296" s="39">
        <v>310</v>
      </c>
      <c r="B296" s="39" t="s">
        <v>1254</v>
      </c>
      <c r="C296" s="54" t="s">
        <v>1255</v>
      </c>
      <c r="D296" s="39" t="s">
        <v>121</v>
      </c>
      <c r="E296" s="39">
        <v>401351649</v>
      </c>
      <c r="F296" s="99" t="s">
        <v>1256</v>
      </c>
      <c r="G296" s="39"/>
      <c r="H296" s="39" t="s">
        <v>112</v>
      </c>
      <c r="I296" s="39">
        <v>2</v>
      </c>
      <c r="J296" s="39">
        <v>14</v>
      </c>
      <c r="K296" s="39">
        <v>0</v>
      </c>
      <c r="L296" s="39">
        <v>0</v>
      </c>
      <c r="M296" s="39">
        <v>0</v>
      </c>
      <c r="N296" s="39">
        <v>0</v>
      </c>
      <c r="O296" s="39">
        <v>4</v>
      </c>
      <c r="P296" s="39">
        <v>0</v>
      </c>
      <c r="Q296" s="39">
        <v>0</v>
      </c>
      <c r="R296" s="39">
        <v>0</v>
      </c>
      <c r="S296" s="39">
        <v>1</v>
      </c>
      <c r="T296" s="39">
        <v>0</v>
      </c>
      <c r="U296" s="39">
        <v>0</v>
      </c>
      <c r="V296" s="39">
        <v>0</v>
      </c>
      <c r="W296" s="39">
        <v>0</v>
      </c>
      <c r="X296" s="39">
        <v>4</v>
      </c>
      <c r="Y296" s="39">
        <v>0</v>
      </c>
      <c r="Z296" s="39">
        <v>0</v>
      </c>
      <c r="AA296" s="39">
        <v>0</v>
      </c>
      <c r="AB296" s="39">
        <v>1</v>
      </c>
      <c r="AC296" s="39">
        <v>0</v>
      </c>
      <c r="AD296" s="39">
        <v>0</v>
      </c>
      <c r="AE296" s="39">
        <v>0</v>
      </c>
      <c r="AF296" s="39">
        <v>0</v>
      </c>
      <c r="AG296" s="39">
        <v>4</v>
      </c>
      <c r="AH296" s="39">
        <f t="shared" si="306"/>
        <v>10</v>
      </c>
      <c r="AI296" s="39">
        <f t="shared" si="344"/>
        <v>318167</v>
      </c>
      <c r="AJ296" s="55">
        <v>2500</v>
      </c>
      <c r="AK296" s="39"/>
      <c r="AL296" s="39" t="s">
        <v>457</v>
      </c>
      <c r="AM296" s="39" t="s">
        <v>458</v>
      </c>
      <c r="AN296" s="39"/>
      <c r="AO296" s="39"/>
      <c r="AP296" s="56">
        <v>0.3</v>
      </c>
      <c r="AQ296" s="56" t="s">
        <v>8</v>
      </c>
      <c r="AR296" s="39" t="s">
        <v>459</v>
      </c>
      <c r="AS296" s="39" t="s">
        <v>460</v>
      </c>
      <c r="AT296" s="39"/>
      <c r="AU296" s="39" t="s">
        <v>461</v>
      </c>
      <c r="AV296" s="39" t="str">
        <f t="shared" si="307"/>
        <v>P0040</v>
      </c>
      <c r="AW296" s="76" t="e">
        <f t="shared" ca="1" si="308"/>
        <v>#NAME?</v>
      </c>
      <c r="AX296" s="39">
        <v>14</v>
      </c>
      <c r="AY296" s="73" t="e">
        <f t="shared" si="309"/>
        <v>#REF!</v>
      </c>
      <c r="AZ296" s="39"/>
      <c r="BA296" s="39"/>
      <c r="BB296" s="39"/>
      <c r="BC296" s="39"/>
      <c r="BD296" s="39"/>
      <c r="BE296" s="39"/>
      <c r="BF296" s="39">
        <v>55000</v>
      </c>
      <c r="BG296" s="39"/>
      <c r="BH296" s="39"/>
      <c r="BI296" s="39"/>
      <c r="BJ296" s="39"/>
      <c r="BK296" s="39">
        <v>55000</v>
      </c>
      <c r="BL296" s="39"/>
      <c r="BM296" s="39"/>
      <c r="BN296" s="39"/>
      <c r="BO296" s="39"/>
      <c r="BP296" s="39"/>
      <c r="BQ296" s="39">
        <v>55000</v>
      </c>
      <c r="BR296" s="39"/>
      <c r="BS296" s="39"/>
      <c r="BT296" s="39"/>
      <c r="BU296" s="39"/>
      <c r="BV296" s="39"/>
      <c r="BW296" s="39">
        <v>55000</v>
      </c>
      <c r="BX296" s="39"/>
      <c r="BY296" s="39"/>
      <c r="BZ296" s="39"/>
      <c r="CA296" s="39"/>
      <c r="CB296" s="39"/>
      <c r="CC296" s="39">
        <v>55000</v>
      </c>
      <c r="CD296" s="39"/>
      <c r="CE296" s="39"/>
      <c r="CF296" s="39"/>
      <c r="CG296" s="39"/>
      <c r="CH296" s="39"/>
      <c r="CI296" s="39">
        <v>45000</v>
      </c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>
        <f>SUM($AZ296,$BA296:BF296)-SUM($EU296:FA296)</f>
        <v>52880</v>
      </c>
      <c r="DE296" s="39">
        <f>SUM($AZ296,$BA296:BG296)-SUM($EU296:FB296)</f>
        <v>44488</v>
      </c>
      <c r="DF296" s="39">
        <f>SUM($AZ296,$BA296:BH296)-SUM($EU296:FC296)</f>
        <v>33833</v>
      </c>
      <c r="DG296" s="39">
        <f>SUM($AZ296,$BA296:BI296)-SUM($EU296:FD296)</f>
        <v>24833</v>
      </c>
      <c r="DH296" s="39">
        <f>SUM($AZ296,$BA296:BJ296)-SUM($EU296:FE296)</f>
        <v>15833</v>
      </c>
      <c r="DI296" s="39">
        <f>SUM($AZ296,$BA296:BK296)-SUM($EU296:FF296)</f>
        <v>61833</v>
      </c>
      <c r="DJ296" s="39">
        <f>SUM($AZ296,$BA296:BL296)-SUM($EU296:FG296)</f>
        <v>52833</v>
      </c>
      <c r="DK296" s="39">
        <f>SUM($AZ296,$BA296:BM296)-SUM($EU296:FH296)</f>
        <v>43833</v>
      </c>
      <c r="DL296" s="39">
        <f>SUM($AZ296,$BA296:BN296)-SUM($EU296:FI296)</f>
        <v>34833</v>
      </c>
      <c r="DM296" s="39">
        <f>SUM($AZ296,$BA296:BO296)-SUM($EU296:FJ296)</f>
        <v>25833</v>
      </c>
      <c r="DN296" s="39">
        <f>SUM($AZ296,$BA296:BP296)-SUM($EU296:FK296)</f>
        <v>16833</v>
      </c>
      <c r="DO296" s="39">
        <f>SUM($AZ296,$BA296:BQ296)-SUM($EU296:FL296)</f>
        <v>62833</v>
      </c>
      <c r="DP296" s="39">
        <f>SUM($AZ296,$BA296:BR296)-SUM($EU296:FM296)</f>
        <v>53833</v>
      </c>
      <c r="DQ296" s="39">
        <f>SUM($AZ296,$BA296:BS296)-SUM($EU296:FN296)</f>
        <v>44833</v>
      </c>
      <c r="DR296" s="39">
        <f>SUM($AZ296,$BA296:BT296)-SUM($EU296:FO296)</f>
        <v>35833</v>
      </c>
      <c r="DS296" s="39">
        <f>SUM($AZ296,$BA296:BU296)-SUM($EU296:FP296)</f>
        <v>26833</v>
      </c>
      <c r="DT296" s="39">
        <f>SUM($AZ296,$BA296:BV296)-SUM($EU296:FQ296)</f>
        <v>17833</v>
      </c>
      <c r="DU296" s="39">
        <f>SUM($AZ296,$BA296:BW296)-SUM($EU296:FR296)</f>
        <v>63833</v>
      </c>
      <c r="DV296" s="39">
        <f>SUM($AZ296,$BA296:BX296)-SUM($EU296:FS296)</f>
        <v>54833</v>
      </c>
      <c r="DW296" s="39">
        <f>SUM($AZ296,$BA296:BY296)-SUM($EU296:FT296)</f>
        <v>45833</v>
      </c>
      <c r="DX296" s="39">
        <f>SUM($AZ296,$BA296:BZ296)-SUM($EU296:FU296)</f>
        <v>36833</v>
      </c>
      <c r="DY296" s="39">
        <f>SUM($AZ296,$BA296:CA296)-SUM($EU296:FV296)</f>
        <v>27833</v>
      </c>
      <c r="DZ296" s="39">
        <f>SUM($AZ296,$BA296:CB296)-SUM($EU296:FW296)</f>
        <v>18833</v>
      </c>
      <c r="EA296" s="39">
        <f>SUM($AZ296,$BA296:CC296)-SUM($EU296:FX296)</f>
        <v>64833</v>
      </c>
      <c r="EB296" s="39">
        <f>SUM($AZ296,$BA296:CD296)-SUM($EU296:FY296)</f>
        <v>55833</v>
      </c>
      <c r="EC296" s="39">
        <f>SUM($AZ296,$BA296:CE296)-SUM($EU296:FZ296)</f>
        <v>46833</v>
      </c>
      <c r="ED296" s="39">
        <f>SUM($AZ296,$BA296:CF296)-SUM($EU296:GA296)</f>
        <v>37833</v>
      </c>
      <c r="EE296" s="39">
        <f>SUM($AZ296,$BA296:CG296)-SUM($EU296:GB296)</f>
        <v>28833</v>
      </c>
      <c r="EF296" s="39">
        <f>SUM($AZ296,$BA296:CH296)-SUM($EU296:GC296)</f>
        <v>19833</v>
      </c>
      <c r="EG296" s="39">
        <f>SUM($AZ296,$BA296:CI296)-SUM($EU296:GD296)</f>
        <v>55833</v>
      </c>
      <c r="EH296" s="39">
        <f>SUM($AZ296,$BA296:CJ296)-SUM($EU296:GE296)</f>
        <v>46833</v>
      </c>
      <c r="EI296" s="39">
        <f>SUM($AZ296,$BA296:CK296)-SUM($EU296:GF296)</f>
        <v>37833</v>
      </c>
      <c r="EJ296" s="39">
        <f>SUM($AZ296,$BA296:CL296)-SUM($EU296:GG296)</f>
        <v>28833</v>
      </c>
      <c r="EK296" s="39">
        <f>SUM($AZ296,$BA296:CM296)-SUM($EU296:GH296)</f>
        <v>19833</v>
      </c>
      <c r="EL296" s="39">
        <f>SUM($AZ296,$BA296:CN296)-SUM($EU296:GI296)</f>
        <v>10833</v>
      </c>
      <c r="EM296" s="39">
        <f>SUM($AZ296,$BA296:CO296)-SUM($EU296:GJ296)</f>
        <v>1833</v>
      </c>
      <c r="EN296" s="39">
        <f>SUM($AZ296,$BA296:CP296)-SUM($EU296:GK296)</f>
        <v>1833</v>
      </c>
      <c r="EO296" s="39">
        <f>SUM($AZ296,$BA296:CQ296)-SUM($EU296:GL296)</f>
        <v>1833</v>
      </c>
      <c r="EP296" s="39">
        <f>SUM($AZ296,$BA296:CR296)-SUM($EU296:GM296)</f>
        <v>1833</v>
      </c>
      <c r="EQ296" s="39">
        <f>SUM($AZ296,$BA296:CS296)-SUM($EU296:GN296)</f>
        <v>1833</v>
      </c>
      <c r="ER296" s="39"/>
      <c r="ES296" s="39"/>
      <c r="ET296" s="39"/>
      <c r="EU296" s="39"/>
      <c r="EV296" s="39"/>
      <c r="EW296" s="39"/>
      <c r="EX296" s="39"/>
      <c r="EY296" s="39"/>
      <c r="EZ296" s="39"/>
      <c r="FA296" s="39">
        <f t="array" ref="FA296">SUMPRODUCT($K296:$AG296,TRANSPOSE(FA$5:FA$27))</f>
        <v>2120</v>
      </c>
      <c r="FB296" s="39">
        <f t="array" ref="FB296">SUMPRODUCT($K296:$AG296,TRANSPOSE(FB$5:FB$27))</f>
        <v>8392</v>
      </c>
      <c r="FC296" s="39">
        <f t="array" ref="FC296">SUMPRODUCT($K296:$AG296,TRANSPOSE(FC$5:FC$27))</f>
        <v>10655</v>
      </c>
      <c r="FD296" s="39">
        <f t="array" ref="FD296">SUMPRODUCT($K296:$AG296,TRANSPOSE(FD$5:FD$27))</f>
        <v>9000</v>
      </c>
      <c r="FE296" s="39">
        <f t="array" ref="FE296">SUMPRODUCT($K296:$AG296,TRANSPOSE(FE$5:FE$27))</f>
        <v>9000</v>
      </c>
      <c r="FF296" s="39">
        <f t="array" ref="FF296">SUMPRODUCT($K296:$AG296,TRANSPOSE(FF$5:FF$27))</f>
        <v>9000</v>
      </c>
      <c r="FG296" s="39">
        <f t="array" ref="FG296">SUMPRODUCT($K296:$AG296,TRANSPOSE(FG$5:FG$27))</f>
        <v>9000</v>
      </c>
      <c r="FH296" s="39">
        <f t="array" ref="FH296">SUMPRODUCT($K296:$AG296,TRANSPOSE(FH$5:FH$27))</f>
        <v>9000</v>
      </c>
      <c r="FI296" s="39">
        <f t="array" ref="FI296">SUMPRODUCT($K296:$AG296,TRANSPOSE(FI$5:FI$27))</f>
        <v>9000</v>
      </c>
      <c r="FJ296" s="39">
        <f t="array" ref="FJ296">SUMPRODUCT($K296:$AG296,TRANSPOSE(FJ$5:FJ$27))</f>
        <v>9000</v>
      </c>
      <c r="FK296" s="39">
        <f t="array" ref="FK296">SUMPRODUCT($K296:$AG296,TRANSPOSE(FK$5:FK$27))</f>
        <v>9000</v>
      </c>
      <c r="FL296" s="39">
        <f t="array" ref="FL296">SUMPRODUCT($K296:$AG296,TRANSPOSE(FL$5:FL$27))</f>
        <v>9000</v>
      </c>
      <c r="FM296" s="39">
        <f t="array" ref="FM296">SUMPRODUCT($K296:$AG296,TRANSPOSE(FM$5:FM$27))</f>
        <v>9000</v>
      </c>
      <c r="FN296" s="39">
        <f t="array" ref="FN296">SUMPRODUCT($K296:$AG296,TRANSPOSE(FN$5:FN$27))</f>
        <v>9000</v>
      </c>
      <c r="FO296" s="39">
        <f t="array" ref="FO296">SUMPRODUCT($K296:$AG296,TRANSPOSE(FO$5:FO$27))</f>
        <v>9000</v>
      </c>
      <c r="FP296" s="39">
        <f t="array" ref="FP296">SUMPRODUCT($K296:$AG296,TRANSPOSE(FP$5:FP$27))</f>
        <v>9000</v>
      </c>
      <c r="FQ296" s="39">
        <f t="array" ref="FQ296">SUMPRODUCT($K296:$AG296,TRANSPOSE(FQ$5:FQ$27))</f>
        <v>9000</v>
      </c>
      <c r="FR296" s="39">
        <f t="array" ref="FR296">SUMPRODUCT($K296:$AG296,TRANSPOSE(FR$5:FR$27))</f>
        <v>9000</v>
      </c>
      <c r="FS296" s="39">
        <f t="array" ref="FS296">SUMPRODUCT($K296:$AG296,TRANSPOSE(FS$5:FS$27))</f>
        <v>9000</v>
      </c>
      <c r="FT296" s="39">
        <f t="array" ref="FT296">SUMPRODUCT($K296:$AG296,TRANSPOSE(FT$5:FT$27))</f>
        <v>9000</v>
      </c>
      <c r="FU296" s="39">
        <f t="array" ref="FU296">SUMPRODUCT($K296:$AG296,TRANSPOSE(FU$5:FU$27))</f>
        <v>9000</v>
      </c>
      <c r="FV296" s="39">
        <f t="array" ref="FV296">SUMPRODUCT($K296:$AG296,TRANSPOSE(FV$5:FV$27))</f>
        <v>9000</v>
      </c>
      <c r="FW296" s="39">
        <f t="array" ref="FW296">SUMPRODUCT($K296:$AG296,TRANSPOSE(FW$5:FW$27))</f>
        <v>9000</v>
      </c>
      <c r="FX296" s="39">
        <f t="array" ref="FX296">SUMPRODUCT($K296:$AG296,TRANSPOSE(FX$5:FX$27))</f>
        <v>9000</v>
      </c>
      <c r="FY296" s="39">
        <f t="array" ref="FY296">SUMPRODUCT($K296:$AG296,TRANSPOSE(FY$5:FY$27))</f>
        <v>9000</v>
      </c>
      <c r="FZ296" s="39">
        <f t="array" ref="FZ296">SUMPRODUCT($K296:$AG296,TRANSPOSE(FZ$5:FZ$27))</f>
        <v>9000</v>
      </c>
      <c r="GA296" s="39">
        <f t="array" ref="GA296">SUMPRODUCT($K296:$AG296,TRANSPOSE(GA$5:GA$27))</f>
        <v>9000</v>
      </c>
      <c r="GB296" s="39">
        <f t="array" ref="GB296">SUMPRODUCT($K296:$AG296,TRANSPOSE(GB$5:GB$27))</f>
        <v>9000</v>
      </c>
      <c r="GC296" s="39">
        <f t="array" ref="GC296">SUMPRODUCT($K296:$AG296,TRANSPOSE(GC$5:GC$27))</f>
        <v>9000</v>
      </c>
      <c r="GD296" s="39">
        <f t="array" ref="GD296">SUMPRODUCT($K296:$AG296,TRANSPOSE(GD$5:GD$27))</f>
        <v>9000</v>
      </c>
      <c r="GE296" s="39">
        <f t="array" ref="GE296">SUMPRODUCT($K296:$AG296,TRANSPOSE(GE$5:GE$27))</f>
        <v>9000</v>
      </c>
      <c r="GF296" s="39">
        <f t="array" ref="GF296">SUMPRODUCT($K296:$AG296,TRANSPOSE(GF$5:GF$27))</f>
        <v>9000</v>
      </c>
      <c r="GG296" s="39">
        <f t="array" ref="GG296">SUMPRODUCT($K296:$AG296,TRANSPOSE(GG$5:GG$27))</f>
        <v>9000</v>
      </c>
      <c r="GH296" s="39">
        <f t="array" ref="GH296">SUMPRODUCT($K296:$AG296,TRANSPOSE(GH$5:GH$27))</f>
        <v>9000</v>
      </c>
      <c r="GI296" s="39">
        <f t="array" ref="GI296">SUMPRODUCT($K296:$AG296,TRANSPOSE(GI$5:GI$27))</f>
        <v>9000</v>
      </c>
      <c r="GJ296" s="39">
        <f t="array" ref="GJ296">SUMPRODUCT($K296:$AG296,TRANSPOSE(GJ$5:GJ$27))</f>
        <v>9000</v>
      </c>
      <c r="GK296" s="39">
        <f t="array" ref="GK296">SUMPRODUCT($K296:$AG296,TRANSPOSE(GK$5:GK$27))</f>
        <v>0</v>
      </c>
      <c r="GL296" s="39">
        <f t="array" ref="GL296">SUMPRODUCT($K296:$AG296,TRANSPOSE(GL$5:GL$27))</f>
        <v>0</v>
      </c>
      <c r="GM296" s="39">
        <f t="array" ref="GM296">SUMPRODUCT($K296:$AG296,TRANSPOSE(GM$5:GM$27))</f>
        <v>0</v>
      </c>
      <c r="GN296" s="39">
        <f t="array" ref="GN296">SUMPRODUCT($K296:$AG296,TRANSPOSE(GN$5:GN$27))</f>
        <v>0</v>
      </c>
      <c r="GO296" s="39"/>
      <c r="GP296" s="39"/>
      <c r="GQ296" s="39"/>
      <c r="GR296" s="39"/>
      <c r="GS296" s="39"/>
      <c r="GT296" s="39"/>
      <c r="GU296" s="39"/>
      <c r="GV296" s="39"/>
      <c r="GW296" s="39"/>
      <c r="GX296" s="39"/>
      <c r="GY296" s="39"/>
      <c r="GZ296" s="39"/>
      <c r="HA296" s="39"/>
      <c r="HB296" s="39"/>
      <c r="HC296" s="39"/>
      <c r="HD296" s="39"/>
      <c r="HE296" s="39"/>
      <c r="HF296" s="39"/>
      <c r="HG296" s="39"/>
      <c r="HH296" s="39"/>
      <c r="HI296" s="39"/>
      <c r="HJ296" s="39"/>
      <c r="HK296" s="39"/>
      <c r="HL296" s="39"/>
      <c r="HM296" s="39"/>
      <c r="HN296" s="39"/>
      <c r="HO296" s="39"/>
      <c r="HP296" s="39"/>
      <c r="HQ296" s="39"/>
      <c r="HR296" s="39"/>
      <c r="HS296" s="39"/>
      <c r="HT296" s="39"/>
      <c r="HU296" s="39"/>
      <c r="HV296" s="39"/>
      <c r="HW296" s="39"/>
      <c r="HX296" s="39"/>
      <c r="HY296" s="39"/>
      <c r="HZ296" s="39"/>
      <c r="IA296" s="39"/>
      <c r="IB296" s="39"/>
      <c r="IC296" s="39"/>
      <c r="ID296" s="39"/>
      <c r="IE296" s="39"/>
      <c r="IF296" s="39"/>
      <c r="IG296" s="39"/>
      <c r="IH296" s="39"/>
      <c r="II296" s="39"/>
      <c r="IJ296" s="39"/>
      <c r="IK296" s="39"/>
      <c r="IL296" s="39"/>
      <c r="IM296" s="39"/>
      <c r="IN296" s="39"/>
      <c r="IO296" s="39"/>
      <c r="IP296" s="39"/>
      <c r="IQ296" s="39"/>
      <c r="IR296" s="39"/>
      <c r="IS296" s="39"/>
      <c r="IT296" s="39"/>
      <c r="IU296" s="39"/>
      <c r="IV296" s="93" t="str">
        <f>AM296</f>
        <v>ECOMAL</v>
      </c>
      <c r="IW296" s="100" t="str">
        <f>C296</f>
        <v>SI4559ADY-T1-GE3</v>
      </c>
      <c r="IX296" s="93" t="str">
        <f t="shared" si="345"/>
        <v>VISHAY</v>
      </c>
      <c r="IY296" s="122">
        <f t="shared" si="304"/>
        <v>0.3</v>
      </c>
      <c r="IZ296" s="112" t="str">
        <f t="shared" si="346"/>
        <v>USD</v>
      </c>
      <c r="JA296" s="104" t="e">
        <f ca="1">_xlfn.XLOOKUP(IZ296,IZ$21:IZ$24,JA$21:JA$24,0)</f>
        <v>#NAME?</v>
      </c>
      <c r="JB296" s="104" t="e">
        <f t="shared" ca="1" si="310"/>
        <v>#NAME?</v>
      </c>
      <c r="JC296" s="113">
        <f>AJ296</f>
        <v>2500</v>
      </c>
      <c r="JD296" s="113">
        <f>AJ296</f>
        <v>2500</v>
      </c>
      <c r="JE296" s="100"/>
      <c r="JF296" s="113" t="e">
        <f>MAX(JD296,CEILING(#REF!+JE296,JC296))</f>
        <v>#REF!</v>
      </c>
      <c r="JG296" s="114" t="e">
        <f t="shared" ca="1" si="311"/>
        <v>#REF!</v>
      </c>
      <c r="JH296" s="113" t="e">
        <f>JF296-#REF!</f>
        <v>#REF!</v>
      </c>
      <c r="JI296" s="114" t="e">
        <f t="shared" ca="1" si="312"/>
        <v>#REF!</v>
      </c>
      <c r="JJ296" s="115">
        <v>45526</v>
      </c>
      <c r="JK296" s="114" t="s">
        <v>114</v>
      </c>
      <c r="JL296" s="114" t="s">
        <v>21</v>
      </c>
      <c r="JM296" s="100" t="s">
        <v>128</v>
      </c>
      <c r="JN296" s="100" t="s">
        <v>129</v>
      </c>
      <c r="JO296" s="102" t="e">
        <f t="array" aca="1" ref="JO296" ca="1">SUMPRODUCT(#REF!,TRANSPOSE(JO$19:JO$22))</f>
        <v>#REF!</v>
      </c>
      <c r="JP296" s="102" t="e">
        <f t="array" aca="1" ref="JP296" ca="1">SUMPRODUCT(#REF!,TRANSPOSE(JP$19:JP$22))</f>
        <v>#REF!</v>
      </c>
      <c r="JQ296" s="102" t="e">
        <f t="array" aca="1" ref="JQ296" ca="1">SUMPRODUCT(#REF!,TRANSPOSE(JQ$19:JQ$22))</f>
        <v>#REF!</v>
      </c>
      <c r="JR296" s="102" t="e">
        <f t="array" aca="1" ref="JR296" ca="1">SUMPRODUCT(#REF!,TRANSPOSE(JR$19:JR$22))</f>
        <v>#REF!</v>
      </c>
      <c r="JS296" s="102" t="e">
        <f t="array" aca="1" ref="JS296" ca="1">SUMPRODUCT(#REF!,TRANSPOSE(JS$19:JS$22))</f>
        <v>#REF!</v>
      </c>
      <c r="JT296" s="102" t="e">
        <f t="array" aca="1" ref="JT296" ca="1">SUMPRODUCT(#REF!,TRANSPOSE(JT$19:JT$22))</f>
        <v>#REF!</v>
      </c>
      <c r="JU296" s="102" t="e">
        <f t="array" aca="1" ref="JU296" ca="1">SUMPRODUCT(#REF!,TRANSPOSE(JU$19:JU$22))</f>
        <v>#REF!</v>
      </c>
      <c r="JV296" s="102" t="e">
        <f t="array" aca="1" ref="JV296" ca="1">SUMPRODUCT(#REF!,TRANSPOSE(JV$19:JV$22))</f>
        <v>#REF!</v>
      </c>
      <c r="JW296" s="102" t="e">
        <f t="array" aca="1" ref="JW296" ca="1">SUMPRODUCT(#REF!,TRANSPOSE(JW$19:JW$22))</f>
        <v>#REF!</v>
      </c>
      <c r="JX296" s="102" t="e">
        <f t="array" aca="1" ref="JX296" ca="1">SUMPRODUCT(#REF!,TRANSPOSE(JX$19:JX$22))</f>
        <v>#REF!</v>
      </c>
      <c r="JY296" s="102" t="e">
        <f t="array" aca="1" ref="JY296" ca="1">SUMPRODUCT(#REF!,TRANSPOSE(JY$19:JY$22))</f>
        <v>#REF!</v>
      </c>
      <c r="JZ296" s="102" t="e">
        <f t="array" aca="1" ref="JZ296" ca="1">SUMPRODUCT(#REF!,TRANSPOSE(JZ$19:JZ$22))</f>
        <v>#REF!</v>
      </c>
      <c r="KA296" s="102" t="e">
        <f t="array" aca="1" ref="KA296" ca="1">SUMPRODUCT(#REF!,TRANSPOSE(KA$19:KA$22))</f>
        <v>#REF!</v>
      </c>
      <c r="KB296" s="116"/>
      <c r="KC296" s="102" t="e">
        <f t="shared" ca="1" si="313"/>
        <v>#REF!</v>
      </c>
      <c r="KD296" s="117" t="e">
        <f ca="1">CEILING(SUM($JO296:JP296)-SUM($KC296:KC296),$JC296)</f>
        <v>#REF!</v>
      </c>
      <c r="KE296" s="117" t="e">
        <f ca="1">CEILING(SUM($JO296:JQ296)-SUM($KC296:KD296),$JC296)</f>
        <v>#REF!</v>
      </c>
      <c r="KF296" s="117" t="e">
        <f ca="1">CEILING(SUM($JO296:JR296)-SUM($KC296:KE296),$JC296)</f>
        <v>#REF!</v>
      </c>
      <c r="KG296" s="117" t="e">
        <f ca="1">CEILING(SUM($JO296:JS296)-SUM($KC296:KF296),$JC296)</f>
        <v>#REF!</v>
      </c>
      <c r="KH296" s="117" t="e">
        <f ca="1">CEILING(SUM($JO296:JT296)-SUM($KC296:KG296),$JC296)</f>
        <v>#REF!</v>
      </c>
      <c r="KI296" s="117" t="e">
        <f ca="1">CEILING(SUM($JO296:JU296)-SUM($KC296:KH296),$JC296)</f>
        <v>#REF!</v>
      </c>
      <c r="KJ296" s="117" t="e">
        <f ca="1">CEILING(SUM($JO296:JV296)-SUM($KC296:KI296),$JC296)</f>
        <v>#REF!</v>
      </c>
      <c r="KK296" s="117" t="e">
        <f ca="1">CEILING(SUM($JO296:JW296)-SUM($KC296:KJ296),$JC296)</f>
        <v>#REF!</v>
      </c>
      <c r="KL296" s="117" t="e">
        <f ca="1">CEILING(SUM($JO296:JX296)-SUM($KC296:KK296),$JC296)</f>
        <v>#REF!</v>
      </c>
      <c r="KM296" s="117" t="e">
        <f ca="1">CEILING(SUM($JO296:JY296)-SUM($KC296:KL296),$JC296)</f>
        <v>#REF!</v>
      </c>
      <c r="KN296" s="117" t="e">
        <f t="shared" ca="1" si="314"/>
        <v>#REF!</v>
      </c>
      <c r="KO296" s="117" t="e">
        <f t="shared" ca="1" si="315"/>
        <v>#REF!</v>
      </c>
      <c r="KP296" s="116"/>
      <c r="KQ296" s="119" t="e">
        <f t="shared" ca="1" si="316"/>
        <v>#REF!</v>
      </c>
      <c r="KR296" s="119" t="e">
        <f t="shared" ca="1" si="317"/>
        <v>#REF!</v>
      </c>
      <c r="KS296" s="119" t="e">
        <f t="shared" ca="1" si="318"/>
        <v>#REF!</v>
      </c>
      <c r="KT296" s="119" t="e">
        <f t="shared" ca="1" si="319"/>
        <v>#REF!</v>
      </c>
      <c r="KU296" s="119" t="e">
        <f t="shared" ca="1" si="320"/>
        <v>#REF!</v>
      </c>
      <c r="KV296" s="119" t="e">
        <f t="shared" ca="1" si="321"/>
        <v>#REF!</v>
      </c>
      <c r="KW296" s="119" t="e">
        <f t="shared" ca="1" si="322"/>
        <v>#REF!</v>
      </c>
      <c r="KX296" s="119" t="e">
        <f t="shared" ca="1" si="323"/>
        <v>#REF!</v>
      </c>
      <c r="KY296" s="119" t="e">
        <f t="shared" ca="1" si="324"/>
        <v>#REF!</v>
      </c>
      <c r="KZ296" s="119" t="e">
        <f t="shared" ca="1" si="325"/>
        <v>#REF!</v>
      </c>
      <c r="LA296" s="119" t="e">
        <f t="shared" ca="1" si="326"/>
        <v>#REF!</v>
      </c>
      <c r="LB296" s="119" t="e">
        <f t="shared" ca="1" si="327"/>
        <v>#REF!</v>
      </c>
      <c r="LC296" s="119" t="e">
        <f t="shared" ca="1" si="328"/>
        <v>#REF!</v>
      </c>
      <c r="LD296" s="119" t="e">
        <f t="shared" ca="1" si="329"/>
        <v>#REF!</v>
      </c>
      <c r="LE296" s="116">
        <v>6</v>
      </c>
      <c r="LF296" s="102" t="e">
        <f ca="1">SUM(KC296:KD296)</f>
        <v>#REF!</v>
      </c>
      <c r="LG296" s="102"/>
      <c r="LH296" s="102" t="e">
        <f ca="1">SUM(KE296:KF296)</f>
        <v>#REF!</v>
      </c>
      <c r="LI296" s="102"/>
      <c r="LJ296" s="102" t="e">
        <f ca="1">SUM(KG296:KH296)</f>
        <v>#REF!</v>
      </c>
      <c r="LK296" s="102"/>
      <c r="LL296" s="102" t="e">
        <f ca="1">SUM(KI296:KJ296)</f>
        <v>#REF!</v>
      </c>
      <c r="LM296" s="102"/>
      <c r="LN296" s="102" t="e">
        <f ca="1">SUM(KK296:KL296)</f>
        <v>#REF!</v>
      </c>
      <c r="LO296" s="102"/>
      <c r="LP296" s="102" t="e">
        <f ca="1">SUM(KM296:KO296)</f>
        <v>#REF!</v>
      </c>
      <c r="LQ296" s="102"/>
      <c r="LR296" s="102" t="e">
        <f ca="1">KO296</f>
        <v>#REF!</v>
      </c>
      <c r="LS296" s="102"/>
      <c r="LT296" s="119" t="e">
        <f t="shared" ca="1" si="330"/>
        <v>#REF!</v>
      </c>
      <c r="LU296" s="119" t="e">
        <f t="shared" ca="1" si="331"/>
        <v>#NAME?</v>
      </c>
      <c r="LV296" s="119" t="e">
        <f t="shared" ca="1" si="332"/>
        <v>#REF!</v>
      </c>
      <c r="LW296" s="119" t="e">
        <f t="shared" ca="1" si="333"/>
        <v>#NAME?</v>
      </c>
      <c r="LX296" s="119" t="e">
        <f t="shared" ca="1" si="334"/>
        <v>#REF!</v>
      </c>
      <c r="LY296" s="119" t="e">
        <f t="shared" ca="1" si="335"/>
        <v>#NAME?</v>
      </c>
      <c r="LZ296" s="119" t="e">
        <f t="shared" ca="1" si="336"/>
        <v>#REF!</v>
      </c>
      <c r="MA296" s="119" t="e">
        <f t="shared" ca="1" si="337"/>
        <v>#NAME?</v>
      </c>
      <c r="MB296" s="119" t="e">
        <f t="shared" ca="1" si="338"/>
        <v>#REF!</v>
      </c>
      <c r="MC296" s="119" t="e">
        <f t="shared" ca="1" si="339"/>
        <v>#NAME?</v>
      </c>
      <c r="MD296" s="119" t="e">
        <f t="shared" ca="1" si="340"/>
        <v>#REF!</v>
      </c>
      <c r="ME296" s="119" t="e">
        <f t="shared" ca="1" si="341"/>
        <v>#NAME?</v>
      </c>
      <c r="MF296" s="119" t="e">
        <f t="shared" ca="1" si="342"/>
        <v>#REF!</v>
      </c>
      <c r="MG296" s="119" t="e">
        <f t="shared" ca="1" si="343"/>
        <v>#REF!</v>
      </c>
      <c r="MH296" s="120" t="s">
        <v>1254</v>
      </c>
      <c r="MI296" s="100" t="s">
        <v>462</v>
      </c>
      <c r="MJ296" s="121">
        <v>45535</v>
      </c>
      <c r="MK296" s="100" t="s">
        <v>131</v>
      </c>
      <c r="ML296" s="100"/>
      <c r="MM296" s="100" t="s">
        <v>131</v>
      </c>
      <c r="MN296" s="100" t="s">
        <v>1023</v>
      </c>
      <c r="MO296" s="100" t="s">
        <v>1024</v>
      </c>
    </row>
    <row r="297" spans="1:353" ht="15" thickBot="1" x14ac:dyDescent="0.25">
      <c r="A297" s="39">
        <v>311</v>
      </c>
      <c r="B297" s="39" t="s">
        <v>1257</v>
      </c>
      <c r="C297" s="54" t="s">
        <v>1258</v>
      </c>
      <c r="D297" s="39" t="s">
        <v>121</v>
      </c>
      <c r="E297" s="39">
        <v>409729294</v>
      </c>
      <c r="F297" s="99" t="s">
        <v>1259</v>
      </c>
      <c r="G297" s="39"/>
      <c r="H297" s="39" t="s">
        <v>112</v>
      </c>
      <c r="I297" s="39">
        <v>2</v>
      </c>
      <c r="J297" s="39">
        <v>8</v>
      </c>
      <c r="K297" s="39">
        <v>0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4</v>
      </c>
      <c r="T297" s="39">
        <v>0</v>
      </c>
      <c r="U297" s="39">
        <v>0</v>
      </c>
      <c r="V297" s="39">
        <v>0</v>
      </c>
      <c r="W297" s="39">
        <v>0</v>
      </c>
      <c r="X297" s="39">
        <v>0</v>
      </c>
      <c r="Y297" s="39">
        <v>0</v>
      </c>
      <c r="Z297" s="39">
        <v>0</v>
      </c>
      <c r="AA297" s="39">
        <v>0</v>
      </c>
      <c r="AB297" s="39">
        <v>4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>
        <f t="shared" si="306"/>
        <v>8</v>
      </c>
      <c r="AI297" s="39">
        <f t="shared" si="344"/>
        <v>143244</v>
      </c>
      <c r="AJ297" s="55">
        <v>3000</v>
      </c>
      <c r="AK297" s="39"/>
      <c r="AL297" s="39" t="s">
        <v>457</v>
      </c>
      <c r="AM297" s="39" t="s">
        <v>689</v>
      </c>
      <c r="AN297" s="39"/>
      <c r="AO297" s="39"/>
      <c r="AP297" s="56">
        <v>0.55600000000000005</v>
      </c>
      <c r="AQ297" s="56" t="s">
        <v>8</v>
      </c>
      <c r="AR297" s="39" t="s">
        <v>459</v>
      </c>
      <c r="AS297" s="39" t="s">
        <v>460</v>
      </c>
      <c r="AT297" s="39"/>
      <c r="AU297" s="39" t="s">
        <v>461</v>
      </c>
      <c r="AV297" s="39" t="str">
        <f t="shared" si="307"/>
        <v>P0040</v>
      </c>
      <c r="AW297" s="76" t="e">
        <f t="shared" ca="1" si="308"/>
        <v>#NAME?</v>
      </c>
      <c r="AX297" s="73">
        <v>25</v>
      </c>
      <c r="AY297" s="73" t="e">
        <f t="shared" si="309"/>
        <v>#REF!</v>
      </c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>
        <v>24000</v>
      </c>
      <c r="BL297" s="39">
        <v>27000</v>
      </c>
      <c r="BM297" s="39"/>
      <c r="BN297" s="39"/>
      <c r="BO297" s="39"/>
      <c r="BP297" s="39"/>
      <c r="BQ297" s="39">
        <v>24000</v>
      </c>
      <c r="BR297" s="39"/>
      <c r="BS297" s="39"/>
      <c r="BT297" s="39"/>
      <c r="BU297" s="39"/>
      <c r="BV297" s="39"/>
      <c r="BW297" s="39">
        <v>24000</v>
      </c>
      <c r="BX297" s="39"/>
      <c r="BY297" s="39"/>
      <c r="BZ297" s="39"/>
      <c r="CA297" s="39"/>
      <c r="CB297" s="39"/>
      <c r="CC297" s="39">
        <v>24000</v>
      </c>
      <c r="CD297" s="39"/>
      <c r="CE297" s="39"/>
      <c r="CF297" s="39"/>
      <c r="CG297" s="39"/>
      <c r="CH297" s="39"/>
      <c r="CI297" s="39">
        <v>21000</v>
      </c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>
        <f>SUM($AZ297,$BA297:BF297)-SUM($EU297:FA297)</f>
        <v>-1120</v>
      </c>
      <c r="DE297" s="39">
        <f>SUM($AZ297,$BA297:BG297)-SUM($EU297:FB297)</f>
        <v>-5920</v>
      </c>
      <c r="DF297" s="39">
        <f>SUM($AZ297,$BA297:BH297)-SUM($EU297:FC297)</f>
        <v>-11244</v>
      </c>
      <c r="DG297" s="39">
        <f>SUM($AZ297,$BA297:BI297)-SUM($EU297:FD297)</f>
        <v>-15244</v>
      </c>
      <c r="DH297" s="39">
        <f>SUM($AZ297,$BA297:BJ297)-SUM($EU297:FE297)</f>
        <v>-19244</v>
      </c>
      <c r="DI297" s="39">
        <f>SUM($AZ297,$BA297:BK297)-SUM($EU297:FF297)</f>
        <v>756</v>
      </c>
      <c r="DJ297" s="39">
        <f>SUM($AZ297,$BA297:BL297)-SUM($EU297:FG297)</f>
        <v>23756</v>
      </c>
      <c r="DK297" s="39">
        <f>SUM($AZ297,$BA297:BM297)-SUM($EU297:FH297)</f>
        <v>19756</v>
      </c>
      <c r="DL297" s="39">
        <f>SUM($AZ297,$BA297:BN297)-SUM($EU297:FI297)</f>
        <v>15756</v>
      </c>
      <c r="DM297" s="39">
        <f>SUM($AZ297,$BA297:BO297)-SUM($EU297:FJ297)</f>
        <v>11756</v>
      </c>
      <c r="DN297" s="39">
        <f>SUM($AZ297,$BA297:BP297)-SUM($EU297:FK297)</f>
        <v>7756</v>
      </c>
      <c r="DO297" s="39">
        <f>SUM($AZ297,$BA297:BQ297)-SUM($EU297:FL297)</f>
        <v>27756</v>
      </c>
      <c r="DP297" s="39">
        <f>SUM($AZ297,$BA297:BR297)-SUM($EU297:FM297)</f>
        <v>23756</v>
      </c>
      <c r="DQ297" s="39">
        <f>SUM($AZ297,$BA297:BS297)-SUM($EU297:FN297)</f>
        <v>19756</v>
      </c>
      <c r="DR297" s="39">
        <f>SUM($AZ297,$BA297:BT297)-SUM($EU297:FO297)</f>
        <v>15756</v>
      </c>
      <c r="DS297" s="39">
        <f>SUM($AZ297,$BA297:BU297)-SUM($EU297:FP297)</f>
        <v>11756</v>
      </c>
      <c r="DT297" s="39">
        <f>SUM($AZ297,$BA297:BV297)-SUM($EU297:FQ297)</f>
        <v>7756</v>
      </c>
      <c r="DU297" s="39">
        <f>SUM($AZ297,$BA297:BW297)-SUM($EU297:FR297)</f>
        <v>27756</v>
      </c>
      <c r="DV297" s="39">
        <f>SUM($AZ297,$BA297:BX297)-SUM($EU297:FS297)</f>
        <v>23756</v>
      </c>
      <c r="DW297" s="39">
        <f>SUM($AZ297,$BA297:BY297)-SUM($EU297:FT297)</f>
        <v>19756</v>
      </c>
      <c r="DX297" s="39">
        <f>SUM($AZ297,$BA297:BZ297)-SUM($EU297:FU297)</f>
        <v>15756</v>
      </c>
      <c r="DY297" s="39">
        <f>SUM($AZ297,$BA297:CA297)-SUM($EU297:FV297)</f>
        <v>11756</v>
      </c>
      <c r="DZ297" s="39">
        <f>SUM($AZ297,$BA297:CB297)-SUM($EU297:FW297)</f>
        <v>7756</v>
      </c>
      <c r="EA297" s="39">
        <f>SUM($AZ297,$BA297:CC297)-SUM($EU297:FX297)</f>
        <v>27756</v>
      </c>
      <c r="EB297" s="39">
        <f>SUM($AZ297,$BA297:CD297)-SUM($EU297:FY297)</f>
        <v>23756</v>
      </c>
      <c r="EC297" s="39">
        <f>SUM($AZ297,$BA297:CE297)-SUM($EU297:FZ297)</f>
        <v>19756</v>
      </c>
      <c r="ED297" s="39">
        <f>SUM($AZ297,$BA297:CF297)-SUM($EU297:GA297)</f>
        <v>15756</v>
      </c>
      <c r="EE297" s="39">
        <f>SUM($AZ297,$BA297:CG297)-SUM($EU297:GB297)</f>
        <v>11756</v>
      </c>
      <c r="EF297" s="39">
        <f>SUM($AZ297,$BA297:CH297)-SUM($EU297:GC297)</f>
        <v>7756</v>
      </c>
      <c r="EG297" s="39">
        <f>SUM($AZ297,$BA297:CI297)-SUM($EU297:GD297)</f>
        <v>24756</v>
      </c>
      <c r="EH297" s="39">
        <f>SUM($AZ297,$BA297:CJ297)-SUM($EU297:GE297)</f>
        <v>20756</v>
      </c>
      <c r="EI297" s="39">
        <f>SUM($AZ297,$BA297:CK297)-SUM($EU297:GF297)</f>
        <v>16756</v>
      </c>
      <c r="EJ297" s="39">
        <f>SUM($AZ297,$BA297:CL297)-SUM($EU297:GG297)</f>
        <v>12756</v>
      </c>
      <c r="EK297" s="39">
        <f>SUM($AZ297,$BA297:CM297)-SUM($EU297:GH297)</f>
        <v>8756</v>
      </c>
      <c r="EL297" s="39">
        <f>SUM($AZ297,$BA297:CN297)-SUM($EU297:GI297)</f>
        <v>4756</v>
      </c>
      <c r="EM297" s="39">
        <f>SUM($AZ297,$BA297:CO297)-SUM($EU297:GJ297)</f>
        <v>756</v>
      </c>
      <c r="EN297" s="39">
        <f>SUM($AZ297,$BA297:CP297)-SUM($EU297:GK297)</f>
        <v>756</v>
      </c>
      <c r="EO297" s="39">
        <f>SUM($AZ297,$BA297:CQ297)-SUM($EU297:GL297)</f>
        <v>756</v>
      </c>
      <c r="EP297" s="39">
        <f>SUM($AZ297,$BA297:CR297)-SUM($EU297:GM297)</f>
        <v>756</v>
      </c>
      <c r="EQ297" s="39">
        <f>SUM($AZ297,$BA297:CS297)-SUM($EU297:GN297)</f>
        <v>756</v>
      </c>
      <c r="ER297" s="39"/>
      <c r="ES297" s="39"/>
      <c r="ET297" s="39"/>
      <c r="EU297" s="39"/>
      <c r="EV297" s="39"/>
      <c r="EW297" s="39"/>
      <c r="EX297" s="39"/>
      <c r="EY297" s="39"/>
      <c r="EZ297" s="39"/>
      <c r="FA297" s="39">
        <f t="array" ref="FA297">SUMPRODUCT($K297:$AG297,TRANSPOSE(FA$5:FA$27))</f>
        <v>1120</v>
      </c>
      <c r="FB297" s="39">
        <f t="array" ref="FB297">SUMPRODUCT($K297:$AG297,TRANSPOSE(FB$5:FB$27))</f>
        <v>4800</v>
      </c>
      <c r="FC297" s="39">
        <f t="array" ref="FC297">SUMPRODUCT($K297:$AG297,TRANSPOSE(FC$5:FC$27))</f>
        <v>5324</v>
      </c>
      <c r="FD297" s="39">
        <f t="array" ref="FD297">SUMPRODUCT($K297:$AG297,TRANSPOSE(FD$5:FD$27))</f>
        <v>4000</v>
      </c>
      <c r="FE297" s="39">
        <f t="array" ref="FE297">SUMPRODUCT($K297:$AG297,TRANSPOSE(FE$5:FE$27))</f>
        <v>4000</v>
      </c>
      <c r="FF297" s="39">
        <f t="array" ref="FF297">SUMPRODUCT($K297:$AG297,TRANSPOSE(FF$5:FF$27))</f>
        <v>4000</v>
      </c>
      <c r="FG297" s="39">
        <f t="array" ref="FG297">SUMPRODUCT($K297:$AG297,TRANSPOSE(FG$5:FG$27))</f>
        <v>4000</v>
      </c>
      <c r="FH297" s="39">
        <f t="array" ref="FH297">SUMPRODUCT($K297:$AG297,TRANSPOSE(FH$5:FH$27))</f>
        <v>4000</v>
      </c>
      <c r="FI297" s="39">
        <f t="array" ref="FI297">SUMPRODUCT($K297:$AG297,TRANSPOSE(FI$5:FI$27))</f>
        <v>4000</v>
      </c>
      <c r="FJ297" s="39">
        <f t="array" ref="FJ297">SUMPRODUCT($K297:$AG297,TRANSPOSE(FJ$5:FJ$27))</f>
        <v>4000</v>
      </c>
      <c r="FK297" s="39">
        <f t="array" ref="FK297">SUMPRODUCT($K297:$AG297,TRANSPOSE(FK$5:FK$27))</f>
        <v>4000</v>
      </c>
      <c r="FL297" s="39">
        <f t="array" ref="FL297">SUMPRODUCT($K297:$AG297,TRANSPOSE(FL$5:FL$27))</f>
        <v>4000</v>
      </c>
      <c r="FM297" s="39">
        <f t="array" ref="FM297">SUMPRODUCT($K297:$AG297,TRANSPOSE(FM$5:FM$27))</f>
        <v>4000</v>
      </c>
      <c r="FN297" s="39">
        <f t="array" ref="FN297">SUMPRODUCT($K297:$AG297,TRANSPOSE(FN$5:FN$27))</f>
        <v>4000</v>
      </c>
      <c r="FO297" s="39">
        <f t="array" ref="FO297">SUMPRODUCT($K297:$AG297,TRANSPOSE(FO$5:FO$27))</f>
        <v>4000</v>
      </c>
      <c r="FP297" s="39">
        <f t="array" ref="FP297">SUMPRODUCT($K297:$AG297,TRANSPOSE(FP$5:FP$27))</f>
        <v>4000</v>
      </c>
      <c r="FQ297" s="39">
        <f t="array" ref="FQ297">SUMPRODUCT($K297:$AG297,TRANSPOSE(FQ$5:FQ$27))</f>
        <v>4000</v>
      </c>
      <c r="FR297" s="39">
        <f t="array" ref="FR297">SUMPRODUCT($K297:$AG297,TRANSPOSE(FR$5:FR$27))</f>
        <v>4000</v>
      </c>
      <c r="FS297" s="39">
        <f t="array" ref="FS297">SUMPRODUCT($K297:$AG297,TRANSPOSE(FS$5:FS$27))</f>
        <v>4000</v>
      </c>
      <c r="FT297" s="39">
        <f t="array" ref="FT297">SUMPRODUCT($K297:$AG297,TRANSPOSE(FT$5:FT$27))</f>
        <v>4000</v>
      </c>
      <c r="FU297" s="39">
        <f t="array" ref="FU297">SUMPRODUCT($K297:$AG297,TRANSPOSE(FU$5:FU$27))</f>
        <v>4000</v>
      </c>
      <c r="FV297" s="39">
        <f t="array" ref="FV297">SUMPRODUCT($K297:$AG297,TRANSPOSE(FV$5:FV$27))</f>
        <v>4000</v>
      </c>
      <c r="FW297" s="39">
        <f t="array" ref="FW297">SUMPRODUCT($K297:$AG297,TRANSPOSE(FW$5:FW$27))</f>
        <v>4000</v>
      </c>
      <c r="FX297" s="39">
        <f t="array" ref="FX297">SUMPRODUCT($K297:$AG297,TRANSPOSE(FX$5:FX$27))</f>
        <v>4000</v>
      </c>
      <c r="FY297" s="39">
        <f t="array" ref="FY297">SUMPRODUCT($K297:$AG297,TRANSPOSE(FY$5:FY$27))</f>
        <v>4000</v>
      </c>
      <c r="FZ297" s="39">
        <f t="array" ref="FZ297">SUMPRODUCT($K297:$AG297,TRANSPOSE(FZ$5:FZ$27))</f>
        <v>4000</v>
      </c>
      <c r="GA297" s="39">
        <f t="array" ref="GA297">SUMPRODUCT($K297:$AG297,TRANSPOSE(GA$5:GA$27))</f>
        <v>4000</v>
      </c>
      <c r="GB297" s="39">
        <f t="array" ref="GB297">SUMPRODUCT($K297:$AG297,TRANSPOSE(GB$5:GB$27))</f>
        <v>4000</v>
      </c>
      <c r="GC297" s="39">
        <f t="array" ref="GC297">SUMPRODUCT($K297:$AG297,TRANSPOSE(GC$5:GC$27))</f>
        <v>4000</v>
      </c>
      <c r="GD297" s="39">
        <f t="array" ref="GD297">SUMPRODUCT($K297:$AG297,TRANSPOSE(GD$5:GD$27))</f>
        <v>4000</v>
      </c>
      <c r="GE297" s="39">
        <f t="array" ref="GE297">SUMPRODUCT($K297:$AG297,TRANSPOSE(GE$5:GE$27))</f>
        <v>4000</v>
      </c>
      <c r="GF297" s="39">
        <f t="array" ref="GF297">SUMPRODUCT($K297:$AG297,TRANSPOSE(GF$5:GF$27))</f>
        <v>4000</v>
      </c>
      <c r="GG297" s="39">
        <f t="array" ref="GG297">SUMPRODUCT($K297:$AG297,TRANSPOSE(GG$5:GG$27))</f>
        <v>4000</v>
      </c>
      <c r="GH297" s="39">
        <f t="array" ref="GH297">SUMPRODUCT($K297:$AG297,TRANSPOSE(GH$5:GH$27))</f>
        <v>4000</v>
      </c>
      <c r="GI297" s="39">
        <f t="array" ref="GI297">SUMPRODUCT($K297:$AG297,TRANSPOSE(GI$5:GI$27))</f>
        <v>4000</v>
      </c>
      <c r="GJ297" s="39">
        <f t="array" ref="GJ297">SUMPRODUCT($K297:$AG297,TRANSPOSE(GJ$5:GJ$27))</f>
        <v>4000</v>
      </c>
      <c r="GK297" s="39">
        <f t="array" ref="GK297">SUMPRODUCT($K297:$AG297,TRANSPOSE(GK$5:GK$27))</f>
        <v>0</v>
      </c>
      <c r="GL297" s="39">
        <f t="array" ref="GL297">SUMPRODUCT($K297:$AG297,TRANSPOSE(GL$5:GL$27))</f>
        <v>0</v>
      </c>
      <c r="GM297" s="39">
        <f t="array" ref="GM297">SUMPRODUCT($K297:$AG297,TRANSPOSE(GM$5:GM$27))</f>
        <v>0</v>
      </c>
      <c r="GN297" s="39">
        <f t="array" ref="GN297">SUMPRODUCT($K297:$AG297,TRANSPOSE(GN$5:GN$27))</f>
        <v>0</v>
      </c>
      <c r="GO297" s="39"/>
      <c r="GP297" s="39"/>
      <c r="GQ297" s="39"/>
      <c r="GR297" s="39"/>
      <c r="GS297" s="39"/>
      <c r="GT297" s="39"/>
      <c r="GU297" s="39"/>
      <c r="GV297" s="39"/>
      <c r="GW297" s="39"/>
      <c r="GX297" s="39"/>
      <c r="GY297" s="39"/>
      <c r="GZ297" s="39"/>
      <c r="HA297" s="39"/>
      <c r="HB297" s="39"/>
      <c r="HC297" s="39"/>
      <c r="HD297" s="39"/>
      <c r="HE297" s="39"/>
      <c r="HF297" s="39"/>
      <c r="HG297" s="39"/>
      <c r="HH297" s="39"/>
      <c r="HI297" s="39"/>
      <c r="HJ297" s="39"/>
      <c r="HK297" s="39"/>
      <c r="HL297" s="39"/>
      <c r="HM297" s="39"/>
      <c r="HN297" s="39"/>
      <c r="HO297" s="39"/>
      <c r="HP297" s="39"/>
      <c r="HQ297" s="39"/>
      <c r="HR297" s="39"/>
      <c r="HS297" s="39"/>
      <c r="HT297" s="39"/>
      <c r="HU297" s="39"/>
      <c r="HV297" s="39"/>
      <c r="HW297" s="39"/>
      <c r="HX297" s="39"/>
      <c r="HY297" s="39"/>
      <c r="HZ297" s="39"/>
      <c r="IA297" s="39"/>
      <c r="IB297" s="39"/>
      <c r="IC297" s="39"/>
      <c r="ID297" s="39"/>
      <c r="IE297" s="39"/>
      <c r="IF297" s="39"/>
      <c r="IG297" s="39"/>
      <c r="IH297" s="39"/>
      <c r="II297" s="39"/>
      <c r="IJ297" s="39"/>
      <c r="IK297" s="39"/>
      <c r="IL297" s="39"/>
      <c r="IM297" s="39"/>
      <c r="IN297" s="39"/>
      <c r="IO297" s="39"/>
      <c r="IP297" s="39"/>
      <c r="IQ297" s="39"/>
      <c r="IR297" s="39"/>
      <c r="IS297" s="39"/>
      <c r="IT297" s="39"/>
      <c r="IU297" s="39"/>
      <c r="IV297" s="93" t="s">
        <v>458</v>
      </c>
      <c r="IW297" s="100" t="str">
        <f>C297</f>
        <v>SI7252DP-T1-GE3</v>
      </c>
      <c r="IX297" s="93" t="str">
        <f t="shared" si="345"/>
        <v>VISHAY</v>
      </c>
      <c r="IY297" s="122">
        <v>0.55500000000000005</v>
      </c>
      <c r="IZ297" s="112" t="str">
        <f t="shared" si="346"/>
        <v>USD</v>
      </c>
      <c r="JA297" s="104" t="e">
        <f ca="1">_xlfn.XLOOKUP(IZ297,IZ$21:IZ$24,JA$21:JA$24,0)</f>
        <v>#NAME?</v>
      </c>
      <c r="JB297" s="104" t="e">
        <f t="shared" ca="1" si="310"/>
        <v>#NAME?</v>
      </c>
      <c r="JC297" s="113">
        <f>AJ297</f>
        <v>3000</v>
      </c>
      <c r="JD297" s="113">
        <f>AJ297</f>
        <v>3000</v>
      </c>
      <c r="JE297" s="100"/>
      <c r="JF297" s="113" t="e">
        <f>MAX(JD297,CEILING(#REF!+JE297,JC297))</f>
        <v>#REF!</v>
      </c>
      <c r="JG297" s="114" t="e">
        <f t="shared" ca="1" si="311"/>
        <v>#REF!</v>
      </c>
      <c r="JH297" s="113" t="e">
        <f>JF297-#REF!</f>
        <v>#REF!</v>
      </c>
      <c r="JI297" s="114" t="e">
        <f t="shared" ca="1" si="312"/>
        <v>#REF!</v>
      </c>
      <c r="JJ297" s="115">
        <v>45526</v>
      </c>
      <c r="JK297" s="114" t="s">
        <v>114</v>
      </c>
      <c r="JL297" s="114" t="s">
        <v>21</v>
      </c>
      <c r="JM297" s="100" t="s">
        <v>128</v>
      </c>
      <c r="JN297" s="100" t="s">
        <v>129</v>
      </c>
      <c r="JO297" s="102" t="e">
        <f t="array" aca="1" ref="JO297" ca="1">SUMPRODUCT(#REF!,TRANSPOSE(JO$19:JO$22))</f>
        <v>#REF!</v>
      </c>
      <c r="JP297" s="102" t="e">
        <f t="array" aca="1" ref="JP297" ca="1">SUMPRODUCT(#REF!,TRANSPOSE(JP$19:JP$22))</f>
        <v>#REF!</v>
      </c>
      <c r="JQ297" s="102" t="e">
        <f t="array" aca="1" ref="JQ297" ca="1">SUMPRODUCT(#REF!,TRANSPOSE(JQ$19:JQ$22))</f>
        <v>#REF!</v>
      </c>
      <c r="JR297" s="102" t="e">
        <f t="array" aca="1" ref="JR297" ca="1">SUMPRODUCT(#REF!,TRANSPOSE(JR$19:JR$22))</f>
        <v>#REF!</v>
      </c>
      <c r="JS297" s="102" t="e">
        <f t="array" aca="1" ref="JS297" ca="1">SUMPRODUCT(#REF!,TRANSPOSE(JS$19:JS$22))</f>
        <v>#REF!</v>
      </c>
      <c r="JT297" s="102" t="e">
        <f t="array" aca="1" ref="JT297" ca="1">SUMPRODUCT(#REF!,TRANSPOSE(JT$19:JT$22))</f>
        <v>#REF!</v>
      </c>
      <c r="JU297" s="102" t="e">
        <f t="array" aca="1" ref="JU297" ca="1">SUMPRODUCT(#REF!,TRANSPOSE(JU$19:JU$22))</f>
        <v>#REF!</v>
      </c>
      <c r="JV297" s="102" t="e">
        <f t="array" aca="1" ref="JV297" ca="1">SUMPRODUCT(#REF!,TRANSPOSE(JV$19:JV$22))</f>
        <v>#REF!</v>
      </c>
      <c r="JW297" s="102" t="e">
        <f t="array" aca="1" ref="JW297" ca="1">SUMPRODUCT(#REF!,TRANSPOSE(JW$19:JW$22))</f>
        <v>#REF!</v>
      </c>
      <c r="JX297" s="102" t="e">
        <f t="array" aca="1" ref="JX297" ca="1">SUMPRODUCT(#REF!,TRANSPOSE(JX$19:JX$22))</f>
        <v>#REF!</v>
      </c>
      <c r="JY297" s="102" t="e">
        <f t="array" aca="1" ref="JY297" ca="1">SUMPRODUCT(#REF!,TRANSPOSE(JY$19:JY$22))</f>
        <v>#REF!</v>
      </c>
      <c r="JZ297" s="102" t="e">
        <f t="array" aca="1" ref="JZ297" ca="1">SUMPRODUCT(#REF!,TRANSPOSE(JZ$19:JZ$22))</f>
        <v>#REF!</v>
      </c>
      <c r="KA297" s="102" t="e">
        <f t="array" aca="1" ref="KA297" ca="1">SUMPRODUCT(#REF!,TRANSPOSE(KA$19:KA$22))</f>
        <v>#REF!</v>
      </c>
      <c r="KB297" s="116"/>
      <c r="KC297" s="102" t="e">
        <f t="shared" ca="1" si="313"/>
        <v>#REF!</v>
      </c>
      <c r="KD297" s="117" t="e">
        <f ca="1">CEILING(SUM($JO297:JP297)-SUM($KC297:KC297),$JC297)</f>
        <v>#REF!</v>
      </c>
      <c r="KE297" s="117" t="e">
        <f ca="1">CEILING(SUM($JO297:JQ297)-SUM($KC297:KD297),$JC297)</f>
        <v>#REF!</v>
      </c>
      <c r="KF297" s="117" t="e">
        <f ca="1">CEILING(SUM($JO297:JR297)-SUM($KC297:KE297),$JC297)</f>
        <v>#REF!</v>
      </c>
      <c r="KG297" s="117" t="e">
        <f ca="1">CEILING(SUM($JO297:JS297)-SUM($KC297:KF297),$JC297)</f>
        <v>#REF!</v>
      </c>
      <c r="KH297" s="117" t="e">
        <f ca="1">CEILING(SUM($JO297:JT297)-SUM($KC297:KG297),$JC297)</f>
        <v>#REF!</v>
      </c>
      <c r="KI297" s="117" t="e">
        <f ca="1">CEILING(SUM($JO297:JU297)-SUM($KC297:KH297),$JC297)</f>
        <v>#REF!</v>
      </c>
      <c r="KJ297" s="117" t="e">
        <f ca="1">CEILING(SUM($JO297:JV297)-SUM($KC297:KI297),$JC297)</f>
        <v>#REF!</v>
      </c>
      <c r="KK297" s="117" t="e">
        <f ca="1">CEILING(SUM($JO297:JW297)-SUM($KC297:KJ297),$JC297)</f>
        <v>#REF!</v>
      </c>
      <c r="KL297" s="117" t="e">
        <f ca="1">CEILING(SUM($JO297:JX297)-SUM($KC297:KK297),$JC297)</f>
        <v>#REF!</v>
      </c>
      <c r="KM297" s="117" t="e">
        <f ca="1">CEILING(SUM($JO297:JY297)-SUM($KC297:KL297),$JC297)</f>
        <v>#REF!</v>
      </c>
      <c r="KN297" s="117" t="e">
        <f t="shared" ca="1" si="314"/>
        <v>#REF!</v>
      </c>
      <c r="KO297" s="117" t="e">
        <f t="shared" ca="1" si="315"/>
        <v>#REF!</v>
      </c>
      <c r="KP297" s="116"/>
      <c r="KQ297" s="119" t="e">
        <f t="shared" ca="1" si="316"/>
        <v>#REF!</v>
      </c>
      <c r="KR297" s="119" t="e">
        <f t="shared" ca="1" si="317"/>
        <v>#REF!</v>
      </c>
      <c r="KS297" s="119" t="e">
        <f t="shared" ca="1" si="318"/>
        <v>#REF!</v>
      </c>
      <c r="KT297" s="119" t="e">
        <f t="shared" ca="1" si="319"/>
        <v>#REF!</v>
      </c>
      <c r="KU297" s="119" t="e">
        <f t="shared" ca="1" si="320"/>
        <v>#REF!</v>
      </c>
      <c r="KV297" s="119" t="e">
        <f t="shared" ca="1" si="321"/>
        <v>#REF!</v>
      </c>
      <c r="KW297" s="119" t="e">
        <f t="shared" ca="1" si="322"/>
        <v>#REF!</v>
      </c>
      <c r="KX297" s="119" t="e">
        <f t="shared" ca="1" si="323"/>
        <v>#REF!</v>
      </c>
      <c r="KY297" s="119" t="e">
        <f t="shared" ca="1" si="324"/>
        <v>#REF!</v>
      </c>
      <c r="KZ297" s="119" t="e">
        <f t="shared" ca="1" si="325"/>
        <v>#REF!</v>
      </c>
      <c r="LA297" s="119" t="e">
        <f t="shared" ca="1" si="326"/>
        <v>#REF!</v>
      </c>
      <c r="LB297" s="119" t="e">
        <f t="shared" ca="1" si="327"/>
        <v>#REF!</v>
      </c>
      <c r="LC297" s="119" t="e">
        <f t="shared" ca="1" si="328"/>
        <v>#REF!</v>
      </c>
      <c r="LD297" s="119" t="e">
        <f t="shared" ca="1" si="329"/>
        <v>#REF!</v>
      </c>
      <c r="LE297" s="116">
        <v>6</v>
      </c>
      <c r="LF297" s="102" t="e">
        <f ca="1">SUM(KC297:KD297)</f>
        <v>#REF!</v>
      </c>
      <c r="LG297" s="102"/>
      <c r="LH297" s="102" t="e">
        <f ca="1">SUM(KE297:KF297)</f>
        <v>#REF!</v>
      </c>
      <c r="LI297" s="102"/>
      <c r="LJ297" s="102" t="e">
        <f ca="1">SUM(KG297:KH297)</f>
        <v>#REF!</v>
      </c>
      <c r="LK297" s="102"/>
      <c r="LL297" s="102" t="e">
        <f ca="1">SUM(KI297:KJ297)</f>
        <v>#REF!</v>
      </c>
      <c r="LM297" s="102"/>
      <c r="LN297" s="102" t="e">
        <f ca="1">SUM(KK297:KL297)</f>
        <v>#REF!</v>
      </c>
      <c r="LO297" s="102"/>
      <c r="LP297" s="102" t="e">
        <f ca="1">SUM(KM297:KO297)</f>
        <v>#REF!</v>
      </c>
      <c r="LQ297" s="102"/>
      <c r="LR297" s="102" t="e">
        <f ca="1">KO297</f>
        <v>#REF!</v>
      </c>
      <c r="LS297" s="102"/>
      <c r="LT297" s="119" t="e">
        <f t="shared" ca="1" si="330"/>
        <v>#REF!</v>
      </c>
      <c r="LU297" s="119" t="e">
        <f t="shared" ca="1" si="331"/>
        <v>#NAME?</v>
      </c>
      <c r="LV297" s="119" t="e">
        <f t="shared" ca="1" si="332"/>
        <v>#REF!</v>
      </c>
      <c r="LW297" s="119" t="e">
        <f t="shared" ca="1" si="333"/>
        <v>#NAME?</v>
      </c>
      <c r="LX297" s="119" t="e">
        <f t="shared" ca="1" si="334"/>
        <v>#REF!</v>
      </c>
      <c r="LY297" s="119" t="e">
        <f t="shared" ca="1" si="335"/>
        <v>#NAME?</v>
      </c>
      <c r="LZ297" s="119" t="e">
        <f t="shared" ca="1" si="336"/>
        <v>#REF!</v>
      </c>
      <c r="MA297" s="119" t="e">
        <f t="shared" ca="1" si="337"/>
        <v>#NAME?</v>
      </c>
      <c r="MB297" s="119" t="e">
        <f t="shared" ca="1" si="338"/>
        <v>#REF!</v>
      </c>
      <c r="MC297" s="119" t="e">
        <f t="shared" ca="1" si="339"/>
        <v>#NAME?</v>
      </c>
      <c r="MD297" s="119" t="e">
        <f t="shared" ca="1" si="340"/>
        <v>#REF!</v>
      </c>
      <c r="ME297" s="119" t="e">
        <f t="shared" ca="1" si="341"/>
        <v>#NAME?</v>
      </c>
      <c r="MF297" s="119" t="e">
        <f t="shared" ca="1" si="342"/>
        <v>#REF!</v>
      </c>
      <c r="MG297" s="119" t="e">
        <f t="shared" ca="1" si="343"/>
        <v>#REF!</v>
      </c>
      <c r="MH297" s="120" t="s">
        <v>1257</v>
      </c>
      <c r="MI297" s="100" t="s">
        <v>462</v>
      </c>
      <c r="MJ297" s="121">
        <v>45535</v>
      </c>
      <c r="MK297" s="100" t="s">
        <v>131</v>
      </c>
      <c r="ML297" s="100"/>
      <c r="MM297" s="100" t="s">
        <v>131</v>
      </c>
      <c r="MN297" s="100" t="s">
        <v>1023</v>
      </c>
      <c r="MO297" s="100" t="s">
        <v>1024</v>
      </c>
    </row>
    <row r="298" spans="1:353" ht="15" thickBot="1" x14ac:dyDescent="0.25">
      <c r="A298" s="39">
        <v>312</v>
      </c>
      <c r="B298" s="39" t="s">
        <v>1260</v>
      </c>
      <c r="C298" s="54" t="s">
        <v>1261</v>
      </c>
      <c r="D298" s="39" t="s">
        <v>121</v>
      </c>
      <c r="E298" s="39">
        <v>411011051</v>
      </c>
      <c r="F298" s="99" t="s">
        <v>1262</v>
      </c>
      <c r="G298" s="39"/>
      <c r="H298" s="39" t="s">
        <v>112</v>
      </c>
      <c r="I298" s="39">
        <v>2</v>
      </c>
      <c r="J298" s="39">
        <v>4</v>
      </c>
      <c r="K298" s="39">
        <v>0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2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2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f t="shared" si="306"/>
        <v>4</v>
      </c>
      <c r="AI298" s="39">
        <f t="shared" si="344"/>
        <v>71622</v>
      </c>
      <c r="AJ298" s="55">
        <v>3000</v>
      </c>
      <c r="AK298" s="47"/>
      <c r="AL298" s="39" t="s">
        <v>457</v>
      </c>
      <c r="AM298" s="39" t="s">
        <v>689</v>
      </c>
      <c r="AN298" s="39"/>
      <c r="AO298" s="39"/>
      <c r="AP298" s="56">
        <v>0.21099999999999999</v>
      </c>
      <c r="AQ298" s="56" t="s">
        <v>8</v>
      </c>
      <c r="AR298" s="39" t="s">
        <v>459</v>
      </c>
      <c r="AS298" s="39" t="s">
        <v>460</v>
      </c>
      <c r="AT298" s="39"/>
      <c r="AU298" s="39" t="s">
        <v>461</v>
      </c>
      <c r="AV298" s="39" t="str">
        <f t="shared" si="307"/>
        <v>P0040</v>
      </c>
      <c r="AW298" s="76" t="e">
        <f t="shared" ca="1" si="308"/>
        <v>#NAME?</v>
      </c>
      <c r="AX298" s="73">
        <v>25</v>
      </c>
      <c r="AY298" s="73" t="e">
        <f t="shared" si="309"/>
        <v>#REF!</v>
      </c>
      <c r="AZ298" s="39"/>
      <c r="BA298" s="39"/>
      <c r="BB298" s="39"/>
      <c r="BC298" s="39"/>
      <c r="BD298" s="39"/>
      <c r="BE298" s="39"/>
      <c r="BF298" s="39"/>
      <c r="BG298" s="39"/>
      <c r="BH298" s="39">
        <v>39000</v>
      </c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>
        <v>33000</v>
      </c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>
        <f>SUM($AZ298,$BA298:BF298)-SUM($EU298:FA298)</f>
        <v>-560</v>
      </c>
      <c r="DE298" s="39">
        <f>SUM($AZ298,$BA298:BG298)-SUM($EU298:FB298)</f>
        <v>-2960</v>
      </c>
      <c r="DF298" s="39">
        <f>SUM($AZ298,$BA298:BH298)-SUM($EU298:FC298)</f>
        <v>33378</v>
      </c>
      <c r="DG298" s="39">
        <f>SUM($AZ298,$BA298:BI298)-SUM($EU298:FD298)</f>
        <v>31378</v>
      </c>
      <c r="DH298" s="39">
        <f>SUM($AZ298,$BA298:BJ298)-SUM($EU298:FE298)</f>
        <v>29378</v>
      </c>
      <c r="DI298" s="39">
        <f>SUM($AZ298,$BA298:BK298)-SUM($EU298:FF298)</f>
        <v>27378</v>
      </c>
      <c r="DJ298" s="39">
        <f>SUM($AZ298,$BA298:BL298)-SUM($EU298:FG298)</f>
        <v>25378</v>
      </c>
      <c r="DK298" s="39">
        <f>SUM($AZ298,$BA298:BM298)-SUM($EU298:FH298)</f>
        <v>23378</v>
      </c>
      <c r="DL298" s="39">
        <f>SUM($AZ298,$BA298:BN298)-SUM($EU298:FI298)</f>
        <v>21378</v>
      </c>
      <c r="DM298" s="39">
        <f>SUM($AZ298,$BA298:BO298)-SUM($EU298:FJ298)</f>
        <v>19378</v>
      </c>
      <c r="DN298" s="39">
        <f>SUM($AZ298,$BA298:BP298)-SUM($EU298:FK298)</f>
        <v>17378</v>
      </c>
      <c r="DO298" s="39">
        <f>SUM($AZ298,$BA298:BQ298)-SUM($EU298:FL298)</f>
        <v>15378</v>
      </c>
      <c r="DP298" s="39">
        <f>SUM($AZ298,$BA298:BR298)-SUM($EU298:FM298)</f>
        <v>13378</v>
      </c>
      <c r="DQ298" s="39">
        <f>SUM($AZ298,$BA298:BS298)-SUM($EU298:FN298)</f>
        <v>11378</v>
      </c>
      <c r="DR298" s="39">
        <f>SUM($AZ298,$BA298:BT298)-SUM($EU298:FO298)</f>
        <v>9378</v>
      </c>
      <c r="DS298" s="39">
        <f>SUM($AZ298,$BA298:BU298)-SUM($EU298:FP298)</f>
        <v>7378</v>
      </c>
      <c r="DT298" s="39">
        <f>SUM($AZ298,$BA298:BV298)-SUM($EU298:FQ298)</f>
        <v>5378</v>
      </c>
      <c r="DU298" s="39">
        <f>SUM($AZ298,$BA298:BW298)-SUM($EU298:FR298)</f>
        <v>36378</v>
      </c>
      <c r="DV298" s="39">
        <f>SUM($AZ298,$BA298:BX298)-SUM($EU298:FS298)</f>
        <v>34378</v>
      </c>
      <c r="DW298" s="39">
        <f>SUM($AZ298,$BA298:BY298)-SUM($EU298:FT298)</f>
        <v>32378</v>
      </c>
      <c r="DX298" s="39">
        <f>SUM($AZ298,$BA298:BZ298)-SUM($EU298:FU298)</f>
        <v>30378</v>
      </c>
      <c r="DY298" s="39">
        <f>SUM($AZ298,$BA298:CA298)-SUM($EU298:FV298)</f>
        <v>28378</v>
      </c>
      <c r="DZ298" s="39">
        <f>SUM($AZ298,$BA298:CB298)-SUM($EU298:FW298)</f>
        <v>26378</v>
      </c>
      <c r="EA298" s="39">
        <f>SUM($AZ298,$BA298:CC298)-SUM($EU298:FX298)</f>
        <v>24378</v>
      </c>
      <c r="EB298" s="39">
        <f>SUM($AZ298,$BA298:CD298)-SUM($EU298:FY298)</f>
        <v>22378</v>
      </c>
      <c r="EC298" s="39">
        <f>SUM($AZ298,$BA298:CE298)-SUM($EU298:FZ298)</f>
        <v>20378</v>
      </c>
      <c r="ED298" s="39">
        <f>SUM($AZ298,$BA298:CF298)-SUM($EU298:GA298)</f>
        <v>18378</v>
      </c>
      <c r="EE298" s="39">
        <f>SUM($AZ298,$BA298:CG298)-SUM($EU298:GB298)</f>
        <v>16378</v>
      </c>
      <c r="EF298" s="39">
        <f>SUM($AZ298,$BA298:CH298)-SUM($EU298:GC298)</f>
        <v>14378</v>
      </c>
      <c r="EG298" s="39">
        <f>SUM($AZ298,$BA298:CI298)-SUM($EU298:GD298)</f>
        <v>12378</v>
      </c>
      <c r="EH298" s="39">
        <f>SUM($AZ298,$BA298:CJ298)-SUM($EU298:GE298)</f>
        <v>10378</v>
      </c>
      <c r="EI298" s="39">
        <f>SUM($AZ298,$BA298:CK298)-SUM($EU298:GF298)</f>
        <v>8378</v>
      </c>
      <c r="EJ298" s="39">
        <f>SUM($AZ298,$BA298:CL298)-SUM($EU298:GG298)</f>
        <v>6378</v>
      </c>
      <c r="EK298" s="39">
        <f>SUM($AZ298,$BA298:CM298)-SUM($EU298:GH298)</f>
        <v>4378</v>
      </c>
      <c r="EL298" s="39">
        <f>SUM($AZ298,$BA298:CN298)-SUM($EU298:GI298)</f>
        <v>2378</v>
      </c>
      <c r="EM298" s="39">
        <f>SUM($AZ298,$BA298:CO298)-SUM($EU298:GJ298)</f>
        <v>378</v>
      </c>
      <c r="EN298" s="39">
        <f>SUM($AZ298,$BA298:CP298)-SUM($EU298:GK298)</f>
        <v>378</v>
      </c>
      <c r="EO298" s="39">
        <f>SUM($AZ298,$BA298:CQ298)-SUM($EU298:GL298)</f>
        <v>378</v>
      </c>
      <c r="EP298" s="39">
        <f>SUM($AZ298,$BA298:CR298)-SUM($EU298:GM298)</f>
        <v>378</v>
      </c>
      <c r="EQ298" s="39">
        <f>SUM($AZ298,$BA298:CS298)-SUM($EU298:GN298)</f>
        <v>378</v>
      </c>
      <c r="ER298" s="39"/>
      <c r="ES298" s="39"/>
      <c r="ET298" s="39"/>
      <c r="EU298" s="39"/>
      <c r="EV298" s="39"/>
      <c r="EW298" s="39"/>
      <c r="EX298" s="39"/>
      <c r="EY298" s="39"/>
      <c r="EZ298" s="39"/>
      <c r="FA298" s="39">
        <f t="array" ref="FA298">SUMPRODUCT($K298:$AG298,TRANSPOSE(FA$5:FA$27))</f>
        <v>560</v>
      </c>
      <c r="FB298" s="39">
        <f t="array" ref="FB298">SUMPRODUCT($K298:$AG298,TRANSPOSE(FB$5:FB$27))</f>
        <v>2400</v>
      </c>
      <c r="FC298" s="39">
        <f t="array" ref="FC298">SUMPRODUCT($K298:$AG298,TRANSPOSE(FC$5:FC$27))</f>
        <v>2662</v>
      </c>
      <c r="FD298" s="39">
        <f t="array" ref="FD298">SUMPRODUCT($K298:$AG298,TRANSPOSE(FD$5:FD$27))</f>
        <v>2000</v>
      </c>
      <c r="FE298" s="39">
        <f t="array" ref="FE298">SUMPRODUCT($K298:$AG298,TRANSPOSE(FE$5:FE$27))</f>
        <v>2000</v>
      </c>
      <c r="FF298" s="39">
        <f t="array" ref="FF298">SUMPRODUCT($K298:$AG298,TRANSPOSE(FF$5:FF$27))</f>
        <v>2000</v>
      </c>
      <c r="FG298" s="39">
        <f t="array" ref="FG298">SUMPRODUCT($K298:$AG298,TRANSPOSE(FG$5:FG$27))</f>
        <v>2000</v>
      </c>
      <c r="FH298" s="39">
        <f t="array" ref="FH298">SUMPRODUCT($K298:$AG298,TRANSPOSE(FH$5:FH$27))</f>
        <v>2000</v>
      </c>
      <c r="FI298" s="39">
        <f t="array" ref="FI298">SUMPRODUCT($K298:$AG298,TRANSPOSE(FI$5:FI$27))</f>
        <v>2000</v>
      </c>
      <c r="FJ298" s="39">
        <f t="array" ref="FJ298">SUMPRODUCT($K298:$AG298,TRANSPOSE(FJ$5:FJ$27))</f>
        <v>2000</v>
      </c>
      <c r="FK298" s="39">
        <f t="array" ref="FK298">SUMPRODUCT($K298:$AG298,TRANSPOSE(FK$5:FK$27))</f>
        <v>2000</v>
      </c>
      <c r="FL298" s="39">
        <f t="array" ref="FL298">SUMPRODUCT($K298:$AG298,TRANSPOSE(FL$5:FL$27))</f>
        <v>2000</v>
      </c>
      <c r="FM298" s="39">
        <f t="array" ref="FM298">SUMPRODUCT($K298:$AG298,TRANSPOSE(FM$5:FM$27))</f>
        <v>2000</v>
      </c>
      <c r="FN298" s="39">
        <f t="array" ref="FN298">SUMPRODUCT($K298:$AG298,TRANSPOSE(FN$5:FN$27))</f>
        <v>2000</v>
      </c>
      <c r="FO298" s="39">
        <f t="array" ref="FO298">SUMPRODUCT($K298:$AG298,TRANSPOSE(FO$5:FO$27))</f>
        <v>2000</v>
      </c>
      <c r="FP298" s="39">
        <f t="array" ref="FP298">SUMPRODUCT($K298:$AG298,TRANSPOSE(FP$5:FP$27))</f>
        <v>2000</v>
      </c>
      <c r="FQ298" s="39">
        <f t="array" ref="FQ298">SUMPRODUCT($K298:$AG298,TRANSPOSE(FQ$5:FQ$27))</f>
        <v>2000</v>
      </c>
      <c r="FR298" s="39">
        <f t="array" ref="FR298">SUMPRODUCT($K298:$AG298,TRANSPOSE(FR$5:FR$27))</f>
        <v>2000</v>
      </c>
      <c r="FS298" s="39">
        <f t="array" ref="FS298">SUMPRODUCT($K298:$AG298,TRANSPOSE(FS$5:FS$27))</f>
        <v>2000</v>
      </c>
      <c r="FT298" s="39">
        <f t="array" ref="FT298">SUMPRODUCT($K298:$AG298,TRANSPOSE(FT$5:FT$27))</f>
        <v>2000</v>
      </c>
      <c r="FU298" s="39">
        <f t="array" ref="FU298">SUMPRODUCT($K298:$AG298,TRANSPOSE(FU$5:FU$27))</f>
        <v>2000</v>
      </c>
      <c r="FV298" s="39">
        <f t="array" ref="FV298">SUMPRODUCT($K298:$AG298,TRANSPOSE(FV$5:FV$27))</f>
        <v>2000</v>
      </c>
      <c r="FW298" s="39">
        <f t="array" ref="FW298">SUMPRODUCT($K298:$AG298,TRANSPOSE(FW$5:FW$27))</f>
        <v>2000</v>
      </c>
      <c r="FX298" s="39">
        <f t="array" ref="FX298">SUMPRODUCT($K298:$AG298,TRANSPOSE(FX$5:FX$27))</f>
        <v>2000</v>
      </c>
      <c r="FY298" s="39">
        <f t="array" ref="FY298">SUMPRODUCT($K298:$AG298,TRANSPOSE(FY$5:FY$27))</f>
        <v>2000</v>
      </c>
      <c r="FZ298" s="39">
        <f t="array" ref="FZ298">SUMPRODUCT($K298:$AG298,TRANSPOSE(FZ$5:FZ$27))</f>
        <v>2000</v>
      </c>
      <c r="GA298" s="39">
        <f t="array" ref="GA298">SUMPRODUCT($K298:$AG298,TRANSPOSE(GA$5:GA$27))</f>
        <v>2000</v>
      </c>
      <c r="GB298" s="39">
        <f t="array" ref="GB298">SUMPRODUCT($K298:$AG298,TRANSPOSE(GB$5:GB$27))</f>
        <v>2000</v>
      </c>
      <c r="GC298" s="39">
        <f t="array" ref="GC298">SUMPRODUCT($K298:$AG298,TRANSPOSE(GC$5:GC$27))</f>
        <v>2000</v>
      </c>
      <c r="GD298" s="39">
        <f t="array" ref="GD298">SUMPRODUCT($K298:$AG298,TRANSPOSE(GD$5:GD$27))</f>
        <v>2000</v>
      </c>
      <c r="GE298" s="39">
        <f t="array" ref="GE298">SUMPRODUCT($K298:$AG298,TRANSPOSE(GE$5:GE$27))</f>
        <v>2000</v>
      </c>
      <c r="GF298" s="39">
        <f t="array" ref="GF298">SUMPRODUCT($K298:$AG298,TRANSPOSE(GF$5:GF$27))</f>
        <v>2000</v>
      </c>
      <c r="GG298" s="39">
        <f t="array" ref="GG298">SUMPRODUCT($K298:$AG298,TRANSPOSE(GG$5:GG$27))</f>
        <v>2000</v>
      </c>
      <c r="GH298" s="39">
        <f t="array" ref="GH298">SUMPRODUCT($K298:$AG298,TRANSPOSE(GH$5:GH$27))</f>
        <v>2000</v>
      </c>
      <c r="GI298" s="39">
        <f t="array" ref="GI298">SUMPRODUCT($K298:$AG298,TRANSPOSE(GI$5:GI$27))</f>
        <v>2000</v>
      </c>
      <c r="GJ298" s="39">
        <f t="array" ref="GJ298">SUMPRODUCT($K298:$AG298,TRANSPOSE(GJ$5:GJ$27))</f>
        <v>2000</v>
      </c>
      <c r="GK298" s="39">
        <f t="array" ref="GK298">SUMPRODUCT($K298:$AG298,TRANSPOSE(GK$5:GK$27))</f>
        <v>0</v>
      </c>
      <c r="GL298" s="39">
        <f t="array" ref="GL298">SUMPRODUCT($K298:$AG298,TRANSPOSE(GL$5:GL$27))</f>
        <v>0</v>
      </c>
      <c r="GM298" s="39">
        <f t="array" ref="GM298">SUMPRODUCT($K298:$AG298,TRANSPOSE(GM$5:GM$27))</f>
        <v>0</v>
      </c>
      <c r="GN298" s="39">
        <f t="array" ref="GN298">SUMPRODUCT($K298:$AG298,TRANSPOSE(GN$5:GN$27))</f>
        <v>0</v>
      </c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39"/>
      <c r="IV298" s="93" t="s">
        <v>458</v>
      </c>
      <c r="IW298" s="100" t="str">
        <f>C298</f>
        <v>SIZ340DT-T1-GE3</v>
      </c>
      <c r="IX298" s="93" t="str">
        <f t="shared" si="345"/>
        <v>VISHAY</v>
      </c>
      <c r="IY298" s="122">
        <v>0.21</v>
      </c>
      <c r="IZ298" s="112" t="str">
        <f t="shared" si="346"/>
        <v>USD</v>
      </c>
      <c r="JA298" s="104" t="e">
        <f ca="1">_xlfn.XLOOKUP(IZ298,IZ$21:IZ$24,JA$21:JA$24,0)</f>
        <v>#NAME?</v>
      </c>
      <c r="JB298" s="104" t="e">
        <f t="shared" ca="1" si="310"/>
        <v>#NAME?</v>
      </c>
      <c r="JC298" s="113">
        <f>AJ298</f>
        <v>3000</v>
      </c>
      <c r="JD298" s="113">
        <f>AJ298</f>
        <v>3000</v>
      </c>
      <c r="JE298" s="100"/>
      <c r="JF298" s="113" t="e">
        <f>MAX(JD298,CEILING(#REF!+JE298,JC298))</f>
        <v>#REF!</v>
      </c>
      <c r="JG298" s="114" t="e">
        <f t="shared" ca="1" si="311"/>
        <v>#REF!</v>
      </c>
      <c r="JH298" s="113" t="e">
        <f>JF298-#REF!</f>
        <v>#REF!</v>
      </c>
      <c r="JI298" s="114" t="e">
        <f t="shared" ca="1" si="312"/>
        <v>#REF!</v>
      </c>
      <c r="JJ298" s="115">
        <v>45526</v>
      </c>
      <c r="JK298" s="114" t="s">
        <v>114</v>
      </c>
      <c r="JL298" s="114" t="s">
        <v>21</v>
      </c>
      <c r="JM298" s="100" t="s">
        <v>128</v>
      </c>
      <c r="JN298" s="100" t="s">
        <v>129</v>
      </c>
      <c r="JO298" s="102" t="e">
        <f t="array" aca="1" ref="JO298" ca="1">SUMPRODUCT(#REF!,TRANSPOSE(JO$19:JO$22))</f>
        <v>#REF!</v>
      </c>
      <c r="JP298" s="102" t="e">
        <f t="array" aca="1" ref="JP298" ca="1">SUMPRODUCT(#REF!,TRANSPOSE(JP$19:JP$22))</f>
        <v>#REF!</v>
      </c>
      <c r="JQ298" s="102" t="e">
        <f t="array" aca="1" ref="JQ298" ca="1">SUMPRODUCT(#REF!,TRANSPOSE(JQ$19:JQ$22))</f>
        <v>#REF!</v>
      </c>
      <c r="JR298" s="102" t="e">
        <f t="array" aca="1" ref="JR298" ca="1">SUMPRODUCT(#REF!,TRANSPOSE(JR$19:JR$22))</f>
        <v>#REF!</v>
      </c>
      <c r="JS298" s="102" t="e">
        <f t="array" aca="1" ref="JS298" ca="1">SUMPRODUCT(#REF!,TRANSPOSE(JS$19:JS$22))</f>
        <v>#REF!</v>
      </c>
      <c r="JT298" s="102" t="e">
        <f t="array" aca="1" ref="JT298" ca="1">SUMPRODUCT(#REF!,TRANSPOSE(JT$19:JT$22))</f>
        <v>#REF!</v>
      </c>
      <c r="JU298" s="102" t="e">
        <f t="array" aca="1" ref="JU298" ca="1">SUMPRODUCT(#REF!,TRANSPOSE(JU$19:JU$22))</f>
        <v>#REF!</v>
      </c>
      <c r="JV298" s="102" t="e">
        <f t="array" aca="1" ref="JV298" ca="1">SUMPRODUCT(#REF!,TRANSPOSE(JV$19:JV$22))</f>
        <v>#REF!</v>
      </c>
      <c r="JW298" s="102" t="e">
        <f t="array" aca="1" ref="JW298" ca="1">SUMPRODUCT(#REF!,TRANSPOSE(JW$19:JW$22))</f>
        <v>#REF!</v>
      </c>
      <c r="JX298" s="102" t="e">
        <f t="array" aca="1" ref="JX298" ca="1">SUMPRODUCT(#REF!,TRANSPOSE(JX$19:JX$22))</f>
        <v>#REF!</v>
      </c>
      <c r="JY298" s="102" t="e">
        <f t="array" aca="1" ref="JY298" ca="1">SUMPRODUCT(#REF!,TRANSPOSE(JY$19:JY$22))</f>
        <v>#REF!</v>
      </c>
      <c r="JZ298" s="102" t="e">
        <f t="array" aca="1" ref="JZ298" ca="1">SUMPRODUCT(#REF!,TRANSPOSE(JZ$19:JZ$22))</f>
        <v>#REF!</v>
      </c>
      <c r="KA298" s="102" t="e">
        <f t="array" aca="1" ref="KA298" ca="1">SUMPRODUCT(#REF!,TRANSPOSE(KA$19:KA$22))</f>
        <v>#REF!</v>
      </c>
      <c r="KB298" s="116"/>
      <c r="KC298" s="102" t="e">
        <f t="shared" ca="1" si="313"/>
        <v>#REF!</v>
      </c>
      <c r="KD298" s="117" t="e">
        <f ca="1">CEILING(SUM($JO298:JP298)-SUM($KC298:KC298),$JC298)</f>
        <v>#REF!</v>
      </c>
      <c r="KE298" s="117" t="e">
        <f ca="1">CEILING(SUM($JO298:JQ298)-SUM($KC298:KD298),$JC298)</f>
        <v>#REF!</v>
      </c>
      <c r="KF298" s="117" t="e">
        <f ca="1">CEILING(SUM($JO298:JR298)-SUM($KC298:KE298),$JC298)</f>
        <v>#REF!</v>
      </c>
      <c r="KG298" s="117" t="e">
        <f ca="1">CEILING(SUM($JO298:JS298)-SUM($KC298:KF298),$JC298)</f>
        <v>#REF!</v>
      </c>
      <c r="KH298" s="117" t="e">
        <f ca="1">CEILING(SUM($JO298:JT298)-SUM($KC298:KG298),$JC298)</f>
        <v>#REF!</v>
      </c>
      <c r="KI298" s="117" t="e">
        <f ca="1">CEILING(SUM($JO298:JU298)-SUM($KC298:KH298),$JC298)</f>
        <v>#REF!</v>
      </c>
      <c r="KJ298" s="117" t="e">
        <f ca="1">CEILING(SUM($JO298:JV298)-SUM($KC298:KI298),$JC298)</f>
        <v>#REF!</v>
      </c>
      <c r="KK298" s="117" t="e">
        <f ca="1">CEILING(SUM($JO298:JW298)-SUM($KC298:KJ298),$JC298)</f>
        <v>#REF!</v>
      </c>
      <c r="KL298" s="117" t="e">
        <f ca="1">CEILING(SUM($JO298:JX298)-SUM($KC298:KK298),$JC298)</f>
        <v>#REF!</v>
      </c>
      <c r="KM298" s="117" t="e">
        <f ca="1">CEILING(SUM($JO298:JY298)-SUM($KC298:KL298),$JC298)</f>
        <v>#REF!</v>
      </c>
      <c r="KN298" s="117" t="e">
        <f t="shared" ca="1" si="314"/>
        <v>#REF!</v>
      </c>
      <c r="KO298" s="117" t="e">
        <f t="shared" ca="1" si="315"/>
        <v>#REF!</v>
      </c>
      <c r="KP298" s="116"/>
      <c r="KQ298" s="119" t="e">
        <f t="shared" ca="1" si="316"/>
        <v>#REF!</v>
      </c>
      <c r="KR298" s="119" t="e">
        <f t="shared" ca="1" si="317"/>
        <v>#REF!</v>
      </c>
      <c r="KS298" s="119" t="e">
        <f t="shared" ca="1" si="318"/>
        <v>#REF!</v>
      </c>
      <c r="KT298" s="119" t="e">
        <f t="shared" ca="1" si="319"/>
        <v>#REF!</v>
      </c>
      <c r="KU298" s="119" t="e">
        <f t="shared" ca="1" si="320"/>
        <v>#REF!</v>
      </c>
      <c r="KV298" s="119" t="e">
        <f t="shared" ca="1" si="321"/>
        <v>#REF!</v>
      </c>
      <c r="KW298" s="119" t="e">
        <f t="shared" ca="1" si="322"/>
        <v>#REF!</v>
      </c>
      <c r="KX298" s="119" t="e">
        <f t="shared" ca="1" si="323"/>
        <v>#REF!</v>
      </c>
      <c r="KY298" s="119" t="e">
        <f t="shared" ca="1" si="324"/>
        <v>#REF!</v>
      </c>
      <c r="KZ298" s="119" t="e">
        <f t="shared" ca="1" si="325"/>
        <v>#REF!</v>
      </c>
      <c r="LA298" s="119" t="e">
        <f t="shared" ca="1" si="326"/>
        <v>#REF!</v>
      </c>
      <c r="LB298" s="119" t="e">
        <f t="shared" ca="1" si="327"/>
        <v>#REF!</v>
      </c>
      <c r="LC298" s="119" t="e">
        <f t="shared" ca="1" si="328"/>
        <v>#REF!</v>
      </c>
      <c r="LD298" s="119" t="e">
        <f t="shared" ca="1" si="329"/>
        <v>#REF!</v>
      </c>
      <c r="LE298" s="116">
        <v>2</v>
      </c>
      <c r="LF298" s="102" t="e">
        <f ca="1">SUM(KC298:KH298)</f>
        <v>#REF!</v>
      </c>
      <c r="LG298" s="102"/>
      <c r="LH298" s="102"/>
      <c r="LI298" s="102"/>
      <c r="LJ298" s="102"/>
      <c r="LK298" s="102"/>
      <c r="LL298" s="102" t="e">
        <f ca="1">SUM(KI298:KO298)</f>
        <v>#REF!</v>
      </c>
      <c r="LM298" s="102"/>
      <c r="LN298" s="102"/>
      <c r="LO298" s="102"/>
      <c r="LP298" s="102"/>
      <c r="LQ298" s="102"/>
      <c r="LR298" s="102"/>
      <c r="LS298" s="102"/>
      <c r="LT298" s="119" t="e">
        <f t="shared" ca="1" si="330"/>
        <v>#REF!</v>
      </c>
      <c r="LU298" s="119" t="e">
        <f t="shared" ca="1" si="331"/>
        <v>#NAME?</v>
      </c>
      <c r="LV298" s="119" t="e">
        <f t="shared" ca="1" si="332"/>
        <v>#NAME?</v>
      </c>
      <c r="LW298" s="119" t="e">
        <f t="shared" ca="1" si="333"/>
        <v>#NAME?</v>
      </c>
      <c r="LX298" s="119" t="e">
        <f t="shared" ca="1" si="334"/>
        <v>#NAME?</v>
      </c>
      <c r="LY298" s="119" t="e">
        <f t="shared" ca="1" si="335"/>
        <v>#NAME?</v>
      </c>
      <c r="LZ298" s="119" t="e">
        <f t="shared" ca="1" si="336"/>
        <v>#REF!</v>
      </c>
      <c r="MA298" s="119" t="e">
        <f t="shared" ca="1" si="337"/>
        <v>#NAME?</v>
      </c>
      <c r="MB298" s="119" t="e">
        <f t="shared" ca="1" si="338"/>
        <v>#NAME?</v>
      </c>
      <c r="MC298" s="119" t="e">
        <f t="shared" ca="1" si="339"/>
        <v>#NAME?</v>
      </c>
      <c r="MD298" s="119" t="e">
        <f t="shared" ca="1" si="340"/>
        <v>#NAME?</v>
      </c>
      <c r="ME298" s="119" t="e">
        <f t="shared" ca="1" si="341"/>
        <v>#NAME?</v>
      </c>
      <c r="MF298" s="119" t="e">
        <f t="shared" ca="1" si="342"/>
        <v>#NAME?</v>
      </c>
      <c r="MG298" s="119" t="e">
        <f t="shared" ca="1" si="343"/>
        <v>#REF!</v>
      </c>
      <c r="MH298" s="120" t="s">
        <v>1260</v>
      </c>
      <c r="MI298" s="100" t="s">
        <v>462</v>
      </c>
      <c r="MJ298" s="121">
        <v>45535</v>
      </c>
      <c r="MK298" s="100" t="s">
        <v>131</v>
      </c>
      <c r="ML298" s="100"/>
      <c r="MM298" s="100" t="s">
        <v>131</v>
      </c>
      <c r="MN298" s="100" t="s">
        <v>1023</v>
      </c>
      <c r="MO298" s="100" t="s">
        <v>1024</v>
      </c>
    </row>
    <row r="299" spans="1:353" ht="14.25" x14ac:dyDescent="0.2">
      <c r="A299" s="39">
        <v>313</v>
      </c>
      <c r="B299" s="39" t="s">
        <v>1263</v>
      </c>
      <c r="C299" s="54" t="s">
        <v>1264</v>
      </c>
      <c r="D299" s="39" t="s">
        <v>121</v>
      </c>
      <c r="E299" s="39">
        <v>401480774</v>
      </c>
      <c r="F299" s="99" t="s">
        <v>1265</v>
      </c>
      <c r="G299" s="39" t="s">
        <v>1266</v>
      </c>
      <c r="H299" s="39" t="s">
        <v>112</v>
      </c>
      <c r="I299" s="39">
        <v>2</v>
      </c>
      <c r="J299" s="39">
        <v>6</v>
      </c>
      <c r="K299" s="39">
        <v>0</v>
      </c>
      <c r="L299" s="39">
        <v>0</v>
      </c>
      <c r="M299" s="39">
        <v>0</v>
      </c>
      <c r="N299" s="39">
        <v>0</v>
      </c>
      <c r="O299" s="39">
        <v>2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v>0</v>
      </c>
      <c r="V299" s="39">
        <v>0</v>
      </c>
      <c r="W299" s="39">
        <v>0</v>
      </c>
      <c r="X299" s="39">
        <v>2</v>
      </c>
      <c r="Y299" s="39">
        <v>0</v>
      </c>
      <c r="Z299" s="39">
        <v>0</v>
      </c>
      <c r="AA299" s="39">
        <v>0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39">
        <v>2</v>
      </c>
      <c r="AH299" s="39">
        <f t="shared" si="306"/>
        <v>4</v>
      </c>
      <c r="AI299" s="39">
        <f t="shared" si="344"/>
        <v>141178</v>
      </c>
      <c r="AJ299" s="55">
        <v>3000</v>
      </c>
      <c r="AK299" s="39"/>
      <c r="AL299" s="39" t="s">
        <v>457</v>
      </c>
      <c r="AM299" s="39" t="s">
        <v>458</v>
      </c>
      <c r="AN299" s="39"/>
      <c r="AO299" s="39"/>
      <c r="AP299" s="56">
        <v>0.05</v>
      </c>
      <c r="AQ299" s="56" t="s">
        <v>8</v>
      </c>
      <c r="AR299" s="39" t="s">
        <v>459</v>
      </c>
      <c r="AS299" s="39" t="s">
        <v>460</v>
      </c>
      <c r="AT299" s="39"/>
      <c r="AU299" s="39" t="s">
        <v>461</v>
      </c>
      <c r="AV299" s="39" t="str">
        <f t="shared" si="307"/>
        <v>P0040</v>
      </c>
      <c r="AW299" s="76" t="e">
        <f t="shared" ca="1" si="308"/>
        <v>#NAME?</v>
      </c>
      <c r="AX299" s="39">
        <v>8</v>
      </c>
      <c r="AY299" s="73" t="e">
        <f t="shared" si="309"/>
        <v>#REF!</v>
      </c>
      <c r="AZ299" s="39"/>
      <c r="BA299" s="39"/>
      <c r="BB299" s="39"/>
      <c r="BC299" s="39"/>
      <c r="BD299" s="39"/>
      <c r="BE299" s="39"/>
      <c r="BF299" s="39"/>
      <c r="BG299" s="39">
        <v>144000</v>
      </c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>
        <f>SUM($AZ299,$BA299:BF299)-SUM($EU299:FA299)</f>
        <v>-920</v>
      </c>
      <c r="DE299" s="39">
        <f>SUM($AZ299,$BA299:BG299)-SUM($EU299:FB299)</f>
        <v>139484</v>
      </c>
      <c r="DF299" s="39">
        <f>SUM($AZ299,$BA299:BH299)-SUM($EU299:FC299)</f>
        <v>134822</v>
      </c>
      <c r="DG299" s="39">
        <f>SUM($AZ299,$BA299:BI299)-SUM($EU299:FD299)</f>
        <v>130822</v>
      </c>
      <c r="DH299" s="39">
        <f>SUM($AZ299,$BA299:BJ299)-SUM($EU299:FE299)</f>
        <v>126822</v>
      </c>
      <c r="DI299" s="39">
        <f>SUM($AZ299,$BA299:BK299)-SUM($EU299:FF299)</f>
        <v>122822</v>
      </c>
      <c r="DJ299" s="39">
        <f>SUM($AZ299,$BA299:BL299)-SUM($EU299:FG299)</f>
        <v>118822</v>
      </c>
      <c r="DK299" s="39">
        <f>SUM($AZ299,$BA299:BM299)-SUM($EU299:FH299)</f>
        <v>114822</v>
      </c>
      <c r="DL299" s="39">
        <f>SUM($AZ299,$BA299:BN299)-SUM($EU299:FI299)</f>
        <v>110822</v>
      </c>
      <c r="DM299" s="39">
        <f>SUM($AZ299,$BA299:BO299)-SUM($EU299:FJ299)</f>
        <v>106822</v>
      </c>
      <c r="DN299" s="39">
        <f>SUM($AZ299,$BA299:BP299)-SUM($EU299:FK299)</f>
        <v>102822</v>
      </c>
      <c r="DO299" s="39">
        <f>SUM($AZ299,$BA299:BQ299)-SUM($EU299:FL299)</f>
        <v>98822</v>
      </c>
      <c r="DP299" s="39">
        <f>SUM($AZ299,$BA299:BR299)-SUM($EU299:FM299)</f>
        <v>94822</v>
      </c>
      <c r="DQ299" s="39">
        <f>SUM($AZ299,$BA299:BS299)-SUM($EU299:FN299)</f>
        <v>90822</v>
      </c>
      <c r="DR299" s="39">
        <f>SUM($AZ299,$BA299:BT299)-SUM($EU299:FO299)</f>
        <v>86822</v>
      </c>
      <c r="DS299" s="39">
        <f>SUM($AZ299,$BA299:BU299)-SUM($EU299:FP299)</f>
        <v>82822</v>
      </c>
      <c r="DT299" s="39">
        <f>SUM($AZ299,$BA299:BV299)-SUM($EU299:FQ299)</f>
        <v>78822</v>
      </c>
      <c r="DU299" s="39">
        <f>SUM($AZ299,$BA299:BW299)-SUM($EU299:FR299)</f>
        <v>74822</v>
      </c>
      <c r="DV299" s="39">
        <f>SUM($AZ299,$BA299:BX299)-SUM($EU299:FS299)</f>
        <v>70822</v>
      </c>
      <c r="DW299" s="39">
        <f>SUM($AZ299,$BA299:BY299)-SUM($EU299:FT299)</f>
        <v>66822</v>
      </c>
      <c r="DX299" s="39">
        <f>SUM($AZ299,$BA299:BZ299)-SUM($EU299:FU299)</f>
        <v>62822</v>
      </c>
      <c r="DY299" s="39">
        <f>SUM($AZ299,$BA299:CA299)-SUM($EU299:FV299)</f>
        <v>58822</v>
      </c>
      <c r="DZ299" s="39">
        <f>SUM($AZ299,$BA299:CB299)-SUM($EU299:FW299)</f>
        <v>54822</v>
      </c>
      <c r="EA299" s="39">
        <f>SUM($AZ299,$BA299:CC299)-SUM($EU299:FX299)</f>
        <v>50822</v>
      </c>
      <c r="EB299" s="39">
        <f>SUM($AZ299,$BA299:CD299)-SUM($EU299:FY299)</f>
        <v>46822</v>
      </c>
      <c r="EC299" s="39">
        <f>SUM($AZ299,$BA299:CE299)-SUM($EU299:FZ299)</f>
        <v>42822</v>
      </c>
      <c r="ED299" s="39">
        <f>SUM($AZ299,$BA299:CF299)-SUM($EU299:GA299)</f>
        <v>38822</v>
      </c>
      <c r="EE299" s="39">
        <f>SUM($AZ299,$BA299:CG299)-SUM($EU299:GB299)</f>
        <v>34822</v>
      </c>
      <c r="EF299" s="39">
        <f>SUM($AZ299,$BA299:CH299)-SUM($EU299:GC299)</f>
        <v>30822</v>
      </c>
      <c r="EG299" s="39">
        <f>SUM($AZ299,$BA299:CI299)-SUM($EU299:GD299)</f>
        <v>26822</v>
      </c>
      <c r="EH299" s="39">
        <f>SUM($AZ299,$BA299:CJ299)-SUM($EU299:GE299)</f>
        <v>22822</v>
      </c>
      <c r="EI299" s="39">
        <f>SUM($AZ299,$BA299:CK299)-SUM($EU299:GF299)</f>
        <v>18822</v>
      </c>
      <c r="EJ299" s="39">
        <f>SUM($AZ299,$BA299:CL299)-SUM($EU299:GG299)</f>
        <v>14822</v>
      </c>
      <c r="EK299" s="39">
        <f>SUM($AZ299,$BA299:CM299)-SUM($EU299:GH299)</f>
        <v>10822</v>
      </c>
      <c r="EL299" s="39">
        <f>SUM($AZ299,$BA299:CN299)-SUM($EU299:GI299)</f>
        <v>6822</v>
      </c>
      <c r="EM299" s="39">
        <f>SUM($AZ299,$BA299:CO299)-SUM($EU299:GJ299)</f>
        <v>2822</v>
      </c>
      <c r="EN299" s="39">
        <f>SUM($AZ299,$BA299:CP299)-SUM($EU299:GK299)</f>
        <v>2822</v>
      </c>
      <c r="EO299" s="39">
        <f>SUM($AZ299,$BA299:CQ299)-SUM($EU299:GL299)</f>
        <v>2822</v>
      </c>
      <c r="EP299" s="39">
        <f>SUM($AZ299,$BA299:CR299)-SUM($EU299:GM299)</f>
        <v>2822</v>
      </c>
      <c r="EQ299" s="39">
        <f>SUM($AZ299,$BA299:CS299)-SUM($EU299:GN299)</f>
        <v>2822</v>
      </c>
      <c r="ER299" s="39"/>
      <c r="ES299" s="39"/>
      <c r="ET299" s="39"/>
      <c r="EU299" s="39"/>
      <c r="EV299" s="39"/>
      <c r="EW299" s="39"/>
      <c r="EX299" s="39"/>
      <c r="EY299" s="39"/>
      <c r="EZ299" s="39"/>
      <c r="FA299" s="39">
        <f t="array" ref="FA299">SUMPRODUCT($K299:$AG299,TRANSPOSE(FA$5:FA$27))</f>
        <v>920</v>
      </c>
      <c r="FB299" s="39">
        <f t="array" ref="FB299">SUMPRODUCT($K299:$AG299,TRANSPOSE(FB$5:FB$27))</f>
        <v>3596</v>
      </c>
      <c r="FC299" s="39">
        <f t="array" ref="FC299">SUMPRODUCT($K299:$AG299,TRANSPOSE(FC$5:FC$27))</f>
        <v>4662</v>
      </c>
      <c r="FD299" s="39">
        <f t="array" ref="FD299">SUMPRODUCT($K299:$AG299,TRANSPOSE(FD$5:FD$27))</f>
        <v>4000</v>
      </c>
      <c r="FE299" s="39">
        <f t="array" ref="FE299">SUMPRODUCT($K299:$AG299,TRANSPOSE(FE$5:FE$27))</f>
        <v>4000</v>
      </c>
      <c r="FF299" s="39">
        <f t="array" ref="FF299">SUMPRODUCT($K299:$AG299,TRANSPOSE(FF$5:FF$27))</f>
        <v>4000</v>
      </c>
      <c r="FG299" s="39">
        <f t="array" ref="FG299">SUMPRODUCT($K299:$AG299,TRANSPOSE(FG$5:FG$27))</f>
        <v>4000</v>
      </c>
      <c r="FH299" s="39">
        <f t="array" ref="FH299">SUMPRODUCT($K299:$AG299,TRANSPOSE(FH$5:FH$27))</f>
        <v>4000</v>
      </c>
      <c r="FI299" s="39">
        <f t="array" ref="FI299">SUMPRODUCT($K299:$AG299,TRANSPOSE(FI$5:FI$27))</f>
        <v>4000</v>
      </c>
      <c r="FJ299" s="39">
        <f t="array" ref="FJ299">SUMPRODUCT($K299:$AG299,TRANSPOSE(FJ$5:FJ$27))</f>
        <v>4000</v>
      </c>
      <c r="FK299" s="39">
        <f t="array" ref="FK299">SUMPRODUCT($K299:$AG299,TRANSPOSE(FK$5:FK$27))</f>
        <v>4000</v>
      </c>
      <c r="FL299" s="39">
        <f t="array" ref="FL299">SUMPRODUCT($K299:$AG299,TRANSPOSE(FL$5:FL$27))</f>
        <v>4000</v>
      </c>
      <c r="FM299" s="39">
        <f t="array" ref="FM299">SUMPRODUCT($K299:$AG299,TRANSPOSE(FM$5:FM$27))</f>
        <v>4000</v>
      </c>
      <c r="FN299" s="39">
        <f t="array" ref="FN299">SUMPRODUCT($K299:$AG299,TRANSPOSE(FN$5:FN$27))</f>
        <v>4000</v>
      </c>
      <c r="FO299" s="39">
        <f t="array" ref="FO299">SUMPRODUCT($K299:$AG299,TRANSPOSE(FO$5:FO$27))</f>
        <v>4000</v>
      </c>
      <c r="FP299" s="39">
        <f t="array" ref="FP299">SUMPRODUCT($K299:$AG299,TRANSPOSE(FP$5:FP$27))</f>
        <v>4000</v>
      </c>
      <c r="FQ299" s="39">
        <f t="array" ref="FQ299">SUMPRODUCT($K299:$AG299,TRANSPOSE(FQ$5:FQ$27))</f>
        <v>4000</v>
      </c>
      <c r="FR299" s="39">
        <f t="array" ref="FR299">SUMPRODUCT($K299:$AG299,TRANSPOSE(FR$5:FR$27))</f>
        <v>4000</v>
      </c>
      <c r="FS299" s="39">
        <f t="array" ref="FS299">SUMPRODUCT($K299:$AG299,TRANSPOSE(FS$5:FS$27))</f>
        <v>4000</v>
      </c>
      <c r="FT299" s="39">
        <f t="array" ref="FT299">SUMPRODUCT($K299:$AG299,TRANSPOSE(FT$5:FT$27))</f>
        <v>4000</v>
      </c>
      <c r="FU299" s="39">
        <f t="array" ref="FU299">SUMPRODUCT($K299:$AG299,TRANSPOSE(FU$5:FU$27))</f>
        <v>4000</v>
      </c>
      <c r="FV299" s="39">
        <f t="array" ref="FV299">SUMPRODUCT($K299:$AG299,TRANSPOSE(FV$5:FV$27))</f>
        <v>4000</v>
      </c>
      <c r="FW299" s="39">
        <f t="array" ref="FW299">SUMPRODUCT($K299:$AG299,TRANSPOSE(FW$5:FW$27))</f>
        <v>4000</v>
      </c>
      <c r="FX299" s="39">
        <f t="array" ref="FX299">SUMPRODUCT($K299:$AG299,TRANSPOSE(FX$5:FX$27))</f>
        <v>4000</v>
      </c>
      <c r="FY299" s="39">
        <f t="array" ref="FY299">SUMPRODUCT($K299:$AG299,TRANSPOSE(FY$5:FY$27))</f>
        <v>4000</v>
      </c>
      <c r="FZ299" s="39">
        <f t="array" ref="FZ299">SUMPRODUCT($K299:$AG299,TRANSPOSE(FZ$5:FZ$27))</f>
        <v>4000</v>
      </c>
      <c r="GA299" s="39">
        <f t="array" ref="GA299">SUMPRODUCT($K299:$AG299,TRANSPOSE(GA$5:GA$27))</f>
        <v>4000</v>
      </c>
      <c r="GB299" s="39">
        <f t="array" ref="GB299">SUMPRODUCT($K299:$AG299,TRANSPOSE(GB$5:GB$27))</f>
        <v>4000</v>
      </c>
      <c r="GC299" s="39">
        <f t="array" ref="GC299">SUMPRODUCT($K299:$AG299,TRANSPOSE(GC$5:GC$27))</f>
        <v>4000</v>
      </c>
      <c r="GD299" s="39">
        <f t="array" ref="GD299">SUMPRODUCT($K299:$AG299,TRANSPOSE(GD$5:GD$27))</f>
        <v>4000</v>
      </c>
      <c r="GE299" s="39">
        <f t="array" ref="GE299">SUMPRODUCT($K299:$AG299,TRANSPOSE(GE$5:GE$27))</f>
        <v>4000</v>
      </c>
      <c r="GF299" s="39">
        <f t="array" ref="GF299">SUMPRODUCT($K299:$AG299,TRANSPOSE(GF$5:GF$27))</f>
        <v>4000</v>
      </c>
      <c r="GG299" s="39">
        <f t="array" ref="GG299">SUMPRODUCT($K299:$AG299,TRANSPOSE(GG$5:GG$27))</f>
        <v>4000</v>
      </c>
      <c r="GH299" s="39">
        <f t="array" ref="GH299">SUMPRODUCT($K299:$AG299,TRANSPOSE(GH$5:GH$27))</f>
        <v>4000</v>
      </c>
      <c r="GI299" s="39">
        <f t="array" ref="GI299">SUMPRODUCT($K299:$AG299,TRANSPOSE(GI$5:GI$27))</f>
        <v>4000</v>
      </c>
      <c r="GJ299" s="39">
        <f t="array" ref="GJ299">SUMPRODUCT($K299:$AG299,TRANSPOSE(GJ$5:GJ$27))</f>
        <v>4000</v>
      </c>
      <c r="GK299" s="39">
        <f t="array" ref="GK299">SUMPRODUCT($K299:$AG299,TRANSPOSE(GK$5:GK$27))</f>
        <v>0</v>
      </c>
      <c r="GL299" s="39">
        <f t="array" ref="GL299">SUMPRODUCT($K299:$AG299,TRANSPOSE(GL$5:GL$27))</f>
        <v>0</v>
      </c>
      <c r="GM299" s="39">
        <f t="array" ref="GM299">SUMPRODUCT($K299:$AG299,TRANSPOSE(GM$5:GM$27))</f>
        <v>0</v>
      </c>
      <c r="GN299" s="39">
        <f t="array" ref="GN299">SUMPRODUCT($K299:$AG299,TRANSPOSE(GN$5:GN$27))</f>
        <v>0</v>
      </c>
      <c r="GO299" s="39"/>
      <c r="GP299" s="39"/>
      <c r="GQ299" s="39"/>
      <c r="GR299" s="39"/>
      <c r="GS299" s="39"/>
      <c r="GT299" s="39"/>
      <c r="GU299" s="39"/>
      <c r="GV299" s="39"/>
      <c r="GW299" s="39"/>
      <c r="GX299" s="39"/>
      <c r="GY299" s="39"/>
      <c r="GZ299" s="39"/>
      <c r="HA299" s="39"/>
      <c r="HB299" s="39"/>
      <c r="HC299" s="39"/>
      <c r="HD299" s="39"/>
      <c r="HE299" s="39"/>
      <c r="HF299" s="39"/>
      <c r="HG299" s="39"/>
      <c r="HH299" s="39"/>
      <c r="HI299" s="39"/>
      <c r="HJ299" s="39"/>
      <c r="HK299" s="39"/>
      <c r="HL299" s="39"/>
      <c r="HM299" s="39"/>
      <c r="HN299" s="39"/>
      <c r="HO299" s="39"/>
      <c r="HP299" s="39"/>
      <c r="HQ299" s="39"/>
      <c r="HR299" s="39"/>
      <c r="HS299" s="39"/>
      <c r="HT299" s="39"/>
      <c r="HU299" s="39"/>
      <c r="HV299" s="39"/>
      <c r="HW299" s="39"/>
      <c r="HX299" s="39"/>
      <c r="HY299" s="39"/>
      <c r="HZ299" s="39"/>
      <c r="IA299" s="39"/>
      <c r="IB299" s="39"/>
      <c r="IC299" s="39"/>
      <c r="ID299" s="39"/>
      <c r="IE299" s="39"/>
      <c r="IF299" s="39"/>
      <c r="IG299" s="39"/>
      <c r="IH299" s="39"/>
      <c r="II299" s="39"/>
      <c r="IJ299" s="39"/>
      <c r="IK299" s="39"/>
      <c r="IL299" s="39"/>
      <c r="IM299" s="39"/>
      <c r="IN299" s="39"/>
      <c r="IO299" s="39"/>
      <c r="IP299" s="39"/>
      <c r="IQ299" s="39"/>
      <c r="IR299" s="39"/>
      <c r="IS299" s="39"/>
      <c r="IT299" s="39"/>
      <c r="IU299" s="39"/>
      <c r="IV299" s="93" t="s">
        <v>458</v>
      </c>
      <c r="IW299" s="100" t="str">
        <f>C299</f>
        <v>SMBJ5.0AE3/52</v>
      </c>
      <c r="IX299" s="93" t="str">
        <f t="shared" si="345"/>
        <v>VISHAY</v>
      </c>
      <c r="IY299" s="95">
        <v>4.7500000000000001E-2</v>
      </c>
      <c r="IZ299" s="112" t="str">
        <f t="shared" si="346"/>
        <v>USD</v>
      </c>
      <c r="JA299" s="104" t="e">
        <f ca="1">_xlfn.XLOOKUP(IZ299,IZ$21:IZ$24,JA$21:JA$24,0)</f>
        <v>#NAME?</v>
      </c>
      <c r="JB299" s="104" t="e">
        <f t="shared" ca="1" si="310"/>
        <v>#NAME?</v>
      </c>
      <c r="JC299" s="113">
        <f>AJ299</f>
        <v>3000</v>
      </c>
      <c r="JD299" s="113">
        <f>AJ299</f>
        <v>3000</v>
      </c>
      <c r="JE299" s="100"/>
      <c r="JF299" s="113" t="e">
        <f>MAX(JD299,CEILING(#REF!+JE299,JC299))</f>
        <v>#REF!</v>
      </c>
      <c r="JG299" s="114" t="e">
        <f t="shared" ca="1" si="311"/>
        <v>#REF!</v>
      </c>
      <c r="JH299" s="113" t="e">
        <f>JF299-#REF!</f>
        <v>#REF!</v>
      </c>
      <c r="JI299" s="114" t="e">
        <f t="shared" ca="1" si="312"/>
        <v>#REF!</v>
      </c>
      <c r="JJ299" s="115">
        <v>45526</v>
      </c>
      <c r="JK299" s="114" t="s">
        <v>114</v>
      </c>
      <c r="JL299" s="114" t="s">
        <v>21</v>
      </c>
      <c r="JM299" s="100" t="s">
        <v>128</v>
      </c>
      <c r="JN299" s="100" t="s">
        <v>129</v>
      </c>
      <c r="JO299" s="102" t="e">
        <f t="array" aca="1" ref="JO299" ca="1">SUMPRODUCT(#REF!,TRANSPOSE(JO$19:JO$22))</f>
        <v>#REF!</v>
      </c>
      <c r="JP299" s="102" t="e">
        <f t="array" aca="1" ref="JP299" ca="1">SUMPRODUCT(#REF!,TRANSPOSE(JP$19:JP$22))</f>
        <v>#REF!</v>
      </c>
      <c r="JQ299" s="102" t="e">
        <f t="array" aca="1" ref="JQ299" ca="1">SUMPRODUCT(#REF!,TRANSPOSE(JQ$19:JQ$22))</f>
        <v>#REF!</v>
      </c>
      <c r="JR299" s="102" t="e">
        <f t="array" aca="1" ref="JR299" ca="1">SUMPRODUCT(#REF!,TRANSPOSE(JR$19:JR$22))</f>
        <v>#REF!</v>
      </c>
      <c r="JS299" s="102" t="e">
        <f t="array" aca="1" ref="JS299" ca="1">SUMPRODUCT(#REF!,TRANSPOSE(JS$19:JS$22))</f>
        <v>#REF!</v>
      </c>
      <c r="JT299" s="102" t="e">
        <f t="array" aca="1" ref="JT299" ca="1">SUMPRODUCT(#REF!,TRANSPOSE(JT$19:JT$22))</f>
        <v>#REF!</v>
      </c>
      <c r="JU299" s="102" t="e">
        <f t="array" aca="1" ref="JU299" ca="1">SUMPRODUCT(#REF!,TRANSPOSE(JU$19:JU$22))</f>
        <v>#REF!</v>
      </c>
      <c r="JV299" s="102" t="e">
        <f t="array" aca="1" ref="JV299" ca="1">SUMPRODUCT(#REF!,TRANSPOSE(JV$19:JV$22))</f>
        <v>#REF!</v>
      </c>
      <c r="JW299" s="102" t="e">
        <f t="array" aca="1" ref="JW299" ca="1">SUMPRODUCT(#REF!,TRANSPOSE(JW$19:JW$22))</f>
        <v>#REF!</v>
      </c>
      <c r="JX299" s="102" t="e">
        <f t="array" aca="1" ref="JX299" ca="1">SUMPRODUCT(#REF!,TRANSPOSE(JX$19:JX$22))</f>
        <v>#REF!</v>
      </c>
      <c r="JY299" s="102" t="e">
        <f t="array" aca="1" ref="JY299" ca="1">SUMPRODUCT(#REF!,TRANSPOSE(JY$19:JY$22))</f>
        <v>#REF!</v>
      </c>
      <c r="JZ299" s="102" t="e">
        <f t="array" aca="1" ref="JZ299" ca="1">SUMPRODUCT(#REF!,TRANSPOSE(JZ$19:JZ$22))</f>
        <v>#REF!</v>
      </c>
      <c r="KA299" s="102" t="e">
        <f t="array" aca="1" ref="KA299" ca="1">SUMPRODUCT(#REF!,TRANSPOSE(KA$19:KA$22))</f>
        <v>#REF!</v>
      </c>
      <c r="KB299" s="116"/>
      <c r="KC299" s="102" t="e">
        <f t="shared" ca="1" si="313"/>
        <v>#REF!</v>
      </c>
      <c r="KD299" s="117" t="e">
        <f ca="1">CEILING(SUM($JO299:JP299)-SUM($KC299:KC299),$JC299)</f>
        <v>#REF!</v>
      </c>
      <c r="KE299" s="117" t="e">
        <f ca="1">CEILING(SUM($JO299:JQ299)-SUM($KC299:KD299),$JC299)</f>
        <v>#REF!</v>
      </c>
      <c r="KF299" s="117" t="e">
        <f ca="1">CEILING(SUM($JO299:JR299)-SUM($KC299:KE299),$JC299)</f>
        <v>#REF!</v>
      </c>
      <c r="KG299" s="117" t="e">
        <f ca="1">CEILING(SUM($JO299:JS299)-SUM($KC299:KF299),$JC299)</f>
        <v>#REF!</v>
      </c>
      <c r="KH299" s="117" t="e">
        <f ca="1">CEILING(SUM($JO299:JT299)-SUM($KC299:KG299),$JC299)</f>
        <v>#REF!</v>
      </c>
      <c r="KI299" s="117" t="e">
        <f ca="1">CEILING(SUM($JO299:JU299)-SUM($KC299:KH299),$JC299)</f>
        <v>#REF!</v>
      </c>
      <c r="KJ299" s="117" t="e">
        <f ca="1">CEILING(SUM($JO299:JV299)-SUM($KC299:KI299),$JC299)</f>
        <v>#REF!</v>
      </c>
      <c r="KK299" s="117" t="e">
        <f ca="1">CEILING(SUM($JO299:JW299)-SUM($KC299:KJ299),$JC299)</f>
        <v>#REF!</v>
      </c>
      <c r="KL299" s="117" t="e">
        <f ca="1">CEILING(SUM($JO299:JX299)-SUM($KC299:KK299),$JC299)</f>
        <v>#REF!</v>
      </c>
      <c r="KM299" s="117" t="e">
        <f ca="1">CEILING(SUM($JO299:JY299)-SUM($KC299:KL299),$JC299)</f>
        <v>#REF!</v>
      </c>
      <c r="KN299" s="117" t="e">
        <f t="shared" ca="1" si="314"/>
        <v>#REF!</v>
      </c>
      <c r="KO299" s="117" t="e">
        <f t="shared" ca="1" si="315"/>
        <v>#REF!</v>
      </c>
      <c r="KP299" s="116"/>
      <c r="KQ299" s="119" t="e">
        <f t="shared" ca="1" si="316"/>
        <v>#REF!</v>
      </c>
      <c r="KR299" s="119" t="e">
        <f t="shared" ca="1" si="317"/>
        <v>#REF!</v>
      </c>
      <c r="KS299" s="119" t="e">
        <f t="shared" ca="1" si="318"/>
        <v>#REF!</v>
      </c>
      <c r="KT299" s="119" t="e">
        <f t="shared" ca="1" si="319"/>
        <v>#REF!</v>
      </c>
      <c r="KU299" s="119" t="e">
        <f t="shared" ca="1" si="320"/>
        <v>#REF!</v>
      </c>
      <c r="KV299" s="119" t="e">
        <f t="shared" ca="1" si="321"/>
        <v>#REF!</v>
      </c>
      <c r="KW299" s="119" t="e">
        <f t="shared" ca="1" si="322"/>
        <v>#REF!</v>
      </c>
      <c r="KX299" s="119" t="e">
        <f t="shared" ca="1" si="323"/>
        <v>#REF!</v>
      </c>
      <c r="KY299" s="119" t="e">
        <f t="shared" ca="1" si="324"/>
        <v>#REF!</v>
      </c>
      <c r="KZ299" s="119" t="e">
        <f t="shared" ca="1" si="325"/>
        <v>#REF!</v>
      </c>
      <c r="LA299" s="119" t="e">
        <f t="shared" ca="1" si="326"/>
        <v>#REF!</v>
      </c>
      <c r="LB299" s="119" t="e">
        <f t="shared" ca="1" si="327"/>
        <v>#REF!</v>
      </c>
      <c r="LC299" s="119" t="e">
        <f t="shared" ca="1" si="328"/>
        <v>#REF!</v>
      </c>
      <c r="LD299" s="119" t="e">
        <f t="shared" ca="1" si="329"/>
        <v>#REF!</v>
      </c>
      <c r="LE299" s="116">
        <v>1</v>
      </c>
      <c r="LF299" s="102" t="e">
        <f ca="1">SUM(KC299:KO299)</f>
        <v>#REF!</v>
      </c>
      <c r="LG299" s="102"/>
      <c r="LH299" s="102"/>
      <c r="LI299" s="102"/>
      <c r="LJ299" s="102"/>
      <c r="LK299" s="102"/>
      <c r="LL299" s="102"/>
      <c r="LM299" s="102"/>
      <c r="LN299" s="102"/>
      <c r="LO299" s="102"/>
      <c r="LP299" s="102"/>
      <c r="LQ299" s="102"/>
      <c r="LR299" s="102" t="e">
        <f t="shared" ca="1" si="347"/>
        <v>#REF!</v>
      </c>
      <c r="LS299" s="102"/>
      <c r="LT299" s="119" t="e">
        <f t="shared" ca="1" si="330"/>
        <v>#REF!</v>
      </c>
      <c r="LU299" s="119" t="e">
        <f t="shared" ca="1" si="331"/>
        <v>#NAME?</v>
      </c>
      <c r="LV299" s="119" t="e">
        <f t="shared" ca="1" si="332"/>
        <v>#NAME?</v>
      </c>
      <c r="LW299" s="119" t="e">
        <f t="shared" ca="1" si="333"/>
        <v>#NAME?</v>
      </c>
      <c r="LX299" s="119" t="e">
        <f t="shared" ca="1" si="334"/>
        <v>#NAME?</v>
      </c>
      <c r="LY299" s="119" t="e">
        <f t="shared" ca="1" si="335"/>
        <v>#NAME?</v>
      </c>
      <c r="LZ299" s="119" t="e">
        <f t="shared" ca="1" si="336"/>
        <v>#NAME?</v>
      </c>
      <c r="MA299" s="119" t="e">
        <f t="shared" ca="1" si="337"/>
        <v>#NAME?</v>
      </c>
      <c r="MB299" s="119" t="e">
        <f t="shared" ca="1" si="338"/>
        <v>#NAME?</v>
      </c>
      <c r="MC299" s="119" t="e">
        <f t="shared" ca="1" si="339"/>
        <v>#NAME?</v>
      </c>
      <c r="MD299" s="119" t="e">
        <f t="shared" ca="1" si="340"/>
        <v>#NAME?</v>
      </c>
      <c r="ME299" s="119" t="e">
        <f t="shared" ca="1" si="341"/>
        <v>#NAME?</v>
      </c>
      <c r="MF299" s="119" t="e">
        <f t="shared" ca="1" si="342"/>
        <v>#REF!</v>
      </c>
      <c r="MG299" s="119" t="e">
        <f t="shared" ca="1" si="343"/>
        <v>#REF!</v>
      </c>
      <c r="MH299" s="120" t="s">
        <v>1263</v>
      </c>
      <c r="MI299" s="100" t="s">
        <v>462</v>
      </c>
      <c r="MJ299" s="121">
        <v>45535</v>
      </c>
      <c r="MK299" s="100" t="s">
        <v>131</v>
      </c>
      <c r="ML299" s="100"/>
      <c r="MM299" s="100" t="s">
        <v>131</v>
      </c>
      <c r="MN299" s="100"/>
      <c r="MO299" s="100" t="s">
        <v>321</v>
      </c>
    </row>
    <row r="300" spans="1:353" ht="14.25" x14ac:dyDescent="0.2">
      <c r="A300" s="39">
        <v>314</v>
      </c>
      <c r="B300" s="39" t="s">
        <v>1267</v>
      </c>
      <c r="C300" s="54" t="s">
        <v>1268</v>
      </c>
      <c r="D300" s="39" t="s">
        <v>121</v>
      </c>
      <c r="E300" s="39">
        <v>401533494</v>
      </c>
      <c r="F300" s="99" t="s">
        <v>1269</v>
      </c>
      <c r="G300" s="39">
        <v>401534525</v>
      </c>
      <c r="H300" s="39" t="s">
        <v>112</v>
      </c>
      <c r="I300" s="39">
        <v>2</v>
      </c>
      <c r="J300" s="39">
        <v>6</v>
      </c>
      <c r="K300" s="39">
        <v>0</v>
      </c>
      <c r="L300" s="39">
        <v>0</v>
      </c>
      <c r="M300" s="39">
        <v>0</v>
      </c>
      <c r="N300" s="39">
        <v>0</v>
      </c>
      <c r="O300" s="39">
        <v>2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v>0</v>
      </c>
      <c r="V300" s="39">
        <v>0</v>
      </c>
      <c r="W300" s="39">
        <v>0</v>
      </c>
      <c r="X300" s="39">
        <v>2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2</v>
      </c>
      <c r="AH300" s="39">
        <f t="shared" si="306"/>
        <v>4</v>
      </c>
      <c r="AI300" s="39">
        <f t="shared" si="344"/>
        <v>141178</v>
      </c>
      <c r="AJ300" s="55">
        <v>3000</v>
      </c>
      <c r="AK300" s="39"/>
      <c r="AL300" s="39" t="s">
        <v>457</v>
      </c>
      <c r="AM300" s="39" t="s">
        <v>466</v>
      </c>
      <c r="AN300" s="39"/>
      <c r="AO300" s="39"/>
      <c r="AP300" s="56">
        <v>4.8000000000000001E-2</v>
      </c>
      <c r="AQ300" s="56" t="s">
        <v>8</v>
      </c>
      <c r="AR300" s="39" t="s">
        <v>459</v>
      </c>
      <c r="AS300" s="39" t="s">
        <v>460</v>
      </c>
      <c r="AT300" s="39"/>
      <c r="AU300" s="39" t="s">
        <v>461</v>
      </c>
      <c r="AV300" s="39" t="str">
        <f t="shared" si="307"/>
        <v>P0043</v>
      </c>
      <c r="AW300" s="76" t="e">
        <f t="shared" ca="1" si="308"/>
        <v>#NAME?</v>
      </c>
      <c r="AX300" s="73">
        <v>12</v>
      </c>
      <c r="AY300" s="73" t="e">
        <f t="shared" si="309"/>
        <v>#REF!</v>
      </c>
      <c r="AZ300" s="39"/>
      <c r="BA300" s="39"/>
      <c r="BB300" s="39"/>
      <c r="BC300" s="39"/>
      <c r="BD300" s="39">
        <v>9750</v>
      </c>
      <c r="BE300" s="39">
        <v>134000</v>
      </c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>
        <f>SUM($AZ300,$BA300:BF300)-SUM($EU300:FA300)</f>
        <v>142830</v>
      </c>
      <c r="DE300" s="39">
        <f>SUM($AZ300,$BA300:BG300)-SUM($EU300:FB300)</f>
        <v>139234</v>
      </c>
      <c r="DF300" s="39">
        <f>SUM($AZ300,$BA300:BH300)-SUM($EU300:FC300)</f>
        <v>134572</v>
      </c>
      <c r="DG300" s="39">
        <f>SUM($AZ300,$BA300:BI300)-SUM($EU300:FD300)</f>
        <v>130572</v>
      </c>
      <c r="DH300" s="39">
        <f>SUM($AZ300,$BA300:BJ300)-SUM($EU300:FE300)</f>
        <v>126572</v>
      </c>
      <c r="DI300" s="39">
        <f>SUM($AZ300,$BA300:BK300)-SUM($EU300:FF300)</f>
        <v>122572</v>
      </c>
      <c r="DJ300" s="39">
        <f>SUM($AZ300,$BA300:BL300)-SUM($EU300:FG300)</f>
        <v>118572</v>
      </c>
      <c r="DK300" s="39">
        <f>SUM($AZ300,$BA300:BM300)-SUM($EU300:FH300)</f>
        <v>114572</v>
      </c>
      <c r="DL300" s="39">
        <f>SUM($AZ300,$BA300:BN300)-SUM($EU300:FI300)</f>
        <v>110572</v>
      </c>
      <c r="DM300" s="39">
        <f>SUM($AZ300,$BA300:BO300)-SUM($EU300:FJ300)</f>
        <v>106572</v>
      </c>
      <c r="DN300" s="39">
        <f>SUM($AZ300,$BA300:BP300)-SUM($EU300:FK300)</f>
        <v>102572</v>
      </c>
      <c r="DO300" s="39">
        <f>SUM($AZ300,$BA300:BQ300)-SUM($EU300:FL300)</f>
        <v>98572</v>
      </c>
      <c r="DP300" s="39">
        <f>SUM($AZ300,$BA300:BR300)-SUM($EU300:FM300)</f>
        <v>94572</v>
      </c>
      <c r="DQ300" s="39">
        <f>SUM($AZ300,$BA300:BS300)-SUM($EU300:FN300)</f>
        <v>90572</v>
      </c>
      <c r="DR300" s="39">
        <f>SUM($AZ300,$BA300:BT300)-SUM($EU300:FO300)</f>
        <v>86572</v>
      </c>
      <c r="DS300" s="39">
        <f>SUM($AZ300,$BA300:BU300)-SUM($EU300:FP300)</f>
        <v>82572</v>
      </c>
      <c r="DT300" s="39">
        <f>SUM($AZ300,$BA300:BV300)-SUM($EU300:FQ300)</f>
        <v>78572</v>
      </c>
      <c r="DU300" s="39">
        <f>SUM($AZ300,$BA300:BW300)-SUM($EU300:FR300)</f>
        <v>74572</v>
      </c>
      <c r="DV300" s="39">
        <f>SUM($AZ300,$BA300:BX300)-SUM($EU300:FS300)</f>
        <v>70572</v>
      </c>
      <c r="DW300" s="39">
        <f>SUM($AZ300,$BA300:BY300)-SUM($EU300:FT300)</f>
        <v>66572</v>
      </c>
      <c r="DX300" s="39">
        <f>SUM($AZ300,$BA300:BZ300)-SUM($EU300:FU300)</f>
        <v>62572</v>
      </c>
      <c r="DY300" s="39">
        <f>SUM($AZ300,$BA300:CA300)-SUM($EU300:FV300)</f>
        <v>58572</v>
      </c>
      <c r="DZ300" s="39">
        <f>SUM($AZ300,$BA300:CB300)-SUM($EU300:FW300)</f>
        <v>54572</v>
      </c>
      <c r="EA300" s="39">
        <f>SUM($AZ300,$BA300:CC300)-SUM($EU300:FX300)</f>
        <v>50572</v>
      </c>
      <c r="EB300" s="39">
        <f>SUM($AZ300,$BA300:CD300)-SUM($EU300:FY300)</f>
        <v>46572</v>
      </c>
      <c r="EC300" s="39">
        <f>SUM($AZ300,$BA300:CE300)-SUM($EU300:FZ300)</f>
        <v>42572</v>
      </c>
      <c r="ED300" s="39">
        <f>SUM($AZ300,$BA300:CF300)-SUM($EU300:GA300)</f>
        <v>38572</v>
      </c>
      <c r="EE300" s="39">
        <f>SUM($AZ300,$BA300:CG300)-SUM($EU300:GB300)</f>
        <v>34572</v>
      </c>
      <c r="EF300" s="39">
        <f>SUM($AZ300,$BA300:CH300)-SUM($EU300:GC300)</f>
        <v>30572</v>
      </c>
      <c r="EG300" s="39">
        <f>SUM($AZ300,$BA300:CI300)-SUM($EU300:GD300)</f>
        <v>26572</v>
      </c>
      <c r="EH300" s="39">
        <f>SUM($AZ300,$BA300:CJ300)-SUM($EU300:GE300)</f>
        <v>22572</v>
      </c>
      <c r="EI300" s="39">
        <f>SUM($AZ300,$BA300:CK300)-SUM($EU300:GF300)</f>
        <v>18572</v>
      </c>
      <c r="EJ300" s="39">
        <f>SUM($AZ300,$BA300:CL300)-SUM($EU300:GG300)</f>
        <v>14572</v>
      </c>
      <c r="EK300" s="39">
        <f>SUM($AZ300,$BA300:CM300)-SUM($EU300:GH300)</f>
        <v>10572</v>
      </c>
      <c r="EL300" s="39">
        <f>SUM($AZ300,$BA300:CN300)-SUM($EU300:GI300)</f>
        <v>6572</v>
      </c>
      <c r="EM300" s="39">
        <f>SUM($AZ300,$BA300:CO300)-SUM($EU300:GJ300)</f>
        <v>2572</v>
      </c>
      <c r="EN300" s="39">
        <f>SUM($AZ300,$BA300:CP300)-SUM($EU300:GK300)</f>
        <v>2572</v>
      </c>
      <c r="EO300" s="39">
        <f>SUM($AZ300,$BA300:CQ300)-SUM($EU300:GL300)</f>
        <v>2572</v>
      </c>
      <c r="EP300" s="39">
        <f>SUM($AZ300,$BA300:CR300)-SUM($EU300:GM300)</f>
        <v>2572</v>
      </c>
      <c r="EQ300" s="39">
        <f>SUM($AZ300,$BA300:CS300)-SUM($EU300:GN300)</f>
        <v>2572</v>
      </c>
      <c r="ER300" s="39"/>
      <c r="ES300" s="39"/>
      <c r="ET300" s="39"/>
      <c r="EU300" s="39"/>
      <c r="EV300" s="39"/>
      <c r="EW300" s="39"/>
      <c r="EX300" s="39"/>
      <c r="EY300" s="39"/>
      <c r="EZ300" s="39"/>
      <c r="FA300" s="39">
        <f t="array" ref="FA300">SUMPRODUCT($K300:$AG300,TRANSPOSE(FA$5:FA$27))</f>
        <v>920</v>
      </c>
      <c r="FB300" s="39">
        <f t="array" ref="FB300">SUMPRODUCT($K300:$AG300,TRANSPOSE(FB$5:FB$27))</f>
        <v>3596</v>
      </c>
      <c r="FC300" s="39">
        <f t="array" ref="FC300">SUMPRODUCT($K300:$AG300,TRANSPOSE(FC$5:FC$27))</f>
        <v>4662</v>
      </c>
      <c r="FD300" s="39">
        <f t="array" ref="FD300">SUMPRODUCT($K300:$AG300,TRANSPOSE(FD$5:FD$27))</f>
        <v>4000</v>
      </c>
      <c r="FE300" s="39">
        <f t="array" ref="FE300">SUMPRODUCT($K300:$AG300,TRANSPOSE(FE$5:FE$27))</f>
        <v>4000</v>
      </c>
      <c r="FF300" s="39">
        <f t="array" ref="FF300">SUMPRODUCT($K300:$AG300,TRANSPOSE(FF$5:FF$27))</f>
        <v>4000</v>
      </c>
      <c r="FG300" s="39">
        <f t="array" ref="FG300">SUMPRODUCT($K300:$AG300,TRANSPOSE(FG$5:FG$27))</f>
        <v>4000</v>
      </c>
      <c r="FH300" s="39">
        <f t="array" ref="FH300">SUMPRODUCT($K300:$AG300,TRANSPOSE(FH$5:FH$27))</f>
        <v>4000</v>
      </c>
      <c r="FI300" s="39">
        <f t="array" ref="FI300">SUMPRODUCT($K300:$AG300,TRANSPOSE(FI$5:FI$27))</f>
        <v>4000</v>
      </c>
      <c r="FJ300" s="39">
        <f t="array" ref="FJ300">SUMPRODUCT($K300:$AG300,TRANSPOSE(FJ$5:FJ$27))</f>
        <v>4000</v>
      </c>
      <c r="FK300" s="39">
        <f t="array" ref="FK300">SUMPRODUCT($K300:$AG300,TRANSPOSE(FK$5:FK$27))</f>
        <v>4000</v>
      </c>
      <c r="FL300" s="39">
        <f t="array" ref="FL300">SUMPRODUCT($K300:$AG300,TRANSPOSE(FL$5:FL$27))</f>
        <v>4000</v>
      </c>
      <c r="FM300" s="39">
        <f t="array" ref="FM300">SUMPRODUCT($K300:$AG300,TRANSPOSE(FM$5:FM$27))</f>
        <v>4000</v>
      </c>
      <c r="FN300" s="39">
        <f t="array" ref="FN300">SUMPRODUCT($K300:$AG300,TRANSPOSE(FN$5:FN$27))</f>
        <v>4000</v>
      </c>
      <c r="FO300" s="39">
        <f t="array" ref="FO300">SUMPRODUCT($K300:$AG300,TRANSPOSE(FO$5:FO$27))</f>
        <v>4000</v>
      </c>
      <c r="FP300" s="39">
        <f t="array" ref="FP300">SUMPRODUCT($K300:$AG300,TRANSPOSE(FP$5:FP$27))</f>
        <v>4000</v>
      </c>
      <c r="FQ300" s="39">
        <f t="array" ref="FQ300">SUMPRODUCT($K300:$AG300,TRANSPOSE(FQ$5:FQ$27))</f>
        <v>4000</v>
      </c>
      <c r="FR300" s="39">
        <f t="array" ref="FR300">SUMPRODUCT($K300:$AG300,TRANSPOSE(FR$5:FR$27))</f>
        <v>4000</v>
      </c>
      <c r="FS300" s="39">
        <f t="array" ref="FS300">SUMPRODUCT($K300:$AG300,TRANSPOSE(FS$5:FS$27))</f>
        <v>4000</v>
      </c>
      <c r="FT300" s="39">
        <f t="array" ref="FT300">SUMPRODUCT($K300:$AG300,TRANSPOSE(FT$5:FT$27))</f>
        <v>4000</v>
      </c>
      <c r="FU300" s="39">
        <f t="array" ref="FU300">SUMPRODUCT($K300:$AG300,TRANSPOSE(FU$5:FU$27))</f>
        <v>4000</v>
      </c>
      <c r="FV300" s="39">
        <f t="array" ref="FV300">SUMPRODUCT($K300:$AG300,TRANSPOSE(FV$5:FV$27))</f>
        <v>4000</v>
      </c>
      <c r="FW300" s="39">
        <f t="array" ref="FW300">SUMPRODUCT($K300:$AG300,TRANSPOSE(FW$5:FW$27))</f>
        <v>4000</v>
      </c>
      <c r="FX300" s="39">
        <f t="array" ref="FX300">SUMPRODUCT($K300:$AG300,TRANSPOSE(FX$5:FX$27))</f>
        <v>4000</v>
      </c>
      <c r="FY300" s="39">
        <f t="array" ref="FY300">SUMPRODUCT($K300:$AG300,TRANSPOSE(FY$5:FY$27))</f>
        <v>4000</v>
      </c>
      <c r="FZ300" s="39">
        <f t="array" ref="FZ300">SUMPRODUCT($K300:$AG300,TRANSPOSE(FZ$5:FZ$27))</f>
        <v>4000</v>
      </c>
      <c r="GA300" s="39">
        <f t="array" ref="GA300">SUMPRODUCT($K300:$AG300,TRANSPOSE(GA$5:GA$27))</f>
        <v>4000</v>
      </c>
      <c r="GB300" s="39">
        <f t="array" ref="GB300">SUMPRODUCT($K300:$AG300,TRANSPOSE(GB$5:GB$27))</f>
        <v>4000</v>
      </c>
      <c r="GC300" s="39">
        <f t="array" ref="GC300">SUMPRODUCT($K300:$AG300,TRANSPOSE(GC$5:GC$27))</f>
        <v>4000</v>
      </c>
      <c r="GD300" s="39">
        <f t="array" ref="GD300">SUMPRODUCT($K300:$AG300,TRANSPOSE(GD$5:GD$27))</f>
        <v>4000</v>
      </c>
      <c r="GE300" s="39">
        <f t="array" ref="GE300">SUMPRODUCT($K300:$AG300,TRANSPOSE(GE$5:GE$27))</f>
        <v>4000</v>
      </c>
      <c r="GF300" s="39">
        <f t="array" ref="GF300">SUMPRODUCT($K300:$AG300,TRANSPOSE(GF$5:GF$27))</f>
        <v>4000</v>
      </c>
      <c r="GG300" s="39">
        <f t="array" ref="GG300">SUMPRODUCT($K300:$AG300,TRANSPOSE(GG$5:GG$27))</f>
        <v>4000</v>
      </c>
      <c r="GH300" s="39">
        <f t="array" ref="GH300">SUMPRODUCT($K300:$AG300,TRANSPOSE(GH$5:GH$27))</f>
        <v>4000</v>
      </c>
      <c r="GI300" s="39">
        <f t="array" ref="GI300">SUMPRODUCT($K300:$AG300,TRANSPOSE(GI$5:GI$27))</f>
        <v>4000</v>
      </c>
      <c r="GJ300" s="39">
        <f t="array" ref="GJ300">SUMPRODUCT($K300:$AG300,TRANSPOSE(GJ$5:GJ$27))</f>
        <v>4000</v>
      </c>
      <c r="GK300" s="39">
        <f t="array" ref="GK300">SUMPRODUCT($K300:$AG300,TRANSPOSE(GK$5:GK$27))</f>
        <v>0</v>
      </c>
      <c r="GL300" s="39">
        <f t="array" ref="GL300">SUMPRODUCT($K300:$AG300,TRANSPOSE(GL$5:GL$27))</f>
        <v>0</v>
      </c>
      <c r="GM300" s="39">
        <f t="array" ref="GM300">SUMPRODUCT($K300:$AG300,TRANSPOSE(GM$5:GM$27))</f>
        <v>0</v>
      </c>
      <c r="GN300" s="39">
        <f t="array" ref="GN300">SUMPRODUCT($K300:$AG300,TRANSPOSE(GN$5:GN$27))</f>
        <v>0</v>
      </c>
      <c r="GO300" s="39"/>
      <c r="GP300" s="39"/>
      <c r="GQ300" s="39"/>
      <c r="GR300" s="39"/>
      <c r="GS300" s="39"/>
      <c r="GT300" s="39"/>
      <c r="GU300" s="39"/>
      <c r="GV300" s="39"/>
      <c r="GW300" s="39"/>
      <c r="GX300" s="39"/>
      <c r="GY300" s="39"/>
      <c r="GZ300" s="39"/>
      <c r="HA300" s="39"/>
      <c r="HB300" s="39"/>
      <c r="HC300" s="39"/>
      <c r="HD300" s="39"/>
      <c r="HE300" s="39"/>
      <c r="HF300" s="39"/>
      <c r="HG300" s="39"/>
      <c r="HH300" s="39"/>
      <c r="HI300" s="39"/>
      <c r="HJ300" s="39"/>
      <c r="HK300" s="39"/>
      <c r="HL300" s="39"/>
      <c r="HM300" s="39"/>
      <c r="HN300" s="39"/>
      <c r="HO300" s="39"/>
      <c r="HP300" s="39"/>
      <c r="HQ300" s="39"/>
      <c r="HR300" s="39"/>
      <c r="HS300" s="39"/>
      <c r="HT300" s="39"/>
      <c r="HU300" s="39"/>
      <c r="HV300" s="39"/>
      <c r="HW300" s="39"/>
      <c r="HX300" s="39"/>
      <c r="HY300" s="39"/>
      <c r="HZ300" s="39"/>
      <c r="IA300" s="39"/>
      <c r="IB300" s="39"/>
      <c r="IC300" s="39"/>
      <c r="ID300" s="39"/>
      <c r="IE300" s="39"/>
      <c r="IF300" s="39"/>
      <c r="IG300" s="39"/>
      <c r="IH300" s="39"/>
      <c r="II300" s="39"/>
      <c r="IJ300" s="39"/>
      <c r="IK300" s="39"/>
      <c r="IL300" s="39"/>
      <c r="IM300" s="39"/>
      <c r="IN300" s="39"/>
      <c r="IO300" s="39"/>
      <c r="IP300" s="39"/>
      <c r="IQ300" s="39"/>
      <c r="IR300" s="39"/>
      <c r="IS300" s="39"/>
      <c r="IT300" s="39"/>
      <c r="IU300" s="39"/>
      <c r="IV300" s="93" t="s">
        <v>467</v>
      </c>
      <c r="IW300" s="100" t="str">
        <f>C300</f>
        <v>SMBJ8.0A-E3/52</v>
      </c>
      <c r="IX300" s="93" t="str">
        <f t="shared" si="345"/>
        <v>VISHAY</v>
      </c>
      <c r="IY300" s="111">
        <v>0.04</v>
      </c>
      <c r="IZ300" s="112" t="str">
        <f t="shared" si="346"/>
        <v>USD</v>
      </c>
      <c r="JA300" s="104" t="e">
        <f ca="1">_xlfn.XLOOKUP(IZ300,IZ$21:IZ$24,JA$21:JA$24,0)</f>
        <v>#NAME?</v>
      </c>
      <c r="JB300" s="104" t="e">
        <f t="shared" ca="1" si="310"/>
        <v>#NAME?</v>
      </c>
      <c r="JC300" s="113">
        <f>AJ300</f>
        <v>3000</v>
      </c>
      <c r="JD300" s="113">
        <f>AJ300</f>
        <v>3000</v>
      </c>
      <c r="JE300" s="100"/>
      <c r="JF300" s="113" t="e">
        <f>MAX(JD300,CEILING(#REF!+JE300,JC300))</f>
        <v>#REF!</v>
      </c>
      <c r="JG300" s="114" t="e">
        <f t="shared" ca="1" si="311"/>
        <v>#REF!</v>
      </c>
      <c r="JH300" s="113" t="e">
        <f>JF300-#REF!</f>
        <v>#REF!</v>
      </c>
      <c r="JI300" s="114" t="e">
        <f t="shared" ca="1" si="312"/>
        <v>#REF!</v>
      </c>
      <c r="JJ300" s="115">
        <v>45526</v>
      </c>
      <c r="JK300" s="114" t="s">
        <v>114</v>
      </c>
      <c r="JL300" s="114" t="s">
        <v>21</v>
      </c>
      <c r="JM300" s="100" t="s">
        <v>128</v>
      </c>
      <c r="JN300" s="100" t="s">
        <v>129</v>
      </c>
      <c r="JO300" s="102" t="e">
        <f t="array" aca="1" ref="JO300" ca="1">SUMPRODUCT(#REF!,TRANSPOSE(JO$19:JO$22))</f>
        <v>#REF!</v>
      </c>
      <c r="JP300" s="102" t="e">
        <f t="array" aca="1" ref="JP300" ca="1">SUMPRODUCT(#REF!,TRANSPOSE(JP$19:JP$22))</f>
        <v>#REF!</v>
      </c>
      <c r="JQ300" s="102" t="e">
        <f t="array" aca="1" ref="JQ300" ca="1">SUMPRODUCT(#REF!,TRANSPOSE(JQ$19:JQ$22))</f>
        <v>#REF!</v>
      </c>
      <c r="JR300" s="102" t="e">
        <f t="array" aca="1" ref="JR300" ca="1">SUMPRODUCT(#REF!,TRANSPOSE(JR$19:JR$22))</f>
        <v>#REF!</v>
      </c>
      <c r="JS300" s="102" t="e">
        <f t="array" aca="1" ref="JS300" ca="1">SUMPRODUCT(#REF!,TRANSPOSE(JS$19:JS$22))</f>
        <v>#REF!</v>
      </c>
      <c r="JT300" s="102" t="e">
        <f t="array" aca="1" ref="JT300" ca="1">SUMPRODUCT(#REF!,TRANSPOSE(JT$19:JT$22))</f>
        <v>#REF!</v>
      </c>
      <c r="JU300" s="102" t="e">
        <f t="array" aca="1" ref="JU300" ca="1">SUMPRODUCT(#REF!,TRANSPOSE(JU$19:JU$22))</f>
        <v>#REF!</v>
      </c>
      <c r="JV300" s="102" t="e">
        <f t="array" aca="1" ref="JV300" ca="1">SUMPRODUCT(#REF!,TRANSPOSE(JV$19:JV$22))</f>
        <v>#REF!</v>
      </c>
      <c r="JW300" s="102" t="e">
        <f t="array" aca="1" ref="JW300" ca="1">SUMPRODUCT(#REF!,TRANSPOSE(JW$19:JW$22))</f>
        <v>#REF!</v>
      </c>
      <c r="JX300" s="102" t="e">
        <f t="array" aca="1" ref="JX300" ca="1">SUMPRODUCT(#REF!,TRANSPOSE(JX$19:JX$22))</f>
        <v>#REF!</v>
      </c>
      <c r="JY300" s="102" t="e">
        <f t="array" aca="1" ref="JY300" ca="1">SUMPRODUCT(#REF!,TRANSPOSE(JY$19:JY$22))</f>
        <v>#REF!</v>
      </c>
      <c r="JZ300" s="102" t="e">
        <f t="array" aca="1" ref="JZ300" ca="1">SUMPRODUCT(#REF!,TRANSPOSE(JZ$19:JZ$22))</f>
        <v>#REF!</v>
      </c>
      <c r="KA300" s="102" t="e">
        <f t="array" aca="1" ref="KA300" ca="1">SUMPRODUCT(#REF!,TRANSPOSE(KA$19:KA$22))</f>
        <v>#REF!</v>
      </c>
      <c r="KB300" s="116"/>
      <c r="KC300" s="102" t="e">
        <f t="shared" ca="1" si="313"/>
        <v>#REF!</v>
      </c>
      <c r="KD300" s="117" t="e">
        <f ca="1">CEILING(SUM($JO300:JP300)-SUM($KC300:KC300),$JC300)</f>
        <v>#REF!</v>
      </c>
      <c r="KE300" s="117" t="e">
        <f ca="1">CEILING(SUM($JO300:JQ300)-SUM($KC300:KD300),$JC300)</f>
        <v>#REF!</v>
      </c>
      <c r="KF300" s="117" t="e">
        <f ca="1">CEILING(SUM($JO300:JR300)-SUM($KC300:KE300),$JC300)</f>
        <v>#REF!</v>
      </c>
      <c r="KG300" s="117" t="e">
        <f ca="1">CEILING(SUM($JO300:JS300)-SUM($KC300:KF300),$JC300)</f>
        <v>#REF!</v>
      </c>
      <c r="KH300" s="117" t="e">
        <f ca="1">CEILING(SUM($JO300:JT300)-SUM($KC300:KG300),$JC300)</f>
        <v>#REF!</v>
      </c>
      <c r="KI300" s="117" t="e">
        <f ca="1">CEILING(SUM($JO300:JU300)-SUM($KC300:KH300),$JC300)</f>
        <v>#REF!</v>
      </c>
      <c r="KJ300" s="117" t="e">
        <f ca="1">CEILING(SUM($JO300:JV300)-SUM($KC300:KI300),$JC300)</f>
        <v>#REF!</v>
      </c>
      <c r="KK300" s="117" t="e">
        <f ca="1">CEILING(SUM($JO300:JW300)-SUM($KC300:KJ300),$JC300)</f>
        <v>#REF!</v>
      </c>
      <c r="KL300" s="117" t="e">
        <f ca="1">CEILING(SUM($JO300:JX300)-SUM($KC300:KK300),$JC300)</f>
        <v>#REF!</v>
      </c>
      <c r="KM300" s="117" t="e">
        <f ca="1">CEILING(SUM($JO300:JY300)-SUM($KC300:KL300),$JC300)</f>
        <v>#REF!</v>
      </c>
      <c r="KN300" s="117" t="e">
        <f t="shared" ca="1" si="314"/>
        <v>#REF!</v>
      </c>
      <c r="KO300" s="117" t="e">
        <f t="shared" ca="1" si="315"/>
        <v>#REF!</v>
      </c>
      <c r="KP300" s="116"/>
      <c r="KQ300" s="119" t="e">
        <f t="shared" ca="1" si="316"/>
        <v>#REF!</v>
      </c>
      <c r="KR300" s="119" t="e">
        <f t="shared" ca="1" si="317"/>
        <v>#REF!</v>
      </c>
      <c r="KS300" s="119" t="e">
        <f t="shared" ca="1" si="318"/>
        <v>#REF!</v>
      </c>
      <c r="KT300" s="119" t="e">
        <f t="shared" ca="1" si="319"/>
        <v>#REF!</v>
      </c>
      <c r="KU300" s="119" t="e">
        <f t="shared" ca="1" si="320"/>
        <v>#REF!</v>
      </c>
      <c r="KV300" s="119" t="e">
        <f t="shared" ca="1" si="321"/>
        <v>#REF!</v>
      </c>
      <c r="KW300" s="119" t="e">
        <f t="shared" ca="1" si="322"/>
        <v>#REF!</v>
      </c>
      <c r="KX300" s="119" t="e">
        <f t="shared" ca="1" si="323"/>
        <v>#REF!</v>
      </c>
      <c r="KY300" s="119" t="e">
        <f t="shared" ca="1" si="324"/>
        <v>#REF!</v>
      </c>
      <c r="KZ300" s="119" t="e">
        <f t="shared" ca="1" si="325"/>
        <v>#REF!</v>
      </c>
      <c r="LA300" s="119" t="e">
        <f t="shared" ca="1" si="326"/>
        <v>#REF!</v>
      </c>
      <c r="LB300" s="119" t="e">
        <f t="shared" ca="1" si="327"/>
        <v>#REF!</v>
      </c>
      <c r="LC300" s="119" t="e">
        <f t="shared" ca="1" si="328"/>
        <v>#REF!</v>
      </c>
      <c r="LD300" s="119" t="e">
        <f t="shared" ca="1" si="329"/>
        <v>#REF!</v>
      </c>
      <c r="LE300" s="116">
        <v>1</v>
      </c>
      <c r="LF300" s="102" t="e">
        <f ca="1">SUM(KC300:KO300)</f>
        <v>#REF!</v>
      </c>
      <c r="LG300" s="102"/>
      <c r="LH300" s="102"/>
      <c r="LI300" s="102"/>
      <c r="LJ300" s="102"/>
      <c r="LK300" s="102"/>
      <c r="LL300" s="102"/>
      <c r="LM300" s="102"/>
      <c r="LN300" s="102"/>
      <c r="LO300" s="102"/>
      <c r="LP300" s="102"/>
      <c r="LQ300" s="102"/>
      <c r="LR300" s="102" t="e">
        <f t="shared" ca="1" si="347"/>
        <v>#REF!</v>
      </c>
      <c r="LS300" s="102"/>
      <c r="LT300" s="119" t="e">
        <f t="shared" ca="1" si="330"/>
        <v>#REF!</v>
      </c>
      <c r="LU300" s="119" t="e">
        <f t="shared" ca="1" si="331"/>
        <v>#NAME?</v>
      </c>
      <c r="LV300" s="119" t="e">
        <f t="shared" ca="1" si="332"/>
        <v>#NAME?</v>
      </c>
      <c r="LW300" s="119" t="e">
        <f t="shared" ca="1" si="333"/>
        <v>#NAME?</v>
      </c>
      <c r="LX300" s="119" t="e">
        <f t="shared" ca="1" si="334"/>
        <v>#NAME?</v>
      </c>
      <c r="LY300" s="119" t="e">
        <f t="shared" ca="1" si="335"/>
        <v>#NAME?</v>
      </c>
      <c r="LZ300" s="119" t="e">
        <f t="shared" ca="1" si="336"/>
        <v>#NAME?</v>
      </c>
      <c r="MA300" s="119" t="e">
        <f t="shared" ca="1" si="337"/>
        <v>#NAME?</v>
      </c>
      <c r="MB300" s="119" t="e">
        <f t="shared" ca="1" si="338"/>
        <v>#NAME?</v>
      </c>
      <c r="MC300" s="119" t="e">
        <f t="shared" ca="1" si="339"/>
        <v>#NAME?</v>
      </c>
      <c r="MD300" s="119" t="e">
        <f t="shared" ca="1" si="340"/>
        <v>#NAME?</v>
      </c>
      <c r="ME300" s="119" t="e">
        <f t="shared" ca="1" si="341"/>
        <v>#NAME?</v>
      </c>
      <c r="MF300" s="119" t="e">
        <f t="shared" ca="1" si="342"/>
        <v>#REF!</v>
      </c>
      <c r="MG300" s="119" t="e">
        <f t="shared" ca="1" si="343"/>
        <v>#REF!</v>
      </c>
      <c r="MH300" s="120" t="s">
        <v>1267</v>
      </c>
      <c r="MI300" s="100" t="s">
        <v>472</v>
      </c>
      <c r="MJ300" s="121">
        <v>45535</v>
      </c>
      <c r="MK300" s="100" t="s">
        <v>131</v>
      </c>
      <c r="ML300" s="100" t="s">
        <v>131</v>
      </c>
      <c r="MM300" s="100" t="s">
        <v>131</v>
      </c>
      <c r="MN300" s="100"/>
      <c r="MO300" s="100" t="s">
        <v>321</v>
      </c>
    </row>
    <row r="301" spans="1:353" ht="14.25" x14ac:dyDescent="0.2">
      <c r="A301" s="39">
        <v>315</v>
      </c>
      <c r="B301" s="39" t="s">
        <v>1270</v>
      </c>
      <c r="C301" s="54" t="s">
        <v>1271</v>
      </c>
      <c r="D301" s="39" t="s">
        <v>121</v>
      </c>
      <c r="E301" s="39">
        <v>421264840</v>
      </c>
      <c r="F301" s="99" t="s">
        <v>1272</v>
      </c>
      <c r="G301" s="39">
        <v>421264894</v>
      </c>
      <c r="H301" s="39" t="s">
        <v>112</v>
      </c>
      <c r="I301" s="39">
        <v>2</v>
      </c>
      <c r="J301" s="39">
        <v>3</v>
      </c>
      <c r="K301" s="39">
        <v>0</v>
      </c>
      <c r="L301" s="39">
        <v>0</v>
      </c>
      <c r="M301" s="39">
        <v>0</v>
      </c>
      <c r="N301" s="39">
        <v>0</v>
      </c>
      <c r="O301" s="39">
        <v>1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v>0</v>
      </c>
      <c r="V301" s="39">
        <v>0</v>
      </c>
      <c r="W301" s="39">
        <v>0</v>
      </c>
      <c r="X301" s="39">
        <v>1</v>
      </c>
      <c r="Y301" s="39">
        <v>0</v>
      </c>
      <c r="Z301" s="39">
        <v>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1</v>
      </c>
      <c r="AH301" s="39">
        <f t="shared" si="306"/>
        <v>2</v>
      </c>
      <c r="AI301" s="39">
        <f t="shared" si="344"/>
        <v>70589</v>
      </c>
      <c r="AJ301" s="55">
        <v>3000</v>
      </c>
      <c r="AK301" s="39"/>
      <c r="AL301" s="39" t="s">
        <v>1273</v>
      </c>
      <c r="AM301" s="39" t="s">
        <v>1274</v>
      </c>
      <c r="AN301" s="39"/>
      <c r="AO301" s="39" t="s">
        <v>163</v>
      </c>
      <c r="AP301" s="56">
        <v>7.7499999999999999E-2</v>
      </c>
      <c r="AQ301" s="56" t="s">
        <v>8</v>
      </c>
      <c r="AR301" s="39"/>
      <c r="AS301" s="39"/>
      <c r="AT301" s="57" t="s">
        <v>466</v>
      </c>
      <c r="AU301" s="39"/>
      <c r="AV301" s="39" t="str">
        <f t="shared" si="307"/>
        <v>P0042</v>
      </c>
      <c r="AW301" s="76" t="e">
        <f t="shared" ca="1" si="308"/>
        <v>#NAME?</v>
      </c>
      <c r="AX301" s="39">
        <v>14</v>
      </c>
      <c r="AY301" s="73" t="e">
        <f t="shared" si="309"/>
        <v>#REF!</v>
      </c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>
        <f>SUM($AZ301,$BA301:BF301)-SUM($EU301:FA301)</f>
        <v>-460</v>
      </c>
      <c r="DE301" s="39">
        <f>SUM($AZ301,$BA301:BG301)-SUM($EU301:FB301)</f>
        <v>-2258</v>
      </c>
      <c r="DF301" s="39">
        <f>SUM($AZ301,$BA301:BH301)-SUM($EU301:FC301)</f>
        <v>-4589</v>
      </c>
      <c r="DG301" s="39">
        <f>SUM($AZ301,$BA301:BI301)-SUM($EU301:FD301)</f>
        <v>-6589</v>
      </c>
      <c r="DH301" s="39">
        <f>SUM($AZ301,$BA301:BJ301)-SUM($EU301:FE301)</f>
        <v>-8589</v>
      </c>
      <c r="DI301" s="39">
        <f>SUM($AZ301,$BA301:BK301)-SUM($EU301:FF301)</f>
        <v>-10589</v>
      </c>
      <c r="DJ301" s="39">
        <f>SUM($AZ301,$BA301:BL301)-SUM($EU301:FG301)</f>
        <v>-12589</v>
      </c>
      <c r="DK301" s="39">
        <f>SUM($AZ301,$BA301:BM301)-SUM($EU301:FH301)</f>
        <v>-14589</v>
      </c>
      <c r="DL301" s="39">
        <f>SUM($AZ301,$BA301:BN301)-SUM($EU301:FI301)</f>
        <v>-16589</v>
      </c>
      <c r="DM301" s="39">
        <f>SUM($AZ301,$BA301:BO301)-SUM($EU301:FJ301)</f>
        <v>-18589</v>
      </c>
      <c r="DN301" s="39">
        <f>SUM($AZ301,$BA301:BP301)-SUM($EU301:FK301)</f>
        <v>-20589</v>
      </c>
      <c r="DO301" s="39">
        <f>SUM($AZ301,$BA301:BQ301)-SUM($EU301:FL301)</f>
        <v>-22589</v>
      </c>
      <c r="DP301" s="39">
        <f>SUM($AZ301,$BA301:BR301)-SUM($EU301:FM301)</f>
        <v>-24589</v>
      </c>
      <c r="DQ301" s="39">
        <f>SUM($AZ301,$BA301:BS301)-SUM($EU301:FN301)</f>
        <v>-26589</v>
      </c>
      <c r="DR301" s="39">
        <f>SUM($AZ301,$BA301:BT301)-SUM($EU301:FO301)</f>
        <v>-28589</v>
      </c>
      <c r="DS301" s="39">
        <f>SUM($AZ301,$BA301:BU301)-SUM($EU301:FP301)</f>
        <v>-30589</v>
      </c>
      <c r="DT301" s="39">
        <f>SUM($AZ301,$BA301:BV301)-SUM($EU301:FQ301)</f>
        <v>-32589</v>
      </c>
      <c r="DU301" s="39">
        <f>SUM($AZ301,$BA301:BW301)-SUM($EU301:FR301)</f>
        <v>-34589</v>
      </c>
      <c r="DV301" s="39">
        <f>SUM($AZ301,$BA301:BX301)-SUM($EU301:FS301)</f>
        <v>-36589</v>
      </c>
      <c r="DW301" s="39">
        <f>SUM($AZ301,$BA301:BY301)-SUM($EU301:FT301)</f>
        <v>-38589</v>
      </c>
      <c r="DX301" s="39">
        <f>SUM($AZ301,$BA301:BZ301)-SUM($EU301:FU301)</f>
        <v>-40589</v>
      </c>
      <c r="DY301" s="39">
        <f>SUM($AZ301,$BA301:CA301)-SUM($EU301:FV301)</f>
        <v>-42589</v>
      </c>
      <c r="DZ301" s="39">
        <f>SUM($AZ301,$BA301:CB301)-SUM($EU301:FW301)</f>
        <v>-44589</v>
      </c>
      <c r="EA301" s="39">
        <f>SUM($AZ301,$BA301:CC301)-SUM($EU301:FX301)</f>
        <v>-46589</v>
      </c>
      <c r="EB301" s="39">
        <f>SUM($AZ301,$BA301:CD301)-SUM($EU301:FY301)</f>
        <v>-48589</v>
      </c>
      <c r="EC301" s="39">
        <f>SUM($AZ301,$BA301:CE301)-SUM($EU301:FZ301)</f>
        <v>-50589</v>
      </c>
      <c r="ED301" s="39">
        <f>SUM($AZ301,$BA301:CF301)-SUM($EU301:GA301)</f>
        <v>-52589</v>
      </c>
      <c r="EE301" s="39">
        <f>SUM($AZ301,$BA301:CG301)-SUM($EU301:GB301)</f>
        <v>-54589</v>
      </c>
      <c r="EF301" s="39">
        <f>SUM($AZ301,$BA301:CH301)-SUM($EU301:GC301)</f>
        <v>-56589</v>
      </c>
      <c r="EG301" s="39">
        <f>SUM($AZ301,$BA301:CI301)-SUM($EU301:GD301)</f>
        <v>-58589</v>
      </c>
      <c r="EH301" s="39">
        <f>SUM($AZ301,$BA301:CJ301)-SUM($EU301:GE301)</f>
        <v>-60589</v>
      </c>
      <c r="EI301" s="39">
        <f>SUM($AZ301,$BA301:CK301)-SUM($EU301:GF301)</f>
        <v>-62589</v>
      </c>
      <c r="EJ301" s="39">
        <f>SUM($AZ301,$BA301:CL301)-SUM($EU301:GG301)</f>
        <v>-64589</v>
      </c>
      <c r="EK301" s="39">
        <f>SUM($AZ301,$BA301:CM301)-SUM($EU301:GH301)</f>
        <v>-66589</v>
      </c>
      <c r="EL301" s="39">
        <f>SUM($AZ301,$BA301:CN301)-SUM($EU301:GI301)</f>
        <v>-68589</v>
      </c>
      <c r="EM301" s="39">
        <f>SUM($AZ301,$BA301:CO301)-SUM($EU301:GJ301)</f>
        <v>-70589</v>
      </c>
      <c r="EN301" s="39">
        <f>SUM($AZ301,$BA301:CP301)-SUM($EU301:GK301)</f>
        <v>-70589</v>
      </c>
      <c r="EO301" s="39">
        <f>SUM($AZ301,$BA301:CQ301)-SUM($EU301:GL301)</f>
        <v>-70589</v>
      </c>
      <c r="EP301" s="39">
        <f>SUM($AZ301,$BA301:CR301)-SUM($EU301:GM301)</f>
        <v>-70589</v>
      </c>
      <c r="EQ301" s="39">
        <f>SUM($AZ301,$BA301:CS301)-SUM($EU301:GN301)</f>
        <v>-70589</v>
      </c>
      <c r="ER301" s="39"/>
      <c r="ES301" s="39"/>
      <c r="ET301" s="39"/>
      <c r="EU301" s="39"/>
      <c r="EV301" s="39"/>
      <c r="EW301" s="39"/>
      <c r="EX301" s="39"/>
      <c r="EY301" s="39"/>
      <c r="EZ301" s="39"/>
      <c r="FA301" s="39">
        <f t="array" ref="FA301">SUMPRODUCT($K301:$AG301,TRANSPOSE(FA$5:FA$27))</f>
        <v>460</v>
      </c>
      <c r="FB301" s="39">
        <f t="array" ref="FB301">SUMPRODUCT($K301:$AG301,TRANSPOSE(FB$5:FB$27))</f>
        <v>1798</v>
      </c>
      <c r="FC301" s="39">
        <f t="array" ref="FC301">SUMPRODUCT($K301:$AG301,TRANSPOSE(FC$5:FC$27))</f>
        <v>2331</v>
      </c>
      <c r="FD301" s="39">
        <f t="array" ref="FD301">SUMPRODUCT($K301:$AG301,TRANSPOSE(FD$5:FD$27))</f>
        <v>2000</v>
      </c>
      <c r="FE301" s="39">
        <f t="array" ref="FE301">SUMPRODUCT($K301:$AG301,TRANSPOSE(FE$5:FE$27))</f>
        <v>2000</v>
      </c>
      <c r="FF301" s="39">
        <f t="array" ref="FF301">SUMPRODUCT($K301:$AG301,TRANSPOSE(FF$5:FF$27))</f>
        <v>2000</v>
      </c>
      <c r="FG301" s="39">
        <f t="array" ref="FG301">SUMPRODUCT($K301:$AG301,TRANSPOSE(FG$5:FG$27))</f>
        <v>2000</v>
      </c>
      <c r="FH301" s="39">
        <f t="array" ref="FH301">SUMPRODUCT($K301:$AG301,TRANSPOSE(FH$5:FH$27))</f>
        <v>2000</v>
      </c>
      <c r="FI301" s="39">
        <f t="array" ref="FI301">SUMPRODUCT($K301:$AG301,TRANSPOSE(FI$5:FI$27))</f>
        <v>2000</v>
      </c>
      <c r="FJ301" s="39">
        <f t="array" ref="FJ301">SUMPRODUCT($K301:$AG301,TRANSPOSE(FJ$5:FJ$27))</f>
        <v>2000</v>
      </c>
      <c r="FK301" s="39">
        <f t="array" ref="FK301">SUMPRODUCT($K301:$AG301,TRANSPOSE(FK$5:FK$27))</f>
        <v>2000</v>
      </c>
      <c r="FL301" s="39">
        <f t="array" ref="FL301">SUMPRODUCT($K301:$AG301,TRANSPOSE(FL$5:FL$27))</f>
        <v>2000</v>
      </c>
      <c r="FM301" s="39">
        <f t="array" ref="FM301">SUMPRODUCT($K301:$AG301,TRANSPOSE(FM$5:FM$27))</f>
        <v>2000</v>
      </c>
      <c r="FN301" s="39">
        <f t="array" ref="FN301">SUMPRODUCT($K301:$AG301,TRANSPOSE(FN$5:FN$27))</f>
        <v>2000</v>
      </c>
      <c r="FO301" s="39">
        <f t="array" ref="FO301">SUMPRODUCT($K301:$AG301,TRANSPOSE(FO$5:FO$27))</f>
        <v>2000</v>
      </c>
      <c r="FP301" s="39">
        <f t="array" ref="FP301">SUMPRODUCT($K301:$AG301,TRANSPOSE(FP$5:FP$27))</f>
        <v>2000</v>
      </c>
      <c r="FQ301" s="39">
        <f t="array" ref="FQ301">SUMPRODUCT($K301:$AG301,TRANSPOSE(FQ$5:FQ$27))</f>
        <v>2000</v>
      </c>
      <c r="FR301" s="39">
        <f t="array" ref="FR301">SUMPRODUCT($K301:$AG301,TRANSPOSE(FR$5:FR$27))</f>
        <v>2000</v>
      </c>
      <c r="FS301" s="39">
        <f t="array" ref="FS301">SUMPRODUCT($K301:$AG301,TRANSPOSE(FS$5:FS$27))</f>
        <v>2000</v>
      </c>
      <c r="FT301" s="39">
        <f t="array" ref="FT301">SUMPRODUCT($K301:$AG301,TRANSPOSE(FT$5:FT$27))</f>
        <v>2000</v>
      </c>
      <c r="FU301" s="39">
        <f t="array" ref="FU301">SUMPRODUCT($K301:$AG301,TRANSPOSE(FU$5:FU$27))</f>
        <v>2000</v>
      </c>
      <c r="FV301" s="39">
        <f t="array" ref="FV301">SUMPRODUCT($K301:$AG301,TRANSPOSE(FV$5:FV$27))</f>
        <v>2000</v>
      </c>
      <c r="FW301" s="39">
        <f t="array" ref="FW301">SUMPRODUCT($K301:$AG301,TRANSPOSE(FW$5:FW$27))</f>
        <v>2000</v>
      </c>
      <c r="FX301" s="39">
        <f t="array" ref="FX301">SUMPRODUCT($K301:$AG301,TRANSPOSE(FX$5:FX$27))</f>
        <v>2000</v>
      </c>
      <c r="FY301" s="39">
        <f t="array" ref="FY301">SUMPRODUCT($K301:$AG301,TRANSPOSE(FY$5:FY$27))</f>
        <v>2000</v>
      </c>
      <c r="FZ301" s="39">
        <f t="array" ref="FZ301">SUMPRODUCT($K301:$AG301,TRANSPOSE(FZ$5:FZ$27))</f>
        <v>2000</v>
      </c>
      <c r="GA301" s="39">
        <f t="array" ref="GA301">SUMPRODUCT($K301:$AG301,TRANSPOSE(GA$5:GA$27))</f>
        <v>2000</v>
      </c>
      <c r="GB301" s="39">
        <f t="array" ref="GB301">SUMPRODUCT($K301:$AG301,TRANSPOSE(GB$5:GB$27))</f>
        <v>2000</v>
      </c>
      <c r="GC301" s="39">
        <f t="array" ref="GC301">SUMPRODUCT($K301:$AG301,TRANSPOSE(GC$5:GC$27))</f>
        <v>2000</v>
      </c>
      <c r="GD301" s="39">
        <f t="array" ref="GD301">SUMPRODUCT($K301:$AG301,TRANSPOSE(GD$5:GD$27))</f>
        <v>2000</v>
      </c>
      <c r="GE301" s="39">
        <f t="array" ref="GE301">SUMPRODUCT($K301:$AG301,TRANSPOSE(GE$5:GE$27))</f>
        <v>2000</v>
      </c>
      <c r="GF301" s="39">
        <f t="array" ref="GF301">SUMPRODUCT($K301:$AG301,TRANSPOSE(GF$5:GF$27))</f>
        <v>2000</v>
      </c>
      <c r="GG301" s="39">
        <f t="array" ref="GG301">SUMPRODUCT($K301:$AG301,TRANSPOSE(GG$5:GG$27))</f>
        <v>2000</v>
      </c>
      <c r="GH301" s="39">
        <f t="array" ref="GH301">SUMPRODUCT($K301:$AG301,TRANSPOSE(GH$5:GH$27))</f>
        <v>2000</v>
      </c>
      <c r="GI301" s="39">
        <f t="array" ref="GI301">SUMPRODUCT($K301:$AG301,TRANSPOSE(GI$5:GI$27))</f>
        <v>2000</v>
      </c>
      <c r="GJ301" s="39">
        <f t="array" ref="GJ301">SUMPRODUCT($K301:$AG301,TRANSPOSE(GJ$5:GJ$27))</f>
        <v>2000</v>
      </c>
      <c r="GK301" s="39">
        <f t="array" ref="GK301">SUMPRODUCT($K301:$AG301,TRANSPOSE(GK$5:GK$27))</f>
        <v>0</v>
      </c>
      <c r="GL301" s="39">
        <f t="array" ref="GL301">SUMPRODUCT($K301:$AG301,TRANSPOSE(GL$5:GL$27))</f>
        <v>0</v>
      </c>
      <c r="GM301" s="39">
        <f t="array" ref="GM301">SUMPRODUCT($K301:$AG301,TRANSPOSE(GM$5:GM$27))</f>
        <v>0</v>
      </c>
      <c r="GN301" s="39">
        <f t="array" ref="GN301">SUMPRODUCT($K301:$AG301,TRANSPOSE(GN$5:GN$27))</f>
        <v>0</v>
      </c>
      <c r="GO301" s="39"/>
      <c r="GP301" s="39"/>
      <c r="GQ301" s="39"/>
      <c r="GR301" s="39"/>
      <c r="GS301" s="39"/>
      <c r="GT301" s="39"/>
      <c r="GU301" s="39"/>
      <c r="GV301" s="39"/>
      <c r="GW301" s="39"/>
      <c r="GX301" s="39"/>
      <c r="GY301" s="39"/>
      <c r="GZ301" s="39"/>
      <c r="HA301" s="39"/>
      <c r="HB301" s="39"/>
      <c r="HC301" s="39"/>
      <c r="HD301" s="39"/>
      <c r="HE301" s="39"/>
      <c r="HF301" s="39"/>
      <c r="HG301" s="39"/>
      <c r="HH301" s="39"/>
      <c r="HI301" s="39"/>
      <c r="HJ301" s="39"/>
      <c r="HK301" s="39"/>
      <c r="HL301" s="39"/>
      <c r="HM301" s="39"/>
      <c r="HN301" s="39"/>
      <c r="HO301" s="39"/>
      <c r="HP301" s="39"/>
      <c r="HQ301" s="39"/>
      <c r="HR301" s="39"/>
      <c r="HS301" s="39"/>
      <c r="HT301" s="39"/>
      <c r="HU301" s="39"/>
      <c r="HV301" s="39"/>
      <c r="HW301" s="39"/>
      <c r="HX301" s="39"/>
      <c r="HY301" s="39"/>
      <c r="HZ301" s="39"/>
      <c r="IA301" s="39"/>
      <c r="IB301" s="39"/>
      <c r="IC301" s="39"/>
      <c r="ID301" s="39"/>
      <c r="IE301" s="39"/>
      <c r="IF301" s="39"/>
      <c r="IG301" s="39"/>
      <c r="IH301" s="39"/>
      <c r="II301" s="39"/>
      <c r="IJ301" s="39"/>
      <c r="IK301" s="39"/>
      <c r="IL301" s="39"/>
      <c r="IM301" s="39"/>
      <c r="IN301" s="39"/>
      <c r="IO301" s="39"/>
      <c r="IP301" s="39"/>
      <c r="IQ301" s="39"/>
      <c r="IR301" s="39"/>
      <c r="IS301" s="39"/>
      <c r="IT301" s="39"/>
      <c r="IU301" s="39"/>
      <c r="IV301" s="93" t="s">
        <v>466</v>
      </c>
      <c r="IW301" s="125" t="str">
        <f>C301</f>
        <v>SMF45A</v>
      </c>
      <c r="IX301" s="93" t="str">
        <f t="shared" si="345"/>
        <v>LITTELFUSE INC</v>
      </c>
      <c r="IY301" s="95">
        <v>0.05</v>
      </c>
      <c r="IZ301" s="112" t="str">
        <f t="shared" si="346"/>
        <v>USD</v>
      </c>
      <c r="JA301" s="104" t="e">
        <f ca="1">_xlfn.XLOOKUP(IZ301,IZ$21:IZ$24,JA$21:JA$24,0)</f>
        <v>#NAME?</v>
      </c>
      <c r="JB301" s="104" t="e">
        <f t="shared" ca="1" si="310"/>
        <v>#NAME?</v>
      </c>
      <c r="JC301" s="113">
        <f>AJ301</f>
        <v>3000</v>
      </c>
      <c r="JD301" s="113">
        <f>AJ301</f>
        <v>3000</v>
      </c>
      <c r="JE301" s="100"/>
      <c r="JF301" s="113" t="e">
        <f>MAX(JD301,CEILING(#REF!+JE301,JC301))</f>
        <v>#REF!</v>
      </c>
      <c r="JG301" s="114" t="e">
        <f t="shared" ca="1" si="311"/>
        <v>#REF!</v>
      </c>
      <c r="JH301" s="113" t="e">
        <f>JF301-#REF!</f>
        <v>#REF!</v>
      </c>
      <c r="JI301" s="114" t="e">
        <f t="shared" ca="1" si="312"/>
        <v>#REF!</v>
      </c>
      <c r="JJ301" s="115">
        <v>45523</v>
      </c>
      <c r="JK301" s="114" t="s">
        <v>114</v>
      </c>
      <c r="JL301" s="114" t="s">
        <v>21</v>
      </c>
      <c r="JM301" s="100" t="s">
        <v>128</v>
      </c>
      <c r="JN301" s="100" t="s">
        <v>129</v>
      </c>
      <c r="JO301" s="102" t="e">
        <f t="array" aca="1" ref="JO301" ca="1">SUMPRODUCT(#REF!,TRANSPOSE(JO$19:JO$22))</f>
        <v>#REF!</v>
      </c>
      <c r="JP301" s="102" t="e">
        <f t="array" aca="1" ref="JP301" ca="1">SUMPRODUCT(#REF!,TRANSPOSE(JP$19:JP$22))</f>
        <v>#REF!</v>
      </c>
      <c r="JQ301" s="102" t="e">
        <f t="array" aca="1" ref="JQ301" ca="1">SUMPRODUCT(#REF!,TRANSPOSE(JQ$19:JQ$22))</f>
        <v>#REF!</v>
      </c>
      <c r="JR301" s="102" t="e">
        <f t="array" aca="1" ref="JR301" ca="1">SUMPRODUCT(#REF!,TRANSPOSE(JR$19:JR$22))</f>
        <v>#REF!</v>
      </c>
      <c r="JS301" s="102" t="e">
        <f t="array" aca="1" ref="JS301" ca="1">SUMPRODUCT(#REF!,TRANSPOSE(JS$19:JS$22))</f>
        <v>#REF!</v>
      </c>
      <c r="JT301" s="102" t="e">
        <f t="array" aca="1" ref="JT301" ca="1">SUMPRODUCT(#REF!,TRANSPOSE(JT$19:JT$22))</f>
        <v>#REF!</v>
      </c>
      <c r="JU301" s="102" t="e">
        <f t="array" aca="1" ref="JU301" ca="1">SUMPRODUCT(#REF!,TRANSPOSE(JU$19:JU$22))</f>
        <v>#REF!</v>
      </c>
      <c r="JV301" s="102" t="e">
        <f t="array" aca="1" ref="JV301" ca="1">SUMPRODUCT(#REF!,TRANSPOSE(JV$19:JV$22))</f>
        <v>#REF!</v>
      </c>
      <c r="JW301" s="102" t="e">
        <f t="array" aca="1" ref="JW301" ca="1">SUMPRODUCT(#REF!,TRANSPOSE(JW$19:JW$22))</f>
        <v>#REF!</v>
      </c>
      <c r="JX301" s="102" t="e">
        <f t="array" aca="1" ref="JX301" ca="1">SUMPRODUCT(#REF!,TRANSPOSE(JX$19:JX$22))</f>
        <v>#REF!</v>
      </c>
      <c r="JY301" s="102" t="e">
        <f t="array" aca="1" ref="JY301" ca="1">SUMPRODUCT(#REF!,TRANSPOSE(JY$19:JY$22))</f>
        <v>#REF!</v>
      </c>
      <c r="JZ301" s="102" t="e">
        <f t="array" aca="1" ref="JZ301" ca="1">SUMPRODUCT(#REF!,TRANSPOSE(JZ$19:JZ$22))</f>
        <v>#REF!</v>
      </c>
      <c r="KA301" s="102" t="e">
        <f t="array" aca="1" ref="KA301" ca="1">SUMPRODUCT(#REF!,TRANSPOSE(KA$19:KA$22))</f>
        <v>#REF!</v>
      </c>
      <c r="KB301" s="116"/>
      <c r="KC301" s="102" t="e">
        <f t="shared" ca="1" si="313"/>
        <v>#REF!</v>
      </c>
      <c r="KD301" s="117" t="e">
        <f ca="1">CEILING(SUM($JO301:JP301)-SUM($KC301:KC301),$JC301)</f>
        <v>#REF!</v>
      </c>
      <c r="KE301" s="117" t="e">
        <f ca="1">CEILING(SUM($JO301:JQ301)-SUM($KC301:KD301),$JC301)</f>
        <v>#REF!</v>
      </c>
      <c r="KF301" s="117" t="e">
        <f ca="1">CEILING(SUM($JO301:JR301)-SUM($KC301:KE301),$JC301)</f>
        <v>#REF!</v>
      </c>
      <c r="KG301" s="117" t="e">
        <f ca="1">CEILING(SUM($JO301:JS301)-SUM($KC301:KF301),$JC301)</f>
        <v>#REF!</v>
      </c>
      <c r="KH301" s="117" t="e">
        <f ca="1">CEILING(SUM($JO301:JT301)-SUM($KC301:KG301),$JC301)</f>
        <v>#REF!</v>
      </c>
      <c r="KI301" s="117" t="e">
        <f ca="1">CEILING(SUM($JO301:JU301)-SUM($KC301:KH301),$JC301)</f>
        <v>#REF!</v>
      </c>
      <c r="KJ301" s="117" t="e">
        <f ca="1">CEILING(SUM($JO301:JV301)-SUM($KC301:KI301),$JC301)</f>
        <v>#REF!</v>
      </c>
      <c r="KK301" s="117" t="e">
        <f ca="1">CEILING(SUM($JO301:JW301)-SUM($KC301:KJ301),$JC301)</f>
        <v>#REF!</v>
      </c>
      <c r="KL301" s="117" t="e">
        <f ca="1">CEILING(SUM($JO301:JX301)-SUM($KC301:KK301),$JC301)</f>
        <v>#REF!</v>
      </c>
      <c r="KM301" s="117" t="e">
        <f ca="1">CEILING(SUM($JO301:JY301)-SUM($KC301:KL301),$JC301)</f>
        <v>#REF!</v>
      </c>
      <c r="KN301" s="117" t="e">
        <f t="shared" ca="1" si="314"/>
        <v>#REF!</v>
      </c>
      <c r="KO301" s="117" t="e">
        <f t="shared" ca="1" si="315"/>
        <v>#REF!</v>
      </c>
      <c r="KP301" s="116"/>
      <c r="KQ301" s="119" t="e">
        <f t="shared" ca="1" si="316"/>
        <v>#REF!</v>
      </c>
      <c r="KR301" s="119" t="e">
        <f t="shared" ca="1" si="317"/>
        <v>#REF!</v>
      </c>
      <c r="KS301" s="119" t="e">
        <f t="shared" ca="1" si="318"/>
        <v>#REF!</v>
      </c>
      <c r="KT301" s="119" t="e">
        <f t="shared" ca="1" si="319"/>
        <v>#REF!</v>
      </c>
      <c r="KU301" s="119" t="e">
        <f t="shared" ca="1" si="320"/>
        <v>#REF!</v>
      </c>
      <c r="KV301" s="119" t="e">
        <f t="shared" ca="1" si="321"/>
        <v>#REF!</v>
      </c>
      <c r="KW301" s="119" t="e">
        <f t="shared" ca="1" si="322"/>
        <v>#REF!</v>
      </c>
      <c r="KX301" s="119" t="e">
        <f t="shared" ca="1" si="323"/>
        <v>#REF!</v>
      </c>
      <c r="KY301" s="119" t="e">
        <f t="shared" ca="1" si="324"/>
        <v>#REF!</v>
      </c>
      <c r="KZ301" s="119" t="e">
        <f t="shared" ca="1" si="325"/>
        <v>#REF!</v>
      </c>
      <c r="LA301" s="119" t="e">
        <f t="shared" ca="1" si="326"/>
        <v>#REF!</v>
      </c>
      <c r="LB301" s="119" t="e">
        <f t="shared" ca="1" si="327"/>
        <v>#REF!</v>
      </c>
      <c r="LC301" s="119" t="e">
        <f t="shared" ca="1" si="328"/>
        <v>#REF!</v>
      </c>
      <c r="LD301" s="119" t="e">
        <f t="shared" ca="1" si="329"/>
        <v>#REF!</v>
      </c>
      <c r="LE301" s="116">
        <v>1</v>
      </c>
      <c r="LF301" s="102" t="e">
        <f ca="1">SUM(KC301:KO301)</f>
        <v>#REF!</v>
      </c>
      <c r="LG301" s="102"/>
      <c r="LH301" s="102"/>
      <c r="LI301" s="102"/>
      <c r="LJ301" s="102"/>
      <c r="LK301" s="102"/>
      <c r="LL301" s="102"/>
      <c r="LM301" s="102"/>
      <c r="LN301" s="102"/>
      <c r="LO301" s="102"/>
      <c r="LP301" s="102"/>
      <c r="LQ301" s="102"/>
      <c r="LR301" s="102" t="e">
        <f t="shared" ca="1" si="347"/>
        <v>#REF!</v>
      </c>
      <c r="LS301" s="102"/>
      <c r="LT301" s="119" t="e">
        <f t="shared" ca="1" si="330"/>
        <v>#REF!</v>
      </c>
      <c r="LU301" s="119" t="e">
        <f t="shared" ca="1" si="331"/>
        <v>#NAME?</v>
      </c>
      <c r="LV301" s="119" t="e">
        <f t="shared" ca="1" si="332"/>
        <v>#NAME?</v>
      </c>
      <c r="LW301" s="119" t="e">
        <f t="shared" ca="1" si="333"/>
        <v>#NAME?</v>
      </c>
      <c r="LX301" s="119" t="e">
        <f t="shared" ca="1" si="334"/>
        <v>#NAME?</v>
      </c>
      <c r="LY301" s="119" t="e">
        <f t="shared" ca="1" si="335"/>
        <v>#NAME?</v>
      </c>
      <c r="LZ301" s="119" t="e">
        <f t="shared" ca="1" si="336"/>
        <v>#NAME?</v>
      </c>
      <c r="MA301" s="119" t="e">
        <f t="shared" ca="1" si="337"/>
        <v>#NAME?</v>
      </c>
      <c r="MB301" s="119" t="e">
        <f t="shared" ca="1" si="338"/>
        <v>#NAME?</v>
      </c>
      <c r="MC301" s="119" t="e">
        <f t="shared" ca="1" si="339"/>
        <v>#NAME?</v>
      </c>
      <c r="MD301" s="119" t="e">
        <f t="shared" ca="1" si="340"/>
        <v>#NAME?</v>
      </c>
      <c r="ME301" s="119" t="e">
        <f t="shared" ca="1" si="341"/>
        <v>#NAME?</v>
      </c>
      <c r="MF301" s="119" t="e">
        <f t="shared" ca="1" si="342"/>
        <v>#REF!</v>
      </c>
      <c r="MG301" s="119" t="e">
        <f t="shared" ca="1" si="343"/>
        <v>#REF!</v>
      </c>
      <c r="MH301" s="120" t="s">
        <v>1270</v>
      </c>
      <c r="MI301" s="100" t="s">
        <v>1275</v>
      </c>
      <c r="MJ301" s="121">
        <v>45526</v>
      </c>
      <c r="MK301" s="100" t="s">
        <v>131</v>
      </c>
      <c r="ML301" s="100"/>
      <c r="MM301" s="100" t="s">
        <v>190</v>
      </c>
      <c r="MN301" s="100" t="s">
        <v>1202</v>
      </c>
      <c r="MO301" s="100" t="s">
        <v>1024</v>
      </c>
    </row>
    <row r="302" spans="1:353" ht="14.25" x14ac:dyDescent="0.2">
      <c r="A302" s="39">
        <v>316</v>
      </c>
      <c r="B302" s="39" t="s">
        <v>1276</v>
      </c>
      <c r="C302" s="54" t="s">
        <v>1277</v>
      </c>
      <c r="D302" s="39" t="s">
        <v>121</v>
      </c>
      <c r="E302" s="39">
        <v>401050320</v>
      </c>
      <c r="F302" s="99" t="s">
        <v>1278</v>
      </c>
      <c r="G302" s="39"/>
      <c r="H302" s="39" t="s">
        <v>112</v>
      </c>
      <c r="I302" s="39">
        <v>2</v>
      </c>
      <c r="J302" s="39">
        <v>4</v>
      </c>
      <c r="K302" s="39">
        <v>0</v>
      </c>
      <c r="L302" s="39">
        <v>0</v>
      </c>
      <c r="M302" s="39">
        <v>0</v>
      </c>
      <c r="N302" s="39">
        <v>4</v>
      </c>
      <c r="O302" s="39">
        <v>0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f t="shared" si="306"/>
        <v>4</v>
      </c>
      <c r="AI302" s="39">
        <f t="shared" si="344"/>
        <v>139112</v>
      </c>
      <c r="AJ302" s="55">
        <v>1000</v>
      </c>
      <c r="AK302" s="39"/>
      <c r="AL302" s="39" t="s">
        <v>1279</v>
      </c>
      <c r="AM302" s="39" t="s">
        <v>1280</v>
      </c>
      <c r="AN302" s="39"/>
      <c r="AO302" s="39"/>
      <c r="AP302" s="56">
        <v>0.89</v>
      </c>
      <c r="AQ302" s="56" t="s">
        <v>8</v>
      </c>
      <c r="AR302" s="39" t="s">
        <v>1281</v>
      </c>
      <c r="AS302" s="39" t="s">
        <v>1282</v>
      </c>
      <c r="AT302" s="39"/>
      <c r="AU302" s="39" t="s">
        <v>1283</v>
      </c>
      <c r="AV302" s="39" t="str">
        <f t="shared" si="307"/>
        <v>P0008</v>
      </c>
      <c r="AW302" s="76" t="e">
        <f t="shared" ca="1" si="308"/>
        <v>#NAME?</v>
      </c>
      <c r="AX302" s="39">
        <v>10</v>
      </c>
      <c r="AY302" s="73" t="e">
        <f t="shared" si="309"/>
        <v>#REF!</v>
      </c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>
        <f>SUM($AZ302,$BA302:BF302)-SUM($EU302:FA302)</f>
        <v>-720</v>
      </c>
      <c r="DE302" s="39">
        <f>SUM($AZ302,$BA302:BG302)-SUM($EU302:FB302)</f>
        <v>-3112</v>
      </c>
      <c r="DF302" s="39">
        <f>SUM($AZ302,$BA302:BH302)-SUM($EU302:FC302)</f>
        <v>-7112</v>
      </c>
      <c r="DG302" s="39">
        <f>SUM($AZ302,$BA302:BI302)-SUM($EU302:FD302)</f>
        <v>-11112</v>
      </c>
      <c r="DH302" s="39">
        <f>SUM($AZ302,$BA302:BJ302)-SUM($EU302:FE302)</f>
        <v>-15112</v>
      </c>
      <c r="DI302" s="39">
        <f>SUM($AZ302,$BA302:BK302)-SUM($EU302:FF302)</f>
        <v>-19112</v>
      </c>
      <c r="DJ302" s="39">
        <f>SUM($AZ302,$BA302:BL302)-SUM($EU302:FG302)</f>
        <v>-23112</v>
      </c>
      <c r="DK302" s="39">
        <f>SUM($AZ302,$BA302:BM302)-SUM($EU302:FH302)</f>
        <v>-27112</v>
      </c>
      <c r="DL302" s="39">
        <f>SUM($AZ302,$BA302:BN302)-SUM($EU302:FI302)</f>
        <v>-31112</v>
      </c>
      <c r="DM302" s="39">
        <f>SUM($AZ302,$BA302:BO302)-SUM($EU302:FJ302)</f>
        <v>-35112</v>
      </c>
      <c r="DN302" s="39">
        <f>SUM($AZ302,$BA302:BP302)-SUM($EU302:FK302)</f>
        <v>-39112</v>
      </c>
      <c r="DO302" s="39">
        <f>SUM($AZ302,$BA302:BQ302)-SUM($EU302:FL302)</f>
        <v>-43112</v>
      </c>
      <c r="DP302" s="39">
        <f>SUM($AZ302,$BA302:BR302)-SUM($EU302:FM302)</f>
        <v>-47112</v>
      </c>
      <c r="DQ302" s="39">
        <f>SUM($AZ302,$BA302:BS302)-SUM($EU302:FN302)</f>
        <v>-51112</v>
      </c>
      <c r="DR302" s="39">
        <f>SUM($AZ302,$BA302:BT302)-SUM($EU302:FO302)</f>
        <v>-55112</v>
      </c>
      <c r="DS302" s="39">
        <f>SUM($AZ302,$BA302:BU302)-SUM($EU302:FP302)</f>
        <v>-59112</v>
      </c>
      <c r="DT302" s="39">
        <f>SUM($AZ302,$BA302:BV302)-SUM($EU302:FQ302)</f>
        <v>-63112</v>
      </c>
      <c r="DU302" s="39">
        <f>SUM($AZ302,$BA302:BW302)-SUM($EU302:FR302)</f>
        <v>-67112</v>
      </c>
      <c r="DV302" s="39">
        <f>SUM($AZ302,$BA302:BX302)-SUM($EU302:FS302)</f>
        <v>-71112</v>
      </c>
      <c r="DW302" s="39">
        <f>SUM($AZ302,$BA302:BY302)-SUM($EU302:FT302)</f>
        <v>-75112</v>
      </c>
      <c r="DX302" s="39">
        <f>SUM($AZ302,$BA302:BZ302)-SUM($EU302:FU302)</f>
        <v>-79112</v>
      </c>
      <c r="DY302" s="39">
        <f>SUM($AZ302,$BA302:CA302)-SUM($EU302:FV302)</f>
        <v>-83112</v>
      </c>
      <c r="DZ302" s="39">
        <f>SUM($AZ302,$BA302:CB302)-SUM($EU302:FW302)</f>
        <v>-87112</v>
      </c>
      <c r="EA302" s="39">
        <f>SUM($AZ302,$BA302:CC302)-SUM($EU302:FX302)</f>
        <v>-91112</v>
      </c>
      <c r="EB302" s="39">
        <f>SUM($AZ302,$BA302:CD302)-SUM($EU302:FY302)</f>
        <v>-95112</v>
      </c>
      <c r="EC302" s="39">
        <f>SUM($AZ302,$BA302:CE302)-SUM($EU302:FZ302)</f>
        <v>-99112</v>
      </c>
      <c r="ED302" s="39">
        <f>SUM($AZ302,$BA302:CF302)-SUM($EU302:GA302)</f>
        <v>-103112</v>
      </c>
      <c r="EE302" s="39">
        <f>SUM($AZ302,$BA302:CG302)-SUM($EU302:GB302)</f>
        <v>-107112</v>
      </c>
      <c r="EF302" s="39">
        <f>SUM($AZ302,$BA302:CH302)-SUM($EU302:GC302)</f>
        <v>-111112</v>
      </c>
      <c r="EG302" s="39">
        <f>SUM($AZ302,$BA302:CI302)-SUM($EU302:GD302)</f>
        <v>-115112</v>
      </c>
      <c r="EH302" s="39">
        <f>SUM($AZ302,$BA302:CJ302)-SUM($EU302:GE302)</f>
        <v>-119112</v>
      </c>
      <c r="EI302" s="39">
        <f>SUM($AZ302,$BA302:CK302)-SUM($EU302:GF302)</f>
        <v>-123112</v>
      </c>
      <c r="EJ302" s="39">
        <f>SUM($AZ302,$BA302:CL302)-SUM($EU302:GG302)</f>
        <v>-127112</v>
      </c>
      <c r="EK302" s="39">
        <f>SUM($AZ302,$BA302:CM302)-SUM($EU302:GH302)</f>
        <v>-131112</v>
      </c>
      <c r="EL302" s="39">
        <f>SUM($AZ302,$BA302:CN302)-SUM($EU302:GI302)</f>
        <v>-135112</v>
      </c>
      <c r="EM302" s="39">
        <f>SUM($AZ302,$BA302:CO302)-SUM($EU302:GJ302)</f>
        <v>-139112</v>
      </c>
      <c r="EN302" s="39">
        <f>SUM($AZ302,$BA302:CP302)-SUM($EU302:GK302)</f>
        <v>-139112</v>
      </c>
      <c r="EO302" s="39">
        <f>SUM($AZ302,$BA302:CQ302)-SUM($EU302:GL302)</f>
        <v>-139112</v>
      </c>
      <c r="EP302" s="39">
        <f>SUM($AZ302,$BA302:CR302)-SUM($EU302:GM302)</f>
        <v>-139112</v>
      </c>
      <c r="EQ302" s="39">
        <f>SUM($AZ302,$BA302:CS302)-SUM($EU302:GN302)</f>
        <v>-139112</v>
      </c>
      <c r="ER302" s="39"/>
      <c r="ES302" s="39"/>
      <c r="ET302" s="39"/>
      <c r="EU302" s="39"/>
      <c r="EV302" s="39"/>
      <c r="EW302" s="39"/>
      <c r="EX302" s="39"/>
      <c r="EY302" s="39"/>
      <c r="EZ302" s="39"/>
      <c r="FA302" s="39">
        <f t="array" ref="FA302">SUMPRODUCT($K302:$AG302,TRANSPOSE(FA$5:FA$27))</f>
        <v>720</v>
      </c>
      <c r="FB302" s="39">
        <f t="array" ref="FB302">SUMPRODUCT($K302:$AG302,TRANSPOSE(FB$5:FB$27))</f>
        <v>2392</v>
      </c>
      <c r="FC302" s="39">
        <f t="array" ref="FC302">SUMPRODUCT($K302:$AG302,TRANSPOSE(FC$5:FC$27))</f>
        <v>4000</v>
      </c>
      <c r="FD302" s="39">
        <f t="array" ref="FD302">SUMPRODUCT($K302:$AG302,TRANSPOSE(FD$5:FD$27))</f>
        <v>4000</v>
      </c>
      <c r="FE302" s="39">
        <f t="array" ref="FE302">SUMPRODUCT($K302:$AG302,TRANSPOSE(FE$5:FE$27))</f>
        <v>4000</v>
      </c>
      <c r="FF302" s="39">
        <f t="array" ref="FF302">SUMPRODUCT($K302:$AG302,TRANSPOSE(FF$5:FF$27))</f>
        <v>4000</v>
      </c>
      <c r="FG302" s="39">
        <f t="array" ref="FG302">SUMPRODUCT($K302:$AG302,TRANSPOSE(FG$5:FG$27))</f>
        <v>4000</v>
      </c>
      <c r="FH302" s="39">
        <f t="array" ref="FH302">SUMPRODUCT($K302:$AG302,TRANSPOSE(FH$5:FH$27))</f>
        <v>4000</v>
      </c>
      <c r="FI302" s="39">
        <f t="array" ref="FI302">SUMPRODUCT($K302:$AG302,TRANSPOSE(FI$5:FI$27))</f>
        <v>4000</v>
      </c>
      <c r="FJ302" s="39">
        <f t="array" ref="FJ302">SUMPRODUCT($K302:$AG302,TRANSPOSE(FJ$5:FJ$27))</f>
        <v>4000</v>
      </c>
      <c r="FK302" s="39">
        <f t="array" ref="FK302">SUMPRODUCT($K302:$AG302,TRANSPOSE(FK$5:FK$27))</f>
        <v>4000</v>
      </c>
      <c r="FL302" s="39">
        <f t="array" ref="FL302">SUMPRODUCT($K302:$AG302,TRANSPOSE(FL$5:FL$27))</f>
        <v>4000</v>
      </c>
      <c r="FM302" s="39">
        <f t="array" ref="FM302">SUMPRODUCT($K302:$AG302,TRANSPOSE(FM$5:FM$27))</f>
        <v>4000</v>
      </c>
      <c r="FN302" s="39">
        <f t="array" ref="FN302">SUMPRODUCT($K302:$AG302,TRANSPOSE(FN$5:FN$27))</f>
        <v>4000</v>
      </c>
      <c r="FO302" s="39">
        <f t="array" ref="FO302">SUMPRODUCT($K302:$AG302,TRANSPOSE(FO$5:FO$27))</f>
        <v>4000</v>
      </c>
      <c r="FP302" s="39">
        <f t="array" ref="FP302">SUMPRODUCT($K302:$AG302,TRANSPOSE(FP$5:FP$27))</f>
        <v>4000</v>
      </c>
      <c r="FQ302" s="39">
        <f t="array" ref="FQ302">SUMPRODUCT($K302:$AG302,TRANSPOSE(FQ$5:FQ$27))</f>
        <v>4000</v>
      </c>
      <c r="FR302" s="39">
        <f t="array" ref="FR302">SUMPRODUCT($K302:$AG302,TRANSPOSE(FR$5:FR$27))</f>
        <v>4000</v>
      </c>
      <c r="FS302" s="39">
        <f t="array" ref="FS302">SUMPRODUCT($K302:$AG302,TRANSPOSE(FS$5:FS$27))</f>
        <v>4000</v>
      </c>
      <c r="FT302" s="39">
        <f t="array" ref="FT302">SUMPRODUCT($K302:$AG302,TRANSPOSE(FT$5:FT$27))</f>
        <v>4000</v>
      </c>
      <c r="FU302" s="39">
        <f t="array" ref="FU302">SUMPRODUCT($K302:$AG302,TRANSPOSE(FU$5:FU$27))</f>
        <v>4000</v>
      </c>
      <c r="FV302" s="39">
        <f t="array" ref="FV302">SUMPRODUCT($K302:$AG302,TRANSPOSE(FV$5:FV$27))</f>
        <v>4000</v>
      </c>
      <c r="FW302" s="39">
        <f t="array" ref="FW302">SUMPRODUCT($K302:$AG302,TRANSPOSE(FW$5:FW$27))</f>
        <v>4000</v>
      </c>
      <c r="FX302" s="39">
        <f t="array" ref="FX302">SUMPRODUCT($K302:$AG302,TRANSPOSE(FX$5:FX$27))</f>
        <v>4000</v>
      </c>
      <c r="FY302" s="39">
        <f t="array" ref="FY302">SUMPRODUCT($K302:$AG302,TRANSPOSE(FY$5:FY$27))</f>
        <v>4000</v>
      </c>
      <c r="FZ302" s="39">
        <f t="array" ref="FZ302">SUMPRODUCT($K302:$AG302,TRANSPOSE(FZ$5:FZ$27))</f>
        <v>4000</v>
      </c>
      <c r="GA302" s="39">
        <f t="array" ref="GA302">SUMPRODUCT($K302:$AG302,TRANSPOSE(GA$5:GA$27))</f>
        <v>4000</v>
      </c>
      <c r="GB302" s="39">
        <f t="array" ref="GB302">SUMPRODUCT($K302:$AG302,TRANSPOSE(GB$5:GB$27))</f>
        <v>4000</v>
      </c>
      <c r="GC302" s="39">
        <f t="array" ref="GC302">SUMPRODUCT($K302:$AG302,TRANSPOSE(GC$5:GC$27))</f>
        <v>4000</v>
      </c>
      <c r="GD302" s="39">
        <f t="array" ref="GD302">SUMPRODUCT($K302:$AG302,TRANSPOSE(GD$5:GD$27))</f>
        <v>4000</v>
      </c>
      <c r="GE302" s="39">
        <f t="array" ref="GE302">SUMPRODUCT($K302:$AG302,TRANSPOSE(GE$5:GE$27))</f>
        <v>4000</v>
      </c>
      <c r="GF302" s="39">
        <f t="array" ref="GF302">SUMPRODUCT($K302:$AG302,TRANSPOSE(GF$5:GF$27))</f>
        <v>4000</v>
      </c>
      <c r="GG302" s="39">
        <f t="array" ref="GG302">SUMPRODUCT($K302:$AG302,TRANSPOSE(GG$5:GG$27))</f>
        <v>4000</v>
      </c>
      <c r="GH302" s="39">
        <f t="array" ref="GH302">SUMPRODUCT($K302:$AG302,TRANSPOSE(GH$5:GH$27))</f>
        <v>4000</v>
      </c>
      <c r="GI302" s="39">
        <f t="array" ref="GI302">SUMPRODUCT($K302:$AG302,TRANSPOSE(GI$5:GI$27))</f>
        <v>4000</v>
      </c>
      <c r="GJ302" s="39">
        <f t="array" ref="GJ302">SUMPRODUCT($K302:$AG302,TRANSPOSE(GJ$5:GJ$27))</f>
        <v>4000</v>
      </c>
      <c r="GK302" s="39">
        <f t="array" ref="GK302">SUMPRODUCT($K302:$AG302,TRANSPOSE(GK$5:GK$27))</f>
        <v>0</v>
      </c>
      <c r="GL302" s="39">
        <f t="array" ref="GL302">SUMPRODUCT($K302:$AG302,TRANSPOSE(GL$5:GL$27))</f>
        <v>0</v>
      </c>
      <c r="GM302" s="39">
        <f t="array" ref="GM302">SUMPRODUCT($K302:$AG302,TRANSPOSE(GM$5:GM$27))</f>
        <v>0</v>
      </c>
      <c r="GN302" s="39">
        <f t="array" ref="GN302">SUMPRODUCT($K302:$AG302,TRANSPOSE(GN$5:GN$27))</f>
        <v>0</v>
      </c>
      <c r="GO302" s="39"/>
      <c r="GP302" s="39"/>
      <c r="GQ302" s="39"/>
      <c r="GR302" s="39"/>
      <c r="GS302" s="39"/>
      <c r="GT302" s="39"/>
      <c r="GU302" s="39"/>
      <c r="GV302" s="39"/>
      <c r="GW302" s="39"/>
      <c r="GX302" s="39"/>
      <c r="GY302" s="39"/>
      <c r="GZ302" s="39"/>
      <c r="HA302" s="39"/>
      <c r="HB302" s="39"/>
      <c r="HC302" s="39"/>
      <c r="HD302" s="39"/>
      <c r="HE302" s="39"/>
      <c r="HF302" s="39"/>
      <c r="HG302" s="39"/>
      <c r="HH302" s="39"/>
      <c r="HI302" s="39"/>
      <c r="HJ302" s="39"/>
      <c r="HK302" s="39"/>
      <c r="HL302" s="39"/>
      <c r="HM302" s="39"/>
      <c r="HN302" s="39"/>
      <c r="HO302" s="39"/>
      <c r="HP302" s="39"/>
      <c r="HQ302" s="39"/>
      <c r="HR302" s="39"/>
      <c r="HS302" s="39"/>
      <c r="HT302" s="39"/>
      <c r="HU302" s="39"/>
      <c r="HV302" s="39"/>
      <c r="HW302" s="39"/>
      <c r="HX302" s="39"/>
      <c r="HY302" s="39"/>
      <c r="HZ302" s="39"/>
      <c r="IA302" s="39"/>
      <c r="IB302" s="39"/>
      <c r="IC302" s="39"/>
      <c r="ID302" s="39"/>
      <c r="IE302" s="39"/>
      <c r="IF302" s="39"/>
      <c r="IG302" s="39"/>
      <c r="IH302" s="39"/>
      <c r="II302" s="39"/>
      <c r="IJ302" s="39"/>
      <c r="IK302" s="39"/>
      <c r="IL302" s="39"/>
      <c r="IM302" s="39"/>
      <c r="IN302" s="39"/>
      <c r="IO302" s="39"/>
      <c r="IP302" s="39"/>
      <c r="IQ302" s="39"/>
      <c r="IR302" s="39"/>
      <c r="IS302" s="39"/>
      <c r="IT302" s="39"/>
      <c r="IU302" s="39"/>
      <c r="IV302" s="93" t="str">
        <f>AM302</f>
        <v>RFMW</v>
      </c>
      <c r="IW302" s="100" t="str">
        <f>C302</f>
        <v>SMT2010TALN</v>
      </c>
      <c r="IX302" s="93" t="str">
        <f t="shared" si="345"/>
        <v>SMITHS INTERCONNECT AMERICAS,</v>
      </c>
      <c r="IY302" s="111">
        <f t="shared" ref="IY302:IY307" si="348">AP302</f>
        <v>0.89</v>
      </c>
      <c r="IZ302" s="112" t="str">
        <f t="shared" si="346"/>
        <v>USD</v>
      </c>
      <c r="JA302" s="104" t="e">
        <f ca="1">_xlfn.XLOOKUP(IZ302,IZ$21:IZ$24,JA$21:JA$24,0)</f>
        <v>#NAME?</v>
      </c>
      <c r="JB302" s="104" t="e">
        <f t="shared" ca="1" si="310"/>
        <v>#NAME?</v>
      </c>
      <c r="JC302" s="113">
        <f>AJ302</f>
        <v>1000</v>
      </c>
      <c r="JD302" s="113">
        <f>AJ302</f>
        <v>1000</v>
      </c>
      <c r="JE302" s="100"/>
      <c r="JF302" s="113" t="e">
        <f>MAX(JD302,CEILING(#REF!+JE302,JC302))</f>
        <v>#REF!</v>
      </c>
      <c r="JG302" s="114" t="e">
        <f t="shared" ca="1" si="311"/>
        <v>#REF!</v>
      </c>
      <c r="JH302" s="113" t="e">
        <f>JF302-#REF!</f>
        <v>#REF!</v>
      </c>
      <c r="JI302" s="114" t="e">
        <f t="shared" ca="1" si="312"/>
        <v>#REF!</v>
      </c>
      <c r="JJ302" s="115">
        <v>45523</v>
      </c>
      <c r="JK302" s="114" t="s">
        <v>114</v>
      </c>
      <c r="JL302" s="114" t="s">
        <v>21</v>
      </c>
      <c r="JM302" s="100" t="s">
        <v>128</v>
      </c>
      <c r="JN302" s="100" t="s">
        <v>129</v>
      </c>
      <c r="JO302" s="102" t="e">
        <f t="array" aca="1" ref="JO302" ca="1">SUMPRODUCT(#REF!,TRANSPOSE(JO$19:JO$22))</f>
        <v>#REF!</v>
      </c>
      <c r="JP302" s="102" t="e">
        <f t="array" aca="1" ref="JP302" ca="1">SUMPRODUCT(#REF!,TRANSPOSE(JP$19:JP$22))</f>
        <v>#REF!</v>
      </c>
      <c r="JQ302" s="102" t="e">
        <f t="array" aca="1" ref="JQ302" ca="1">SUMPRODUCT(#REF!,TRANSPOSE(JQ$19:JQ$22))</f>
        <v>#REF!</v>
      </c>
      <c r="JR302" s="102" t="e">
        <f t="array" aca="1" ref="JR302" ca="1">SUMPRODUCT(#REF!,TRANSPOSE(JR$19:JR$22))</f>
        <v>#REF!</v>
      </c>
      <c r="JS302" s="102" t="e">
        <f t="array" aca="1" ref="JS302" ca="1">SUMPRODUCT(#REF!,TRANSPOSE(JS$19:JS$22))</f>
        <v>#REF!</v>
      </c>
      <c r="JT302" s="102" t="e">
        <f t="array" aca="1" ref="JT302" ca="1">SUMPRODUCT(#REF!,TRANSPOSE(JT$19:JT$22))</f>
        <v>#REF!</v>
      </c>
      <c r="JU302" s="102" t="e">
        <f t="array" aca="1" ref="JU302" ca="1">SUMPRODUCT(#REF!,TRANSPOSE(JU$19:JU$22))</f>
        <v>#REF!</v>
      </c>
      <c r="JV302" s="102" t="e">
        <f t="array" aca="1" ref="JV302" ca="1">SUMPRODUCT(#REF!,TRANSPOSE(JV$19:JV$22))</f>
        <v>#REF!</v>
      </c>
      <c r="JW302" s="102" t="e">
        <f t="array" aca="1" ref="JW302" ca="1">SUMPRODUCT(#REF!,TRANSPOSE(JW$19:JW$22))</f>
        <v>#REF!</v>
      </c>
      <c r="JX302" s="102" t="e">
        <f t="array" aca="1" ref="JX302" ca="1">SUMPRODUCT(#REF!,TRANSPOSE(JX$19:JX$22))</f>
        <v>#REF!</v>
      </c>
      <c r="JY302" s="102" t="e">
        <f t="array" aca="1" ref="JY302" ca="1">SUMPRODUCT(#REF!,TRANSPOSE(JY$19:JY$22))</f>
        <v>#REF!</v>
      </c>
      <c r="JZ302" s="102" t="e">
        <f t="array" aca="1" ref="JZ302" ca="1">SUMPRODUCT(#REF!,TRANSPOSE(JZ$19:JZ$22))</f>
        <v>#REF!</v>
      </c>
      <c r="KA302" s="102" t="e">
        <f t="array" aca="1" ref="KA302" ca="1">SUMPRODUCT(#REF!,TRANSPOSE(KA$19:KA$22))</f>
        <v>#REF!</v>
      </c>
      <c r="KB302" s="116"/>
      <c r="KC302" s="102" t="e">
        <f t="shared" ca="1" si="313"/>
        <v>#REF!</v>
      </c>
      <c r="KD302" s="117" t="e">
        <f ca="1">CEILING(SUM($JO302:JP302)-SUM($KC302:KC302),$JC302)</f>
        <v>#REF!</v>
      </c>
      <c r="KE302" s="117" t="e">
        <f ca="1">CEILING(SUM($JO302:JQ302)-SUM($KC302:KD302),$JC302)</f>
        <v>#REF!</v>
      </c>
      <c r="KF302" s="117" t="e">
        <f ca="1">CEILING(SUM($JO302:JR302)-SUM($KC302:KE302),$JC302)</f>
        <v>#REF!</v>
      </c>
      <c r="KG302" s="117" t="e">
        <f ca="1">CEILING(SUM($JO302:JS302)-SUM($KC302:KF302),$JC302)</f>
        <v>#REF!</v>
      </c>
      <c r="KH302" s="117" t="e">
        <f ca="1">CEILING(SUM($JO302:JT302)-SUM($KC302:KG302),$JC302)</f>
        <v>#REF!</v>
      </c>
      <c r="KI302" s="117" t="e">
        <f ca="1">CEILING(SUM($JO302:JU302)-SUM($KC302:KH302),$JC302)</f>
        <v>#REF!</v>
      </c>
      <c r="KJ302" s="117" t="e">
        <f ca="1">CEILING(SUM($JO302:JV302)-SUM($KC302:KI302),$JC302)</f>
        <v>#REF!</v>
      </c>
      <c r="KK302" s="117" t="e">
        <f ca="1">CEILING(SUM($JO302:JW302)-SUM($KC302:KJ302),$JC302)</f>
        <v>#REF!</v>
      </c>
      <c r="KL302" s="117" t="e">
        <f ca="1">CEILING(SUM($JO302:JX302)-SUM($KC302:KK302),$JC302)</f>
        <v>#REF!</v>
      </c>
      <c r="KM302" s="117" t="e">
        <f ca="1">CEILING(SUM($JO302:JY302)-SUM($KC302:KL302),$JC302)</f>
        <v>#REF!</v>
      </c>
      <c r="KN302" s="117" t="e">
        <f t="shared" ca="1" si="314"/>
        <v>#REF!</v>
      </c>
      <c r="KO302" s="117" t="e">
        <f t="shared" ca="1" si="315"/>
        <v>#REF!</v>
      </c>
      <c r="KP302" s="116"/>
      <c r="KQ302" s="119" t="e">
        <f t="shared" ca="1" si="316"/>
        <v>#REF!</v>
      </c>
      <c r="KR302" s="119" t="e">
        <f t="shared" ca="1" si="317"/>
        <v>#REF!</v>
      </c>
      <c r="KS302" s="119" t="e">
        <f t="shared" ca="1" si="318"/>
        <v>#REF!</v>
      </c>
      <c r="KT302" s="119" t="e">
        <f t="shared" ca="1" si="319"/>
        <v>#REF!</v>
      </c>
      <c r="KU302" s="119" t="e">
        <f t="shared" ca="1" si="320"/>
        <v>#REF!</v>
      </c>
      <c r="KV302" s="119" t="e">
        <f t="shared" ca="1" si="321"/>
        <v>#REF!</v>
      </c>
      <c r="KW302" s="119" t="e">
        <f t="shared" ca="1" si="322"/>
        <v>#REF!</v>
      </c>
      <c r="KX302" s="119" t="e">
        <f t="shared" ca="1" si="323"/>
        <v>#REF!</v>
      </c>
      <c r="KY302" s="119" t="e">
        <f t="shared" ca="1" si="324"/>
        <v>#REF!</v>
      </c>
      <c r="KZ302" s="119" t="e">
        <f t="shared" ca="1" si="325"/>
        <v>#REF!</v>
      </c>
      <c r="LA302" s="119" t="e">
        <f t="shared" ca="1" si="326"/>
        <v>#REF!</v>
      </c>
      <c r="LB302" s="119" t="e">
        <f t="shared" ca="1" si="327"/>
        <v>#REF!</v>
      </c>
      <c r="LC302" s="119" t="e">
        <f t="shared" ca="1" si="328"/>
        <v>#REF!</v>
      </c>
      <c r="LD302" s="119" t="e">
        <f t="shared" ca="1" si="329"/>
        <v>#REF!</v>
      </c>
      <c r="LE302" s="116">
        <v>4</v>
      </c>
      <c r="LF302" s="102" t="e">
        <f ca="1">SUM(KC302:KE302)</f>
        <v>#REF!</v>
      </c>
      <c r="LG302" s="102"/>
      <c r="LH302" s="102"/>
      <c r="LI302" s="102" t="e">
        <f ca="1">SUM(KF302:KH302)</f>
        <v>#REF!</v>
      </c>
      <c r="LJ302" s="102"/>
      <c r="LK302" s="102"/>
      <c r="LL302" s="102" t="e">
        <f ca="1">SUM(KI302:KK302)</f>
        <v>#REF!</v>
      </c>
      <c r="LM302" s="102"/>
      <c r="LN302" s="102"/>
      <c r="LO302" s="102" t="e">
        <f ca="1">SUM(KL302:KO302)</f>
        <v>#REF!</v>
      </c>
      <c r="LP302" s="102"/>
      <c r="LQ302" s="102"/>
      <c r="LR302" s="102" t="e">
        <f ca="1">KO302</f>
        <v>#REF!</v>
      </c>
      <c r="LS302" s="102"/>
      <c r="LT302" s="119" t="e">
        <f t="shared" ca="1" si="330"/>
        <v>#REF!</v>
      </c>
      <c r="LU302" s="119" t="e">
        <f t="shared" ca="1" si="331"/>
        <v>#NAME?</v>
      </c>
      <c r="LV302" s="119" t="e">
        <f t="shared" ca="1" si="332"/>
        <v>#NAME?</v>
      </c>
      <c r="LW302" s="119" t="e">
        <f t="shared" ca="1" si="333"/>
        <v>#REF!</v>
      </c>
      <c r="LX302" s="119" t="e">
        <f t="shared" ca="1" si="334"/>
        <v>#NAME?</v>
      </c>
      <c r="LY302" s="119" t="e">
        <f t="shared" ca="1" si="335"/>
        <v>#NAME?</v>
      </c>
      <c r="LZ302" s="119" t="e">
        <f t="shared" ca="1" si="336"/>
        <v>#REF!</v>
      </c>
      <c r="MA302" s="119" t="e">
        <f t="shared" ca="1" si="337"/>
        <v>#NAME?</v>
      </c>
      <c r="MB302" s="119" t="e">
        <f t="shared" ca="1" si="338"/>
        <v>#NAME?</v>
      </c>
      <c r="MC302" s="119" t="e">
        <f t="shared" ca="1" si="339"/>
        <v>#REF!</v>
      </c>
      <c r="MD302" s="119" t="e">
        <f t="shared" ca="1" si="340"/>
        <v>#NAME?</v>
      </c>
      <c r="ME302" s="119" t="e">
        <f t="shared" ca="1" si="341"/>
        <v>#NAME?</v>
      </c>
      <c r="MF302" s="119" t="e">
        <f t="shared" ca="1" si="342"/>
        <v>#REF!</v>
      </c>
      <c r="MG302" s="119" t="e">
        <f t="shared" ca="1" si="343"/>
        <v>#REF!</v>
      </c>
      <c r="MH302" s="120" t="s">
        <v>1276</v>
      </c>
      <c r="MI302" s="100" t="s">
        <v>1284</v>
      </c>
      <c r="MJ302" s="121">
        <v>45531</v>
      </c>
      <c r="MK302" s="100" t="s">
        <v>131</v>
      </c>
      <c r="ML302" s="100" t="s">
        <v>15</v>
      </c>
      <c r="MM302" s="100" t="s">
        <v>15</v>
      </c>
      <c r="MN302" s="100" t="s">
        <v>1285</v>
      </c>
      <c r="MO302" s="100" t="s">
        <v>1286</v>
      </c>
    </row>
    <row r="303" spans="1:353" ht="14.25" x14ac:dyDescent="0.2">
      <c r="A303" s="39">
        <v>317</v>
      </c>
      <c r="B303" s="39" t="s">
        <v>1287</v>
      </c>
      <c r="C303" s="54" t="s">
        <v>1288</v>
      </c>
      <c r="D303" s="39" t="s">
        <v>121</v>
      </c>
      <c r="E303" s="39">
        <v>401693175</v>
      </c>
      <c r="F303" s="99" t="s">
        <v>1289</v>
      </c>
      <c r="G303" s="39"/>
      <c r="H303" s="39" t="s">
        <v>112</v>
      </c>
      <c r="I303" s="39">
        <v>2</v>
      </c>
      <c r="J303" s="39">
        <v>6</v>
      </c>
      <c r="K303" s="39">
        <v>0</v>
      </c>
      <c r="L303" s="39">
        <v>0</v>
      </c>
      <c r="M303" s="39">
        <v>0</v>
      </c>
      <c r="N303" s="39">
        <v>2</v>
      </c>
      <c r="O303" s="39">
        <v>0</v>
      </c>
      <c r="P303" s="39">
        <v>0</v>
      </c>
      <c r="Q303" s="39">
        <v>0</v>
      </c>
      <c r="R303" s="39">
        <v>0</v>
      </c>
      <c r="S303" s="39">
        <v>2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0</v>
      </c>
      <c r="AB303" s="39">
        <v>2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f t="shared" si="306"/>
        <v>6</v>
      </c>
      <c r="AI303" s="39">
        <f t="shared" si="344"/>
        <v>141178</v>
      </c>
      <c r="AJ303" s="55">
        <v>1000</v>
      </c>
      <c r="AK303" s="39"/>
      <c r="AL303" s="39" t="s">
        <v>1279</v>
      </c>
      <c r="AM303" s="39" t="s">
        <v>1280</v>
      </c>
      <c r="AN303" s="39"/>
      <c r="AO303" s="39"/>
      <c r="AP303" s="56">
        <v>0.99</v>
      </c>
      <c r="AQ303" s="56" t="s">
        <v>8</v>
      </c>
      <c r="AR303" s="39" t="s">
        <v>1281</v>
      </c>
      <c r="AS303" s="39" t="s">
        <v>1282</v>
      </c>
      <c r="AT303" s="39"/>
      <c r="AU303" s="39" t="s">
        <v>1283</v>
      </c>
      <c r="AV303" s="39" t="str">
        <f t="shared" si="307"/>
        <v>P0008</v>
      </c>
      <c r="AW303" s="76" t="e">
        <f t="shared" ca="1" si="308"/>
        <v>#NAME?</v>
      </c>
      <c r="AX303" s="39">
        <v>10</v>
      </c>
      <c r="AY303" s="73" t="e">
        <f t="shared" si="309"/>
        <v>#REF!</v>
      </c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>
        <f>SUM($AZ303,$BA303:BF303)-SUM($EU303:FA303)</f>
        <v>-920</v>
      </c>
      <c r="DE303" s="39">
        <f>SUM($AZ303,$BA303:BG303)-SUM($EU303:FB303)</f>
        <v>-4516</v>
      </c>
      <c r="DF303" s="39">
        <f>SUM($AZ303,$BA303:BH303)-SUM($EU303:FC303)</f>
        <v>-9178</v>
      </c>
      <c r="DG303" s="39">
        <f>SUM($AZ303,$BA303:BI303)-SUM($EU303:FD303)</f>
        <v>-13178</v>
      </c>
      <c r="DH303" s="39">
        <f>SUM($AZ303,$BA303:BJ303)-SUM($EU303:FE303)</f>
        <v>-17178</v>
      </c>
      <c r="DI303" s="39">
        <f>SUM($AZ303,$BA303:BK303)-SUM($EU303:FF303)</f>
        <v>-21178</v>
      </c>
      <c r="DJ303" s="39">
        <f>SUM($AZ303,$BA303:BL303)-SUM($EU303:FG303)</f>
        <v>-25178</v>
      </c>
      <c r="DK303" s="39">
        <f>SUM($AZ303,$BA303:BM303)-SUM($EU303:FH303)</f>
        <v>-29178</v>
      </c>
      <c r="DL303" s="39">
        <f>SUM($AZ303,$BA303:BN303)-SUM($EU303:FI303)</f>
        <v>-33178</v>
      </c>
      <c r="DM303" s="39">
        <f>SUM($AZ303,$BA303:BO303)-SUM($EU303:FJ303)</f>
        <v>-37178</v>
      </c>
      <c r="DN303" s="39">
        <f>SUM($AZ303,$BA303:BP303)-SUM($EU303:FK303)</f>
        <v>-41178</v>
      </c>
      <c r="DO303" s="39">
        <f>SUM($AZ303,$BA303:BQ303)-SUM($EU303:FL303)</f>
        <v>-45178</v>
      </c>
      <c r="DP303" s="39">
        <f>SUM($AZ303,$BA303:BR303)-SUM($EU303:FM303)</f>
        <v>-49178</v>
      </c>
      <c r="DQ303" s="39">
        <f>SUM($AZ303,$BA303:BS303)-SUM($EU303:FN303)</f>
        <v>-53178</v>
      </c>
      <c r="DR303" s="39">
        <f>SUM($AZ303,$BA303:BT303)-SUM($EU303:FO303)</f>
        <v>-57178</v>
      </c>
      <c r="DS303" s="39">
        <f>SUM($AZ303,$BA303:BU303)-SUM($EU303:FP303)</f>
        <v>-61178</v>
      </c>
      <c r="DT303" s="39">
        <f>SUM($AZ303,$BA303:BV303)-SUM($EU303:FQ303)</f>
        <v>-65178</v>
      </c>
      <c r="DU303" s="39">
        <f>SUM($AZ303,$BA303:BW303)-SUM($EU303:FR303)</f>
        <v>-69178</v>
      </c>
      <c r="DV303" s="39">
        <f>SUM($AZ303,$BA303:BX303)-SUM($EU303:FS303)</f>
        <v>-73178</v>
      </c>
      <c r="DW303" s="39">
        <f>SUM($AZ303,$BA303:BY303)-SUM($EU303:FT303)</f>
        <v>-77178</v>
      </c>
      <c r="DX303" s="39">
        <f>SUM($AZ303,$BA303:BZ303)-SUM($EU303:FU303)</f>
        <v>-81178</v>
      </c>
      <c r="DY303" s="39">
        <f>SUM($AZ303,$BA303:CA303)-SUM($EU303:FV303)</f>
        <v>-85178</v>
      </c>
      <c r="DZ303" s="39">
        <f>SUM($AZ303,$BA303:CB303)-SUM($EU303:FW303)</f>
        <v>-89178</v>
      </c>
      <c r="EA303" s="39">
        <f>SUM($AZ303,$BA303:CC303)-SUM($EU303:FX303)</f>
        <v>-93178</v>
      </c>
      <c r="EB303" s="39">
        <f>SUM($AZ303,$BA303:CD303)-SUM($EU303:FY303)</f>
        <v>-97178</v>
      </c>
      <c r="EC303" s="39">
        <f>SUM($AZ303,$BA303:CE303)-SUM($EU303:FZ303)</f>
        <v>-101178</v>
      </c>
      <c r="ED303" s="39">
        <f>SUM($AZ303,$BA303:CF303)-SUM($EU303:GA303)</f>
        <v>-105178</v>
      </c>
      <c r="EE303" s="39">
        <f>SUM($AZ303,$BA303:CG303)-SUM($EU303:GB303)</f>
        <v>-109178</v>
      </c>
      <c r="EF303" s="39">
        <f>SUM($AZ303,$BA303:CH303)-SUM($EU303:GC303)</f>
        <v>-113178</v>
      </c>
      <c r="EG303" s="39">
        <f>SUM($AZ303,$BA303:CI303)-SUM($EU303:GD303)</f>
        <v>-117178</v>
      </c>
      <c r="EH303" s="39">
        <f>SUM($AZ303,$BA303:CJ303)-SUM($EU303:GE303)</f>
        <v>-121178</v>
      </c>
      <c r="EI303" s="39">
        <f>SUM($AZ303,$BA303:CK303)-SUM($EU303:GF303)</f>
        <v>-125178</v>
      </c>
      <c r="EJ303" s="39">
        <f>SUM($AZ303,$BA303:CL303)-SUM($EU303:GG303)</f>
        <v>-129178</v>
      </c>
      <c r="EK303" s="39">
        <f>SUM($AZ303,$BA303:CM303)-SUM($EU303:GH303)</f>
        <v>-133178</v>
      </c>
      <c r="EL303" s="39">
        <f>SUM($AZ303,$BA303:CN303)-SUM($EU303:GI303)</f>
        <v>-137178</v>
      </c>
      <c r="EM303" s="39">
        <f>SUM($AZ303,$BA303:CO303)-SUM($EU303:GJ303)</f>
        <v>-141178</v>
      </c>
      <c r="EN303" s="39">
        <f>SUM($AZ303,$BA303:CP303)-SUM($EU303:GK303)</f>
        <v>-141178</v>
      </c>
      <c r="EO303" s="39">
        <f>SUM($AZ303,$BA303:CQ303)-SUM($EU303:GL303)</f>
        <v>-141178</v>
      </c>
      <c r="EP303" s="39">
        <f>SUM($AZ303,$BA303:CR303)-SUM($EU303:GM303)</f>
        <v>-141178</v>
      </c>
      <c r="EQ303" s="39">
        <f>SUM($AZ303,$BA303:CS303)-SUM($EU303:GN303)</f>
        <v>-141178</v>
      </c>
      <c r="ER303" s="39"/>
      <c r="ES303" s="39"/>
      <c r="ET303" s="39"/>
      <c r="EU303" s="39"/>
      <c r="EV303" s="39"/>
      <c r="EW303" s="39"/>
      <c r="EX303" s="39"/>
      <c r="EY303" s="39"/>
      <c r="EZ303" s="39"/>
      <c r="FA303" s="39">
        <f t="array" ref="FA303">SUMPRODUCT($K303:$AG303,TRANSPOSE(FA$5:FA$27))</f>
        <v>920</v>
      </c>
      <c r="FB303" s="39">
        <f t="array" ref="FB303">SUMPRODUCT($K303:$AG303,TRANSPOSE(FB$5:FB$27))</f>
        <v>3596</v>
      </c>
      <c r="FC303" s="39">
        <f t="array" ref="FC303">SUMPRODUCT($K303:$AG303,TRANSPOSE(FC$5:FC$27))</f>
        <v>4662</v>
      </c>
      <c r="FD303" s="39">
        <f t="array" ref="FD303">SUMPRODUCT($K303:$AG303,TRANSPOSE(FD$5:FD$27))</f>
        <v>4000</v>
      </c>
      <c r="FE303" s="39">
        <f t="array" ref="FE303">SUMPRODUCT($K303:$AG303,TRANSPOSE(FE$5:FE$27))</f>
        <v>4000</v>
      </c>
      <c r="FF303" s="39">
        <f t="array" ref="FF303">SUMPRODUCT($K303:$AG303,TRANSPOSE(FF$5:FF$27))</f>
        <v>4000</v>
      </c>
      <c r="FG303" s="39">
        <f t="array" ref="FG303">SUMPRODUCT($K303:$AG303,TRANSPOSE(FG$5:FG$27))</f>
        <v>4000</v>
      </c>
      <c r="FH303" s="39">
        <f t="array" ref="FH303">SUMPRODUCT($K303:$AG303,TRANSPOSE(FH$5:FH$27))</f>
        <v>4000</v>
      </c>
      <c r="FI303" s="39">
        <f t="array" ref="FI303">SUMPRODUCT($K303:$AG303,TRANSPOSE(FI$5:FI$27))</f>
        <v>4000</v>
      </c>
      <c r="FJ303" s="39">
        <f t="array" ref="FJ303">SUMPRODUCT($K303:$AG303,TRANSPOSE(FJ$5:FJ$27))</f>
        <v>4000</v>
      </c>
      <c r="FK303" s="39">
        <f t="array" ref="FK303">SUMPRODUCT($K303:$AG303,TRANSPOSE(FK$5:FK$27))</f>
        <v>4000</v>
      </c>
      <c r="FL303" s="39">
        <f t="array" ref="FL303">SUMPRODUCT($K303:$AG303,TRANSPOSE(FL$5:FL$27))</f>
        <v>4000</v>
      </c>
      <c r="FM303" s="39">
        <f t="array" ref="FM303">SUMPRODUCT($K303:$AG303,TRANSPOSE(FM$5:FM$27))</f>
        <v>4000</v>
      </c>
      <c r="FN303" s="39">
        <f t="array" ref="FN303">SUMPRODUCT($K303:$AG303,TRANSPOSE(FN$5:FN$27))</f>
        <v>4000</v>
      </c>
      <c r="FO303" s="39">
        <f t="array" ref="FO303">SUMPRODUCT($K303:$AG303,TRANSPOSE(FO$5:FO$27))</f>
        <v>4000</v>
      </c>
      <c r="FP303" s="39">
        <f t="array" ref="FP303">SUMPRODUCT($K303:$AG303,TRANSPOSE(FP$5:FP$27))</f>
        <v>4000</v>
      </c>
      <c r="FQ303" s="39">
        <f t="array" ref="FQ303">SUMPRODUCT($K303:$AG303,TRANSPOSE(FQ$5:FQ$27))</f>
        <v>4000</v>
      </c>
      <c r="FR303" s="39">
        <f t="array" ref="FR303">SUMPRODUCT($K303:$AG303,TRANSPOSE(FR$5:FR$27))</f>
        <v>4000</v>
      </c>
      <c r="FS303" s="39">
        <f t="array" ref="FS303">SUMPRODUCT($K303:$AG303,TRANSPOSE(FS$5:FS$27))</f>
        <v>4000</v>
      </c>
      <c r="FT303" s="39">
        <f t="array" ref="FT303">SUMPRODUCT($K303:$AG303,TRANSPOSE(FT$5:FT$27))</f>
        <v>4000</v>
      </c>
      <c r="FU303" s="39">
        <f t="array" ref="FU303">SUMPRODUCT($K303:$AG303,TRANSPOSE(FU$5:FU$27))</f>
        <v>4000</v>
      </c>
      <c r="FV303" s="39">
        <f t="array" ref="FV303">SUMPRODUCT($K303:$AG303,TRANSPOSE(FV$5:FV$27))</f>
        <v>4000</v>
      </c>
      <c r="FW303" s="39">
        <f t="array" ref="FW303">SUMPRODUCT($K303:$AG303,TRANSPOSE(FW$5:FW$27))</f>
        <v>4000</v>
      </c>
      <c r="FX303" s="39">
        <f t="array" ref="FX303">SUMPRODUCT($K303:$AG303,TRANSPOSE(FX$5:FX$27))</f>
        <v>4000</v>
      </c>
      <c r="FY303" s="39">
        <f t="array" ref="FY303">SUMPRODUCT($K303:$AG303,TRANSPOSE(FY$5:FY$27))</f>
        <v>4000</v>
      </c>
      <c r="FZ303" s="39">
        <f t="array" ref="FZ303">SUMPRODUCT($K303:$AG303,TRANSPOSE(FZ$5:FZ$27))</f>
        <v>4000</v>
      </c>
      <c r="GA303" s="39">
        <f t="array" ref="GA303">SUMPRODUCT($K303:$AG303,TRANSPOSE(GA$5:GA$27))</f>
        <v>4000</v>
      </c>
      <c r="GB303" s="39">
        <f t="array" ref="GB303">SUMPRODUCT($K303:$AG303,TRANSPOSE(GB$5:GB$27))</f>
        <v>4000</v>
      </c>
      <c r="GC303" s="39">
        <f t="array" ref="GC303">SUMPRODUCT($K303:$AG303,TRANSPOSE(GC$5:GC$27))</f>
        <v>4000</v>
      </c>
      <c r="GD303" s="39">
        <f t="array" ref="GD303">SUMPRODUCT($K303:$AG303,TRANSPOSE(GD$5:GD$27))</f>
        <v>4000</v>
      </c>
      <c r="GE303" s="39">
        <f t="array" ref="GE303">SUMPRODUCT($K303:$AG303,TRANSPOSE(GE$5:GE$27))</f>
        <v>4000</v>
      </c>
      <c r="GF303" s="39">
        <f t="array" ref="GF303">SUMPRODUCT($K303:$AG303,TRANSPOSE(GF$5:GF$27))</f>
        <v>4000</v>
      </c>
      <c r="GG303" s="39">
        <f t="array" ref="GG303">SUMPRODUCT($K303:$AG303,TRANSPOSE(GG$5:GG$27))</f>
        <v>4000</v>
      </c>
      <c r="GH303" s="39">
        <f t="array" ref="GH303">SUMPRODUCT($K303:$AG303,TRANSPOSE(GH$5:GH$27))</f>
        <v>4000</v>
      </c>
      <c r="GI303" s="39">
        <f t="array" ref="GI303">SUMPRODUCT($K303:$AG303,TRANSPOSE(GI$5:GI$27))</f>
        <v>4000</v>
      </c>
      <c r="GJ303" s="39">
        <f t="array" ref="GJ303">SUMPRODUCT($K303:$AG303,TRANSPOSE(GJ$5:GJ$27))</f>
        <v>4000</v>
      </c>
      <c r="GK303" s="39">
        <f t="array" ref="GK303">SUMPRODUCT($K303:$AG303,TRANSPOSE(GK$5:GK$27))</f>
        <v>0</v>
      </c>
      <c r="GL303" s="39">
        <f t="array" ref="GL303">SUMPRODUCT($K303:$AG303,TRANSPOSE(GL$5:GL$27))</f>
        <v>0</v>
      </c>
      <c r="GM303" s="39">
        <f t="array" ref="GM303">SUMPRODUCT($K303:$AG303,TRANSPOSE(GM$5:GM$27))</f>
        <v>0</v>
      </c>
      <c r="GN303" s="39">
        <f t="array" ref="GN303">SUMPRODUCT($K303:$AG303,TRANSPOSE(GN$5:GN$27))</f>
        <v>0</v>
      </c>
      <c r="GO303" s="39"/>
      <c r="GP303" s="39"/>
      <c r="GQ303" s="39"/>
      <c r="GR303" s="39"/>
      <c r="GS303" s="39"/>
      <c r="GT303" s="39"/>
      <c r="GU303" s="39"/>
      <c r="GV303" s="39"/>
      <c r="GW303" s="39"/>
      <c r="GX303" s="39"/>
      <c r="GY303" s="39"/>
      <c r="GZ303" s="39"/>
      <c r="HA303" s="39"/>
      <c r="HB303" s="39"/>
      <c r="HC303" s="39"/>
      <c r="HD303" s="39"/>
      <c r="HE303" s="39"/>
      <c r="HF303" s="39"/>
      <c r="HG303" s="39"/>
      <c r="HH303" s="39"/>
      <c r="HI303" s="39"/>
      <c r="HJ303" s="39"/>
      <c r="HK303" s="39"/>
      <c r="HL303" s="39"/>
      <c r="HM303" s="39"/>
      <c r="HN303" s="39"/>
      <c r="HO303" s="39"/>
      <c r="HP303" s="39"/>
      <c r="HQ303" s="39"/>
      <c r="HR303" s="39"/>
      <c r="HS303" s="39"/>
      <c r="HT303" s="39"/>
      <c r="HU303" s="39"/>
      <c r="HV303" s="39"/>
      <c r="HW303" s="39"/>
      <c r="HX303" s="39"/>
      <c r="HY303" s="39"/>
      <c r="HZ303" s="39"/>
      <c r="IA303" s="39"/>
      <c r="IB303" s="39"/>
      <c r="IC303" s="39"/>
      <c r="ID303" s="39"/>
      <c r="IE303" s="39"/>
      <c r="IF303" s="39"/>
      <c r="IG303" s="39"/>
      <c r="IH303" s="39"/>
      <c r="II303" s="39"/>
      <c r="IJ303" s="39"/>
      <c r="IK303" s="39"/>
      <c r="IL303" s="39"/>
      <c r="IM303" s="39"/>
      <c r="IN303" s="39"/>
      <c r="IO303" s="39"/>
      <c r="IP303" s="39"/>
      <c r="IQ303" s="39"/>
      <c r="IR303" s="39"/>
      <c r="IS303" s="39"/>
      <c r="IT303" s="39"/>
      <c r="IU303" s="39"/>
      <c r="IV303" s="93" t="str">
        <f>AM303</f>
        <v>RFMW</v>
      </c>
      <c r="IW303" s="100" t="str">
        <f>C303</f>
        <v>SMT252503ALN2F</v>
      </c>
      <c r="IX303" s="93" t="str">
        <f t="shared" si="345"/>
        <v>SMITHS INTERCONNECT AMERICAS,</v>
      </c>
      <c r="IY303" s="111">
        <f t="shared" si="348"/>
        <v>0.99</v>
      </c>
      <c r="IZ303" s="112" t="str">
        <f t="shared" si="346"/>
        <v>USD</v>
      </c>
      <c r="JA303" s="104" t="e">
        <f ca="1">_xlfn.XLOOKUP(IZ303,IZ$21:IZ$24,JA$21:JA$24,0)</f>
        <v>#NAME?</v>
      </c>
      <c r="JB303" s="104" t="e">
        <f t="shared" ca="1" si="310"/>
        <v>#NAME?</v>
      </c>
      <c r="JC303" s="113">
        <f>AJ303</f>
        <v>1000</v>
      </c>
      <c r="JD303" s="113">
        <f>AJ303</f>
        <v>1000</v>
      </c>
      <c r="JE303" s="100"/>
      <c r="JF303" s="113" t="e">
        <f>MAX(JD303,CEILING(#REF!+JE303,JC303))</f>
        <v>#REF!</v>
      </c>
      <c r="JG303" s="114" t="e">
        <f t="shared" ca="1" si="311"/>
        <v>#REF!</v>
      </c>
      <c r="JH303" s="113" t="e">
        <f>JF303-#REF!</f>
        <v>#REF!</v>
      </c>
      <c r="JI303" s="114" t="e">
        <f t="shared" ca="1" si="312"/>
        <v>#REF!</v>
      </c>
      <c r="JJ303" s="115">
        <v>45523</v>
      </c>
      <c r="JK303" s="114" t="s">
        <v>114</v>
      </c>
      <c r="JL303" s="114" t="s">
        <v>21</v>
      </c>
      <c r="JM303" s="100" t="s">
        <v>128</v>
      </c>
      <c r="JN303" s="100" t="s">
        <v>129</v>
      </c>
      <c r="JO303" s="102" t="e">
        <f t="array" aca="1" ref="JO303" ca="1">SUMPRODUCT(#REF!,TRANSPOSE(JO$19:JO$22))</f>
        <v>#REF!</v>
      </c>
      <c r="JP303" s="102" t="e">
        <f t="array" aca="1" ref="JP303" ca="1">SUMPRODUCT(#REF!,TRANSPOSE(JP$19:JP$22))</f>
        <v>#REF!</v>
      </c>
      <c r="JQ303" s="102" t="e">
        <f t="array" aca="1" ref="JQ303" ca="1">SUMPRODUCT(#REF!,TRANSPOSE(JQ$19:JQ$22))</f>
        <v>#REF!</v>
      </c>
      <c r="JR303" s="102" t="e">
        <f t="array" aca="1" ref="JR303" ca="1">SUMPRODUCT(#REF!,TRANSPOSE(JR$19:JR$22))</f>
        <v>#REF!</v>
      </c>
      <c r="JS303" s="102" t="e">
        <f t="array" aca="1" ref="JS303" ca="1">SUMPRODUCT(#REF!,TRANSPOSE(JS$19:JS$22))</f>
        <v>#REF!</v>
      </c>
      <c r="JT303" s="102" t="e">
        <f t="array" aca="1" ref="JT303" ca="1">SUMPRODUCT(#REF!,TRANSPOSE(JT$19:JT$22))</f>
        <v>#REF!</v>
      </c>
      <c r="JU303" s="102" t="e">
        <f t="array" aca="1" ref="JU303" ca="1">SUMPRODUCT(#REF!,TRANSPOSE(JU$19:JU$22))</f>
        <v>#REF!</v>
      </c>
      <c r="JV303" s="102" t="e">
        <f t="array" aca="1" ref="JV303" ca="1">SUMPRODUCT(#REF!,TRANSPOSE(JV$19:JV$22))</f>
        <v>#REF!</v>
      </c>
      <c r="JW303" s="102" t="e">
        <f t="array" aca="1" ref="JW303" ca="1">SUMPRODUCT(#REF!,TRANSPOSE(JW$19:JW$22))</f>
        <v>#REF!</v>
      </c>
      <c r="JX303" s="102" t="e">
        <f t="array" aca="1" ref="JX303" ca="1">SUMPRODUCT(#REF!,TRANSPOSE(JX$19:JX$22))</f>
        <v>#REF!</v>
      </c>
      <c r="JY303" s="102" t="e">
        <f t="array" aca="1" ref="JY303" ca="1">SUMPRODUCT(#REF!,TRANSPOSE(JY$19:JY$22))</f>
        <v>#REF!</v>
      </c>
      <c r="JZ303" s="102" t="e">
        <f t="array" aca="1" ref="JZ303" ca="1">SUMPRODUCT(#REF!,TRANSPOSE(JZ$19:JZ$22))</f>
        <v>#REF!</v>
      </c>
      <c r="KA303" s="102" t="e">
        <f t="array" aca="1" ref="KA303" ca="1">SUMPRODUCT(#REF!,TRANSPOSE(KA$19:KA$22))</f>
        <v>#REF!</v>
      </c>
      <c r="KB303" s="116"/>
      <c r="KC303" s="102" t="e">
        <f t="shared" ca="1" si="313"/>
        <v>#REF!</v>
      </c>
      <c r="KD303" s="117" t="e">
        <f ca="1">CEILING(SUM($JO303:JP303)-SUM($KC303:KC303),$JC303)</f>
        <v>#REF!</v>
      </c>
      <c r="KE303" s="117" t="e">
        <f ca="1">CEILING(SUM($JO303:JQ303)-SUM($KC303:KD303),$JC303)</f>
        <v>#REF!</v>
      </c>
      <c r="KF303" s="117" t="e">
        <f ca="1">CEILING(SUM($JO303:JR303)-SUM($KC303:KE303),$JC303)</f>
        <v>#REF!</v>
      </c>
      <c r="KG303" s="117" t="e">
        <f ca="1">CEILING(SUM($JO303:JS303)-SUM($KC303:KF303),$JC303)</f>
        <v>#REF!</v>
      </c>
      <c r="KH303" s="117" t="e">
        <f ca="1">CEILING(SUM($JO303:JT303)-SUM($KC303:KG303),$JC303)</f>
        <v>#REF!</v>
      </c>
      <c r="KI303" s="117" t="e">
        <f ca="1">CEILING(SUM($JO303:JU303)-SUM($KC303:KH303),$JC303)</f>
        <v>#REF!</v>
      </c>
      <c r="KJ303" s="117" t="e">
        <f ca="1">CEILING(SUM($JO303:JV303)-SUM($KC303:KI303),$JC303)</f>
        <v>#REF!</v>
      </c>
      <c r="KK303" s="117" t="e">
        <f ca="1">CEILING(SUM($JO303:JW303)-SUM($KC303:KJ303),$JC303)</f>
        <v>#REF!</v>
      </c>
      <c r="KL303" s="117" t="e">
        <f ca="1">CEILING(SUM($JO303:JX303)-SUM($KC303:KK303),$JC303)</f>
        <v>#REF!</v>
      </c>
      <c r="KM303" s="117" t="e">
        <f ca="1">CEILING(SUM($JO303:JY303)-SUM($KC303:KL303),$JC303)</f>
        <v>#REF!</v>
      </c>
      <c r="KN303" s="117" t="e">
        <f t="shared" ca="1" si="314"/>
        <v>#REF!</v>
      </c>
      <c r="KO303" s="117" t="e">
        <f t="shared" ca="1" si="315"/>
        <v>#REF!</v>
      </c>
      <c r="KP303" s="116"/>
      <c r="KQ303" s="119" t="e">
        <f t="shared" ca="1" si="316"/>
        <v>#REF!</v>
      </c>
      <c r="KR303" s="119" t="e">
        <f t="shared" ca="1" si="317"/>
        <v>#REF!</v>
      </c>
      <c r="KS303" s="119" t="e">
        <f t="shared" ca="1" si="318"/>
        <v>#REF!</v>
      </c>
      <c r="KT303" s="119" t="e">
        <f t="shared" ca="1" si="319"/>
        <v>#REF!</v>
      </c>
      <c r="KU303" s="119" t="e">
        <f t="shared" ca="1" si="320"/>
        <v>#REF!</v>
      </c>
      <c r="KV303" s="119" t="e">
        <f t="shared" ca="1" si="321"/>
        <v>#REF!</v>
      </c>
      <c r="KW303" s="119" t="e">
        <f t="shared" ca="1" si="322"/>
        <v>#REF!</v>
      </c>
      <c r="KX303" s="119" t="e">
        <f t="shared" ca="1" si="323"/>
        <v>#REF!</v>
      </c>
      <c r="KY303" s="119" t="e">
        <f t="shared" ca="1" si="324"/>
        <v>#REF!</v>
      </c>
      <c r="KZ303" s="119" t="e">
        <f t="shared" ca="1" si="325"/>
        <v>#REF!</v>
      </c>
      <c r="LA303" s="119" t="e">
        <f t="shared" ca="1" si="326"/>
        <v>#REF!</v>
      </c>
      <c r="LB303" s="119" t="e">
        <f t="shared" ca="1" si="327"/>
        <v>#REF!</v>
      </c>
      <c r="LC303" s="119" t="e">
        <f t="shared" ca="1" si="328"/>
        <v>#REF!</v>
      </c>
      <c r="LD303" s="119" t="e">
        <f t="shared" ca="1" si="329"/>
        <v>#REF!</v>
      </c>
      <c r="LE303" s="116">
        <v>4</v>
      </c>
      <c r="LF303" s="102" t="e">
        <f ca="1">SUM(KC303:KE303)</f>
        <v>#REF!</v>
      </c>
      <c r="LG303" s="102"/>
      <c r="LH303" s="102"/>
      <c r="LI303" s="102" t="e">
        <f ca="1">SUM(KF303:KH303)</f>
        <v>#REF!</v>
      </c>
      <c r="LJ303" s="102"/>
      <c r="LK303" s="102"/>
      <c r="LL303" s="102" t="e">
        <f ca="1">SUM(KI303:KK303)</f>
        <v>#REF!</v>
      </c>
      <c r="LM303" s="102"/>
      <c r="LN303" s="102"/>
      <c r="LO303" s="102" t="e">
        <f ca="1">SUM(KL303:KO303)</f>
        <v>#REF!</v>
      </c>
      <c r="LP303" s="102"/>
      <c r="LQ303" s="102"/>
      <c r="LR303" s="102" t="e">
        <f ca="1">KO303</f>
        <v>#REF!</v>
      </c>
      <c r="LS303" s="102"/>
      <c r="LT303" s="119" t="e">
        <f t="shared" ca="1" si="330"/>
        <v>#REF!</v>
      </c>
      <c r="LU303" s="119" t="e">
        <f t="shared" ca="1" si="331"/>
        <v>#NAME?</v>
      </c>
      <c r="LV303" s="119" t="e">
        <f t="shared" ca="1" si="332"/>
        <v>#NAME?</v>
      </c>
      <c r="LW303" s="119" t="e">
        <f t="shared" ca="1" si="333"/>
        <v>#REF!</v>
      </c>
      <c r="LX303" s="119" t="e">
        <f t="shared" ca="1" si="334"/>
        <v>#NAME?</v>
      </c>
      <c r="LY303" s="119" t="e">
        <f t="shared" ca="1" si="335"/>
        <v>#NAME?</v>
      </c>
      <c r="LZ303" s="119" t="e">
        <f t="shared" ca="1" si="336"/>
        <v>#REF!</v>
      </c>
      <c r="MA303" s="119" t="e">
        <f t="shared" ca="1" si="337"/>
        <v>#NAME?</v>
      </c>
      <c r="MB303" s="119" t="e">
        <f t="shared" ca="1" si="338"/>
        <v>#NAME?</v>
      </c>
      <c r="MC303" s="119" t="e">
        <f t="shared" ca="1" si="339"/>
        <v>#REF!</v>
      </c>
      <c r="MD303" s="119" t="e">
        <f t="shared" ca="1" si="340"/>
        <v>#NAME?</v>
      </c>
      <c r="ME303" s="119" t="e">
        <f t="shared" ca="1" si="341"/>
        <v>#NAME?</v>
      </c>
      <c r="MF303" s="119" t="e">
        <f t="shared" ca="1" si="342"/>
        <v>#REF!</v>
      </c>
      <c r="MG303" s="119" t="e">
        <f t="shared" ca="1" si="343"/>
        <v>#REF!</v>
      </c>
      <c r="MH303" s="120" t="s">
        <v>1287</v>
      </c>
      <c r="MI303" s="100" t="s">
        <v>1284</v>
      </c>
      <c r="MJ303" s="121">
        <v>45531</v>
      </c>
      <c r="MK303" s="100" t="s">
        <v>131</v>
      </c>
      <c r="ML303" s="100" t="s">
        <v>15</v>
      </c>
      <c r="MM303" s="100" t="s">
        <v>15</v>
      </c>
      <c r="MN303" s="100" t="s">
        <v>1285</v>
      </c>
      <c r="MO303" s="100" t="s">
        <v>1286</v>
      </c>
    </row>
    <row r="304" spans="1:353" ht="14.25" x14ac:dyDescent="0.2">
      <c r="A304" s="39">
        <v>318</v>
      </c>
      <c r="B304" s="39" t="s">
        <v>1290</v>
      </c>
      <c r="C304" s="54" t="s">
        <v>1291</v>
      </c>
      <c r="D304" s="39" t="s">
        <v>121</v>
      </c>
      <c r="E304" s="39">
        <v>405584339</v>
      </c>
      <c r="F304" s="99" t="s">
        <v>1292</v>
      </c>
      <c r="G304" s="39">
        <v>406483066</v>
      </c>
      <c r="H304" s="39" t="s">
        <v>112</v>
      </c>
      <c r="I304" s="39">
        <v>1</v>
      </c>
      <c r="J304" s="39">
        <v>3</v>
      </c>
      <c r="K304" s="39">
        <v>0</v>
      </c>
      <c r="L304" s="39">
        <v>0</v>
      </c>
      <c r="M304" s="39">
        <v>0</v>
      </c>
      <c r="N304" s="39">
        <v>0</v>
      </c>
      <c r="O304" s="39">
        <v>1</v>
      </c>
      <c r="P304" s="39">
        <v>0</v>
      </c>
      <c r="Q304" s="39">
        <v>0</v>
      </c>
      <c r="R304" s="39">
        <v>0</v>
      </c>
      <c r="S304" s="39">
        <v>0</v>
      </c>
      <c r="T304" s="39">
        <v>0</v>
      </c>
      <c r="U304" s="39">
        <v>0</v>
      </c>
      <c r="V304" s="39">
        <v>0</v>
      </c>
      <c r="W304" s="39">
        <v>0</v>
      </c>
      <c r="X304" s="39">
        <v>1</v>
      </c>
      <c r="Y304" s="39">
        <v>0</v>
      </c>
      <c r="Z304" s="39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1</v>
      </c>
      <c r="AH304" s="39">
        <f t="shared" si="306"/>
        <v>2</v>
      </c>
      <c r="AI304" s="39">
        <f t="shared" si="344"/>
        <v>70589</v>
      </c>
      <c r="AJ304" s="55">
        <v>2000</v>
      </c>
      <c r="AK304" s="39" t="s">
        <v>9</v>
      </c>
      <c r="AL304" s="39" t="s">
        <v>952</v>
      </c>
      <c r="AM304" s="39" t="s">
        <v>9</v>
      </c>
      <c r="AN304" s="39"/>
      <c r="AO304" s="39"/>
      <c r="AP304" s="56"/>
      <c r="AQ304" s="56" t="s">
        <v>8</v>
      </c>
      <c r="AR304" s="39"/>
      <c r="AS304" s="39"/>
      <c r="AT304" s="39"/>
      <c r="AU304" s="39"/>
      <c r="AV304" s="39">
        <f t="shared" si="307"/>
        <v>0</v>
      </c>
      <c r="AW304" s="76" t="e">
        <f t="shared" ca="1" si="308"/>
        <v>#NAME?</v>
      </c>
      <c r="AX304" s="39"/>
      <c r="AY304" s="73" t="e">
        <f t="shared" si="309"/>
        <v>#REF!</v>
      </c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>
        <f>SUM($AZ304,$BA304:BF304)-SUM($EU304:FA304)</f>
        <v>-460</v>
      </c>
      <c r="DE304" s="39">
        <f>SUM($AZ304,$BA304:BG304)-SUM($EU304:FB304)</f>
        <v>-2258</v>
      </c>
      <c r="DF304" s="39">
        <f>SUM($AZ304,$BA304:BH304)-SUM($EU304:FC304)</f>
        <v>-4589</v>
      </c>
      <c r="DG304" s="39">
        <f>SUM($AZ304,$BA304:BI304)-SUM($EU304:FD304)</f>
        <v>-6589</v>
      </c>
      <c r="DH304" s="39">
        <f>SUM($AZ304,$BA304:BJ304)-SUM($EU304:FE304)</f>
        <v>-8589</v>
      </c>
      <c r="DI304" s="39">
        <f>SUM($AZ304,$BA304:BK304)-SUM($EU304:FF304)</f>
        <v>-10589</v>
      </c>
      <c r="DJ304" s="39">
        <f>SUM($AZ304,$BA304:BL304)-SUM($EU304:FG304)</f>
        <v>-12589</v>
      </c>
      <c r="DK304" s="39">
        <f>SUM($AZ304,$BA304:BM304)-SUM($EU304:FH304)</f>
        <v>-14589</v>
      </c>
      <c r="DL304" s="39">
        <f>SUM($AZ304,$BA304:BN304)-SUM($EU304:FI304)</f>
        <v>-16589</v>
      </c>
      <c r="DM304" s="39">
        <f>SUM($AZ304,$BA304:BO304)-SUM($EU304:FJ304)</f>
        <v>-18589</v>
      </c>
      <c r="DN304" s="39">
        <f>SUM($AZ304,$BA304:BP304)-SUM($EU304:FK304)</f>
        <v>-20589</v>
      </c>
      <c r="DO304" s="39">
        <f>SUM($AZ304,$BA304:BQ304)-SUM($EU304:FL304)</f>
        <v>-22589</v>
      </c>
      <c r="DP304" s="39">
        <f>SUM($AZ304,$BA304:BR304)-SUM($EU304:FM304)</f>
        <v>-24589</v>
      </c>
      <c r="DQ304" s="39">
        <f>SUM($AZ304,$BA304:BS304)-SUM($EU304:FN304)</f>
        <v>-26589</v>
      </c>
      <c r="DR304" s="39">
        <f>SUM($AZ304,$BA304:BT304)-SUM($EU304:FO304)</f>
        <v>-28589</v>
      </c>
      <c r="DS304" s="39">
        <f>SUM($AZ304,$BA304:BU304)-SUM($EU304:FP304)</f>
        <v>-30589</v>
      </c>
      <c r="DT304" s="39">
        <f>SUM($AZ304,$BA304:BV304)-SUM($EU304:FQ304)</f>
        <v>-32589</v>
      </c>
      <c r="DU304" s="39">
        <f>SUM($AZ304,$BA304:BW304)-SUM($EU304:FR304)</f>
        <v>-34589</v>
      </c>
      <c r="DV304" s="39">
        <f>SUM($AZ304,$BA304:BX304)-SUM($EU304:FS304)</f>
        <v>-36589</v>
      </c>
      <c r="DW304" s="39">
        <f>SUM($AZ304,$BA304:BY304)-SUM($EU304:FT304)</f>
        <v>-38589</v>
      </c>
      <c r="DX304" s="39">
        <f>SUM($AZ304,$BA304:BZ304)-SUM($EU304:FU304)</f>
        <v>-40589</v>
      </c>
      <c r="DY304" s="39">
        <f>SUM($AZ304,$BA304:CA304)-SUM($EU304:FV304)</f>
        <v>-42589</v>
      </c>
      <c r="DZ304" s="39">
        <f>SUM($AZ304,$BA304:CB304)-SUM($EU304:FW304)</f>
        <v>-44589</v>
      </c>
      <c r="EA304" s="39">
        <f>SUM($AZ304,$BA304:CC304)-SUM($EU304:FX304)</f>
        <v>-46589</v>
      </c>
      <c r="EB304" s="39">
        <f>SUM($AZ304,$BA304:CD304)-SUM($EU304:FY304)</f>
        <v>-48589</v>
      </c>
      <c r="EC304" s="39">
        <f>SUM($AZ304,$BA304:CE304)-SUM($EU304:FZ304)</f>
        <v>-50589</v>
      </c>
      <c r="ED304" s="39">
        <f>SUM($AZ304,$BA304:CF304)-SUM($EU304:GA304)</f>
        <v>-52589</v>
      </c>
      <c r="EE304" s="39">
        <f>SUM($AZ304,$BA304:CG304)-SUM($EU304:GB304)</f>
        <v>-54589</v>
      </c>
      <c r="EF304" s="39">
        <f>SUM($AZ304,$BA304:CH304)-SUM($EU304:GC304)</f>
        <v>-56589</v>
      </c>
      <c r="EG304" s="39">
        <f>SUM($AZ304,$BA304:CI304)-SUM($EU304:GD304)</f>
        <v>-58589</v>
      </c>
      <c r="EH304" s="39">
        <f>SUM($AZ304,$BA304:CJ304)-SUM($EU304:GE304)</f>
        <v>-60589</v>
      </c>
      <c r="EI304" s="39">
        <f>SUM($AZ304,$BA304:CK304)-SUM($EU304:GF304)</f>
        <v>-62589</v>
      </c>
      <c r="EJ304" s="39">
        <f>SUM($AZ304,$BA304:CL304)-SUM($EU304:GG304)</f>
        <v>-64589</v>
      </c>
      <c r="EK304" s="39">
        <f>SUM($AZ304,$BA304:CM304)-SUM($EU304:GH304)</f>
        <v>-66589</v>
      </c>
      <c r="EL304" s="39">
        <f>SUM($AZ304,$BA304:CN304)-SUM($EU304:GI304)</f>
        <v>-68589</v>
      </c>
      <c r="EM304" s="39">
        <f>SUM($AZ304,$BA304:CO304)-SUM($EU304:GJ304)</f>
        <v>-70589</v>
      </c>
      <c r="EN304" s="39">
        <f>SUM($AZ304,$BA304:CP304)-SUM($EU304:GK304)</f>
        <v>-70589</v>
      </c>
      <c r="EO304" s="39">
        <f>SUM($AZ304,$BA304:CQ304)-SUM($EU304:GL304)</f>
        <v>-70589</v>
      </c>
      <c r="EP304" s="39">
        <f>SUM($AZ304,$BA304:CR304)-SUM($EU304:GM304)</f>
        <v>-70589</v>
      </c>
      <c r="EQ304" s="39">
        <f>SUM($AZ304,$BA304:CS304)-SUM($EU304:GN304)</f>
        <v>-70589</v>
      </c>
      <c r="ER304" s="39"/>
      <c r="ES304" s="39"/>
      <c r="ET304" s="39"/>
      <c r="EU304" s="39"/>
      <c r="EV304" s="39"/>
      <c r="EW304" s="39"/>
      <c r="EX304" s="39"/>
      <c r="EY304" s="39"/>
      <c r="EZ304" s="39"/>
      <c r="FA304" s="39">
        <f t="array" ref="FA304">SUMPRODUCT($K304:$AG304,TRANSPOSE(FA$5:FA$27))</f>
        <v>460</v>
      </c>
      <c r="FB304" s="39">
        <f t="array" ref="FB304">SUMPRODUCT($K304:$AG304,TRANSPOSE(FB$5:FB$27))</f>
        <v>1798</v>
      </c>
      <c r="FC304" s="39">
        <f t="array" ref="FC304">SUMPRODUCT($K304:$AG304,TRANSPOSE(FC$5:FC$27))</f>
        <v>2331</v>
      </c>
      <c r="FD304" s="39">
        <f t="array" ref="FD304">SUMPRODUCT($K304:$AG304,TRANSPOSE(FD$5:FD$27))</f>
        <v>2000</v>
      </c>
      <c r="FE304" s="39">
        <f t="array" ref="FE304">SUMPRODUCT($K304:$AG304,TRANSPOSE(FE$5:FE$27))</f>
        <v>2000</v>
      </c>
      <c r="FF304" s="39">
        <f t="array" ref="FF304">SUMPRODUCT($K304:$AG304,TRANSPOSE(FF$5:FF$27))</f>
        <v>2000</v>
      </c>
      <c r="FG304" s="39">
        <f t="array" ref="FG304">SUMPRODUCT($K304:$AG304,TRANSPOSE(FG$5:FG$27))</f>
        <v>2000</v>
      </c>
      <c r="FH304" s="39">
        <f t="array" ref="FH304">SUMPRODUCT($K304:$AG304,TRANSPOSE(FH$5:FH$27))</f>
        <v>2000</v>
      </c>
      <c r="FI304" s="39">
        <f t="array" ref="FI304">SUMPRODUCT($K304:$AG304,TRANSPOSE(FI$5:FI$27))</f>
        <v>2000</v>
      </c>
      <c r="FJ304" s="39">
        <f t="array" ref="FJ304">SUMPRODUCT($K304:$AG304,TRANSPOSE(FJ$5:FJ$27))</f>
        <v>2000</v>
      </c>
      <c r="FK304" s="39">
        <f t="array" ref="FK304">SUMPRODUCT($K304:$AG304,TRANSPOSE(FK$5:FK$27))</f>
        <v>2000</v>
      </c>
      <c r="FL304" s="39">
        <f t="array" ref="FL304">SUMPRODUCT($K304:$AG304,TRANSPOSE(FL$5:FL$27))</f>
        <v>2000</v>
      </c>
      <c r="FM304" s="39">
        <f t="array" ref="FM304">SUMPRODUCT($K304:$AG304,TRANSPOSE(FM$5:FM$27))</f>
        <v>2000</v>
      </c>
      <c r="FN304" s="39">
        <f t="array" ref="FN304">SUMPRODUCT($K304:$AG304,TRANSPOSE(FN$5:FN$27))</f>
        <v>2000</v>
      </c>
      <c r="FO304" s="39">
        <f t="array" ref="FO304">SUMPRODUCT($K304:$AG304,TRANSPOSE(FO$5:FO$27))</f>
        <v>2000</v>
      </c>
      <c r="FP304" s="39">
        <f t="array" ref="FP304">SUMPRODUCT($K304:$AG304,TRANSPOSE(FP$5:FP$27))</f>
        <v>2000</v>
      </c>
      <c r="FQ304" s="39">
        <f t="array" ref="FQ304">SUMPRODUCT($K304:$AG304,TRANSPOSE(FQ$5:FQ$27))</f>
        <v>2000</v>
      </c>
      <c r="FR304" s="39">
        <f t="array" ref="FR304">SUMPRODUCT($K304:$AG304,TRANSPOSE(FR$5:FR$27))</f>
        <v>2000</v>
      </c>
      <c r="FS304" s="39">
        <f t="array" ref="FS304">SUMPRODUCT($K304:$AG304,TRANSPOSE(FS$5:FS$27))</f>
        <v>2000</v>
      </c>
      <c r="FT304" s="39">
        <f t="array" ref="FT304">SUMPRODUCT($K304:$AG304,TRANSPOSE(FT$5:FT$27))</f>
        <v>2000</v>
      </c>
      <c r="FU304" s="39">
        <f t="array" ref="FU304">SUMPRODUCT($K304:$AG304,TRANSPOSE(FU$5:FU$27))</f>
        <v>2000</v>
      </c>
      <c r="FV304" s="39">
        <f t="array" ref="FV304">SUMPRODUCT($K304:$AG304,TRANSPOSE(FV$5:FV$27))</f>
        <v>2000</v>
      </c>
      <c r="FW304" s="39">
        <f t="array" ref="FW304">SUMPRODUCT($K304:$AG304,TRANSPOSE(FW$5:FW$27))</f>
        <v>2000</v>
      </c>
      <c r="FX304" s="39">
        <f t="array" ref="FX304">SUMPRODUCT($K304:$AG304,TRANSPOSE(FX$5:FX$27))</f>
        <v>2000</v>
      </c>
      <c r="FY304" s="39">
        <f t="array" ref="FY304">SUMPRODUCT($K304:$AG304,TRANSPOSE(FY$5:FY$27))</f>
        <v>2000</v>
      </c>
      <c r="FZ304" s="39">
        <f t="array" ref="FZ304">SUMPRODUCT($K304:$AG304,TRANSPOSE(FZ$5:FZ$27))</f>
        <v>2000</v>
      </c>
      <c r="GA304" s="39">
        <f t="array" ref="GA304">SUMPRODUCT($K304:$AG304,TRANSPOSE(GA$5:GA$27))</f>
        <v>2000</v>
      </c>
      <c r="GB304" s="39">
        <f t="array" ref="GB304">SUMPRODUCT($K304:$AG304,TRANSPOSE(GB$5:GB$27))</f>
        <v>2000</v>
      </c>
      <c r="GC304" s="39">
        <f t="array" ref="GC304">SUMPRODUCT($K304:$AG304,TRANSPOSE(GC$5:GC$27))</f>
        <v>2000</v>
      </c>
      <c r="GD304" s="39">
        <f t="array" ref="GD304">SUMPRODUCT($K304:$AG304,TRANSPOSE(GD$5:GD$27))</f>
        <v>2000</v>
      </c>
      <c r="GE304" s="39">
        <f t="array" ref="GE304">SUMPRODUCT($K304:$AG304,TRANSPOSE(GE$5:GE$27))</f>
        <v>2000</v>
      </c>
      <c r="GF304" s="39">
        <f t="array" ref="GF304">SUMPRODUCT($K304:$AG304,TRANSPOSE(GF$5:GF$27))</f>
        <v>2000</v>
      </c>
      <c r="GG304" s="39">
        <f t="array" ref="GG304">SUMPRODUCT($K304:$AG304,TRANSPOSE(GG$5:GG$27))</f>
        <v>2000</v>
      </c>
      <c r="GH304" s="39">
        <f t="array" ref="GH304">SUMPRODUCT($K304:$AG304,TRANSPOSE(GH$5:GH$27))</f>
        <v>2000</v>
      </c>
      <c r="GI304" s="39">
        <f t="array" ref="GI304">SUMPRODUCT($K304:$AG304,TRANSPOSE(GI$5:GI$27))</f>
        <v>2000</v>
      </c>
      <c r="GJ304" s="39">
        <f t="array" ref="GJ304">SUMPRODUCT($K304:$AG304,TRANSPOSE(GJ$5:GJ$27))</f>
        <v>2000</v>
      </c>
      <c r="GK304" s="39">
        <f t="array" ref="GK304">SUMPRODUCT($K304:$AG304,TRANSPOSE(GK$5:GK$27))</f>
        <v>0</v>
      </c>
      <c r="GL304" s="39">
        <f t="array" ref="GL304">SUMPRODUCT($K304:$AG304,TRANSPOSE(GL$5:GL$27))</f>
        <v>0</v>
      </c>
      <c r="GM304" s="39">
        <f t="array" ref="GM304">SUMPRODUCT($K304:$AG304,TRANSPOSE(GM$5:GM$27))</f>
        <v>0</v>
      </c>
      <c r="GN304" s="39">
        <f t="array" ref="GN304">SUMPRODUCT($K304:$AG304,TRANSPOSE(GN$5:GN$27))</f>
        <v>0</v>
      </c>
      <c r="GO304" s="39"/>
      <c r="GP304" s="39"/>
      <c r="GQ304" s="39"/>
      <c r="GR304" s="39"/>
      <c r="GS304" s="39"/>
      <c r="GT304" s="39"/>
      <c r="GU304" s="39"/>
      <c r="GV304" s="39"/>
      <c r="GW304" s="39"/>
      <c r="GX304" s="39"/>
      <c r="GY304" s="39"/>
      <c r="GZ304" s="39"/>
      <c r="HA304" s="39"/>
      <c r="HB304" s="39"/>
      <c r="HC304" s="39"/>
      <c r="HD304" s="39"/>
      <c r="HE304" s="39"/>
      <c r="HF304" s="39"/>
      <c r="HG304" s="39"/>
      <c r="HH304" s="39"/>
      <c r="HI304" s="39"/>
      <c r="HJ304" s="39"/>
      <c r="HK304" s="39"/>
      <c r="HL304" s="39"/>
      <c r="HM304" s="39"/>
      <c r="HN304" s="39"/>
      <c r="HO304" s="39"/>
      <c r="HP304" s="39"/>
      <c r="HQ304" s="39"/>
      <c r="HR304" s="39"/>
      <c r="HS304" s="39"/>
      <c r="HT304" s="39"/>
      <c r="HU304" s="39"/>
      <c r="HV304" s="39"/>
      <c r="HW304" s="39"/>
      <c r="HX304" s="39"/>
      <c r="HY304" s="39"/>
      <c r="HZ304" s="39"/>
      <c r="IA304" s="39"/>
      <c r="IB304" s="39"/>
      <c r="IC304" s="39"/>
      <c r="ID304" s="39"/>
      <c r="IE304" s="39"/>
      <c r="IF304" s="39"/>
      <c r="IG304" s="39"/>
      <c r="IH304" s="39"/>
      <c r="II304" s="39"/>
      <c r="IJ304" s="39"/>
      <c r="IK304" s="39"/>
      <c r="IL304" s="39"/>
      <c r="IM304" s="39"/>
      <c r="IN304" s="39"/>
      <c r="IO304" s="39"/>
      <c r="IP304" s="39"/>
      <c r="IQ304" s="39"/>
      <c r="IR304" s="39"/>
      <c r="IS304" s="39"/>
      <c r="IT304" s="39"/>
      <c r="IU304" s="39"/>
      <c r="IV304" s="93" t="s">
        <v>9</v>
      </c>
      <c r="IW304" s="100" t="str">
        <f>C304</f>
        <v>SN74LV4T125PWR</v>
      </c>
      <c r="IX304" s="93" t="str">
        <f t="shared" si="345"/>
        <v>TEXAS INSTRUMENTS INC</v>
      </c>
      <c r="IY304" s="111">
        <f t="shared" si="348"/>
        <v>0</v>
      </c>
      <c r="IZ304" s="112"/>
      <c r="JA304" s="104" t="e">
        <f ca="1">_xlfn.XLOOKUP(IZ304,IZ$21:IZ$24,JA$21:JA$24,0)</f>
        <v>#NAME?</v>
      </c>
      <c r="JB304" s="104" t="e">
        <f t="shared" ca="1" si="310"/>
        <v>#NAME?</v>
      </c>
      <c r="JC304" s="113">
        <f>AJ304</f>
        <v>2000</v>
      </c>
      <c r="JD304" s="113">
        <f>AJ304</f>
        <v>2000</v>
      </c>
      <c r="JE304" s="100"/>
      <c r="JF304" s="113" t="e">
        <f>MAX(JD304,CEILING(#REF!+JE304,JC304))</f>
        <v>#REF!</v>
      </c>
      <c r="JG304" s="114" t="e">
        <f t="shared" ca="1" si="311"/>
        <v>#REF!</v>
      </c>
      <c r="JH304" s="113" t="e">
        <f>JF304-#REF!</f>
        <v>#REF!</v>
      </c>
      <c r="JI304" s="114" t="e">
        <f t="shared" ca="1" si="312"/>
        <v>#REF!</v>
      </c>
      <c r="JJ304" s="115">
        <v>45523</v>
      </c>
      <c r="JK304" s="114" t="s">
        <v>114</v>
      </c>
      <c r="JL304" s="114" t="s">
        <v>9</v>
      </c>
      <c r="JM304" s="100"/>
      <c r="JN304" s="100"/>
      <c r="JO304" s="102" t="e">
        <f t="array" aca="1" ref="JO304" ca="1">SUMPRODUCT(#REF!,TRANSPOSE(JO$19:JO$22))</f>
        <v>#REF!</v>
      </c>
      <c r="JP304" s="102" t="e">
        <f t="array" aca="1" ref="JP304" ca="1">SUMPRODUCT(#REF!,TRANSPOSE(JP$19:JP$22))</f>
        <v>#REF!</v>
      </c>
      <c r="JQ304" s="102" t="e">
        <f t="array" aca="1" ref="JQ304" ca="1">SUMPRODUCT(#REF!,TRANSPOSE(JQ$19:JQ$22))</f>
        <v>#REF!</v>
      </c>
      <c r="JR304" s="102" t="e">
        <f t="array" aca="1" ref="JR304" ca="1">SUMPRODUCT(#REF!,TRANSPOSE(JR$19:JR$22))</f>
        <v>#REF!</v>
      </c>
      <c r="JS304" s="102" t="e">
        <f t="array" aca="1" ref="JS304" ca="1">SUMPRODUCT(#REF!,TRANSPOSE(JS$19:JS$22))</f>
        <v>#REF!</v>
      </c>
      <c r="JT304" s="102" t="e">
        <f t="array" aca="1" ref="JT304" ca="1">SUMPRODUCT(#REF!,TRANSPOSE(JT$19:JT$22))</f>
        <v>#REF!</v>
      </c>
      <c r="JU304" s="102" t="e">
        <f t="array" aca="1" ref="JU304" ca="1">SUMPRODUCT(#REF!,TRANSPOSE(JU$19:JU$22))</f>
        <v>#REF!</v>
      </c>
      <c r="JV304" s="102" t="e">
        <f t="array" aca="1" ref="JV304" ca="1">SUMPRODUCT(#REF!,TRANSPOSE(JV$19:JV$22))</f>
        <v>#REF!</v>
      </c>
      <c r="JW304" s="102" t="e">
        <f t="array" aca="1" ref="JW304" ca="1">SUMPRODUCT(#REF!,TRANSPOSE(JW$19:JW$22))</f>
        <v>#REF!</v>
      </c>
      <c r="JX304" s="102" t="e">
        <f t="array" aca="1" ref="JX304" ca="1">SUMPRODUCT(#REF!,TRANSPOSE(JX$19:JX$22))</f>
        <v>#REF!</v>
      </c>
      <c r="JY304" s="102" t="e">
        <f t="array" aca="1" ref="JY304" ca="1">SUMPRODUCT(#REF!,TRANSPOSE(JY$19:JY$22))</f>
        <v>#REF!</v>
      </c>
      <c r="JZ304" s="102" t="e">
        <f t="array" aca="1" ref="JZ304" ca="1">SUMPRODUCT(#REF!,TRANSPOSE(JZ$19:JZ$22))</f>
        <v>#REF!</v>
      </c>
      <c r="KA304" s="102" t="e">
        <f t="array" aca="1" ref="KA304" ca="1">SUMPRODUCT(#REF!,TRANSPOSE(KA$19:KA$22))</f>
        <v>#REF!</v>
      </c>
      <c r="KB304" s="116"/>
      <c r="KC304" s="102" t="e">
        <f t="shared" ca="1" si="313"/>
        <v>#REF!</v>
      </c>
      <c r="KD304" s="117" t="e">
        <f ca="1">CEILING(SUM($JO304:JP304)-SUM($KC304:KC304),$JC304)</f>
        <v>#REF!</v>
      </c>
      <c r="KE304" s="117" t="e">
        <f ca="1">CEILING(SUM($JO304:JQ304)-SUM($KC304:KD304),$JC304)</f>
        <v>#REF!</v>
      </c>
      <c r="KF304" s="117" t="e">
        <f ca="1">CEILING(SUM($JO304:JR304)-SUM($KC304:KE304),$JC304)</f>
        <v>#REF!</v>
      </c>
      <c r="KG304" s="117" t="e">
        <f ca="1">CEILING(SUM($JO304:JS304)-SUM($KC304:KF304),$JC304)</f>
        <v>#REF!</v>
      </c>
      <c r="KH304" s="117" t="e">
        <f ca="1">CEILING(SUM($JO304:JT304)-SUM($KC304:KG304),$JC304)</f>
        <v>#REF!</v>
      </c>
      <c r="KI304" s="117" t="e">
        <f ca="1">CEILING(SUM($JO304:JU304)-SUM($KC304:KH304),$JC304)</f>
        <v>#REF!</v>
      </c>
      <c r="KJ304" s="117" t="e">
        <f ca="1">CEILING(SUM($JO304:JV304)-SUM($KC304:KI304),$JC304)</f>
        <v>#REF!</v>
      </c>
      <c r="KK304" s="117" t="e">
        <f ca="1">CEILING(SUM($JO304:JW304)-SUM($KC304:KJ304),$JC304)</f>
        <v>#REF!</v>
      </c>
      <c r="KL304" s="117" t="e">
        <f ca="1">CEILING(SUM($JO304:JX304)-SUM($KC304:KK304),$JC304)</f>
        <v>#REF!</v>
      </c>
      <c r="KM304" s="117" t="e">
        <f ca="1">CEILING(SUM($JO304:JY304)-SUM($KC304:KL304),$JC304)</f>
        <v>#REF!</v>
      </c>
      <c r="KN304" s="117" t="e">
        <f t="shared" ca="1" si="314"/>
        <v>#REF!</v>
      </c>
      <c r="KO304" s="117" t="e">
        <f t="shared" ca="1" si="315"/>
        <v>#REF!</v>
      </c>
      <c r="KP304" s="116"/>
      <c r="KQ304" s="119" t="e">
        <f t="shared" ca="1" si="316"/>
        <v>#REF!</v>
      </c>
      <c r="KR304" s="119" t="e">
        <f t="shared" ca="1" si="317"/>
        <v>#REF!</v>
      </c>
      <c r="KS304" s="119" t="e">
        <f t="shared" ca="1" si="318"/>
        <v>#REF!</v>
      </c>
      <c r="KT304" s="119" t="e">
        <f t="shared" ca="1" si="319"/>
        <v>#REF!</v>
      </c>
      <c r="KU304" s="119" t="e">
        <f t="shared" ca="1" si="320"/>
        <v>#REF!</v>
      </c>
      <c r="KV304" s="119" t="e">
        <f t="shared" ca="1" si="321"/>
        <v>#REF!</v>
      </c>
      <c r="KW304" s="119" t="e">
        <f t="shared" ca="1" si="322"/>
        <v>#REF!</v>
      </c>
      <c r="KX304" s="119" t="e">
        <f t="shared" ca="1" si="323"/>
        <v>#REF!</v>
      </c>
      <c r="KY304" s="119" t="e">
        <f t="shared" ca="1" si="324"/>
        <v>#REF!</v>
      </c>
      <c r="KZ304" s="119" t="e">
        <f t="shared" ca="1" si="325"/>
        <v>#REF!</v>
      </c>
      <c r="LA304" s="119" t="e">
        <f t="shared" ca="1" si="326"/>
        <v>#REF!</v>
      </c>
      <c r="LB304" s="119" t="e">
        <f t="shared" ca="1" si="327"/>
        <v>#REF!</v>
      </c>
      <c r="LC304" s="119" t="e">
        <f t="shared" ca="1" si="328"/>
        <v>#REF!</v>
      </c>
      <c r="LD304" s="119" t="e">
        <f t="shared" ca="1" si="329"/>
        <v>#REF!</v>
      </c>
      <c r="LE304" s="116"/>
      <c r="LF304" s="102"/>
      <c r="LG304" s="102"/>
      <c r="LH304" s="102"/>
      <c r="LI304" s="102"/>
      <c r="LJ304" s="102"/>
      <c r="LK304" s="102"/>
      <c r="LL304" s="102"/>
      <c r="LM304" s="102"/>
      <c r="LN304" s="102"/>
      <c r="LO304" s="102"/>
      <c r="LP304" s="102"/>
      <c r="LQ304" s="102"/>
      <c r="LR304" s="102" t="e">
        <f t="shared" ca="1" si="347"/>
        <v>#REF!</v>
      </c>
      <c r="LS304" s="102"/>
      <c r="LT304" s="119" t="e">
        <f t="shared" ca="1" si="330"/>
        <v>#NAME?</v>
      </c>
      <c r="LU304" s="119" t="e">
        <f t="shared" ca="1" si="331"/>
        <v>#NAME?</v>
      </c>
      <c r="LV304" s="119" t="e">
        <f t="shared" ca="1" si="332"/>
        <v>#NAME?</v>
      </c>
      <c r="LW304" s="119" t="e">
        <f t="shared" ca="1" si="333"/>
        <v>#NAME?</v>
      </c>
      <c r="LX304" s="119" t="e">
        <f t="shared" ca="1" si="334"/>
        <v>#NAME?</v>
      </c>
      <c r="LY304" s="119" t="e">
        <f t="shared" ca="1" si="335"/>
        <v>#NAME?</v>
      </c>
      <c r="LZ304" s="119" t="e">
        <f t="shared" ca="1" si="336"/>
        <v>#NAME?</v>
      </c>
      <c r="MA304" s="119" t="e">
        <f t="shared" ca="1" si="337"/>
        <v>#NAME?</v>
      </c>
      <c r="MB304" s="119" t="e">
        <f t="shared" ca="1" si="338"/>
        <v>#NAME?</v>
      </c>
      <c r="MC304" s="119" t="e">
        <f t="shared" ca="1" si="339"/>
        <v>#NAME?</v>
      </c>
      <c r="MD304" s="119" t="e">
        <f t="shared" ca="1" si="340"/>
        <v>#NAME?</v>
      </c>
      <c r="ME304" s="119" t="e">
        <f t="shared" ca="1" si="341"/>
        <v>#NAME?</v>
      </c>
      <c r="MF304" s="119" t="e">
        <f t="shared" ca="1" si="342"/>
        <v>#REF!</v>
      </c>
      <c r="MG304" s="119" t="e">
        <f t="shared" ca="1" si="343"/>
        <v>#NAME?</v>
      </c>
      <c r="MH304" s="120" t="s">
        <v>1290</v>
      </c>
      <c r="MI304" s="100"/>
      <c r="MJ304" s="121"/>
      <c r="MK304" s="100"/>
      <c r="ML304" s="100"/>
      <c r="MM304" s="100"/>
      <c r="MN304" s="100"/>
      <c r="MO304" s="100"/>
    </row>
    <row r="305" spans="1:353" ht="14.25" x14ac:dyDescent="0.2">
      <c r="A305" s="39">
        <v>319</v>
      </c>
      <c r="B305" s="39" t="s">
        <v>1293</v>
      </c>
      <c r="C305" s="54" t="s">
        <v>1294</v>
      </c>
      <c r="D305" s="39" t="s">
        <v>121</v>
      </c>
      <c r="E305" s="39">
        <v>405072786</v>
      </c>
      <c r="F305" s="99" t="s">
        <v>1295</v>
      </c>
      <c r="G305" s="39">
        <v>402527757</v>
      </c>
      <c r="H305" s="39" t="s">
        <v>112</v>
      </c>
      <c r="I305" s="39">
        <v>2</v>
      </c>
      <c r="J305" s="39">
        <v>3</v>
      </c>
      <c r="K305" s="39">
        <v>0</v>
      </c>
      <c r="L305" s="39">
        <v>0</v>
      </c>
      <c r="M305" s="39">
        <v>0</v>
      </c>
      <c r="N305" s="39">
        <v>0</v>
      </c>
      <c r="O305" s="39">
        <v>1</v>
      </c>
      <c r="P305" s="39">
        <v>0</v>
      </c>
      <c r="Q305" s="39">
        <v>0</v>
      </c>
      <c r="R305" s="39">
        <v>0</v>
      </c>
      <c r="S305" s="39">
        <v>0</v>
      </c>
      <c r="T305" s="39">
        <v>0</v>
      </c>
      <c r="U305" s="39">
        <v>0</v>
      </c>
      <c r="V305" s="39">
        <v>0</v>
      </c>
      <c r="W305" s="39">
        <v>0</v>
      </c>
      <c r="X305" s="39">
        <v>1</v>
      </c>
      <c r="Y305" s="39">
        <v>0</v>
      </c>
      <c r="Z305" s="39">
        <v>0</v>
      </c>
      <c r="AA305" s="39">
        <v>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39">
        <v>1</v>
      </c>
      <c r="AH305" s="39">
        <f t="shared" si="306"/>
        <v>2</v>
      </c>
      <c r="AI305" s="39">
        <f t="shared" si="344"/>
        <v>70589</v>
      </c>
      <c r="AJ305" s="55">
        <v>1050</v>
      </c>
      <c r="AK305" s="39" t="s">
        <v>9</v>
      </c>
      <c r="AL305" s="39" t="s">
        <v>952</v>
      </c>
      <c r="AM305" s="39" t="s">
        <v>9</v>
      </c>
      <c r="AN305" s="39"/>
      <c r="AO305" s="39"/>
      <c r="AP305" s="56"/>
      <c r="AQ305" s="56" t="s">
        <v>8</v>
      </c>
      <c r="AR305" s="39"/>
      <c r="AS305" s="39"/>
      <c r="AT305" s="39"/>
      <c r="AU305" s="39"/>
      <c r="AV305" s="39">
        <f t="shared" si="307"/>
        <v>0</v>
      </c>
      <c r="AW305" s="76" t="e">
        <f t="shared" ca="1" si="308"/>
        <v>#NAME?</v>
      </c>
      <c r="AX305" s="39"/>
      <c r="AY305" s="73" t="e">
        <f t="shared" si="309"/>
        <v>#REF!</v>
      </c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>
        <f>SUM($AZ305,$BA305:BF305)-SUM($EU305:FA305)</f>
        <v>-460</v>
      </c>
      <c r="DE305" s="39">
        <f>SUM($AZ305,$BA305:BG305)-SUM($EU305:FB305)</f>
        <v>-2258</v>
      </c>
      <c r="DF305" s="39">
        <f>SUM($AZ305,$BA305:BH305)-SUM($EU305:FC305)</f>
        <v>-4589</v>
      </c>
      <c r="DG305" s="39">
        <f>SUM($AZ305,$BA305:BI305)-SUM($EU305:FD305)</f>
        <v>-6589</v>
      </c>
      <c r="DH305" s="39">
        <f>SUM($AZ305,$BA305:BJ305)-SUM($EU305:FE305)</f>
        <v>-8589</v>
      </c>
      <c r="DI305" s="39">
        <f>SUM($AZ305,$BA305:BK305)-SUM($EU305:FF305)</f>
        <v>-10589</v>
      </c>
      <c r="DJ305" s="39">
        <f>SUM($AZ305,$BA305:BL305)-SUM($EU305:FG305)</f>
        <v>-12589</v>
      </c>
      <c r="DK305" s="39">
        <f>SUM($AZ305,$BA305:BM305)-SUM($EU305:FH305)</f>
        <v>-14589</v>
      </c>
      <c r="DL305" s="39">
        <f>SUM($AZ305,$BA305:BN305)-SUM($EU305:FI305)</f>
        <v>-16589</v>
      </c>
      <c r="DM305" s="39">
        <f>SUM($AZ305,$BA305:BO305)-SUM($EU305:FJ305)</f>
        <v>-18589</v>
      </c>
      <c r="DN305" s="39">
        <f>SUM($AZ305,$BA305:BP305)-SUM($EU305:FK305)</f>
        <v>-20589</v>
      </c>
      <c r="DO305" s="39">
        <f>SUM($AZ305,$BA305:BQ305)-SUM($EU305:FL305)</f>
        <v>-22589</v>
      </c>
      <c r="DP305" s="39">
        <f>SUM($AZ305,$BA305:BR305)-SUM($EU305:FM305)</f>
        <v>-24589</v>
      </c>
      <c r="DQ305" s="39">
        <f>SUM($AZ305,$BA305:BS305)-SUM($EU305:FN305)</f>
        <v>-26589</v>
      </c>
      <c r="DR305" s="39">
        <f>SUM($AZ305,$BA305:BT305)-SUM($EU305:FO305)</f>
        <v>-28589</v>
      </c>
      <c r="DS305" s="39">
        <f>SUM($AZ305,$BA305:BU305)-SUM($EU305:FP305)</f>
        <v>-30589</v>
      </c>
      <c r="DT305" s="39">
        <f>SUM($AZ305,$BA305:BV305)-SUM($EU305:FQ305)</f>
        <v>-32589</v>
      </c>
      <c r="DU305" s="39">
        <f>SUM($AZ305,$BA305:BW305)-SUM($EU305:FR305)</f>
        <v>-34589</v>
      </c>
      <c r="DV305" s="39">
        <f>SUM($AZ305,$BA305:BX305)-SUM($EU305:FS305)</f>
        <v>-36589</v>
      </c>
      <c r="DW305" s="39">
        <f>SUM($AZ305,$BA305:BY305)-SUM($EU305:FT305)</f>
        <v>-38589</v>
      </c>
      <c r="DX305" s="39">
        <f>SUM($AZ305,$BA305:BZ305)-SUM($EU305:FU305)</f>
        <v>-40589</v>
      </c>
      <c r="DY305" s="39">
        <f>SUM($AZ305,$BA305:CA305)-SUM($EU305:FV305)</f>
        <v>-42589</v>
      </c>
      <c r="DZ305" s="39">
        <f>SUM($AZ305,$BA305:CB305)-SUM($EU305:FW305)</f>
        <v>-44589</v>
      </c>
      <c r="EA305" s="39">
        <f>SUM($AZ305,$BA305:CC305)-SUM($EU305:FX305)</f>
        <v>-46589</v>
      </c>
      <c r="EB305" s="39">
        <f>SUM($AZ305,$BA305:CD305)-SUM($EU305:FY305)</f>
        <v>-48589</v>
      </c>
      <c r="EC305" s="39">
        <f>SUM($AZ305,$BA305:CE305)-SUM($EU305:FZ305)</f>
        <v>-50589</v>
      </c>
      <c r="ED305" s="39">
        <f>SUM($AZ305,$BA305:CF305)-SUM($EU305:GA305)</f>
        <v>-52589</v>
      </c>
      <c r="EE305" s="39">
        <f>SUM($AZ305,$BA305:CG305)-SUM($EU305:GB305)</f>
        <v>-54589</v>
      </c>
      <c r="EF305" s="39">
        <f>SUM($AZ305,$BA305:CH305)-SUM($EU305:GC305)</f>
        <v>-56589</v>
      </c>
      <c r="EG305" s="39">
        <f>SUM($AZ305,$BA305:CI305)-SUM($EU305:GD305)</f>
        <v>-58589</v>
      </c>
      <c r="EH305" s="39">
        <f>SUM($AZ305,$BA305:CJ305)-SUM($EU305:GE305)</f>
        <v>-60589</v>
      </c>
      <c r="EI305" s="39">
        <f>SUM($AZ305,$BA305:CK305)-SUM($EU305:GF305)</f>
        <v>-62589</v>
      </c>
      <c r="EJ305" s="39">
        <f>SUM($AZ305,$BA305:CL305)-SUM($EU305:GG305)</f>
        <v>-64589</v>
      </c>
      <c r="EK305" s="39">
        <f>SUM($AZ305,$BA305:CM305)-SUM($EU305:GH305)</f>
        <v>-66589</v>
      </c>
      <c r="EL305" s="39">
        <f>SUM($AZ305,$BA305:CN305)-SUM($EU305:GI305)</f>
        <v>-68589</v>
      </c>
      <c r="EM305" s="39">
        <f>SUM($AZ305,$BA305:CO305)-SUM($EU305:GJ305)</f>
        <v>-70589</v>
      </c>
      <c r="EN305" s="39">
        <f>SUM($AZ305,$BA305:CP305)-SUM($EU305:GK305)</f>
        <v>-70589</v>
      </c>
      <c r="EO305" s="39">
        <f>SUM($AZ305,$BA305:CQ305)-SUM($EU305:GL305)</f>
        <v>-70589</v>
      </c>
      <c r="EP305" s="39">
        <f>SUM($AZ305,$BA305:CR305)-SUM($EU305:GM305)</f>
        <v>-70589</v>
      </c>
      <c r="EQ305" s="39">
        <f>SUM($AZ305,$BA305:CS305)-SUM($EU305:GN305)</f>
        <v>-70589</v>
      </c>
      <c r="ER305" s="39"/>
      <c r="ES305" s="39"/>
      <c r="ET305" s="39"/>
      <c r="EU305" s="39"/>
      <c r="EV305" s="39"/>
      <c r="EW305" s="39"/>
      <c r="EX305" s="39"/>
      <c r="EY305" s="39"/>
      <c r="EZ305" s="39"/>
      <c r="FA305" s="39">
        <f t="array" ref="FA305">SUMPRODUCT($K305:$AG305,TRANSPOSE(FA$5:FA$27))</f>
        <v>460</v>
      </c>
      <c r="FB305" s="39">
        <f t="array" ref="FB305">SUMPRODUCT($K305:$AG305,TRANSPOSE(FB$5:FB$27))</f>
        <v>1798</v>
      </c>
      <c r="FC305" s="39">
        <f t="array" ref="FC305">SUMPRODUCT($K305:$AG305,TRANSPOSE(FC$5:FC$27))</f>
        <v>2331</v>
      </c>
      <c r="FD305" s="39">
        <f t="array" ref="FD305">SUMPRODUCT($K305:$AG305,TRANSPOSE(FD$5:FD$27))</f>
        <v>2000</v>
      </c>
      <c r="FE305" s="39">
        <f t="array" ref="FE305">SUMPRODUCT($K305:$AG305,TRANSPOSE(FE$5:FE$27))</f>
        <v>2000</v>
      </c>
      <c r="FF305" s="39">
        <f t="array" ref="FF305">SUMPRODUCT($K305:$AG305,TRANSPOSE(FF$5:FF$27))</f>
        <v>2000</v>
      </c>
      <c r="FG305" s="39">
        <f t="array" ref="FG305">SUMPRODUCT($K305:$AG305,TRANSPOSE(FG$5:FG$27))</f>
        <v>2000</v>
      </c>
      <c r="FH305" s="39">
        <f t="array" ref="FH305">SUMPRODUCT($K305:$AG305,TRANSPOSE(FH$5:FH$27))</f>
        <v>2000</v>
      </c>
      <c r="FI305" s="39">
        <f t="array" ref="FI305">SUMPRODUCT($K305:$AG305,TRANSPOSE(FI$5:FI$27))</f>
        <v>2000</v>
      </c>
      <c r="FJ305" s="39">
        <f t="array" ref="FJ305">SUMPRODUCT($K305:$AG305,TRANSPOSE(FJ$5:FJ$27))</f>
        <v>2000</v>
      </c>
      <c r="FK305" s="39">
        <f t="array" ref="FK305">SUMPRODUCT($K305:$AG305,TRANSPOSE(FK$5:FK$27))</f>
        <v>2000</v>
      </c>
      <c r="FL305" s="39">
        <f t="array" ref="FL305">SUMPRODUCT($K305:$AG305,TRANSPOSE(FL$5:FL$27))</f>
        <v>2000</v>
      </c>
      <c r="FM305" s="39">
        <f t="array" ref="FM305">SUMPRODUCT($K305:$AG305,TRANSPOSE(FM$5:FM$27))</f>
        <v>2000</v>
      </c>
      <c r="FN305" s="39">
        <f t="array" ref="FN305">SUMPRODUCT($K305:$AG305,TRANSPOSE(FN$5:FN$27))</f>
        <v>2000</v>
      </c>
      <c r="FO305" s="39">
        <f t="array" ref="FO305">SUMPRODUCT($K305:$AG305,TRANSPOSE(FO$5:FO$27))</f>
        <v>2000</v>
      </c>
      <c r="FP305" s="39">
        <f t="array" ref="FP305">SUMPRODUCT($K305:$AG305,TRANSPOSE(FP$5:FP$27))</f>
        <v>2000</v>
      </c>
      <c r="FQ305" s="39">
        <f t="array" ref="FQ305">SUMPRODUCT($K305:$AG305,TRANSPOSE(FQ$5:FQ$27))</f>
        <v>2000</v>
      </c>
      <c r="FR305" s="39">
        <f t="array" ref="FR305">SUMPRODUCT($K305:$AG305,TRANSPOSE(FR$5:FR$27))</f>
        <v>2000</v>
      </c>
      <c r="FS305" s="39">
        <f t="array" ref="FS305">SUMPRODUCT($K305:$AG305,TRANSPOSE(FS$5:FS$27))</f>
        <v>2000</v>
      </c>
      <c r="FT305" s="39">
        <f t="array" ref="FT305">SUMPRODUCT($K305:$AG305,TRANSPOSE(FT$5:FT$27))</f>
        <v>2000</v>
      </c>
      <c r="FU305" s="39">
        <f t="array" ref="FU305">SUMPRODUCT($K305:$AG305,TRANSPOSE(FU$5:FU$27))</f>
        <v>2000</v>
      </c>
      <c r="FV305" s="39">
        <f t="array" ref="FV305">SUMPRODUCT($K305:$AG305,TRANSPOSE(FV$5:FV$27))</f>
        <v>2000</v>
      </c>
      <c r="FW305" s="39">
        <f t="array" ref="FW305">SUMPRODUCT($K305:$AG305,TRANSPOSE(FW$5:FW$27))</f>
        <v>2000</v>
      </c>
      <c r="FX305" s="39">
        <f t="array" ref="FX305">SUMPRODUCT($K305:$AG305,TRANSPOSE(FX$5:FX$27))</f>
        <v>2000</v>
      </c>
      <c r="FY305" s="39">
        <f t="array" ref="FY305">SUMPRODUCT($K305:$AG305,TRANSPOSE(FY$5:FY$27))</f>
        <v>2000</v>
      </c>
      <c r="FZ305" s="39">
        <f t="array" ref="FZ305">SUMPRODUCT($K305:$AG305,TRANSPOSE(FZ$5:FZ$27))</f>
        <v>2000</v>
      </c>
      <c r="GA305" s="39">
        <f t="array" ref="GA305">SUMPRODUCT($K305:$AG305,TRANSPOSE(GA$5:GA$27))</f>
        <v>2000</v>
      </c>
      <c r="GB305" s="39">
        <f t="array" ref="GB305">SUMPRODUCT($K305:$AG305,TRANSPOSE(GB$5:GB$27))</f>
        <v>2000</v>
      </c>
      <c r="GC305" s="39">
        <f t="array" ref="GC305">SUMPRODUCT($K305:$AG305,TRANSPOSE(GC$5:GC$27))</f>
        <v>2000</v>
      </c>
      <c r="GD305" s="39">
        <f t="array" ref="GD305">SUMPRODUCT($K305:$AG305,TRANSPOSE(GD$5:GD$27))</f>
        <v>2000</v>
      </c>
      <c r="GE305" s="39">
        <f t="array" ref="GE305">SUMPRODUCT($K305:$AG305,TRANSPOSE(GE$5:GE$27))</f>
        <v>2000</v>
      </c>
      <c r="GF305" s="39">
        <f t="array" ref="GF305">SUMPRODUCT($K305:$AG305,TRANSPOSE(GF$5:GF$27))</f>
        <v>2000</v>
      </c>
      <c r="GG305" s="39">
        <f t="array" ref="GG305">SUMPRODUCT($K305:$AG305,TRANSPOSE(GG$5:GG$27))</f>
        <v>2000</v>
      </c>
      <c r="GH305" s="39">
        <f t="array" ref="GH305">SUMPRODUCT($K305:$AG305,TRANSPOSE(GH$5:GH$27))</f>
        <v>2000</v>
      </c>
      <c r="GI305" s="39">
        <f t="array" ref="GI305">SUMPRODUCT($K305:$AG305,TRANSPOSE(GI$5:GI$27))</f>
        <v>2000</v>
      </c>
      <c r="GJ305" s="39">
        <f t="array" ref="GJ305">SUMPRODUCT($K305:$AG305,TRANSPOSE(GJ$5:GJ$27))</f>
        <v>2000</v>
      </c>
      <c r="GK305" s="39">
        <f t="array" ref="GK305">SUMPRODUCT($K305:$AG305,TRANSPOSE(GK$5:GK$27))</f>
        <v>0</v>
      </c>
      <c r="GL305" s="39">
        <f t="array" ref="GL305">SUMPRODUCT($K305:$AG305,TRANSPOSE(GL$5:GL$27))</f>
        <v>0</v>
      </c>
      <c r="GM305" s="39">
        <f t="array" ref="GM305">SUMPRODUCT($K305:$AG305,TRANSPOSE(GM$5:GM$27))</f>
        <v>0</v>
      </c>
      <c r="GN305" s="39">
        <f t="array" ref="GN305">SUMPRODUCT($K305:$AG305,TRANSPOSE(GN$5:GN$27))</f>
        <v>0</v>
      </c>
      <c r="GO305" s="39"/>
      <c r="GP305" s="39"/>
      <c r="GQ305" s="39"/>
      <c r="GR305" s="39"/>
      <c r="GS305" s="39"/>
      <c r="GT305" s="39"/>
      <c r="GU305" s="39"/>
      <c r="GV305" s="39"/>
      <c r="GW305" s="39"/>
      <c r="GX305" s="39"/>
      <c r="GY305" s="39"/>
      <c r="GZ305" s="39"/>
      <c r="HA305" s="39"/>
      <c r="HB305" s="39"/>
      <c r="HC305" s="39"/>
      <c r="HD305" s="39"/>
      <c r="HE305" s="39"/>
      <c r="HF305" s="39"/>
      <c r="HG305" s="39"/>
      <c r="HH305" s="39"/>
      <c r="HI305" s="39"/>
      <c r="HJ305" s="39"/>
      <c r="HK305" s="39"/>
      <c r="HL305" s="39"/>
      <c r="HM305" s="39"/>
      <c r="HN305" s="39"/>
      <c r="HO305" s="39"/>
      <c r="HP305" s="39"/>
      <c r="HQ305" s="39"/>
      <c r="HR305" s="39"/>
      <c r="HS305" s="39"/>
      <c r="HT305" s="39"/>
      <c r="HU305" s="39"/>
      <c r="HV305" s="39"/>
      <c r="HW305" s="39"/>
      <c r="HX305" s="39"/>
      <c r="HY305" s="39"/>
      <c r="HZ305" s="39"/>
      <c r="IA305" s="39"/>
      <c r="IB305" s="39"/>
      <c r="IC305" s="39"/>
      <c r="ID305" s="39"/>
      <c r="IE305" s="39"/>
      <c r="IF305" s="39"/>
      <c r="IG305" s="39"/>
      <c r="IH305" s="39"/>
      <c r="II305" s="39"/>
      <c r="IJ305" s="39"/>
      <c r="IK305" s="39"/>
      <c r="IL305" s="39"/>
      <c r="IM305" s="39"/>
      <c r="IN305" s="39"/>
      <c r="IO305" s="39"/>
      <c r="IP305" s="39"/>
      <c r="IQ305" s="39"/>
      <c r="IR305" s="39"/>
      <c r="IS305" s="39"/>
      <c r="IT305" s="39"/>
      <c r="IU305" s="39"/>
      <c r="IV305" s="93" t="s">
        <v>9</v>
      </c>
      <c r="IW305" s="100" t="str">
        <f>C305</f>
        <v>SN74LVCH244APW</v>
      </c>
      <c r="IX305" s="93" t="str">
        <f t="shared" si="345"/>
        <v>TEXAS INSTRUMENTS INC</v>
      </c>
      <c r="IY305" s="111">
        <f t="shared" si="348"/>
        <v>0</v>
      </c>
      <c r="IZ305" s="112"/>
      <c r="JA305" s="104" t="e">
        <f ca="1">_xlfn.XLOOKUP(IZ305,IZ$21:IZ$24,JA$21:JA$24,0)</f>
        <v>#NAME?</v>
      </c>
      <c r="JB305" s="104" t="e">
        <f t="shared" ca="1" si="310"/>
        <v>#NAME?</v>
      </c>
      <c r="JC305" s="113">
        <f>AJ305</f>
        <v>1050</v>
      </c>
      <c r="JD305" s="113">
        <f>AJ305</f>
        <v>1050</v>
      </c>
      <c r="JE305" s="100"/>
      <c r="JF305" s="113" t="e">
        <f>MAX(JD305,CEILING(#REF!+JE305,JC305))</f>
        <v>#REF!</v>
      </c>
      <c r="JG305" s="114" t="e">
        <f t="shared" ca="1" si="311"/>
        <v>#REF!</v>
      </c>
      <c r="JH305" s="113" t="e">
        <f>JF305-#REF!</f>
        <v>#REF!</v>
      </c>
      <c r="JI305" s="114" t="e">
        <f t="shared" ca="1" si="312"/>
        <v>#REF!</v>
      </c>
      <c r="JJ305" s="115">
        <v>45523</v>
      </c>
      <c r="JK305" s="114" t="s">
        <v>114</v>
      </c>
      <c r="JL305" s="114" t="s">
        <v>9</v>
      </c>
      <c r="JM305" s="100"/>
      <c r="JN305" s="100"/>
      <c r="JO305" s="102" t="e">
        <f t="array" aca="1" ref="JO305" ca="1">SUMPRODUCT(#REF!,TRANSPOSE(JO$19:JO$22))</f>
        <v>#REF!</v>
      </c>
      <c r="JP305" s="102" t="e">
        <f t="array" aca="1" ref="JP305" ca="1">SUMPRODUCT(#REF!,TRANSPOSE(JP$19:JP$22))</f>
        <v>#REF!</v>
      </c>
      <c r="JQ305" s="102" t="e">
        <f t="array" aca="1" ref="JQ305" ca="1">SUMPRODUCT(#REF!,TRANSPOSE(JQ$19:JQ$22))</f>
        <v>#REF!</v>
      </c>
      <c r="JR305" s="102" t="e">
        <f t="array" aca="1" ref="JR305" ca="1">SUMPRODUCT(#REF!,TRANSPOSE(JR$19:JR$22))</f>
        <v>#REF!</v>
      </c>
      <c r="JS305" s="102" t="e">
        <f t="array" aca="1" ref="JS305" ca="1">SUMPRODUCT(#REF!,TRANSPOSE(JS$19:JS$22))</f>
        <v>#REF!</v>
      </c>
      <c r="JT305" s="102" t="e">
        <f t="array" aca="1" ref="JT305" ca="1">SUMPRODUCT(#REF!,TRANSPOSE(JT$19:JT$22))</f>
        <v>#REF!</v>
      </c>
      <c r="JU305" s="102" t="e">
        <f t="array" aca="1" ref="JU305" ca="1">SUMPRODUCT(#REF!,TRANSPOSE(JU$19:JU$22))</f>
        <v>#REF!</v>
      </c>
      <c r="JV305" s="102" t="e">
        <f t="array" aca="1" ref="JV305" ca="1">SUMPRODUCT(#REF!,TRANSPOSE(JV$19:JV$22))</f>
        <v>#REF!</v>
      </c>
      <c r="JW305" s="102" t="e">
        <f t="array" aca="1" ref="JW305" ca="1">SUMPRODUCT(#REF!,TRANSPOSE(JW$19:JW$22))</f>
        <v>#REF!</v>
      </c>
      <c r="JX305" s="102" t="e">
        <f t="array" aca="1" ref="JX305" ca="1">SUMPRODUCT(#REF!,TRANSPOSE(JX$19:JX$22))</f>
        <v>#REF!</v>
      </c>
      <c r="JY305" s="102" t="e">
        <f t="array" aca="1" ref="JY305" ca="1">SUMPRODUCT(#REF!,TRANSPOSE(JY$19:JY$22))</f>
        <v>#REF!</v>
      </c>
      <c r="JZ305" s="102" t="e">
        <f t="array" aca="1" ref="JZ305" ca="1">SUMPRODUCT(#REF!,TRANSPOSE(JZ$19:JZ$22))</f>
        <v>#REF!</v>
      </c>
      <c r="KA305" s="102" t="e">
        <f t="array" aca="1" ref="KA305" ca="1">SUMPRODUCT(#REF!,TRANSPOSE(KA$19:KA$22))</f>
        <v>#REF!</v>
      </c>
      <c r="KB305" s="116"/>
      <c r="KC305" s="102" t="e">
        <f t="shared" ca="1" si="313"/>
        <v>#REF!</v>
      </c>
      <c r="KD305" s="117" t="e">
        <f ca="1">CEILING(SUM($JO305:JP305)-SUM($KC305:KC305),$JC305)</f>
        <v>#REF!</v>
      </c>
      <c r="KE305" s="117" t="e">
        <f ca="1">CEILING(SUM($JO305:JQ305)-SUM($KC305:KD305),$JC305)</f>
        <v>#REF!</v>
      </c>
      <c r="KF305" s="117" t="e">
        <f ca="1">CEILING(SUM($JO305:JR305)-SUM($KC305:KE305),$JC305)</f>
        <v>#REF!</v>
      </c>
      <c r="KG305" s="117" t="e">
        <f ca="1">CEILING(SUM($JO305:JS305)-SUM($KC305:KF305),$JC305)</f>
        <v>#REF!</v>
      </c>
      <c r="KH305" s="117" t="e">
        <f ca="1">CEILING(SUM($JO305:JT305)-SUM($KC305:KG305),$JC305)</f>
        <v>#REF!</v>
      </c>
      <c r="KI305" s="117" t="e">
        <f ca="1">CEILING(SUM($JO305:JU305)-SUM($KC305:KH305),$JC305)</f>
        <v>#REF!</v>
      </c>
      <c r="KJ305" s="117" t="e">
        <f ca="1">CEILING(SUM($JO305:JV305)-SUM($KC305:KI305),$JC305)</f>
        <v>#REF!</v>
      </c>
      <c r="KK305" s="117" t="e">
        <f ca="1">CEILING(SUM($JO305:JW305)-SUM($KC305:KJ305),$JC305)</f>
        <v>#REF!</v>
      </c>
      <c r="KL305" s="117" t="e">
        <f ca="1">CEILING(SUM($JO305:JX305)-SUM($KC305:KK305),$JC305)</f>
        <v>#REF!</v>
      </c>
      <c r="KM305" s="117" t="e">
        <f ca="1">CEILING(SUM($JO305:JY305)-SUM($KC305:KL305),$JC305)</f>
        <v>#REF!</v>
      </c>
      <c r="KN305" s="117" t="e">
        <f t="shared" ca="1" si="314"/>
        <v>#REF!</v>
      </c>
      <c r="KO305" s="117" t="e">
        <f t="shared" ca="1" si="315"/>
        <v>#REF!</v>
      </c>
      <c r="KP305" s="116"/>
      <c r="KQ305" s="119" t="e">
        <f t="shared" ca="1" si="316"/>
        <v>#REF!</v>
      </c>
      <c r="KR305" s="119" t="e">
        <f t="shared" ca="1" si="317"/>
        <v>#REF!</v>
      </c>
      <c r="KS305" s="119" t="e">
        <f t="shared" ca="1" si="318"/>
        <v>#REF!</v>
      </c>
      <c r="KT305" s="119" t="e">
        <f t="shared" ca="1" si="319"/>
        <v>#REF!</v>
      </c>
      <c r="KU305" s="119" t="e">
        <f t="shared" ca="1" si="320"/>
        <v>#REF!</v>
      </c>
      <c r="KV305" s="119" t="e">
        <f t="shared" ca="1" si="321"/>
        <v>#REF!</v>
      </c>
      <c r="KW305" s="119" t="e">
        <f t="shared" ca="1" si="322"/>
        <v>#REF!</v>
      </c>
      <c r="KX305" s="119" t="e">
        <f t="shared" ca="1" si="323"/>
        <v>#REF!</v>
      </c>
      <c r="KY305" s="119" t="e">
        <f t="shared" ca="1" si="324"/>
        <v>#REF!</v>
      </c>
      <c r="KZ305" s="119" t="e">
        <f t="shared" ca="1" si="325"/>
        <v>#REF!</v>
      </c>
      <c r="LA305" s="119" t="e">
        <f t="shared" ca="1" si="326"/>
        <v>#REF!</v>
      </c>
      <c r="LB305" s="119" t="e">
        <f t="shared" ca="1" si="327"/>
        <v>#REF!</v>
      </c>
      <c r="LC305" s="119" t="e">
        <f t="shared" ca="1" si="328"/>
        <v>#REF!</v>
      </c>
      <c r="LD305" s="119" t="e">
        <f t="shared" ca="1" si="329"/>
        <v>#REF!</v>
      </c>
      <c r="LE305" s="116"/>
      <c r="LF305" s="102"/>
      <c r="LG305" s="102"/>
      <c r="LH305" s="102"/>
      <c r="LI305" s="102"/>
      <c r="LJ305" s="102"/>
      <c r="LK305" s="102"/>
      <c r="LL305" s="102"/>
      <c r="LM305" s="102"/>
      <c r="LN305" s="102"/>
      <c r="LO305" s="102"/>
      <c r="LP305" s="102"/>
      <c r="LQ305" s="102"/>
      <c r="LR305" s="102" t="e">
        <f t="shared" ca="1" si="347"/>
        <v>#REF!</v>
      </c>
      <c r="LS305" s="102"/>
      <c r="LT305" s="119" t="e">
        <f t="shared" ca="1" si="330"/>
        <v>#NAME?</v>
      </c>
      <c r="LU305" s="119" t="e">
        <f t="shared" ca="1" si="331"/>
        <v>#NAME?</v>
      </c>
      <c r="LV305" s="119" t="e">
        <f t="shared" ca="1" si="332"/>
        <v>#NAME?</v>
      </c>
      <c r="LW305" s="119" t="e">
        <f t="shared" ca="1" si="333"/>
        <v>#NAME?</v>
      </c>
      <c r="LX305" s="119" t="e">
        <f t="shared" ca="1" si="334"/>
        <v>#NAME?</v>
      </c>
      <c r="LY305" s="119" t="e">
        <f t="shared" ca="1" si="335"/>
        <v>#NAME?</v>
      </c>
      <c r="LZ305" s="119" t="e">
        <f t="shared" ca="1" si="336"/>
        <v>#NAME?</v>
      </c>
      <c r="MA305" s="119" t="e">
        <f t="shared" ca="1" si="337"/>
        <v>#NAME?</v>
      </c>
      <c r="MB305" s="119" t="e">
        <f t="shared" ca="1" si="338"/>
        <v>#NAME?</v>
      </c>
      <c r="MC305" s="119" t="e">
        <f t="shared" ca="1" si="339"/>
        <v>#NAME?</v>
      </c>
      <c r="MD305" s="119" t="e">
        <f t="shared" ca="1" si="340"/>
        <v>#NAME?</v>
      </c>
      <c r="ME305" s="119" t="e">
        <f t="shared" ca="1" si="341"/>
        <v>#NAME?</v>
      </c>
      <c r="MF305" s="119" t="e">
        <f t="shared" ca="1" si="342"/>
        <v>#REF!</v>
      </c>
      <c r="MG305" s="119" t="e">
        <f t="shared" ca="1" si="343"/>
        <v>#NAME?</v>
      </c>
      <c r="MH305" s="120" t="s">
        <v>1293</v>
      </c>
      <c r="MI305" s="100"/>
      <c r="MJ305" s="121"/>
      <c r="MK305" s="100"/>
      <c r="ML305" s="100"/>
      <c r="MM305" s="100"/>
      <c r="MN305" s="100"/>
      <c r="MO305" s="100"/>
    </row>
    <row r="306" spans="1:353" ht="14.25" x14ac:dyDescent="0.2">
      <c r="A306" s="39">
        <v>320</v>
      </c>
      <c r="B306" s="39" t="s">
        <v>1296</v>
      </c>
      <c r="C306" s="54" t="s">
        <v>1297</v>
      </c>
      <c r="D306" s="39" t="s">
        <v>121</v>
      </c>
      <c r="E306" s="39">
        <v>400793320</v>
      </c>
      <c r="F306" s="99" t="s">
        <v>1298</v>
      </c>
      <c r="G306" s="39"/>
      <c r="H306" s="39" t="s">
        <v>112</v>
      </c>
      <c r="I306" s="39">
        <v>2</v>
      </c>
      <c r="J306" s="39">
        <v>3</v>
      </c>
      <c r="K306" s="39">
        <v>0</v>
      </c>
      <c r="L306" s="39">
        <v>0</v>
      </c>
      <c r="M306" s="39">
        <v>0</v>
      </c>
      <c r="N306" s="39">
        <v>1</v>
      </c>
      <c r="O306" s="39">
        <v>0</v>
      </c>
      <c r="P306" s="39">
        <v>0</v>
      </c>
      <c r="Q306" s="39">
        <v>0</v>
      </c>
      <c r="R306" s="39">
        <v>0</v>
      </c>
      <c r="S306" s="39">
        <v>1</v>
      </c>
      <c r="T306" s="39">
        <v>0</v>
      </c>
      <c r="U306" s="39">
        <v>0</v>
      </c>
      <c r="V306" s="39">
        <v>0</v>
      </c>
      <c r="W306" s="39">
        <v>0</v>
      </c>
      <c r="X306" s="39">
        <v>0</v>
      </c>
      <c r="Y306" s="39">
        <v>0</v>
      </c>
      <c r="Z306" s="39">
        <v>0</v>
      </c>
      <c r="AA306" s="39">
        <v>0</v>
      </c>
      <c r="AB306" s="39">
        <v>1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>
        <f t="shared" si="306"/>
        <v>3</v>
      </c>
      <c r="AI306" s="39">
        <f t="shared" si="344"/>
        <v>70589</v>
      </c>
      <c r="AJ306" s="55">
        <v>125</v>
      </c>
      <c r="AK306" s="39"/>
      <c r="AL306" s="39" t="s">
        <v>571</v>
      </c>
      <c r="AM306" s="39" t="s">
        <v>571</v>
      </c>
      <c r="AN306" s="39"/>
      <c r="AO306" s="39"/>
      <c r="AP306" s="56">
        <v>4.9000000000000004</v>
      </c>
      <c r="AQ306" s="56" t="s">
        <v>8</v>
      </c>
      <c r="AR306" s="39" t="s">
        <v>572</v>
      </c>
      <c r="AS306" s="39" t="s">
        <v>573</v>
      </c>
      <c r="AT306" s="39"/>
      <c r="AU306" s="39" t="s">
        <v>574</v>
      </c>
      <c r="AV306" s="39" t="str">
        <f t="shared" si="307"/>
        <v>P0016</v>
      </c>
      <c r="AW306" s="76" t="e">
        <f t="shared" ca="1" si="308"/>
        <v>#NAME?</v>
      </c>
      <c r="AX306" s="39">
        <v>26</v>
      </c>
      <c r="AY306" s="73" t="e">
        <f t="shared" si="309"/>
        <v>#REF!</v>
      </c>
      <c r="AZ306" s="39"/>
      <c r="BA306" s="39"/>
      <c r="BB306" s="39"/>
      <c r="BC306" s="39"/>
      <c r="BD306" s="39"/>
      <c r="BE306" s="39"/>
      <c r="BF306" s="39">
        <v>12250</v>
      </c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>
        <f>SUM($AZ306,$BA306:BF306)-SUM($EU306:FA306)</f>
        <v>11790</v>
      </c>
      <c r="DE306" s="39">
        <f>SUM($AZ306,$BA306:BG306)-SUM($EU306:FB306)</f>
        <v>9992</v>
      </c>
      <c r="DF306" s="39">
        <f>SUM($AZ306,$BA306:BH306)-SUM($EU306:FC306)</f>
        <v>7661</v>
      </c>
      <c r="DG306" s="39">
        <f>SUM($AZ306,$BA306:BI306)-SUM($EU306:FD306)</f>
        <v>5661</v>
      </c>
      <c r="DH306" s="39">
        <f>SUM($AZ306,$BA306:BJ306)-SUM($EU306:FE306)</f>
        <v>3661</v>
      </c>
      <c r="DI306" s="39">
        <f>SUM($AZ306,$BA306:BK306)-SUM($EU306:FF306)</f>
        <v>1661</v>
      </c>
      <c r="DJ306" s="39">
        <f>SUM($AZ306,$BA306:BL306)-SUM($EU306:FG306)</f>
        <v>-339</v>
      </c>
      <c r="DK306" s="39">
        <f>SUM($AZ306,$BA306:BM306)-SUM($EU306:FH306)</f>
        <v>-2339</v>
      </c>
      <c r="DL306" s="39">
        <f>SUM($AZ306,$BA306:BN306)-SUM($EU306:FI306)</f>
        <v>-4339</v>
      </c>
      <c r="DM306" s="39">
        <f>SUM($AZ306,$BA306:BO306)-SUM($EU306:FJ306)</f>
        <v>-6339</v>
      </c>
      <c r="DN306" s="39">
        <f>SUM($AZ306,$BA306:BP306)-SUM($EU306:FK306)</f>
        <v>-8339</v>
      </c>
      <c r="DO306" s="39">
        <f>SUM($AZ306,$BA306:BQ306)-SUM($EU306:FL306)</f>
        <v>-10339</v>
      </c>
      <c r="DP306" s="39">
        <f>SUM($AZ306,$BA306:BR306)-SUM($EU306:FM306)</f>
        <v>-12339</v>
      </c>
      <c r="DQ306" s="39">
        <f>SUM($AZ306,$BA306:BS306)-SUM($EU306:FN306)</f>
        <v>-14339</v>
      </c>
      <c r="DR306" s="39">
        <f>SUM($AZ306,$BA306:BT306)-SUM($EU306:FO306)</f>
        <v>-16339</v>
      </c>
      <c r="DS306" s="39">
        <f>SUM($AZ306,$BA306:BU306)-SUM($EU306:FP306)</f>
        <v>-18339</v>
      </c>
      <c r="DT306" s="39">
        <f>SUM($AZ306,$BA306:BV306)-SUM($EU306:FQ306)</f>
        <v>-20339</v>
      </c>
      <c r="DU306" s="39">
        <f>SUM($AZ306,$BA306:BW306)-SUM($EU306:FR306)</f>
        <v>-22339</v>
      </c>
      <c r="DV306" s="39">
        <f>SUM($AZ306,$BA306:BX306)-SUM($EU306:FS306)</f>
        <v>-24339</v>
      </c>
      <c r="DW306" s="39">
        <f>SUM($AZ306,$BA306:BY306)-SUM($EU306:FT306)</f>
        <v>-26339</v>
      </c>
      <c r="DX306" s="39">
        <f>SUM($AZ306,$BA306:BZ306)-SUM($EU306:FU306)</f>
        <v>-28339</v>
      </c>
      <c r="DY306" s="39">
        <f>SUM($AZ306,$BA306:CA306)-SUM($EU306:FV306)</f>
        <v>-30339</v>
      </c>
      <c r="DZ306" s="39">
        <f>SUM($AZ306,$BA306:CB306)-SUM($EU306:FW306)</f>
        <v>-32339</v>
      </c>
      <c r="EA306" s="39">
        <f>SUM($AZ306,$BA306:CC306)-SUM($EU306:FX306)</f>
        <v>-34339</v>
      </c>
      <c r="EB306" s="39">
        <f>SUM($AZ306,$BA306:CD306)-SUM($EU306:FY306)</f>
        <v>-36339</v>
      </c>
      <c r="EC306" s="39">
        <f>SUM($AZ306,$BA306:CE306)-SUM($EU306:FZ306)</f>
        <v>-38339</v>
      </c>
      <c r="ED306" s="39">
        <f>SUM($AZ306,$BA306:CF306)-SUM($EU306:GA306)</f>
        <v>-40339</v>
      </c>
      <c r="EE306" s="39">
        <f>SUM($AZ306,$BA306:CG306)-SUM($EU306:GB306)</f>
        <v>-42339</v>
      </c>
      <c r="EF306" s="39">
        <f>SUM($AZ306,$BA306:CH306)-SUM($EU306:GC306)</f>
        <v>-44339</v>
      </c>
      <c r="EG306" s="39">
        <f>SUM($AZ306,$BA306:CI306)-SUM($EU306:GD306)</f>
        <v>-46339</v>
      </c>
      <c r="EH306" s="39">
        <f>SUM($AZ306,$BA306:CJ306)-SUM($EU306:GE306)</f>
        <v>-48339</v>
      </c>
      <c r="EI306" s="39">
        <f>SUM($AZ306,$BA306:CK306)-SUM($EU306:GF306)</f>
        <v>-50339</v>
      </c>
      <c r="EJ306" s="39">
        <f>SUM($AZ306,$BA306:CL306)-SUM($EU306:GG306)</f>
        <v>-52339</v>
      </c>
      <c r="EK306" s="39">
        <f>SUM($AZ306,$BA306:CM306)-SUM($EU306:GH306)</f>
        <v>-54339</v>
      </c>
      <c r="EL306" s="39">
        <f>SUM($AZ306,$BA306:CN306)-SUM($EU306:GI306)</f>
        <v>-56339</v>
      </c>
      <c r="EM306" s="39">
        <f>SUM($AZ306,$BA306:CO306)-SUM($EU306:GJ306)</f>
        <v>-58339</v>
      </c>
      <c r="EN306" s="39">
        <f>SUM($AZ306,$BA306:CP306)-SUM($EU306:GK306)</f>
        <v>-58339</v>
      </c>
      <c r="EO306" s="39">
        <f>SUM($AZ306,$BA306:CQ306)-SUM($EU306:GL306)</f>
        <v>-58339</v>
      </c>
      <c r="EP306" s="39">
        <f>SUM($AZ306,$BA306:CR306)-SUM($EU306:GM306)</f>
        <v>-58339</v>
      </c>
      <c r="EQ306" s="39">
        <f>SUM($AZ306,$BA306:CS306)-SUM($EU306:GN306)</f>
        <v>-58339</v>
      </c>
      <c r="ER306" s="39"/>
      <c r="ES306" s="39"/>
      <c r="ET306" s="39"/>
      <c r="EU306" s="39"/>
      <c r="EV306" s="39"/>
      <c r="EW306" s="39"/>
      <c r="EX306" s="39"/>
      <c r="EY306" s="39"/>
      <c r="EZ306" s="39"/>
      <c r="FA306" s="39">
        <f t="array" ref="FA306">SUMPRODUCT($K306:$AG306,TRANSPOSE(FA$5:FA$27))</f>
        <v>460</v>
      </c>
      <c r="FB306" s="39">
        <f t="array" ref="FB306">SUMPRODUCT($K306:$AG306,TRANSPOSE(FB$5:FB$27))</f>
        <v>1798</v>
      </c>
      <c r="FC306" s="39">
        <f t="array" ref="FC306">SUMPRODUCT($K306:$AG306,TRANSPOSE(FC$5:FC$27))</f>
        <v>2331</v>
      </c>
      <c r="FD306" s="39">
        <f t="array" ref="FD306">SUMPRODUCT($K306:$AG306,TRANSPOSE(FD$5:FD$27))</f>
        <v>2000</v>
      </c>
      <c r="FE306" s="39">
        <f t="array" ref="FE306">SUMPRODUCT($K306:$AG306,TRANSPOSE(FE$5:FE$27))</f>
        <v>2000</v>
      </c>
      <c r="FF306" s="39">
        <f t="array" ref="FF306">SUMPRODUCT($K306:$AG306,TRANSPOSE(FF$5:FF$27))</f>
        <v>2000</v>
      </c>
      <c r="FG306" s="39">
        <f t="array" ref="FG306">SUMPRODUCT($K306:$AG306,TRANSPOSE(FG$5:FG$27))</f>
        <v>2000</v>
      </c>
      <c r="FH306" s="39">
        <f t="array" ref="FH306">SUMPRODUCT($K306:$AG306,TRANSPOSE(FH$5:FH$27))</f>
        <v>2000</v>
      </c>
      <c r="FI306" s="39">
        <f t="array" ref="FI306">SUMPRODUCT($K306:$AG306,TRANSPOSE(FI$5:FI$27))</f>
        <v>2000</v>
      </c>
      <c r="FJ306" s="39">
        <f t="array" ref="FJ306">SUMPRODUCT($K306:$AG306,TRANSPOSE(FJ$5:FJ$27))</f>
        <v>2000</v>
      </c>
      <c r="FK306" s="39">
        <f t="array" ref="FK306">SUMPRODUCT($K306:$AG306,TRANSPOSE(FK$5:FK$27))</f>
        <v>2000</v>
      </c>
      <c r="FL306" s="39">
        <f t="array" ref="FL306">SUMPRODUCT($K306:$AG306,TRANSPOSE(FL$5:FL$27))</f>
        <v>2000</v>
      </c>
      <c r="FM306" s="39">
        <f t="array" ref="FM306">SUMPRODUCT($K306:$AG306,TRANSPOSE(FM$5:FM$27))</f>
        <v>2000</v>
      </c>
      <c r="FN306" s="39">
        <f t="array" ref="FN306">SUMPRODUCT($K306:$AG306,TRANSPOSE(FN$5:FN$27))</f>
        <v>2000</v>
      </c>
      <c r="FO306" s="39">
        <f t="array" ref="FO306">SUMPRODUCT($K306:$AG306,TRANSPOSE(FO$5:FO$27))</f>
        <v>2000</v>
      </c>
      <c r="FP306" s="39">
        <f t="array" ref="FP306">SUMPRODUCT($K306:$AG306,TRANSPOSE(FP$5:FP$27))</f>
        <v>2000</v>
      </c>
      <c r="FQ306" s="39">
        <f t="array" ref="FQ306">SUMPRODUCT($K306:$AG306,TRANSPOSE(FQ$5:FQ$27))</f>
        <v>2000</v>
      </c>
      <c r="FR306" s="39">
        <f t="array" ref="FR306">SUMPRODUCT($K306:$AG306,TRANSPOSE(FR$5:FR$27))</f>
        <v>2000</v>
      </c>
      <c r="FS306" s="39">
        <f t="array" ref="FS306">SUMPRODUCT($K306:$AG306,TRANSPOSE(FS$5:FS$27))</f>
        <v>2000</v>
      </c>
      <c r="FT306" s="39">
        <f t="array" ref="FT306">SUMPRODUCT($K306:$AG306,TRANSPOSE(FT$5:FT$27))</f>
        <v>2000</v>
      </c>
      <c r="FU306" s="39">
        <f t="array" ref="FU306">SUMPRODUCT($K306:$AG306,TRANSPOSE(FU$5:FU$27))</f>
        <v>2000</v>
      </c>
      <c r="FV306" s="39">
        <f t="array" ref="FV306">SUMPRODUCT($K306:$AG306,TRANSPOSE(FV$5:FV$27))</f>
        <v>2000</v>
      </c>
      <c r="FW306" s="39">
        <f t="array" ref="FW306">SUMPRODUCT($K306:$AG306,TRANSPOSE(FW$5:FW$27))</f>
        <v>2000</v>
      </c>
      <c r="FX306" s="39">
        <f t="array" ref="FX306">SUMPRODUCT($K306:$AG306,TRANSPOSE(FX$5:FX$27))</f>
        <v>2000</v>
      </c>
      <c r="FY306" s="39">
        <f t="array" ref="FY306">SUMPRODUCT($K306:$AG306,TRANSPOSE(FY$5:FY$27))</f>
        <v>2000</v>
      </c>
      <c r="FZ306" s="39">
        <f t="array" ref="FZ306">SUMPRODUCT($K306:$AG306,TRANSPOSE(FZ$5:FZ$27))</f>
        <v>2000</v>
      </c>
      <c r="GA306" s="39">
        <f t="array" ref="GA306">SUMPRODUCT($K306:$AG306,TRANSPOSE(GA$5:GA$27))</f>
        <v>2000</v>
      </c>
      <c r="GB306" s="39">
        <f t="array" ref="GB306">SUMPRODUCT($K306:$AG306,TRANSPOSE(GB$5:GB$27))</f>
        <v>2000</v>
      </c>
      <c r="GC306" s="39">
        <f t="array" ref="GC306">SUMPRODUCT($K306:$AG306,TRANSPOSE(GC$5:GC$27))</f>
        <v>2000</v>
      </c>
      <c r="GD306" s="39">
        <f t="array" ref="GD306">SUMPRODUCT($K306:$AG306,TRANSPOSE(GD$5:GD$27))</f>
        <v>2000</v>
      </c>
      <c r="GE306" s="39">
        <f t="array" ref="GE306">SUMPRODUCT($K306:$AG306,TRANSPOSE(GE$5:GE$27))</f>
        <v>2000</v>
      </c>
      <c r="GF306" s="39">
        <f t="array" ref="GF306">SUMPRODUCT($K306:$AG306,TRANSPOSE(GF$5:GF$27))</f>
        <v>2000</v>
      </c>
      <c r="GG306" s="39">
        <f t="array" ref="GG306">SUMPRODUCT($K306:$AG306,TRANSPOSE(GG$5:GG$27))</f>
        <v>2000</v>
      </c>
      <c r="GH306" s="39">
        <f t="array" ref="GH306">SUMPRODUCT($K306:$AG306,TRANSPOSE(GH$5:GH$27))</f>
        <v>2000</v>
      </c>
      <c r="GI306" s="39">
        <f t="array" ref="GI306">SUMPRODUCT($K306:$AG306,TRANSPOSE(GI$5:GI$27))</f>
        <v>2000</v>
      </c>
      <c r="GJ306" s="39">
        <f t="array" ref="GJ306">SUMPRODUCT($K306:$AG306,TRANSPOSE(GJ$5:GJ$27))</f>
        <v>2000</v>
      </c>
      <c r="GK306" s="39">
        <f t="array" ref="GK306">SUMPRODUCT($K306:$AG306,TRANSPOSE(GK$5:GK$27))</f>
        <v>0</v>
      </c>
      <c r="GL306" s="39">
        <f t="array" ref="GL306">SUMPRODUCT($K306:$AG306,TRANSPOSE(GL$5:GL$27))</f>
        <v>0</v>
      </c>
      <c r="GM306" s="39">
        <f t="array" ref="GM306">SUMPRODUCT($K306:$AG306,TRANSPOSE(GM$5:GM$27))</f>
        <v>0</v>
      </c>
      <c r="GN306" s="39">
        <f t="array" ref="GN306">SUMPRODUCT($K306:$AG306,TRANSPOSE(GN$5:GN$27))</f>
        <v>0</v>
      </c>
      <c r="GO306" s="39"/>
      <c r="GP306" s="39"/>
      <c r="GQ306" s="39"/>
      <c r="GR306" s="39"/>
      <c r="GS306" s="39"/>
      <c r="GT306" s="39"/>
      <c r="GU306" s="39"/>
      <c r="GV306" s="39"/>
      <c r="GW306" s="39"/>
      <c r="GX306" s="39"/>
      <c r="GY306" s="39"/>
      <c r="GZ306" s="39"/>
      <c r="HA306" s="39"/>
      <c r="HB306" s="39"/>
      <c r="HC306" s="39"/>
      <c r="HD306" s="39"/>
      <c r="HE306" s="39"/>
      <c r="HF306" s="39"/>
      <c r="HG306" s="39"/>
      <c r="HH306" s="39"/>
      <c r="HI306" s="39"/>
      <c r="HJ306" s="39"/>
      <c r="HK306" s="39"/>
      <c r="HL306" s="39"/>
      <c r="HM306" s="39"/>
      <c r="HN306" s="39"/>
      <c r="HO306" s="39"/>
      <c r="HP306" s="39"/>
      <c r="HQ306" s="39"/>
      <c r="HR306" s="39"/>
      <c r="HS306" s="39"/>
      <c r="HT306" s="39"/>
      <c r="HU306" s="39"/>
      <c r="HV306" s="39"/>
      <c r="HW306" s="39"/>
      <c r="HX306" s="39"/>
      <c r="HY306" s="39"/>
      <c r="HZ306" s="39"/>
      <c r="IA306" s="39"/>
      <c r="IB306" s="39"/>
      <c r="IC306" s="39"/>
      <c r="ID306" s="39"/>
      <c r="IE306" s="39"/>
      <c r="IF306" s="39"/>
      <c r="IG306" s="39"/>
      <c r="IH306" s="39"/>
      <c r="II306" s="39"/>
      <c r="IJ306" s="39"/>
      <c r="IK306" s="39"/>
      <c r="IL306" s="39"/>
      <c r="IM306" s="39"/>
      <c r="IN306" s="39"/>
      <c r="IO306" s="39"/>
      <c r="IP306" s="39"/>
      <c r="IQ306" s="39"/>
      <c r="IR306" s="39"/>
      <c r="IS306" s="39"/>
      <c r="IT306" s="39"/>
      <c r="IU306" s="39"/>
      <c r="IV306" s="93" t="str">
        <f>AM306</f>
        <v>SAMTEC</v>
      </c>
      <c r="IW306" s="100" t="str">
        <f>C306</f>
        <v>SOLC-125-02-S-Q-A-K-TR</v>
      </c>
      <c r="IX306" s="93" t="str">
        <f t="shared" si="345"/>
        <v>SAMTEC</v>
      </c>
      <c r="IY306" s="111">
        <f t="shared" si="348"/>
        <v>4.9000000000000004</v>
      </c>
      <c r="IZ306" s="112" t="str">
        <f>AQ306</f>
        <v>USD</v>
      </c>
      <c r="JA306" s="104" t="e">
        <f ca="1">_xlfn.XLOOKUP(IZ306,IZ$21:IZ$24,JA$21:JA$24,0)</f>
        <v>#NAME?</v>
      </c>
      <c r="JB306" s="104" t="e">
        <f t="shared" ca="1" si="310"/>
        <v>#NAME?</v>
      </c>
      <c r="JC306" s="113">
        <f>AJ306</f>
        <v>125</v>
      </c>
      <c r="JD306" s="113">
        <f>AJ306</f>
        <v>125</v>
      </c>
      <c r="JE306" s="100"/>
      <c r="JF306" s="113" t="e">
        <f>MAX(JD306,CEILING(#REF!+JE306,JC306))</f>
        <v>#REF!</v>
      </c>
      <c r="JG306" s="114" t="e">
        <f t="shared" ca="1" si="311"/>
        <v>#REF!</v>
      </c>
      <c r="JH306" s="113" t="e">
        <f>JF306-#REF!</f>
        <v>#REF!</v>
      </c>
      <c r="JI306" s="114" t="e">
        <f t="shared" ca="1" si="312"/>
        <v>#REF!</v>
      </c>
      <c r="JJ306" s="115">
        <v>45523</v>
      </c>
      <c r="JK306" s="114" t="s">
        <v>114</v>
      </c>
      <c r="JL306" s="114" t="s">
        <v>21</v>
      </c>
      <c r="JM306" s="100" t="s">
        <v>128</v>
      </c>
      <c r="JN306" s="100" t="s">
        <v>129</v>
      </c>
      <c r="JO306" s="102" t="e">
        <f t="array" aca="1" ref="JO306" ca="1">SUMPRODUCT(#REF!,TRANSPOSE(JO$19:JO$22))</f>
        <v>#REF!</v>
      </c>
      <c r="JP306" s="102" t="e">
        <f t="array" aca="1" ref="JP306" ca="1">SUMPRODUCT(#REF!,TRANSPOSE(JP$19:JP$22))</f>
        <v>#REF!</v>
      </c>
      <c r="JQ306" s="102" t="e">
        <f t="array" aca="1" ref="JQ306" ca="1">SUMPRODUCT(#REF!,TRANSPOSE(JQ$19:JQ$22))</f>
        <v>#REF!</v>
      </c>
      <c r="JR306" s="102" t="e">
        <f t="array" aca="1" ref="JR306" ca="1">SUMPRODUCT(#REF!,TRANSPOSE(JR$19:JR$22))</f>
        <v>#REF!</v>
      </c>
      <c r="JS306" s="102" t="e">
        <f t="array" aca="1" ref="JS306" ca="1">SUMPRODUCT(#REF!,TRANSPOSE(JS$19:JS$22))</f>
        <v>#REF!</v>
      </c>
      <c r="JT306" s="102" t="e">
        <f t="array" aca="1" ref="JT306" ca="1">SUMPRODUCT(#REF!,TRANSPOSE(JT$19:JT$22))</f>
        <v>#REF!</v>
      </c>
      <c r="JU306" s="102" t="e">
        <f t="array" aca="1" ref="JU306" ca="1">SUMPRODUCT(#REF!,TRANSPOSE(JU$19:JU$22))</f>
        <v>#REF!</v>
      </c>
      <c r="JV306" s="102" t="e">
        <f t="array" aca="1" ref="JV306" ca="1">SUMPRODUCT(#REF!,TRANSPOSE(JV$19:JV$22))</f>
        <v>#REF!</v>
      </c>
      <c r="JW306" s="102" t="e">
        <f t="array" aca="1" ref="JW306" ca="1">SUMPRODUCT(#REF!,TRANSPOSE(JW$19:JW$22))</f>
        <v>#REF!</v>
      </c>
      <c r="JX306" s="102" t="e">
        <f t="array" aca="1" ref="JX306" ca="1">SUMPRODUCT(#REF!,TRANSPOSE(JX$19:JX$22))</f>
        <v>#REF!</v>
      </c>
      <c r="JY306" s="102" t="e">
        <f t="array" aca="1" ref="JY306" ca="1">SUMPRODUCT(#REF!,TRANSPOSE(JY$19:JY$22))</f>
        <v>#REF!</v>
      </c>
      <c r="JZ306" s="102" t="e">
        <f t="array" aca="1" ref="JZ306" ca="1">SUMPRODUCT(#REF!,TRANSPOSE(JZ$19:JZ$22))</f>
        <v>#REF!</v>
      </c>
      <c r="KA306" s="102" t="e">
        <f t="array" aca="1" ref="KA306" ca="1">SUMPRODUCT(#REF!,TRANSPOSE(KA$19:KA$22))</f>
        <v>#REF!</v>
      </c>
      <c r="KB306" s="116"/>
      <c r="KC306" s="102" t="e">
        <f t="shared" ca="1" si="313"/>
        <v>#REF!</v>
      </c>
      <c r="KD306" s="117" t="e">
        <f ca="1">CEILING(SUM($JO306:JP306)-SUM($KC306:KC306),$JC306)</f>
        <v>#REF!</v>
      </c>
      <c r="KE306" s="117" t="e">
        <f ca="1">CEILING(SUM($JO306:JQ306)-SUM($KC306:KD306),$JC306)</f>
        <v>#REF!</v>
      </c>
      <c r="KF306" s="117" t="e">
        <f ca="1">CEILING(SUM($JO306:JR306)-SUM($KC306:KE306),$JC306)</f>
        <v>#REF!</v>
      </c>
      <c r="KG306" s="117" t="e">
        <f ca="1">CEILING(SUM($JO306:JS306)-SUM($KC306:KF306),$JC306)</f>
        <v>#REF!</v>
      </c>
      <c r="KH306" s="117" t="e">
        <f ca="1">CEILING(SUM($JO306:JT306)-SUM($KC306:KG306),$JC306)</f>
        <v>#REF!</v>
      </c>
      <c r="KI306" s="117" t="e">
        <f ca="1">CEILING(SUM($JO306:JU306)-SUM($KC306:KH306),$JC306)</f>
        <v>#REF!</v>
      </c>
      <c r="KJ306" s="117" t="e">
        <f ca="1">CEILING(SUM($JO306:JV306)-SUM($KC306:KI306),$JC306)</f>
        <v>#REF!</v>
      </c>
      <c r="KK306" s="117" t="e">
        <f ca="1">CEILING(SUM($JO306:JW306)-SUM($KC306:KJ306),$JC306)</f>
        <v>#REF!</v>
      </c>
      <c r="KL306" s="117" t="e">
        <f ca="1">CEILING(SUM($JO306:JX306)-SUM($KC306:KK306),$JC306)</f>
        <v>#REF!</v>
      </c>
      <c r="KM306" s="117" t="e">
        <f ca="1">CEILING(SUM($JO306:JY306)-SUM($KC306:KL306),$JC306)</f>
        <v>#REF!</v>
      </c>
      <c r="KN306" s="117" t="e">
        <f t="shared" ca="1" si="314"/>
        <v>#REF!</v>
      </c>
      <c r="KO306" s="117" t="e">
        <f t="shared" ca="1" si="315"/>
        <v>#REF!</v>
      </c>
      <c r="KP306" s="116"/>
      <c r="KQ306" s="119" t="e">
        <f t="shared" ca="1" si="316"/>
        <v>#REF!</v>
      </c>
      <c r="KR306" s="119" t="e">
        <f t="shared" ca="1" si="317"/>
        <v>#REF!</v>
      </c>
      <c r="KS306" s="119" t="e">
        <f t="shared" ca="1" si="318"/>
        <v>#REF!</v>
      </c>
      <c r="KT306" s="119" t="e">
        <f t="shared" ca="1" si="319"/>
        <v>#REF!</v>
      </c>
      <c r="KU306" s="119" t="e">
        <f t="shared" ca="1" si="320"/>
        <v>#REF!</v>
      </c>
      <c r="KV306" s="119" t="e">
        <f t="shared" ca="1" si="321"/>
        <v>#REF!</v>
      </c>
      <c r="KW306" s="119" t="e">
        <f t="shared" ca="1" si="322"/>
        <v>#REF!</v>
      </c>
      <c r="KX306" s="119" t="e">
        <f t="shared" ca="1" si="323"/>
        <v>#REF!</v>
      </c>
      <c r="KY306" s="119" t="e">
        <f t="shared" ca="1" si="324"/>
        <v>#REF!</v>
      </c>
      <c r="KZ306" s="119" t="e">
        <f t="shared" ca="1" si="325"/>
        <v>#REF!</v>
      </c>
      <c r="LA306" s="119" t="e">
        <f t="shared" ca="1" si="326"/>
        <v>#REF!</v>
      </c>
      <c r="LB306" s="119" t="e">
        <f t="shared" ca="1" si="327"/>
        <v>#REF!</v>
      </c>
      <c r="LC306" s="119" t="e">
        <f t="shared" ca="1" si="328"/>
        <v>#REF!</v>
      </c>
      <c r="LD306" s="119" t="e">
        <f t="shared" ca="1" si="329"/>
        <v>#REF!</v>
      </c>
      <c r="LE306" s="116">
        <v>6</v>
      </c>
      <c r="LF306" s="102" t="e">
        <f ca="1">SUM(KC306:KD306)</f>
        <v>#REF!</v>
      </c>
      <c r="LG306" s="102"/>
      <c r="LH306" s="102" t="e">
        <f ca="1">SUM(KE306:KF306)</f>
        <v>#REF!</v>
      </c>
      <c r="LI306" s="102"/>
      <c r="LJ306" s="102" t="e">
        <f ca="1">SUM(KG306:KH306)</f>
        <v>#REF!</v>
      </c>
      <c r="LK306" s="102"/>
      <c r="LL306" s="102" t="e">
        <f ca="1">SUM(KI306:KJ306)</f>
        <v>#REF!</v>
      </c>
      <c r="LM306" s="102"/>
      <c r="LN306" s="102" t="e">
        <f ca="1">SUM(KK306:KL306)</f>
        <v>#REF!</v>
      </c>
      <c r="LO306" s="102"/>
      <c r="LP306" s="102" t="e">
        <f ca="1">SUM(KM306:KO306)</f>
        <v>#REF!</v>
      </c>
      <c r="LQ306" s="102"/>
      <c r="LR306" s="102" t="e">
        <f ca="1">KO306</f>
        <v>#REF!</v>
      </c>
      <c r="LS306" s="102"/>
      <c r="LT306" s="119" t="e">
        <f t="shared" ca="1" si="330"/>
        <v>#REF!</v>
      </c>
      <c r="LU306" s="119" t="e">
        <f t="shared" ca="1" si="331"/>
        <v>#NAME?</v>
      </c>
      <c r="LV306" s="119" t="e">
        <f t="shared" ca="1" si="332"/>
        <v>#REF!</v>
      </c>
      <c r="LW306" s="119" t="e">
        <f t="shared" ca="1" si="333"/>
        <v>#NAME?</v>
      </c>
      <c r="LX306" s="119" t="e">
        <f t="shared" ca="1" si="334"/>
        <v>#REF!</v>
      </c>
      <c r="LY306" s="119" t="e">
        <f t="shared" ca="1" si="335"/>
        <v>#NAME?</v>
      </c>
      <c r="LZ306" s="119" t="e">
        <f t="shared" ca="1" si="336"/>
        <v>#REF!</v>
      </c>
      <c r="MA306" s="119" t="e">
        <f t="shared" ca="1" si="337"/>
        <v>#NAME?</v>
      </c>
      <c r="MB306" s="119" t="e">
        <f t="shared" ca="1" si="338"/>
        <v>#REF!</v>
      </c>
      <c r="MC306" s="119" t="e">
        <f t="shared" ca="1" si="339"/>
        <v>#NAME?</v>
      </c>
      <c r="MD306" s="119" t="e">
        <f t="shared" ca="1" si="340"/>
        <v>#REF!</v>
      </c>
      <c r="ME306" s="119" t="e">
        <f t="shared" ca="1" si="341"/>
        <v>#NAME?</v>
      </c>
      <c r="MF306" s="119" t="e">
        <f t="shared" ca="1" si="342"/>
        <v>#REF!</v>
      </c>
      <c r="MG306" s="119" t="e">
        <f t="shared" ca="1" si="343"/>
        <v>#REF!</v>
      </c>
      <c r="MH306" s="120" t="s">
        <v>1296</v>
      </c>
      <c r="MI306" s="100" t="s">
        <v>575</v>
      </c>
      <c r="MJ306" s="121">
        <v>45525</v>
      </c>
      <c r="MK306" s="100" t="s">
        <v>131</v>
      </c>
      <c r="ML306" s="100" t="s">
        <v>131</v>
      </c>
      <c r="MM306" s="100" t="s">
        <v>131</v>
      </c>
      <c r="MN306" s="100"/>
      <c r="MO306" s="100" t="s">
        <v>1299</v>
      </c>
    </row>
    <row r="307" spans="1:353" ht="14.25" x14ac:dyDescent="0.2">
      <c r="A307" s="39">
        <v>321</v>
      </c>
      <c r="B307" s="39" t="s">
        <v>1300</v>
      </c>
      <c r="C307" s="54" t="s">
        <v>1301</v>
      </c>
      <c r="D307" s="39" t="s">
        <v>596</v>
      </c>
      <c r="E307" s="39">
        <v>732350392</v>
      </c>
      <c r="F307" s="99" t="s">
        <v>1302</v>
      </c>
      <c r="G307" s="39"/>
      <c r="H307" s="39" t="s">
        <v>199</v>
      </c>
      <c r="I307" s="39">
        <v>2</v>
      </c>
      <c r="J307" s="39" t="s">
        <v>200</v>
      </c>
      <c r="K307" s="39">
        <v>0</v>
      </c>
      <c r="L307" s="39">
        <v>0</v>
      </c>
      <c r="M307" s="39">
        <v>0</v>
      </c>
      <c r="N307" s="39">
        <v>0</v>
      </c>
      <c r="O307" s="39">
        <v>0</v>
      </c>
      <c r="P307" s="39">
        <v>0</v>
      </c>
      <c r="Q307" s="39">
        <v>0</v>
      </c>
      <c r="R307" s="39">
        <v>0</v>
      </c>
      <c r="S307" s="39">
        <v>0</v>
      </c>
      <c r="T307" s="39">
        <v>0</v>
      </c>
      <c r="U307" s="39">
        <v>0</v>
      </c>
      <c r="V307" s="39">
        <v>0</v>
      </c>
      <c r="W307" s="39">
        <v>0.05</v>
      </c>
      <c r="X307" s="39">
        <v>0</v>
      </c>
      <c r="Y307" s="39">
        <v>0</v>
      </c>
      <c r="Z307" s="39">
        <v>0</v>
      </c>
      <c r="AA307" s="39">
        <v>0</v>
      </c>
      <c r="AB307" s="39">
        <v>0</v>
      </c>
      <c r="AC307" s="39">
        <v>0</v>
      </c>
      <c r="AD307" s="39">
        <v>0</v>
      </c>
      <c r="AE307" s="39">
        <v>0</v>
      </c>
      <c r="AF307" s="39">
        <v>0.05</v>
      </c>
      <c r="AG307" s="39">
        <v>0</v>
      </c>
      <c r="AH307" s="39">
        <f t="shared" si="306"/>
        <v>0.05</v>
      </c>
      <c r="AI307" s="39">
        <f t="shared" si="344"/>
        <v>1790.55</v>
      </c>
      <c r="AJ307" s="55">
        <v>1</v>
      </c>
      <c r="AK307" s="39"/>
      <c r="AL307" s="39" t="s">
        <v>1248</v>
      </c>
      <c r="AM307" s="39" t="s">
        <v>1249</v>
      </c>
      <c r="AN307" s="39"/>
      <c r="AO307" s="39" t="s">
        <v>163</v>
      </c>
      <c r="AP307" s="56">
        <v>0.1473906633906634</v>
      </c>
      <c r="AQ307" s="56" t="s">
        <v>8</v>
      </c>
      <c r="AR307" s="39"/>
      <c r="AS307" s="39"/>
      <c r="AT307" s="57" t="s">
        <v>1249</v>
      </c>
      <c r="AU307" s="39"/>
      <c r="AV307" s="39">
        <f t="shared" si="307"/>
        <v>0</v>
      </c>
      <c r="AW307" s="76" t="e">
        <f t="shared" ca="1" si="308"/>
        <v>#NAME?</v>
      </c>
      <c r="AX307" s="39">
        <v>16</v>
      </c>
      <c r="AY307" s="73" t="e">
        <f t="shared" si="309"/>
        <v>#REF!</v>
      </c>
      <c r="AZ307" s="39"/>
      <c r="BA307" s="39"/>
      <c r="BB307" s="39"/>
      <c r="BC307" s="39"/>
      <c r="BD307" s="39">
        <v>385</v>
      </c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>
        <f>SUM($AZ307,$BA307:BF307)-SUM($EU307:FA307)</f>
        <v>371</v>
      </c>
      <c r="DE307" s="39">
        <f>SUM($AZ307,$BA307:BG307)-SUM($EU307:FB307)</f>
        <v>311</v>
      </c>
      <c r="DF307" s="39">
        <f>SUM($AZ307,$BA307:BH307)-SUM($EU307:FC307)</f>
        <v>244.45</v>
      </c>
      <c r="DG307" s="39">
        <f>SUM($AZ307,$BA307:BI307)-SUM($EU307:FD307)</f>
        <v>194.45</v>
      </c>
      <c r="DH307" s="39">
        <f>SUM($AZ307,$BA307:BJ307)-SUM($EU307:FE307)</f>
        <v>144.44999999999999</v>
      </c>
      <c r="DI307" s="39">
        <f>SUM($AZ307,$BA307:BK307)-SUM($EU307:FF307)</f>
        <v>94.449999999999989</v>
      </c>
      <c r="DJ307" s="39">
        <f>SUM($AZ307,$BA307:BL307)-SUM($EU307:FG307)</f>
        <v>44.449999999999989</v>
      </c>
      <c r="DK307" s="39">
        <f>SUM($AZ307,$BA307:BM307)-SUM($EU307:FH307)</f>
        <v>-5.5500000000000114</v>
      </c>
      <c r="DL307" s="39">
        <f>SUM($AZ307,$BA307:BN307)-SUM($EU307:FI307)</f>
        <v>-55.550000000000011</v>
      </c>
      <c r="DM307" s="39">
        <f>SUM($AZ307,$BA307:BO307)-SUM($EU307:FJ307)</f>
        <v>-105.55000000000001</v>
      </c>
      <c r="DN307" s="39">
        <f>SUM($AZ307,$BA307:BP307)-SUM($EU307:FK307)</f>
        <v>-155.54999999999995</v>
      </c>
      <c r="DO307" s="39">
        <f>SUM($AZ307,$BA307:BQ307)-SUM($EU307:FL307)</f>
        <v>-205.54999999999995</v>
      </c>
      <c r="DP307" s="39">
        <f>SUM($AZ307,$BA307:BR307)-SUM($EU307:FM307)</f>
        <v>-255.54999999999995</v>
      </c>
      <c r="DQ307" s="39">
        <f>SUM($AZ307,$BA307:BS307)-SUM($EU307:FN307)</f>
        <v>-305.54999999999995</v>
      </c>
      <c r="DR307" s="39">
        <f>SUM($AZ307,$BA307:BT307)-SUM($EU307:FO307)</f>
        <v>-355.54999999999995</v>
      </c>
      <c r="DS307" s="39">
        <f>SUM($AZ307,$BA307:BU307)-SUM($EU307:FP307)</f>
        <v>-405.54999999999995</v>
      </c>
      <c r="DT307" s="39">
        <f>SUM($AZ307,$BA307:BV307)-SUM($EU307:FQ307)</f>
        <v>-455.54999999999995</v>
      </c>
      <c r="DU307" s="39">
        <f>SUM($AZ307,$BA307:BW307)-SUM($EU307:FR307)</f>
        <v>-505.54999999999995</v>
      </c>
      <c r="DV307" s="39">
        <f>SUM($AZ307,$BA307:BX307)-SUM($EU307:FS307)</f>
        <v>-555.54999999999995</v>
      </c>
      <c r="DW307" s="39">
        <f>SUM($AZ307,$BA307:BY307)-SUM($EU307:FT307)</f>
        <v>-605.54999999999995</v>
      </c>
      <c r="DX307" s="39">
        <f>SUM($AZ307,$BA307:BZ307)-SUM($EU307:FU307)</f>
        <v>-655.55</v>
      </c>
      <c r="DY307" s="39">
        <f>SUM($AZ307,$BA307:CA307)-SUM($EU307:FV307)</f>
        <v>-705.55</v>
      </c>
      <c r="DZ307" s="39">
        <f>SUM($AZ307,$BA307:CB307)-SUM($EU307:FW307)</f>
        <v>-755.55</v>
      </c>
      <c r="EA307" s="39">
        <f>SUM($AZ307,$BA307:CC307)-SUM($EU307:FX307)</f>
        <v>-805.55</v>
      </c>
      <c r="EB307" s="39">
        <f>SUM($AZ307,$BA307:CD307)-SUM($EU307:FY307)</f>
        <v>-855.55</v>
      </c>
      <c r="EC307" s="39">
        <f>SUM($AZ307,$BA307:CE307)-SUM($EU307:FZ307)</f>
        <v>-905.55</v>
      </c>
      <c r="ED307" s="39">
        <f>SUM($AZ307,$BA307:CF307)-SUM($EU307:GA307)</f>
        <v>-955.55</v>
      </c>
      <c r="EE307" s="39">
        <f>SUM($AZ307,$BA307:CG307)-SUM($EU307:GB307)</f>
        <v>-1005.55</v>
      </c>
      <c r="EF307" s="39">
        <f>SUM($AZ307,$BA307:CH307)-SUM($EU307:GC307)</f>
        <v>-1055.55</v>
      </c>
      <c r="EG307" s="39">
        <f>SUM($AZ307,$BA307:CI307)-SUM($EU307:GD307)</f>
        <v>-1105.55</v>
      </c>
      <c r="EH307" s="39">
        <f>SUM($AZ307,$BA307:CJ307)-SUM($EU307:GE307)</f>
        <v>-1155.55</v>
      </c>
      <c r="EI307" s="39">
        <f>SUM($AZ307,$BA307:CK307)-SUM($EU307:GF307)</f>
        <v>-1205.55</v>
      </c>
      <c r="EJ307" s="39">
        <f>SUM($AZ307,$BA307:CL307)-SUM($EU307:GG307)</f>
        <v>-1255.55</v>
      </c>
      <c r="EK307" s="39">
        <f>SUM($AZ307,$BA307:CM307)-SUM($EU307:GH307)</f>
        <v>-1305.55</v>
      </c>
      <c r="EL307" s="39">
        <f>SUM($AZ307,$BA307:CN307)-SUM($EU307:GI307)</f>
        <v>-1355.55</v>
      </c>
      <c r="EM307" s="39">
        <f>SUM($AZ307,$BA307:CO307)-SUM($EU307:GJ307)</f>
        <v>-1405.55</v>
      </c>
      <c r="EN307" s="39">
        <f>SUM($AZ307,$BA307:CP307)-SUM($EU307:GK307)</f>
        <v>-1405.55</v>
      </c>
      <c r="EO307" s="39">
        <f>SUM($AZ307,$BA307:CQ307)-SUM($EU307:GL307)</f>
        <v>-1405.55</v>
      </c>
      <c r="EP307" s="39">
        <f>SUM($AZ307,$BA307:CR307)-SUM($EU307:GM307)</f>
        <v>-1405.55</v>
      </c>
      <c r="EQ307" s="39">
        <f>SUM($AZ307,$BA307:CS307)-SUM($EU307:GN307)</f>
        <v>-1405.55</v>
      </c>
      <c r="ER307" s="39"/>
      <c r="ES307" s="39"/>
      <c r="ET307" s="39"/>
      <c r="EU307" s="39"/>
      <c r="EV307" s="39"/>
      <c r="EW307" s="39"/>
      <c r="EX307" s="39"/>
      <c r="EY307" s="39"/>
      <c r="EZ307" s="39"/>
      <c r="FA307" s="39">
        <f t="array" ref="FA307">SUMPRODUCT($K307:$AG307,TRANSPOSE(FA$5:FA$27))</f>
        <v>14</v>
      </c>
      <c r="FB307" s="39">
        <f t="array" ref="FB307">SUMPRODUCT($K307:$AG307,TRANSPOSE(FB$5:FB$27))</f>
        <v>60</v>
      </c>
      <c r="FC307" s="39">
        <f t="array" ref="FC307">SUMPRODUCT($K307:$AG307,TRANSPOSE(FC$5:FC$27))</f>
        <v>66.55</v>
      </c>
      <c r="FD307" s="39">
        <f t="array" ref="FD307">SUMPRODUCT($K307:$AG307,TRANSPOSE(FD$5:FD$27))</f>
        <v>50</v>
      </c>
      <c r="FE307" s="39">
        <f t="array" ref="FE307">SUMPRODUCT($K307:$AG307,TRANSPOSE(FE$5:FE$27))</f>
        <v>50</v>
      </c>
      <c r="FF307" s="39">
        <f t="array" ref="FF307">SUMPRODUCT($K307:$AG307,TRANSPOSE(FF$5:FF$27))</f>
        <v>50</v>
      </c>
      <c r="FG307" s="39">
        <f t="array" ref="FG307">SUMPRODUCT($K307:$AG307,TRANSPOSE(FG$5:FG$27))</f>
        <v>50</v>
      </c>
      <c r="FH307" s="39">
        <f t="array" ref="FH307">SUMPRODUCT($K307:$AG307,TRANSPOSE(FH$5:FH$27))</f>
        <v>50</v>
      </c>
      <c r="FI307" s="39">
        <f t="array" ref="FI307">SUMPRODUCT($K307:$AG307,TRANSPOSE(FI$5:FI$27))</f>
        <v>50</v>
      </c>
      <c r="FJ307" s="39">
        <f t="array" ref="FJ307">SUMPRODUCT($K307:$AG307,TRANSPOSE(FJ$5:FJ$27))</f>
        <v>50</v>
      </c>
      <c r="FK307" s="39">
        <f t="array" ref="FK307">SUMPRODUCT($K307:$AG307,TRANSPOSE(FK$5:FK$27))</f>
        <v>50</v>
      </c>
      <c r="FL307" s="39">
        <f t="array" ref="FL307">SUMPRODUCT($K307:$AG307,TRANSPOSE(FL$5:FL$27))</f>
        <v>50</v>
      </c>
      <c r="FM307" s="39">
        <f t="array" ref="FM307">SUMPRODUCT($K307:$AG307,TRANSPOSE(FM$5:FM$27))</f>
        <v>50</v>
      </c>
      <c r="FN307" s="39">
        <f t="array" ref="FN307">SUMPRODUCT($K307:$AG307,TRANSPOSE(FN$5:FN$27))</f>
        <v>50</v>
      </c>
      <c r="FO307" s="39">
        <f t="array" ref="FO307">SUMPRODUCT($K307:$AG307,TRANSPOSE(FO$5:FO$27))</f>
        <v>50</v>
      </c>
      <c r="FP307" s="39">
        <f t="array" ref="FP307">SUMPRODUCT($K307:$AG307,TRANSPOSE(FP$5:FP$27))</f>
        <v>50</v>
      </c>
      <c r="FQ307" s="39">
        <f t="array" ref="FQ307">SUMPRODUCT($K307:$AG307,TRANSPOSE(FQ$5:FQ$27))</f>
        <v>50</v>
      </c>
      <c r="FR307" s="39">
        <f t="array" ref="FR307">SUMPRODUCT($K307:$AG307,TRANSPOSE(FR$5:FR$27))</f>
        <v>50</v>
      </c>
      <c r="FS307" s="39">
        <f t="array" ref="FS307">SUMPRODUCT($K307:$AG307,TRANSPOSE(FS$5:FS$27))</f>
        <v>50</v>
      </c>
      <c r="FT307" s="39">
        <f t="array" ref="FT307">SUMPRODUCT($K307:$AG307,TRANSPOSE(FT$5:FT$27))</f>
        <v>50</v>
      </c>
      <c r="FU307" s="39">
        <f t="array" ref="FU307">SUMPRODUCT($K307:$AG307,TRANSPOSE(FU$5:FU$27))</f>
        <v>50</v>
      </c>
      <c r="FV307" s="39">
        <f t="array" ref="FV307">SUMPRODUCT($K307:$AG307,TRANSPOSE(FV$5:FV$27))</f>
        <v>50</v>
      </c>
      <c r="FW307" s="39">
        <f t="array" ref="FW307">SUMPRODUCT($K307:$AG307,TRANSPOSE(FW$5:FW$27))</f>
        <v>50</v>
      </c>
      <c r="FX307" s="39">
        <f t="array" ref="FX307">SUMPRODUCT($K307:$AG307,TRANSPOSE(FX$5:FX$27))</f>
        <v>50</v>
      </c>
      <c r="FY307" s="39">
        <f t="array" ref="FY307">SUMPRODUCT($K307:$AG307,TRANSPOSE(FY$5:FY$27))</f>
        <v>50</v>
      </c>
      <c r="FZ307" s="39">
        <f t="array" ref="FZ307">SUMPRODUCT($K307:$AG307,TRANSPOSE(FZ$5:FZ$27))</f>
        <v>50</v>
      </c>
      <c r="GA307" s="39">
        <f t="array" ref="GA307">SUMPRODUCT($K307:$AG307,TRANSPOSE(GA$5:GA$27))</f>
        <v>50</v>
      </c>
      <c r="GB307" s="39">
        <f t="array" ref="GB307">SUMPRODUCT($K307:$AG307,TRANSPOSE(GB$5:GB$27))</f>
        <v>50</v>
      </c>
      <c r="GC307" s="39">
        <f t="array" ref="GC307">SUMPRODUCT($K307:$AG307,TRANSPOSE(GC$5:GC$27))</f>
        <v>50</v>
      </c>
      <c r="GD307" s="39">
        <f t="array" ref="GD307">SUMPRODUCT($K307:$AG307,TRANSPOSE(GD$5:GD$27))</f>
        <v>50</v>
      </c>
      <c r="GE307" s="39">
        <f t="array" ref="GE307">SUMPRODUCT($K307:$AG307,TRANSPOSE(GE$5:GE$27))</f>
        <v>50</v>
      </c>
      <c r="GF307" s="39">
        <f t="array" ref="GF307">SUMPRODUCT($K307:$AG307,TRANSPOSE(GF$5:GF$27))</f>
        <v>50</v>
      </c>
      <c r="GG307" s="39">
        <f t="array" ref="GG307">SUMPRODUCT($K307:$AG307,TRANSPOSE(GG$5:GG$27))</f>
        <v>50</v>
      </c>
      <c r="GH307" s="39">
        <f t="array" ref="GH307">SUMPRODUCT($K307:$AG307,TRANSPOSE(GH$5:GH$27))</f>
        <v>50</v>
      </c>
      <c r="GI307" s="39">
        <f t="array" ref="GI307">SUMPRODUCT($K307:$AG307,TRANSPOSE(GI$5:GI$27))</f>
        <v>50</v>
      </c>
      <c r="GJ307" s="39">
        <f t="array" ref="GJ307">SUMPRODUCT($K307:$AG307,TRANSPOSE(GJ$5:GJ$27))</f>
        <v>50</v>
      </c>
      <c r="GK307" s="39">
        <f t="array" ref="GK307">SUMPRODUCT($K307:$AG307,TRANSPOSE(GK$5:GK$27))</f>
        <v>0</v>
      </c>
      <c r="GL307" s="39">
        <f t="array" ref="GL307">SUMPRODUCT($K307:$AG307,TRANSPOSE(GL$5:GL$27))</f>
        <v>0</v>
      </c>
      <c r="GM307" s="39">
        <f t="array" ref="GM307">SUMPRODUCT($K307:$AG307,TRANSPOSE(GM$5:GM$27))</f>
        <v>0</v>
      </c>
      <c r="GN307" s="39">
        <f t="array" ref="GN307">SUMPRODUCT($K307:$AG307,TRANSPOSE(GN$5:GN$27))</f>
        <v>0</v>
      </c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39"/>
      <c r="IV307" s="93" t="str">
        <f>AM307</f>
        <v>Rapid Technology</v>
      </c>
      <c r="IW307" s="100" t="str">
        <f>C307</f>
        <v>SS4155 1PT</v>
      </c>
      <c r="IX307" s="93" t="str">
        <f t="shared" si="345"/>
        <v>MOMENTIV PERFORMENCE MATERIALS QUAR</v>
      </c>
      <c r="IY307" s="111">
        <f t="shared" si="348"/>
        <v>0.1473906633906634</v>
      </c>
      <c r="IZ307" s="112" t="str">
        <f>AQ307</f>
        <v>USD</v>
      </c>
      <c r="JA307" s="104" t="e">
        <f ca="1">_xlfn.XLOOKUP(IZ307,IZ$21:IZ$24,JA$21:JA$24,0)</f>
        <v>#NAME?</v>
      </c>
      <c r="JB307" s="104" t="e">
        <f t="shared" ca="1" si="310"/>
        <v>#NAME?</v>
      </c>
      <c r="JC307" s="113">
        <f>AJ307</f>
        <v>1</v>
      </c>
      <c r="JD307" s="113">
        <f>AJ307</f>
        <v>1</v>
      </c>
      <c r="JE307" s="100"/>
      <c r="JF307" s="113" t="e">
        <f>MAX(JD307,CEILING(#REF!+JE307,JC307))</f>
        <v>#REF!</v>
      </c>
      <c r="JG307" s="114" t="e">
        <f t="shared" ca="1" si="311"/>
        <v>#REF!</v>
      </c>
      <c r="JH307" s="113" t="e">
        <f>JF307-#REF!</f>
        <v>#REF!</v>
      </c>
      <c r="JI307" s="114" t="e">
        <f t="shared" ca="1" si="312"/>
        <v>#REF!</v>
      </c>
      <c r="JJ307" s="115">
        <v>45523</v>
      </c>
      <c r="JK307" s="114" t="s">
        <v>114</v>
      </c>
      <c r="JL307" s="114" t="s">
        <v>207</v>
      </c>
      <c r="JM307" s="100" t="s">
        <v>128</v>
      </c>
      <c r="JN307" s="100" t="s">
        <v>129</v>
      </c>
      <c r="JO307" s="102" t="e">
        <f t="array" aca="1" ref="JO307" ca="1">SUMPRODUCT(#REF!,TRANSPOSE(JO$19:JO$22))</f>
        <v>#REF!</v>
      </c>
      <c r="JP307" s="102" t="e">
        <f t="array" aca="1" ref="JP307" ca="1">SUMPRODUCT(#REF!,TRANSPOSE(JP$19:JP$22))</f>
        <v>#REF!</v>
      </c>
      <c r="JQ307" s="102" t="e">
        <f t="array" aca="1" ref="JQ307" ca="1">SUMPRODUCT(#REF!,TRANSPOSE(JQ$19:JQ$22))</f>
        <v>#REF!</v>
      </c>
      <c r="JR307" s="102" t="e">
        <f t="array" aca="1" ref="JR307" ca="1">SUMPRODUCT(#REF!,TRANSPOSE(JR$19:JR$22))</f>
        <v>#REF!</v>
      </c>
      <c r="JS307" s="102" t="e">
        <f t="array" aca="1" ref="JS307" ca="1">SUMPRODUCT(#REF!,TRANSPOSE(JS$19:JS$22))</f>
        <v>#REF!</v>
      </c>
      <c r="JT307" s="102" t="e">
        <f t="array" aca="1" ref="JT307" ca="1">SUMPRODUCT(#REF!,TRANSPOSE(JT$19:JT$22))</f>
        <v>#REF!</v>
      </c>
      <c r="JU307" s="102" t="e">
        <f t="array" aca="1" ref="JU307" ca="1">SUMPRODUCT(#REF!,TRANSPOSE(JU$19:JU$22))</f>
        <v>#REF!</v>
      </c>
      <c r="JV307" s="102" t="e">
        <f t="array" aca="1" ref="JV307" ca="1">SUMPRODUCT(#REF!,TRANSPOSE(JV$19:JV$22))</f>
        <v>#REF!</v>
      </c>
      <c r="JW307" s="102" t="e">
        <f t="array" aca="1" ref="JW307" ca="1">SUMPRODUCT(#REF!,TRANSPOSE(JW$19:JW$22))</f>
        <v>#REF!</v>
      </c>
      <c r="JX307" s="102" t="e">
        <f t="array" aca="1" ref="JX307" ca="1">SUMPRODUCT(#REF!,TRANSPOSE(JX$19:JX$22))</f>
        <v>#REF!</v>
      </c>
      <c r="JY307" s="102" t="e">
        <f t="array" aca="1" ref="JY307" ca="1">SUMPRODUCT(#REF!,TRANSPOSE(JY$19:JY$22))</f>
        <v>#REF!</v>
      </c>
      <c r="JZ307" s="102" t="e">
        <f t="array" aca="1" ref="JZ307" ca="1">SUMPRODUCT(#REF!,TRANSPOSE(JZ$19:JZ$22))</f>
        <v>#REF!</v>
      </c>
      <c r="KA307" s="102" t="e">
        <f t="array" aca="1" ref="KA307" ca="1">SUMPRODUCT(#REF!,TRANSPOSE(KA$19:KA$22))</f>
        <v>#REF!</v>
      </c>
      <c r="KB307" s="116"/>
      <c r="KC307" s="102" t="e">
        <f t="shared" ca="1" si="313"/>
        <v>#REF!</v>
      </c>
      <c r="KD307" s="117" t="e">
        <f ca="1">CEILING(SUM($JO307:JP307)-SUM($KC307:KC307),$JC307)</f>
        <v>#REF!</v>
      </c>
      <c r="KE307" s="117" t="e">
        <f ca="1">CEILING(SUM($JO307:JQ307)-SUM($KC307:KD307),$JC307)</f>
        <v>#REF!</v>
      </c>
      <c r="KF307" s="117" t="e">
        <f ca="1">CEILING(SUM($JO307:JR307)-SUM($KC307:KE307),$JC307)</f>
        <v>#REF!</v>
      </c>
      <c r="KG307" s="117" t="e">
        <f ca="1">CEILING(SUM($JO307:JS307)-SUM($KC307:KF307),$JC307)</f>
        <v>#REF!</v>
      </c>
      <c r="KH307" s="117" t="e">
        <f ca="1">CEILING(SUM($JO307:JT307)-SUM($KC307:KG307),$JC307)</f>
        <v>#REF!</v>
      </c>
      <c r="KI307" s="117" t="e">
        <f ca="1">CEILING(SUM($JO307:JU307)-SUM($KC307:KH307),$JC307)</f>
        <v>#REF!</v>
      </c>
      <c r="KJ307" s="117" t="e">
        <f ca="1">CEILING(SUM($JO307:JV307)-SUM($KC307:KI307),$JC307)</f>
        <v>#REF!</v>
      </c>
      <c r="KK307" s="117" t="e">
        <f ca="1">CEILING(SUM($JO307:JW307)-SUM($KC307:KJ307),$JC307)</f>
        <v>#REF!</v>
      </c>
      <c r="KL307" s="117" t="e">
        <f ca="1">CEILING(SUM($JO307:JX307)-SUM($KC307:KK307),$JC307)</f>
        <v>#REF!</v>
      </c>
      <c r="KM307" s="117" t="e">
        <f ca="1">CEILING(SUM($JO307:JY307)-SUM($KC307:KL307),$JC307)</f>
        <v>#REF!</v>
      </c>
      <c r="KN307" s="117" t="e">
        <f t="shared" ca="1" si="314"/>
        <v>#REF!</v>
      </c>
      <c r="KO307" s="117" t="e">
        <f t="shared" ca="1" si="315"/>
        <v>#REF!</v>
      </c>
      <c r="KP307" s="116"/>
      <c r="KQ307" s="119" t="e">
        <f t="shared" ca="1" si="316"/>
        <v>#REF!</v>
      </c>
      <c r="KR307" s="119" t="e">
        <f t="shared" ca="1" si="317"/>
        <v>#REF!</v>
      </c>
      <c r="KS307" s="119" t="e">
        <f t="shared" ca="1" si="318"/>
        <v>#REF!</v>
      </c>
      <c r="KT307" s="119" t="e">
        <f t="shared" ca="1" si="319"/>
        <v>#REF!</v>
      </c>
      <c r="KU307" s="119" t="e">
        <f t="shared" ca="1" si="320"/>
        <v>#REF!</v>
      </c>
      <c r="KV307" s="119" t="e">
        <f t="shared" ca="1" si="321"/>
        <v>#REF!</v>
      </c>
      <c r="KW307" s="119" t="e">
        <f t="shared" ca="1" si="322"/>
        <v>#REF!</v>
      </c>
      <c r="KX307" s="119" t="e">
        <f t="shared" ca="1" si="323"/>
        <v>#REF!</v>
      </c>
      <c r="KY307" s="119" t="e">
        <f t="shared" ca="1" si="324"/>
        <v>#REF!</v>
      </c>
      <c r="KZ307" s="119" t="e">
        <f t="shared" ca="1" si="325"/>
        <v>#REF!</v>
      </c>
      <c r="LA307" s="119" t="e">
        <f t="shared" ca="1" si="326"/>
        <v>#REF!</v>
      </c>
      <c r="LB307" s="119" t="e">
        <f t="shared" ca="1" si="327"/>
        <v>#REF!</v>
      </c>
      <c r="LC307" s="119" t="e">
        <f t="shared" ca="1" si="328"/>
        <v>#REF!</v>
      </c>
      <c r="LD307" s="119" t="e">
        <f t="shared" ca="1" si="329"/>
        <v>#REF!</v>
      </c>
      <c r="LE307" s="116">
        <v>1</v>
      </c>
      <c r="LF307" s="102" t="e">
        <f ca="1">SUM(KC307:KO307)</f>
        <v>#REF!</v>
      </c>
      <c r="LG307" s="102"/>
      <c r="LH307" s="102"/>
      <c r="LI307" s="102"/>
      <c r="LJ307" s="102"/>
      <c r="LK307" s="102"/>
      <c r="LL307" s="102"/>
      <c r="LM307" s="102"/>
      <c r="LN307" s="102"/>
      <c r="LO307" s="102"/>
      <c r="LP307" s="102"/>
      <c r="LQ307" s="102"/>
      <c r="LR307" s="102" t="e">
        <f ca="1">KO307</f>
        <v>#REF!</v>
      </c>
      <c r="LS307" s="102"/>
      <c r="LT307" s="119" t="e">
        <f t="shared" ca="1" si="330"/>
        <v>#REF!</v>
      </c>
      <c r="LU307" s="119" t="e">
        <f t="shared" ca="1" si="331"/>
        <v>#NAME?</v>
      </c>
      <c r="LV307" s="119" t="e">
        <f t="shared" ca="1" si="332"/>
        <v>#NAME?</v>
      </c>
      <c r="LW307" s="119" t="e">
        <f t="shared" ca="1" si="333"/>
        <v>#NAME?</v>
      </c>
      <c r="LX307" s="119" t="e">
        <f t="shared" ca="1" si="334"/>
        <v>#NAME?</v>
      </c>
      <c r="LY307" s="119" t="e">
        <f t="shared" ca="1" si="335"/>
        <v>#NAME?</v>
      </c>
      <c r="LZ307" s="119" t="e">
        <f t="shared" ca="1" si="336"/>
        <v>#NAME?</v>
      </c>
      <c r="MA307" s="119" t="e">
        <f t="shared" ca="1" si="337"/>
        <v>#NAME?</v>
      </c>
      <c r="MB307" s="119" t="e">
        <f t="shared" ca="1" si="338"/>
        <v>#NAME?</v>
      </c>
      <c r="MC307" s="119" t="e">
        <f t="shared" ca="1" si="339"/>
        <v>#NAME?</v>
      </c>
      <c r="MD307" s="119" t="e">
        <f t="shared" ca="1" si="340"/>
        <v>#NAME?</v>
      </c>
      <c r="ME307" s="119" t="e">
        <f t="shared" ca="1" si="341"/>
        <v>#NAME?</v>
      </c>
      <c r="MF307" s="119" t="e">
        <f t="shared" ca="1" si="342"/>
        <v>#REF!</v>
      </c>
      <c r="MG307" s="119" t="e">
        <f t="shared" ca="1" si="343"/>
        <v>#REF!</v>
      </c>
      <c r="MH307" s="120" t="s">
        <v>1300</v>
      </c>
      <c r="MI307" s="100"/>
      <c r="MJ307" s="121"/>
      <c r="MK307" s="100"/>
      <c r="ML307" s="100"/>
      <c r="MM307" s="100" t="s">
        <v>131</v>
      </c>
      <c r="MN307" s="100"/>
      <c r="MO307" s="100"/>
    </row>
    <row r="308" spans="1:353" ht="14.25" x14ac:dyDescent="0.2">
      <c r="A308" s="39">
        <v>323</v>
      </c>
      <c r="B308" s="39" t="s">
        <v>1303</v>
      </c>
      <c r="C308" s="54" t="s">
        <v>1304</v>
      </c>
      <c r="D308" s="39" t="s">
        <v>121</v>
      </c>
      <c r="E308" s="39">
        <v>417531785</v>
      </c>
      <c r="F308" s="99" t="s">
        <v>1305</v>
      </c>
      <c r="G308" s="39">
        <v>411160889</v>
      </c>
      <c r="H308" s="39" t="s">
        <v>112</v>
      </c>
      <c r="I308" s="39">
        <v>2</v>
      </c>
      <c r="J308" s="39">
        <v>6</v>
      </c>
      <c r="K308" s="39">
        <v>0</v>
      </c>
      <c r="L308" s="39">
        <v>0</v>
      </c>
      <c r="M308" s="39">
        <v>0</v>
      </c>
      <c r="N308" s="39">
        <v>0</v>
      </c>
      <c r="O308" s="39">
        <v>2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2</v>
      </c>
      <c r="Y308" s="39">
        <v>0</v>
      </c>
      <c r="Z308" s="39">
        <v>0</v>
      </c>
      <c r="AA308" s="39">
        <v>0</v>
      </c>
      <c r="AB308" s="39">
        <v>0</v>
      </c>
      <c r="AC308" s="39">
        <v>0</v>
      </c>
      <c r="AD308" s="39">
        <v>0</v>
      </c>
      <c r="AE308" s="39">
        <v>0</v>
      </c>
      <c r="AF308" s="39">
        <v>0</v>
      </c>
      <c r="AG308" s="39">
        <v>2</v>
      </c>
      <c r="AH308" s="39">
        <f t="shared" si="306"/>
        <v>4</v>
      </c>
      <c r="AI308" s="39">
        <f t="shared" si="344"/>
        <v>141178</v>
      </c>
      <c r="AJ308" s="55">
        <v>500</v>
      </c>
      <c r="AK308" s="39"/>
      <c r="AL308" s="39" t="s">
        <v>457</v>
      </c>
      <c r="AM308" s="69" t="s">
        <v>689</v>
      </c>
      <c r="AN308" s="39"/>
      <c r="AO308" s="39"/>
      <c r="AP308" s="56">
        <v>0.16900000000000001</v>
      </c>
      <c r="AQ308" s="56" t="s">
        <v>8</v>
      </c>
      <c r="AR308" s="39" t="s">
        <v>459</v>
      </c>
      <c r="AS308" s="39" t="s">
        <v>460</v>
      </c>
      <c r="AT308" s="39"/>
      <c r="AU308" s="39" t="s">
        <v>461</v>
      </c>
      <c r="AV308" s="39" t="str">
        <f t="shared" si="307"/>
        <v>P0040</v>
      </c>
      <c r="AW308" s="76" t="e">
        <f t="shared" ca="1" si="308"/>
        <v>#NAME?</v>
      </c>
      <c r="AX308" s="73">
        <v>25</v>
      </c>
      <c r="AY308" s="73" t="e">
        <f t="shared" si="309"/>
        <v>#REF!</v>
      </c>
      <c r="AZ308" s="39"/>
      <c r="BA308" s="39"/>
      <c r="BB308" s="39"/>
      <c r="BC308" s="39"/>
      <c r="BD308" s="39"/>
      <c r="BE308" s="39"/>
      <c r="BF308" s="39"/>
      <c r="BG308" s="39"/>
      <c r="BH308" s="39"/>
      <c r="BI308" s="39">
        <v>38000</v>
      </c>
      <c r="BJ308" s="39"/>
      <c r="BK308" s="39"/>
      <c r="BL308" s="39"/>
      <c r="BM308" s="39"/>
      <c r="BN308" s="39">
        <v>36000</v>
      </c>
      <c r="BO308" s="39"/>
      <c r="BP308" s="39"/>
      <c r="BQ308" s="39"/>
      <c r="BR308" s="39"/>
      <c r="BS308" s="39"/>
      <c r="BT308" s="39"/>
      <c r="BU308" s="39"/>
      <c r="BV308" s="39"/>
      <c r="BW308" s="39">
        <v>36000</v>
      </c>
      <c r="BX308" s="39"/>
      <c r="BY308" s="39"/>
      <c r="BZ308" s="39"/>
      <c r="CA308" s="39"/>
      <c r="CB308" s="39"/>
      <c r="CC308" s="39"/>
      <c r="CD308" s="39"/>
      <c r="CE308" s="39"/>
      <c r="CF308" s="39">
        <v>32000</v>
      </c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>
        <f>SUM($AZ308,$BA308:BF308)-SUM($EU308:FA308)</f>
        <v>-920</v>
      </c>
      <c r="DE308" s="39">
        <f>SUM($AZ308,$BA308:BG308)-SUM($EU308:FB308)</f>
        <v>-4516</v>
      </c>
      <c r="DF308" s="39">
        <f>SUM($AZ308,$BA308:BH308)-SUM($EU308:FC308)</f>
        <v>-9178</v>
      </c>
      <c r="DG308" s="39">
        <f>SUM($AZ308,$BA308:BI308)-SUM($EU308:FD308)</f>
        <v>24822</v>
      </c>
      <c r="DH308" s="39">
        <f>SUM($AZ308,$BA308:BJ308)-SUM($EU308:FE308)</f>
        <v>20822</v>
      </c>
      <c r="DI308" s="39">
        <f>SUM($AZ308,$BA308:BK308)-SUM($EU308:FF308)</f>
        <v>16822</v>
      </c>
      <c r="DJ308" s="39">
        <f>SUM($AZ308,$BA308:BL308)-SUM($EU308:FG308)</f>
        <v>12822</v>
      </c>
      <c r="DK308" s="39">
        <f>SUM($AZ308,$BA308:BM308)-SUM($EU308:FH308)</f>
        <v>8822</v>
      </c>
      <c r="DL308" s="39">
        <f>SUM($AZ308,$BA308:BN308)-SUM($EU308:FI308)</f>
        <v>40822</v>
      </c>
      <c r="DM308" s="39">
        <f>SUM($AZ308,$BA308:BO308)-SUM($EU308:FJ308)</f>
        <v>36822</v>
      </c>
      <c r="DN308" s="39">
        <f>SUM($AZ308,$BA308:BP308)-SUM($EU308:FK308)</f>
        <v>32822</v>
      </c>
      <c r="DO308" s="39">
        <f>SUM($AZ308,$BA308:BQ308)-SUM($EU308:FL308)</f>
        <v>28822</v>
      </c>
      <c r="DP308" s="39">
        <f>SUM($AZ308,$BA308:BR308)-SUM($EU308:FM308)</f>
        <v>24822</v>
      </c>
      <c r="DQ308" s="39">
        <f>SUM($AZ308,$BA308:BS308)-SUM($EU308:FN308)</f>
        <v>20822</v>
      </c>
      <c r="DR308" s="39">
        <f>SUM($AZ308,$BA308:BT308)-SUM($EU308:FO308)</f>
        <v>16822</v>
      </c>
      <c r="DS308" s="39">
        <f>SUM($AZ308,$BA308:BU308)-SUM($EU308:FP308)</f>
        <v>12822</v>
      </c>
      <c r="DT308" s="39">
        <f>SUM($AZ308,$BA308:BV308)-SUM($EU308:FQ308)</f>
        <v>8822</v>
      </c>
      <c r="DU308" s="39">
        <f>SUM($AZ308,$BA308:BW308)-SUM($EU308:FR308)</f>
        <v>40822</v>
      </c>
      <c r="DV308" s="39">
        <f>SUM($AZ308,$BA308:BX308)-SUM($EU308:FS308)</f>
        <v>36822</v>
      </c>
      <c r="DW308" s="39">
        <f>SUM($AZ308,$BA308:BY308)-SUM($EU308:FT308)</f>
        <v>32822</v>
      </c>
      <c r="DX308" s="39">
        <f>SUM($AZ308,$BA308:BZ308)-SUM($EU308:FU308)</f>
        <v>28822</v>
      </c>
      <c r="DY308" s="39">
        <f>SUM($AZ308,$BA308:CA308)-SUM($EU308:FV308)</f>
        <v>24822</v>
      </c>
      <c r="DZ308" s="39">
        <f>SUM($AZ308,$BA308:CB308)-SUM($EU308:FW308)</f>
        <v>20822</v>
      </c>
      <c r="EA308" s="39">
        <f>SUM($AZ308,$BA308:CC308)-SUM($EU308:FX308)</f>
        <v>16822</v>
      </c>
      <c r="EB308" s="39">
        <f>SUM($AZ308,$BA308:CD308)-SUM($EU308:FY308)</f>
        <v>12822</v>
      </c>
      <c r="EC308" s="39">
        <f>SUM($AZ308,$BA308:CE308)-SUM($EU308:FZ308)</f>
        <v>8822</v>
      </c>
      <c r="ED308" s="39">
        <f>SUM($AZ308,$BA308:CF308)-SUM($EU308:GA308)</f>
        <v>36822</v>
      </c>
      <c r="EE308" s="39">
        <f>SUM($AZ308,$BA308:CG308)-SUM($EU308:GB308)</f>
        <v>32822</v>
      </c>
      <c r="EF308" s="39">
        <f>SUM($AZ308,$BA308:CH308)-SUM($EU308:GC308)</f>
        <v>28822</v>
      </c>
      <c r="EG308" s="39">
        <f>SUM($AZ308,$BA308:CI308)-SUM($EU308:GD308)</f>
        <v>24822</v>
      </c>
      <c r="EH308" s="39">
        <f>SUM($AZ308,$BA308:CJ308)-SUM($EU308:GE308)</f>
        <v>20822</v>
      </c>
      <c r="EI308" s="39">
        <f>SUM($AZ308,$BA308:CK308)-SUM($EU308:GF308)</f>
        <v>16822</v>
      </c>
      <c r="EJ308" s="39">
        <f>SUM($AZ308,$BA308:CL308)-SUM($EU308:GG308)</f>
        <v>12822</v>
      </c>
      <c r="EK308" s="39">
        <f>SUM($AZ308,$BA308:CM308)-SUM($EU308:GH308)</f>
        <v>8822</v>
      </c>
      <c r="EL308" s="39">
        <f>SUM($AZ308,$BA308:CN308)-SUM($EU308:GI308)</f>
        <v>4822</v>
      </c>
      <c r="EM308" s="39">
        <f>SUM($AZ308,$BA308:CO308)-SUM($EU308:GJ308)</f>
        <v>822</v>
      </c>
      <c r="EN308" s="39">
        <f>SUM($AZ308,$BA308:CP308)-SUM($EU308:GK308)</f>
        <v>822</v>
      </c>
      <c r="EO308" s="39">
        <f>SUM($AZ308,$BA308:CQ308)-SUM($EU308:GL308)</f>
        <v>822</v>
      </c>
      <c r="EP308" s="39">
        <f>SUM($AZ308,$BA308:CR308)-SUM($EU308:GM308)</f>
        <v>822</v>
      </c>
      <c r="EQ308" s="39">
        <f>SUM($AZ308,$BA308:CS308)-SUM($EU308:GN308)</f>
        <v>822</v>
      </c>
      <c r="ER308" s="39"/>
      <c r="ES308" s="39"/>
      <c r="ET308" s="39"/>
      <c r="EU308" s="39"/>
      <c r="EV308" s="39"/>
      <c r="EW308" s="39"/>
      <c r="EX308" s="39"/>
      <c r="EY308" s="39"/>
      <c r="EZ308" s="39"/>
      <c r="FA308" s="39">
        <f t="array" ref="FA308">SUMPRODUCT($K308:$AG308,TRANSPOSE(FA$5:FA$27))</f>
        <v>920</v>
      </c>
      <c r="FB308" s="39">
        <f t="array" ref="FB308">SUMPRODUCT($K308:$AG308,TRANSPOSE(FB$5:FB$27))</f>
        <v>3596</v>
      </c>
      <c r="FC308" s="39">
        <f t="array" ref="FC308">SUMPRODUCT($K308:$AG308,TRANSPOSE(FC$5:FC$27))</f>
        <v>4662</v>
      </c>
      <c r="FD308" s="39">
        <f t="array" ref="FD308">SUMPRODUCT($K308:$AG308,TRANSPOSE(FD$5:FD$27))</f>
        <v>4000</v>
      </c>
      <c r="FE308" s="39">
        <f t="array" ref="FE308">SUMPRODUCT($K308:$AG308,TRANSPOSE(FE$5:FE$27))</f>
        <v>4000</v>
      </c>
      <c r="FF308" s="39">
        <f t="array" ref="FF308">SUMPRODUCT($K308:$AG308,TRANSPOSE(FF$5:FF$27))</f>
        <v>4000</v>
      </c>
      <c r="FG308" s="39">
        <f t="array" ref="FG308">SUMPRODUCT($K308:$AG308,TRANSPOSE(FG$5:FG$27))</f>
        <v>4000</v>
      </c>
      <c r="FH308" s="39">
        <f t="array" ref="FH308">SUMPRODUCT($K308:$AG308,TRANSPOSE(FH$5:FH$27))</f>
        <v>4000</v>
      </c>
      <c r="FI308" s="39">
        <f t="array" ref="FI308">SUMPRODUCT($K308:$AG308,TRANSPOSE(FI$5:FI$27))</f>
        <v>4000</v>
      </c>
      <c r="FJ308" s="39">
        <f t="array" ref="FJ308">SUMPRODUCT($K308:$AG308,TRANSPOSE(FJ$5:FJ$27))</f>
        <v>4000</v>
      </c>
      <c r="FK308" s="39">
        <f t="array" ref="FK308">SUMPRODUCT($K308:$AG308,TRANSPOSE(FK$5:FK$27))</f>
        <v>4000</v>
      </c>
      <c r="FL308" s="39">
        <f t="array" ref="FL308">SUMPRODUCT($K308:$AG308,TRANSPOSE(FL$5:FL$27))</f>
        <v>4000</v>
      </c>
      <c r="FM308" s="39">
        <f t="array" ref="FM308">SUMPRODUCT($K308:$AG308,TRANSPOSE(FM$5:FM$27))</f>
        <v>4000</v>
      </c>
      <c r="FN308" s="39">
        <f t="array" ref="FN308">SUMPRODUCT($K308:$AG308,TRANSPOSE(FN$5:FN$27))</f>
        <v>4000</v>
      </c>
      <c r="FO308" s="39">
        <f t="array" ref="FO308">SUMPRODUCT($K308:$AG308,TRANSPOSE(FO$5:FO$27))</f>
        <v>4000</v>
      </c>
      <c r="FP308" s="39">
        <f t="array" ref="FP308">SUMPRODUCT($K308:$AG308,TRANSPOSE(FP$5:FP$27))</f>
        <v>4000</v>
      </c>
      <c r="FQ308" s="39">
        <f t="array" ref="FQ308">SUMPRODUCT($K308:$AG308,TRANSPOSE(FQ$5:FQ$27))</f>
        <v>4000</v>
      </c>
      <c r="FR308" s="39">
        <f t="array" ref="FR308">SUMPRODUCT($K308:$AG308,TRANSPOSE(FR$5:FR$27))</f>
        <v>4000</v>
      </c>
      <c r="FS308" s="39">
        <f t="array" ref="FS308">SUMPRODUCT($K308:$AG308,TRANSPOSE(FS$5:FS$27))</f>
        <v>4000</v>
      </c>
      <c r="FT308" s="39">
        <f t="array" ref="FT308">SUMPRODUCT($K308:$AG308,TRANSPOSE(FT$5:FT$27))</f>
        <v>4000</v>
      </c>
      <c r="FU308" s="39">
        <f t="array" ref="FU308">SUMPRODUCT($K308:$AG308,TRANSPOSE(FU$5:FU$27))</f>
        <v>4000</v>
      </c>
      <c r="FV308" s="39">
        <f t="array" ref="FV308">SUMPRODUCT($K308:$AG308,TRANSPOSE(FV$5:FV$27))</f>
        <v>4000</v>
      </c>
      <c r="FW308" s="39">
        <f t="array" ref="FW308">SUMPRODUCT($K308:$AG308,TRANSPOSE(FW$5:FW$27))</f>
        <v>4000</v>
      </c>
      <c r="FX308" s="39">
        <f t="array" ref="FX308">SUMPRODUCT($K308:$AG308,TRANSPOSE(FX$5:FX$27))</f>
        <v>4000</v>
      </c>
      <c r="FY308" s="39">
        <f t="array" ref="FY308">SUMPRODUCT($K308:$AG308,TRANSPOSE(FY$5:FY$27))</f>
        <v>4000</v>
      </c>
      <c r="FZ308" s="39">
        <f t="array" ref="FZ308">SUMPRODUCT($K308:$AG308,TRANSPOSE(FZ$5:FZ$27))</f>
        <v>4000</v>
      </c>
      <c r="GA308" s="39">
        <f t="array" ref="GA308">SUMPRODUCT($K308:$AG308,TRANSPOSE(GA$5:GA$27))</f>
        <v>4000</v>
      </c>
      <c r="GB308" s="39">
        <f t="array" ref="GB308">SUMPRODUCT($K308:$AG308,TRANSPOSE(GB$5:GB$27))</f>
        <v>4000</v>
      </c>
      <c r="GC308" s="39">
        <f t="array" ref="GC308">SUMPRODUCT($K308:$AG308,TRANSPOSE(GC$5:GC$27))</f>
        <v>4000</v>
      </c>
      <c r="GD308" s="39">
        <f t="array" ref="GD308">SUMPRODUCT($K308:$AG308,TRANSPOSE(GD$5:GD$27))</f>
        <v>4000</v>
      </c>
      <c r="GE308" s="39">
        <f t="array" ref="GE308">SUMPRODUCT($K308:$AG308,TRANSPOSE(GE$5:GE$27))</f>
        <v>4000</v>
      </c>
      <c r="GF308" s="39">
        <f t="array" ref="GF308">SUMPRODUCT($K308:$AG308,TRANSPOSE(GF$5:GF$27))</f>
        <v>4000</v>
      </c>
      <c r="GG308" s="39">
        <f t="array" ref="GG308">SUMPRODUCT($K308:$AG308,TRANSPOSE(GG$5:GG$27))</f>
        <v>4000</v>
      </c>
      <c r="GH308" s="39">
        <f t="array" ref="GH308">SUMPRODUCT($K308:$AG308,TRANSPOSE(GH$5:GH$27))</f>
        <v>4000</v>
      </c>
      <c r="GI308" s="39">
        <f t="array" ref="GI308">SUMPRODUCT($K308:$AG308,TRANSPOSE(GI$5:GI$27))</f>
        <v>4000</v>
      </c>
      <c r="GJ308" s="39">
        <f t="array" ref="GJ308">SUMPRODUCT($K308:$AG308,TRANSPOSE(GJ$5:GJ$27))</f>
        <v>4000</v>
      </c>
      <c r="GK308" s="39">
        <f t="array" ref="GK308">SUMPRODUCT($K308:$AG308,TRANSPOSE(GK$5:GK$27))</f>
        <v>0</v>
      </c>
      <c r="GL308" s="39">
        <f t="array" ref="GL308">SUMPRODUCT($K308:$AG308,TRANSPOSE(GL$5:GL$27))</f>
        <v>0</v>
      </c>
      <c r="GM308" s="39">
        <f t="array" ref="GM308">SUMPRODUCT($K308:$AG308,TRANSPOSE(GM$5:GM$27))</f>
        <v>0</v>
      </c>
      <c r="GN308" s="39">
        <f t="array" ref="GN308">SUMPRODUCT($K308:$AG308,TRANSPOSE(GN$5:GN$27))</f>
        <v>0</v>
      </c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39"/>
      <c r="IV308" s="93" t="s">
        <v>458</v>
      </c>
      <c r="IW308" s="100" t="str">
        <f>C308</f>
        <v>T55B107M6R3C0040</v>
      </c>
      <c r="IX308" s="93" t="str">
        <f t="shared" si="345"/>
        <v>VISHAY</v>
      </c>
      <c r="IY308" s="122">
        <v>0.1605</v>
      </c>
      <c r="IZ308" s="112" t="str">
        <f>AQ308</f>
        <v>USD</v>
      </c>
      <c r="JA308" s="104" t="e">
        <f ca="1">_xlfn.XLOOKUP(IZ308,IZ$21:IZ$24,JA$21:JA$24,0)</f>
        <v>#NAME?</v>
      </c>
      <c r="JB308" s="104" t="e">
        <f t="shared" ca="1" si="310"/>
        <v>#NAME?</v>
      </c>
      <c r="JC308" s="113">
        <v>2000</v>
      </c>
      <c r="JD308" s="113">
        <v>2000</v>
      </c>
      <c r="JE308" s="100"/>
      <c r="JF308" s="113" t="e">
        <f>MAX(JD308,CEILING(#REF!+JE308,JC308))</f>
        <v>#REF!</v>
      </c>
      <c r="JG308" s="114" t="e">
        <f t="shared" ca="1" si="311"/>
        <v>#REF!</v>
      </c>
      <c r="JH308" s="113" t="e">
        <f>JF308-#REF!</f>
        <v>#REF!</v>
      </c>
      <c r="JI308" s="114" t="e">
        <f t="shared" ca="1" si="312"/>
        <v>#REF!</v>
      </c>
      <c r="JJ308" s="115">
        <v>45526</v>
      </c>
      <c r="JK308" s="114" t="s">
        <v>114</v>
      </c>
      <c r="JL308" s="114" t="s">
        <v>21</v>
      </c>
      <c r="JM308" s="100" t="s">
        <v>128</v>
      </c>
      <c r="JN308" s="100" t="s">
        <v>129</v>
      </c>
      <c r="JO308" s="102" t="e">
        <f t="array" aca="1" ref="JO308" ca="1">SUMPRODUCT(#REF!,TRANSPOSE(JO$19:JO$22))</f>
        <v>#REF!</v>
      </c>
      <c r="JP308" s="102" t="e">
        <f t="array" aca="1" ref="JP308" ca="1">SUMPRODUCT(#REF!,TRANSPOSE(JP$19:JP$22))</f>
        <v>#REF!</v>
      </c>
      <c r="JQ308" s="102" t="e">
        <f t="array" aca="1" ref="JQ308" ca="1">SUMPRODUCT(#REF!,TRANSPOSE(JQ$19:JQ$22))</f>
        <v>#REF!</v>
      </c>
      <c r="JR308" s="102" t="e">
        <f t="array" aca="1" ref="JR308" ca="1">SUMPRODUCT(#REF!,TRANSPOSE(JR$19:JR$22))</f>
        <v>#REF!</v>
      </c>
      <c r="JS308" s="102" t="e">
        <f t="array" aca="1" ref="JS308" ca="1">SUMPRODUCT(#REF!,TRANSPOSE(JS$19:JS$22))</f>
        <v>#REF!</v>
      </c>
      <c r="JT308" s="102" t="e">
        <f t="array" aca="1" ref="JT308" ca="1">SUMPRODUCT(#REF!,TRANSPOSE(JT$19:JT$22))</f>
        <v>#REF!</v>
      </c>
      <c r="JU308" s="102" t="e">
        <f t="array" aca="1" ref="JU308" ca="1">SUMPRODUCT(#REF!,TRANSPOSE(JU$19:JU$22))</f>
        <v>#REF!</v>
      </c>
      <c r="JV308" s="102" t="e">
        <f t="array" aca="1" ref="JV308" ca="1">SUMPRODUCT(#REF!,TRANSPOSE(JV$19:JV$22))</f>
        <v>#REF!</v>
      </c>
      <c r="JW308" s="102" t="e">
        <f t="array" aca="1" ref="JW308" ca="1">SUMPRODUCT(#REF!,TRANSPOSE(JW$19:JW$22))</f>
        <v>#REF!</v>
      </c>
      <c r="JX308" s="102" t="e">
        <f t="array" aca="1" ref="JX308" ca="1">SUMPRODUCT(#REF!,TRANSPOSE(JX$19:JX$22))</f>
        <v>#REF!</v>
      </c>
      <c r="JY308" s="102" t="e">
        <f t="array" aca="1" ref="JY308" ca="1">SUMPRODUCT(#REF!,TRANSPOSE(JY$19:JY$22))</f>
        <v>#REF!</v>
      </c>
      <c r="JZ308" s="102" t="e">
        <f t="array" aca="1" ref="JZ308" ca="1">SUMPRODUCT(#REF!,TRANSPOSE(JZ$19:JZ$22))</f>
        <v>#REF!</v>
      </c>
      <c r="KA308" s="102" t="e">
        <f t="array" aca="1" ref="KA308" ca="1">SUMPRODUCT(#REF!,TRANSPOSE(KA$19:KA$22))</f>
        <v>#REF!</v>
      </c>
      <c r="KB308" s="116"/>
      <c r="KC308" s="102" t="e">
        <f t="shared" ca="1" si="313"/>
        <v>#REF!</v>
      </c>
      <c r="KD308" s="117" t="e">
        <f ca="1">CEILING(SUM($JO308:JP308)-SUM($KC308:KC308),$JC308)</f>
        <v>#REF!</v>
      </c>
      <c r="KE308" s="117" t="e">
        <f ca="1">CEILING(SUM($JO308:JQ308)-SUM($KC308:KD308),$JC308)</f>
        <v>#REF!</v>
      </c>
      <c r="KF308" s="117" t="e">
        <f ca="1">CEILING(SUM($JO308:JR308)-SUM($KC308:KE308),$JC308)</f>
        <v>#REF!</v>
      </c>
      <c r="KG308" s="117" t="e">
        <f ca="1">CEILING(SUM($JO308:JS308)-SUM($KC308:KF308),$JC308)</f>
        <v>#REF!</v>
      </c>
      <c r="KH308" s="117" t="e">
        <f ca="1">CEILING(SUM($JO308:JT308)-SUM($KC308:KG308),$JC308)</f>
        <v>#REF!</v>
      </c>
      <c r="KI308" s="117" t="e">
        <f ca="1">CEILING(SUM($JO308:JU308)-SUM($KC308:KH308),$JC308)</f>
        <v>#REF!</v>
      </c>
      <c r="KJ308" s="117" t="e">
        <f ca="1">CEILING(SUM($JO308:JV308)-SUM($KC308:KI308),$JC308)</f>
        <v>#REF!</v>
      </c>
      <c r="KK308" s="117" t="e">
        <f ca="1">CEILING(SUM($JO308:JW308)-SUM($KC308:KJ308),$JC308)</f>
        <v>#REF!</v>
      </c>
      <c r="KL308" s="117" t="e">
        <f ca="1">CEILING(SUM($JO308:JX308)-SUM($KC308:KK308),$JC308)</f>
        <v>#REF!</v>
      </c>
      <c r="KM308" s="117" t="e">
        <f ca="1">CEILING(SUM($JO308:JY308)-SUM($KC308:KL308),$JC308)</f>
        <v>#REF!</v>
      </c>
      <c r="KN308" s="117" t="e">
        <f t="shared" ca="1" si="314"/>
        <v>#REF!</v>
      </c>
      <c r="KO308" s="117" t="e">
        <f t="shared" ca="1" si="315"/>
        <v>#REF!</v>
      </c>
      <c r="KP308" s="116"/>
      <c r="KQ308" s="119" t="e">
        <f t="shared" ca="1" si="316"/>
        <v>#REF!</v>
      </c>
      <c r="KR308" s="119" t="e">
        <f t="shared" ca="1" si="317"/>
        <v>#REF!</v>
      </c>
      <c r="KS308" s="119" t="e">
        <f t="shared" ca="1" si="318"/>
        <v>#REF!</v>
      </c>
      <c r="KT308" s="119" t="e">
        <f t="shared" ca="1" si="319"/>
        <v>#REF!</v>
      </c>
      <c r="KU308" s="119" t="e">
        <f t="shared" ca="1" si="320"/>
        <v>#REF!</v>
      </c>
      <c r="KV308" s="119" t="e">
        <f t="shared" ca="1" si="321"/>
        <v>#REF!</v>
      </c>
      <c r="KW308" s="119" t="e">
        <f t="shared" ca="1" si="322"/>
        <v>#REF!</v>
      </c>
      <c r="KX308" s="119" t="e">
        <f t="shared" ca="1" si="323"/>
        <v>#REF!</v>
      </c>
      <c r="KY308" s="119" t="e">
        <f t="shared" ca="1" si="324"/>
        <v>#REF!</v>
      </c>
      <c r="KZ308" s="119" t="e">
        <f t="shared" ca="1" si="325"/>
        <v>#REF!</v>
      </c>
      <c r="LA308" s="119" t="e">
        <f t="shared" ca="1" si="326"/>
        <v>#REF!</v>
      </c>
      <c r="LB308" s="119" t="e">
        <f t="shared" ca="1" si="327"/>
        <v>#REF!</v>
      </c>
      <c r="LC308" s="119" t="e">
        <f t="shared" ca="1" si="328"/>
        <v>#REF!</v>
      </c>
      <c r="LD308" s="119" t="e">
        <f t="shared" ca="1" si="329"/>
        <v>#REF!</v>
      </c>
      <c r="LE308" s="116">
        <v>4</v>
      </c>
      <c r="LF308" s="102" t="e">
        <f ca="1">SUM(KC308:KE308)</f>
        <v>#REF!</v>
      </c>
      <c r="LG308" s="102"/>
      <c r="LH308" s="102"/>
      <c r="LI308" s="102" t="e">
        <f ca="1">SUM(KF308:KH308)</f>
        <v>#REF!</v>
      </c>
      <c r="LJ308" s="102"/>
      <c r="LK308" s="102"/>
      <c r="LL308" s="102" t="e">
        <f ca="1">SUM(KI308:KK308)</f>
        <v>#REF!</v>
      </c>
      <c r="LM308" s="102"/>
      <c r="LN308" s="102"/>
      <c r="LO308" s="102" t="e">
        <f ca="1">SUM(KL308:KO308)</f>
        <v>#REF!</v>
      </c>
      <c r="LP308" s="102"/>
      <c r="LQ308" s="102"/>
      <c r="LR308" s="102" t="e">
        <f ca="1">KO308</f>
        <v>#REF!</v>
      </c>
      <c r="LS308" s="102"/>
      <c r="LT308" s="119" t="e">
        <f t="shared" ca="1" si="330"/>
        <v>#REF!</v>
      </c>
      <c r="LU308" s="119" t="e">
        <f t="shared" ca="1" si="331"/>
        <v>#NAME?</v>
      </c>
      <c r="LV308" s="119" t="e">
        <f t="shared" ca="1" si="332"/>
        <v>#NAME?</v>
      </c>
      <c r="LW308" s="119" t="e">
        <f t="shared" ca="1" si="333"/>
        <v>#REF!</v>
      </c>
      <c r="LX308" s="119" t="e">
        <f t="shared" ca="1" si="334"/>
        <v>#NAME?</v>
      </c>
      <c r="LY308" s="119" t="e">
        <f t="shared" ca="1" si="335"/>
        <v>#NAME?</v>
      </c>
      <c r="LZ308" s="119" t="e">
        <f t="shared" ca="1" si="336"/>
        <v>#REF!</v>
      </c>
      <c r="MA308" s="119" t="e">
        <f t="shared" ca="1" si="337"/>
        <v>#NAME?</v>
      </c>
      <c r="MB308" s="119" t="e">
        <f t="shared" ca="1" si="338"/>
        <v>#NAME?</v>
      </c>
      <c r="MC308" s="119" t="e">
        <f t="shared" ca="1" si="339"/>
        <v>#REF!</v>
      </c>
      <c r="MD308" s="119" t="e">
        <f t="shared" ca="1" si="340"/>
        <v>#NAME?</v>
      </c>
      <c r="ME308" s="119" t="e">
        <f t="shared" ca="1" si="341"/>
        <v>#NAME?</v>
      </c>
      <c r="MF308" s="119" t="e">
        <f t="shared" ca="1" si="342"/>
        <v>#REF!</v>
      </c>
      <c r="MG308" s="119" t="e">
        <f t="shared" ca="1" si="343"/>
        <v>#REF!</v>
      </c>
      <c r="MH308" s="120" t="s">
        <v>1303</v>
      </c>
      <c r="MI308" s="100" t="s">
        <v>462</v>
      </c>
      <c r="MJ308" s="121">
        <v>45535</v>
      </c>
      <c r="MK308" s="100" t="s">
        <v>131</v>
      </c>
      <c r="ML308" s="100"/>
      <c r="MM308" s="100" t="s">
        <v>131</v>
      </c>
      <c r="MN308" s="100"/>
      <c r="MO308" s="100" t="s">
        <v>165</v>
      </c>
    </row>
    <row r="309" spans="1:353" ht="14.25" x14ac:dyDescent="0.2">
      <c r="A309" s="39">
        <v>324</v>
      </c>
      <c r="B309" s="39" t="s">
        <v>1306</v>
      </c>
      <c r="C309" s="54" t="s">
        <v>1307</v>
      </c>
      <c r="D309" s="39" t="s">
        <v>121</v>
      </c>
      <c r="E309" s="39">
        <v>411346444</v>
      </c>
      <c r="F309" s="99" t="s">
        <v>1308</v>
      </c>
      <c r="G309" s="39"/>
      <c r="H309" s="39" t="s">
        <v>112</v>
      </c>
      <c r="I309" s="39">
        <v>1</v>
      </c>
      <c r="J309" s="39">
        <v>2</v>
      </c>
      <c r="K309" s="39">
        <v>0</v>
      </c>
      <c r="L309" s="39">
        <v>0</v>
      </c>
      <c r="M309" s="39">
        <v>0</v>
      </c>
      <c r="N309" s="39">
        <v>0</v>
      </c>
      <c r="O309" s="39">
        <v>0</v>
      </c>
      <c r="P309" s="39">
        <v>0</v>
      </c>
      <c r="Q309" s="39">
        <v>0</v>
      </c>
      <c r="R309" s="39">
        <v>0</v>
      </c>
      <c r="S309" s="39">
        <v>0</v>
      </c>
      <c r="T309" s="39">
        <v>0</v>
      </c>
      <c r="U309" s="39">
        <v>0</v>
      </c>
      <c r="V309" s="39">
        <v>1</v>
      </c>
      <c r="W309" s="39">
        <v>0</v>
      </c>
      <c r="X309" s="39">
        <v>0</v>
      </c>
      <c r="Y309" s="39">
        <v>0</v>
      </c>
      <c r="Z309" s="39">
        <v>0</v>
      </c>
      <c r="AA309" s="39">
        <v>0</v>
      </c>
      <c r="AB309" s="39">
        <v>0</v>
      </c>
      <c r="AC309" s="39">
        <v>0</v>
      </c>
      <c r="AD309" s="39">
        <v>0</v>
      </c>
      <c r="AE309" s="39">
        <v>1</v>
      </c>
      <c r="AF309" s="39">
        <v>0</v>
      </c>
      <c r="AG309" s="39">
        <v>0</v>
      </c>
      <c r="AH309" s="39">
        <f t="shared" si="306"/>
        <v>1</v>
      </c>
      <c r="AI309" s="39">
        <f t="shared" si="344"/>
        <v>35811</v>
      </c>
      <c r="AJ309" s="55">
        <v>1</v>
      </c>
      <c r="AK309" s="39"/>
      <c r="AL309" s="39" t="s">
        <v>1309</v>
      </c>
      <c r="AM309" s="39" t="s">
        <v>1310</v>
      </c>
      <c r="AN309" s="39"/>
      <c r="AO309" s="39"/>
      <c r="AP309" s="56">
        <v>280</v>
      </c>
      <c r="AQ309" s="56" t="s">
        <v>8</v>
      </c>
      <c r="AR309" s="39" t="s">
        <v>1311</v>
      </c>
      <c r="AS309" s="39" t="s">
        <v>1312</v>
      </c>
      <c r="AT309" s="39"/>
      <c r="AU309" s="39" t="s">
        <v>1313</v>
      </c>
      <c r="AV309" s="39" t="str">
        <f t="shared" si="307"/>
        <v>P0039</v>
      </c>
      <c r="AW309" s="76" t="e">
        <f t="shared" ca="1" si="308"/>
        <v>#NAME?</v>
      </c>
      <c r="AX309" s="39"/>
      <c r="AY309" s="73" t="e">
        <f t="shared" si="309"/>
        <v>#REF!</v>
      </c>
      <c r="AZ309" s="39"/>
      <c r="BA309" s="39"/>
      <c r="BB309" s="39"/>
      <c r="BC309" s="39"/>
      <c r="BD309" s="39">
        <v>1020</v>
      </c>
      <c r="BE309" s="39">
        <v>1020</v>
      </c>
      <c r="BF309" s="39">
        <v>1020</v>
      </c>
      <c r="BG309" s="39">
        <v>1020</v>
      </c>
      <c r="BH309" s="39">
        <v>1020</v>
      </c>
      <c r="BI309" s="39">
        <v>1020</v>
      </c>
      <c r="BJ309" s="39">
        <v>1020</v>
      </c>
      <c r="BK309" s="39">
        <v>1020</v>
      </c>
      <c r="BL309" s="39">
        <v>1020</v>
      </c>
      <c r="BM309" s="39">
        <v>1020</v>
      </c>
      <c r="BN309" s="39">
        <v>1020</v>
      </c>
      <c r="BO309" s="39">
        <v>1020</v>
      </c>
      <c r="BP309" s="39">
        <v>1020</v>
      </c>
      <c r="BQ309" s="39">
        <v>1020</v>
      </c>
      <c r="BR309" s="39">
        <v>1020</v>
      </c>
      <c r="BS309" s="39">
        <v>1020</v>
      </c>
      <c r="BT309" s="39">
        <v>1020</v>
      </c>
      <c r="BU309" s="39">
        <v>1020</v>
      </c>
      <c r="BV309" s="39">
        <v>1020</v>
      </c>
      <c r="BW309" s="39">
        <v>1020</v>
      </c>
      <c r="BX309" s="39">
        <v>1020</v>
      </c>
      <c r="BY309" s="39">
        <v>1020</v>
      </c>
      <c r="BZ309" s="39">
        <v>1020</v>
      </c>
      <c r="CA309" s="39">
        <v>1020</v>
      </c>
      <c r="CB309" s="39">
        <v>1020</v>
      </c>
      <c r="CC309" s="39">
        <v>1020</v>
      </c>
      <c r="CD309" s="39">
        <v>1020</v>
      </c>
      <c r="CE309" s="39">
        <v>1020</v>
      </c>
      <c r="CF309" s="39">
        <v>1020</v>
      </c>
      <c r="CG309" s="39">
        <v>1020</v>
      </c>
      <c r="CH309" s="39">
        <v>1020</v>
      </c>
      <c r="CI309" s="39">
        <v>1020</v>
      </c>
      <c r="CJ309" s="39">
        <v>1020</v>
      </c>
      <c r="CK309" s="39">
        <v>1020</v>
      </c>
      <c r="CL309" s="39">
        <v>773</v>
      </c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>
        <f>SUM($AZ309,$BA309:BF309)-SUM($EU309:FA309)</f>
        <v>2780</v>
      </c>
      <c r="DE309" s="39">
        <f>SUM($AZ309,$BA309:BG309)-SUM($EU309:FB309)</f>
        <v>2600</v>
      </c>
      <c r="DF309" s="39">
        <f>SUM($AZ309,$BA309:BH309)-SUM($EU309:FC309)</f>
        <v>2289</v>
      </c>
      <c r="DG309" s="39">
        <f>SUM($AZ309,$BA309:BI309)-SUM($EU309:FD309)</f>
        <v>2309</v>
      </c>
      <c r="DH309" s="39">
        <f>SUM($AZ309,$BA309:BJ309)-SUM($EU309:FE309)</f>
        <v>2329</v>
      </c>
      <c r="DI309" s="39">
        <f>SUM($AZ309,$BA309:BK309)-SUM($EU309:FF309)</f>
        <v>2349</v>
      </c>
      <c r="DJ309" s="39">
        <f>SUM($AZ309,$BA309:BL309)-SUM($EU309:FG309)</f>
        <v>2369</v>
      </c>
      <c r="DK309" s="39">
        <f>SUM($AZ309,$BA309:BM309)-SUM($EU309:FH309)</f>
        <v>2389</v>
      </c>
      <c r="DL309" s="39">
        <f>SUM($AZ309,$BA309:BN309)-SUM($EU309:FI309)</f>
        <v>2409</v>
      </c>
      <c r="DM309" s="39">
        <f>SUM($AZ309,$BA309:BO309)-SUM($EU309:FJ309)</f>
        <v>2429</v>
      </c>
      <c r="DN309" s="39">
        <f>SUM($AZ309,$BA309:BP309)-SUM($EU309:FK309)</f>
        <v>2449</v>
      </c>
      <c r="DO309" s="39">
        <f>SUM($AZ309,$BA309:BQ309)-SUM($EU309:FL309)</f>
        <v>2469</v>
      </c>
      <c r="DP309" s="39">
        <f>SUM($AZ309,$BA309:BR309)-SUM($EU309:FM309)</f>
        <v>2489</v>
      </c>
      <c r="DQ309" s="39">
        <f>SUM($AZ309,$BA309:BS309)-SUM($EU309:FN309)</f>
        <v>2509</v>
      </c>
      <c r="DR309" s="39">
        <f>SUM($AZ309,$BA309:BT309)-SUM($EU309:FO309)</f>
        <v>2529</v>
      </c>
      <c r="DS309" s="39">
        <f>SUM($AZ309,$BA309:BU309)-SUM($EU309:FP309)</f>
        <v>2549</v>
      </c>
      <c r="DT309" s="39">
        <f>SUM($AZ309,$BA309:BV309)-SUM($EU309:FQ309)</f>
        <v>2569</v>
      </c>
      <c r="DU309" s="39">
        <f>SUM($AZ309,$BA309:BW309)-SUM($EU309:FR309)</f>
        <v>2589</v>
      </c>
      <c r="DV309" s="39">
        <f>SUM($AZ309,$BA309:BX309)-SUM($EU309:FS309)</f>
        <v>2609</v>
      </c>
      <c r="DW309" s="39">
        <f>SUM($AZ309,$BA309:BY309)-SUM($EU309:FT309)</f>
        <v>2629</v>
      </c>
      <c r="DX309" s="39">
        <f>SUM($AZ309,$BA309:BZ309)-SUM($EU309:FU309)</f>
        <v>2649</v>
      </c>
      <c r="DY309" s="39">
        <f>SUM($AZ309,$BA309:CA309)-SUM($EU309:FV309)</f>
        <v>2669</v>
      </c>
      <c r="DZ309" s="39">
        <f>SUM($AZ309,$BA309:CB309)-SUM($EU309:FW309)</f>
        <v>2689</v>
      </c>
      <c r="EA309" s="39">
        <f>SUM($AZ309,$BA309:CC309)-SUM($EU309:FX309)</f>
        <v>2709</v>
      </c>
      <c r="EB309" s="39">
        <f>SUM($AZ309,$BA309:CD309)-SUM($EU309:FY309)</f>
        <v>2729</v>
      </c>
      <c r="EC309" s="39">
        <f>SUM($AZ309,$BA309:CE309)-SUM($EU309:FZ309)</f>
        <v>2749</v>
      </c>
      <c r="ED309" s="39">
        <f>SUM($AZ309,$BA309:CF309)-SUM($EU309:GA309)</f>
        <v>2769</v>
      </c>
      <c r="EE309" s="39">
        <f>SUM($AZ309,$BA309:CG309)-SUM($EU309:GB309)</f>
        <v>2789</v>
      </c>
      <c r="EF309" s="39">
        <f>SUM($AZ309,$BA309:CH309)-SUM($EU309:GC309)</f>
        <v>2809</v>
      </c>
      <c r="EG309" s="39">
        <f>SUM($AZ309,$BA309:CI309)-SUM($EU309:GD309)</f>
        <v>2829</v>
      </c>
      <c r="EH309" s="39">
        <f>SUM($AZ309,$BA309:CJ309)-SUM($EU309:GE309)</f>
        <v>2849</v>
      </c>
      <c r="EI309" s="39">
        <f>SUM($AZ309,$BA309:CK309)-SUM($EU309:GF309)</f>
        <v>2869</v>
      </c>
      <c r="EJ309" s="39">
        <f>SUM($AZ309,$BA309:CL309)-SUM($EU309:GG309)</f>
        <v>2642</v>
      </c>
      <c r="EK309" s="39">
        <f>SUM($AZ309,$BA309:CM309)-SUM($EU309:GH309)</f>
        <v>1642</v>
      </c>
      <c r="EL309" s="39">
        <f>SUM($AZ309,$BA309:CN309)-SUM($EU309:GI309)</f>
        <v>642</v>
      </c>
      <c r="EM309" s="39">
        <f>SUM($AZ309,$BA309:CO309)-SUM($EU309:GJ309)</f>
        <v>-358</v>
      </c>
      <c r="EN309" s="39">
        <f>SUM($AZ309,$BA309:CP309)-SUM($EU309:GK309)</f>
        <v>-358</v>
      </c>
      <c r="EO309" s="39">
        <f>SUM($AZ309,$BA309:CQ309)-SUM($EU309:GL309)</f>
        <v>-358</v>
      </c>
      <c r="EP309" s="39">
        <f>SUM($AZ309,$BA309:CR309)-SUM($EU309:GM309)</f>
        <v>-358</v>
      </c>
      <c r="EQ309" s="39">
        <f>SUM($AZ309,$BA309:CS309)-SUM($EU309:GN309)</f>
        <v>-358</v>
      </c>
      <c r="ER309" s="39"/>
      <c r="ES309" s="39"/>
      <c r="ET309" s="39"/>
      <c r="EU309" s="39"/>
      <c r="EV309" s="39"/>
      <c r="EW309" s="39"/>
      <c r="EX309" s="39"/>
      <c r="EY309" s="39"/>
      <c r="EZ309" s="39"/>
      <c r="FA309" s="39">
        <f t="array" ref="FA309">SUMPRODUCT($K309:$AG309,TRANSPOSE(FA$5:FA$27))</f>
        <v>280</v>
      </c>
      <c r="FB309" s="39">
        <f t="array" ref="FB309">SUMPRODUCT($K309:$AG309,TRANSPOSE(FB$5:FB$27))</f>
        <v>1200</v>
      </c>
      <c r="FC309" s="39">
        <f t="array" ref="FC309">SUMPRODUCT($K309:$AG309,TRANSPOSE(FC$5:FC$27))</f>
        <v>1331</v>
      </c>
      <c r="FD309" s="39">
        <f t="array" ref="FD309">SUMPRODUCT($K309:$AG309,TRANSPOSE(FD$5:FD$27))</f>
        <v>1000</v>
      </c>
      <c r="FE309" s="39">
        <f t="array" ref="FE309">SUMPRODUCT($K309:$AG309,TRANSPOSE(FE$5:FE$27))</f>
        <v>1000</v>
      </c>
      <c r="FF309" s="39">
        <f t="array" ref="FF309">SUMPRODUCT($K309:$AG309,TRANSPOSE(FF$5:FF$27))</f>
        <v>1000</v>
      </c>
      <c r="FG309" s="39">
        <f t="array" ref="FG309">SUMPRODUCT($K309:$AG309,TRANSPOSE(FG$5:FG$27))</f>
        <v>1000</v>
      </c>
      <c r="FH309" s="39">
        <f t="array" ref="FH309">SUMPRODUCT($K309:$AG309,TRANSPOSE(FH$5:FH$27))</f>
        <v>1000</v>
      </c>
      <c r="FI309" s="39">
        <f t="array" ref="FI309">SUMPRODUCT($K309:$AG309,TRANSPOSE(FI$5:FI$27))</f>
        <v>1000</v>
      </c>
      <c r="FJ309" s="39">
        <f t="array" ref="FJ309">SUMPRODUCT($K309:$AG309,TRANSPOSE(FJ$5:FJ$27))</f>
        <v>1000</v>
      </c>
      <c r="FK309" s="39">
        <f t="array" ref="FK309">SUMPRODUCT($K309:$AG309,TRANSPOSE(FK$5:FK$27))</f>
        <v>1000</v>
      </c>
      <c r="FL309" s="39">
        <f t="array" ref="FL309">SUMPRODUCT($K309:$AG309,TRANSPOSE(FL$5:FL$27))</f>
        <v>1000</v>
      </c>
      <c r="FM309" s="39">
        <f t="array" ref="FM309">SUMPRODUCT($K309:$AG309,TRANSPOSE(FM$5:FM$27))</f>
        <v>1000</v>
      </c>
      <c r="FN309" s="39">
        <f t="array" ref="FN309">SUMPRODUCT($K309:$AG309,TRANSPOSE(FN$5:FN$27))</f>
        <v>1000</v>
      </c>
      <c r="FO309" s="39">
        <f t="array" ref="FO309">SUMPRODUCT($K309:$AG309,TRANSPOSE(FO$5:FO$27))</f>
        <v>1000</v>
      </c>
      <c r="FP309" s="39">
        <f t="array" ref="FP309">SUMPRODUCT($K309:$AG309,TRANSPOSE(FP$5:FP$27))</f>
        <v>1000</v>
      </c>
      <c r="FQ309" s="39">
        <f t="array" ref="FQ309">SUMPRODUCT($K309:$AG309,TRANSPOSE(FQ$5:FQ$27))</f>
        <v>1000</v>
      </c>
      <c r="FR309" s="39">
        <f t="array" ref="FR309">SUMPRODUCT($K309:$AG309,TRANSPOSE(FR$5:FR$27))</f>
        <v>1000</v>
      </c>
      <c r="FS309" s="39">
        <f t="array" ref="FS309">SUMPRODUCT($K309:$AG309,TRANSPOSE(FS$5:FS$27))</f>
        <v>1000</v>
      </c>
      <c r="FT309" s="39">
        <f t="array" ref="FT309">SUMPRODUCT($K309:$AG309,TRANSPOSE(FT$5:FT$27))</f>
        <v>1000</v>
      </c>
      <c r="FU309" s="39">
        <f t="array" ref="FU309">SUMPRODUCT($K309:$AG309,TRANSPOSE(FU$5:FU$27))</f>
        <v>1000</v>
      </c>
      <c r="FV309" s="39">
        <f t="array" ref="FV309">SUMPRODUCT($K309:$AG309,TRANSPOSE(FV$5:FV$27))</f>
        <v>1000</v>
      </c>
      <c r="FW309" s="39">
        <f t="array" ref="FW309">SUMPRODUCT($K309:$AG309,TRANSPOSE(FW$5:FW$27))</f>
        <v>1000</v>
      </c>
      <c r="FX309" s="39">
        <f t="array" ref="FX309">SUMPRODUCT($K309:$AG309,TRANSPOSE(FX$5:FX$27))</f>
        <v>1000</v>
      </c>
      <c r="FY309" s="39">
        <f t="array" ref="FY309">SUMPRODUCT($K309:$AG309,TRANSPOSE(FY$5:FY$27))</f>
        <v>1000</v>
      </c>
      <c r="FZ309" s="39">
        <f t="array" ref="FZ309">SUMPRODUCT($K309:$AG309,TRANSPOSE(FZ$5:FZ$27))</f>
        <v>1000</v>
      </c>
      <c r="GA309" s="39">
        <f t="array" ref="GA309">SUMPRODUCT($K309:$AG309,TRANSPOSE(GA$5:GA$27))</f>
        <v>1000</v>
      </c>
      <c r="GB309" s="39">
        <f t="array" ref="GB309">SUMPRODUCT($K309:$AG309,TRANSPOSE(GB$5:GB$27))</f>
        <v>1000</v>
      </c>
      <c r="GC309" s="39">
        <f t="array" ref="GC309">SUMPRODUCT($K309:$AG309,TRANSPOSE(GC$5:GC$27))</f>
        <v>1000</v>
      </c>
      <c r="GD309" s="39">
        <f t="array" ref="GD309">SUMPRODUCT($K309:$AG309,TRANSPOSE(GD$5:GD$27))</f>
        <v>1000</v>
      </c>
      <c r="GE309" s="39">
        <f t="array" ref="GE309">SUMPRODUCT($K309:$AG309,TRANSPOSE(GE$5:GE$27))</f>
        <v>1000</v>
      </c>
      <c r="GF309" s="39">
        <f t="array" ref="GF309">SUMPRODUCT($K309:$AG309,TRANSPOSE(GF$5:GF$27))</f>
        <v>1000</v>
      </c>
      <c r="GG309" s="39">
        <f t="array" ref="GG309">SUMPRODUCT($K309:$AG309,TRANSPOSE(GG$5:GG$27))</f>
        <v>1000</v>
      </c>
      <c r="GH309" s="39">
        <f t="array" ref="GH309">SUMPRODUCT($K309:$AG309,TRANSPOSE(GH$5:GH$27))</f>
        <v>1000</v>
      </c>
      <c r="GI309" s="39">
        <f t="array" ref="GI309">SUMPRODUCT($K309:$AG309,TRANSPOSE(GI$5:GI$27))</f>
        <v>1000</v>
      </c>
      <c r="GJ309" s="39">
        <f t="array" ref="GJ309">SUMPRODUCT($K309:$AG309,TRANSPOSE(GJ$5:GJ$27))</f>
        <v>1000</v>
      </c>
      <c r="GK309" s="39">
        <f t="array" ref="GK309">SUMPRODUCT($K309:$AG309,TRANSPOSE(GK$5:GK$27))</f>
        <v>0</v>
      </c>
      <c r="GL309" s="39">
        <f t="array" ref="GL309">SUMPRODUCT($K309:$AG309,TRANSPOSE(GL$5:GL$27))</f>
        <v>0</v>
      </c>
      <c r="GM309" s="39">
        <f t="array" ref="GM309">SUMPRODUCT($K309:$AG309,TRANSPOSE(GM$5:GM$27))</f>
        <v>0</v>
      </c>
      <c r="GN309" s="39">
        <f t="array" ref="GN309">SUMPRODUCT($K309:$AG309,TRANSPOSE(GN$5:GN$27))</f>
        <v>0</v>
      </c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39"/>
      <c r="IV309" s="93" t="str">
        <f>AM309</f>
        <v>MILITRAM</v>
      </c>
      <c r="IW309" s="100" t="str">
        <f>C309</f>
        <v>IHQ2063942</v>
      </c>
      <c r="IX309" s="93" t="str">
        <f t="shared" si="345"/>
        <v>EVANS CAPACITOR COMPANY</v>
      </c>
      <c r="IY309" s="111">
        <f>AP309</f>
        <v>280</v>
      </c>
      <c r="IZ309" s="112" t="str">
        <f>AQ309</f>
        <v>USD</v>
      </c>
      <c r="JA309" s="104" t="e">
        <f ca="1">_xlfn.XLOOKUP(IZ309,IZ$21:IZ$24,JA$21:JA$24,0)</f>
        <v>#NAME?</v>
      </c>
      <c r="JB309" s="104" t="e">
        <f t="shared" ca="1" si="310"/>
        <v>#NAME?</v>
      </c>
      <c r="JC309" s="113">
        <f>AJ309</f>
        <v>1</v>
      </c>
      <c r="JD309" s="113">
        <f>AJ309</f>
        <v>1</v>
      </c>
      <c r="JE309" s="100"/>
      <c r="JF309" s="113" t="e">
        <f>MAX(JD309,CEILING(#REF!+JE309,JC309))</f>
        <v>#REF!</v>
      </c>
      <c r="JG309" s="114" t="e">
        <f t="shared" ca="1" si="311"/>
        <v>#REF!</v>
      </c>
      <c r="JH309" s="113" t="e">
        <f>JF309-#REF!</f>
        <v>#REF!</v>
      </c>
      <c r="JI309" s="114" t="e">
        <f t="shared" ca="1" si="312"/>
        <v>#REF!</v>
      </c>
      <c r="JJ309" s="115">
        <v>45523</v>
      </c>
      <c r="JK309" s="114" t="s">
        <v>114</v>
      </c>
      <c r="JL309" s="114" t="s">
        <v>21</v>
      </c>
      <c r="JM309" s="100" t="s">
        <v>128</v>
      </c>
      <c r="JN309" s="100" t="s">
        <v>129</v>
      </c>
      <c r="JO309" s="102" t="e">
        <f t="array" aca="1" ref="JO309" ca="1">SUMPRODUCT(#REF!,TRANSPOSE(JO$19:JO$22))</f>
        <v>#REF!</v>
      </c>
      <c r="JP309" s="102" t="e">
        <f t="array" aca="1" ref="JP309" ca="1">SUMPRODUCT(#REF!,TRANSPOSE(JP$19:JP$22))</f>
        <v>#REF!</v>
      </c>
      <c r="JQ309" s="102" t="e">
        <f t="array" aca="1" ref="JQ309" ca="1">SUMPRODUCT(#REF!,TRANSPOSE(JQ$19:JQ$22))</f>
        <v>#REF!</v>
      </c>
      <c r="JR309" s="102" t="e">
        <f t="array" aca="1" ref="JR309" ca="1">SUMPRODUCT(#REF!,TRANSPOSE(JR$19:JR$22))</f>
        <v>#REF!</v>
      </c>
      <c r="JS309" s="102" t="e">
        <f t="array" aca="1" ref="JS309" ca="1">SUMPRODUCT(#REF!,TRANSPOSE(JS$19:JS$22))</f>
        <v>#REF!</v>
      </c>
      <c r="JT309" s="102" t="e">
        <f t="array" aca="1" ref="JT309" ca="1">SUMPRODUCT(#REF!,TRANSPOSE(JT$19:JT$22))</f>
        <v>#REF!</v>
      </c>
      <c r="JU309" s="102" t="e">
        <f t="array" aca="1" ref="JU309" ca="1">SUMPRODUCT(#REF!,TRANSPOSE(JU$19:JU$22))</f>
        <v>#REF!</v>
      </c>
      <c r="JV309" s="102" t="e">
        <f t="array" aca="1" ref="JV309" ca="1">SUMPRODUCT(#REF!,TRANSPOSE(JV$19:JV$22))</f>
        <v>#REF!</v>
      </c>
      <c r="JW309" s="102" t="e">
        <f t="array" aca="1" ref="JW309" ca="1">SUMPRODUCT(#REF!,TRANSPOSE(JW$19:JW$22))</f>
        <v>#REF!</v>
      </c>
      <c r="JX309" s="102" t="e">
        <f t="array" aca="1" ref="JX309" ca="1">SUMPRODUCT(#REF!,TRANSPOSE(JX$19:JX$22))</f>
        <v>#REF!</v>
      </c>
      <c r="JY309" s="102" t="e">
        <f t="array" aca="1" ref="JY309" ca="1">SUMPRODUCT(#REF!,TRANSPOSE(JY$19:JY$22))</f>
        <v>#REF!</v>
      </c>
      <c r="JZ309" s="102" t="e">
        <f t="array" aca="1" ref="JZ309" ca="1">SUMPRODUCT(#REF!,TRANSPOSE(JZ$19:JZ$22))</f>
        <v>#REF!</v>
      </c>
      <c r="KA309" s="102" t="e">
        <f t="array" aca="1" ref="KA309" ca="1">SUMPRODUCT(#REF!,TRANSPOSE(KA$19:KA$22))</f>
        <v>#REF!</v>
      </c>
      <c r="KB309" s="116"/>
      <c r="KC309" s="102" t="e">
        <f t="shared" ca="1" si="313"/>
        <v>#REF!</v>
      </c>
      <c r="KD309" s="117" t="e">
        <f ca="1">CEILING(SUM($JO309:JP309)-SUM($KC309:KC309),$JC309)</f>
        <v>#REF!</v>
      </c>
      <c r="KE309" s="117" t="e">
        <f ca="1">CEILING(SUM($JO309:JQ309)-SUM($KC309:KD309),$JC309)</f>
        <v>#REF!</v>
      </c>
      <c r="KF309" s="117" t="e">
        <f ca="1">CEILING(SUM($JO309:JR309)-SUM($KC309:KE309),$JC309)</f>
        <v>#REF!</v>
      </c>
      <c r="KG309" s="117" t="e">
        <f ca="1">CEILING(SUM($JO309:JS309)-SUM($KC309:KF309),$JC309)</f>
        <v>#REF!</v>
      </c>
      <c r="KH309" s="117" t="e">
        <f ca="1">CEILING(SUM($JO309:JT309)-SUM($KC309:KG309),$JC309)</f>
        <v>#REF!</v>
      </c>
      <c r="KI309" s="117" t="e">
        <f ca="1">CEILING(SUM($JO309:JU309)-SUM($KC309:KH309),$JC309)</f>
        <v>#REF!</v>
      </c>
      <c r="KJ309" s="117" t="e">
        <f ca="1">CEILING(SUM($JO309:JV309)-SUM($KC309:KI309),$JC309)</f>
        <v>#REF!</v>
      </c>
      <c r="KK309" s="117" t="e">
        <f ca="1">CEILING(SUM($JO309:JW309)-SUM($KC309:KJ309),$JC309)</f>
        <v>#REF!</v>
      </c>
      <c r="KL309" s="117" t="e">
        <f ca="1">CEILING(SUM($JO309:JX309)-SUM($KC309:KK309),$JC309)</f>
        <v>#REF!</v>
      </c>
      <c r="KM309" s="117" t="e">
        <f ca="1">CEILING(SUM($JO309:JY309)-SUM($KC309:KL309),$JC309)</f>
        <v>#REF!</v>
      </c>
      <c r="KN309" s="117" t="e">
        <f t="shared" ca="1" si="314"/>
        <v>#REF!</v>
      </c>
      <c r="KO309" s="117" t="e">
        <f t="shared" ca="1" si="315"/>
        <v>#REF!</v>
      </c>
      <c r="KP309" s="116"/>
      <c r="KQ309" s="119" t="e">
        <f t="shared" ca="1" si="316"/>
        <v>#REF!</v>
      </c>
      <c r="KR309" s="119" t="e">
        <f t="shared" ca="1" si="317"/>
        <v>#REF!</v>
      </c>
      <c r="KS309" s="119" t="e">
        <f t="shared" ca="1" si="318"/>
        <v>#REF!</v>
      </c>
      <c r="KT309" s="119" t="e">
        <f t="shared" ca="1" si="319"/>
        <v>#REF!</v>
      </c>
      <c r="KU309" s="119" t="e">
        <f t="shared" ca="1" si="320"/>
        <v>#REF!</v>
      </c>
      <c r="KV309" s="119" t="e">
        <f t="shared" ca="1" si="321"/>
        <v>#REF!</v>
      </c>
      <c r="KW309" s="119" t="e">
        <f t="shared" ca="1" si="322"/>
        <v>#REF!</v>
      </c>
      <c r="KX309" s="119" t="e">
        <f t="shared" ca="1" si="323"/>
        <v>#REF!</v>
      </c>
      <c r="KY309" s="119" t="e">
        <f t="shared" ca="1" si="324"/>
        <v>#REF!</v>
      </c>
      <c r="KZ309" s="119" t="e">
        <f t="shared" ca="1" si="325"/>
        <v>#REF!</v>
      </c>
      <c r="LA309" s="119" t="e">
        <f t="shared" ca="1" si="326"/>
        <v>#REF!</v>
      </c>
      <c r="LB309" s="119" t="e">
        <f t="shared" ca="1" si="327"/>
        <v>#REF!</v>
      </c>
      <c r="LC309" s="119" t="e">
        <f t="shared" ca="1" si="328"/>
        <v>#REF!</v>
      </c>
      <c r="LD309" s="119" t="e">
        <f t="shared" ca="1" si="329"/>
        <v>#REF!</v>
      </c>
      <c r="LE309" s="116">
        <v>12</v>
      </c>
      <c r="LF309" s="102" t="e">
        <f t="shared" ref="LF309:LQ309" ca="1" si="349">KC309</f>
        <v>#REF!</v>
      </c>
      <c r="LG309" s="102" t="e">
        <f t="shared" ca="1" si="349"/>
        <v>#REF!</v>
      </c>
      <c r="LH309" s="102" t="e">
        <f t="shared" ca="1" si="349"/>
        <v>#REF!</v>
      </c>
      <c r="LI309" s="102" t="e">
        <f t="shared" ca="1" si="349"/>
        <v>#REF!</v>
      </c>
      <c r="LJ309" s="102" t="e">
        <f t="shared" ca="1" si="349"/>
        <v>#REF!</v>
      </c>
      <c r="LK309" s="102" t="e">
        <f t="shared" ca="1" si="349"/>
        <v>#REF!</v>
      </c>
      <c r="LL309" s="102" t="e">
        <f t="shared" ca="1" si="349"/>
        <v>#REF!</v>
      </c>
      <c r="LM309" s="102" t="e">
        <f t="shared" ca="1" si="349"/>
        <v>#REF!</v>
      </c>
      <c r="LN309" s="102" t="e">
        <f t="shared" ca="1" si="349"/>
        <v>#REF!</v>
      </c>
      <c r="LO309" s="102" t="e">
        <f t="shared" ca="1" si="349"/>
        <v>#REF!</v>
      </c>
      <c r="LP309" s="102" t="e">
        <f t="shared" ca="1" si="349"/>
        <v>#REF!</v>
      </c>
      <c r="LQ309" s="102" t="e">
        <f t="shared" ca="1" si="349"/>
        <v>#REF!</v>
      </c>
      <c r="LR309" s="102" t="e">
        <f ca="1">KO309</f>
        <v>#REF!</v>
      </c>
      <c r="LS309" s="102"/>
      <c r="LT309" s="119" t="e">
        <f t="shared" ca="1" si="330"/>
        <v>#REF!</v>
      </c>
      <c r="LU309" s="119" t="e">
        <f t="shared" ca="1" si="331"/>
        <v>#REF!</v>
      </c>
      <c r="LV309" s="119" t="e">
        <f t="shared" ca="1" si="332"/>
        <v>#REF!</v>
      </c>
      <c r="LW309" s="119" t="e">
        <f t="shared" ca="1" si="333"/>
        <v>#REF!</v>
      </c>
      <c r="LX309" s="119" t="e">
        <f t="shared" ca="1" si="334"/>
        <v>#REF!</v>
      </c>
      <c r="LY309" s="119" t="e">
        <f t="shared" ca="1" si="335"/>
        <v>#REF!</v>
      </c>
      <c r="LZ309" s="119" t="e">
        <f t="shared" ca="1" si="336"/>
        <v>#REF!</v>
      </c>
      <c r="MA309" s="119" t="e">
        <f t="shared" ca="1" si="337"/>
        <v>#REF!</v>
      </c>
      <c r="MB309" s="119" t="e">
        <f t="shared" ca="1" si="338"/>
        <v>#REF!</v>
      </c>
      <c r="MC309" s="119" t="e">
        <f t="shared" ca="1" si="339"/>
        <v>#REF!</v>
      </c>
      <c r="MD309" s="119" t="e">
        <f t="shared" ca="1" si="340"/>
        <v>#REF!</v>
      </c>
      <c r="ME309" s="119" t="e">
        <f t="shared" ca="1" si="341"/>
        <v>#REF!</v>
      </c>
      <c r="MF309" s="119" t="e">
        <f t="shared" ca="1" si="342"/>
        <v>#REF!</v>
      </c>
      <c r="MG309" s="119" t="e">
        <f t="shared" ca="1" si="343"/>
        <v>#REF!</v>
      </c>
      <c r="MH309" s="120" t="s">
        <v>1306</v>
      </c>
      <c r="MI309" s="100" t="s">
        <v>1314</v>
      </c>
      <c r="MJ309" s="121">
        <v>45526</v>
      </c>
      <c r="MK309" s="100" t="s">
        <v>131</v>
      </c>
      <c r="ML309" s="100"/>
      <c r="MM309" s="100" t="s">
        <v>131</v>
      </c>
      <c r="MN309" s="100"/>
      <c r="MO309" s="100" t="s">
        <v>175</v>
      </c>
    </row>
    <row r="310" spans="1:353" ht="14.25" x14ac:dyDescent="0.2">
      <c r="A310" s="39">
        <v>326</v>
      </c>
      <c r="B310" s="39" t="s">
        <v>1315</v>
      </c>
      <c r="C310" s="54" t="s">
        <v>1316</v>
      </c>
      <c r="D310" s="39" t="s">
        <v>121</v>
      </c>
      <c r="E310" s="39">
        <v>401461708</v>
      </c>
      <c r="F310" s="99" t="s">
        <v>1317</v>
      </c>
      <c r="G310" s="39">
        <v>405816828</v>
      </c>
      <c r="H310" s="39" t="s">
        <v>112</v>
      </c>
      <c r="I310" s="39">
        <v>2</v>
      </c>
      <c r="J310" s="39">
        <v>6</v>
      </c>
      <c r="K310" s="39">
        <v>0</v>
      </c>
      <c r="L310" s="39">
        <v>0</v>
      </c>
      <c r="M310" s="39">
        <v>0</v>
      </c>
      <c r="N310" s="39">
        <v>0</v>
      </c>
      <c r="O310" s="39">
        <v>2</v>
      </c>
      <c r="P310" s="39">
        <v>0</v>
      </c>
      <c r="Q310" s="39">
        <v>0</v>
      </c>
      <c r="R310" s="39">
        <v>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2</v>
      </c>
      <c r="Y310" s="39">
        <v>0</v>
      </c>
      <c r="Z310" s="39">
        <v>0</v>
      </c>
      <c r="AA310" s="39">
        <v>0</v>
      </c>
      <c r="AB310" s="39">
        <v>0</v>
      </c>
      <c r="AC310" s="39">
        <v>0</v>
      </c>
      <c r="AD310" s="39">
        <v>0</v>
      </c>
      <c r="AE310" s="39">
        <v>0</v>
      </c>
      <c r="AF310" s="39">
        <v>0</v>
      </c>
      <c r="AG310" s="39">
        <v>2</v>
      </c>
      <c r="AH310" s="39">
        <f t="shared" si="306"/>
        <v>4</v>
      </c>
      <c r="AI310" s="39">
        <f t="shared" si="344"/>
        <v>141178</v>
      </c>
      <c r="AJ310" s="55">
        <v>250</v>
      </c>
      <c r="AK310" s="39" t="s">
        <v>9</v>
      </c>
      <c r="AL310" s="39" t="s">
        <v>952</v>
      </c>
      <c r="AM310" s="39" t="s">
        <v>9</v>
      </c>
      <c r="AN310" s="39"/>
      <c r="AO310" s="39"/>
      <c r="AP310" s="56"/>
      <c r="AQ310" s="56" t="s">
        <v>8</v>
      </c>
      <c r="AR310" s="39"/>
      <c r="AS310" s="39"/>
      <c r="AT310" s="39"/>
      <c r="AU310" s="39"/>
      <c r="AV310" s="39">
        <f t="shared" si="307"/>
        <v>0</v>
      </c>
      <c r="AW310" s="76" t="e">
        <f t="shared" ca="1" si="308"/>
        <v>#NAME?</v>
      </c>
      <c r="AX310" s="39"/>
      <c r="AY310" s="73" t="e">
        <f t="shared" si="309"/>
        <v>#REF!</v>
      </c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>
        <f>SUM($AZ310,$BA310:BF310)-SUM($EU310:FA310)</f>
        <v>-920</v>
      </c>
      <c r="DE310" s="39">
        <f>SUM($AZ310,$BA310:BG310)-SUM($EU310:FB310)</f>
        <v>-4516</v>
      </c>
      <c r="DF310" s="39">
        <f>SUM($AZ310,$BA310:BH310)-SUM($EU310:FC310)</f>
        <v>-9178</v>
      </c>
      <c r="DG310" s="39">
        <f>SUM($AZ310,$BA310:BI310)-SUM($EU310:FD310)</f>
        <v>-13178</v>
      </c>
      <c r="DH310" s="39">
        <f>SUM($AZ310,$BA310:BJ310)-SUM($EU310:FE310)</f>
        <v>-17178</v>
      </c>
      <c r="DI310" s="39">
        <f>SUM($AZ310,$BA310:BK310)-SUM($EU310:FF310)</f>
        <v>-21178</v>
      </c>
      <c r="DJ310" s="39">
        <f>SUM($AZ310,$BA310:BL310)-SUM($EU310:FG310)</f>
        <v>-25178</v>
      </c>
      <c r="DK310" s="39">
        <f>SUM($AZ310,$BA310:BM310)-SUM($EU310:FH310)</f>
        <v>-29178</v>
      </c>
      <c r="DL310" s="39">
        <f>SUM($AZ310,$BA310:BN310)-SUM($EU310:FI310)</f>
        <v>-33178</v>
      </c>
      <c r="DM310" s="39">
        <f>SUM($AZ310,$BA310:BO310)-SUM($EU310:FJ310)</f>
        <v>-37178</v>
      </c>
      <c r="DN310" s="39">
        <f>SUM($AZ310,$BA310:BP310)-SUM($EU310:FK310)</f>
        <v>-41178</v>
      </c>
      <c r="DO310" s="39">
        <f>SUM($AZ310,$BA310:BQ310)-SUM($EU310:FL310)</f>
        <v>-45178</v>
      </c>
      <c r="DP310" s="39">
        <f>SUM($AZ310,$BA310:BR310)-SUM($EU310:FM310)</f>
        <v>-49178</v>
      </c>
      <c r="DQ310" s="39">
        <f>SUM($AZ310,$BA310:BS310)-SUM($EU310:FN310)</f>
        <v>-53178</v>
      </c>
      <c r="DR310" s="39">
        <f>SUM($AZ310,$BA310:BT310)-SUM($EU310:FO310)</f>
        <v>-57178</v>
      </c>
      <c r="DS310" s="39">
        <f>SUM($AZ310,$BA310:BU310)-SUM($EU310:FP310)</f>
        <v>-61178</v>
      </c>
      <c r="DT310" s="39">
        <f>SUM($AZ310,$BA310:BV310)-SUM($EU310:FQ310)</f>
        <v>-65178</v>
      </c>
      <c r="DU310" s="39">
        <f>SUM($AZ310,$BA310:BW310)-SUM($EU310:FR310)</f>
        <v>-69178</v>
      </c>
      <c r="DV310" s="39">
        <f>SUM($AZ310,$BA310:BX310)-SUM($EU310:FS310)</f>
        <v>-73178</v>
      </c>
      <c r="DW310" s="39">
        <f>SUM($AZ310,$BA310:BY310)-SUM($EU310:FT310)</f>
        <v>-77178</v>
      </c>
      <c r="DX310" s="39">
        <f>SUM($AZ310,$BA310:BZ310)-SUM($EU310:FU310)</f>
        <v>-81178</v>
      </c>
      <c r="DY310" s="39">
        <f>SUM($AZ310,$BA310:CA310)-SUM($EU310:FV310)</f>
        <v>-85178</v>
      </c>
      <c r="DZ310" s="39">
        <f>SUM($AZ310,$BA310:CB310)-SUM($EU310:FW310)</f>
        <v>-89178</v>
      </c>
      <c r="EA310" s="39">
        <f>SUM($AZ310,$BA310:CC310)-SUM($EU310:FX310)</f>
        <v>-93178</v>
      </c>
      <c r="EB310" s="39">
        <f>SUM($AZ310,$BA310:CD310)-SUM($EU310:FY310)</f>
        <v>-97178</v>
      </c>
      <c r="EC310" s="39">
        <f>SUM($AZ310,$BA310:CE310)-SUM($EU310:FZ310)</f>
        <v>-101178</v>
      </c>
      <c r="ED310" s="39">
        <f>SUM($AZ310,$BA310:CF310)-SUM($EU310:GA310)</f>
        <v>-105178</v>
      </c>
      <c r="EE310" s="39">
        <f>SUM($AZ310,$BA310:CG310)-SUM($EU310:GB310)</f>
        <v>-109178</v>
      </c>
      <c r="EF310" s="39">
        <f>SUM($AZ310,$BA310:CH310)-SUM($EU310:GC310)</f>
        <v>-113178</v>
      </c>
      <c r="EG310" s="39">
        <f>SUM($AZ310,$BA310:CI310)-SUM($EU310:GD310)</f>
        <v>-117178</v>
      </c>
      <c r="EH310" s="39">
        <f>SUM($AZ310,$BA310:CJ310)-SUM($EU310:GE310)</f>
        <v>-121178</v>
      </c>
      <c r="EI310" s="39">
        <f>SUM($AZ310,$BA310:CK310)-SUM($EU310:GF310)</f>
        <v>-125178</v>
      </c>
      <c r="EJ310" s="39">
        <f>SUM($AZ310,$BA310:CL310)-SUM($EU310:GG310)</f>
        <v>-129178</v>
      </c>
      <c r="EK310" s="39">
        <f>SUM($AZ310,$BA310:CM310)-SUM($EU310:GH310)</f>
        <v>-133178</v>
      </c>
      <c r="EL310" s="39">
        <f>SUM($AZ310,$BA310:CN310)-SUM($EU310:GI310)</f>
        <v>-137178</v>
      </c>
      <c r="EM310" s="39">
        <f>SUM($AZ310,$BA310:CO310)-SUM($EU310:GJ310)</f>
        <v>-141178</v>
      </c>
      <c r="EN310" s="39">
        <f>SUM($AZ310,$BA310:CP310)-SUM($EU310:GK310)</f>
        <v>-141178</v>
      </c>
      <c r="EO310" s="39">
        <f>SUM($AZ310,$BA310:CQ310)-SUM($EU310:GL310)</f>
        <v>-141178</v>
      </c>
      <c r="EP310" s="39">
        <f>SUM($AZ310,$BA310:CR310)-SUM($EU310:GM310)</f>
        <v>-141178</v>
      </c>
      <c r="EQ310" s="39">
        <f>SUM($AZ310,$BA310:CS310)-SUM($EU310:GN310)</f>
        <v>-141178</v>
      </c>
      <c r="ER310" s="39"/>
      <c r="ES310" s="39"/>
      <c r="ET310" s="39"/>
      <c r="EU310" s="39"/>
      <c r="EV310" s="39"/>
      <c r="EW310" s="39"/>
      <c r="EX310" s="39"/>
      <c r="EY310" s="39"/>
      <c r="EZ310" s="39"/>
      <c r="FA310" s="39">
        <f t="array" ref="FA310">SUMPRODUCT($K310:$AG310,TRANSPOSE(FA$5:FA$27))</f>
        <v>920</v>
      </c>
      <c r="FB310" s="39">
        <f t="array" ref="FB310">SUMPRODUCT($K310:$AG310,TRANSPOSE(FB$5:FB$27))</f>
        <v>3596</v>
      </c>
      <c r="FC310" s="39">
        <f t="array" ref="FC310">SUMPRODUCT($K310:$AG310,TRANSPOSE(FC$5:FC$27))</f>
        <v>4662</v>
      </c>
      <c r="FD310" s="39">
        <f t="array" ref="FD310">SUMPRODUCT($K310:$AG310,TRANSPOSE(FD$5:FD$27))</f>
        <v>4000</v>
      </c>
      <c r="FE310" s="39">
        <f t="array" ref="FE310">SUMPRODUCT($K310:$AG310,TRANSPOSE(FE$5:FE$27))</f>
        <v>4000</v>
      </c>
      <c r="FF310" s="39">
        <f t="array" ref="FF310">SUMPRODUCT($K310:$AG310,TRANSPOSE(FF$5:FF$27))</f>
        <v>4000</v>
      </c>
      <c r="FG310" s="39">
        <f t="array" ref="FG310">SUMPRODUCT($K310:$AG310,TRANSPOSE(FG$5:FG$27))</f>
        <v>4000</v>
      </c>
      <c r="FH310" s="39">
        <f t="array" ref="FH310">SUMPRODUCT($K310:$AG310,TRANSPOSE(FH$5:FH$27))</f>
        <v>4000</v>
      </c>
      <c r="FI310" s="39">
        <f t="array" ref="FI310">SUMPRODUCT($K310:$AG310,TRANSPOSE(FI$5:FI$27))</f>
        <v>4000</v>
      </c>
      <c r="FJ310" s="39">
        <f t="array" ref="FJ310">SUMPRODUCT($K310:$AG310,TRANSPOSE(FJ$5:FJ$27))</f>
        <v>4000</v>
      </c>
      <c r="FK310" s="39">
        <f t="array" ref="FK310">SUMPRODUCT($K310:$AG310,TRANSPOSE(FK$5:FK$27))</f>
        <v>4000</v>
      </c>
      <c r="FL310" s="39">
        <f t="array" ref="FL310">SUMPRODUCT($K310:$AG310,TRANSPOSE(FL$5:FL$27))</f>
        <v>4000</v>
      </c>
      <c r="FM310" s="39">
        <f t="array" ref="FM310">SUMPRODUCT($K310:$AG310,TRANSPOSE(FM$5:FM$27))</f>
        <v>4000</v>
      </c>
      <c r="FN310" s="39">
        <f t="array" ref="FN310">SUMPRODUCT($K310:$AG310,TRANSPOSE(FN$5:FN$27))</f>
        <v>4000</v>
      </c>
      <c r="FO310" s="39">
        <f t="array" ref="FO310">SUMPRODUCT($K310:$AG310,TRANSPOSE(FO$5:FO$27))</f>
        <v>4000</v>
      </c>
      <c r="FP310" s="39">
        <f t="array" ref="FP310">SUMPRODUCT($K310:$AG310,TRANSPOSE(FP$5:FP$27))</f>
        <v>4000</v>
      </c>
      <c r="FQ310" s="39">
        <f t="array" ref="FQ310">SUMPRODUCT($K310:$AG310,TRANSPOSE(FQ$5:FQ$27))</f>
        <v>4000</v>
      </c>
      <c r="FR310" s="39">
        <f t="array" ref="FR310">SUMPRODUCT($K310:$AG310,TRANSPOSE(FR$5:FR$27))</f>
        <v>4000</v>
      </c>
      <c r="FS310" s="39">
        <f t="array" ref="FS310">SUMPRODUCT($K310:$AG310,TRANSPOSE(FS$5:FS$27))</f>
        <v>4000</v>
      </c>
      <c r="FT310" s="39">
        <f t="array" ref="FT310">SUMPRODUCT($K310:$AG310,TRANSPOSE(FT$5:FT$27))</f>
        <v>4000</v>
      </c>
      <c r="FU310" s="39">
        <f t="array" ref="FU310">SUMPRODUCT($K310:$AG310,TRANSPOSE(FU$5:FU$27))</f>
        <v>4000</v>
      </c>
      <c r="FV310" s="39">
        <f t="array" ref="FV310">SUMPRODUCT($K310:$AG310,TRANSPOSE(FV$5:FV$27))</f>
        <v>4000</v>
      </c>
      <c r="FW310" s="39">
        <f t="array" ref="FW310">SUMPRODUCT($K310:$AG310,TRANSPOSE(FW$5:FW$27))</f>
        <v>4000</v>
      </c>
      <c r="FX310" s="39">
        <f t="array" ref="FX310">SUMPRODUCT($K310:$AG310,TRANSPOSE(FX$5:FX$27))</f>
        <v>4000</v>
      </c>
      <c r="FY310" s="39">
        <f t="array" ref="FY310">SUMPRODUCT($K310:$AG310,TRANSPOSE(FY$5:FY$27))</f>
        <v>4000</v>
      </c>
      <c r="FZ310" s="39">
        <f t="array" ref="FZ310">SUMPRODUCT($K310:$AG310,TRANSPOSE(FZ$5:FZ$27))</f>
        <v>4000</v>
      </c>
      <c r="GA310" s="39">
        <f t="array" ref="GA310">SUMPRODUCT($K310:$AG310,TRANSPOSE(GA$5:GA$27))</f>
        <v>4000</v>
      </c>
      <c r="GB310" s="39">
        <f t="array" ref="GB310">SUMPRODUCT($K310:$AG310,TRANSPOSE(GB$5:GB$27))</f>
        <v>4000</v>
      </c>
      <c r="GC310" s="39">
        <f t="array" ref="GC310">SUMPRODUCT($K310:$AG310,TRANSPOSE(GC$5:GC$27))</f>
        <v>4000</v>
      </c>
      <c r="GD310" s="39">
        <f t="array" ref="GD310">SUMPRODUCT($K310:$AG310,TRANSPOSE(GD$5:GD$27))</f>
        <v>4000</v>
      </c>
      <c r="GE310" s="39">
        <f t="array" ref="GE310">SUMPRODUCT($K310:$AG310,TRANSPOSE(GE$5:GE$27))</f>
        <v>4000</v>
      </c>
      <c r="GF310" s="39">
        <f t="array" ref="GF310">SUMPRODUCT($K310:$AG310,TRANSPOSE(GF$5:GF$27))</f>
        <v>4000</v>
      </c>
      <c r="GG310" s="39">
        <f t="array" ref="GG310">SUMPRODUCT($K310:$AG310,TRANSPOSE(GG$5:GG$27))</f>
        <v>4000</v>
      </c>
      <c r="GH310" s="39">
        <f t="array" ref="GH310">SUMPRODUCT($K310:$AG310,TRANSPOSE(GH$5:GH$27))</f>
        <v>4000</v>
      </c>
      <c r="GI310" s="39">
        <f t="array" ref="GI310">SUMPRODUCT($K310:$AG310,TRANSPOSE(GI$5:GI$27))</f>
        <v>4000</v>
      </c>
      <c r="GJ310" s="39">
        <f t="array" ref="GJ310">SUMPRODUCT($K310:$AG310,TRANSPOSE(GJ$5:GJ$27))</f>
        <v>4000</v>
      </c>
      <c r="GK310" s="39">
        <f t="array" ref="GK310">SUMPRODUCT($K310:$AG310,TRANSPOSE(GK$5:GK$27))</f>
        <v>0</v>
      </c>
      <c r="GL310" s="39">
        <f t="array" ref="GL310">SUMPRODUCT($K310:$AG310,TRANSPOSE(GL$5:GL$27))</f>
        <v>0</v>
      </c>
      <c r="GM310" s="39">
        <f t="array" ref="GM310">SUMPRODUCT($K310:$AG310,TRANSPOSE(GM$5:GM$27))</f>
        <v>0</v>
      </c>
      <c r="GN310" s="39">
        <f t="array" ref="GN310">SUMPRODUCT($K310:$AG310,TRANSPOSE(GN$5:GN$27))</f>
        <v>0</v>
      </c>
      <c r="GO310" s="39"/>
      <c r="GP310" s="39"/>
      <c r="GQ310" s="39"/>
      <c r="GR310" s="39"/>
      <c r="GS310" s="39"/>
      <c r="GT310" s="39"/>
      <c r="GU310" s="39"/>
      <c r="GV310" s="39"/>
      <c r="GW310" s="39"/>
      <c r="GX310" s="39"/>
      <c r="GY310" s="39"/>
      <c r="GZ310" s="39"/>
      <c r="HA310" s="39"/>
      <c r="HB310" s="39"/>
      <c r="HC310" s="39"/>
      <c r="HD310" s="39"/>
      <c r="HE310" s="39"/>
      <c r="HF310" s="39"/>
      <c r="HG310" s="39"/>
      <c r="HH310" s="39"/>
      <c r="HI310" s="39"/>
      <c r="HJ310" s="39"/>
      <c r="HK310" s="39"/>
      <c r="HL310" s="39"/>
      <c r="HM310" s="39"/>
      <c r="HN310" s="39"/>
      <c r="HO310" s="39"/>
      <c r="HP310" s="39"/>
      <c r="HQ310" s="39"/>
      <c r="HR310" s="39"/>
      <c r="HS310" s="39"/>
      <c r="HT310" s="39"/>
      <c r="HU310" s="39"/>
      <c r="HV310" s="39"/>
      <c r="HW310" s="39"/>
      <c r="HX310" s="39"/>
      <c r="HY310" s="39"/>
      <c r="HZ310" s="39"/>
      <c r="IA310" s="39"/>
      <c r="IB310" s="39"/>
      <c r="IC310" s="39"/>
      <c r="ID310" s="39"/>
      <c r="IE310" s="39"/>
      <c r="IF310" s="39"/>
      <c r="IG310" s="39"/>
      <c r="IH310" s="39"/>
      <c r="II310" s="39"/>
      <c r="IJ310" s="39"/>
      <c r="IK310" s="39"/>
      <c r="IL310" s="39"/>
      <c r="IM310" s="39"/>
      <c r="IN310" s="39"/>
      <c r="IO310" s="39"/>
      <c r="IP310" s="39"/>
      <c r="IQ310" s="39"/>
      <c r="IR310" s="39"/>
      <c r="IS310" s="39"/>
      <c r="IT310" s="39"/>
      <c r="IU310" s="39"/>
      <c r="IV310" s="93" t="s">
        <v>9</v>
      </c>
      <c r="IW310" s="100" t="str">
        <f>C310</f>
        <v>TPS7A3001DGNT</v>
      </c>
      <c r="IX310" s="93" t="str">
        <f t="shared" si="345"/>
        <v>TEXAS INSTRUMENTS INC</v>
      </c>
      <c r="IY310" s="111">
        <f>AP310</f>
        <v>0</v>
      </c>
      <c r="IZ310" s="112"/>
      <c r="JA310" s="104" t="e">
        <f ca="1">_xlfn.XLOOKUP(IZ310,IZ$21:IZ$24,JA$21:JA$24,0)</f>
        <v>#NAME?</v>
      </c>
      <c r="JB310" s="104" t="e">
        <f t="shared" ca="1" si="310"/>
        <v>#NAME?</v>
      </c>
      <c r="JC310" s="113">
        <f>AJ310</f>
        <v>250</v>
      </c>
      <c r="JD310" s="113">
        <f>AJ310</f>
        <v>250</v>
      </c>
      <c r="JE310" s="100"/>
      <c r="JF310" s="113" t="e">
        <f>MAX(JD310,CEILING(#REF!+JE310,JC310))</f>
        <v>#REF!</v>
      </c>
      <c r="JG310" s="114" t="e">
        <f t="shared" ca="1" si="311"/>
        <v>#REF!</v>
      </c>
      <c r="JH310" s="113" t="e">
        <f>JF310-#REF!</f>
        <v>#REF!</v>
      </c>
      <c r="JI310" s="114" t="e">
        <f t="shared" ca="1" si="312"/>
        <v>#REF!</v>
      </c>
      <c r="JJ310" s="115">
        <v>45523</v>
      </c>
      <c r="JK310" s="114" t="s">
        <v>114</v>
      </c>
      <c r="JL310" s="114" t="s">
        <v>9</v>
      </c>
      <c r="JM310" s="100"/>
      <c r="JN310" s="100"/>
      <c r="JO310" s="102" t="e">
        <f t="array" aca="1" ref="JO310" ca="1">SUMPRODUCT(#REF!,TRANSPOSE(JO$19:JO$22))</f>
        <v>#REF!</v>
      </c>
      <c r="JP310" s="102" t="e">
        <f t="array" aca="1" ref="JP310" ca="1">SUMPRODUCT(#REF!,TRANSPOSE(JP$19:JP$22))</f>
        <v>#REF!</v>
      </c>
      <c r="JQ310" s="102" t="e">
        <f t="array" aca="1" ref="JQ310" ca="1">SUMPRODUCT(#REF!,TRANSPOSE(JQ$19:JQ$22))</f>
        <v>#REF!</v>
      </c>
      <c r="JR310" s="102" t="e">
        <f t="array" aca="1" ref="JR310" ca="1">SUMPRODUCT(#REF!,TRANSPOSE(JR$19:JR$22))</f>
        <v>#REF!</v>
      </c>
      <c r="JS310" s="102" t="e">
        <f t="array" aca="1" ref="JS310" ca="1">SUMPRODUCT(#REF!,TRANSPOSE(JS$19:JS$22))</f>
        <v>#REF!</v>
      </c>
      <c r="JT310" s="102" t="e">
        <f t="array" aca="1" ref="JT310" ca="1">SUMPRODUCT(#REF!,TRANSPOSE(JT$19:JT$22))</f>
        <v>#REF!</v>
      </c>
      <c r="JU310" s="102" t="e">
        <f t="array" aca="1" ref="JU310" ca="1">SUMPRODUCT(#REF!,TRANSPOSE(JU$19:JU$22))</f>
        <v>#REF!</v>
      </c>
      <c r="JV310" s="102" t="e">
        <f t="array" aca="1" ref="JV310" ca="1">SUMPRODUCT(#REF!,TRANSPOSE(JV$19:JV$22))</f>
        <v>#REF!</v>
      </c>
      <c r="JW310" s="102" t="e">
        <f t="array" aca="1" ref="JW310" ca="1">SUMPRODUCT(#REF!,TRANSPOSE(JW$19:JW$22))</f>
        <v>#REF!</v>
      </c>
      <c r="JX310" s="102" t="e">
        <f t="array" aca="1" ref="JX310" ca="1">SUMPRODUCT(#REF!,TRANSPOSE(JX$19:JX$22))</f>
        <v>#REF!</v>
      </c>
      <c r="JY310" s="102" t="e">
        <f t="array" aca="1" ref="JY310" ca="1">SUMPRODUCT(#REF!,TRANSPOSE(JY$19:JY$22))</f>
        <v>#REF!</v>
      </c>
      <c r="JZ310" s="102" t="e">
        <f t="array" aca="1" ref="JZ310" ca="1">SUMPRODUCT(#REF!,TRANSPOSE(JZ$19:JZ$22))</f>
        <v>#REF!</v>
      </c>
      <c r="KA310" s="102" t="e">
        <f t="array" aca="1" ref="KA310" ca="1">SUMPRODUCT(#REF!,TRANSPOSE(KA$19:KA$22))</f>
        <v>#REF!</v>
      </c>
      <c r="KB310" s="116"/>
      <c r="KC310" s="102" t="e">
        <f t="shared" ca="1" si="313"/>
        <v>#REF!</v>
      </c>
      <c r="KD310" s="117" t="e">
        <f ca="1">CEILING(SUM($JO310:JP310)-SUM($KC310:KC310),$JC310)</f>
        <v>#REF!</v>
      </c>
      <c r="KE310" s="117" t="e">
        <f ca="1">CEILING(SUM($JO310:JQ310)-SUM($KC310:KD310),$JC310)</f>
        <v>#REF!</v>
      </c>
      <c r="KF310" s="117" t="e">
        <f ca="1">CEILING(SUM($JO310:JR310)-SUM($KC310:KE310),$JC310)</f>
        <v>#REF!</v>
      </c>
      <c r="KG310" s="117" t="e">
        <f ca="1">CEILING(SUM($JO310:JS310)-SUM($KC310:KF310),$JC310)</f>
        <v>#REF!</v>
      </c>
      <c r="KH310" s="117" t="e">
        <f ca="1">CEILING(SUM($JO310:JT310)-SUM($KC310:KG310),$JC310)</f>
        <v>#REF!</v>
      </c>
      <c r="KI310" s="117" t="e">
        <f ca="1">CEILING(SUM($JO310:JU310)-SUM($KC310:KH310),$JC310)</f>
        <v>#REF!</v>
      </c>
      <c r="KJ310" s="117" t="e">
        <f ca="1">CEILING(SUM($JO310:JV310)-SUM($KC310:KI310),$JC310)</f>
        <v>#REF!</v>
      </c>
      <c r="KK310" s="117" t="e">
        <f ca="1">CEILING(SUM($JO310:JW310)-SUM($KC310:KJ310),$JC310)</f>
        <v>#REF!</v>
      </c>
      <c r="KL310" s="117" t="e">
        <f ca="1">CEILING(SUM($JO310:JX310)-SUM($KC310:KK310),$JC310)</f>
        <v>#REF!</v>
      </c>
      <c r="KM310" s="117" t="e">
        <f ca="1">CEILING(SUM($JO310:JY310)-SUM($KC310:KL310),$JC310)</f>
        <v>#REF!</v>
      </c>
      <c r="KN310" s="117" t="e">
        <f t="shared" ca="1" si="314"/>
        <v>#REF!</v>
      </c>
      <c r="KO310" s="117" t="e">
        <f t="shared" ca="1" si="315"/>
        <v>#REF!</v>
      </c>
      <c r="KP310" s="116"/>
      <c r="KQ310" s="119" t="e">
        <f t="shared" ca="1" si="316"/>
        <v>#REF!</v>
      </c>
      <c r="KR310" s="119" t="e">
        <f t="shared" ca="1" si="317"/>
        <v>#REF!</v>
      </c>
      <c r="KS310" s="119" t="e">
        <f t="shared" ca="1" si="318"/>
        <v>#REF!</v>
      </c>
      <c r="KT310" s="119" t="e">
        <f t="shared" ca="1" si="319"/>
        <v>#REF!</v>
      </c>
      <c r="KU310" s="119" t="e">
        <f t="shared" ca="1" si="320"/>
        <v>#REF!</v>
      </c>
      <c r="KV310" s="119" t="e">
        <f t="shared" ca="1" si="321"/>
        <v>#REF!</v>
      </c>
      <c r="KW310" s="119" t="e">
        <f t="shared" ca="1" si="322"/>
        <v>#REF!</v>
      </c>
      <c r="KX310" s="119" t="e">
        <f t="shared" ca="1" si="323"/>
        <v>#REF!</v>
      </c>
      <c r="KY310" s="119" t="e">
        <f t="shared" ca="1" si="324"/>
        <v>#REF!</v>
      </c>
      <c r="KZ310" s="119" t="e">
        <f t="shared" ca="1" si="325"/>
        <v>#REF!</v>
      </c>
      <c r="LA310" s="119" t="e">
        <f t="shared" ca="1" si="326"/>
        <v>#REF!</v>
      </c>
      <c r="LB310" s="119" t="e">
        <f t="shared" ca="1" si="327"/>
        <v>#REF!</v>
      </c>
      <c r="LC310" s="119" t="e">
        <f t="shared" ca="1" si="328"/>
        <v>#REF!</v>
      </c>
      <c r="LD310" s="119" t="e">
        <f t="shared" ca="1" si="329"/>
        <v>#REF!</v>
      </c>
      <c r="LE310" s="116"/>
      <c r="LF310" s="102"/>
      <c r="LG310" s="102"/>
      <c r="LH310" s="102"/>
      <c r="LI310" s="102"/>
      <c r="LJ310" s="102"/>
      <c r="LK310" s="102"/>
      <c r="LL310" s="102"/>
      <c r="LM310" s="102"/>
      <c r="LN310" s="102"/>
      <c r="LO310" s="102"/>
      <c r="LP310" s="102"/>
      <c r="LQ310" s="102"/>
      <c r="LR310" s="102" t="e">
        <f t="shared" ca="1" si="347"/>
        <v>#REF!</v>
      </c>
      <c r="LS310" s="102"/>
      <c r="LT310" s="119" t="e">
        <f t="shared" ca="1" si="330"/>
        <v>#NAME?</v>
      </c>
      <c r="LU310" s="119" t="e">
        <f t="shared" ca="1" si="331"/>
        <v>#NAME?</v>
      </c>
      <c r="LV310" s="119" t="e">
        <f t="shared" ca="1" si="332"/>
        <v>#NAME?</v>
      </c>
      <c r="LW310" s="119" t="e">
        <f t="shared" ca="1" si="333"/>
        <v>#NAME?</v>
      </c>
      <c r="LX310" s="119" t="e">
        <f t="shared" ca="1" si="334"/>
        <v>#NAME?</v>
      </c>
      <c r="LY310" s="119" t="e">
        <f t="shared" ca="1" si="335"/>
        <v>#NAME?</v>
      </c>
      <c r="LZ310" s="119" t="e">
        <f t="shared" ca="1" si="336"/>
        <v>#NAME?</v>
      </c>
      <c r="MA310" s="119" t="e">
        <f t="shared" ca="1" si="337"/>
        <v>#NAME?</v>
      </c>
      <c r="MB310" s="119" t="e">
        <f t="shared" ca="1" si="338"/>
        <v>#NAME?</v>
      </c>
      <c r="MC310" s="119" t="e">
        <f t="shared" ca="1" si="339"/>
        <v>#NAME?</v>
      </c>
      <c r="MD310" s="119" t="e">
        <f t="shared" ca="1" si="340"/>
        <v>#NAME?</v>
      </c>
      <c r="ME310" s="119" t="e">
        <f t="shared" ca="1" si="341"/>
        <v>#NAME?</v>
      </c>
      <c r="MF310" s="119" t="e">
        <f t="shared" ca="1" si="342"/>
        <v>#REF!</v>
      </c>
      <c r="MG310" s="119" t="e">
        <f t="shared" ca="1" si="343"/>
        <v>#NAME?</v>
      </c>
      <c r="MH310" s="120" t="s">
        <v>1315</v>
      </c>
      <c r="MI310" s="100"/>
      <c r="MJ310" s="121"/>
      <c r="MK310" s="100"/>
      <c r="ML310" s="100"/>
      <c r="MM310" s="100"/>
      <c r="MN310" s="100"/>
      <c r="MO310" s="100"/>
    </row>
    <row r="311" spans="1:353" ht="14.25" x14ac:dyDescent="0.2">
      <c r="A311" s="39">
        <v>327</v>
      </c>
      <c r="B311" s="39" t="s">
        <v>1318</v>
      </c>
      <c r="C311" s="54" t="s">
        <v>1319</v>
      </c>
      <c r="D311" s="39" t="s">
        <v>121</v>
      </c>
      <c r="E311" s="39">
        <v>406564380</v>
      </c>
      <c r="F311" s="99" t="s">
        <v>1320</v>
      </c>
      <c r="G311" s="39">
        <v>406565026</v>
      </c>
      <c r="H311" s="39" t="s">
        <v>112</v>
      </c>
      <c r="I311" s="39">
        <v>2</v>
      </c>
      <c r="J311" s="39">
        <v>3</v>
      </c>
      <c r="K311" s="39">
        <v>0</v>
      </c>
      <c r="L311" s="39">
        <v>0</v>
      </c>
      <c r="M311" s="39">
        <v>0</v>
      </c>
      <c r="N311" s="39">
        <v>0</v>
      </c>
      <c r="O311" s="39">
        <v>1</v>
      </c>
      <c r="P311" s="39">
        <v>0</v>
      </c>
      <c r="Q311" s="39">
        <v>0</v>
      </c>
      <c r="R311" s="39">
        <v>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1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1</v>
      </c>
      <c r="AH311" s="39">
        <f t="shared" si="306"/>
        <v>2</v>
      </c>
      <c r="AI311" s="39">
        <f t="shared" si="344"/>
        <v>70589</v>
      </c>
      <c r="AJ311" s="55">
        <v>3000</v>
      </c>
      <c r="AK311" s="39" t="s">
        <v>9</v>
      </c>
      <c r="AL311" s="39" t="s">
        <v>952</v>
      </c>
      <c r="AM311" s="39" t="s">
        <v>9</v>
      </c>
      <c r="AN311" s="39"/>
      <c r="AO311" s="39"/>
      <c r="AP311" s="56"/>
      <c r="AQ311" s="56" t="s">
        <v>8</v>
      </c>
      <c r="AR311" s="39"/>
      <c r="AS311" s="39"/>
      <c r="AT311" s="39"/>
      <c r="AU311" s="39"/>
      <c r="AV311" s="39">
        <f t="shared" si="307"/>
        <v>0</v>
      </c>
      <c r="AW311" s="76" t="e">
        <f t="shared" ca="1" si="308"/>
        <v>#NAME?</v>
      </c>
      <c r="AX311" s="39"/>
      <c r="AY311" s="73" t="e">
        <f t="shared" si="309"/>
        <v>#REF!</v>
      </c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>
        <f>SUM($AZ311,$BA311:BF311)-SUM($EU311:FA311)</f>
        <v>-460</v>
      </c>
      <c r="DE311" s="39">
        <f>SUM($AZ311,$BA311:BG311)-SUM($EU311:FB311)</f>
        <v>-2258</v>
      </c>
      <c r="DF311" s="39">
        <f>SUM($AZ311,$BA311:BH311)-SUM($EU311:FC311)</f>
        <v>-4589</v>
      </c>
      <c r="DG311" s="39">
        <f>SUM($AZ311,$BA311:BI311)-SUM($EU311:FD311)</f>
        <v>-6589</v>
      </c>
      <c r="DH311" s="39">
        <f>SUM($AZ311,$BA311:BJ311)-SUM($EU311:FE311)</f>
        <v>-8589</v>
      </c>
      <c r="DI311" s="39">
        <f>SUM($AZ311,$BA311:BK311)-SUM($EU311:FF311)</f>
        <v>-10589</v>
      </c>
      <c r="DJ311" s="39">
        <f>SUM($AZ311,$BA311:BL311)-SUM($EU311:FG311)</f>
        <v>-12589</v>
      </c>
      <c r="DK311" s="39">
        <f>SUM($AZ311,$BA311:BM311)-SUM($EU311:FH311)</f>
        <v>-14589</v>
      </c>
      <c r="DL311" s="39">
        <f>SUM($AZ311,$BA311:BN311)-SUM($EU311:FI311)</f>
        <v>-16589</v>
      </c>
      <c r="DM311" s="39">
        <f>SUM($AZ311,$BA311:BO311)-SUM($EU311:FJ311)</f>
        <v>-18589</v>
      </c>
      <c r="DN311" s="39">
        <f>SUM($AZ311,$BA311:BP311)-SUM($EU311:FK311)</f>
        <v>-20589</v>
      </c>
      <c r="DO311" s="39">
        <f>SUM($AZ311,$BA311:BQ311)-SUM($EU311:FL311)</f>
        <v>-22589</v>
      </c>
      <c r="DP311" s="39">
        <f>SUM($AZ311,$BA311:BR311)-SUM($EU311:FM311)</f>
        <v>-24589</v>
      </c>
      <c r="DQ311" s="39">
        <f>SUM($AZ311,$BA311:BS311)-SUM($EU311:FN311)</f>
        <v>-26589</v>
      </c>
      <c r="DR311" s="39">
        <f>SUM($AZ311,$BA311:BT311)-SUM($EU311:FO311)</f>
        <v>-28589</v>
      </c>
      <c r="DS311" s="39">
        <f>SUM($AZ311,$BA311:BU311)-SUM($EU311:FP311)</f>
        <v>-30589</v>
      </c>
      <c r="DT311" s="39">
        <f>SUM($AZ311,$BA311:BV311)-SUM($EU311:FQ311)</f>
        <v>-32589</v>
      </c>
      <c r="DU311" s="39">
        <f>SUM($AZ311,$BA311:BW311)-SUM($EU311:FR311)</f>
        <v>-34589</v>
      </c>
      <c r="DV311" s="39">
        <f>SUM($AZ311,$BA311:BX311)-SUM($EU311:FS311)</f>
        <v>-36589</v>
      </c>
      <c r="DW311" s="39">
        <f>SUM($AZ311,$BA311:BY311)-SUM($EU311:FT311)</f>
        <v>-38589</v>
      </c>
      <c r="DX311" s="39">
        <f>SUM($AZ311,$BA311:BZ311)-SUM($EU311:FU311)</f>
        <v>-40589</v>
      </c>
      <c r="DY311" s="39">
        <f>SUM($AZ311,$BA311:CA311)-SUM($EU311:FV311)</f>
        <v>-42589</v>
      </c>
      <c r="DZ311" s="39">
        <f>SUM($AZ311,$BA311:CB311)-SUM($EU311:FW311)</f>
        <v>-44589</v>
      </c>
      <c r="EA311" s="39">
        <f>SUM($AZ311,$BA311:CC311)-SUM($EU311:FX311)</f>
        <v>-46589</v>
      </c>
      <c r="EB311" s="39">
        <f>SUM($AZ311,$BA311:CD311)-SUM($EU311:FY311)</f>
        <v>-48589</v>
      </c>
      <c r="EC311" s="39">
        <f>SUM($AZ311,$BA311:CE311)-SUM($EU311:FZ311)</f>
        <v>-50589</v>
      </c>
      <c r="ED311" s="39">
        <f>SUM($AZ311,$BA311:CF311)-SUM($EU311:GA311)</f>
        <v>-52589</v>
      </c>
      <c r="EE311" s="39">
        <f>SUM($AZ311,$BA311:CG311)-SUM($EU311:GB311)</f>
        <v>-54589</v>
      </c>
      <c r="EF311" s="39">
        <f>SUM($AZ311,$BA311:CH311)-SUM($EU311:GC311)</f>
        <v>-56589</v>
      </c>
      <c r="EG311" s="39">
        <f>SUM($AZ311,$BA311:CI311)-SUM($EU311:GD311)</f>
        <v>-58589</v>
      </c>
      <c r="EH311" s="39">
        <f>SUM($AZ311,$BA311:CJ311)-SUM($EU311:GE311)</f>
        <v>-60589</v>
      </c>
      <c r="EI311" s="39">
        <f>SUM($AZ311,$BA311:CK311)-SUM($EU311:GF311)</f>
        <v>-62589</v>
      </c>
      <c r="EJ311" s="39">
        <f>SUM($AZ311,$BA311:CL311)-SUM($EU311:GG311)</f>
        <v>-64589</v>
      </c>
      <c r="EK311" s="39">
        <f>SUM($AZ311,$BA311:CM311)-SUM($EU311:GH311)</f>
        <v>-66589</v>
      </c>
      <c r="EL311" s="39">
        <f>SUM($AZ311,$BA311:CN311)-SUM($EU311:GI311)</f>
        <v>-68589</v>
      </c>
      <c r="EM311" s="39">
        <f>SUM($AZ311,$BA311:CO311)-SUM($EU311:GJ311)</f>
        <v>-70589</v>
      </c>
      <c r="EN311" s="39">
        <f>SUM($AZ311,$BA311:CP311)-SUM($EU311:GK311)</f>
        <v>-70589</v>
      </c>
      <c r="EO311" s="39">
        <f>SUM($AZ311,$BA311:CQ311)-SUM($EU311:GL311)</f>
        <v>-70589</v>
      </c>
      <c r="EP311" s="39">
        <f>SUM($AZ311,$BA311:CR311)-SUM($EU311:GM311)</f>
        <v>-70589</v>
      </c>
      <c r="EQ311" s="39">
        <f>SUM($AZ311,$BA311:CS311)-SUM($EU311:GN311)</f>
        <v>-70589</v>
      </c>
      <c r="ER311" s="39"/>
      <c r="ES311" s="39"/>
      <c r="ET311" s="39"/>
      <c r="EU311" s="39"/>
      <c r="EV311" s="39"/>
      <c r="EW311" s="39"/>
      <c r="EX311" s="39"/>
      <c r="EY311" s="39"/>
      <c r="EZ311" s="39"/>
      <c r="FA311" s="39">
        <f t="array" ref="FA311">SUMPRODUCT($K311:$AG311,TRANSPOSE(FA$5:FA$27))</f>
        <v>460</v>
      </c>
      <c r="FB311" s="39">
        <f t="array" ref="FB311">SUMPRODUCT($K311:$AG311,TRANSPOSE(FB$5:FB$27))</f>
        <v>1798</v>
      </c>
      <c r="FC311" s="39">
        <f t="array" ref="FC311">SUMPRODUCT($K311:$AG311,TRANSPOSE(FC$5:FC$27))</f>
        <v>2331</v>
      </c>
      <c r="FD311" s="39">
        <f t="array" ref="FD311">SUMPRODUCT($K311:$AG311,TRANSPOSE(FD$5:FD$27))</f>
        <v>2000</v>
      </c>
      <c r="FE311" s="39">
        <f t="array" ref="FE311">SUMPRODUCT($K311:$AG311,TRANSPOSE(FE$5:FE$27))</f>
        <v>2000</v>
      </c>
      <c r="FF311" s="39">
        <f t="array" ref="FF311">SUMPRODUCT($K311:$AG311,TRANSPOSE(FF$5:FF$27))</f>
        <v>2000</v>
      </c>
      <c r="FG311" s="39">
        <f t="array" ref="FG311">SUMPRODUCT($K311:$AG311,TRANSPOSE(FG$5:FG$27))</f>
        <v>2000</v>
      </c>
      <c r="FH311" s="39">
        <f t="array" ref="FH311">SUMPRODUCT($K311:$AG311,TRANSPOSE(FH$5:FH$27))</f>
        <v>2000</v>
      </c>
      <c r="FI311" s="39">
        <f t="array" ref="FI311">SUMPRODUCT($K311:$AG311,TRANSPOSE(FI$5:FI$27))</f>
        <v>2000</v>
      </c>
      <c r="FJ311" s="39">
        <f t="array" ref="FJ311">SUMPRODUCT($K311:$AG311,TRANSPOSE(FJ$5:FJ$27))</f>
        <v>2000</v>
      </c>
      <c r="FK311" s="39">
        <f t="array" ref="FK311">SUMPRODUCT($K311:$AG311,TRANSPOSE(FK$5:FK$27))</f>
        <v>2000</v>
      </c>
      <c r="FL311" s="39">
        <f t="array" ref="FL311">SUMPRODUCT($K311:$AG311,TRANSPOSE(FL$5:FL$27))</f>
        <v>2000</v>
      </c>
      <c r="FM311" s="39">
        <f t="array" ref="FM311">SUMPRODUCT($K311:$AG311,TRANSPOSE(FM$5:FM$27))</f>
        <v>2000</v>
      </c>
      <c r="FN311" s="39">
        <f t="array" ref="FN311">SUMPRODUCT($K311:$AG311,TRANSPOSE(FN$5:FN$27))</f>
        <v>2000</v>
      </c>
      <c r="FO311" s="39">
        <f t="array" ref="FO311">SUMPRODUCT($K311:$AG311,TRANSPOSE(FO$5:FO$27))</f>
        <v>2000</v>
      </c>
      <c r="FP311" s="39">
        <f t="array" ref="FP311">SUMPRODUCT($K311:$AG311,TRANSPOSE(FP$5:FP$27))</f>
        <v>2000</v>
      </c>
      <c r="FQ311" s="39">
        <f t="array" ref="FQ311">SUMPRODUCT($K311:$AG311,TRANSPOSE(FQ$5:FQ$27))</f>
        <v>2000</v>
      </c>
      <c r="FR311" s="39">
        <f t="array" ref="FR311">SUMPRODUCT($K311:$AG311,TRANSPOSE(FR$5:FR$27))</f>
        <v>2000</v>
      </c>
      <c r="FS311" s="39">
        <f t="array" ref="FS311">SUMPRODUCT($K311:$AG311,TRANSPOSE(FS$5:FS$27))</f>
        <v>2000</v>
      </c>
      <c r="FT311" s="39">
        <f t="array" ref="FT311">SUMPRODUCT($K311:$AG311,TRANSPOSE(FT$5:FT$27))</f>
        <v>2000</v>
      </c>
      <c r="FU311" s="39">
        <f t="array" ref="FU311">SUMPRODUCT($K311:$AG311,TRANSPOSE(FU$5:FU$27))</f>
        <v>2000</v>
      </c>
      <c r="FV311" s="39">
        <f t="array" ref="FV311">SUMPRODUCT($K311:$AG311,TRANSPOSE(FV$5:FV$27))</f>
        <v>2000</v>
      </c>
      <c r="FW311" s="39">
        <f t="array" ref="FW311">SUMPRODUCT($K311:$AG311,TRANSPOSE(FW$5:FW$27))</f>
        <v>2000</v>
      </c>
      <c r="FX311" s="39">
        <f t="array" ref="FX311">SUMPRODUCT($K311:$AG311,TRANSPOSE(FX$5:FX$27))</f>
        <v>2000</v>
      </c>
      <c r="FY311" s="39">
        <f t="array" ref="FY311">SUMPRODUCT($K311:$AG311,TRANSPOSE(FY$5:FY$27))</f>
        <v>2000</v>
      </c>
      <c r="FZ311" s="39">
        <f t="array" ref="FZ311">SUMPRODUCT($K311:$AG311,TRANSPOSE(FZ$5:FZ$27))</f>
        <v>2000</v>
      </c>
      <c r="GA311" s="39">
        <f t="array" ref="GA311">SUMPRODUCT($K311:$AG311,TRANSPOSE(GA$5:GA$27))</f>
        <v>2000</v>
      </c>
      <c r="GB311" s="39">
        <f t="array" ref="GB311">SUMPRODUCT($K311:$AG311,TRANSPOSE(GB$5:GB$27))</f>
        <v>2000</v>
      </c>
      <c r="GC311" s="39">
        <f t="array" ref="GC311">SUMPRODUCT($K311:$AG311,TRANSPOSE(GC$5:GC$27))</f>
        <v>2000</v>
      </c>
      <c r="GD311" s="39">
        <f t="array" ref="GD311">SUMPRODUCT($K311:$AG311,TRANSPOSE(GD$5:GD$27))</f>
        <v>2000</v>
      </c>
      <c r="GE311" s="39">
        <f t="array" ref="GE311">SUMPRODUCT($K311:$AG311,TRANSPOSE(GE$5:GE$27))</f>
        <v>2000</v>
      </c>
      <c r="GF311" s="39">
        <f t="array" ref="GF311">SUMPRODUCT($K311:$AG311,TRANSPOSE(GF$5:GF$27))</f>
        <v>2000</v>
      </c>
      <c r="GG311" s="39">
        <f t="array" ref="GG311">SUMPRODUCT($K311:$AG311,TRANSPOSE(GG$5:GG$27))</f>
        <v>2000</v>
      </c>
      <c r="GH311" s="39">
        <f t="array" ref="GH311">SUMPRODUCT($K311:$AG311,TRANSPOSE(GH$5:GH$27))</f>
        <v>2000</v>
      </c>
      <c r="GI311" s="39">
        <f t="array" ref="GI311">SUMPRODUCT($K311:$AG311,TRANSPOSE(GI$5:GI$27))</f>
        <v>2000</v>
      </c>
      <c r="GJ311" s="39">
        <f t="array" ref="GJ311">SUMPRODUCT($K311:$AG311,TRANSPOSE(GJ$5:GJ$27))</f>
        <v>2000</v>
      </c>
      <c r="GK311" s="39">
        <f t="array" ref="GK311">SUMPRODUCT($K311:$AG311,TRANSPOSE(GK$5:GK$27))</f>
        <v>0</v>
      </c>
      <c r="GL311" s="39">
        <f t="array" ref="GL311">SUMPRODUCT($K311:$AG311,TRANSPOSE(GL$5:GL$27))</f>
        <v>0</v>
      </c>
      <c r="GM311" s="39">
        <f t="array" ref="GM311">SUMPRODUCT($K311:$AG311,TRANSPOSE(GM$5:GM$27))</f>
        <v>0</v>
      </c>
      <c r="GN311" s="39">
        <f t="array" ref="GN311">SUMPRODUCT($K311:$AG311,TRANSPOSE(GN$5:GN$27))</f>
        <v>0</v>
      </c>
      <c r="GO311" s="39"/>
      <c r="GP311" s="39"/>
      <c r="GQ311" s="39"/>
      <c r="GR311" s="39"/>
      <c r="GS311" s="39"/>
      <c r="GT311" s="39"/>
      <c r="GU311" s="39"/>
      <c r="GV311" s="39"/>
      <c r="GW311" s="39"/>
      <c r="GX311" s="39"/>
      <c r="GY311" s="39"/>
      <c r="GZ311" s="39"/>
      <c r="HA311" s="39"/>
      <c r="HB311" s="39"/>
      <c r="HC311" s="39"/>
      <c r="HD311" s="39"/>
      <c r="HE311" s="39"/>
      <c r="HF311" s="39"/>
      <c r="HG311" s="39"/>
      <c r="HH311" s="39"/>
      <c r="HI311" s="39"/>
      <c r="HJ311" s="39"/>
      <c r="HK311" s="39"/>
      <c r="HL311" s="39"/>
      <c r="HM311" s="39"/>
      <c r="HN311" s="39"/>
      <c r="HO311" s="39"/>
      <c r="HP311" s="39"/>
      <c r="HQ311" s="39"/>
      <c r="HR311" s="39"/>
      <c r="HS311" s="39"/>
      <c r="HT311" s="39"/>
      <c r="HU311" s="39"/>
      <c r="HV311" s="39"/>
      <c r="HW311" s="39"/>
      <c r="HX311" s="39"/>
      <c r="HY311" s="39"/>
      <c r="HZ311" s="39"/>
      <c r="IA311" s="39"/>
      <c r="IB311" s="39"/>
      <c r="IC311" s="39"/>
      <c r="ID311" s="39"/>
      <c r="IE311" s="39"/>
      <c r="IF311" s="39"/>
      <c r="IG311" s="39"/>
      <c r="IH311" s="39"/>
      <c r="II311" s="39"/>
      <c r="IJ311" s="39"/>
      <c r="IK311" s="39"/>
      <c r="IL311" s="39"/>
      <c r="IM311" s="39"/>
      <c r="IN311" s="39"/>
      <c r="IO311" s="39"/>
      <c r="IP311" s="39"/>
      <c r="IQ311" s="39"/>
      <c r="IR311" s="39"/>
      <c r="IS311" s="39"/>
      <c r="IT311" s="39"/>
      <c r="IU311" s="39"/>
      <c r="IV311" s="93" t="s">
        <v>9</v>
      </c>
      <c r="IW311" s="100" t="str">
        <f>C311</f>
        <v>TPS7A8001DRBR</v>
      </c>
      <c r="IX311" s="93" t="str">
        <f t="shared" si="345"/>
        <v>TEXAS INSTRUMENTS INC</v>
      </c>
      <c r="IY311" s="111">
        <f>AP311</f>
        <v>0</v>
      </c>
      <c r="IZ311" s="112"/>
      <c r="JA311" s="104" t="e">
        <f ca="1">_xlfn.XLOOKUP(IZ311,IZ$21:IZ$24,JA$21:JA$24,0)</f>
        <v>#NAME?</v>
      </c>
      <c r="JB311" s="104" t="e">
        <f t="shared" ca="1" si="310"/>
        <v>#NAME?</v>
      </c>
      <c r="JC311" s="113">
        <f>AJ311</f>
        <v>3000</v>
      </c>
      <c r="JD311" s="113">
        <f>AJ311</f>
        <v>3000</v>
      </c>
      <c r="JE311" s="100"/>
      <c r="JF311" s="113" t="e">
        <f>MAX(JD311,CEILING(#REF!+JE311,JC311))</f>
        <v>#REF!</v>
      </c>
      <c r="JG311" s="114" t="e">
        <f t="shared" ca="1" si="311"/>
        <v>#REF!</v>
      </c>
      <c r="JH311" s="113" t="e">
        <f>JF311-#REF!</f>
        <v>#REF!</v>
      </c>
      <c r="JI311" s="114" t="e">
        <f t="shared" ca="1" si="312"/>
        <v>#REF!</v>
      </c>
      <c r="JJ311" s="115">
        <v>45523</v>
      </c>
      <c r="JK311" s="114" t="s">
        <v>114</v>
      </c>
      <c r="JL311" s="114" t="s">
        <v>9</v>
      </c>
      <c r="JM311" s="100"/>
      <c r="JN311" s="100"/>
      <c r="JO311" s="102" t="e">
        <f t="array" aca="1" ref="JO311" ca="1">SUMPRODUCT(#REF!,TRANSPOSE(JO$19:JO$22))</f>
        <v>#REF!</v>
      </c>
      <c r="JP311" s="102" t="e">
        <f t="array" aca="1" ref="JP311" ca="1">SUMPRODUCT(#REF!,TRANSPOSE(JP$19:JP$22))</f>
        <v>#REF!</v>
      </c>
      <c r="JQ311" s="102" t="e">
        <f t="array" aca="1" ref="JQ311" ca="1">SUMPRODUCT(#REF!,TRANSPOSE(JQ$19:JQ$22))</f>
        <v>#REF!</v>
      </c>
      <c r="JR311" s="102" t="e">
        <f t="array" aca="1" ref="JR311" ca="1">SUMPRODUCT(#REF!,TRANSPOSE(JR$19:JR$22))</f>
        <v>#REF!</v>
      </c>
      <c r="JS311" s="102" t="e">
        <f t="array" aca="1" ref="JS311" ca="1">SUMPRODUCT(#REF!,TRANSPOSE(JS$19:JS$22))</f>
        <v>#REF!</v>
      </c>
      <c r="JT311" s="102" t="e">
        <f t="array" aca="1" ref="JT311" ca="1">SUMPRODUCT(#REF!,TRANSPOSE(JT$19:JT$22))</f>
        <v>#REF!</v>
      </c>
      <c r="JU311" s="102" t="e">
        <f t="array" aca="1" ref="JU311" ca="1">SUMPRODUCT(#REF!,TRANSPOSE(JU$19:JU$22))</f>
        <v>#REF!</v>
      </c>
      <c r="JV311" s="102" t="e">
        <f t="array" aca="1" ref="JV311" ca="1">SUMPRODUCT(#REF!,TRANSPOSE(JV$19:JV$22))</f>
        <v>#REF!</v>
      </c>
      <c r="JW311" s="102" t="e">
        <f t="array" aca="1" ref="JW311" ca="1">SUMPRODUCT(#REF!,TRANSPOSE(JW$19:JW$22))</f>
        <v>#REF!</v>
      </c>
      <c r="JX311" s="102" t="e">
        <f t="array" aca="1" ref="JX311" ca="1">SUMPRODUCT(#REF!,TRANSPOSE(JX$19:JX$22))</f>
        <v>#REF!</v>
      </c>
      <c r="JY311" s="102" t="e">
        <f t="array" aca="1" ref="JY311" ca="1">SUMPRODUCT(#REF!,TRANSPOSE(JY$19:JY$22))</f>
        <v>#REF!</v>
      </c>
      <c r="JZ311" s="102" t="e">
        <f t="array" aca="1" ref="JZ311" ca="1">SUMPRODUCT(#REF!,TRANSPOSE(JZ$19:JZ$22))</f>
        <v>#REF!</v>
      </c>
      <c r="KA311" s="102" t="e">
        <f t="array" aca="1" ref="KA311" ca="1">SUMPRODUCT(#REF!,TRANSPOSE(KA$19:KA$22))</f>
        <v>#REF!</v>
      </c>
      <c r="KB311" s="116"/>
      <c r="KC311" s="102" t="e">
        <f t="shared" ca="1" si="313"/>
        <v>#REF!</v>
      </c>
      <c r="KD311" s="117" t="e">
        <f ca="1">CEILING(SUM($JO311:JP311)-SUM($KC311:KC311),$JC311)</f>
        <v>#REF!</v>
      </c>
      <c r="KE311" s="117" t="e">
        <f ca="1">CEILING(SUM($JO311:JQ311)-SUM($KC311:KD311),$JC311)</f>
        <v>#REF!</v>
      </c>
      <c r="KF311" s="117" t="e">
        <f ca="1">CEILING(SUM($JO311:JR311)-SUM($KC311:KE311),$JC311)</f>
        <v>#REF!</v>
      </c>
      <c r="KG311" s="117" t="e">
        <f ca="1">CEILING(SUM($JO311:JS311)-SUM($KC311:KF311),$JC311)</f>
        <v>#REF!</v>
      </c>
      <c r="KH311" s="117" t="e">
        <f ca="1">CEILING(SUM($JO311:JT311)-SUM($KC311:KG311),$JC311)</f>
        <v>#REF!</v>
      </c>
      <c r="KI311" s="117" t="e">
        <f ca="1">CEILING(SUM($JO311:JU311)-SUM($KC311:KH311),$JC311)</f>
        <v>#REF!</v>
      </c>
      <c r="KJ311" s="117" t="e">
        <f ca="1">CEILING(SUM($JO311:JV311)-SUM($KC311:KI311),$JC311)</f>
        <v>#REF!</v>
      </c>
      <c r="KK311" s="117" t="e">
        <f ca="1">CEILING(SUM($JO311:JW311)-SUM($KC311:KJ311),$JC311)</f>
        <v>#REF!</v>
      </c>
      <c r="KL311" s="117" t="e">
        <f ca="1">CEILING(SUM($JO311:JX311)-SUM($KC311:KK311),$JC311)</f>
        <v>#REF!</v>
      </c>
      <c r="KM311" s="117" t="e">
        <f ca="1">CEILING(SUM($JO311:JY311)-SUM($KC311:KL311),$JC311)</f>
        <v>#REF!</v>
      </c>
      <c r="KN311" s="117" t="e">
        <f t="shared" ca="1" si="314"/>
        <v>#REF!</v>
      </c>
      <c r="KO311" s="117" t="e">
        <f t="shared" ca="1" si="315"/>
        <v>#REF!</v>
      </c>
      <c r="KP311" s="116"/>
      <c r="KQ311" s="119" t="e">
        <f t="shared" ca="1" si="316"/>
        <v>#REF!</v>
      </c>
      <c r="KR311" s="119" t="e">
        <f t="shared" ca="1" si="317"/>
        <v>#REF!</v>
      </c>
      <c r="KS311" s="119" t="e">
        <f t="shared" ca="1" si="318"/>
        <v>#REF!</v>
      </c>
      <c r="KT311" s="119" t="e">
        <f t="shared" ca="1" si="319"/>
        <v>#REF!</v>
      </c>
      <c r="KU311" s="119" t="e">
        <f t="shared" ca="1" si="320"/>
        <v>#REF!</v>
      </c>
      <c r="KV311" s="119" t="e">
        <f t="shared" ca="1" si="321"/>
        <v>#REF!</v>
      </c>
      <c r="KW311" s="119" t="e">
        <f t="shared" ca="1" si="322"/>
        <v>#REF!</v>
      </c>
      <c r="KX311" s="119" t="e">
        <f t="shared" ca="1" si="323"/>
        <v>#REF!</v>
      </c>
      <c r="KY311" s="119" t="e">
        <f t="shared" ca="1" si="324"/>
        <v>#REF!</v>
      </c>
      <c r="KZ311" s="119" t="e">
        <f t="shared" ca="1" si="325"/>
        <v>#REF!</v>
      </c>
      <c r="LA311" s="119" t="e">
        <f t="shared" ca="1" si="326"/>
        <v>#REF!</v>
      </c>
      <c r="LB311" s="119" t="e">
        <f t="shared" ca="1" si="327"/>
        <v>#REF!</v>
      </c>
      <c r="LC311" s="119" t="e">
        <f t="shared" ca="1" si="328"/>
        <v>#REF!</v>
      </c>
      <c r="LD311" s="119" t="e">
        <f t="shared" ca="1" si="329"/>
        <v>#REF!</v>
      </c>
      <c r="LE311" s="116"/>
      <c r="LF311" s="102"/>
      <c r="LG311" s="102"/>
      <c r="LH311" s="102"/>
      <c r="LI311" s="102"/>
      <c r="LJ311" s="102"/>
      <c r="LK311" s="102"/>
      <c r="LL311" s="102"/>
      <c r="LM311" s="102"/>
      <c r="LN311" s="102"/>
      <c r="LO311" s="102"/>
      <c r="LP311" s="102"/>
      <c r="LQ311" s="102"/>
      <c r="LR311" s="102" t="e">
        <f t="shared" ca="1" si="347"/>
        <v>#REF!</v>
      </c>
      <c r="LS311" s="102"/>
      <c r="LT311" s="119" t="e">
        <f t="shared" ca="1" si="330"/>
        <v>#NAME?</v>
      </c>
      <c r="LU311" s="119" t="e">
        <f t="shared" ca="1" si="331"/>
        <v>#NAME?</v>
      </c>
      <c r="LV311" s="119" t="e">
        <f t="shared" ca="1" si="332"/>
        <v>#NAME?</v>
      </c>
      <c r="LW311" s="119" t="e">
        <f t="shared" ca="1" si="333"/>
        <v>#NAME?</v>
      </c>
      <c r="LX311" s="119" t="e">
        <f t="shared" ca="1" si="334"/>
        <v>#NAME?</v>
      </c>
      <c r="LY311" s="119" t="e">
        <f t="shared" ca="1" si="335"/>
        <v>#NAME?</v>
      </c>
      <c r="LZ311" s="119" t="e">
        <f t="shared" ca="1" si="336"/>
        <v>#NAME?</v>
      </c>
      <c r="MA311" s="119" t="e">
        <f t="shared" ca="1" si="337"/>
        <v>#NAME?</v>
      </c>
      <c r="MB311" s="119" t="e">
        <f t="shared" ca="1" si="338"/>
        <v>#NAME?</v>
      </c>
      <c r="MC311" s="119" t="e">
        <f t="shared" ca="1" si="339"/>
        <v>#NAME?</v>
      </c>
      <c r="MD311" s="119" t="e">
        <f t="shared" ca="1" si="340"/>
        <v>#NAME?</v>
      </c>
      <c r="ME311" s="119" t="e">
        <f t="shared" ca="1" si="341"/>
        <v>#NAME?</v>
      </c>
      <c r="MF311" s="119" t="e">
        <f t="shared" ca="1" si="342"/>
        <v>#REF!</v>
      </c>
      <c r="MG311" s="119" t="e">
        <f t="shared" ca="1" si="343"/>
        <v>#NAME?</v>
      </c>
      <c r="MH311" s="120" t="s">
        <v>1318</v>
      </c>
      <c r="MI311" s="100"/>
      <c r="MJ311" s="121"/>
      <c r="MK311" s="100"/>
      <c r="ML311" s="100"/>
      <c r="MM311" s="100"/>
      <c r="MN311" s="100"/>
      <c r="MO311" s="100"/>
    </row>
    <row r="312" spans="1:353" ht="14.25" x14ac:dyDescent="0.2">
      <c r="A312" s="39">
        <v>328</v>
      </c>
      <c r="B312" s="39" t="s">
        <v>1321</v>
      </c>
      <c r="C312" s="54" t="s">
        <v>1322</v>
      </c>
      <c r="D312" s="39" t="s">
        <v>121</v>
      </c>
      <c r="E312" s="39">
        <v>421575553</v>
      </c>
      <c r="F312" s="99" t="s">
        <v>1323</v>
      </c>
      <c r="G312" s="39"/>
      <c r="H312" s="39" t="s">
        <v>112</v>
      </c>
      <c r="I312" s="39">
        <v>2</v>
      </c>
      <c r="J312" s="39">
        <v>6</v>
      </c>
      <c r="K312" s="39">
        <v>0</v>
      </c>
      <c r="L312" s="39">
        <v>0</v>
      </c>
      <c r="M312" s="39">
        <v>0</v>
      </c>
      <c r="N312" s="39">
        <v>2</v>
      </c>
      <c r="O312" s="39">
        <v>0</v>
      </c>
      <c r="P312" s="39">
        <v>0</v>
      </c>
      <c r="Q312" s="39">
        <v>0</v>
      </c>
      <c r="R312" s="39">
        <v>0</v>
      </c>
      <c r="S312" s="39">
        <v>2</v>
      </c>
      <c r="T312" s="39">
        <v>0</v>
      </c>
      <c r="U312" s="39">
        <v>0</v>
      </c>
      <c r="V312" s="39">
        <v>0</v>
      </c>
      <c r="W312" s="39">
        <v>0</v>
      </c>
      <c r="X312" s="39">
        <v>0</v>
      </c>
      <c r="Y312" s="39">
        <v>0</v>
      </c>
      <c r="Z312" s="39">
        <v>0</v>
      </c>
      <c r="AA312" s="39">
        <v>0</v>
      </c>
      <c r="AB312" s="39">
        <v>2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>
        <f t="shared" si="306"/>
        <v>6</v>
      </c>
      <c r="AI312" s="39">
        <f t="shared" si="344"/>
        <v>141178</v>
      </c>
      <c r="AJ312" s="55">
        <v>2500</v>
      </c>
      <c r="AK312" s="39"/>
      <c r="AL312" s="39" t="s">
        <v>1324</v>
      </c>
      <c r="AM312" s="39" t="s">
        <v>1325</v>
      </c>
      <c r="AN312" s="39"/>
      <c r="AO312" s="39"/>
      <c r="AP312" s="56">
        <v>1.1499999999999999</v>
      </c>
      <c r="AQ312" s="56" t="s">
        <v>8</v>
      </c>
      <c r="AR312" s="39" t="s">
        <v>1326</v>
      </c>
      <c r="AS312" s="39" t="s">
        <v>1327</v>
      </c>
      <c r="AT312" s="39"/>
      <c r="AU312" s="39" t="s">
        <v>1328</v>
      </c>
      <c r="AV312" s="39" t="str">
        <f t="shared" si="307"/>
        <v>P0010</v>
      </c>
      <c r="AW312" s="76" t="e">
        <f t="shared" ca="1" si="308"/>
        <v>#NAME?</v>
      </c>
      <c r="AX312" s="39">
        <v>24</v>
      </c>
      <c r="AY312" s="73" t="e">
        <f t="shared" si="309"/>
        <v>#REF!</v>
      </c>
      <c r="AZ312" s="39"/>
      <c r="BA312" s="39"/>
      <c r="BB312" s="39"/>
      <c r="BC312" s="39"/>
      <c r="BD312" s="39"/>
      <c r="BE312" s="39">
        <v>30000</v>
      </c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>
        <f>SUM($AZ312,$BA312:BF312)-SUM($EU312:FA312)</f>
        <v>29080</v>
      </c>
      <c r="DE312" s="39">
        <f>SUM($AZ312,$BA312:BG312)-SUM($EU312:FB312)</f>
        <v>25484</v>
      </c>
      <c r="DF312" s="39">
        <f>SUM($AZ312,$BA312:BH312)-SUM($EU312:FC312)</f>
        <v>20822</v>
      </c>
      <c r="DG312" s="39">
        <f>SUM($AZ312,$BA312:BI312)-SUM($EU312:FD312)</f>
        <v>16822</v>
      </c>
      <c r="DH312" s="39">
        <f>SUM($AZ312,$BA312:BJ312)-SUM($EU312:FE312)</f>
        <v>12822</v>
      </c>
      <c r="DI312" s="39">
        <f>SUM($AZ312,$BA312:BK312)-SUM($EU312:FF312)</f>
        <v>8822</v>
      </c>
      <c r="DJ312" s="39">
        <f>SUM($AZ312,$BA312:BL312)-SUM($EU312:FG312)</f>
        <v>4822</v>
      </c>
      <c r="DK312" s="39">
        <f>SUM($AZ312,$BA312:BM312)-SUM($EU312:FH312)</f>
        <v>822</v>
      </c>
      <c r="DL312" s="39">
        <f>SUM($AZ312,$BA312:BN312)-SUM($EU312:FI312)</f>
        <v>-3178</v>
      </c>
      <c r="DM312" s="39">
        <f>SUM($AZ312,$BA312:BO312)-SUM($EU312:FJ312)</f>
        <v>-7178</v>
      </c>
      <c r="DN312" s="39">
        <f>SUM($AZ312,$BA312:BP312)-SUM($EU312:FK312)</f>
        <v>-11178</v>
      </c>
      <c r="DO312" s="39">
        <f>SUM($AZ312,$BA312:BQ312)-SUM($EU312:FL312)</f>
        <v>-15178</v>
      </c>
      <c r="DP312" s="39">
        <f>SUM($AZ312,$BA312:BR312)-SUM($EU312:FM312)</f>
        <v>-19178</v>
      </c>
      <c r="DQ312" s="39">
        <f>SUM($AZ312,$BA312:BS312)-SUM($EU312:FN312)</f>
        <v>-23178</v>
      </c>
      <c r="DR312" s="39">
        <f>SUM($AZ312,$BA312:BT312)-SUM($EU312:FO312)</f>
        <v>-27178</v>
      </c>
      <c r="DS312" s="39">
        <f>SUM($AZ312,$BA312:BU312)-SUM($EU312:FP312)</f>
        <v>-31178</v>
      </c>
      <c r="DT312" s="39">
        <f>SUM($AZ312,$BA312:BV312)-SUM($EU312:FQ312)</f>
        <v>-35178</v>
      </c>
      <c r="DU312" s="39">
        <f>SUM($AZ312,$BA312:BW312)-SUM($EU312:FR312)</f>
        <v>-39178</v>
      </c>
      <c r="DV312" s="39">
        <f>SUM($AZ312,$BA312:BX312)-SUM($EU312:FS312)</f>
        <v>-43178</v>
      </c>
      <c r="DW312" s="39">
        <f>SUM($AZ312,$BA312:BY312)-SUM($EU312:FT312)</f>
        <v>-47178</v>
      </c>
      <c r="DX312" s="39">
        <f>SUM($AZ312,$BA312:BZ312)-SUM($EU312:FU312)</f>
        <v>-51178</v>
      </c>
      <c r="DY312" s="39">
        <f>SUM($AZ312,$BA312:CA312)-SUM($EU312:FV312)</f>
        <v>-55178</v>
      </c>
      <c r="DZ312" s="39">
        <f>SUM($AZ312,$BA312:CB312)-SUM($EU312:FW312)</f>
        <v>-59178</v>
      </c>
      <c r="EA312" s="39">
        <f>SUM($AZ312,$BA312:CC312)-SUM($EU312:FX312)</f>
        <v>-63178</v>
      </c>
      <c r="EB312" s="39">
        <f>SUM($AZ312,$BA312:CD312)-SUM($EU312:FY312)</f>
        <v>-67178</v>
      </c>
      <c r="EC312" s="39">
        <f>SUM($AZ312,$BA312:CE312)-SUM($EU312:FZ312)</f>
        <v>-71178</v>
      </c>
      <c r="ED312" s="39">
        <f>SUM($AZ312,$BA312:CF312)-SUM($EU312:GA312)</f>
        <v>-75178</v>
      </c>
      <c r="EE312" s="39">
        <f>SUM($AZ312,$BA312:CG312)-SUM($EU312:GB312)</f>
        <v>-79178</v>
      </c>
      <c r="EF312" s="39">
        <f>SUM($AZ312,$BA312:CH312)-SUM($EU312:GC312)</f>
        <v>-83178</v>
      </c>
      <c r="EG312" s="39">
        <f>SUM($AZ312,$BA312:CI312)-SUM($EU312:GD312)</f>
        <v>-87178</v>
      </c>
      <c r="EH312" s="39">
        <f>SUM($AZ312,$BA312:CJ312)-SUM($EU312:GE312)</f>
        <v>-91178</v>
      </c>
      <c r="EI312" s="39">
        <f>SUM($AZ312,$BA312:CK312)-SUM($EU312:GF312)</f>
        <v>-95178</v>
      </c>
      <c r="EJ312" s="39">
        <f>SUM($AZ312,$BA312:CL312)-SUM($EU312:GG312)</f>
        <v>-99178</v>
      </c>
      <c r="EK312" s="39">
        <f>SUM($AZ312,$BA312:CM312)-SUM($EU312:GH312)</f>
        <v>-103178</v>
      </c>
      <c r="EL312" s="39">
        <f>SUM($AZ312,$BA312:CN312)-SUM($EU312:GI312)</f>
        <v>-107178</v>
      </c>
      <c r="EM312" s="39">
        <f>SUM($AZ312,$BA312:CO312)-SUM($EU312:GJ312)</f>
        <v>-111178</v>
      </c>
      <c r="EN312" s="39">
        <f>SUM($AZ312,$BA312:CP312)-SUM($EU312:GK312)</f>
        <v>-111178</v>
      </c>
      <c r="EO312" s="39">
        <f>SUM($AZ312,$BA312:CQ312)-SUM($EU312:GL312)</f>
        <v>-111178</v>
      </c>
      <c r="EP312" s="39">
        <f>SUM($AZ312,$BA312:CR312)-SUM($EU312:GM312)</f>
        <v>-111178</v>
      </c>
      <c r="EQ312" s="39">
        <f>SUM($AZ312,$BA312:CS312)-SUM($EU312:GN312)</f>
        <v>-111178</v>
      </c>
      <c r="ER312" s="39"/>
      <c r="ES312" s="39"/>
      <c r="ET312" s="39"/>
      <c r="EU312" s="39"/>
      <c r="EV312" s="39"/>
      <c r="EW312" s="39"/>
      <c r="EX312" s="39"/>
      <c r="EY312" s="39"/>
      <c r="EZ312" s="39"/>
      <c r="FA312" s="39">
        <f t="array" ref="FA312">SUMPRODUCT($K312:$AG312,TRANSPOSE(FA$5:FA$27))</f>
        <v>920</v>
      </c>
      <c r="FB312" s="39">
        <f t="array" ref="FB312">SUMPRODUCT($K312:$AG312,TRANSPOSE(FB$5:FB$27))</f>
        <v>3596</v>
      </c>
      <c r="FC312" s="39">
        <f t="array" ref="FC312">SUMPRODUCT($K312:$AG312,TRANSPOSE(FC$5:FC$27))</f>
        <v>4662</v>
      </c>
      <c r="FD312" s="39">
        <f t="array" ref="FD312">SUMPRODUCT($K312:$AG312,TRANSPOSE(FD$5:FD$27))</f>
        <v>4000</v>
      </c>
      <c r="FE312" s="39">
        <f t="array" ref="FE312">SUMPRODUCT($K312:$AG312,TRANSPOSE(FE$5:FE$27))</f>
        <v>4000</v>
      </c>
      <c r="FF312" s="39">
        <f t="array" ref="FF312">SUMPRODUCT($K312:$AG312,TRANSPOSE(FF$5:FF$27))</f>
        <v>4000</v>
      </c>
      <c r="FG312" s="39">
        <f t="array" ref="FG312">SUMPRODUCT($K312:$AG312,TRANSPOSE(FG$5:FG$27))</f>
        <v>4000</v>
      </c>
      <c r="FH312" s="39">
        <f t="array" ref="FH312">SUMPRODUCT($K312:$AG312,TRANSPOSE(FH$5:FH$27))</f>
        <v>4000</v>
      </c>
      <c r="FI312" s="39">
        <f t="array" ref="FI312">SUMPRODUCT($K312:$AG312,TRANSPOSE(FI$5:FI$27))</f>
        <v>4000</v>
      </c>
      <c r="FJ312" s="39">
        <f t="array" ref="FJ312">SUMPRODUCT($K312:$AG312,TRANSPOSE(FJ$5:FJ$27))</f>
        <v>4000</v>
      </c>
      <c r="FK312" s="39">
        <f t="array" ref="FK312">SUMPRODUCT($K312:$AG312,TRANSPOSE(FK$5:FK$27))</f>
        <v>4000</v>
      </c>
      <c r="FL312" s="39">
        <f t="array" ref="FL312">SUMPRODUCT($K312:$AG312,TRANSPOSE(FL$5:FL$27))</f>
        <v>4000</v>
      </c>
      <c r="FM312" s="39">
        <f t="array" ref="FM312">SUMPRODUCT($K312:$AG312,TRANSPOSE(FM$5:FM$27))</f>
        <v>4000</v>
      </c>
      <c r="FN312" s="39">
        <f t="array" ref="FN312">SUMPRODUCT($K312:$AG312,TRANSPOSE(FN$5:FN$27))</f>
        <v>4000</v>
      </c>
      <c r="FO312" s="39">
        <f t="array" ref="FO312">SUMPRODUCT($K312:$AG312,TRANSPOSE(FO$5:FO$27))</f>
        <v>4000</v>
      </c>
      <c r="FP312" s="39">
        <f t="array" ref="FP312">SUMPRODUCT($K312:$AG312,TRANSPOSE(FP$5:FP$27))</f>
        <v>4000</v>
      </c>
      <c r="FQ312" s="39">
        <f t="array" ref="FQ312">SUMPRODUCT($K312:$AG312,TRANSPOSE(FQ$5:FQ$27))</f>
        <v>4000</v>
      </c>
      <c r="FR312" s="39">
        <f t="array" ref="FR312">SUMPRODUCT($K312:$AG312,TRANSPOSE(FR$5:FR$27))</f>
        <v>4000</v>
      </c>
      <c r="FS312" s="39">
        <f t="array" ref="FS312">SUMPRODUCT($K312:$AG312,TRANSPOSE(FS$5:FS$27))</f>
        <v>4000</v>
      </c>
      <c r="FT312" s="39">
        <f t="array" ref="FT312">SUMPRODUCT($K312:$AG312,TRANSPOSE(FT$5:FT$27))</f>
        <v>4000</v>
      </c>
      <c r="FU312" s="39">
        <f t="array" ref="FU312">SUMPRODUCT($K312:$AG312,TRANSPOSE(FU$5:FU$27))</f>
        <v>4000</v>
      </c>
      <c r="FV312" s="39">
        <f t="array" ref="FV312">SUMPRODUCT($K312:$AG312,TRANSPOSE(FV$5:FV$27))</f>
        <v>4000</v>
      </c>
      <c r="FW312" s="39">
        <f t="array" ref="FW312">SUMPRODUCT($K312:$AG312,TRANSPOSE(FW$5:FW$27))</f>
        <v>4000</v>
      </c>
      <c r="FX312" s="39">
        <f t="array" ref="FX312">SUMPRODUCT($K312:$AG312,TRANSPOSE(FX$5:FX$27))</f>
        <v>4000</v>
      </c>
      <c r="FY312" s="39">
        <f t="array" ref="FY312">SUMPRODUCT($K312:$AG312,TRANSPOSE(FY$5:FY$27))</f>
        <v>4000</v>
      </c>
      <c r="FZ312" s="39">
        <f t="array" ref="FZ312">SUMPRODUCT($K312:$AG312,TRANSPOSE(FZ$5:FZ$27))</f>
        <v>4000</v>
      </c>
      <c r="GA312" s="39">
        <f t="array" ref="GA312">SUMPRODUCT($K312:$AG312,TRANSPOSE(GA$5:GA$27))</f>
        <v>4000</v>
      </c>
      <c r="GB312" s="39">
        <f t="array" ref="GB312">SUMPRODUCT($K312:$AG312,TRANSPOSE(GB$5:GB$27))</f>
        <v>4000</v>
      </c>
      <c r="GC312" s="39">
        <f t="array" ref="GC312">SUMPRODUCT($K312:$AG312,TRANSPOSE(GC$5:GC$27))</f>
        <v>4000</v>
      </c>
      <c r="GD312" s="39">
        <f t="array" ref="GD312">SUMPRODUCT($K312:$AG312,TRANSPOSE(GD$5:GD$27))</f>
        <v>4000</v>
      </c>
      <c r="GE312" s="39">
        <f t="array" ref="GE312">SUMPRODUCT($K312:$AG312,TRANSPOSE(GE$5:GE$27))</f>
        <v>4000</v>
      </c>
      <c r="GF312" s="39">
        <f t="array" ref="GF312">SUMPRODUCT($K312:$AG312,TRANSPOSE(GF$5:GF$27))</f>
        <v>4000</v>
      </c>
      <c r="GG312" s="39">
        <f t="array" ref="GG312">SUMPRODUCT($K312:$AG312,TRANSPOSE(GG$5:GG$27))</f>
        <v>4000</v>
      </c>
      <c r="GH312" s="39">
        <f t="array" ref="GH312">SUMPRODUCT($K312:$AG312,TRANSPOSE(GH$5:GH$27))</f>
        <v>4000</v>
      </c>
      <c r="GI312" s="39">
        <f t="array" ref="GI312">SUMPRODUCT($K312:$AG312,TRANSPOSE(GI$5:GI$27))</f>
        <v>4000</v>
      </c>
      <c r="GJ312" s="39">
        <f t="array" ref="GJ312">SUMPRODUCT($K312:$AG312,TRANSPOSE(GJ$5:GJ$27))</f>
        <v>4000</v>
      </c>
      <c r="GK312" s="39">
        <f t="array" ref="GK312">SUMPRODUCT($K312:$AG312,TRANSPOSE(GK$5:GK$27))</f>
        <v>0</v>
      </c>
      <c r="GL312" s="39">
        <f t="array" ref="GL312">SUMPRODUCT($K312:$AG312,TRANSPOSE(GL$5:GL$27))</f>
        <v>0</v>
      </c>
      <c r="GM312" s="39">
        <f t="array" ref="GM312">SUMPRODUCT($K312:$AG312,TRANSPOSE(GM$5:GM$27))</f>
        <v>0</v>
      </c>
      <c r="GN312" s="39">
        <f t="array" ref="GN312">SUMPRODUCT($K312:$AG312,TRANSPOSE(GN$5:GN$27))</f>
        <v>0</v>
      </c>
      <c r="GO312" s="39"/>
      <c r="GP312" s="39"/>
      <c r="GQ312" s="39"/>
      <c r="GR312" s="39"/>
      <c r="GS312" s="39"/>
      <c r="GT312" s="39"/>
      <c r="GU312" s="39"/>
      <c r="GV312" s="39"/>
      <c r="GW312" s="39"/>
      <c r="GX312" s="39"/>
      <c r="GY312" s="39"/>
      <c r="GZ312" s="39"/>
      <c r="HA312" s="39"/>
      <c r="HB312" s="39"/>
      <c r="HC312" s="39"/>
      <c r="HD312" s="39"/>
      <c r="HE312" s="39"/>
      <c r="HF312" s="39"/>
      <c r="HG312" s="39"/>
      <c r="HH312" s="39"/>
      <c r="HI312" s="39"/>
      <c r="HJ312" s="39"/>
      <c r="HK312" s="39"/>
      <c r="HL312" s="39"/>
      <c r="HM312" s="39"/>
      <c r="HN312" s="39"/>
      <c r="HO312" s="39"/>
      <c r="HP312" s="39"/>
      <c r="HQ312" s="39"/>
      <c r="HR312" s="39"/>
      <c r="HS312" s="39"/>
      <c r="HT312" s="39"/>
      <c r="HU312" s="39"/>
      <c r="HV312" s="39"/>
      <c r="HW312" s="39"/>
      <c r="HX312" s="39"/>
      <c r="HY312" s="39"/>
      <c r="HZ312" s="39"/>
      <c r="IA312" s="39"/>
      <c r="IB312" s="39"/>
      <c r="IC312" s="39"/>
      <c r="ID312" s="39"/>
      <c r="IE312" s="39"/>
      <c r="IF312" s="39"/>
      <c r="IG312" s="39"/>
      <c r="IH312" s="39"/>
      <c r="II312" s="39"/>
      <c r="IJ312" s="39"/>
      <c r="IK312" s="39"/>
      <c r="IL312" s="39"/>
      <c r="IM312" s="39"/>
      <c r="IN312" s="39"/>
      <c r="IO312" s="39"/>
      <c r="IP312" s="39"/>
      <c r="IQ312" s="39"/>
      <c r="IR312" s="39"/>
      <c r="IS312" s="39"/>
      <c r="IT312" s="39"/>
      <c r="IU312" s="39"/>
      <c r="IV312" s="93" t="str">
        <f>AM312</f>
        <v>QORVO</v>
      </c>
      <c r="IW312" s="100" t="str">
        <f>C312</f>
        <v>TQL9092</v>
      </c>
      <c r="IX312" s="93" t="str">
        <f t="shared" si="345"/>
        <v>QORVO US, INC</v>
      </c>
      <c r="IY312" s="111">
        <f>AP312</f>
        <v>1.1499999999999999</v>
      </c>
      <c r="IZ312" s="112" t="str">
        <f t="shared" ref="IZ312:IZ321" si="350">AQ312</f>
        <v>USD</v>
      </c>
      <c r="JA312" s="104" t="e">
        <f ca="1">_xlfn.XLOOKUP(IZ312,IZ$21:IZ$24,JA$21:JA$24,0)</f>
        <v>#NAME?</v>
      </c>
      <c r="JB312" s="104" t="e">
        <f t="shared" ca="1" si="310"/>
        <v>#NAME?</v>
      </c>
      <c r="JC312" s="113">
        <f>AJ312</f>
        <v>2500</v>
      </c>
      <c r="JD312" s="113">
        <f>AJ312</f>
        <v>2500</v>
      </c>
      <c r="JE312" s="100"/>
      <c r="JF312" s="113" t="e">
        <f>MAX(JD312,CEILING(#REF!+JE312,JC312))</f>
        <v>#REF!</v>
      </c>
      <c r="JG312" s="114" t="e">
        <f t="shared" ca="1" si="311"/>
        <v>#REF!</v>
      </c>
      <c r="JH312" s="113" t="e">
        <f>JF312-#REF!</f>
        <v>#REF!</v>
      </c>
      <c r="JI312" s="114" t="e">
        <f t="shared" ca="1" si="312"/>
        <v>#REF!</v>
      </c>
      <c r="JJ312" s="115">
        <v>45523</v>
      </c>
      <c r="JK312" s="114" t="s">
        <v>114</v>
      </c>
      <c r="JL312" s="114" t="s">
        <v>21</v>
      </c>
      <c r="JM312" s="100" t="s">
        <v>128</v>
      </c>
      <c r="JN312" s="100" t="s">
        <v>129</v>
      </c>
      <c r="JO312" s="102" t="e">
        <f t="array" aca="1" ref="JO312" ca="1">SUMPRODUCT(#REF!,TRANSPOSE(JO$19:JO$22))</f>
        <v>#REF!</v>
      </c>
      <c r="JP312" s="102" t="e">
        <f t="array" aca="1" ref="JP312" ca="1">SUMPRODUCT(#REF!,TRANSPOSE(JP$19:JP$22))</f>
        <v>#REF!</v>
      </c>
      <c r="JQ312" s="102" t="e">
        <f t="array" aca="1" ref="JQ312" ca="1">SUMPRODUCT(#REF!,TRANSPOSE(JQ$19:JQ$22))</f>
        <v>#REF!</v>
      </c>
      <c r="JR312" s="102" t="e">
        <f t="array" aca="1" ref="JR312" ca="1">SUMPRODUCT(#REF!,TRANSPOSE(JR$19:JR$22))</f>
        <v>#REF!</v>
      </c>
      <c r="JS312" s="102" t="e">
        <f t="array" aca="1" ref="JS312" ca="1">SUMPRODUCT(#REF!,TRANSPOSE(JS$19:JS$22))</f>
        <v>#REF!</v>
      </c>
      <c r="JT312" s="102" t="e">
        <f t="array" aca="1" ref="JT312" ca="1">SUMPRODUCT(#REF!,TRANSPOSE(JT$19:JT$22))</f>
        <v>#REF!</v>
      </c>
      <c r="JU312" s="102" t="e">
        <f t="array" aca="1" ref="JU312" ca="1">SUMPRODUCT(#REF!,TRANSPOSE(JU$19:JU$22))</f>
        <v>#REF!</v>
      </c>
      <c r="JV312" s="102" t="e">
        <f t="array" aca="1" ref="JV312" ca="1">SUMPRODUCT(#REF!,TRANSPOSE(JV$19:JV$22))</f>
        <v>#REF!</v>
      </c>
      <c r="JW312" s="102" t="e">
        <f t="array" aca="1" ref="JW312" ca="1">SUMPRODUCT(#REF!,TRANSPOSE(JW$19:JW$22))</f>
        <v>#REF!</v>
      </c>
      <c r="JX312" s="102" t="e">
        <f t="array" aca="1" ref="JX312" ca="1">SUMPRODUCT(#REF!,TRANSPOSE(JX$19:JX$22))</f>
        <v>#REF!</v>
      </c>
      <c r="JY312" s="102" t="e">
        <f t="array" aca="1" ref="JY312" ca="1">SUMPRODUCT(#REF!,TRANSPOSE(JY$19:JY$22))</f>
        <v>#REF!</v>
      </c>
      <c r="JZ312" s="102" t="e">
        <f t="array" aca="1" ref="JZ312" ca="1">SUMPRODUCT(#REF!,TRANSPOSE(JZ$19:JZ$22))</f>
        <v>#REF!</v>
      </c>
      <c r="KA312" s="102" t="e">
        <f t="array" aca="1" ref="KA312" ca="1">SUMPRODUCT(#REF!,TRANSPOSE(KA$19:KA$22))</f>
        <v>#REF!</v>
      </c>
      <c r="KB312" s="116"/>
      <c r="KC312" s="102" t="e">
        <f t="shared" ca="1" si="313"/>
        <v>#REF!</v>
      </c>
      <c r="KD312" s="117" t="e">
        <f ca="1">CEILING(SUM($JO312:JP312)-SUM($KC312:KC312),$JC312)</f>
        <v>#REF!</v>
      </c>
      <c r="KE312" s="117" t="e">
        <f ca="1">CEILING(SUM($JO312:JQ312)-SUM($KC312:KD312),$JC312)</f>
        <v>#REF!</v>
      </c>
      <c r="KF312" s="117" t="e">
        <f ca="1">CEILING(SUM($JO312:JR312)-SUM($KC312:KE312),$JC312)</f>
        <v>#REF!</v>
      </c>
      <c r="KG312" s="117" t="e">
        <f ca="1">CEILING(SUM($JO312:JS312)-SUM($KC312:KF312),$JC312)</f>
        <v>#REF!</v>
      </c>
      <c r="KH312" s="117" t="e">
        <f ca="1">CEILING(SUM($JO312:JT312)-SUM($KC312:KG312),$JC312)</f>
        <v>#REF!</v>
      </c>
      <c r="KI312" s="117" t="e">
        <f ca="1">CEILING(SUM($JO312:JU312)-SUM($KC312:KH312),$JC312)</f>
        <v>#REF!</v>
      </c>
      <c r="KJ312" s="117" t="e">
        <f ca="1">CEILING(SUM($JO312:JV312)-SUM($KC312:KI312),$JC312)</f>
        <v>#REF!</v>
      </c>
      <c r="KK312" s="117" t="e">
        <f ca="1">CEILING(SUM($JO312:JW312)-SUM($KC312:KJ312),$JC312)</f>
        <v>#REF!</v>
      </c>
      <c r="KL312" s="117" t="e">
        <f ca="1">CEILING(SUM($JO312:JX312)-SUM($KC312:KK312),$JC312)</f>
        <v>#REF!</v>
      </c>
      <c r="KM312" s="117" t="e">
        <f ca="1">CEILING(SUM($JO312:JY312)-SUM($KC312:KL312),$JC312)</f>
        <v>#REF!</v>
      </c>
      <c r="KN312" s="117" t="e">
        <f t="shared" ca="1" si="314"/>
        <v>#REF!</v>
      </c>
      <c r="KO312" s="117" t="e">
        <f t="shared" ca="1" si="315"/>
        <v>#REF!</v>
      </c>
      <c r="KP312" s="116"/>
      <c r="KQ312" s="119" t="e">
        <f t="shared" ca="1" si="316"/>
        <v>#REF!</v>
      </c>
      <c r="KR312" s="119" t="e">
        <f t="shared" ca="1" si="317"/>
        <v>#REF!</v>
      </c>
      <c r="KS312" s="119" t="e">
        <f t="shared" ca="1" si="318"/>
        <v>#REF!</v>
      </c>
      <c r="KT312" s="119" t="e">
        <f t="shared" ca="1" si="319"/>
        <v>#REF!</v>
      </c>
      <c r="KU312" s="119" t="e">
        <f t="shared" ca="1" si="320"/>
        <v>#REF!</v>
      </c>
      <c r="KV312" s="119" t="e">
        <f t="shared" ca="1" si="321"/>
        <v>#REF!</v>
      </c>
      <c r="KW312" s="119" t="e">
        <f t="shared" ca="1" si="322"/>
        <v>#REF!</v>
      </c>
      <c r="KX312" s="119" t="e">
        <f t="shared" ca="1" si="323"/>
        <v>#REF!</v>
      </c>
      <c r="KY312" s="119" t="e">
        <f t="shared" ca="1" si="324"/>
        <v>#REF!</v>
      </c>
      <c r="KZ312" s="119" t="e">
        <f t="shared" ca="1" si="325"/>
        <v>#REF!</v>
      </c>
      <c r="LA312" s="119" t="e">
        <f t="shared" ca="1" si="326"/>
        <v>#REF!</v>
      </c>
      <c r="LB312" s="119" t="e">
        <f t="shared" ca="1" si="327"/>
        <v>#REF!</v>
      </c>
      <c r="LC312" s="119" t="e">
        <f t="shared" ca="1" si="328"/>
        <v>#REF!</v>
      </c>
      <c r="LD312" s="119" t="e">
        <f t="shared" ca="1" si="329"/>
        <v>#REF!</v>
      </c>
      <c r="LE312" s="116">
        <v>4</v>
      </c>
      <c r="LF312" s="102" t="e">
        <f ca="1">SUM(KC312:KE312)</f>
        <v>#REF!</v>
      </c>
      <c r="LG312" s="102"/>
      <c r="LH312" s="102"/>
      <c r="LI312" s="102" t="e">
        <f ca="1">SUM(KF312:KH312)</f>
        <v>#REF!</v>
      </c>
      <c r="LJ312" s="102"/>
      <c r="LK312" s="102"/>
      <c r="LL312" s="102" t="e">
        <f ca="1">SUM(KI312:KK312)</f>
        <v>#REF!</v>
      </c>
      <c r="LM312" s="102"/>
      <c r="LN312" s="102"/>
      <c r="LO312" s="102" t="e">
        <f ca="1">SUM(KL312:KO312)</f>
        <v>#REF!</v>
      </c>
      <c r="LP312" s="102"/>
      <c r="LQ312" s="102"/>
      <c r="LR312" s="102" t="e">
        <f ca="1">KO312</f>
        <v>#REF!</v>
      </c>
      <c r="LS312" s="102"/>
      <c r="LT312" s="119" t="e">
        <f t="shared" ca="1" si="330"/>
        <v>#REF!</v>
      </c>
      <c r="LU312" s="119" t="e">
        <f t="shared" ca="1" si="331"/>
        <v>#NAME?</v>
      </c>
      <c r="LV312" s="119" t="e">
        <f t="shared" ca="1" si="332"/>
        <v>#NAME?</v>
      </c>
      <c r="LW312" s="119" t="e">
        <f t="shared" ca="1" si="333"/>
        <v>#REF!</v>
      </c>
      <c r="LX312" s="119" t="e">
        <f t="shared" ca="1" si="334"/>
        <v>#NAME?</v>
      </c>
      <c r="LY312" s="119" t="e">
        <f t="shared" ca="1" si="335"/>
        <v>#NAME?</v>
      </c>
      <c r="LZ312" s="119" t="e">
        <f t="shared" ca="1" si="336"/>
        <v>#REF!</v>
      </c>
      <c r="MA312" s="119" t="e">
        <f t="shared" ca="1" si="337"/>
        <v>#NAME?</v>
      </c>
      <c r="MB312" s="119" t="e">
        <f t="shared" ca="1" si="338"/>
        <v>#NAME?</v>
      </c>
      <c r="MC312" s="119" t="e">
        <f t="shared" ca="1" si="339"/>
        <v>#REF!</v>
      </c>
      <c r="MD312" s="119" t="e">
        <f t="shared" ca="1" si="340"/>
        <v>#NAME?</v>
      </c>
      <c r="ME312" s="119" t="e">
        <f t="shared" ca="1" si="341"/>
        <v>#NAME?</v>
      </c>
      <c r="MF312" s="119" t="e">
        <f t="shared" ca="1" si="342"/>
        <v>#REF!</v>
      </c>
      <c r="MG312" s="119" t="e">
        <f t="shared" ca="1" si="343"/>
        <v>#REF!</v>
      </c>
      <c r="MH312" s="120" t="s">
        <v>1321</v>
      </c>
      <c r="MI312" s="100" t="s">
        <v>1329</v>
      </c>
      <c r="MJ312" s="121">
        <v>45518</v>
      </c>
      <c r="MK312" s="100" t="s">
        <v>131</v>
      </c>
      <c r="ML312" s="100"/>
      <c r="MM312" s="100" t="s">
        <v>131</v>
      </c>
      <c r="MN312" s="100"/>
      <c r="MO312" s="100" t="s">
        <v>1036</v>
      </c>
    </row>
    <row r="313" spans="1:353" ht="14.25" x14ac:dyDescent="0.2">
      <c r="A313" s="39">
        <v>329</v>
      </c>
      <c r="B313" s="39" t="s">
        <v>1330</v>
      </c>
      <c r="C313" s="54" t="s">
        <v>1331</v>
      </c>
      <c r="D313" s="39" t="s">
        <v>121</v>
      </c>
      <c r="E313" s="39" t="s">
        <v>1332</v>
      </c>
      <c r="F313" s="99" t="s">
        <v>1333</v>
      </c>
      <c r="G313" s="39"/>
      <c r="H313" s="39" t="s">
        <v>112</v>
      </c>
      <c r="I313" s="39">
        <v>2</v>
      </c>
      <c r="J313" s="39">
        <v>2</v>
      </c>
      <c r="K313" s="39">
        <v>0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39">
        <v>0</v>
      </c>
      <c r="R313" s="39">
        <v>0</v>
      </c>
      <c r="S313" s="39">
        <v>2</v>
      </c>
      <c r="T313" s="39">
        <v>0</v>
      </c>
      <c r="U313" s="39">
        <v>0</v>
      </c>
      <c r="V313" s="39">
        <v>0</v>
      </c>
      <c r="W313" s="39">
        <v>0</v>
      </c>
      <c r="X313" s="39">
        <v>0</v>
      </c>
      <c r="Y313" s="39">
        <v>0</v>
      </c>
      <c r="Z313" s="39">
        <v>0</v>
      </c>
      <c r="AA313" s="39">
        <v>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f t="shared" si="306"/>
        <v>2</v>
      </c>
      <c r="AI313" s="39">
        <f t="shared" si="344"/>
        <v>70360</v>
      </c>
      <c r="AJ313" s="55">
        <v>250</v>
      </c>
      <c r="AK313" s="39"/>
      <c r="AL313" s="39" t="s">
        <v>1279</v>
      </c>
      <c r="AM313" s="39" t="s">
        <v>1280</v>
      </c>
      <c r="AN313" s="39"/>
      <c r="AO313" s="39"/>
      <c r="AP313" s="56">
        <v>2.68</v>
      </c>
      <c r="AQ313" s="56" t="s">
        <v>8</v>
      </c>
      <c r="AR313" s="39" t="s">
        <v>1281</v>
      </c>
      <c r="AS313" s="39" t="s">
        <v>1282</v>
      </c>
      <c r="AT313" s="39"/>
      <c r="AU313" s="39" t="s">
        <v>1283</v>
      </c>
      <c r="AV313" s="39" t="str">
        <f t="shared" si="307"/>
        <v>P0008</v>
      </c>
      <c r="AW313" s="76" t="e">
        <f t="shared" ca="1" si="308"/>
        <v>#NAME?</v>
      </c>
      <c r="AX313" s="39">
        <v>10</v>
      </c>
      <c r="AY313" s="73" t="e">
        <f t="shared" si="309"/>
        <v>#REF!</v>
      </c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>
        <f>SUM($AZ313,$BA313:BF313)-SUM($EU313:FA313)</f>
        <v>-360</v>
      </c>
      <c r="DE313" s="39">
        <f>SUM($AZ313,$BA313:BG313)-SUM($EU313:FB313)</f>
        <v>-2360</v>
      </c>
      <c r="DF313" s="39">
        <f>SUM($AZ313,$BA313:BH313)-SUM($EU313:FC313)</f>
        <v>-4360</v>
      </c>
      <c r="DG313" s="39">
        <f>SUM($AZ313,$BA313:BI313)-SUM($EU313:FD313)</f>
        <v>-6360</v>
      </c>
      <c r="DH313" s="39">
        <f>SUM($AZ313,$BA313:BJ313)-SUM($EU313:FE313)</f>
        <v>-8360</v>
      </c>
      <c r="DI313" s="39">
        <f>SUM($AZ313,$BA313:BK313)-SUM($EU313:FF313)</f>
        <v>-10360</v>
      </c>
      <c r="DJ313" s="39">
        <f>SUM($AZ313,$BA313:BL313)-SUM($EU313:FG313)</f>
        <v>-12360</v>
      </c>
      <c r="DK313" s="39">
        <f>SUM($AZ313,$BA313:BM313)-SUM($EU313:FH313)</f>
        <v>-14360</v>
      </c>
      <c r="DL313" s="39">
        <f>SUM($AZ313,$BA313:BN313)-SUM($EU313:FI313)</f>
        <v>-16360</v>
      </c>
      <c r="DM313" s="39">
        <f>SUM($AZ313,$BA313:BO313)-SUM($EU313:FJ313)</f>
        <v>-18360</v>
      </c>
      <c r="DN313" s="39">
        <f>SUM($AZ313,$BA313:BP313)-SUM($EU313:FK313)</f>
        <v>-20360</v>
      </c>
      <c r="DO313" s="39">
        <f>SUM($AZ313,$BA313:BQ313)-SUM($EU313:FL313)</f>
        <v>-22360</v>
      </c>
      <c r="DP313" s="39">
        <f>SUM($AZ313,$BA313:BR313)-SUM($EU313:FM313)</f>
        <v>-24360</v>
      </c>
      <c r="DQ313" s="39">
        <f>SUM($AZ313,$BA313:BS313)-SUM($EU313:FN313)</f>
        <v>-26360</v>
      </c>
      <c r="DR313" s="39">
        <f>SUM($AZ313,$BA313:BT313)-SUM($EU313:FO313)</f>
        <v>-28360</v>
      </c>
      <c r="DS313" s="39">
        <f>SUM($AZ313,$BA313:BU313)-SUM($EU313:FP313)</f>
        <v>-30360</v>
      </c>
      <c r="DT313" s="39">
        <f>SUM($AZ313,$BA313:BV313)-SUM($EU313:FQ313)</f>
        <v>-32360</v>
      </c>
      <c r="DU313" s="39">
        <f>SUM($AZ313,$BA313:BW313)-SUM($EU313:FR313)</f>
        <v>-34360</v>
      </c>
      <c r="DV313" s="39">
        <f>SUM($AZ313,$BA313:BX313)-SUM($EU313:FS313)</f>
        <v>-36360</v>
      </c>
      <c r="DW313" s="39">
        <f>SUM($AZ313,$BA313:BY313)-SUM($EU313:FT313)</f>
        <v>-38360</v>
      </c>
      <c r="DX313" s="39">
        <f>SUM($AZ313,$BA313:BZ313)-SUM($EU313:FU313)</f>
        <v>-40360</v>
      </c>
      <c r="DY313" s="39">
        <f>SUM($AZ313,$BA313:CA313)-SUM($EU313:FV313)</f>
        <v>-42360</v>
      </c>
      <c r="DZ313" s="39">
        <f>SUM($AZ313,$BA313:CB313)-SUM($EU313:FW313)</f>
        <v>-44360</v>
      </c>
      <c r="EA313" s="39">
        <f>SUM($AZ313,$BA313:CC313)-SUM($EU313:FX313)</f>
        <v>-46360</v>
      </c>
      <c r="EB313" s="39">
        <f>SUM($AZ313,$BA313:CD313)-SUM($EU313:FY313)</f>
        <v>-48360</v>
      </c>
      <c r="EC313" s="39">
        <f>SUM($AZ313,$BA313:CE313)-SUM($EU313:FZ313)</f>
        <v>-50360</v>
      </c>
      <c r="ED313" s="39">
        <f>SUM($AZ313,$BA313:CF313)-SUM($EU313:GA313)</f>
        <v>-52360</v>
      </c>
      <c r="EE313" s="39">
        <f>SUM($AZ313,$BA313:CG313)-SUM($EU313:GB313)</f>
        <v>-54360</v>
      </c>
      <c r="EF313" s="39">
        <f>SUM($AZ313,$BA313:CH313)-SUM($EU313:GC313)</f>
        <v>-56360</v>
      </c>
      <c r="EG313" s="39">
        <f>SUM($AZ313,$BA313:CI313)-SUM($EU313:GD313)</f>
        <v>-58360</v>
      </c>
      <c r="EH313" s="39">
        <f>SUM($AZ313,$BA313:CJ313)-SUM($EU313:GE313)</f>
        <v>-60360</v>
      </c>
      <c r="EI313" s="39">
        <f>SUM($AZ313,$BA313:CK313)-SUM($EU313:GF313)</f>
        <v>-62360</v>
      </c>
      <c r="EJ313" s="39">
        <f>SUM($AZ313,$BA313:CL313)-SUM($EU313:GG313)</f>
        <v>-64360</v>
      </c>
      <c r="EK313" s="39">
        <f>SUM($AZ313,$BA313:CM313)-SUM($EU313:GH313)</f>
        <v>-66360</v>
      </c>
      <c r="EL313" s="39">
        <f>SUM($AZ313,$BA313:CN313)-SUM($EU313:GI313)</f>
        <v>-68360</v>
      </c>
      <c r="EM313" s="39">
        <f>SUM($AZ313,$BA313:CO313)-SUM($EU313:GJ313)</f>
        <v>-70360</v>
      </c>
      <c r="EN313" s="39">
        <f>SUM($AZ313,$BA313:CP313)-SUM($EU313:GK313)</f>
        <v>-70360</v>
      </c>
      <c r="EO313" s="39">
        <f>SUM($AZ313,$BA313:CQ313)-SUM($EU313:GL313)</f>
        <v>-70360</v>
      </c>
      <c r="EP313" s="39">
        <f>SUM($AZ313,$BA313:CR313)-SUM($EU313:GM313)</f>
        <v>-70360</v>
      </c>
      <c r="EQ313" s="39">
        <f>SUM($AZ313,$BA313:CS313)-SUM($EU313:GN313)</f>
        <v>-70360</v>
      </c>
      <c r="ER313" s="39"/>
      <c r="ES313" s="39"/>
      <c r="ET313" s="39"/>
      <c r="EU313" s="39"/>
      <c r="EV313" s="39"/>
      <c r="EW313" s="39"/>
      <c r="EX313" s="39"/>
      <c r="EY313" s="39"/>
      <c r="EZ313" s="39"/>
      <c r="FA313" s="39">
        <f t="array" ref="FA313">SUMPRODUCT($K313:$AG313,TRANSPOSE(FA$5:FA$27))</f>
        <v>360</v>
      </c>
      <c r="FB313" s="39">
        <f t="array" ref="FB313">SUMPRODUCT($K313:$AG313,TRANSPOSE(FB$5:FB$27))</f>
        <v>2000</v>
      </c>
      <c r="FC313" s="39">
        <f t="array" ref="FC313">SUMPRODUCT($K313:$AG313,TRANSPOSE(FC$5:FC$27))</f>
        <v>2000</v>
      </c>
      <c r="FD313" s="39">
        <f t="array" ref="FD313">SUMPRODUCT($K313:$AG313,TRANSPOSE(FD$5:FD$27))</f>
        <v>2000</v>
      </c>
      <c r="FE313" s="39">
        <f t="array" ref="FE313">SUMPRODUCT($K313:$AG313,TRANSPOSE(FE$5:FE$27))</f>
        <v>2000</v>
      </c>
      <c r="FF313" s="39">
        <f t="array" ref="FF313">SUMPRODUCT($K313:$AG313,TRANSPOSE(FF$5:FF$27))</f>
        <v>2000</v>
      </c>
      <c r="FG313" s="39">
        <f t="array" ref="FG313">SUMPRODUCT($K313:$AG313,TRANSPOSE(FG$5:FG$27))</f>
        <v>2000</v>
      </c>
      <c r="FH313" s="39">
        <f t="array" ref="FH313">SUMPRODUCT($K313:$AG313,TRANSPOSE(FH$5:FH$27))</f>
        <v>2000</v>
      </c>
      <c r="FI313" s="39">
        <f t="array" ref="FI313">SUMPRODUCT($K313:$AG313,TRANSPOSE(FI$5:FI$27))</f>
        <v>2000</v>
      </c>
      <c r="FJ313" s="39">
        <f t="array" ref="FJ313">SUMPRODUCT($K313:$AG313,TRANSPOSE(FJ$5:FJ$27))</f>
        <v>2000</v>
      </c>
      <c r="FK313" s="39">
        <f t="array" ref="FK313">SUMPRODUCT($K313:$AG313,TRANSPOSE(FK$5:FK$27))</f>
        <v>2000</v>
      </c>
      <c r="FL313" s="39">
        <f t="array" ref="FL313">SUMPRODUCT($K313:$AG313,TRANSPOSE(FL$5:FL$27))</f>
        <v>2000</v>
      </c>
      <c r="FM313" s="39">
        <f t="array" ref="FM313">SUMPRODUCT($K313:$AG313,TRANSPOSE(FM$5:FM$27))</f>
        <v>2000</v>
      </c>
      <c r="FN313" s="39">
        <f t="array" ref="FN313">SUMPRODUCT($K313:$AG313,TRANSPOSE(FN$5:FN$27))</f>
        <v>2000</v>
      </c>
      <c r="FO313" s="39">
        <f t="array" ref="FO313">SUMPRODUCT($K313:$AG313,TRANSPOSE(FO$5:FO$27))</f>
        <v>2000</v>
      </c>
      <c r="FP313" s="39">
        <f t="array" ref="FP313">SUMPRODUCT($K313:$AG313,TRANSPOSE(FP$5:FP$27))</f>
        <v>2000</v>
      </c>
      <c r="FQ313" s="39">
        <f t="array" ref="FQ313">SUMPRODUCT($K313:$AG313,TRANSPOSE(FQ$5:FQ$27))</f>
        <v>2000</v>
      </c>
      <c r="FR313" s="39">
        <f t="array" ref="FR313">SUMPRODUCT($K313:$AG313,TRANSPOSE(FR$5:FR$27))</f>
        <v>2000</v>
      </c>
      <c r="FS313" s="39">
        <f t="array" ref="FS313">SUMPRODUCT($K313:$AG313,TRANSPOSE(FS$5:FS$27))</f>
        <v>2000</v>
      </c>
      <c r="FT313" s="39">
        <f t="array" ref="FT313">SUMPRODUCT($K313:$AG313,TRANSPOSE(FT$5:FT$27))</f>
        <v>2000</v>
      </c>
      <c r="FU313" s="39">
        <f t="array" ref="FU313">SUMPRODUCT($K313:$AG313,TRANSPOSE(FU$5:FU$27))</f>
        <v>2000</v>
      </c>
      <c r="FV313" s="39">
        <f t="array" ref="FV313">SUMPRODUCT($K313:$AG313,TRANSPOSE(FV$5:FV$27))</f>
        <v>2000</v>
      </c>
      <c r="FW313" s="39">
        <f t="array" ref="FW313">SUMPRODUCT($K313:$AG313,TRANSPOSE(FW$5:FW$27))</f>
        <v>2000</v>
      </c>
      <c r="FX313" s="39">
        <f t="array" ref="FX313">SUMPRODUCT($K313:$AG313,TRANSPOSE(FX$5:FX$27))</f>
        <v>2000</v>
      </c>
      <c r="FY313" s="39">
        <f t="array" ref="FY313">SUMPRODUCT($K313:$AG313,TRANSPOSE(FY$5:FY$27))</f>
        <v>2000</v>
      </c>
      <c r="FZ313" s="39">
        <f t="array" ref="FZ313">SUMPRODUCT($K313:$AG313,TRANSPOSE(FZ$5:FZ$27))</f>
        <v>2000</v>
      </c>
      <c r="GA313" s="39">
        <f t="array" ref="GA313">SUMPRODUCT($K313:$AG313,TRANSPOSE(GA$5:GA$27))</f>
        <v>2000</v>
      </c>
      <c r="GB313" s="39">
        <f t="array" ref="GB313">SUMPRODUCT($K313:$AG313,TRANSPOSE(GB$5:GB$27))</f>
        <v>2000</v>
      </c>
      <c r="GC313" s="39">
        <f t="array" ref="GC313">SUMPRODUCT($K313:$AG313,TRANSPOSE(GC$5:GC$27))</f>
        <v>2000</v>
      </c>
      <c r="GD313" s="39">
        <f t="array" ref="GD313">SUMPRODUCT($K313:$AG313,TRANSPOSE(GD$5:GD$27))</f>
        <v>2000</v>
      </c>
      <c r="GE313" s="39">
        <f t="array" ref="GE313">SUMPRODUCT($K313:$AG313,TRANSPOSE(GE$5:GE$27))</f>
        <v>2000</v>
      </c>
      <c r="GF313" s="39">
        <f t="array" ref="GF313">SUMPRODUCT($K313:$AG313,TRANSPOSE(GF$5:GF$27))</f>
        <v>2000</v>
      </c>
      <c r="GG313" s="39">
        <f t="array" ref="GG313">SUMPRODUCT($K313:$AG313,TRANSPOSE(GG$5:GG$27))</f>
        <v>2000</v>
      </c>
      <c r="GH313" s="39">
        <f t="array" ref="GH313">SUMPRODUCT($K313:$AG313,TRANSPOSE(GH$5:GH$27))</f>
        <v>2000</v>
      </c>
      <c r="GI313" s="39">
        <f t="array" ref="GI313">SUMPRODUCT($K313:$AG313,TRANSPOSE(GI$5:GI$27))</f>
        <v>2000</v>
      </c>
      <c r="GJ313" s="39">
        <f t="array" ref="GJ313">SUMPRODUCT($K313:$AG313,TRANSPOSE(GJ$5:GJ$27))</f>
        <v>2000</v>
      </c>
      <c r="GK313" s="39">
        <f t="array" ref="GK313">SUMPRODUCT($K313:$AG313,TRANSPOSE(GK$5:GK$27))</f>
        <v>0</v>
      </c>
      <c r="GL313" s="39">
        <f t="array" ref="GL313">SUMPRODUCT($K313:$AG313,TRANSPOSE(GL$5:GL$27))</f>
        <v>0</v>
      </c>
      <c r="GM313" s="39">
        <f t="array" ref="GM313">SUMPRODUCT($K313:$AG313,TRANSPOSE(GM$5:GM$27))</f>
        <v>0</v>
      </c>
      <c r="GN313" s="39">
        <f t="array" ref="GN313">SUMPRODUCT($K313:$AG313,TRANSPOSE(GN$5:GN$27))</f>
        <v>0</v>
      </c>
      <c r="GO313" s="39"/>
      <c r="GP313" s="39"/>
      <c r="GQ313" s="39"/>
      <c r="GR313" s="39"/>
      <c r="GS313" s="39"/>
      <c r="GT313" s="39"/>
      <c r="GU313" s="39"/>
      <c r="GV313" s="39"/>
      <c r="GW313" s="39"/>
      <c r="GX313" s="39"/>
      <c r="GY313" s="39"/>
      <c r="GZ313" s="39"/>
      <c r="HA313" s="39"/>
      <c r="HB313" s="39"/>
      <c r="HC313" s="39"/>
      <c r="HD313" s="39"/>
      <c r="HE313" s="39"/>
      <c r="HF313" s="39"/>
      <c r="HG313" s="39"/>
      <c r="HH313" s="39"/>
      <c r="HI313" s="39"/>
      <c r="HJ313" s="39"/>
      <c r="HK313" s="39"/>
      <c r="HL313" s="39"/>
      <c r="HM313" s="39"/>
      <c r="HN313" s="39"/>
      <c r="HO313" s="39"/>
      <c r="HP313" s="39"/>
      <c r="HQ313" s="39"/>
      <c r="HR313" s="39"/>
      <c r="HS313" s="39"/>
      <c r="HT313" s="39"/>
      <c r="HU313" s="39"/>
      <c r="HV313" s="39"/>
      <c r="HW313" s="39"/>
      <c r="HX313" s="39"/>
      <c r="HY313" s="39"/>
      <c r="HZ313" s="39"/>
      <c r="IA313" s="39"/>
      <c r="IB313" s="39"/>
      <c r="IC313" s="39"/>
      <c r="ID313" s="39"/>
      <c r="IE313" s="39"/>
      <c r="IF313" s="39"/>
      <c r="IG313" s="39"/>
      <c r="IH313" s="39"/>
      <c r="II313" s="39"/>
      <c r="IJ313" s="39"/>
      <c r="IK313" s="39"/>
      <c r="IL313" s="39"/>
      <c r="IM313" s="39"/>
      <c r="IN313" s="39"/>
      <c r="IO313" s="39"/>
      <c r="IP313" s="39"/>
      <c r="IQ313" s="39"/>
      <c r="IR313" s="39"/>
      <c r="IS313" s="39"/>
      <c r="IT313" s="39"/>
      <c r="IU313" s="39"/>
      <c r="IV313" s="93" t="str">
        <f>AM313</f>
        <v>RFMW</v>
      </c>
      <c r="IW313" s="100" t="str">
        <f>C313</f>
        <v>TS0301W3</v>
      </c>
      <c r="IX313" s="93" t="str">
        <f t="shared" si="345"/>
        <v>SMITHS INTERCONNECT AMERICAS,</v>
      </c>
      <c r="IY313" s="111">
        <f>AP313</f>
        <v>2.68</v>
      </c>
      <c r="IZ313" s="112" t="str">
        <f t="shared" si="350"/>
        <v>USD</v>
      </c>
      <c r="JA313" s="104" t="e">
        <f ca="1">_xlfn.XLOOKUP(IZ313,IZ$21:IZ$24,JA$21:JA$24,0)</f>
        <v>#NAME?</v>
      </c>
      <c r="JB313" s="104" t="e">
        <f t="shared" ca="1" si="310"/>
        <v>#NAME?</v>
      </c>
      <c r="JC313" s="113">
        <f>AJ313</f>
        <v>250</v>
      </c>
      <c r="JD313" s="113">
        <f>AJ313</f>
        <v>250</v>
      </c>
      <c r="JE313" s="100"/>
      <c r="JF313" s="113" t="e">
        <f>MAX(JD313,CEILING(#REF!+JE313,JC313))</f>
        <v>#REF!</v>
      </c>
      <c r="JG313" s="114" t="e">
        <f t="shared" ca="1" si="311"/>
        <v>#REF!</v>
      </c>
      <c r="JH313" s="113" t="e">
        <f>JF313-#REF!</f>
        <v>#REF!</v>
      </c>
      <c r="JI313" s="114" t="e">
        <f t="shared" ca="1" si="312"/>
        <v>#REF!</v>
      </c>
      <c r="JJ313" s="115">
        <v>45523</v>
      </c>
      <c r="JK313" s="114" t="s">
        <v>114</v>
      </c>
      <c r="JL313" s="114" t="s">
        <v>21</v>
      </c>
      <c r="JM313" s="100" t="s">
        <v>128</v>
      </c>
      <c r="JN313" s="100" t="s">
        <v>129</v>
      </c>
      <c r="JO313" s="102" t="e">
        <f t="array" aca="1" ref="JO313" ca="1">SUMPRODUCT(#REF!,TRANSPOSE(JO$19:JO$22))</f>
        <v>#REF!</v>
      </c>
      <c r="JP313" s="102" t="e">
        <f t="array" aca="1" ref="JP313" ca="1">SUMPRODUCT(#REF!,TRANSPOSE(JP$19:JP$22))</f>
        <v>#REF!</v>
      </c>
      <c r="JQ313" s="102" t="e">
        <f t="array" aca="1" ref="JQ313" ca="1">SUMPRODUCT(#REF!,TRANSPOSE(JQ$19:JQ$22))</f>
        <v>#REF!</v>
      </c>
      <c r="JR313" s="102" t="e">
        <f t="array" aca="1" ref="JR313" ca="1">SUMPRODUCT(#REF!,TRANSPOSE(JR$19:JR$22))</f>
        <v>#REF!</v>
      </c>
      <c r="JS313" s="102" t="e">
        <f t="array" aca="1" ref="JS313" ca="1">SUMPRODUCT(#REF!,TRANSPOSE(JS$19:JS$22))</f>
        <v>#REF!</v>
      </c>
      <c r="JT313" s="102" t="e">
        <f t="array" aca="1" ref="JT313" ca="1">SUMPRODUCT(#REF!,TRANSPOSE(JT$19:JT$22))</f>
        <v>#REF!</v>
      </c>
      <c r="JU313" s="102" t="e">
        <f t="array" aca="1" ref="JU313" ca="1">SUMPRODUCT(#REF!,TRANSPOSE(JU$19:JU$22))</f>
        <v>#REF!</v>
      </c>
      <c r="JV313" s="102" t="e">
        <f t="array" aca="1" ref="JV313" ca="1">SUMPRODUCT(#REF!,TRANSPOSE(JV$19:JV$22))</f>
        <v>#REF!</v>
      </c>
      <c r="JW313" s="102" t="e">
        <f t="array" aca="1" ref="JW313" ca="1">SUMPRODUCT(#REF!,TRANSPOSE(JW$19:JW$22))</f>
        <v>#REF!</v>
      </c>
      <c r="JX313" s="102" t="e">
        <f t="array" aca="1" ref="JX313" ca="1">SUMPRODUCT(#REF!,TRANSPOSE(JX$19:JX$22))</f>
        <v>#REF!</v>
      </c>
      <c r="JY313" s="102" t="e">
        <f t="array" aca="1" ref="JY313" ca="1">SUMPRODUCT(#REF!,TRANSPOSE(JY$19:JY$22))</f>
        <v>#REF!</v>
      </c>
      <c r="JZ313" s="102" t="e">
        <f t="array" aca="1" ref="JZ313" ca="1">SUMPRODUCT(#REF!,TRANSPOSE(JZ$19:JZ$22))</f>
        <v>#REF!</v>
      </c>
      <c r="KA313" s="102" t="e">
        <f t="array" aca="1" ref="KA313" ca="1">SUMPRODUCT(#REF!,TRANSPOSE(KA$19:KA$22))</f>
        <v>#REF!</v>
      </c>
      <c r="KB313" s="116"/>
      <c r="KC313" s="102" t="e">
        <f t="shared" ca="1" si="313"/>
        <v>#REF!</v>
      </c>
      <c r="KD313" s="117" t="e">
        <f ca="1">CEILING(SUM($JO313:JP313)-SUM($KC313:KC313),$JC313)</f>
        <v>#REF!</v>
      </c>
      <c r="KE313" s="117" t="e">
        <f ca="1">CEILING(SUM($JO313:JQ313)-SUM($KC313:KD313),$JC313)</f>
        <v>#REF!</v>
      </c>
      <c r="KF313" s="117" t="e">
        <f ca="1">CEILING(SUM($JO313:JR313)-SUM($KC313:KE313),$JC313)</f>
        <v>#REF!</v>
      </c>
      <c r="KG313" s="117" t="e">
        <f ca="1">CEILING(SUM($JO313:JS313)-SUM($KC313:KF313),$JC313)</f>
        <v>#REF!</v>
      </c>
      <c r="KH313" s="117" t="e">
        <f ca="1">CEILING(SUM($JO313:JT313)-SUM($KC313:KG313),$JC313)</f>
        <v>#REF!</v>
      </c>
      <c r="KI313" s="117" t="e">
        <f ca="1">CEILING(SUM($JO313:JU313)-SUM($KC313:KH313),$JC313)</f>
        <v>#REF!</v>
      </c>
      <c r="KJ313" s="117" t="e">
        <f ca="1">CEILING(SUM($JO313:JV313)-SUM($KC313:KI313),$JC313)</f>
        <v>#REF!</v>
      </c>
      <c r="KK313" s="117" t="e">
        <f ca="1">CEILING(SUM($JO313:JW313)-SUM($KC313:KJ313),$JC313)</f>
        <v>#REF!</v>
      </c>
      <c r="KL313" s="117" t="e">
        <f ca="1">CEILING(SUM($JO313:JX313)-SUM($KC313:KK313),$JC313)</f>
        <v>#REF!</v>
      </c>
      <c r="KM313" s="117" t="e">
        <f ca="1">CEILING(SUM($JO313:JY313)-SUM($KC313:KL313),$JC313)</f>
        <v>#REF!</v>
      </c>
      <c r="KN313" s="117" t="e">
        <f t="shared" ca="1" si="314"/>
        <v>#REF!</v>
      </c>
      <c r="KO313" s="117" t="e">
        <f t="shared" ca="1" si="315"/>
        <v>#REF!</v>
      </c>
      <c r="KP313" s="116"/>
      <c r="KQ313" s="119" t="e">
        <f t="shared" ca="1" si="316"/>
        <v>#REF!</v>
      </c>
      <c r="KR313" s="119" t="e">
        <f t="shared" ca="1" si="317"/>
        <v>#REF!</v>
      </c>
      <c r="KS313" s="119" t="e">
        <f t="shared" ca="1" si="318"/>
        <v>#REF!</v>
      </c>
      <c r="KT313" s="119" t="e">
        <f t="shared" ca="1" si="319"/>
        <v>#REF!</v>
      </c>
      <c r="KU313" s="119" t="e">
        <f t="shared" ca="1" si="320"/>
        <v>#REF!</v>
      </c>
      <c r="KV313" s="119" t="e">
        <f t="shared" ca="1" si="321"/>
        <v>#REF!</v>
      </c>
      <c r="KW313" s="119" t="e">
        <f t="shared" ca="1" si="322"/>
        <v>#REF!</v>
      </c>
      <c r="KX313" s="119" t="e">
        <f t="shared" ca="1" si="323"/>
        <v>#REF!</v>
      </c>
      <c r="KY313" s="119" t="e">
        <f t="shared" ca="1" si="324"/>
        <v>#REF!</v>
      </c>
      <c r="KZ313" s="119" t="e">
        <f t="shared" ca="1" si="325"/>
        <v>#REF!</v>
      </c>
      <c r="LA313" s="119" t="e">
        <f t="shared" ca="1" si="326"/>
        <v>#REF!</v>
      </c>
      <c r="LB313" s="119" t="e">
        <f t="shared" ca="1" si="327"/>
        <v>#REF!</v>
      </c>
      <c r="LC313" s="119" t="e">
        <f t="shared" ca="1" si="328"/>
        <v>#REF!</v>
      </c>
      <c r="LD313" s="119" t="e">
        <f t="shared" ca="1" si="329"/>
        <v>#REF!</v>
      </c>
      <c r="LE313" s="116">
        <v>4</v>
      </c>
      <c r="LF313" s="102" t="e">
        <f ca="1">SUM(KC313:KE313)</f>
        <v>#REF!</v>
      </c>
      <c r="LG313" s="102"/>
      <c r="LH313" s="102"/>
      <c r="LI313" s="102" t="e">
        <f ca="1">SUM(KF313:KH313)</f>
        <v>#REF!</v>
      </c>
      <c r="LJ313" s="102"/>
      <c r="LK313" s="102"/>
      <c r="LL313" s="102" t="e">
        <f ca="1">SUM(KI313:KK313)</f>
        <v>#REF!</v>
      </c>
      <c r="LM313" s="102"/>
      <c r="LN313" s="102"/>
      <c r="LO313" s="102" t="e">
        <f ca="1">SUM(KL313:KO313)</f>
        <v>#REF!</v>
      </c>
      <c r="LP313" s="102"/>
      <c r="LQ313" s="102"/>
      <c r="LR313" s="102" t="e">
        <f ca="1">KO313</f>
        <v>#REF!</v>
      </c>
      <c r="LS313" s="102"/>
      <c r="LT313" s="119" t="e">
        <f t="shared" ca="1" si="330"/>
        <v>#REF!</v>
      </c>
      <c r="LU313" s="119" t="e">
        <f t="shared" ca="1" si="331"/>
        <v>#NAME?</v>
      </c>
      <c r="LV313" s="119" t="e">
        <f t="shared" ca="1" si="332"/>
        <v>#NAME?</v>
      </c>
      <c r="LW313" s="119" t="e">
        <f t="shared" ca="1" si="333"/>
        <v>#REF!</v>
      </c>
      <c r="LX313" s="119" t="e">
        <f t="shared" ca="1" si="334"/>
        <v>#NAME?</v>
      </c>
      <c r="LY313" s="119" t="e">
        <f t="shared" ca="1" si="335"/>
        <v>#NAME?</v>
      </c>
      <c r="LZ313" s="119" t="e">
        <f t="shared" ca="1" si="336"/>
        <v>#REF!</v>
      </c>
      <c r="MA313" s="119" t="e">
        <f t="shared" ca="1" si="337"/>
        <v>#NAME?</v>
      </c>
      <c r="MB313" s="119" t="e">
        <f t="shared" ca="1" si="338"/>
        <v>#NAME?</v>
      </c>
      <c r="MC313" s="119" t="e">
        <f t="shared" ca="1" si="339"/>
        <v>#REF!</v>
      </c>
      <c r="MD313" s="119" t="e">
        <f t="shared" ca="1" si="340"/>
        <v>#NAME?</v>
      </c>
      <c r="ME313" s="119" t="e">
        <f t="shared" ca="1" si="341"/>
        <v>#NAME?</v>
      </c>
      <c r="MF313" s="119" t="e">
        <f t="shared" ca="1" si="342"/>
        <v>#REF!</v>
      </c>
      <c r="MG313" s="119" t="e">
        <f t="shared" ca="1" si="343"/>
        <v>#REF!</v>
      </c>
      <c r="MH313" s="120" t="s">
        <v>1330</v>
      </c>
      <c r="MI313" s="100" t="s">
        <v>1284</v>
      </c>
      <c r="MJ313" s="121">
        <v>45531</v>
      </c>
      <c r="MK313" s="100" t="s">
        <v>131</v>
      </c>
      <c r="ML313" s="100" t="s">
        <v>15</v>
      </c>
      <c r="MM313" s="100" t="s">
        <v>15</v>
      </c>
      <c r="MN313" s="100" t="s">
        <v>1285</v>
      </c>
      <c r="MO313" s="100" t="s">
        <v>1286</v>
      </c>
    </row>
    <row r="314" spans="1:353" ht="14.25" x14ac:dyDescent="0.2">
      <c r="A314" s="39">
        <v>330</v>
      </c>
      <c r="B314" s="39" t="s">
        <v>1334</v>
      </c>
      <c r="C314" s="54" t="s">
        <v>1335</v>
      </c>
      <c r="D314" s="39" t="s">
        <v>121</v>
      </c>
      <c r="E314" s="39" t="s">
        <v>1336</v>
      </c>
      <c r="F314" s="99" t="s">
        <v>1337</v>
      </c>
      <c r="G314" s="39"/>
      <c r="H314" s="39" t="s">
        <v>112</v>
      </c>
      <c r="I314" s="39">
        <v>1</v>
      </c>
      <c r="J314" s="39">
        <v>2</v>
      </c>
      <c r="K314" s="39">
        <v>0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2</v>
      </c>
      <c r="T314" s="39">
        <v>0</v>
      </c>
      <c r="U314" s="39">
        <v>0</v>
      </c>
      <c r="V314" s="39">
        <v>0</v>
      </c>
      <c r="W314" s="39">
        <v>0</v>
      </c>
      <c r="X314" s="39">
        <v>0</v>
      </c>
      <c r="Y314" s="39">
        <v>0</v>
      </c>
      <c r="Z314" s="39">
        <v>0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f t="shared" si="306"/>
        <v>2</v>
      </c>
      <c r="AI314" s="39">
        <f t="shared" si="344"/>
        <v>70360</v>
      </c>
      <c r="AJ314" s="55">
        <v>250</v>
      </c>
      <c r="AK314" s="39"/>
      <c r="AL314" s="39" t="s">
        <v>1279</v>
      </c>
      <c r="AM314" s="39" t="s">
        <v>1280</v>
      </c>
      <c r="AN314" s="39"/>
      <c r="AO314" s="39"/>
      <c r="AP314" s="56">
        <v>2.68</v>
      </c>
      <c r="AQ314" s="56" t="s">
        <v>8</v>
      </c>
      <c r="AR314" s="39" t="s">
        <v>1281</v>
      </c>
      <c r="AS314" s="39" t="s">
        <v>1282</v>
      </c>
      <c r="AT314" s="39"/>
      <c r="AU314" s="39" t="s">
        <v>1283</v>
      </c>
      <c r="AV314" s="39" t="str">
        <f t="shared" si="307"/>
        <v>P0008</v>
      </c>
      <c r="AW314" s="76">
        <v>4.07</v>
      </c>
      <c r="AX314" s="39">
        <v>10</v>
      </c>
      <c r="AY314" s="73">
        <f t="shared" si="309"/>
        <v>1000</v>
      </c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>
        <f>SUM($AZ314,$BA314:BF314)-SUM($EU314:FA314)</f>
        <v>-360</v>
      </c>
      <c r="DE314" s="39">
        <f>SUM($AZ314,$BA314:BG314)-SUM($EU314:FB314)</f>
        <v>-2360</v>
      </c>
      <c r="DF314" s="39">
        <f>SUM($AZ314,$BA314:BH314)-SUM($EU314:FC314)</f>
        <v>-4360</v>
      </c>
      <c r="DG314" s="39">
        <f>SUM($AZ314,$BA314:BI314)-SUM($EU314:FD314)</f>
        <v>-6360</v>
      </c>
      <c r="DH314" s="39">
        <f>SUM($AZ314,$BA314:BJ314)-SUM($EU314:FE314)</f>
        <v>-8360</v>
      </c>
      <c r="DI314" s="39">
        <f>SUM($AZ314,$BA314:BK314)-SUM($EU314:FF314)</f>
        <v>-10360</v>
      </c>
      <c r="DJ314" s="39">
        <f>SUM($AZ314,$BA314:BL314)-SUM($EU314:FG314)</f>
        <v>-12360</v>
      </c>
      <c r="DK314" s="39">
        <f>SUM($AZ314,$BA314:BM314)-SUM($EU314:FH314)</f>
        <v>-14360</v>
      </c>
      <c r="DL314" s="39">
        <f>SUM($AZ314,$BA314:BN314)-SUM($EU314:FI314)</f>
        <v>-16360</v>
      </c>
      <c r="DM314" s="39">
        <f>SUM($AZ314,$BA314:BO314)-SUM($EU314:FJ314)</f>
        <v>-18360</v>
      </c>
      <c r="DN314" s="39">
        <f>SUM($AZ314,$BA314:BP314)-SUM($EU314:FK314)</f>
        <v>-20360</v>
      </c>
      <c r="DO314" s="39">
        <f>SUM($AZ314,$BA314:BQ314)-SUM($EU314:FL314)</f>
        <v>-22360</v>
      </c>
      <c r="DP314" s="39">
        <f>SUM($AZ314,$BA314:BR314)-SUM($EU314:FM314)</f>
        <v>-24360</v>
      </c>
      <c r="DQ314" s="39">
        <f>SUM($AZ314,$BA314:BS314)-SUM($EU314:FN314)</f>
        <v>-26360</v>
      </c>
      <c r="DR314" s="39">
        <f>SUM($AZ314,$BA314:BT314)-SUM($EU314:FO314)</f>
        <v>-28360</v>
      </c>
      <c r="DS314" s="39">
        <f>SUM($AZ314,$BA314:BU314)-SUM($EU314:FP314)</f>
        <v>-30360</v>
      </c>
      <c r="DT314" s="39">
        <f>SUM($AZ314,$BA314:BV314)-SUM($EU314:FQ314)</f>
        <v>-32360</v>
      </c>
      <c r="DU314" s="39">
        <f>SUM($AZ314,$BA314:BW314)-SUM($EU314:FR314)</f>
        <v>-34360</v>
      </c>
      <c r="DV314" s="39">
        <f>SUM($AZ314,$BA314:BX314)-SUM($EU314:FS314)</f>
        <v>-36360</v>
      </c>
      <c r="DW314" s="39">
        <f>SUM($AZ314,$BA314:BY314)-SUM($EU314:FT314)</f>
        <v>-38360</v>
      </c>
      <c r="DX314" s="39">
        <f>SUM($AZ314,$BA314:BZ314)-SUM($EU314:FU314)</f>
        <v>-40360</v>
      </c>
      <c r="DY314" s="39">
        <f>SUM($AZ314,$BA314:CA314)-SUM($EU314:FV314)</f>
        <v>-42360</v>
      </c>
      <c r="DZ314" s="39">
        <f>SUM($AZ314,$BA314:CB314)-SUM($EU314:FW314)</f>
        <v>-44360</v>
      </c>
      <c r="EA314" s="39">
        <f>SUM($AZ314,$BA314:CC314)-SUM($EU314:FX314)</f>
        <v>-46360</v>
      </c>
      <c r="EB314" s="39">
        <f>SUM($AZ314,$BA314:CD314)-SUM($EU314:FY314)</f>
        <v>-48360</v>
      </c>
      <c r="EC314" s="39">
        <f>SUM($AZ314,$BA314:CE314)-SUM($EU314:FZ314)</f>
        <v>-50360</v>
      </c>
      <c r="ED314" s="39">
        <f>SUM($AZ314,$BA314:CF314)-SUM($EU314:GA314)</f>
        <v>-52360</v>
      </c>
      <c r="EE314" s="39">
        <f>SUM($AZ314,$BA314:CG314)-SUM($EU314:GB314)</f>
        <v>-54360</v>
      </c>
      <c r="EF314" s="39">
        <f>SUM($AZ314,$BA314:CH314)-SUM($EU314:GC314)</f>
        <v>-56360</v>
      </c>
      <c r="EG314" s="39">
        <f>SUM($AZ314,$BA314:CI314)-SUM($EU314:GD314)</f>
        <v>-58360</v>
      </c>
      <c r="EH314" s="39">
        <f>SUM($AZ314,$BA314:CJ314)-SUM($EU314:GE314)</f>
        <v>-60360</v>
      </c>
      <c r="EI314" s="39">
        <f>SUM($AZ314,$BA314:CK314)-SUM($EU314:GF314)</f>
        <v>-62360</v>
      </c>
      <c r="EJ314" s="39">
        <f>SUM($AZ314,$BA314:CL314)-SUM($EU314:GG314)</f>
        <v>-64360</v>
      </c>
      <c r="EK314" s="39">
        <f>SUM($AZ314,$BA314:CM314)-SUM($EU314:GH314)</f>
        <v>-66360</v>
      </c>
      <c r="EL314" s="39">
        <f>SUM($AZ314,$BA314:CN314)-SUM($EU314:GI314)</f>
        <v>-68360</v>
      </c>
      <c r="EM314" s="39">
        <f>SUM($AZ314,$BA314:CO314)-SUM($EU314:GJ314)</f>
        <v>-70360</v>
      </c>
      <c r="EN314" s="39">
        <f>SUM($AZ314,$BA314:CP314)-SUM($EU314:GK314)</f>
        <v>-70360</v>
      </c>
      <c r="EO314" s="39">
        <f>SUM($AZ314,$BA314:CQ314)-SUM($EU314:GL314)</f>
        <v>-70360</v>
      </c>
      <c r="EP314" s="39">
        <f>SUM($AZ314,$BA314:CR314)-SUM($EU314:GM314)</f>
        <v>-70360</v>
      </c>
      <c r="EQ314" s="39">
        <f>SUM($AZ314,$BA314:CS314)-SUM($EU314:GN314)</f>
        <v>-70360</v>
      </c>
      <c r="ER314" s="39"/>
      <c r="ES314" s="39"/>
      <c r="ET314" s="39"/>
      <c r="EU314" s="39"/>
      <c r="EV314" s="39"/>
      <c r="EW314" s="39"/>
      <c r="EX314" s="39"/>
      <c r="EY314" s="39"/>
      <c r="EZ314" s="39"/>
      <c r="FA314" s="39">
        <f t="array" ref="FA314">SUMPRODUCT($K314:$AG314,TRANSPOSE(FA$5:FA$27))</f>
        <v>360</v>
      </c>
      <c r="FB314" s="39">
        <f t="array" ref="FB314">SUMPRODUCT($K314:$AG314,TRANSPOSE(FB$5:FB$27))</f>
        <v>2000</v>
      </c>
      <c r="FC314" s="39">
        <f t="array" ref="FC314">SUMPRODUCT($K314:$AG314,TRANSPOSE(FC$5:FC$27))</f>
        <v>2000</v>
      </c>
      <c r="FD314" s="39">
        <f t="array" ref="FD314">SUMPRODUCT($K314:$AG314,TRANSPOSE(FD$5:FD$27))</f>
        <v>2000</v>
      </c>
      <c r="FE314" s="39">
        <f t="array" ref="FE314">SUMPRODUCT($K314:$AG314,TRANSPOSE(FE$5:FE$27))</f>
        <v>2000</v>
      </c>
      <c r="FF314" s="39">
        <f t="array" ref="FF314">SUMPRODUCT($K314:$AG314,TRANSPOSE(FF$5:FF$27))</f>
        <v>2000</v>
      </c>
      <c r="FG314" s="39">
        <f t="array" ref="FG314">SUMPRODUCT($K314:$AG314,TRANSPOSE(FG$5:FG$27))</f>
        <v>2000</v>
      </c>
      <c r="FH314" s="39">
        <f t="array" ref="FH314">SUMPRODUCT($K314:$AG314,TRANSPOSE(FH$5:FH$27))</f>
        <v>2000</v>
      </c>
      <c r="FI314" s="39">
        <f t="array" ref="FI314">SUMPRODUCT($K314:$AG314,TRANSPOSE(FI$5:FI$27))</f>
        <v>2000</v>
      </c>
      <c r="FJ314" s="39">
        <f t="array" ref="FJ314">SUMPRODUCT($K314:$AG314,TRANSPOSE(FJ$5:FJ$27))</f>
        <v>2000</v>
      </c>
      <c r="FK314" s="39">
        <f t="array" ref="FK314">SUMPRODUCT($K314:$AG314,TRANSPOSE(FK$5:FK$27))</f>
        <v>2000</v>
      </c>
      <c r="FL314" s="39">
        <f t="array" ref="FL314">SUMPRODUCT($K314:$AG314,TRANSPOSE(FL$5:FL$27))</f>
        <v>2000</v>
      </c>
      <c r="FM314" s="39">
        <f t="array" ref="FM314">SUMPRODUCT($K314:$AG314,TRANSPOSE(FM$5:FM$27))</f>
        <v>2000</v>
      </c>
      <c r="FN314" s="39">
        <f t="array" ref="FN314">SUMPRODUCT($K314:$AG314,TRANSPOSE(FN$5:FN$27))</f>
        <v>2000</v>
      </c>
      <c r="FO314" s="39">
        <f t="array" ref="FO314">SUMPRODUCT($K314:$AG314,TRANSPOSE(FO$5:FO$27))</f>
        <v>2000</v>
      </c>
      <c r="FP314" s="39">
        <f t="array" ref="FP314">SUMPRODUCT($K314:$AG314,TRANSPOSE(FP$5:FP$27))</f>
        <v>2000</v>
      </c>
      <c r="FQ314" s="39">
        <f t="array" ref="FQ314">SUMPRODUCT($K314:$AG314,TRANSPOSE(FQ$5:FQ$27))</f>
        <v>2000</v>
      </c>
      <c r="FR314" s="39">
        <f t="array" ref="FR314">SUMPRODUCT($K314:$AG314,TRANSPOSE(FR$5:FR$27))</f>
        <v>2000</v>
      </c>
      <c r="FS314" s="39">
        <f t="array" ref="FS314">SUMPRODUCT($K314:$AG314,TRANSPOSE(FS$5:FS$27))</f>
        <v>2000</v>
      </c>
      <c r="FT314" s="39">
        <f t="array" ref="FT314">SUMPRODUCT($K314:$AG314,TRANSPOSE(FT$5:FT$27))</f>
        <v>2000</v>
      </c>
      <c r="FU314" s="39">
        <f t="array" ref="FU314">SUMPRODUCT($K314:$AG314,TRANSPOSE(FU$5:FU$27))</f>
        <v>2000</v>
      </c>
      <c r="FV314" s="39">
        <f t="array" ref="FV314">SUMPRODUCT($K314:$AG314,TRANSPOSE(FV$5:FV$27))</f>
        <v>2000</v>
      </c>
      <c r="FW314" s="39">
        <f t="array" ref="FW314">SUMPRODUCT($K314:$AG314,TRANSPOSE(FW$5:FW$27))</f>
        <v>2000</v>
      </c>
      <c r="FX314" s="39">
        <f t="array" ref="FX314">SUMPRODUCT($K314:$AG314,TRANSPOSE(FX$5:FX$27))</f>
        <v>2000</v>
      </c>
      <c r="FY314" s="39">
        <f t="array" ref="FY314">SUMPRODUCT($K314:$AG314,TRANSPOSE(FY$5:FY$27))</f>
        <v>2000</v>
      </c>
      <c r="FZ314" s="39">
        <f t="array" ref="FZ314">SUMPRODUCT($K314:$AG314,TRANSPOSE(FZ$5:FZ$27))</f>
        <v>2000</v>
      </c>
      <c r="GA314" s="39">
        <f t="array" ref="GA314">SUMPRODUCT($K314:$AG314,TRANSPOSE(GA$5:GA$27))</f>
        <v>2000</v>
      </c>
      <c r="GB314" s="39">
        <f t="array" ref="GB314">SUMPRODUCT($K314:$AG314,TRANSPOSE(GB$5:GB$27))</f>
        <v>2000</v>
      </c>
      <c r="GC314" s="39">
        <f t="array" ref="GC314">SUMPRODUCT($K314:$AG314,TRANSPOSE(GC$5:GC$27))</f>
        <v>2000</v>
      </c>
      <c r="GD314" s="39">
        <f t="array" ref="GD314">SUMPRODUCT($K314:$AG314,TRANSPOSE(GD$5:GD$27))</f>
        <v>2000</v>
      </c>
      <c r="GE314" s="39">
        <f t="array" ref="GE314">SUMPRODUCT($K314:$AG314,TRANSPOSE(GE$5:GE$27))</f>
        <v>2000</v>
      </c>
      <c r="GF314" s="39">
        <f t="array" ref="GF314">SUMPRODUCT($K314:$AG314,TRANSPOSE(GF$5:GF$27))</f>
        <v>2000</v>
      </c>
      <c r="GG314" s="39">
        <f t="array" ref="GG314">SUMPRODUCT($K314:$AG314,TRANSPOSE(GG$5:GG$27))</f>
        <v>2000</v>
      </c>
      <c r="GH314" s="39">
        <f t="array" ref="GH314">SUMPRODUCT($K314:$AG314,TRANSPOSE(GH$5:GH$27))</f>
        <v>2000</v>
      </c>
      <c r="GI314" s="39">
        <f t="array" ref="GI314">SUMPRODUCT($K314:$AG314,TRANSPOSE(GI$5:GI$27))</f>
        <v>2000</v>
      </c>
      <c r="GJ314" s="39">
        <f t="array" ref="GJ314">SUMPRODUCT($K314:$AG314,TRANSPOSE(GJ$5:GJ$27))</f>
        <v>2000</v>
      </c>
      <c r="GK314" s="39">
        <f t="array" ref="GK314">SUMPRODUCT($K314:$AG314,TRANSPOSE(GK$5:GK$27))</f>
        <v>0</v>
      </c>
      <c r="GL314" s="39">
        <f t="array" ref="GL314">SUMPRODUCT($K314:$AG314,TRANSPOSE(GL$5:GL$27))</f>
        <v>0</v>
      </c>
      <c r="GM314" s="39">
        <f t="array" ref="GM314">SUMPRODUCT($K314:$AG314,TRANSPOSE(GM$5:GM$27))</f>
        <v>0</v>
      </c>
      <c r="GN314" s="39">
        <f t="array" ref="GN314">SUMPRODUCT($K314:$AG314,TRANSPOSE(GN$5:GN$27))</f>
        <v>0</v>
      </c>
      <c r="GO314" s="39"/>
      <c r="GP314" s="39"/>
      <c r="GQ314" s="39"/>
      <c r="GR314" s="39"/>
      <c r="GS314" s="39"/>
      <c r="GT314" s="39"/>
      <c r="GU314" s="39"/>
      <c r="GV314" s="39"/>
      <c r="GW314" s="39"/>
      <c r="GX314" s="39"/>
      <c r="GY314" s="39"/>
      <c r="GZ314" s="39"/>
      <c r="HA314" s="39"/>
      <c r="HB314" s="39"/>
      <c r="HC314" s="39"/>
      <c r="HD314" s="39"/>
      <c r="HE314" s="39"/>
      <c r="HF314" s="39"/>
      <c r="HG314" s="39"/>
      <c r="HH314" s="39"/>
      <c r="HI314" s="39"/>
      <c r="HJ314" s="39"/>
      <c r="HK314" s="39"/>
      <c r="HL314" s="39"/>
      <c r="HM314" s="39"/>
      <c r="HN314" s="39"/>
      <c r="HO314" s="39"/>
      <c r="HP314" s="39"/>
      <c r="HQ314" s="39"/>
      <c r="HR314" s="39"/>
      <c r="HS314" s="39"/>
      <c r="HT314" s="39"/>
      <c r="HU314" s="39"/>
      <c r="HV314" s="39"/>
      <c r="HW314" s="39"/>
      <c r="HX314" s="39"/>
      <c r="HY314" s="39"/>
      <c r="HZ314" s="39"/>
      <c r="IA314" s="39"/>
      <c r="IB314" s="39"/>
      <c r="IC314" s="39"/>
      <c r="ID314" s="39"/>
      <c r="IE314" s="39"/>
      <c r="IF314" s="39"/>
      <c r="IG314" s="39"/>
      <c r="IH314" s="39"/>
      <c r="II314" s="39"/>
      <c r="IJ314" s="39"/>
      <c r="IK314" s="39"/>
      <c r="IL314" s="39"/>
      <c r="IM314" s="39"/>
      <c r="IN314" s="39"/>
      <c r="IO314" s="39"/>
      <c r="IP314" s="39"/>
      <c r="IQ314" s="39"/>
      <c r="IR314" s="39"/>
      <c r="IS314" s="39"/>
      <c r="IT314" s="39"/>
      <c r="IU314" s="39"/>
      <c r="IV314" s="93" t="str">
        <f>AM314</f>
        <v>RFMW</v>
      </c>
      <c r="IW314" s="100" t="str">
        <f>C314</f>
        <v>TS0302W3</v>
      </c>
      <c r="IX314" s="93" t="str">
        <f t="shared" si="345"/>
        <v>SMITHS INTERCONNECT AMERICAS,</v>
      </c>
      <c r="IY314" s="111">
        <v>4.07</v>
      </c>
      <c r="IZ314" s="112" t="str">
        <f t="shared" si="350"/>
        <v>USD</v>
      </c>
      <c r="JA314" s="104" t="e">
        <f ca="1">_xlfn.XLOOKUP(IZ314,IZ$21:IZ$24,JA$21:JA$24,0)</f>
        <v>#NAME?</v>
      </c>
      <c r="JB314" s="104">
        <v>7.45</v>
      </c>
      <c r="JC314" s="113">
        <f>AJ314</f>
        <v>250</v>
      </c>
      <c r="JD314" s="113">
        <f>AJ314</f>
        <v>250</v>
      </c>
      <c r="JE314" s="100"/>
      <c r="JF314" s="113">
        <v>1000</v>
      </c>
      <c r="JG314" s="114">
        <f t="shared" si="311"/>
        <v>7450</v>
      </c>
      <c r="JH314" s="113"/>
      <c r="JI314" s="114">
        <f t="shared" si="312"/>
        <v>0</v>
      </c>
      <c r="JJ314" s="115">
        <v>45523</v>
      </c>
      <c r="JK314" s="114" t="s">
        <v>114</v>
      </c>
      <c r="JL314" s="114" t="s">
        <v>440</v>
      </c>
      <c r="JM314" s="100" t="s">
        <v>128</v>
      </c>
      <c r="JN314" s="100" t="s">
        <v>129</v>
      </c>
      <c r="JO314" s="102" t="e">
        <f t="array" aca="1" ref="JO314" ca="1">SUMPRODUCT(#REF!,TRANSPOSE(JO$19:JO$22))</f>
        <v>#REF!</v>
      </c>
      <c r="JP314" s="102" t="e">
        <f t="array" aca="1" ref="JP314" ca="1">SUMPRODUCT(#REF!,TRANSPOSE(JP$19:JP$22))</f>
        <v>#REF!</v>
      </c>
      <c r="JQ314" s="102" t="e">
        <f t="array" aca="1" ref="JQ314" ca="1">SUMPRODUCT(#REF!,TRANSPOSE(JQ$19:JQ$22))</f>
        <v>#REF!</v>
      </c>
      <c r="JR314" s="102" t="e">
        <f t="array" aca="1" ref="JR314" ca="1">SUMPRODUCT(#REF!,TRANSPOSE(JR$19:JR$22))</f>
        <v>#REF!</v>
      </c>
      <c r="JS314" s="102" t="e">
        <f t="array" aca="1" ref="JS314" ca="1">SUMPRODUCT(#REF!,TRANSPOSE(JS$19:JS$22))</f>
        <v>#REF!</v>
      </c>
      <c r="JT314" s="102" t="e">
        <f t="array" aca="1" ref="JT314" ca="1">SUMPRODUCT(#REF!,TRANSPOSE(JT$19:JT$22))</f>
        <v>#REF!</v>
      </c>
      <c r="JU314" s="102" t="e">
        <f t="array" aca="1" ref="JU314" ca="1">SUMPRODUCT(#REF!,TRANSPOSE(JU$19:JU$22))</f>
        <v>#REF!</v>
      </c>
      <c r="JV314" s="102" t="e">
        <f t="array" aca="1" ref="JV314" ca="1">SUMPRODUCT(#REF!,TRANSPOSE(JV$19:JV$22))</f>
        <v>#REF!</v>
      </c>
      <c r="JW314" s="102" t="e">
        <f t="array" aca="1" ref="JW314" ca="1">SUMPRODUCT(#REF!,TRANSPOSE(JW$19:JW$22))</f>
        <v>#REF!</v>
      </c>
      <c r="JX314" s="102" t="e">
        <f t="array" aca="1" ref="JX314" ca="1">SUMPRODUCT(#REF!,TRANSPOSE(JX$19:JX$22))</f>
        <v>#REF!</v>
      </c>
      <c r="JY314" s="102" t="e">
        <f t="array" aca="1" ref="JY314" ca="1">SUMPRODUCT(#REF!,TRANSPOSE(JY$19:JY$22))</f>
        <v>#REF!</v>
      </c>
      <c r="JZ314" s="102" t="e">
        <f t="array" aca="1" ref="JZ314" ca="1">SUMPRODUCT(#REF!,TRANSPOSE(JZ$19:JZ$22))</f>
        <v>#REF!</v>
      </c>
      <c r="KA314" s="102" t="e">
        <f t="array" aca="1" ref="KA314" ca="1">SUMPRODUCT(#REF!,TRANSPOSE(KA$19:KA$22))</f>
        <v>#REF!</v>
      </c>
      <c r="KB314" s="116"/>
      <c r="KC314" s="102" t="e">
        <f t="shared" ca="1" si="313"/>
        <v>#REF!</v>
      </c>
      <c r="KD314" s="117" t="e">
        <f ca="1">CEILING(SUM($JO314:JP314)-SUM($KC314:KC314),$JC314)</f>
        <v>#REF!</v>
      </c>
      <c r="KE314" s="117" t="e">
        <f ca="1">CEILING(SUM($JO314:JQ314)-SUM($KC314:KD314),$JC314)</f>
        <v>#REF!</v>
      </c>
      <c r="KF314" s="117" t="e">
        <f ca="1">CEILING(SUM($JO314:JR314)-SUM($KC314:KE314),$JC314)</f>
        <v>#REF!</v>
      </c>
      <c r="KG314" s="117" t="e">
        <f ca="1">CEILING(SUM($JO314:JS314)-SUM($KC314:KF314),$JC314)</f>
        <v>#REF!</v>
      </c>
      <c r="KH314" s="117" t="e">
        <f ca="1">CEILING(SUM($JO314:JT314)-SUM($KC314:KG314),$JC314)</f>
        <v>#REF!</v>
      </c>
      <c r="KI314" s="117" t="e">
        <f ca="1">CEILING(SUM($JO314:JU314)-SUM($KC314:KH314),$JC314)</f>
        <v>#REF!</v>
      </c>
      <c r="KJ314" s="117" t="e">
        <f ca="1">CEILING(SUM($JO314:JV314)-SUM($KC314:KI314),$JC314)</f>
        <v>#REF!</v>
      </c>
      <c r="KK314" s="117" t="e">
        <f ca="1">CEILING(SUM($JO314:JW314)-SUM($KC314:KJ314),$JC314)</f>
        <v>#REF!</v>
      </c>
      <c r="KL314" s="117" t="e">
        <f ca="1">CEILING(SUM($JO314:JX314)-SUM($KC314:KK314),$JC314)</f>
        <v>#REF!</v>
      </c>
      <c r="KM314" s="117" t="e">
        <f ca="1">CEILING(SUM($JO314:JY314)-SUM($KC314:KL314),$JC314)</f>
        <v>#REF!</v>
      </c>
      <c r="KN314" s="117" t="e">
        <f t="shared" ca="1" si="314"/>
        <v>#REF!</v>
      </c>
      <c r="KO314" s="117" t="e">
        <f t="shared" ca="1" si="315"/>
        <v>#REF!</v>
      </c>
      <c r="KP314" s="116"/>
      <c r="KQ314" s="119" t="e">
        <f t="shared" ca="1" si="316"/>
        <v>#REF!</v>
      </c>
      <c r="KR314" s="119" t="e">
        <f t="shared" ca="1" si="317"/>
        <v>#REF!</v>
      </c>
      <c r="KS314" s="119" t="e">
        <f t="shared" ca="1" si="318"/>
        <v>#REF!</v>
      </c>
      <c r="KT314" s="119" t="e">
        <f t="shared" ca="1" si="319"/>
        <v>#REF!</v>
      </c>
      <c r="KU314" s="119" t="e">
        <f t="shared" ca="1" si="320"/>
        <v>#REF!</v>
      </c>
      <c r="KV314" s="119" t="e">
        <f t="shared" ca="1" si="321"/>
        <v>#REF!</v>
      </c>
      <c r="KW314" s="119" t="e">
        <f t="shared" ca="1" si="322"/>
        <v>#REF!</v>
      </c>
      <c r="KX314" s="119" t="e">
        <f t="shared" ca="1" si="323"/>
        <v>#REF!</v>
      </c>
      <c r="KY314" s="119" t="e">
        <f t="shared" ca="1" si="324"/>
        <v>#REF!</v>
      </c>
      <c r="KZ314" s="119" t="e">
        <f t="shared" ca="1" si="325"/>
        <v>#REF!</v>
      </c>
      <c r="LA314" s="119" t="e">
        <f t="shared" ca="1" si="326"/>
        <v>#REF!</v>
      </c>
      <c r="LB314" s="119" t="e">
        <f t="shared" ca="1" si="327"/>
        <v>#REF!</v>
      </c>
      <c r="LC314" s="119" t="e">
        <f t="shared" ca="1" si="328"/>
        <v>#REF!</v>
      </c>
      <c r="LD314" s="119" t="e">
        <f t="shared" ca="1" si="329"/>
        <v>#REF!</v>
      </c>
      <c r="LE314" s="116">
        <v>1</v>
      </c>
      <c r="LF314" s="102" t="e">
        <f ca="1">SUM(KC314:KO314)</f>
        <v>#REF!</v>
      </c>
      <c r="LG314" s="102"/>
      <c r="LH314" s="102"/>
      <c r="LI314" s="102"/>
      <c r="LJ314" s="102"/>
      <c r="LK314" s="102"/>
      <c r="LL314" s="102"/>
      <c r="LM314" s="102"/>
      <c r="LN314" s="102"/>
      <c r="LO314" s="102"/>
      <c r="LP314" s="102"/>
      <c r="LQ314" s="102"/>
      <c r="LR314" s="102" t="e">
        <f t="shared" ca="1" si="347"/>
        <v>#REF!</v>
      </c>
      <c r="LS314" s="102"/>
      <c r="LT314" s="119" t="e">
        <f t="shared" ca="1" si="330"/>
        <v>#REF!</v>
      </c>
      <c r="LU314" s="119">
        <f t="shared" si="331"/>
        <v>0</v>
      </c>
      <c r="LV314" s="119">
        <f t="shared" si="332"/>
        <v>0</v>
      </c>
      <c r="LW314" s="119">
        <f t="shared" si="333"/>
        <v>0</v>
      </c>
      <c r="LX314" s="119">
        <f t="shared" si="334"/>
        <v>0</v>
      </c>
      <c r="LY314" s="119">
        <f t="shared" si="335"/>
        <v>0</v>
      </c>
      <c r="LZ314" s="119">
        <f t="shared" si="336"/>
        <v>0</v>
      </c>
      <c r="MA314" s="119">
        <f t="shared" si="337"/>
        <v>0</v>
      </c>
      <c r="MB314" s="119">
        <f t="shared" si="338"/>
        <v>0</v>
      </c>
      <c r="MC314" s="119">
        <f t="shared" si="339"/>
        <v>0</v>
      </c>
      <c r="MD314" s="119">
        <f t="shared" si="340"/>
        <v>0</v>
      </c>
      <c r="ME314" s="119">
        <f t="shared" si="341"/>
        <v>0</v>
      </c>
      <c r="MF314" s="119" t="e">
        <f t="shared" ca="1" si="342"/>
        <v>#REF!</v>
      </c>
      <c r="MG314" s="119" t="e">
        <f t="shared" ca="1" si="343"/>
        <v>#REF!</v>
      </c>
      <c r="MH314" s="120" t="s">
        <v>1334</v>
      </c>
      <c r="MI314" s="100" t="s">
        <v>1284</v>
      </c>
      <c r="MJ314" s="121">
        <v>45531</v>
      </c>
      <c r="MK314" s="100" t="s">
        <v>131</v>
      </c>
      <c r="ML314" s="100" t="s">
        <v>15</v>
      </c>
      <c r="MM314" s="100" t="s">
        <v>15</v>
      </c>
      <c r="MN314" s="100" t="s">
        <v>1285</v>
      </c>
      <c r="MO314" s="100" t="s">
        <v>1286</v>
      </c>
    </row>
    <row r="315" spans="1:353" ht="14.25" x14ac:dyDescent="0.2">
      <c r="A315" s="39">
        <v>331</v>
      </c>
      <c r="B315" s="39" t="s">
        <v>1338</v>
      </c>
      <c r="C315" s="54" t="s">
        <v>1339</v>
      </c>
      <c r="D315" s="39" t="s">
        <v>596</v>
      </c>
      <c r="E315" s="39" t="s">
        <v>1340</v>
      </c>
      <c r="F315" s="99" t="s">
        <v>1341</v>
      </c>
      <c r="G315" s="39"/>
      <c r="H315" s="39" t="s">
        <v>112</v>
      </c>
      <c r="I315" s="39">
        <v>2</v>
      </c>
      <c r="J315" s="39">
        <v>2</v>
      </c>
      <c r="K315" s="39">
        <v>0</v>
      </c>
      <c r="L315" s="39">
        <v>0</v>
      </c>
      <c r="M315" s="39">
        <v>0</v>
      </c>
      <c r="N315" s="39">
        <v>0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39">
        <v>0</v>
      </c>
      <c r="Z315" s="39">
        <v>0</v>
      </c>
      <c r="AA315" s="39">
        <v>0</v>
      </c>
      <c r="AB315" s="39">
        <v>2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>
        <f t="shared" si="306"/>
        <v>2</v>
      </c>
      <c r="AI315" s="39">
        <f t="shared" si="344"/>
        <v>1262</v>
      </c>
      <c r="AJ315" s="55">
        <v>250</v>
      </c>
      <c r="AK315" s="39"/>
      <c r="AL315" s="39" t="s">
        <v>1279</v>
      </c>
      <c r="AM315" s="39" t="s">
        <v>1280</v>
      </c>
      <c r="AN315" s="39"/>
      <c r="AO315" s="39"/>
      <c r="AP315" s="56">
        <v>4.22</v>
      </c>
      <c r="AQ315" s="56" t="s">
        <v>8</v>
      </c>
      <c r="AR315" s="39" t="s">
        <v>1281</v>
      </c>
      <c r="AS315" s="39" t="s">
        <v>1282</v>
      </c>
      <c r="AT315" s="39"/>
      <c r="AU315" s="39" t="s">
        <v>1283</v>
      </c>
      <c r="AV315" s="39" t="str">
        <f t="shared" si="307"/>
        <v>P0008</v>
      </c>
      <c r="AW315" s="76" t="e">
        <f t="shared" ca="1" si="308"/>
        <v>#NAME?</v>
      </c>
      <c r="AX315" s="39">
        <v>10</v>
      </c>
      <c r="AY315" s="73" t="e">
        <f t="shared" si="309"/>
        <v>#REF!</v>
      </c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>
        <f>SUM($AZ315,$BA315:BF315)-SUM($EU315:FA315)</f>
        <v>-200</v>
      </c>
      <c r="DE315" s="39">
        <f>SUM($AZ315,$BA315:BG315)-SUM($EU315:FB315)</f>
        <v>-600</v>
      </c>
      <c r="DF315" s="39">
        <f>SUM($AZ315,$BA315:BH315)-SUM($EU315:FC315)</f>
        <v>-1262</v>
      </c>
      <c r="DG315" s="39">
        <f>SUM($AZ315,$BA315:BI315)-SUM($EU315:FD315)</f>
        <v>-1262</v>
      </c>
      <c r="DH315" s="39">
        <f>SUM($AZ315,$BA315:BJ315)-SUM($EU315:FE315)</f>
        <v>-1262</v>
      </c>
      <c r="DI315" s="39">
        <f>SUM($AZ315,$BA315:BK315)-SUM($EU315:FF315)</f>
        <v>-1262</v>
      </c>
      <c r="DJ315" s="39">
        <f>SUM($AZ315,$BA315:BL315)-SUM($EU315:FG315)</f>
        <v>-1262</v>
      </c>
      <c r="DK315" s="39">
        <f>SUM($AZ315,$BA315:BM315)-SUM($EU315:FH315)</f>
        <v>-1262</v>
      </c>
      <c r="DL315" s="39">
        <f>SUM($AZ315,$BA315:BN315)-SUM($EU315:FI315)</f>
        <v>-1262</v>
      </c>
      <c r="DM315" s="39">
        <f>SUM($AZ315,$BA315:BO315)-SUM($EU315:FJ315)</f>
        <v>-1262</v>
      </c>
      <c r="DN315" s="39">
        <f>SUM($AZ315,$BA315:BP315)-SUM($EU315:FK315)</f>
        <v>-1262</v>
      </c>
      <c r="DO315" s="39">
        <f>SUM($AZ315,$BA315:BQ315)-SUM($EU315:FL315)</f>
        <v>-1262</v>
      </c>
      <c r="DP315" s="39">
        <f>SUM($AZ315,$BA315:BR315)-SUM($EU315:FM315)</f>
        <v>-1262</v>
      </c>
      <c r="DQ315" s="39">
        <f>SUM($AZ315,$BA315:BS315)-SUM($EU315:FN315)</f>
        <v>-1262</v>
      </c>
      <c r="DR315" s="39">
        <f>SUM($AZ315,$BA315:BT315)-SUM($EU315:FO315)</f>
        <v>-1262</v>
      </c>
      <c r="DS315" s="39">
        <f>SUM($AZ315,$BA315:BU315)-SUM($EU315:FP315)</f>
        <v>-1262</v>
      </c>
      <c r="DT315" s="39">
        <f>SUM($AZ315,$BA315:BV315)-SUM($EU315:FQ315)</f>
        <v>-1262</v>
      </c>
      <c r="DU315" s="39">
        <f>SUM($AZ315,$BA315:BW315)-SUM($EU315:FR315)</f>
        <v>-1262</v>
      </c>
      <c r="DV315" s="39">
        <f>SUM($AZ315,$BA315:BX315)-SUM($EU315:FS315)</f>
        <v>-1262</v>
      </c>
      <c r="DW315" s="39">
        <f>SUM($AZ315,$BA315:BY315)-SUM($EU315:FT315)</f>
        <v>-1262</v>
      </c>
      <c r="DX315" s="39">
        <f>SUM($AZ315,$BA315:BZ315)-SUM($EU315:FU315)</f>
        <v>-1262</v>
      </c>
      <c r="DY315" s="39">
        <f>SUM($AZ315,$BA315:CA315)-SUM($EU315:FV315)</f>
        <v>-1262</v>
      </c>
      <c r="DZ315" s="39">
        <f>SUM($AZ315,$BA315:CB315)-SUM($EU315:FW315)</f>
        <v>-1262</v>
      </c>
      <c r="EA315" s="39">
        <f>SUM($AZ315,$BA315:CC315)-SUM($EU315:FX315)</f>
        <v>-1262</v>
      </c>
      <c r="EB315" s="39">
        <f>SUM($AZ315,$BA315:CD315)-SUM($EU315:FY315)</f>
        <v>-1262</v>
      </c>
      <c r="EC315" s="39">
        <f>SUM($AZ315,$BA315:CE315)-SUM($EU315:FZ315)</f>
        <v>-1262</v>
      </c>
      <c r="ED315" s="39">
        <f>SUM($AZ315,$BA315:CF315)-SUM($EU315:GA315)</f>
        <v>-1262</v>
      </c>
      <c r="EE315" s="39">
        <f>SUM($AZ315,$BA315:CG315)-SUM($EU315:GB315)</f>
        <v>-1262</v>
      </c>
      <c r="EF315" s="39">
        <f>SUM($AZ315,$BA315:CH315)-SUM($EU315:GC315)</f>
        <v>-1262</v>
      </c>
      <c r="EG315" s="39">
        <f>SUM($AZ315,$BA315:CI315)-SUM($EU315:GD315)</f>
        <v>-1262</v>
      </c>
      <c r="EH315" s="39">
        <f>SUM($AZ315,$BA315:CJ315)-SUM($EU315:GE315)</f>
        <v>-1262</v>
      </c>
      <c r="EI315" s="39">
        <f>SUM($AZ315,$BA315:CK315)-SUM($EU315:GF315)</f>
        <v>-1262</v>
      </c>
      <c r="EJ315" s="39">
        <f>SUM($AZ315,$BA315:CL315)-SUM($EU315:GG315)</f>
        <v>-1262</v>
      </c>
      <c r="EK315" s="39">
        <f>SUM($AZ315,$BA315:CM315)-SUM($EU315:GH315)</f>
        <v>-1262</v>
      </c>
      <c r="EL315" s="39">
        <f>SUM($AZ315,$BA315:CN315)-SUM($EU315:GI315)</f>
        <v>-1262</v>
      </c>
      <c r="EM315" s="39">
        <f>SUM($AZ315,$BA315:CO315)-SUM($EU315:GJ315)</f>
        <v>-1262</v>
      </c>
      <c r="EN315" s="39">
        <f>SUM($AZ315,$BA315:CP315)-SUM($EU315:GK315)</f>
        <v>-1262</v>
      </c>
      <c r="EO315" s="39">
        <f>SUM($AZ315,$BA315:CQ315)-SUM($EU315:GL315)</f>
        <v>-1262</v>
      </c>
      <c r="EP315" s="39">
        <f>SUM($AZ315,$BA315:CR315)-SUM($EU315:GM315)</f>
        <v>-1262</v>
      </c>
      <c r="EQ315" s="39">
        <f>SUM($AZ315,$BA315:CS315)-SUM($EU315:GN315)</f>
        <v>-1262</v>
      </c>
      <c r="ER315" s="39"/>
      <c r="ES315" s="39"/>
      <c r="ET315" s="39"/>
      <c r="EU315" s="39"/>
      <c r="EV315" s="39"/>
      <c r="EW315" s="39"/>
      <c r="EX315" s="39"/>
      <c r="EY315" s="39"/>
      <c r="EZ315" s="39"/>
      <c r="FA315" s="39">
        <f t="array" ref="FA315">SUMPRODUCT($K315:$AG315,TRANSPOSE(FA$5:FA$27))</f>
        <v>200</v>
      </c>
      <c r="FB315" s="39">
        <f t="array" ref="FB315">SUMPRODUCT($K315:$AG315,TRANSPOSE(FB$5:FB$27))</f>
        <v>400</v>
      </c>
      <c r="FC315" s="39">
        <f t="array" ref="FC315">SUMPRODUCT($K315:$AG315,TRANSPOSE(FC$5:FC$27))</f>
        <v>662</v>
      </c>
      <c r="FD315" s="39">
        <f t="array" ref="FD315">SUMPRODUCT($K315:$AG315,TRANSPOSE(FD$5:FD$27))</f>
        <v>0</v>
      </c>
      <c r="FE315" s="39">
        <f t="array" ref="FE315">SUMPRODUCT($K315:$AG315,TRANSPOSE(FE$5:FE$27))</f>
        <v>0</v>
      </c>
      <c r="FF315" s="39">
        <f t="array" ref="FF315">SUMPRODUCT($K315:$AG315,TRANSPOSE(FF$5:FF$27))</f>
        <v>0</v>
      </c>
      <c r="FG315" s="39">
        <f t="array" ref="FG315">SUMPRODUCT($K315:$AG315,TRANSPOSE(FG$5:FG$27))</f>
        <v>0</v>
      </c>
      <c r="FH315" s="39">
        <f t="array" ref="FH315">SUMPRODUCT($K315:$AG315,TRANSPOSE(FH$5:FH$27))</f>
        <v>0</v>
      </c>
      <c r="FI315" s="39">
        <f t="array" ref="FI315">SUMPRODUCT($K315:$AG315,TRANSPOSE(FI$5:FI$27))</f>
        <v>0</v>
      </c>
      <c r="FJ315" s="39">
        <f t="array" ref="FJ315">SUMPRODUCT($K315:$AG315,TRANSPOSE(FJ$5:FJ$27))</f>
        <v>0</v>
      </c>
      <c r="FK315" s="39">
        <f t="array" ref="FK315">SUMPRODUCT($K315:$AG315,TRANSPOSE(FK$5:FK$27))</f>
        <v>0</v>
      </c>
      <c r="FL315" s="39">
        <f t="array" ref="FL315">SUMPRODUCT($K315:$AG315,TRANSPOSE(FL$5:FL$27))</f>
        <v>0</v>
      </c>
      <c r="FM315" s="39">
        <f t="array" ref="FM315">SUMPRODUCT($K315:$AG315,TRANSPOSE(FM$5:FM$27))</f>
        <v>0</v>
      </c>
      <c r="FN315" s="39">
        <f t="array" ref="FN315">SUMPRODUCT($K315:$AG315,TRANSPOSE(FN$5:FN$27))</f>
        <v>0</v>
      </c>
      <c r="FO315" s="39">
        <f t="array" ref="FO315">SUMPRODUCT($K315:$AG315,TRANSPOSE(FO$5:FO$27))</f>
        <v>0</v>
      </c>
      <c r="FP315" s="39">
        <f t="array" ref="FP315">SUMPRODUCT($K315:$AG315,TRANSPOSE(FP$5:FP$27))</f>
        <v>0</v>
      </c>
      <c r="FQ315" s="39">
        <f t="array" ref="FQ315">SUMPRODUCT($K315:$AG315,TRANSPOSE(FQ$5:FQ$27))</f>
        <v>0</v>
      </c>
      <c r="FR315" s="39">
        <f t="array" ref="FR315">SUMPRODUCT($K315:$AG315,TRANSPOSE(FR$5:FR$27))</f>
        <v>0</v>
      </c>
      <c r="FS315" s="39">
        <f t="array" ref="FS315">SUMPRODUCT($K315:$AG315,TRANSPOSE(FS$5:FS$27))</f>
        <v>0</v>
      </c>
      <c r="FT315" s="39">
        <f t="array" ref="FT315">SUMPRODUCT($K315:$AG315,TRANSPOSE(FT$5:FT$27))</f>
        <v>0</v>
      </c>
      <c r="FU315" s="39">
        <f t="array" ref="FU315">SUMPRODUCT($K315:$AG315,TRANSPOSE(FU$5:FU$27))</f>
        <v>0</v>
      </c>
      <c r="FV315" s="39">
        <f t="array" ref="FV315">SUMPRODUCT($K315:$AG315,TRANSPOSE(FV$5:FV$27))</f>
        <v>0</v>
      </c>
      <c r="FW315" s="39">
        <f t="array" ref="FW315">SUMPRODUCT($K315:$AG315,TRANSPOSE(FW$5:FW$27))</f>
        <v>0</v>
      </c>
      <c r="FX315" s="39">
        <f t="array" ref="FX315">SUMPRODUCT($K315:$AG315,TRANSPOSE(FX$5:FX$27))</f>
        <v>0</v>
      </c>
      <c r="FY315" s="39">
        <f t="array" ref="FY315">SUMPRODUCT($K315:$AG315,TRANSPOSE(FY$5:FY$27))</f>
        <v>0</v>
      </c>
      <c r="FZ315" s="39">
        <f t="array" ref="FZ315">SUMPRODUCT($K315:$AG315,TRANSPOSE(FZ$5:FZ$27))</f>
        <v>0</v>
      </c>
      <c r="GA315" s="39">
        <f t="array" ref="GA315">SUMPRODUCT($K315:$AG315,TRANSPOSE(GA$5:GA$27))</f>
        <v>0</v>
      </c>
      <c r="GB315" s="39">
        <f t="array" ref="GB315">SUMPRODUCT($K315:$AG315,TRANSPOSE(GB$5:GB$27))</f>
        <v>0</v>
      </c>
      <c r="GC315" s="39">
        <f t="array" ref="GC315">SUMPRODUCT($K315:$AG315,TRANSPOSE(GC$5:GC$27))</f>
        <v>0</v>
      </c>
      <c r="GD315" s="39">
        <f t="array" ref="GD315">SUMPRODUCT($K315:$AG315,TRANSPOSE(GD$5:GD$27))</f>
        <v>0</v>
      </c>
      <c r="GE315" s="39">
        <f t="array" ref="GE315">SUMPRODUCT($K315:$AG315,TRANSPOSE(GE$5:GE$27))</f>
        <v>0</v>
      </c>
      <c r="GF315" s="39">
        <f t="array" ref="GF315">SUMPRODUCT($K315:$AG315,TRANSPOSE(GF$5:GF$27))</f>
        <v>0</v>
      </c>
      <c r="GG315" s="39">
        <f t="array" ref="GG315">SUMPRODUCT($K315:$AG315,TRANSPOSE(GG$5:GG$27))</f>
        <v>0</v>
      </c>
      <c r="GH315" s="39">
        <f t="array" ref="GH315">SUMPRODUCT($K315:$AG315,TRANSPOSE(GH$5:GH$27))</f>
        <v>0</v>
      </c>
      <c r="GI315" s="39">
        <f t="array" ref="GI315">SUMPRODUCT($K315:$AG315,TRANSPOSE(GI$5:GI$27))</f>
        <v>0</v>
      </c>
      <c r="GJ315" s="39">
        <f t="array" ref="GJ315">SUMPRODUCT($K315:$AG315,TRANSPOSE(GJ$5:GJ$27))</f>
        <v>0</v>
      </c>
      <c r="GK315" s="39">
        <f t="array" ref="GK315">SUMPRODUCT($K315:$AG315,TRANSPOSE(GK$5:GK$27))</f>
        <v>0</v>
      </c>
      <c r="GL315" s="39">
        <f t="array" ref="GL315">SUMPRODUCT($K315:$AG315,TRANSPOSE(GL$5:GL$27))</f>
        <v>0</v>
      </c>
      <c r="GM315" s="39">
        <f t="array" ref="GM315">SUMPRODUCT($K315:$AG315,TRANSPOSE(GM$5:GM$27))</f>
        <v>0</v>
      </c>
      <c r="GN315" s="39">
        <f t="array" ref="GN315">SUMPRODUCT($K315:$AG315,TRANSPOSE(GN$5:GN$27))</f>
        <v>0</v>
      </c>
      <c r="GO315" s="39"/>
      <c r="GP315" s="39"/>
      <c r="GQ315" s="39"/>
      <c r="GR315" s="39"/>
      <c r="GS315" s="39"/>
      <c r="GT315" s="39"/>
      <c r="GU315" s="39"/>
      <c r="GV315" s="39"/>
      <c r="GW315" s="39"/>
      <c r="GX315" s="39"/>
      <c r="GY315" s="39"/>
      <c r="GZ315" s="39"/>
      <c r="HA315" s="39"/>
      <c r="HB315" s="39"/>
      <c r="HC315" s="39"/>
      <c r="HD315" s="39"/>
      <c r="HE315" s="39"/>
      <c r="HF315" s="39"/>
      <c r="HG315" s="39"/>
      <c r="HH315" s="39"/>
      <c r="HI315" s="39"/>
      <c r="HJ315" s="39"/>
      <c r="HK315" s="39"/>
      <c r="HL315" s="39"/>
      <c r="HM315" s="39"/>
      <c r="HN315" s="39"/>
      <c r="HO315" s="39"/>
      <c r="HP315" s="39"/>
      <c r="HQ315" s="39"/>
      <c r="HR315" s="39"/>
      <c r="HS315" s="39"/>
      <c r="HT315" s="39"/>
      <c r="HU315" s="39"/>
      <c r="HV315" s="39"/>
      <c r="HW315" s="39"/>
      <c r="HX315" s="39"/>
      <c r="HY315" s="39"/>
      <c r="HZ315" s="39"/>
      <c r="IA315" s="39"/>
      <c r="IB315" s="39"/>
      <c r="IC315" s="39"/>
      <c r="ID315" s="39"/>
      <c r="IE315" s="39"/>
      <c r="IF315" s="39"/>
      <c r="IG315" s="39"/>
      <c r="IH315" s="39"/>
      <c r="II315" s="39"/>
      <c r="IJ315" s="39"/>
      <c r="IK315" s="39"/>
      <c r="IL315" s="39"/>
      <c r="IM315" s="39"/>
      <c r="IN315" s="39"/>
      <c r="IO315" s="39"/>
      <c r="IP315" s="39"/>
      <c r="IQ315" s="39"/>
      <c r="IR315" s="39"/>
      <c r="IS315" s="39"/>
      <c r="IT315" s="39"/>
      <c r="IU315" s="39"/>
      <c r="IV315" s="93" t="s">
        <v>1280</v>
      </c>
      <c r="IW315" s="100" t="str">
        <f>C315</f>
        <v>TS0310W3S</v>
      </c>
      <c r="IX315" s="93" t="str">
        <f t="shared" si="345"/>
        <v>SMITHS INTERCONNECT AMERICAS,</v>
      </c>
      <c r="IY315" s="111">
        <v>7.77</v>
      </c>
      <c r="IZ315" s="112" t="str">
        <f t="shared" si="350"/>
        <v>USD</v>
      </c>
      <c r="JA315" s="104" t="e">
        <f ca="1">_xlfn.XLOOKUP(IZ315,IZ$21:IZ$24,JA$21:JA$24,0)</f>
        <v>#NAME?</v>
      </c>
      <c r="JB315" s="104" t="e">
        <f t="shared" ca="1" si="310"/>
        <v>#NAME?</v>
      </c>
      <c r="JC315" s="113">
        <f>AJ315</f>
        <v>250</v>
      </c>
      <c r="JD315" s="113">
        <f>AJ315</f>
        <v>250</v>
      </c>
      <c r="JE315" s="100"/>
      <c r="JF315" s="113" t="e">
        <f>MAX(JD315,CEILING(#REF!+JE315,JC315))</f>
        <v>#REF!</v>
      </c>
      <c r="JG315" s="114" t="e">
        <f t="shared" ca="1" si="311"/>
        <v>#REF!</v>
      </c>
      <c r="JH315" s="113" t="e">
        <f>JF315-#REF!</f>
        <v>#REF!</v>
      </c>
      <c r="JI315" s="114" t="e">
        <f t="shared" ca="1" si="312"/>
        <v>#REF!</v>
      </c>
      <c r="JJ315" s="115">
        <v>45523</v>
      </c>
      <c r="JK315" s="114" t="s">
        <v>114</v>
      </c>
      <c r="JL315" s="114" t="s">
        <v>440</v>
      </c>
      <c r="JM315" s="100" t="s">
        <v>128</v>
      </c>
      <c r="JN315" s="100" t="s">
        <v>129</v>
      </c>
      <c r="JO315" s="102" t="e">
        <f t="array" aca="1" ref="JO315" ca="1">SUMPRODUCT(#REF!,TRANSPOSE(JO$19:JO$22))</f>
        <v>#REF!</v>
      </c>
      <c r="JP315" s="102" t="e">
        <f t="array" aca="1" ref="JP315" ca="1">SUMPRODUCT(#REF!,TRANSPOSE(JP$19:JP$22))</f>
        <v>#REF!</v>
      </c>
      <c r="JQ315" s="102" t="e">
        <f t="array" aca="1" ref="JQ315" ca="1">SUMPRODUCT(#REF!,TRANSPOSE(JQ$19:JQ$22))</f>
        <v>#REF!</v>
      </c>
      <c r="JR315" s="102" t="e">
        <f t="array" aca="1" ref="JR315" ca="1">SUMPRODUCT(#REF!,TRANSPOSE(JR$19:JR$22))</f>
        <v>#REF!</v>
      </c>
      <c r="JS315" s="102" t="e">
        <f t="array" aca="1" ref="JS315" ca="1">SUMPRODUCT(#REF!,TRANSPOSE(JS$19:JS$22))</f>
        <v>#REF!</v>
      </c>
      <c r="JT315" s="102" t="e">
        <f t="array" aca="1" ref="JT315" ca="1">SUMPRODUCT(#REF!,TRANSPOSE(JT$19:JT$22))</f>
        <v>#REF!</v>
      </c>
      <c r="JU315" s="102" t="e">
        <f t="array" aca="1" ref="JU315" ca="1">SUMPRODUCT(#REF!,TRANSPOSE(JU$19:JU$22))</f>
        <v>#REF!</v>
      </c>
      <c r="JV315" s="102" t="e">
        <f t="array" aca="1" ref="JV315" ca="1">SUMPRODUCT(#REF!,TRANSPOSE(JV$19:JV$22))</f>
        <v>#REF!</v>
      </c>
      <c r="JW315" s="102" t="e">
        <f t="array" aca="1" ref="JW315" ca="1">SUMPRODUCT(#REF!,TRANSPOSE(JW$19:JW$22))</f>
        <v>#REF!</v>
      </c>
      <c r="JX315" s="102" t="e">
        <f t="array" aca="1" ref="JX315" ca="1">SUMPRODUCT(#REF!,TRANSPOSE(JX$19:JX$22))</f>
        <v>#REF!</v>
      </c>
      <c r="JY315" s="102" t="e">
        <f t="array" aca="1" ref="JY315" ca="1">SUMPRODUCT(#REF!,TRANSPOSE(JY$19:JY$22))</f>
        <v>#REF!</v>
      </c>
      <c r="JZ315" s="102" t="e">
        <f t="array" aca="1" ref="JZ315" ca="1">SUMPRODUCT(#REF!,TRANSPOSE(JZ$19:JZ$22))</f>
        <v>#REF!</v>
      </c>
      <c r="KA315" s="102" t="e">
        <f t="array" aca="1" ref="KA315" ca="1">SUMPRODUCT(#REF!,TRANSPOSE(KA$19:KA$22))</f>
        <v>#REF!</v>
      </c>
      <c r="KB315" s="116"/>
      <c r="KC315" s="102" t="e">
        <f t="shared" ca="1" si="313"/>
        <v>#REF!</v>
      </c>
      <c r="KD315" s="117" t="e">
        <f ca="1">CEILING(SUM($JO315:JP315)-SUM($KC315:KC315),$JC315)</f>
        <v>#REF!</v>
      </c>
      <c r="KE315" s="117" t="e">
        <f ca="1">CEILING(SUM($JO315:JQ315)-SUM($KC315:KD315),$JC315)</f>
        <v>#REF!</v>
      </c>
      <c r="KF315" s="117" t="e">
        <f ca="1">CEILING(SUM($JO315:JR315)-SUM($KC315:KE315),$JC315)</f>
        <v>#REF!</v>
      </c>
      <c r="KG315" s="117" t="e">
        <f ca="1">CEILING(SUM($JO315:JS315)-SUM($KC315:KF315),$JC315)</f>
        <v>#REF!</v>
      </c>
      <c r="KH315" s="117" t="e">
        <f ca="1">CEILING(SUM($JO315:JT315)-SUM($KC315:KG315),$JC315)</f>
        <v>#REF!</v>
      </c>
      <c r="KI315" s="117" t="e">
        <f ca="1">CEILING(SUM($JO315:JU315)-SUM($KC315:KH315),$JC315)</f>
        <v>#REF!</v>
      </c>
      <c r="KJ315" s="117" t="e">
        <f ca="1">CEILING(SUM($JO315:JV315)-SUM($KC315:KI315),$JC315)</f>
        <v>#REF!</v>
      </c>
      <c r="KK315" s="117" t="e">
        <f ca="1">CEILING(SUM($JO315:JW315)-SUM($KC315:KJ315),$JC315)</f>
        <v>#REF!</v>
      </c>
      <c r="KL315" s="117" t="e">
        <f ca="1">CEILING(SUM($JO315:JX315)-SUM($KC315:KK315),$JC315)</f>
        <v>#REF!</v>
      </c>
      <c r="KM315" s="117" t="e">
        <f ca="1">CEILING(SUM($JO315:JY315)-SUM($KC315:KL315),$JC315)</f>
        <v>#REF!</v>
      </c>
      <c r="KN315" s="117" t="e">
        <f t="shared" ca="1" si="314"/>
        <v>#REF!</v>
      </c>
      <c r="KO315" s="117" t="e">
        <f t="shared" ca="1" si="315"/>
        <v>#REF!</v>
      </c>
      <c r="KP315" s="116"/>
      <c r="KQ315" s="119" t="e">
        <f t="shared" ca="1" si="316"/>
        <v>#REF!</v>
      </c>
      <c r="KR315" s="119" t="e">
        <f t="shared" ca="1" si="317"/>
        <v>#REF!</v>
      </c>
      <c r="KS315" s="119" t="e">
        <f t="shared" ca="1" si="318"/>
        <v>#REF!</v>
      </c>
      <c r="KT315" s="119" t="e">
        <f t="shared" ca="1" si="319"/>
        <v>#REF!</v>
      </c>
      <c r="KU315" s="119" t="e">
        <f t="shared" ca="1" si="320"/>
        <v>#REF!</v>
      </c>
      <c r="KV315" s="119" t="e">
        <f t="shared" ca="1" si="321"/>
        <v>#REF!</v>
      </c>
      <c r="KW315" s="119" t="e">
        <f t="shared" ca="1" si="322"/>
        <v>#REF!</v>
      </c>
      <c r="KX315" s="119" t="e">
        <f t="shared" ca="1" si="323"/>
        <v>#REF!</v>
      </c>
      <c r="KY315" s="119" t="e">
        <f t="shared" ca="1" si="324"/>
        <v>#REF!</v>
      </c>
      <c r="KZ315" s="119" t="e">
        <f t="shared" ca="1" si="325"/>
        <v>#REF!</v>
      </c>
      <c r="LA315" s="119" t="e">
        <f t="shared" ca="1" si="326"/>
        <v>#REF!</v>
      </c>
      <c r="LB315" s="119" t="e">
        <f t="shared" ca="1" si="327"/>
        <v>#REF!</v>
      </c>
      <c r="LC315" s="119" t="e">
        <f t="shared" ca="1" si="328"/>
        <v>#REF!</v>
      </c>
      <c r="LD315" s="119" t="e">
        <f t="shared" ca="1" si="329"/>
        <v>#REF!</v>
      </c>
      <c r="LE315" s="116">
        <v>1</v>
      </c>
      <c r="LF315" s="102" t="e">
        <f ca="1">SUM(KC315:KO315)</f>
        <v>#REF!</v>
      </c>
      <c r="LG315" s="102"/>
      <c r="LH315" s="102"/>
      <c r="LI315" s="102"/>
      <c r="LJ315" s="102"/>
      <c r="LK315" s="102"/>
      <c r="LL315" s="102"/>
      <c r="LM315" s="102"/>
      <c r="LN315" s="102"/>
      <c r="LO315" s="102"/>
      <c r="LP315" s="102"/>
      <c r="LQ315" s="102"/>
      <c r="LR315" s="102" t="e">
        <f t="shared" ca="1" si="347"/>
        <v>#REF!</v>
      </c>
      <c r="LS315" s="102"/>
      <c r="LT315" s="119" t="e">
        <f t="shared" ca="1" si="330"/>
        <v>#REF!</v>
      </c>
      <c r="LU315" s="119" t="e">
        <f t="shared" ca="1" si="331"/>
        <v>#NAME?</v>
      </c>
      <c r="LV315" s="119" t="e">
        <f t="shared" ca="1" si="332"/>
        <v>#NAME?</v>
      </c>
      <c r="LW315" s="119" t="e">
        <f t="shared" ca="1" si="333"/>
        <v>#NAME?</v>
      </c>
      <c r="LX315" s="119" t="e">
        <f t="shared" ca="1" si="334"/>
        <v>#NAME?</v>
      </c>
      <c r="LY315" s="119" t="e">
        <f t="shared" ca="1" si="335"/>
        <v>#NAME?</v>
      </c>
      <c r="LZ315" s="119" t="e">
        <f t="shared" ca="1" si="336"/>
        <v>#NAME?</v>
      </c>
      <c r="MA315" s="119" t="e">
        <f t="shared" ca="1" si="337"/>
        <v>#NAME?</v>
      </c>
      <c r="MB315" s="119" t="e">
        <f t="shared" ca="1" si="338"/>
        <v>#NAME?</v>
      </c>
      <c r="MC315" s="119" t="e">
        <f t="shared" ca="1" si="339"/>
        <v>#NAME?</v>
      </c>
      <c r="MD315" s="119" t="e">
        <f t="shared" ca="1" si="340"/>
        <v>#NAME?</v>
      </c>
      <c r="ME315" s="119" t="e">
        <f t="shared" ca="1" si="341"/>
        <v>#NAME?</v>
      </c>
      <c r="MF315" s="119" t="e">
        <f t="shared" ca="1" si="342"/>
        <v>#REF!</v>
      </c>
      <c r="MG315" s="119" t="e">
        <f t="shared" ca="1" si="343"/>
        <v>#REF!</v>
      </c>
      <c r="MH315" s="120" t="s">
        <v>1338</v>
      </c>
      <c r="MI315" s="100" t="s">
        <v>1284</v>
      </c>
      <c r="MJ315" s="121">
        <v>45531</v>
      </c>
      <c r="MK315" s="100" t="s">
        <v>131</v>
      </c>
      <c r="ML315" s="100" t="s">
        <v>15</v>
      </c>
      <c r="MM315" s="100" t="s">
        <v>15</v>
      </c>
      <c r="MN315" s="100" t="s">
        <v>1285</v>
      </c>
      <c r="MO315" s="100" t="s">
        <v>1286</v>
      </c>
    </row>
    <row r="316" spans="1:353" ht="14.25" x14ac:dyDescent="0.2">
      <c r="A316" s="39">
        <v>332</v>
      </c>
      <c r="B316" s="39" t="s">
        <v>1342</v>
      </c>
      <c r="C316" s="54" t="s">
        <v>1343</v>
      </c>
      <c r="D316" s="39" t="s">
        <v>121</v>
      </c>
      <c r="E316" s="39" t="s">
        <v>1344</v>
      </c>
      <c r="F316" s="99" t="s">
        <v>1345</v>
      </c>
      <c r="G316" s="39"/>
      <c r="H316" s="39" t="s">
        <v>112</v>
      </c>
      <c r="I316" s="39">
        <v>1</v>
      </c>
      <c r="J316" s="39">
        <v>2</v>
      </c>
      <c r="K316" s="39">
        <v>0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0</v>
      </c>
      <c r="Y316" s="39">
        <v>0</v>
      </c>
      <c r="Z316" s="39">
        <v>0</v>
      </c>
      <c r="AA316" s="39">
        <v>0</v>
      </c>
      <c r="AB316" s="39">
        <v>2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>
        <f t="shared" si="306"/>
        <v>2</v>
      </c>
      <c r="AI316" s="39">
        <f t="shared" si="344"/>
        <v>1262</v>
      </c>
      <c r="AJ316" s="55">
        <v>250</v>
      </c>
      <c r="AK316" s="39"/>
      <c r="AL316" s="39" t="s">
        <v>1279</v>
      </c>
      <c r="AM316" s="39" t="s">
        <v>1280</v>
      </c>
      <c r="AN316" s="39"/>
      <c r="AO316" s="39"/>
      <c r="AP316" s="56">
        <v>7.45</v>
      </c>
      <c r="AQ316" s="56" t="s">
        <v>8</v>
      </c>
      <c r="AR316" s="39" t="s">
        <v>1281</v>
      </c>
      <c r="AS316" s="39" t="s">
        <v>1282</v>
      </c>
      <c r="AT316" s="57" t="s">
        <v>1280</v>
      </c>
      <c r="AU316" s="39" t="s">
        <v>1283</v>
      </c>
      <c r="AV316" s="39" t="str">
        <f t="shared" si="307"/>
        <v>P0008</v>
      </c>
      <c r="AW316" s="76" t="e">
        <f t="shared" ca="1" si="308"/>
        <v>#NAME?</v>
      </c>
      <c r="AX316" s="39">
        <v>10</v>
      </c>
      <c r="AY316" s="73" t="e">
        <f t="shared" si="309"/>
        <v>#REF!</v>
      </c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>
        <f>SUM($AZ316,$BA316:BF316)-SUM($EU316:FA316)</f>
        <v>-200</v>
      </c>
      <c r="DE316" s="39">
        <f>SUM($AZ316,$BA316:BG316)-SUM($EU316:FB316)</f>
        <v>-600</v>
      </c>
      <c r="DF316" s="39">
        <f>SUM($AZ316,$BA316:BH316)-SUM($EU316:FC316)</f>
        <v>-1262</v>
      </c>
      <c r="DG316" s="39">
        <f>SUM($AZ316,$BA316:BI316)-SUM($EU316:FD316)</f>
        <v>-1262</v>
      </c>
      <c r="DH316" s="39">
        <f>SUM($AZ316,$BA316:BJ316)-SUM($EU316:FE316)</f>
        <v>-1262</v>
      </c>
      <c r="DI316" s="39">
        <f>SUM($AZ316,$BA316:BK316)-SUM($EU316:FF316)</f>
        <v>-1262</v>
      </c>
      <c r="DJ316" s="39">
        <f>SUM($AZ316,$BA316:BL316)-SUM($EU316:FG316)</f>
        <v>-1262</v>
      </c>
      <c r="DK316" s="39">
        <f>SUM($AZ316,$BA316:BM316)-SUM($EU316:FH316)</f>
        <v>-1262</v>
      </c>
      <c r="DL316" s="39">
        <f>SUM($AZ316,$BA316:BN316)-SUM($EU316:FI316)</f>
        <v>-1262</v>
      </c>
      <c r="DM316" s="39">
        <f>SUM($AZ316,$BA316:BO316)-SUM($EU316:FJ316)</f>
        <v>-1262</v>
      </c>
      <c r="DN316" s="39">
        <f>SUM($AZ316,$BA316:BP316)-SUM($EU316:FK316)</f>
        <v>-1262</v>
      </c>
      <c r="DO316" s="39">
        <f>SUM($AZ316,$BA316:BQ316)-SUM($EU316:FL316)</f>
        <v>-1262</v>
      </c>
      <c r="DP316" s="39">
        <f>SUM($AZ316,$BA316:BR316)-SUM($EU316:FM316)</f>
        <v>-1262</v>
      </c>
      <c r="DQ316" s="39">
        <f>SUM($AZ316,$BA316:BS316)-SUM($EU316:FN316)</f>
        <v>-1262</v>
      </c>
      <c r="DR316" s="39">
        <f>SUM($AZ316,$BA316:BT316)-SUM($EU316:FO316)</f>
        <v>-1262</v>
      </c>
      <c r="DS316" s="39">
        <f>SUM($AZ316,$BA316:BU316)-SUM($EU316:FP316)</f>
        <v>-1262</v>
      </c>
      <c r="DT316" s="39">
        <f>SUM($AZ316,$BA316:BV316)-SUM($EU316:FQ316)</f>
        <v>-1262</v>
      </c>
      <c r="DU316" s="39">
        <f>SUM($AZ316,$BA316:BW316)-SUM($EU316:FR316)</f>
        <v>-1262</v>
      </c>
      <c r="DV316" s="39">
        <f>SUM($AZ316,$BA316:BX316)-SUM($EU316:FS316)</f>
        <v>-1262</v>
      </c>
      <c r="DW316" s="39">
        <f>SUM($AZ316,$BA316:BY316)-SUM($EU316:FT316)</f>
        <v>-1262</v>
      </c>
      <c r="DX316" s="39">
        <f>SUM($AZ316,$BA316:BZ316)-SUM($EU316:FU316)</f>
        <v>-1262</v>
      </c>
      <c r="DY316" s="39">
        <f>SUM($AZ316,$BA316:CA316)-SUM($EU316:FV316)</f>
        <v>-1262</v>
      </c>
      <c r="DZ316" s="39">
        <f>SUM($AZ316,$BA316:CB316)-SUM($EU316:FW316)</f>
        <v>-1262</v>
      </c>
      <c r="EA316" s="39">
        <f>SUM($AZ316,$BA316:CC316)-SUM($EU316:FX316)</f>
        <v>-1262</v>
      </c>
      <c r="EB316" s="39">
        <f>SUM($AZ316,$BA316:CD316)-SUM($EU316:FY316)</f>
        <v>-1262</v>
      </c>
      <c r="EC316" s="39">
        <f>SUM($AZ316,$BA316:CE316)-SUM($EU316:FZ316)</f>
        <v>-1262</v>
      </c>
      <c r="ED316" s="39">
        <f>SUM($AZ316,$BA316:CF316)-SUM($EU316:GA316)</f>
        <v>-1262</v>
      </c>
      <c r="EE316" s="39">
        <f>SUM($AZ316,$BA316:CG316)-SUM($EU316:GB316)</f>
        <v>-1262</v>
      </c>
      <c r="EF316" s="39">
        <f>SUM($AZ316,$BA316:CH316)-SUM($EU316:GC316)</f>
        <v>-1262</v>
      </c>
      <c r="EG316" s="39">
        <f>SUM($AZ316,$BA316:CI316)-SUM($EU316:GD316)</f>
        <v>-1262</v>
      </c>
      <c r="EH316" s="39">
        <f>SUM($AZ316,$BA316:CJ316)-SUM($EU316:GE316)</f>
        <v>-1262</v>
      </c>
      <c r="EI316" s="39">
        <f>SUM($AZ316,$BA316:CK316)-SUM($EU316:GF316)</f>
        <v>-1262</v>
      </c>
      <c r="EJ316" s="39">
        <f>SUM($AZ316,$BA316:CL316)-SUM($EU316:GG316)</f>
        <v>-1262</v>
      </c>
      <c r="EK316" s="39">
        <f>SUM($AZ316,$BA316:CM316)-SUM($EU316:GH316)</f>
        <v>-1262</v>
      </c>
      <c r="EL316" s="39">
        <f>SUM($AZ316,$BA316:CN316)-SUM($EU316:GI316)</f>
        <v>-1262</v>
      </c>
      <c r="EM316" s="39">
        <f>SUM($AZ316,$BA316:CO316)-SUM($EU316:GJ316)</f>
        <v>-1262</v>
      </c>
      <c r="EN316" s="39">
        <f>SUM($AZ316,$BA316:CP316)-SUM($EU316:GK316)</f>
        <v>-1262</v>
      </c>
      <c r="EO316" s="39">
        <f>SUM($AZ316,$BA316:CQ316)-SUM($EU316:GL316)</f>
        <v>-1262</v>
      </c>
      <c r="EP316" s="39">
        <f>SUM($AZ316,$BA316:CR316)-SUM($EU316:GM316)</f>
        <v>-1262</v>
      </c>
      <c r="EQ316" s="39">
        <f>SUM($AZ316,$BA316:CS316)-SUM($EU316:GN316)</f>
        <v>-1262</v>
      </c>
      <c r="ER316" s="39"/>
      <c r="ES316" s="39"/>
      <c r="ET316" s="39"/>
      <c r="EU316" s="39"/>
      <c r="EV316" s="39"/>
      <c r="EW316" s="39"/>
      <c r="EX316" s="39"/>
      <c r="EY316" s="39"/>
      <c r="EZ316" s="39"/>
      <c r="FA316" s="39">
        <f t="array" ref="FA316">SUMPRODUCT($K316:$AG316,TRANSPOSE(FA$5:FA$27))</f>
        <v>200</v>
      </c>
      <c r="FB316" s="39">
        <f t="array" ref="FB316">SUMPRODUCT($K316:$AG316,TRANSPOSE(FB$5:FB$27))</f>
        <v>400</v>
      </c>
      <c r="FC316" s="39">
        <f t="array" ref="FC316">SUMPRODUCT($K316:$AG316,TRANSPOSE(FC$5:FC$27))</f>
        <v>662</v>
      </c>
      <c r="FD316" s="39">
        <f t="array" ref="FD316">SUMPRODUCT($K316:$AG316,TRANSPOSE(FD$5:FD$27))</f>
        <v>0</v>
      </c>
      <c r="FE316" s="39">
        <f t="array" ref="FE316">SUMPRODUCT($K316:$AG316,TRANSPOSE(FE$5:FE$27))</f>
        <v>0</v>
      </c>
      <c r="FF316" s="39">
        <f t="array" ref="FF316">SUMPRODUCT($K316:$AG316,TRANSPOSE(FF$5:FF$27))</f>
        <v>0</v>
      </c>
      <c r="FG316" s="39">
        <f t="array" ref="FG316">SUMPRODUCT($K316:$AG316,TRANSPOSE(FG$5:FG$27))</f>
        <v>0</v>
      </c>
      <c r="FH316" s="39">
        <f t="array" ref="FH316">SUMPRODUCT($K316:$AG316,TRANSPOSE(FH$5:FH$27))</f>
        <v>0</v>
      </c>
      <c r="FI316" s="39">
        <f t="array" ref="FI316">SUMPRODUCT($K316:$AG316,TRANSPOSE(FI$5:FI$27))</f>
        <v>0</v>
      </c>
      <c r="FJ316" s="39">
        <f t="array" ref="FJ316">SUMPRODUCT($K316:$AG316,TRANSPOSE(FJ$5:FJ$27))</f>
        <v>0</v>
      </c>
      <c r="FK316" s="39">
        <f t="array" ref="FK316">SUMPRODUCT($K316:$AG316,TRANSPOSE(FK$5:FK$27))</f>
        <v>0</v>
      </c>
      <c r="FL316" s="39">
        <f t="array" ref="FL316">SUMPRODUCT($K316:$AG316,TRANSPOSE(FL$5:FL$27))</f>
        <v>0</v>
      </c>
      <c r="FM316" s="39">
        <f t="array" ref="FM316">SUMPRODUCT($K316:$AG316,TRANSPOSE(FM$5:FM$27))</f>
        <v>0</v>
      </c>
      <c r="FN316" s="39">
        <f t="array" ref="FN316">SUMPRODUCT($K316:$AG316,TRANSPOSE(FN$5:FN$27))</f>
        <v>0</v>
      </c>
      <c r="FO316" s="39">
        <f t="array" ref="FO316">SUMPRODUCT($K316:$AG316,TRANSPOSE(FO$5:FO$27))</f>
        <v>0</v>
      </c>
      <c r="FP316" s="39">
        <f t="array" ref="FP316">SUMPRODUCT($K316:$AG316,TRANSPOSE(FP$5:FP$27))</f>
        <v>0</v>
      </c>
      <c r="FQ316" s="39">
        <f t="array" ref="FQ316">SUMPRODUCT($K316:$AG316,TRANSPOSE(FQ$5:FQ$27))</f>
        <v>0</v>
      </c>
      <c r="FR316" s="39">
        <f t="array" ref="FR316">SUMPRODUCT($K316:$AG316,TRANSPOSE(FR$5:FR$27))</f>
        <v>0</v>
      </c>
      <c r="FS316" s="39">
        <f t="array" ref="FS316">SUMPRODUCT($K316:$AG316,TRANSPOSE(FS$5:FS$27))</f>
        <v>0</v>
      </c>
      <c r="FT316" s="39">
        <f t="array" ref="FT316">SUMPRODUCT($K316:$AG316,TRANSPOSE(FT$5:FT$27))</f>
        <v>0</v>
      </c>
      <c r="FU316" s="39">
        <f t="array" ref="FU316">SUMPRODUCT($K316:$AG316,TRANSPOSE(FU$5:FU$27))</f>
        <v>0</v>
      </c>
      <c r="FV316" s="39">
        <f t="array" ref="FV316">SUMPRODUCT($K316:$AG316,TRANSPOSE(FV$5:FV$27))</f>
        <v>0</v>
      </c>
      <c r="FW316" s="39">
        <f t="array" ref="FW316">SUMPRODUCT($K316:$AG316,TRANSPOSE(FW$5:FW$27))</f>
        <v>0</v>
      </c>
      <c r="FX316" s="39">
        <f t="array" ref="FX316">SUMPRODUCT($K316:$AG316,TRANSPOSE(FX$5:FX$27))</f>
        <v>0</v>
      </c>
      <c r="FY316" s="39">
        <f t="array" ref="FY316">SUMPRODUCT($K316:$AG316,TRANSPOSE(FY$5:FY$27))</f>
        <v>0</v>
      </c>
      <c r="FZ316" s="39">
        <f t="array" ref="FZ316">SUMPRODUCT($K316:$AG316,TRANSPOSE(FZ$5:FZ$27))</f>
        <v>0</v>
      </c>
      <c r="GA316" s="39">
        <f t="array" ref="GA316">SUMPRODUCT($K316:$AG316,TRANSPOSE(GA$5:GA$27))</f>
        <v>0</v>
      </c>
      <c r="GB316" s="39">
        <f t="array" ref="GB316">SUMPRODUCT($K316:$AG316,TRANSPOSE(GB$5:GB$27))</f>
        <v>0</v>
      </c>
      <c r="GC316" s="39">
        <f t="array" ref="GC316">SUMPRODUCT($K316:$AG316,TRANSPOSE(GC$5:GC$27))</f>
        <v>0</v>
      </c>
      <c r="GD316" s="39">
        <f t="array" ref="GD316">SUMPRODUCT($K316:$AG316,TRANSPOSE(GD$5:GD$27))</f>
        <v>0</v>
      </c>
      <c r="GE316" s="39">
        <f t="array" ref="GE316">SUMPRODUCT($K316:$AG316,TRANSPOSE(GE$5:GE$27))</f>
        <v>0</v>
      </c>
      <c r="GF316" s="39">
        <f t="array" ref="GF316">SUMPRODUCT($K316:$AG316,TRANSPOSE(GF$5:GF$27))</f>
        <v>0</v>
      </c>
      <c r="GG316" s="39">
        <f t="array" ref="GG316">SUMPRODUCT($K316:$AG316,TRANSPOSE(GG$5:GG$27))</f>
        <v>0</v>
      </c>
      <c r="GH316" s="39">
        <f t="array" ref="GH316">SUMPRODUCT($K316:$AG316,TRANSPOSE(GH$5:GH$27))</f>
        <v>0</v>
      </c>
      <c r="GI316" s="39">
        <f t="array" ref="GI316">SUMPRODUCT($K316:$AG316,TRANSPOSE(GI$5:GI$27))</f>
        <v>0</v>
      </c>
      <c r="GJ316" s="39">
        <f t="array" ref="GJ316">SUMPRODUCT($K316:$AG316,TRANSPOSE(GJ$5:GJ$27))</f>
        <v>0</v>
      </c>
      <c r="GK316" s="39">
        <f t="array" ref="GK316">SUMPRODUCT($K316:$AG316,TRANSPOSE(GK$5:GK$27))</f>
        <v>0</v>
      </c>
      <c r="GL316" s="39">
        <f t="array" ref="GL316">SUMPRODUCT($K316:$AG316,TRANSPOSE(GL$5:GL$27))</f>
        <v>0</v>
      </c>
      <c r="GM316" s="39">
        <f t="array" ref="GM316">SUMPRODUCT($K316:$AG316,TRANSPOSE(GM$5:GM$27))</f>
        <v>0</v>
      </c>
      <c r="GN316" s="39">
        <f t="array" ref="GN316">SUMPRODUCT($K316:$AG316,TRANSPOSE(GN$5:GN$27))</f>
        <v>0</v>
      </c>
      <c r="GO316" s="39"/>
      <c r="GP316" s="39"/>
      <c r="GQ316" s="39"/>
      <c r="GR316" s="39"/>
      <c r="GS316" s="39"/>
      <c r="GT316" s="39"/>
      <c r="GU316" s="39"/>
      <c r="GV316" s="39"/>
      <c r="GW316" s="39"/>
      <c r="GX316" s="39"/>
      <c r="GY316" s="39"/>
      <c r="GZ316" s="39"/>
      <c r="HA316" s="39"/>
      <c r="HB316" s="39"/>
      <c r="HC316" s="39"/>
      <c r="HD316" s="39"/>
      <c r="HE316" s="39"/>
      <c r="HF316" s="39"/>
      <c r="HG316" s="39"/>
      <c r="HH316" s="39"/>
      <c r="HI316" s="39"/>
      <c r="HJ316" s="39"/>
      <c r="HK316" s="39"/>
      <c r="HL316" s="39"/>
      <c r="HM316" s="39"/>
      <c r="HN316" s="39"/>
      <c r="HO316" s="39"/>
      <c r="HP316" s="39"/>
      <c r="HQ316" s="39"/>
      <c r="HR316" s="39"/>
      <c r="HS316" s="39"/>
      <c r="HT316" s="39"/>
      <c r="HU316" s="39"/>
      <c r="HV316" s="39"/>
      <c r="HW316" s="39"/>
      <c r="HX316" s="39"/>
      <c r="HY316" s="39"/>
      <c r="HZ316" s="39"/>
      <c r="IA316" s="39"/>
      <c r="IB316" s="39"/>
      <c r="IC316" s="39"/>
      <c r="ID316" s="39"/>
      <c r="IE316" s="39"/>
      <c r="IF316" s="39"/>
      <c r="IG316" s="39"/>
      <c r="IH316" s="39"/>
      <c r="II316" s="39"/>
      <c r="IJ316" s="39"/>
      <c r="IK316" s="39"/>
      <c r="IL316" s="39"/>
      <c r="IM316" s="39"/>
      <c r="IN316" s="39"/>
      <c r="IO316" s="39"/>
      <c r="IP316" s="39"/>
      <c r="IQ316" s="39"/>
      <c r="IR316" s="39"/>
      <c r="IS316" s="39"/>
      <c r="IT316" s="39"/>
      <c r="IU316" s="39"/>
      <c r="IV316" s="93" t="str">
        <f t="shared" ref="IV316:IV321" si="351">AM316</f>
        <v>RFMW</v>
      </c>
      <c r="IW316" s="100" t="str">
        <f>C316</f>
        <v>TS0311W3</v>
      </c>
      <c r="IX316" s="93" t="str">
        <f t="shared" si="345"/>
        <v>SMITHS INTERCONNECT AMERICAS,</v>
      </c>
      <c r="IY316" s="111">
        <f>AP316</f>
        <v>7.45</v>
      </c>
      <c r="IZ316" s="112" t="str">
        <f t="shared" si="350"/>
        <v>USD</v>
      </c>
      <c r="JA316" s="104" t="e">
        <f ca="1">_xlfn.XLOOKUP(IZ316,IZ$21:IZ$24,JA$21:JA$24,0)</f>
        <v>#NAME?</v>
      </c>
      <c r="JB316" s="104" t="e">
        <f t="shared" ca="1" si="310"/>
        <v>#NAME?</v>
      </c>
      <c r="JC316" s="113">
        <f>AJ316</f>
        <v>250</v>
      </c>
      <c r="JD316" s="113">
        <f>AJ316</f>
        <v>250</v>
      </c>
      <c r="JE316" s="100"/>
      <c r="JF316" s="113" t="e">
        <f>MAX(JD316,CEILING(#REF!+JE316,JC316))</f>
        <v>#REF!</v>
      </c>
      <c r="JG316" s="114" t="e">
        <f t="shared" ca="1" si="311"/>
        <v>#REF!</v>
      </c>
      <c r="JH316" s="113" t="e">
        <f>JF316-#REF!</f>
        <v>#REF!</v>
      </c>
      <c r="JI316" s="114" t="e">
        <f t="shared" ca="1" si="312"/>
        <v>#REF!</v>
      </c>
      <c r="JJ316" s="115">
        <v>45523</v>
      </c>
      <c r="JK316" s="114" t="s">
        <v>114</v>
      </c>
      <c r="JL316" s="114" t="s">
        <v>21</v>
      </c>
      <c r="JM316" s="100" t="s">
        <v>128</v>
      </c>
      <c r="JN316" s="100" t="s">
        <v>129</v>
      </c>
      <c r="JO316" s="102" t="e">
        <f t="array" aca="1" ref="JO316" ca="1">SUMPRODUCT(#REF!,TRANSPOSE(JO$19:JO$22))</f>
        <v>#REF!</v>
      </c>
      <c r="JP316" s="102" t="e">
        <f t="array" aca="1" ref="JP316" ca="1">SUMPRODUCT(#REF!,TRANSPOSE(JP$19:JP$22))</f>
        <v>#REF!</v>
      </c>
      <c r="JQ316" s="102" t="e">
        <f t="array" aca="1" ref="JQ316" ca="1">SUMPRODUCT(#REF!,TRANSPOSE(JQ$19:JQ$22))</f>
        <v>#REF!</v>
      </c>
      <c r="JR316" s="102" t="e">
        <f t="array" aca="1" ref="JR316" ca="1">SUMPRODUCT(#REF!,TRANSPOSE(JR$19:JR$22))</f>
        <v>#REF!</v>
      </c>
      <c r="JS316" s="102" t="e">
        <f t="array" aca="1" ref="JS316" ca="1">SUMPRODUCT(#REF!,TRANSPOSE(JS$19:JS$22))</f>
        <v>#REF!</v>
      </c>
      <c r="JT316" s="102" t="e">
        <f t="array" aca="1" ref="JT316" ca="1">SUMPRODUCT(#REF!,TRANSPOSE(JT$19:JT$22))</f>
        <v>#REF!</v>
      </c>
      <c r="JU316" s="102" t="e">
        <f t="array" aca="1" ref="JU316" ca="1">SUMPRODUCT(#REF!,TRANSPOSE(JU$19:JU$22))</f>
        <v>#REF!</v>
      </c>
      <c r="JV316" s="102" t="e">
        <f t="array" aca="1" ref="JV316" ca="1">SUMPRODUCT(#REF!,TRANSPOSE(JV$19:JV$22))</f>
        <v>#REF!</v>
      </c>
      <c r="JW316" s="102" t="e">
        <f t="array" aca="1" ref="JW316" ca="1">SUMPRODUCT(#REF!,TRANSPOSE(JW$19:JW$22))</f>
        <v>#REF!</v>
      </c>
      <c r="JX316" s="102" t="e">
        <f t="array" aca="1" ref="JX316" ca="1">SUMPRODUCT(#REF!,TRANSPOSE(JX$19:JX$22))</f>
        <v>#REF!</v>
      </c>
      <c r="JY316" s="102" t="e">
        <f t="array" aca="1" ref="JY316" ca="1">SUMPRODUCT(#REF!,TRANSPOSE(JY$19:JY$22))</f>
        <v>#REF!</v>
      </c>
      <c r="JZ316" s="102" t="e">
        <f t="array" aca="1" ref="JZ316" ca="1">SUMPRODUCT(#REF!,TRANSPOSE(JZ$19:JZ$22))</f>
        <v>#REF!</v>
      </c>
      <c r="KA316" s="102" t="e">
        <f t="array" aca="1" ref="KA316" ca="1">SUMPRODUCT(#REF!,TRANSPOSE(KA$19:KA$22))</f>
        <v>#REF!</v>
      </c>
      <c r="KB316" s="116"/>
      <c r="KC316" s="102" t="e">
        <f t="shared" ca="1" si="313"/>
        <v>#REF!</v>
      </c>
      <c r="KD316" s="117" t="e">
        <f ca="1">CEILING(SUM($JO316:JP316)-SUM($KC316:KC316),$JC316)</f>
        <v>#REF!</v>
      </c>
      <c r="KE316" s="117" t="e">
        <f ca="1">CEILING(SUM($JO316:JQ316)-SUM($KC316:KD316),$JC316)</f>
        <v>#REF!</v>
      </c>
      <c r="KF316" s="117" t="e">
        <f ca="1">CEILING(SUM($JO316:JR316)-SUM($KC316:KE316),$JC316)</f>
        <v>#REF!</v>
      </c>
      <c r="KG316" s="117" t="e">
        <f ca="1">CEILING(SUM($JO316:JS316)-SUM($KC316:KF316),$JC316)</f>
        <v>#REF!</v>
      </c>
      <c r="KH316" s="117" t="e">
        <f ca="1">CEILING(SUM($JO316:JT316)-SUM($KC316:KG316),$JC316)</f>
        <v>#REF!</v>
      </c>
      <c r="KI316" s="117" t="e">
        <f ca="1">CEILING(SUM($JO316:JU316)-SUM($KC316:KH316),$JC316)</f>
        <v>#REF!</v>
      </c>
      <c r="KJ316" s="117" t="e">
        <f ca="1">CEILING(SUM($JO316:JV316)-SUM($KC316:KI316),$JC316)</f>
        <v>#REF!</v>
      </c>
      <c r="KK316" s="117" t="e">
        <f ca="1">CEILING(SUM($JO316:JW316)-SUM($KC316:KJ316),$JC316)</f>
        <v>#REF!</v>
      </c>
      <c r="KL316" s="117" t="e">
        <f ca="1">CEILING(SUM($JO316:JX316)-SUM($KC316:KK316),$JC316)</f>
        <v>#REF!</v>
      </c>
      <c r="KM316" s="117" t="e">
        <f ca="1">CEILING(SUM($JO316:JY316)-SUM($KC316:KL316),$JC316)</f>
        <v>#REF!</v>
      </c>
      <c r="KN316" s="117" t="e">
        <f t="shared" ca="1" si="314"/>
        <v>#REF!</v>
      </c>
      <c r="KO316" s="117" t="e">
        <f t="shared" ca="1" si="315"/>
        <v>#REF!</v>
      </c>
      <c r="KP316" s="116"/>
      <c r="KQ316" s="119" t="e">
        <f t="shared" ca="1" si="316"/>
        <v>#REF!</v>
      </c>
      <c r="KR316" s="119" t="e">
        <f t="shared" ca="1" si="317"/>
        <v>#REF!</v>
      </c>
      <c r="KS316" s="119" t="e">
        <f t="shared" ca="1" si="318"/>
        <v>#REF!</v>
      </c>
      <c r="KT316" s="119" t="e">
        <f t="shared" ca="1" si="319"/>
        <v>#REF!</v>
      </c>
      <c r="KU316" s="119" t="e">
        <f t="shared" ca="1" si="320"/>
        <v>#REF!</v>
      </c>
      <c r="KV316" s="119" t="e">
        <f t="shared" ca="1" si="321"/>
        <v>#REF!</v>
      </c>
      <c r="KW316" s="119" t="e">
        <f t="shared" ca="1" si="322"/>
        <v>#REF!</v>
      </c>
      <c r="KX316" s="119" t="e">
        <f t="shared" ca="1" si="323"/>
        <v>#REF!</v>
      </c>
      <c r="KY316" s="119" t="e">
        <f t="shared" ca="1" si="324"/>
        <v>#REF!</v>
      </c>
      <c r="KZ316" s="119" t="e">
        <f t="shared" ca="1" si="325"/>
        <v>#REF!</v>
      </c>
      <c r="LA316" s="119" t="e">
        <f t="shared" ca="1" si="326"/>
        <v>#REF!</v>
      </c>
      <c r="LB316" s="119" t="e">
        <f t="shared" ca="1" si="327"/>
        <v>#REF!</v>
      </c>
      <c r="LC316" s="119" t="e">
        <f t="shared" ca="1" si="328"/>
        <v>#REF!</v>
      </c>
      <c r="LD316" s="119" t="e">
        <f t="shared" ca="1" si="329"/>
        <v>#REF!</v>
      </c>
      <c r="LE316" s="116">
        <v>1</v>
      </c>
      <c r="LF316" s="102" t="e">
        <f ca="1">SUM(KC316:KO316)</f>
        <v>#REF!</v>
      </c>
      <c r="LG316" s="102"/>
      <c r="LH316" s="102"/>
      <c r="LI316" s="102"/>
      <c r="LJ316" s="102"/>
      <c r="LK316" s="102"/>
      <c r="LL316" s="102"/>
      <c r="LM316" s="102"/>
      <c r="LN316" s="102"/>
      <c r="LO316" s="102"/>
      <c r="LP316" s="102"/>
      <c r="LQ316" s="102"/>
      <c r="LR316" s="102" t="e">
        <f t="shared" ca="1" si="347"/>
        <v>#REF!</v>
      </c>
      <c r="LS316" s="102"/>
      <c r="LT316" s="119" t="e">
        <f t="shared" ca="1" si="330"/>
        <v>#REF!</v>
      </c>
      <c r="LU316" s="119" t="e">
        <f t="shared" ca="1" si="331"/>
        <v>#NAME?</v>
      </c>
      <c r="LV316" s="119" t="e">
        <f t="shared" ca="1" si="332"/>
        <v>#NAME?</v>
      </c>
      <c r="LW316" s="119" t="e">
        <f t="shared" ca="1" si="333"/>
        <v>#NAME?</v>
      </c>
      <c r="LX316" s="119" t="e">
        <f t="shared" ca="1" si="334"/>
        <v>#NAME?</v>
      </c>
      <c r="LY316" s="119" t="e">
        <f t="shared" ca="1" si="335"/>
        <v>#NAME?</v>
      </c>
      <c r="LZ316" s="119" t="e">
        <f t="shared" ca="1" si="336"/>
        <v>#NAME?</v>
      </c>
      <c r="MA316" s="119" t="e">
        <f t="shared" ca="1" si="337"/>
        <v>#NAME?</v>
      </c>
      <c r="MB316" s="119" t="e">
        <f t="shared" ca="1" si="338"/>
        <v>#NAME?</v>
      </c>
      <c r="MC316" s="119" t="e">
        <f t="shared" ca="1" si="339"/>
        <v>#NAME?</v>
      </c>
      <c r="MD316" s="119" t="e">
        <f t="shared" ca="1" si="340"/>
        <v>#NAME?</v>
      </c>
      <c r="ME316" s="119" t="e">
        <f t="shared" ca="1" si="341"/>
        <v>#NAME?</v>
      </c>
      <c r="MF316" s="119" t="e">
        <f t="shared" ca="1" si="342"/>
        <v>#REF!</v>
      </c>
      <c r="MG316" s="119" t="e">
        <f t="shared" ca="1" si="343"/>
        <v>#REF!</v>
      </c>
      <c r="MH316" s="120" t="s">
        <v>1342</v>
      </c>
      <c r="MI316" s="100" t="s">
        <v>1284</v>
      </c>
      <c r="MJ316" s="121">
        <v>45531</v>
      </c>
      <c r="MK316" s="100" t="s">
        <v>131</v>
      </c>
      <c r="ML316" s="100" t="s">
        <v>15</v>
      </c>
      <c r="MM316" s="100" t="s">
        <v>15</v>
      </c>
      <c r="MN316" s="100" t="s">
        <v>1285</v>
      </c>
      <c r="MO316" s="100" t="s">
        <v>1286</v>
      </c>
    </row>
    <row r="317" spans="1:353" ht="14.25" x14ac:dyDescent="0.2">
      <c r="A317" s="39">
        <v>333</v>
      </c>
      <c r="B317" s="39" t="s">
        <v>1346</v>
      </c>
      <c r="C317" s="54" t="s">
        <v>1347</v>
      </c>
      <c r="D317" s="39" t="s">
        <v>121</v>
      </c>
      <c r="E317" s="39">
        <v>400048227</v>
      </c>
      <c r="F317" s="99" t="s">
        <v>1348</v>
      </c>
      <c r="G317" s="39"/>
      <c r="H317" s="39" t="s">
        <v>112</v>
      </c>
      <c r="I317" s="39">
        <v>2</v>
      </c>
      <c r="J317" s="39">
        <v>12</v>
      </c>
      <c r="K317" s="39">
        <v>0</v>
      </c>
      <c r="L317" s="39">
        <v>0</v>
      </c>
      <c r="M317" s="39">
        <v>0</v>
      </c>
      <c r="N317" s="39">
        <v>4</v>
      </c>
      <c r="O317" s="39">
        <v>0</v>
      </c>
      <c r="P317" s="39">
        <v>0</v>
      </c>
      <c r="Q317" s="39">
        <v>0</v>
      </c>
      <c r="R317" s="39">
        <v>0</v>
      </c>
      <c r="S317" s="39">
        <v>4</v>
      </c>
      <c r="T317" s="39">
        <v>0</v>
      </c>
      <c r="U317" s="39">
        <v>0</v>
      </c>
      <c r="V317" s="39">
        <v>0</v>
      </c>
      <c r="W317" s="39">
        <v>0</v>
      </c>
      <c r="X317" s="39">
        <v>0</v>
      </c>
      <c r="Y317" s="39">
        <v>0</v>
      </c>
      <c r="Z317" s="39">
        <v>0</v>
      </c>
      <c r="AA317" s="39">
        <v>0</v>
      </c>
      <c r="AB317" s="39">
        <v>4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>
        <f t="shared" si="306"/>
        <v>12</v>
      </c>
      <c r="AI317" s="39">
        <f t="shared" si="344"/>
        <v>282356</v>
      </c>
      <c r="AJ317" s="55">
        <v>1000</v>
      </c>
      <c r="AK317" s="39"/>
      <c r="AL317" s="39" t="s">
        <v>1279</v>
      </c>
      <c r="AM317" s="39" t="s">
        <v>1280</v>
      </c>
      <c r="AN317" s="39"/>
      <c r="AO317" s="39"/>
      <c r="AP317" s="56">
        <v>1.8</v>
      </c>
      <c r="AQ317" s="56" t="s">
        <v>8</v>
      </c>
      <c r="AR317" s="39" t="s">
        <v>1281</v>
      </c>
      <c r="AS317" s="39" t="s">
        <v>1282</v>
      </c>
      <c r="AT317" s="39"/>
      <c r="AU317" s="39" t="s">
        <v>1283</v>
      </c>
      <c r="AV317" s="39" t="str">
        <f t="shared" si="307"/>
        <v>P0008</v>
      </c>
      <c r="AW317" s="76" t="e">
        <f t="shared" ca="1" si="308"/>
        <v>#NAME?</v>
      </c>
      <c r="AX317" s="39">
        <v>10</v>
      </c>
      <c r="AY317" s="73" t="e">
        <f t="shared" si="309"/>
        <v>#REF!</v>
      </c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>
        <f>SUM($AZ317,$BA317:BF317)-SUM($EU317:FA317)</f>
        <v>-1840</v>
      </c>
      <c r="DE317" s="39">
        <f>SUM($AZ317,$BA317:BG317)-SUM($EU317:FB317)</f>
        <v>-9032</v>
      </c>
      <c r="DF317" s="39">
        <f>SUM($AZ317,$BA317:BH317)-SUM($EU317:FC317)</f>
        <v>-18356</v>
      </c>
      <c r="DG317" s="39">
        <f>SUM($AZ317,$BA317:BI317)-SUM($EU317:FD317)</f>
        <v>-26356</v>
      </c>
      <c r="DH317" s="39">
        <f>SUM($AZ317,$BA317:BJ317)-SUM($EU317:FE317)</f>
        <v>-34356</v>
      </c>
      <c r="DI317" s="39">
        <f>SUM($AZ317,$BA317:BK317)-SUM($EU317:FF317)</f>
        <v>-42356</v>
      </c>
      <c r="DJ317" s="39">
        <f>SUM($AZ317,$BA317:BL317)-SUM($EU317:FG317)</f>
        <v>-50356</v>
      </c>
      <c r="DK317" s="39">
        <f>SUM($AZ317,$BA317:BM317)-SUM($EU317:FH317)</f>
        <v>-58356</v>
      </c>
      <c r="DL317" s="39">
        <f>SUM($AZ317,$BA317:BN317)-SUM($EU317:FI317)</f>
        <v>-66356</v>
      </c>
      <c r="DM317" s="39">
        <f>SUM($AZ317,$BA317:BO317)-SUM($EU317:FJ317)</f>
        <v>-74356</v>
      </c>
      <c r="DN317" s="39">
        <f>SUM($AZ317,$BA317:BP317)-SUM($EU317:FK317)</f>
        <v>-82356</v>
      </c>
      <c r="DO317" s="39">
        <f>SUM($AZ317,$BA317:BQ317)-SUM($EU317:FL317)</f>
        <v>-90356</v>
      </c>
      <c r="DP317" s="39">
        <f>SUM($AZ317,$BA317:BR317)-SUM($EU317:FM317)</f>
        <v>-98356</v>
      </c>
      <c r="DQ317" s="39">
        <f>SUM($AZ317,$BA317:BS317)-SUM($EU317:FN317)</f>
        <v>-106356</v>
      </c>
      <c r="DR317" s="39">
        <f>SUM($AZ317,$BA317:BT317)-SUM($EU317:FO317)</f>
        <v>-114356</v>
      </c>
      <c r="DS317" s="39">
        <f>SUM($AZ317,$BA317:BU317)-SUM($EU317:FP317)</f>
        <v>-122356</v>
      </c>
      <c r="DT317" s="39">
        <f>SUM($AZ317,$BA317:BV317)-SUM($EU317:FQ317)</f>
        <v>-130356</v>
      </c>
      <c r="DU317" s="39">
        <f>SUM($AZ317,$BA317:BW317)-SUM($EU317:FR317)</f>
        <v>-138356</v>
      </c>
      <c r="DV317" s="39">
        <f>SUM($AZ317,$BA317:BX317)-SUM($EU317:FS317)</f>
        <v>-146356</v>
      </c>
      <c r="DW317" s="39">
        <f>SUM($AZ317,$BA317:BY317)-SUM($EU317:FT317)</f>
        <v>-154356</v>
      </c>
      <c r="DX317" s="39">
        <f>SUM($AZ317,$BA317:BZ317)-SUM($EU317:FU317)</f>
        <v>-162356</v>
      </c>
      <c r="DY317" s="39">
        <f>SUM($AZ317,$BA317:CA317)-SUM($EU317:FV317)</f>
        <v>-170356</v>
      </c>
      <c r="DZ317" s="39">
        <f>SUM($AZ317,$BA317:CB317)-SUM($EU317:FW317)</f>
        <v>-178356</v>
      </c>
      <c r="EA317" s="39">
        <f>SUM($AZ317,$BA317:CC317)-SUM($EU317:FX317)</f>
        <v>-186356</v>
      </c>
      <c r="EB317" s="39">
        <f>SUM($AZ317,$BA317:CD317)-SUM($EU317:FY317)</f>
        <v>-194356</v>
      </c>
      <c r="EC317" s="39">
        <f>SUM($AZ317,$BA317:CE317)-SUM($EU317:FZ317)</f>
        <v>-202356</v>
      </c>
      <c r="ED317" s="39">
        <f>SUM($AZ317,$BA317:CF317)-SUM($EU317:GA317)</f>
        <v>-210356</v>
      </c>
      <c r="EE317" s="39">
        <f>SUM($AZ317,$BA317:CG317)-SUM($EU317:GB317)</f>
        <v>-218356</v>
      </c>
      <c r="EF317" s="39">
        <f>SUM($AZ317,$BA317:CH317)-SUM($EU317:GC317)</f>
        <v>-226356</v>
      </c>
      <c r="EG317" s="39">
        <f>SUM($AZ317,$BA317:CI317)-SUM($EU317:GD317)</f>
        <v>-234356</v>
      </c>
      <c r="EH317" s="39">
        <f>SUM($AZ317,$BA317:CJ317)-SUM($EU317:GE317)</f>
        <v>-242356</v>
      </c>
      <c r="EI317" s="39">
        <f>SUM($AZ317,$BA317:CK317)-SUM($EU317:GF317)</f>
        <v>-250356</v>
      </c>
      <c r="EJ317" s="39">
        <f>SUM($AZ317,$BA317:CL317)-SUM($EU317:GG317)</f>
        <v>-258356</v>
      </c>
      <c r="EK317" s="39">
        <f>SUM($AZ317,$BA317:CM317)-SUM($EU317:GH317)</f>
        <v>-266356</v>
      </c>
      <c r="EL317" s="39">
        <f>SUM($AZ317,$BA317:CN317)-SUM($EU317:GI317)</f>
        <v>-274356</v>
      </c>
      <c r="EM317" s="39">
        <f>SUM($AZ317,$BA317:CO317)-SUM($EU317:GJ317)</f>
        <v>-282356</v>
      </c>
      <c r="EN317" s="39">
        <f>SUM($AZ317,$BA317:CP317)-SUM($EU317:GK317)</f>
        <v>-282356</v>
      </c>
      <c r="EO317" s="39">
        <f>SUM($AZ317,$BA317:CQ317)-SUM($EU317:GL317)</f>
        <v>-282356</v>
      </c>
      <c r="EP317" s="39">
        <f>SUM($AZ317,$BA317:CR317)-SUM($EU317:GM317)</f>
        <v>-282356</v>
      </c>
      <c r="EQ317" s="39">
        <f>SUM($AZ317,$BA317:CS317)-SUM($EU317:GN317)</f>
        <v>-282356</v>
      </c>
      <c r="ER317" s="39"/>
      <c r="ES317" s="39"/>
      <c r="ET317" s="39"/>
      <c r="EU317" s="39"/>
      <c r="EV317" s="39"/>
      <c r="EW317" s="39"/>
      <c r="EX317" s="39"/>
      <c r="EY317" s="39"/>
      <c r="EZ317" s="39"/>
      <c r="FA317" s="39">
        <f t="array" ref="FA317">SUMPRODUCT($K317:$AG317,TRANSPOSE(FA$5:FA$27))</f>
        <v>1840</v>
      </c>
      <c r="FB317" s="39">
        <f t="array" ref="FB317">SUMPRODUCT($K317:$AG317,TRANSPOSE(FB$5:FB$27))</f>
        <v>7192</v>
      </c>
      <c r="FC317" s="39">
        <f t="array" ref="FC317">SUMPRODUCT($K317:$AG317,TRANSPOSE(FC$5:FC$27))</f>
        <v>9324</v>
      </c>
      <c r="FD317" s="39">
        <f t="array" ref="FD317">SUMPRODUCT($K317:$AG317,TRANSPOSE(FD$5:FD$27))</f>
        <v>8000</v>
      </c>
      <c r="FE317" s="39">
        <f t="array" ref="FE317">SUMPRODUCT($K317:$AG317,TRANSPOSE(FE$5:FE$27))</f>
        <v>8000</v>
      </c>
      <c r="FF317" s="39">
        <f t="array" ref="FF317">SUMPRODUCT($K317:$AG317,TRANSPOSE(FF$5:FF$27))</f>
        <v>8000</v>
      </c>
      <c r="FG317" s="39">
        <f t="array" ref="FG317">SUMPRODUCT($K317:$AG317,TRANSPOSE(FG$5:FG$27))</f>
        <v>8000</v>
      </c>
      <c r="FH317" s="39">
        <f t="array" ref="FH317">SUMPRODUCT($K317:$AG317,TRANSPOSE(FH$5:FH$27))</f>
        <v>8000</v>
      </c>
      <c r="FI317" s="39">
        <f t="array" ref="FI317">SUMPRODUCT($K317:$AG317,TRANSPOSE(FI$5:FI$27))</f>
        <v>8000</v>
      </c>
      <c r="FJ317" s="39">
        <f t="array" ref="FJ317">SUMPRODUCT($K317:$AG317,TRANSPOSE(FJ$5:FJ$27))</f>
        <v>8000</v>
      </c>
      <c r="FK317" s="39">
        <f t="array" ref="FK317">SUMPRODUCT($K317:$AG317,TRANSPOSE(FK$5:FK$27))</f>
        <v>8000</v>
      </c>
      <c r="FL317" s="39">
        <f t="array" ref="FL317">SUMPRODUCT($K317:$AG317,TRANSPOSE(FL$5:FL$27))</f>
        <v>8000</v>
      </c>
      <c r="FM317" s="39">
        <f t="array" ref="FM317">SUMPRODUCT($K317:$AG317,TRANSPOSE(FM$5:FM$27))</f>
        <v>8000</v>
      </c>
      <c r="FN317" s="39">
        <f t="array" ref="FN317">SUMPRODUCT($K317:$AG317,TRANSPOSE(FN$5:FN$27))</f>
        <v>8000</v>
      </c>
      <c r="FO317" s="39">
        <f t="array" ref="FO317">SUMPRODUCT($K317:$AG317,TRANSPOSE(FO$5:FO$27))</f>
        <v>8000</v>
      </c>
      <c r="FP317" s="39">
        <f t="array" ref="FP317">SUMPRODUCT($K317:$AG317,TRANSPOSE(FP$5:FP$27))</f>
        <v>8000</v>
      </c>
      <c r="FQ317" s="39">
        <f t="array" ref="FQ317">SUMPRODUCT($K317:$AG317,TRANSPOSE(FQ$5:FQ$27))</f>
        <v>8000</v>
      </c>
      <c r="FR317" s="39">
        <f t="array" ref="FR317">SUMPRODUCT($K317:$AG317,TRANSPOSE(FR$5:FR$27))</f>
        <v>8000</v>
      </c>
      <c r="FS317" s="39">
        <f t="array" ref="FS317">SUMPRODUCT($K317:$AG317,TRANSPOSE(FS$5:FS$27))</f>
        <v>8000</v>
      </c>
      <c r="FT317" s="39">
        <f t="array" ref="FT317">SUMPRODUCT($K317:$AG317,TRANSPOSE(FT$5:FT$27))</f>
        <v>8000</v>
      </c>
      <c r="FU317" s="39">
        <f t="array" ref="FU317">SUMPRODUCT($K317:$AG317,TRANSPOSE(FU$5:FU$27))</f>
        <v>8000</v>
      </c>
      <c r="FV317" s="39">
        <f t="array" ref="FV317">SUMPRODUCT($K317:$AG317,TRANSPOSE(FV$5:FV$27))</f>
        <v>8000</v>
      </c>
      <c r="FW317" s="39">
        <f t="array" ref="FW317">SUMPRODUCT($K317:$AG317,TRANSPOSE(FW$5:FW$27))</f>
        <v>8000</v>
      </c>
      <c r="FX317" s="39">
        <f t="array" ref="FX317">SUMPRODUCT($K317:$AG317,TRANSPOSE(FX$5:FX$27))</f>
        <v>8000</v>
      </c>
      <c r="FY317" s="39">
        <f t="array" ref="FY317">SUMPRODUCT($K317:$AG317,TRANSPOSE(FY$5:FY$27))</f>
        <v>8000</v>
      </c>
      <c r="FZ317" s="39">
        <f t="array" ref="FZ317">SUMPRODUCT($K317:$AG317,TRANSPOSE(FZ$5:FZ$27))</f>
        <v>8000</v>
      </c>
      <c r="GA317" s="39">
        <f t="array" ref="GA317">SUMPRODUCT($K317:$AG317,TRANSPOSE(GA$5:GA$27))</f>
        <v>8000</v>
      </c>
      <c r="GB317" s="39">
        <f t="array" ref="GB317">SUMPRODUCT($K317:$AG317,TRANSPOSE(GB$5:GB$27))</f>
        <v>8000</v>
      </c>
      <c r="GC317" s="39">
        <f t="array" ref="GC317">SUMPRODUCT($K317:$AG317,TRANSPOSE(GC$5:GC$27))</f>
        <v>8000</v>
      </c>
      <c r="GD317" s="39">
        <f t="array" ref="GD317">SUMPRODUCT($K317:$AG317,TRANSPOSE(GD$5:GD$27))</f>
        <v>8000</v>
      </c>
      <c r="GE317" s="39">
        <f t="array" ref="GE317">SUMPRODUCT($K317:$AG317,TRANSPOSE(GE$5:GE$27))</f>
        <v>8000</v>
      </c>
      <c r="GF317" s="39">
        <f t="array" ref="GF317">SUMPRODUCT($K317:$AG317,TRANSPOSE(GF$5:GF$27))</f>
        <v>8000</v>
      </c>
      <c r="GG317" s="39">
        <f t="array" ref="GG317">SUMPRODUCT($K317:$AG317,TRANSPOSE(GG$5:GG$27))</f>
        <v>8000</v>
      </c>
      <c r="GH317" s="39">
        <f t="array" ref="GH317">SUMPRODUCT($K317:$AG317,TRANSPOSE(GH$5:GH$27))</f>
        <v>8000</v>
      </c>
      <c r="GI317" s="39">
        <f t="array" ref="GI317">SUMPRODUCT($K317:$AG317,TRANSPOSE(GI$5:GI$27))</f>
        <v>8000</v>
      </c>
      <c r="GJ317" s="39">
        <f t="array" ref="GJ317">SUMPRODUCT($K317:$AG317,TRANSPOSE(GJ$5:GJ$27))</f>
        <v>8000</v>
      </c>
      <c r="GK317" s="39">
        <f t="array" ref="GK317">SUMPRODUCT($K317:$AG317,TRANSPOSE(GK$5:GK$27))</f>
        <v>0</v>
      </c>
      <c r="GL317" s="39">
        <f t="array" ref="GL317">SUMPRODUCT($K317:$AG317,TRANSPOSE(GL$5:GL$27))</f>
        <v>0</v>
      </c>
      <c r="GM317" s="39">
        <f t="array" ref="GM317">SUMPRODUCT($K317:$AG317,TRANSPOSE(GM$5:GM$27))</f>
        <v>0</v>
      </c>
      <c r="GN317" s="39">
        <f t="array" ref="GN317">SUMPRODUCT($K317:$AG317,TRANSPOSE(GN$5:GN$27))</f>
        <v>0</v>
      </c>
      <c r="GO317" s="39"/>
      <c r="GP317" s="39"/>
      <c r="GQ317" s="39"/>
      <c r="GR317" s="39"/>
      <c r="GS317" s="39"/>
      <c r="GT317" s="39"/>
      <c r="GU317" s="39"/>
      <c r="GV317" s="39"/>
      <c r="GW317" s="39"/>
      <c r="GX317" s="39"/>
      <c r="GY317" s="39"/>
      <c r="GZ317" s="39"/>
      <c r="HA317" s="39"/>
      <c r="HB317" s="39"/>
      <c r="HC317" s="39"/>
      <c r="HD317" s="39"/>
      <c r="HE317" s="39"/>
      <c r="HF317" s="39"/>
      <c r="HG317" s="39"/>
      <c r="HH317" s="39"/>
      <c r="HI317" s="39"/>
      <c r="HJ317" s="39"/>
      <c r="HK317" s="39"/>
      <c r="HL317" s="39"/>
      <c r="HM317" s="39"/>
      <c r="HN317" s="39"/>
      <c r="HO317" s="39"/>
      <c r="HP317" s="39"/>
      <c r="HQ317" s="39"/>
      <c r="HR317" s="39"/>
      <c r="HS317" s="39"/>
      <c r="HT317" s="39"/>
      <c r="HU317" s="39"/>
      <c r="HV317" s="39"/>
      <c r="HW317" s="39"/>
      <c r="HX317" s="39"/>
      <c r="HY317" s="39"/>
      <c r="HZ317" s="39"/>
      <c r="IA317" s="39"/>
      <c r="IB317" s="39"/>
      <c r="IC317" s="39"/>
      <c r="ID317" s="39"/>
      <c r="IE317" s="39"/>
      <c r="IF317" s="39"/>
      <c r="IG317" s="39"/>
      <c r="IH317" s="39"/>
      <c r="II317" s="39"/>
      <c r="IJ317" s="39"/>
      <c r="IK317" s="39"/>
      <c r="IL317" s="39"/>
      <c r="IM317" s="39"/>
      <c r="IN317" s="39"/>
      <c r="IO317" s="39"/>
      <c r="IP317" s="39"/>
      <c r="IQ317" s="39"/>
      <c r="IR317" s="39"/>
      <c r="IS317" s="39"/>
      <c r="IT317" s="39"/>
      <c r="IU317" s="39"/>
      <c r="IV317" s="93" t="str">
        <f t="shared" si="351"/>
        <v>RFMW</v>
      </c>
      <c r="IW317" s="100" t="str">
        <f>C317</f>
        <v>TS0501W3S/TR</v>
      </c>
      <c r="IX317" s="93" t="str">
        <f t="shared" si="345"/>
        <v>SMITHS INTERCONNECT AMERICAS,</v>
      </c>
      <c r="IY317" s="111">
        <f>AP317</f>
        <v>1.8</v>
      </c>
      <c r="IZ317" s="112" t="str">
        <f t="shared" si="350"/>
        <v>USD</v>
      </c>
      <c r="JA317" s="104" t="e">
        <f ca="1">_xlfn.XLOOKUP(IZ317,IZ$21:IZ$24,JA$21:JA$24,0)</f>
        <v>#NAME?</v>
      </c>
      <c r="JB317" s="104" t="e">
        <f t="shared" ca="1" si="310"/>
        <v>#NAME?</v>
      </c>
      <c r="JC317" s="113">
        <f>AJ317</f>
        <v>1000</v>
      </c>
      <c r="JD317" s="113">
        <f>AJ317</f>
        <v>1000</v>
      </c>
      <c r="JE317" s="100"/>
      <c r="JF317" s="113" t="e">
        <f>MAX(JD317,CEILING(#REF!+JE317,JC317))</f>
        <v>#REF!</v>
      </c>
      <c r="JG317" s="114" t="e">
        <f t="shared" ca="1" si="311"/>
        <v>#REF!</v>
      </c>
      <c r="JH317" s="113" t="e">
        <f>JF317-#REF!</f>
        <v>#REF!</v>
      </c>
      <c r="JI317" s="114" t="e">
        <f t="shared" ca="1" si="312"/>
        <v>#REF!</v>
      </c>
      <c r="JJ317" s="115">
        <v>45523</v>
      </c>
      <c r="JK317" s="114" t="s">
        <v>114</v>
      </c>
      <c r="JL317" s="114" t="s">
        <v>21</v>
      </c>
      <c r="JM317" s="100" t="s">
        <v>128</v>
      </c>
      <c r="JN317" s="100" t="s">
        <v>129</v>
      </c>
      <c r="JO317" s="102" t="e">
        <f t="array" aca="1" ref="JO317" ca="1">SUMPRODUCT(#REF!,TRANSPOSE(JO$19:JO$22))</f>
        <v>#REF!</v>
      </c>
      <c r="JP317" s="102" t="e">
        <f t="array" aca="1" ref="JP317" ca="1">SUMPRODUCT(#REF!,TRANSPOSE(JP$19:JP$22))</f>
        <v>#REF!</v>
      </c>
      <c r="JQ317" s="102" t="e">
        <f t="array" aca="1" ref="JQ317" ca="1">SUMPRODUCT(#REF!,TRANSPOSE(JQ$19:JQ$22))</f>
        <v>#REF!</v>
      </c>
      <c r="JR317" s="102" t="e">
        <f t="array" aca="1" ref="JR317" ca="1">SUMPRODUCT(#REF!,TRANSPOSE(JR$19:JR$22))</f>
        <v>#REF!</v>
      </c>
      <c r="JS317" s="102" t="e">
        <f t="array" aca="1" ref="JS317" ca="1">SUMPRODUCT(#REF!,TRANSPOSE(JS$19:JS$22))</f>
        <v>#REF!</v>
      </c>
      <c r="JT317" s="102" t="e">
        <f t="array" aca="1" ref="JT317" ca="1">SUMPRODUCT(#REF!,TRANSPOSE(JT$19:JT$22))</f>
        <v>#REF!</v>
      </c>
      <c r="JU317" s="102" t="e">
        <f t="array" aca="1" ref="JU317" ca="1">SUMPRODUCT(#REF!,TRANSPOSE(JU$19:JU$22))</f>
        <v>#REF!</v>
      </c>
      <c r="JV317" s="102" t="e">
        <f t="array" aca="1" ref="JV317" ca="1">SUMPRODUCT(#REF!,TRANSPOSE(JV$19:JV$22))</f>
        <v>#REF!</v>
      </c>
      <c r="JW317" s="102" t="e">
        <f t="array" aca="1" ref="JW317" ca="1">SUMPRODUCT(#REF!,TRANSPOSE(JW$19:JW$22))</f>
        <v>#REF!</v>
      </c>
      <c r="JX317" s="102" t="e">
        <f t="array" aca="1" ref="JX317" ca="1">SUMPRODUCT(#REF!,TRANSPOSE(JX$19:JX$22))</f>
        <v>#REF!</v>
      </c>
      <c r="JY317" s="102" t="e">
        <f t="array" aca="1" ref="JY317" ca="1">SUMPRODUCT(#REF!,TRANSPOSE(JY$19:JY$22))</f>
        <v>#REF!</v>
      </c>
      <c r="JZ317" s="102" t="e">
        <f t="array" aca="1" ref="JZ317" ca="1">SUMPRODUCT(#REF!,TRANSPOSE(JZ$19:JZ$22))</f>
        <v>#REF!</v>
      </c>
      <c r="KA317" s="102" t="e">
        <f t="array" aca="1" ref="KA317" ca="1">SUMPRODUCT(#REF!,TRANSPOSE(KA$19:KA$22))</f>
        <v>#REF!</v>
      </c>
      <c r="KB317" s="116"/>
      <c r="KC317" s="102" t="e">
        <f t="shared" ca="1" si="313"/>
        <v>#REF!</v>
      </c>
      <c r="KD317" s="117" t="e">
        <f ca="1">CEILING(SUM($JO317:JP317)-SUM($KC317:KC317),$JC317)</f>
        <v>#REF!</v>
      </c>
      <c r="KE317" s="117" t="e">
        <f ca="1">CEILING(SUM($JO317:JQ317)-SUM($KC317:KD317),$JC317)</f>
        <v>#REF!</v>
      </c>
      <c r="KF317" s="117" t="e">
        <f ca="1">CEILING(SUM($JO317:JR317)-SUM($KC317:KE317),$JC317)</f>
        <v>#REF!</v>
      </c>
      <c r="KG317" s="117" t="e">
        <f ca="1">CEILING(SUM($JO317:JS317)-SUM($KC317:KF317),$JC317)</f>
        <v>#REF!</v>
      </c>
      <c r="KH317" s="117" t="e">
        <f ca="1">CEILING(SUM($JO317:JT317)-SUM($KC317:KG317),$JC317)</f>
        <v>#REF!</v>
      </c>
      <c r="KI317" s="117" t="e">
        <f ca="1">CEILING(SUM($JO317:JU317)-SUM($KC317:KH317),$JC317)</f>
        <v>#REF!</v>
      </c>
      <c r="KJ317" s="117" t="e">
        <f ca="1">CEILING(SUM($JO317:JV317)-SUM($KC317:KI317),$JC317)</f>
        <v>#REF!</v>
      </c>
      <c r="KK317" s="117" t="e">
        <f ca="1">CEILING(SUM($JO317:JW317)-SUM($KC317:KJ317),$JC317)</f>
        <v>#REF!</v>
      </c>
      <c r="KL317" s="117" t="e">
        <f ca="1">CEILING(SUM($JO317:JX317)-SUM($KC317:KK317),$JC317)</f>
        <v>#REF!</v>
      </c>
      <c r="KM317" s="117" t="e">
        <f ca="1">CEILING(SUM($JO317:JY317)-SUM($KC317:KL317),$JC317)</f>
        <v>#REF!</v>
      </c>
      <c r="KN317" s="117" t="e">
        <f t="shared" ca="1" si="314"/>
        <v>#REF!</v>
      </c>
      <c r="KO317" s="117" t="e">
        <f t="shared" ca="1" si="315"/>
        <v>#REF!</v>
      </c>
      <c r="KP317" s="116"/>
      <c r="KQ317" s="119" t="e">
        <f t="shared" ca="1" si="316"/>
        <v>#REF!</v>
      </c>
      <c r="KR317" s="119" t="e">
        <f t="shared" ca="1" si="317"/>
        <v>#REF!</v>
      </c>
      <c r="KS317" s="119" t="e">
        <f t="shared" ca="1" si="318"/>
        <v>#REF!</v>
      </c>
      <c r="KT317" s="119" t="e">
        <f t="shared" ca="1" si="319"/>
        <v>#REF!</v>
      </c>
      <c r="KU317" s="119" t="e">
        <f t="shared" ca="1" si="320"/>
        <v>#REF!</v>
      </c>
      <c r="KV317" s="119" t="e">
        <f t="shared" ca="1" si="321"/>
        <v>#REF!</v>
      </c>
      <c r="KW317" s="119" t="e">
        <f t="shared" ca="1" si="322"/>
        <v>#REF!</v>
      </c>
      <c r="KX317" s="119" t="e">
        <f t="shared" ca="1" si="323"/>
        <v>#REF!</v>
      </c>
      <c r="KY317" s="119" t="e">
        <f t="shared" ca="1" si="324"/>
        <v>#REF!</v>
      </c>
      <c r="KZ317" s="119" t="e">
        <f t="shared" ca="1" si="325"/>
        <v>#REF!</v>
      </c>
      <c r="LA317" s="119" t="e">
        <f t="shared" ca="1" si="326"/>
        <v>#REF!</v>
      </c>
      <c r="LB317" s="119" t="e">
        <f t="shared" ca="1" si="327"/>
        <v>#REF!</v>
      </c>
      <c r="LC317" s="119" t="e">
        <f t="shared" ca="1" si="328"/>
        <v>#REF!</v>
      </c>
      <c r="LD317" s="119" t="e">
        <f t="shared" ca="1" si="329"/>
        <v>#REF!</v>
      </c>
      <c r="LE317" s="116">
        <v>12</v>
      </c>
      <c r="LF317" s="102" t="e">
        <f t="shared" ref="LF317:LR317" ca="1" si="352">KC317</f>
        <v>#REF!</v>
      </c>
      <c r="LG317" s="102" t="e">
        <f t="shared" ca="1" si="352"/>
        <v>#REF!</v>
      </c>
      <c r="LH317" s="102" t="e">
        <f t="shared" ca="1" si="352"/>
        <v>#REF!</v>
      </c>
      <c r="LI317" s="102" t="e">
        <f t="shared" ca="1" si="352"/>
        <v>#REF!</v>
      </c>
      <c r="LJ317" s="102" t="e">
        <f t="shared" ca="1" si="352"/>
        <v>#REF!</v>
      </c>
      <c r="LK317" s="102" t="e">
        <f t="shared" ca="1" si="352"/>
        <v>#REF!</v>
      </c>
      <c r="LL317" s="102" t="e">
        <f t="shared" ca="1" si="352"/>
        <v>#REF!</v>
      </c>
      <c r="LM317" s="102" t="e">
        <f t="shared" ca="1" si="352"/>
        <v>#REF!</v>
      </c>
      <c r="LN317" s="102" t="e">
        <f t="shared" ca="1" si="352"/>
        <v>#REF!</v>
      </c>
      <c r="LO317" s="102" t="e">
        <f t="shared" ca="1" si="352"/>
        <v>#REF!</v>
      </c>
      <c r="LP317" s="102" t="e">
        <f t="shared" ca="1" si="352"/>
        <v>#REF!</v>
      </c>
      <c r="LQ317" s="102" t="e">
        <f t="shared" ca="1" si="352"/>
        <v>#REF!</v>
      </c>
      <c r="LR317" s="102" t="e">
        <f t="shared" ca="1" si="352"/>
        <v>#REF!</v>
      </c>
      <c r="LS317" s="102"/>
      <c r="LT317" s="119" t="e">
        <f t="shared" ca="1" si="330"/>
        <v>#REF!</v>
      </c>
      <c r="LU317" s="119" t="e">
        <f t="shared" ca="1" si="331"/>
        <v>#REF!</v>
      </c>
      <c r="LV317" s="119" t="e">
        <f t="shared" ca="1" si="332"/>
        <v>#REF!</v>
      </c>
      <c r="LW317" s="119" t="e">
        <f t="shared" ca="1" si="333"/>
        <v>#REF!</v>
      </c>
      <c r="LX317" s="119" t="e">
        <f t="shared" ca="1" si="334"/>
        <v>#REF!</v>
      </c>
      <c r="LY317" s="119" t="e">
        <f t="shared" ca="1" si="335"/>
        <v>#REF!</v>
      </c>
      <c r="LZ317" s="119" t="e">
        <f t="shared" ca="1" si="336"/>
        <v>#REF!</v>
      </c>
      <c r="MA317" s="119" t="e">
        <f t="shared" ca="1" si="337"/>
        <v>#REF!</v>
      </c>
      <c r="MB317" s="119" t="e">
        <f t="shared" ca="1" si="338"/>
        <v>#REF!</v>
      </c>
      <c r="MC317" s="119" t="e">
        <f t="shared" ca="1" si="339"/>
        <v>#REF!</v>
      </c>
      <c r="MD317" s="119" t="e">
        <f t="shared" ca="1" si="340"/>
        <v>#REF!</v>
      </c>
      <c r="ME317" s="119" t="e">
        <f t="shared" ca="1" si="341"/>
        <v>#REF!</v>
      </c>
      <c r="MF317" s="119" t="e">
        <f t="shared" ca="1" si="342"/>
        <v>#REF!</v>
      </c>
      <c r="MG317" s="119" t="e">
        <f t="shared" ca="1" si="343"/>
        <v>#REF!</v>
      </c>
      <c r="MH317" s="120" t="s">
        <v>1346</v>
      </c>
      <c r="MI317" s="100" t="s">
        <v>1284</v>
      </c>
      <c r="MJ317" s="121">
        <v>45531</v>
      </c>
      <c r="MK317" s="100" t="s">
        <v>131</v>
      </c>
      <c r="ML317" s="100" t="s">
        <v>15</v>
      </c>
      <c r="MM317" s="100" t="s">
        <v>15</v>
      </c>
      <c r="MN317" s="100" t="s">
        <v>1285</v>
      </c>
      <c r="MO317" s="100" t="s">
        <v>1286</v>
      </c>
    </row>
    <row r="318" spans="1:353" ht="14.25" x14ac:dyDescent="0.2">
      <c r="A318" s="39">
        <v>334</v>
      </c>
      <c r="B318" s="39" t="s">
        <v>1349</v>
      </c>
      <c r="C318" s="54" t="s">
        <v>1350</v>
      </c>
      <c r="D318" s="39" t="s">
        <v>596</v>
      </c>
      <c r="E318" s="39" t="s">
        <v>1351</v>
      </c>
      <c r="F318" s="99" t="s">
        <v>1352</v>
      </c>
      <c r="G318" s="39"/>
      <c r="H318" s="39" t="s">
        <v>112</v>
      </c>
      <c r="I318" s="39">
        <v>2</v>
      </c>
      <c r="J318" s="39">
        <v>6</v>
      </c>
      <c r="K318" s="39">
        <v>0</v>
      </c>
      <c r="L318" s="39">
        <v>0</v>
      </c>
      <c r="M318" s="39">
        <v>0</v>
      </c>
      <c r="N318" s="39">
        <v>2</v>
      </c>
      <c r="O318" s="39">
        <v>0</v>
      </c>
      <c r="P318" s="39">
        <v>0</v>
      </c>
      <c r="Q318" s="39">
        <v>0</v>
      </c>
      <c r="R318" s="39">
        <v>0</v>
      </c>
      <c r="S318" s="39">
        <v>2</v>
      </c>
      <c r="T318" s="39">
        <v>0</v>
      </c>
      <c r="U318" s="39">
        <v>0</v>
      </c>
      <c r="V318" s="39">
        <v>0</v>
      </c>
      <c r="W318" s="39">
        <v>0</v>
      </c>
      <c r="X318" s="39">
        <v>0</v>
      </c>
      <c r="Y318" s="39">
        <v>0</v>
      </c>
      <c r="Z318" s="39">
        <v>0</v>
      </c>
      <c r="AA318" s="39">
        <v>0</v>
      </c>
      <c r="AB318" s="39">
        <v>2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>
        <f t="shared" si="306"/>
        <v>6</v>
      </c>
      <c r="AI318" s="39">
        <f t="shared" si="344"/>
        <v>141178</v>
      </c>
      <c r="AJ318" s="55">
        <v>1000</v>
      </c>
      <c r="AK318" s="39"/>
      <c r="AL318" s="39" t="s">
        <v>1279</v>
      </c>
      <c r="AM318" s="39" t="s">
        <v>1280</v>
      </c>
      <c r="AN318" s="39"/>
      <c r="AO318" s="39"/>
      <c r="AP318" s="56">
        <v>1.8</v>
      </c>
      <c r="AQ318" s="56" t="s">
        <v>8</v>
      </c>
      <c r="AR318" s="39" t="s">
        <v>1281</v>
      </c>
      <c r="AS318" s="39" t="s">
        <v>1282</v>
      </c>
      <c r="AT318" s="39"/>
      <c r="AU318" s="39" t="s">
        <v>1283</v>
      </c>
      <c r="AV318" s="39" t="str">
        <f t="shared" si="307"/>
        <v>P0008</v>
      </c>
      <c r="AW318" s="76" t="e">
        <f t="shared" ca="1" si="308"/>
        <v>#NAME?</v>
      </c>
      <c r="AX318" s="39">
        <v>10</v>
      </c>
      <c r="AY318" s="73" t="e">
        <f t="shared" si="309"/>
        <v>#REF!</v>
      </c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>
        <f>SUM($AZ318,$BA318:BF318)-SUM($EU318:FA318)</f>
        <v>-920</v>
      </c>
      <c r="DE318" s="39">
        <f>SUM($AZ318,$BA318:BG318)-SUM($EU318:FB318)</f>
        <v>-4516</v>
      </c>
      <c r="DF318" s="39">
        <f>SUM($AZ318,$BA318:BH318)-SUM($EU318:FC318)</f>
        <v>-9178</v>
      </c>
      <c r="DG318" s="39">
        <f>SUM($AZ318,$BA318:BI318)-SUM($EU318:FD318)</f>
        <v>-13178</v>
      </c>
      <c r="DH318" s="39">
        <f>SUM($AZ318,$BA318:BJ318)-SUM($EU318:FE318)</f>
        <v>-17178</v>
      </c>
      <c r="DI318" s="39">
        <f>SUM($AZ318,$BA318:BK318)-SUM($EU318:FF318)</f>
        <v>-21178</v>
      </c>
      <c r="DJ318" s="39">
        <f>SUM($AZ318,$BA318:BL318)-SUM($EU318:FG318)</f>
        <v>-25178</v>
      </c>
      <c r="DK318" s="39">
        <f>SUM($AZ318,$BA318:BM318)-SUM($EU318:FH318)</f>
        <v>-29178</v>
      </c>
      <c r="DL318" s="39">
        <f>SUM($AZ318,$BA318:BN318)-SUM($EU318:FI318)</f>
        <v>-33178</v>
      </c>
      <c r="DM318" s="39">
        <f>SUM($AZ318,$BA318:BO318)-SUM($EU318:FJ318)</f>
        <v>-37178</v>
      </c>
      <c r="DN318" s="39">
        <f>SUM($AZ318,$BA318:BP318)-SUM($EU318:FK318)</f>
        <v>-41178</v>
      </c>
      <c r="DO318" s="39">
        <f>SUM($AZ318,$BA318:BQ318)-SUM($EU318:FL318)</f>
        <v>-45178</v>
      </c>
      <c r="DP318" s="39">
        <f>SUM($AZ318,$BA318:BR318)-SUM($EU318:FM318)</f>
        <v>-49178</v>
      </c>
      <c r="DQ318" s="39">
        <f>SUM($AZ318,$BA318:BS318)-SUM($EU318:FN318)</f>
        <v>-53178</v>
      </c>
      <c r="DR318" s="39">
        <f>SUM($AZ318,$BA318:BT318)-SUM($EU318:FO318)</f>
        <v>-57178</v>
      </c>
      <c r="DS318" s="39">
        <f>SUM($AZ318,$BA318:BU318)-SUM($EU318:FP318)</f>
        <v>-61178</v>
      </c>
      <c r="DT318" s="39">
        <f>SUM($AZ318,$BA318:BV318)-SUM($EU318:FQ318)</f>
        <v>-65178</v>
      </c>
      <c r="DU318" s="39">
        <f>SUM($AZ318,$BA318:BW318)-SUM($EU318:FR318)</f>
        <v>-69178</v>
      </c>
      <c r="DV318" s="39">
        <f>SUM($AZ318,$BA318:BX318)-SUM($EU318:FS318)</f>
        <v>-73178</v>
      </c>
      <c r="DW318" s="39">
        <f>SUM($AZ318,$BA318:BY318)-SUM($EU318:FT318)</f>
        <v>-77178</v>
      </c>
      <c r="DX318" s="39">
        <f>SUM($AZ318,$BA318:BZ318)-SUM($EU318:FU318)</f>
        <v>-81178</v>
      </c>
      <c r="DY318" s="39">
        <f>SUM($AZ318,$BA318:CA318)-SUM($EU318:FV318)</f>
        <v>-85178</v>
      </c>
      <c r="DZ318" s="39">
        <f>SUM($AZ318,$BA318:CB318)-SUM($EU318:FW318)</f>
        <v>-89178</v>
      </c>
      <c r="EA318" s="39">
        <f>SUM($AZ318,$BA318:CC318)-SUM($EU318:FX318)</f>
        <v>-93178</v>
      </c>
      <c r="EB318" s="39">
        <f>SUM($AZ318,$BA318:CD318)-SUM($EU318:FY318)</f>
        <v>-97178</v>
      </c>
      <c r="EC318" s="39">
        <f>SUM($AZ318,$BA318:CE318)-SUM($EU318:FZ318)</f>
        <v>-101178</v>
      </c>
      <c r="ED318" s="39">
        <f>SUM($AZ318,$BA318:CF318)-SUM($EU318:GA318)</f>
        <v>-105178</v>
      </c>
      <c r="EE318" s="39">
        <f>SUM($AZ318,$BA318:CG318)-SUM($EU318:GB318)</f>
        <v>-109178</v>
      </c>
      <c r="EF318" s="39">
        <f>SUM($AZ318,$BA318:CH318)-SUM($EU318:GC318)</f>
        <v>-113178</v>
      </c>
      <c r="EG318" s="39">
        <f>SUM($AZ318,$BA318:CI318)-SUM($EU318:GD318)</f>
        <v>-117178</v>
      </c>
      <c r="EH318" s="39">
        <f>SUM($AZ318,$BA318:CJ318)-SUM($EU318:GE318)</f>
        <v>-121178</v>
      </c>
      <c r="EI318" s="39">
        <f>SUM($AZ318,$BA318:CK318)-SUM($EU318:GF318)</f>
        <v>-125178</v>
      </c>
      <c r="EJ318" s="39">
        <f>SUM($AZ318,$BA318:CL318)-SUM($EU318:GG318)</f>
        <v>-129178</v>
      </c>
      <c r="EK318" s="39">
        <f>SUM($AZ318,$BA318:CM318)-SUM($EU318:GH318)</f>
        <v>-133178</v>
      </c>
      <c r="EL318" s="39">
        <f>SUM($AZ318,$BA318:CN318)-SUM($EU318:GI318)</f>
        <v>-137178</v>
      </c>
      <c r="EM318" s="39">
        <f>SUM($AZ318,$BA318:CO318)-SUM($EU318:GJ318)</f>
        <v>-141178</v>
      </c>
      <c r="EN318" s="39">
        <f>SUM($AZ318,$BA318:CP318)-SUM($EU318:GK318)</f>
        <v>-141178</v>
      </c>
      <c r="EO318" s="39">
        <f>SUM($AZ318,$BA318:CQ318)-SUM($EU318:GL318)</f>
        <v>-141178</v>
      </c>
      <c r="EP318" s="39">
        <f>SUM($AZ318,$BA318:CR318)-SUM($EU318:GM318)</f>
        <v>-141178</v>
      </c>
      <c r="EQ318" s="39">
        <f>SUM($AZ318,$BA318:CS318)-SUM($EU318:GN318)</f>
        <v>-141178</v>
      </c>
      <c r="ER318" s="39"/>
      <c r="ES318" s="39"/>
      <c r="ET318" s="39"/>
      <c r="EU318" s="39"/>
      <c r="EV318" s="39"/>
      <c r="EW318" s="39"/>
      <c r="EX318" s="39"/>
      <c r="EY318" s="39"/>
      <c r="EZ318" s="39"/>
      <c r="FA318" s="39">
        <f t="array" ref="FA318">SUMPRODUCT($K318:$AG318,TRANSPOSE(FA$5:FA$27))</f>
        <v>920</v>
      </c>
      <c r="FB318" s="39">
        <f t="array" ref="FB318">SUMPRODUCT($K318:$AG318,TRANSPOSE(FB$5:FB$27))</f>
        <v>3596</v>
      </c>
      <c r="FC318" s="39">
        <f t="array" ref="FC318">SUMPRODUCT($K318:$AG318,TRANSPOSE(FC$5:FC$27))</f>
        <v>4662</v>
      </c>
      <c r="FD318" s="39">
        <f t="array" ref="FD318">SUMPRODUCT($K318:$AG318,TRANSPOSE(FD$5:FD$27))</f>
        <v>4000</v>
      </c>
      <c r="FE318" s="39">
        <f t="array" ref="FE318">SUMPRODUCT($K318:$AG318,TRANSPOSE(FE$5:FE$27))</f>
        <v>4000</v>
      </c>
      <c r="FF318" s="39">
        <f t="array" ref="FF318">SUMPRODUCT($K318:$AG318,TRANSPOSE(FF$5:FF$27))</f>
        <v>4000</v>
      </c>
      <c r="FG318" s="39">
        <f t="array" ref="FG318">SUMPRODUCT($K318:$AG318,TRANSPOSE(FG$5:FG$27))</f>
        <v>4000</v>
      </c>
      <c r="FH318" s="39">
        <f t="array" ref="FH318">SUMPRODUCT($K318:$AG318,TRANSPOSE(FH$5:FH$27))</f>
        <v>4000</v>
      </c>
      <c r="FI318" s="39">
        <f t="array" ref="FI318">SUMPRODUCT($K318:$AG318,TRANSPOSE(FI$5:FI$27))</f>
        <v>4000</v>
      </c>
      <c r="FJ318" s="39">
        <f t="array" ref="FJ318">SUMPRODUCT($K318:$AG318,TRANSPOSE(FJ$5:FJ$27))</f>
        <v>4000</v>
      </c>
      <c r="FK318" s="39">
        <f t="array" ref="FK318">SUMPRODUCT($K318:$AG318,TRANSPOSE(FK$5:FK$27))</f>
        <v>4000</v>
      </c>
      <c r="FL318" s="39">
        <f t="array" ref="FL318">SUMPRODUCT($K318:$AG318,TRANSPOSE(FL$5:FL$27))</f>
        <v>4000</v>
      </c>
      <c r="FM318" s="39">
        <f t="array" ref="FM318">SUMPRODUCT($K318:$AG318,TRANSPOSE(FM$5:FM$27))</f>
        <v>4000</v>
      </c>
      <c r="FN318" s="39">
        <f t="array" ref="FN318">SUMPRODUCT($K318:$AG318,TRANSPOSE(FN$5:FN$27))</f>
        <v>4000</v>
      </c>
      <c r="FO318" s="39">
        <f t="array" ref="FO318">SUMPRODUCT($K318:$AG318,TRANSPOSE(FO$5:FO$27))</f>
        <v>4000</v>
      </c>
      <c r="FP318" s="39">
        <f t="array" ref="FP318">SUMPRODUCT($K318:$AG318,TRANSPOSE(FP$5:FP$27))</f>
        <v>4000</v>
      </c>
      <c r="FQ318" s="39">
        <f t="array" ref="FQ318">SUMPRODUCT($K318:$AG318,TRANSPOSE(FQ$5:FQ$27))</f>
        <v>4000</v>
      </c>
      <c r="FR318" s="39">
        <f t="array" ref="FR318">SUMPRODUCT($K318:$AG318,TRANSPOSE(FR$5:FR$27))</f>
        <v>4000</v>
      </c>
      <c r="FS318" s="39">
        <f t="array" ref="FS318">SUMPRODUCT($K318:$AG318,TRANSPOSE(FS$5:FS$27))</f>
        <v>4000</v>
      </c>
      <c r="FT318" s="39">
        <f t="array" ref="FT318">SUMPRODUCT($K318:$AG318,TRANSPOSE(FT$5:FT$27))</f>
        <v>4000</v>
      </c>
      <c r="FU318" s="39">
        <f t="array" ref="FU318">SUMPRODUCT($K318:$AG318,TRANSPOSE(FU$5:FU$27))</f>
        <v>4000</v>
      </c>
      <c r="FV318" s="39">
        <f t="array" ref="FV318">SUMPRODUCT($K318:$AG318,TRANSPOSE(FV$5:FV$27))</f>
        <v>4000</v>
      </c>
      <c r="FW318" s="39">
        <f t="array" ref="FW318">SUMPRODUCT($K318:$AG318,TRANSPOSE(FW$5:FW$27))</f>
        <v>4000</v>
      </c>
      <c r="FX318" s="39">
        <f t="array" ref="FX318">SUMPRODUCT($K318:$AG318,TRANSPOSE(FX$5:FX$27))</f>
        <v>4000</v>
      </c>
      <c r="FY318" s="39">
        <f t="array" ref="FY318">SUMPRODUCT($K318:$AG318,TRANSPOSE(FY$5:FY$27))</f>
        <v>4000</v>
      </c>
      <c r="FZ318" s="39">
        <f t="array" ref="FZ318">SUMPRODUCT($K318:$AG318,TRANSPOSE(FZ$5:FZ$27))</f>
        <v>4000</v>
      </c>
      <c r="GA318" s="39">
        <f t="array" ref="GA318">SUMPRODUCT($K318:$AG318,TRANSPOSE(GA$5:GA$27))</f>
        <v>4000</v>
      </c>
      <c r="GB318" s="39">
        <f t="array" ref="GB318">SUMPRODUCT($K318:$AG318,TRANSPOSE(GB$5:GB$27))</f>
        <v>4000</v>
      </c>
      <c r="GC318" s="39">
        <f t="array" ref="GC318">SUMPRODUCT($K318:$AG318,TRANSPOSE(GC$5:GC$27))</f>
        <v>4000</v>
      </c>
      <c r="GD318" s="39">
        <f t="array" ref="GD318">SUMPRODUCT($K318:$AG318,TRANSPOSE(GD$5:GD$27))</f>
        <v>4000</v>
      </c>
      <c r="GE318" s="39">
        <f t="array" ref="GE318">SUMPRODUCT($K318:$AG318,TRANSPOSE(GE$5:GE$27))</f>
        <v>4000</v>
      </c>
      <c r="GF318" s="39">
        <f t="array" ref="GF318">SUMPRODUCT($K318:$AG318,TRANSPOSE(GF$5:GF$27))</f>
        <v>4000</v>
      </c>
      <c r="GG318" s="39">
        <f t="array" ref="GG318">SUMPRODUCT($K318:$AG318,TRANSPOSE(GG$5:GG$27))</f>
        <v>4000</v>
      </c>
      <c r="GH318" s="39">
        <f t="array" ref="GH318">SUMPRODUCT($K318:$AG318,TRANSPOSE(GH$5:GH$27))</f>
        <v>4000</v>
      </c>
      <c r="GI318" s="39">
        <f t="array" ref="GI318">SUMPRODUCT($K318:$AG318,TRANSPOSE(GI$5:GI$27))</f>
        <v>4000</v>
      </c>
      <c r="GJ318" s="39">
        <f t="array" ref="GJ318">SUMPRODUCT($K318:$AG318,TRANSPOSE(GJ$5:GJ$27))</f>
        <v>4000</v>
      </c>
      <c r="GK318" s="39">
        <f t="array" ref="GK318">SUMPRODUCT($K318:$AG318,TRANSPOSE(GK$5:GK$27))</f>
        <v>0</v>
      </c>
      <c r="GL318" s="39">
        <f t="array" ref="GL318">SUMPRODUCT($K318:$AG318,TRANSPOSE(GL$5:GL$27))</f>
        <v>0</v>
      </c>
      <c r="GM318" s="39">
        <f t="array" ref="GM318">SUMPRODUCT($K318:$AG318,TRANSPOSE(GM$5:GM$27))</f>
        <v>0</v>
      </c>
      <c r="GN318" s="39">
        <f t="array" ref="GN318">SUMPRODUCT($K318:$AG318,TRANSPOSE(GN$5:GN$27))</f>
        <v>0</v>
      </c>
      <c r="GO318" s="39"/>
      <c r="GP318" s="39"/>
      <c r="GQ318" s="39"/>
      <c r="GR318" s="39"/>
      <c r="GS318" s="39"/>
      <c r="GT318" s="39"/>
      <c r="GU318" s="39"/>
      <c r="GV318" s="39"/>
      <c r="GW318" s="39"/>
      <c r="GX318" s="39"/>
      <c r="GY318" s="39"/>
      <c r="GZ318" s="39"/>
      <c r="HA318" s="39"/>
      <c r="HB318" s="39"/>
      <c r="HC318" s="39"/>
      <c r="HD318" s="39"/>
      <c r="HE318" s="39"/>
      <c r="HF318" s="39"/>
      <c r="HG318" s="39"/>
      <c r="HH318" s="39"/>
      <c r="HI318" s="39"/>
      <c r="HJ318" s="39"/>
      <c r="HK318" s="39"/>
      <c r="HL318" s="39"/>
      <c r="HM318" s="39"/>
      <c r="HN318" s="39"/>
      <c r="HO318" s="39"/>
      <c r="HP318" s="39"/>
      <c r="HQ318" s="39"/>
      <c r="HR318" s="39"/>
      <c r="HS318" s="39"/>
      <c r="HT318" s="39"/>
      <c r="HU318" s="39"/>
      <c r="HV318" s="39"/>
      <c r="HW318" s="39"/>
      <c r="HX318" s="39"/>
      <c r="HY318" s="39"/>
      <c r="HZ318" s="39"/>
      <c r="IA318" s="39"/>
      <c r="IB318" s="39"/>
      <c r="IC318" s="39"/>
      <c r="ID318" s="39"/>
      <c r="IE318" s="39"/>
      <c r="IF318" s="39"/>
      <c r="IG318" s="39"/>
      <c r="IH318" s="39"/>
      <c r="II318" s="39"/>
      <c r="IJ318" s="39"/>
      <c r="IK318" s="39"/>
      <c r="IL318" s="39"/>
      <c r="IM318" s="39"/>
      <c r="IN318" s="39"/>
      <c r="IO318" s="39"/>
      <c r="IP318" s="39"/>
      <c r="IQ318" s="39"/>
      <c r="IR318" s="39"/>
      <c r="IS318" s="39"/>
      <c r="IT318" s="39"/>
      <c r="IU318" s="39"/>
      <c r="IV318" s="93" t="str">
        <f t="shared" si="351"/>
        <v>RFMW</v>
      </c>
      <c r="IW318" s="100" t="str">
        <f>C318</f>
        <v>TS0502W3S</v>
      </c>
      <c r="IX318" s="93" t="str">
        <f t="shared" si="345"/>
        <v>SMITHS INTERCONNECT AMERICAS,</v>
      </c>
      <c r="IY318" s="111">
        <f>AP318</f>
        <v>1.8</v>
      </c>
      <c r="IZ318" s="112" t="str">
        <f t="shared" si="350"/>
        <v>USD</v>
      </c>
      <c r="JA318" s="104" t="e">
        <f ca="1">_xlfn.XLOOKUP(IZ318,IZ$21:IZ$24,JA$21:JA$24,0)</f>
        <v>#NAME?</v>
      </c>
      <c r="JB318" s="104" t="e">
        <f t="shared" ca="1" si="310"/>
        <v>#NAME?</v>
      </c>
      <c r="JC318" s="113">
        <f>AJ318</f>
        <v>1000</v>
      </c>
      <c r="JD318" s="113">
        <f>AJ318</f>
        <v>1000</v>
      </c>
      <c r="JE318" s="100"/>
      <c r="JF318" s="113" t="e">
        <f>MAX(JD318,CEILING(#REF!+JE318,JC318))</f>
        <v>#REF!</v>
      </c>
      <c r="JG318" s="114" t="e">
        <f t="shared" ca="1" si="311"/>
        <v>#REF!</v>
      </c>
      <c r="JH318" s="113" t="e">
        <f>JF318-#REF!</f>
        <v>#REF!</v>
      </c>
      <c r="JI318" s="114" t="e">
        <f t="shared" ca="1" si="312"/>
        <v>#REF!</v>
      </c>
      <c r="JJ318" s="115">
        <v>45523</v>
      </c>
      <c r="JK318" s="114" t="s">
        <v>114</v>
      </c>
      <c r="JL318" s="114" t="s">
        <v>21</v>
      </c>
      <c r="JM318" s="100" t="s">
        <v>128</v>
      </c>
      <c r="JN318" s="100" t="s">
        <v>129</v>
      </c>
      <c r="JO318" s="102" t="e">
        <f t="array" aca="1" ref="JO318" ca="1">SUMPRODUCT(#REF!,TRANSPOSE(JO$19:JO$22))</f>
        <v>#REF!</v>
      </c>
      <c r="JP318" s="102" t="e">
        <f t="array" aca="1" ref="JP318" ca="1">SUMPRODUCT(#REF!,TRANSPOSE(JP$19:JP$22))</f>
        <v>#REF!</v>
      </c>
      <c r="JQ318" s="102" t="e">
        <f t="array" aca="1" ref="JQ318" ca="1">SUMPRODUCT(#REF!,TRANSPOSE(JQ$19:JQ$22))</f>
        <v>#REF!</v>
      </c>
      <c r="JR318" s="102" t="e">
        <f t="array" aca="1" ref="JR318" ca="1">SUMPRODUCT(#REF!,TRANSPOSE(JR$19:JR$22))</f>
        <v>#REF!</v>
      </c>
      <c r="JS318" s="102" t="e">
        <f t="array" aca="1" ref="JS318" ca="1">SUMPRODUCT(#REF!,TRANSPOSE(JS$19:JS$22))</f>
        <v>#REF!</v>
      </c>
      <c r="JT318" s="102" t="e">
        <f t="array" aca="1" ref="JT318" ca="1">SUMPRODUCT(#REF!,TRANSPOSE(JT$19:JT$22))</f>
        <v>#REF!</v>
      </c>
      <c r="JU318" s="102" t="e">
        <f t="array" aca="1" ref="JU318" ca="1">SUMPRODUCT(#REF!,TRANSPOSE(JU$19:JU$22))</f>
        <v>#REF!</v>
      </c>
      <c r="JV318" s="102" t="e">
        <f t="array" aca="1" ref="JV318" ca="1">SUMPRODUCT(#REF!,TRANSPOSE(JV$19:JV$22))</f>
        <v>#REF!</v>
      </c>
      <c r="JW318" s="102" t="e">
        <f t="array" aca="1" ref="JW318" ca="1">SUMPRODUCT(#REF!,TRANSPOSE(JW$19:JW$22))</f>
        <v>#REF!</v>
      </c>
      <c r="JX318" s="102" t="e">
        <f t="array" aca="1" ref="JX318" ca="1">SUMPRODUCT(#REF!,TRANSPOSE(JX$19:JX$22))</f>
        <v>#REF!</v>
      </c>
      <c r="JY318" s="102" t="e">
        <f t="array" aca="1" ref="JY318" ca="1">SUMPRODUCT(#REF!,TRANSPOSE(JY$19:JY$22))</f>
        <v>#REF!</v>
      </c>
      <c r="JZ318" s="102" t="e">
        <f t="array" aca="1" ref="JZ318" ca="1">SUMPRODUCT(#REF!,TRANSPOSE(JZ$19:JZ$22))</f>
        <v>#REF!</v>
      </c>
      <c r="KA318" s="102" t="e">
        <f t="array" aca="1" ref="KA318" ca="1">SUMPRODUCT(#REF!,TRANSPOSE(KA$19:KA$22))</f>
        <v>#REF!</v>
      </c>
      <c r="KB318" s="116"/>
      <c r="KC318" s="102" t="e">
        <f t="shared" ca="1" si="313"/>
        <v>#REF!</v>
      </c>
      <c r="KD318" s="117" t="e">
        <f ca="1">CEILING(SUM($JO318:JP318)-SUM($KC318:KC318),$JC318)</f>
        <v>#REF!</v>
      </c>
      <c r="KE318" s="117" t="e">
        <f ca="1">CEILING(SUM($JO318:JQ318)-SUM($KC318:KD318),$JC318)</f>
        <v>#REF!</v>
      </c>
      <c r="KF318" s="117" t="e">
        <f ca="1">CEILING(SUM($JO318:JR318)-SUM($KC318:KE318),$JC318)</f>
        <v>#REF!</v>
      </c>
      <c r="KG318" s="117" t="e">
        <f ca="1">CEILING(SUM($JO318:JS318)-SUM($KC318:KF318),$JC318)</f>
        <v>#REF!</v>
      </c>
      <c r="KH318" s="117" t="e">
        <f ca="1">CEILING(SUM($JO318:JT318)-SUM($KC318:KG318),$JC318)</f>
        <v>#REF!</v>
      </c>
      <c r="KI318" s="117" t="e">
        <f ca="1">CEILING(SUM($JO318:JU318)-SUM($KC318:KH318),$JC318)</f>
        <v>#REF!</v>
      </c>
      <c r="KJ318" s="117" t="e">
        <f ca="1">CEILING(SUM($JO318:JV318)-SUM($KC318:KI318),$JC318)</f>
        <v>#REF!</v>
      </c>
      <c r="KK318" s="117" t="e">
        <f ca="1">CEILING(SUM($JO318:JW318)-SUM($KC318:KJ318),$JC318)</f>
        <v>#REF!</v>
      </c>
      <c r="KL318" s="117" t="e">
        <f ca="1">CEILING(SUM($JO318:JX318)-SUM($KC318:KK318),$JC318)</f>
        <v>#REF!</v>
      </c>
      <c r="KM318" s="117" t="e">
        <f ca="1">CEILING(SUM($JO318:JY318)-SUM($KC318:KL318),$JC318)</f>
        <v>#REF!</v>
      </c>
      <c r="KN318" s="117" t="e">
        <f t="shared" ca="1" si="314"/>
        <v>#REF!</v>
      </c>
      <c r="KO318" s="117" t="e">
        <f t="shared" ca="1" si="315"/>
        <v>#REF!</v>
      </c>
      <c r="KP318" s="116"/>
      <c r="KQ318" s="119" t="e">
        <f t="shared" ca="1" si="316"/>
        <v>#REF!</v>
      </c>
      <c r="KR318" s="119" t="e">
        <f t="shared" ca="1" si="317"/>
        <v>#REF!</v>
      </c>
      <c r="KS318" s="119" t="e">
        <f t="shared" ca="1" si="318"/>
        <v>#REF!</v>
      </c>
      <c r="KT318" s="119" t="e">
        <f t="shared" ca="1" si="319"/>
        <v>#REF!</v>
      </c>
      <c r="KU318" s="119" t="e">
        <f t="shared" ca="1" si="320"/>
        <v>#REF!</v>
      </c>
      <c r="KV318" s="119" t="e">
        <f t="shared" ca="1" si="321"/>
        <v>#REF!</v>
      </c>
      <c r="KW318" s="119" t="e">
        <f t="shared" ca="1" si="322"/>
        <v>#REF!</v>
      </c>
      <c r="KX318" s="119" t="e">
        <f t="shared" ca="1" si="323"/>
        <v>#REF!</v>
      </c>
      <c r="KY318" s="119" t="e">
        <f t="shared" ca="1" si="324"/>
        <v>#REF!</v>
      </c>
      <c r="KZ318" s="119" t="e">
        <f t="shared" ca="1" si="325"/>
        <v>#REF!</v>
      </c>
      <c r="LA318" s="119" t="e">
        <f t="shared" ca="1" si="326"/>
        <v>#REF!</v>
      </c>
      <c r="LB318" s="119" t="e">
        <f t="shared" ca="1" si="327"/>
        <v>#REF!</v>
      </c>
      <c r="LC318" s="119" t="e">
        <f t="shared" ca="1" si="328"/>
        <v>#REF!</v>
      </c>
      <c r="LD318" s="119" t="e">
        <f t="shared" ca="1" si="329"/>
        <v>#REF!</v>
      </c>
      <c r="LE318" s="116">
        <v>6</v>
      </c>
      <c r="LF318" s="102" t="e">
        <f ca="1">SUM(KC318:KD318)</f>
        <v>#REF!</v>
      </c>
      <c r="LG318" s="102"/>
      <c r="LH318" s="102" t="e">
        <f ca="1">SUM(KE318:KF318)</f>
        <v>#REF!</v>
      </c>
      <c r="LI318" s="102"/>
      <c r="LJ318" s="102" t="e">
        <f ca="1">SUM(KG318:KH318)</f>
        <v>#REF!</v>
      </c>
      <c r="LK318" s="102"/>
      <c r="LL318" s="102" t="e">
        <f ca="1">SUM(KI318:KJ318)</f>
        <v>#REF!</v>
      </c>
      <c r="LM318" s="102"/>
      <c r="LN318" s="102" t="e">
        <f ca="1">SUM(KK318:KL318)</f>
        <v>#REF!</v>
      </c>
      <c r="LO318" s="102"/>
      <c r="LP318" s="102" t="e">
        <f ca="1">SUM(KM318:KO318)</f>
        <v>#REF!</v>
      </c>
      <c r="LQ318" s="102"/>
      <c r="LR318" s="102" t="e">
        <f ca="1">KO318</f>
        <v>#REF!</v>
      </c>
      <c r="LS318" s="102"/>
      <c r="LT318" s="119" t="e">
        <f t="shared" ca="1" si="330"/>
        <v>#REF!</v>
      </c>
      <c r="LU318" s="119" t="e">
        <f t="shared" ca="1" si="331"/>
        <v>#NAME?</v>
      </c>
      <c r="LV318" s="119" t="e">
        <f t="shared" ca="1" si="332"/>
        <v>#REF!</v>
      </c>
      <c r="LW318" s="119" t="e">
        <f t="shared" ca="1" si="333"/>
        <v>#NAME?</v>
      </c>
      <c r="LX318" s="119" t="e">
        <f t="shared" ca="1" si="334"/>
        <v>#REF!</v>
      </c>
      <c r="LY318" s="119" t="e">
        <f t="shared" ca="1" si="335"/>
        <v>#NAME?</v>
      </c>
      <c r="LZ318" s="119" t="e">
        <f t="shared" ca="1" si="336"/>
        <v>#REF!</v>
      </c>
      <c r="MA318" s="119" t="e">
        <f t="shared" ca="1" si="337"/>
        <v>#NAME?</v>
      </c>
      <c r="MB318" s="119" t="e">
        <f t="shared" ca="1" si="338"/>
        <v>#REF!</v>
      </c>
      <c r="MC318" s="119" t="e">
        <f t="shared" ca="1" si="339"/>
        <v>#NAME?</v>
      </c>
      <c r="MD318" s="119" t="e">
        <f t="shared" ca="1" si="340"/>
        <v>#REF!</v>
      </c>
      <c r="ME318" s="119" t="e">
        <f t="shared" ca="1" si="341"/>
        <v>#NAME?</v>
      </c>
      <c r="MF318" s="119" t="e">
        <f t="shared" ca="1" si="342"/>
        <v>#REF!</v>
      </c>
      <c r="MG318" s="119" t="e">
        <f t="shared" ca="1" si="343"/>
        <v>#REF!</v>
      </c>
      <c r="MH318" s="120" t="s">
        <v>1349</v>
      </c>
      <c r="MI318" s="100" t="s">
        <v>1284</v>
      </c>
      <c r="MJ318" s="121">
        <v>45531</v>
      </c>
      <c r="MK318" s="100" t="s">
        <v>131</v>
      </c>
      <c r="ML318" s="100" t="s">
        <v>15</v>
      </c>
      <c r="MM318" s="100" t="s">
        <v>15</v>
      </c>
      <c r="MN318" s="100" t="s">
        <v>1285</v>
      </c>
      <c r="MO318" s="100" t="s">
        <v>1286</v>
      </c>
    </row>
    <row r="319" spans="1:353" ht="14.25" x14ac:dyDescent="0.2">
      <c r="A319" s="39">
        <v>335</v>
      </c>
      <c r="B319" s="39" t="s">
        <v>1353</v>
      </c>
      <c r="C319" s="54" t="s">
        <v>1354</v>
      </c>
      <c r="D319" s="39" t="s">
        <v>596</v>
      </c>
      <c r="E319" s="39" t="s">
        <v>1355</v>
      </c>
      <c r="F319" s="99" t="s">
        <v>1356</v>
      </c>
      <c r="G319" s="39"/>
      <c r="H319" s="39" t="s">
        <v>112</v>
      </c>
      <c r="I319" s="39">
        <v>2</v>
      </c>
      <c r="J319" s="39">
        <v>6</v>
      </c>
      <c r="K319" s="39">
        <v>0</v>
      </c>
      <c r="L319" s="39">
        <v>0</v>
      </c>
      <c r="M319" s="39">
        <v>0</v>
      </c>
      <c r="N319" s="39">
        <v>2</v>
      </c>
      <c r="O319" s="39">
        <v>0</v>
      </c>
      <c r="P319" s="39">
        <v>0</v>
      </c>
      <c r="Q319" s="39">
        <v>0</v>
      </c>
      <c r="R319" s="39">
        <v>0</v>
      </c>
      <c r="S319" s="39">
        <v>2</v>
      </c>
      <c r="T319" s="39">
        <v>0</v>
      </c>
      <c r="U319" s="39">
        <v>0</v>
      </c>
      <c r="V319" s="39">
        <v>0</v>
      </c>
      <c r="W319" s="39">
        <v>0</v>
      </c>
      <c r="X319" s="39">
        <v>0</v>
      </c>
      <c r="Y319" s="39">
        <v>0</v>
      </c>
      <c r="Z319" s="39">
        <v>0</v>
      </c>
      <c r="AA319" s="39">
        <v>0</v>
      </c>
      <c r="AB319" s="39">
        <v>2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>
        <f t="shared" si="306"/>
        <v>6</v>
      </c>
      <c r="AI319" s="39">
        <f t="shared" si="344"/>
        <v>141178</v>
      </c>
      <c r="AJ319" s="55">
        <v>500</v>
      </c>
      <c r="AK319" s="39"/>
      <c r="AL319" s="39" t="s">
        <v>1279</v>
      </c>
      <c r="AM319" s="39" t="s">
        <v>1280</v>
      </c>
      <c r="AN319" s="39"/>
      <c r="AO319" s="39"/>
      <c r="AP319" s="56">
        <v>1.8</v>
      </c>
      <c r="AQ319" s="56" t="s">
        <v>8</v>
      </c>
      <c r="AR319" s="39" t="s">
        <v>1281</v>
      </c>
      <c r="AS319" s="39" t="s">
        <v>1282</v>
      </c>
      <c r="AT319" s="39"/>
      <c r="AU319" s="39" t="s">
        <v>1283</v>
      </c>
      <c r="AV319" s="39" t="str">
        <f t="shared" si="307"/>
        <v>P0008</v>
      </c>
      <c r="AW319" s="76" t="e">
        <f t="shared" ca="1" si="308"/>
        <v>#NAME?</v>
      </c>
      <c r="AX319" s="39">
        <v>10</v>
      </c>
      <c r="AY319" s="73" t="e">
        <f t="shared" si="309"/>
        <v>#REF!</v>
      </c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>
        <f>SUM($AZ319,$BA319:BF319)-SUM($EU319:FA319)</f>
        <v>-920</v>
      </c>
      <c r="DE319" s="39">
        <f>SUM($AZ319,$BA319:BG319)-SUM($EU319:FB319)</f>
        <v>-4516</v>
      </c>
      <c r="DF319" s="39">
        <f>SUM($AZ319,$BA319:BH319)-SUM($EU319:FC319)</f>
        <v>-9178</v>
      </c>
      <c r="DG319" s="39">
        <f>SUM($AZ319,$BA319:BI319)-SUM($EU319:FD319)</f>
        <v>-13178</v>
      </c>
      <c r="DH319" s="39">
        <f>SUM($AZ319,$BA319:BJ319)-SUM($EU319:FE319)</f>
        <v>-17178</v>
      </c>
      <c r="DI319" s="39">
        <f>SUM($AZ319,$BA319:BK319)-SUM($EU319:FF319)</f>
        <v>-21178</v>
      </c>
      <c r="DJ319" s="39">
        <f>SUM($AZ319,$BA319:BL319)-SUM($EU319:FG319)</f>
        <v>-25178</v>
      </c>
      <c r="DK319" s="39">
        <f>SUM($AZ319,$BA319:BM319)-SUM($EU319:FH319)</f>
        <v>-29178</v>
      </c>
      <c r="DL319" s="39">
        <f>SUM($AZ319,$BA319:BN319)-SUM($EU319:FI319)</f>
        <v>-33178</v>
      </c>
      <c r="DM319" s="39">
        <f>SUM($AZ319,$BA319:BO319)-SUM($EU319:FJ319)</f>
        <v>-37178</v>
      </c>
      <c r="DN319" s="39">
        <f>SUM($AZ319,$BA319:BP319)-SUM($EU319:FK319)</f>
        <v>-41178</v>
      </c>
      <c r="DO319" s="39">
        <f>SUM($AZ319,$BA319:BQ319)-SUM($EU319:FL319)</f>
        <v>-45178</v>
      </c>
      <c r="DP319" s="39">
        <f>SUM($AZ319,$BA319:BR319)-SUM($EU319:FM319)</f>
        <v>-49178</v>
      </c>
      <c r="DQ319" s="39">
        <f>SUM($AZ319,$BA319:BS319)-SUM($EU319:FN319)</f>
        <v>-53178</v>
      </c>
      <c r="DR319" s="39">
        <f>SUM($AZ319,$BA319:BT319)-SUM($EU319:FO319)</f>
        <v>-57178</v>
      </c>
      <c r="DS319" s="39">
        <f>SUM($AZ319,$BA319:BU319)-SUM($EU319:FP319)</f>
        <v>-61178</v>
      </c>
      <c r="DT319" s="39">
        <f>SUM($AZ319,$BA319:BV319)-SUM($EU319:FQ319)</f>
        <v>-65178</v>
      </c>
      <c r="DU319" s="39">
        <f>SUM($AZ319,$BA319:BW319)-SUM($EU319:FR319)</f>
        <v>-69178</v>
      </c>
      <c r="DV319" s="39">
        <f>SUM($AZ319,$BA319:BX319)-SUM($EU319:FS319)</f>
        <v>-73178</v>
      </c>
      <c r="DW319" s="39">
        <f>SUM($AZ319,$BA319:BY319)-SUM($EU319:FT319)</f>
        <v>-77178</v>
      </c>
      <c r="DX319" s="39">
        <f>SUM($AZ319,$BA319:BZ319)-SUM($EU319:FU319)</f>
        <v>-81178</v>
      </c>
      <c r="DY319" s="39">
        <f>SUM($AZ319,$BA319:CA319)-SUM($EU319:FV319)</f>
        <v>-85178</v>
      </c>
      <c r="DZ319" s="39">
        <f>SUM($AZ319,$BA319:CB319)-SUM($EU319:FW319)</f>
        <v>-89178</v>
      </c>
      <c r="EA319" s="39">
        <f>SUM($AZ319,$BA319:CC319)-SUM($EU319:FX319)</f>
        <v>-93178</v>
      </c>
      <c r="EB319" s="39">
        <f>SUM($AZ319,$BA319:CD319)-SUM($EU319:FY319)</f>
        <v>-97178</v>
      </c>
      <c r="EC319" s="39">
        <f>SUM($AZ319,$BA319:CE319)-SUM($EU319:FZ319)</f>
        <v>-101178</v>
      </c>
      <c r="ED319" s="39">
        <f>SUM($AZ319,$BA319:CF319)-SUM($EU319:GA319)</f>
        <v>-105178</v>
      </c>
      <c r="EE319" s="39">
        <f>SUM($AZ319,$BA319:CG319)-SUM($EU319:GB319)</f>
        <v>-109178</v>
      </c>
      <c r="EF319" s="39">
        <f>SUM($AZ319,$BA319:CH319)-SUM($EU319:GC319)</f>
        <v>-113178</v>
      </c>
      <c r="EG319" s="39">
        <f>SUM($AZ319,$BA319:CI319)-SUM($EU319:GD319)</f>
        <v>-117178</v>
      </c>
      <c r="EH319" s="39">
        <f>SUM($AZ319,$BA319:CJ319)-SUM($EU319:GE319)</f>
        <v>-121178</v>
      </c>
      <c r="EI319" s="39">
        <f>SUM($AZ319,$BA319:CK319)-SUM($EU319:GF319)</f>
        <v>-125178</v>
      </c>
      <c r="EJ319" s="39">
        <f>SUM($AZ319,$BA319:CL319)-SUM($EU319:GG319)</f>
        <v>-129178</v>
      </c>
      <c r="EK319" s="39">
        <f>SUM($AZ319,$BA319:CM319)-SUM($EU319:GH319)</f>
        <v>-133178</v>
      </c>
      <c r="EL319" s="39">
        <f>SUM($AZ319,$BA319:CN319)-SUM($EU319:GI319)</f>
        <v>-137178</v>
      </c>
      <c r="EM319" s="39">
        <f>SUM($AZ319,$BA319:CO319)-SUM($EU319:GJ319)</f>
        <v>-141178</v>
      </c>
      <c r="EN319" s="39">
        <f>SUM($AZ319,$BA319:CP319)-SUM($EU319:GK319)</f>
        <v>-141178</v>
      </c>
      <c r="EO319" s="39">
        <f>SUM($AZ319,$BA319:CQ319)-SUM($EU319:GL319)</f>
        <v>-141178</v>
      </c>
      <c r="EP319" s="39">
        <f>SUM($AZ319,$BA319:CR319)-SUM($EU319:GM319)</f>
        <v>-141178</v>
      </c>
      <c r="EQ319" s="39">
        <f>SUM($AZ319,$BA319:CS319)-SUM($EU319:GN319)</f>
        <v>-141178</v>
      </c>
      <c r="ER319" s="39"/>
      <c r="ES319" s="39"/>
      <c r="ET319" s="39"/>
      <c r="EU319" s="39"/>
      <c r="EV319" s="39"/>
      <c r="EW319" s="39"/>
      <c r="EX319" s="39"/>
      <c r="EY319" s="39"/>
      <c r="EZ319" s="39"/>
      <c r="FA319" s="39">
        <f t="array" ref="FA319">SUMPRODUCT($K319:$AG319,TRANSPOSE(FA$5:FA$27))</f>
        <v>920</v>
      </c>
      <c r="FB319" s="39">
        <f t="array" ref="FB319">SUMPRODUCT($K319:$AG319,TRANSPOSE(FB$5:FB$27))</f>
        <v>3596</v>
      </c>
      <c r="FC319" s="39">
        <f t="array" ref="FC319">SUMPRODUCT($K319:$AG319,TRANSPOSE(FC$5:FC$27))</f>
        <v>4662</v>
      </c>
      <c r="FD319" s="39">
        <f t="array" ref="FD319">SUMPRODUCT($K319:$AG319,TRANSPOSE(FD$5:FD$27))</f>
        <v>4000</v>
      </c>
      <c r="FE319" s="39">
        <f t="array" ref="FE319">SUMPRODUCT($K319:$AG319,TRANSPOSE(FE$5:FE$27))</f>
        <v>4000</v>
      </c>
      <c r="FF319" s="39">
        <f t="array" ref="FF319">SUMPRODUCT($K319:$AG319,TRANSPOSE(FF$5:FF$27))</f>
        <v>4000</v>
      </c>
      <c r="FG319" s="39">
        <f t="array" ref="FG319">SUMPRODUCT($K319:$AG319,TRANSPOSE(FG$5:FG$27))</f>
        <v>4000</v>
      </c>
      <c r="FH319" s="39">
        <f t="array" ref="FH319">SUMPRODUCT($K319:$AG319,TRANSPOSE(FH$5:FH$27))</f>
        <v>4000</v>
      </c>
      <c r="FI319" s="39">
        <f t="array" ref="FI319">SUMPRODUCT($K319:$AG319,TRANSPOSE(FI$5:FI$27))</f>
        <v>4000</v>
      </c>
      <c r="FJ319" s="39">
        <f t="array" ref="FJ319">SUMPRODUCT($K319:$AG319,TRANSPOSE(FJ$5:FJ$27))</f>
        <v>4000</v>
      </c>
      <c r="FK319" s="39">
        <f t="array" ref="FK319">SUMPRODUCT($K319:$AG319,TRANSPOSE(FK$5:FK$27))</f>
        <v>4000</v>
      </c>
      <c r="FL319" s="39">
        <f t="array" ref="FL319">SUMPRODUCT($K319:$AG319,TRANSPOSE(FL$5:FL$27))</f>
        <v>4000</v>
      </c>
      <c r="FM319" s="39">
        <f t="array" ref="FM319">SUMPRODUCT($K319:$AG319,TRANSPOSE(FM$5:FM$27))</f>
        <v>4000</v>
      </c>
      <c r="FN319" s="39">
        <f t="array" ref="FN319">SUMPRODUCT($K319:$AG319,TRANSPOSE(FN$5:FN$27))</f>
        <v>4000</v>
      </c>
      <c r="FO319" s="39">
        <f t="array" ref="FO319">SUMPRODUCT($K319:$AG319,TRANSPOSE(FO$5:FO$27))</f>
        <v>4000</v>
      </c>
      <c r="FP319" s="39">
        <f t="array" ref="FP319">SUMPRODUCT($K319:$AG319,TRANSPOSE(FP$5:FP$27))</f>
        <v>4000</v>
      </c>
      <c r="FQ319" s="39">
        <f t="array" ref="FQ319">SUMPRODUCT($K319:$AG319,TRANSPOSE(FQ$5:FQ$27))</f>
        <v>4000</v>
      </c>
      <c r="FR319" s="39">
        <f t="array" ref="FR319">SUMPRODUCT($K319:$AG319,TRANSPOSE(FR$5:FR$27))</f>
        <v>4000</v>
      </c>
      <c r="FS319" s="39">
        <f t="array" ref="FS319">SUMPRODUCT($K319:$AG319,TRANSPOSE(FS$5:FS$27))</f>
        <v>4000</v>
      </c>
      <c r="FT319" s="39">
        <f t="array" ref="FT319">SUMPRODUCT($K319:$AG319,TRANSPOSE(FT$5:FT$27))</f>
        <v>4000</v>
      </c>
      <c r="FU319" s="39">
        <f t="array" ref="FU319">SUMPRODUCT($K319:$AG319,TRANSPOSE(FU$5:FU$27))</f>
        <v>4000</v>
      </c>
      <c r="FV319" s="39">
        <f t="array" ref="FV319">SUMPRODUCT($K319:$AG319,TRANSPOSE(FV$5:FV$27))</f>
        <v>4000</v>
      </c>
      <c r="FW319" s="39">
        <f t="array" ref="FW319">SUMPRODUCT($K319:$AG319,TRANSPOSE(FW$5:FW$27))</f>
        <v>4000</v>
      </c>
      <c r="FX319" s="39">
        <f t="array" ref="FX319">SUMPRODUCT($K319:$AG319,TRANSPOSE(FX$5:FX$27))</f>
        <v>4000</v>
      </c>
      <c r="FY319" s="39">
        <f t="array" ref="FY319">SUMPRODUCT($K319:$AG319,TRANSPOSE(FY$5:FY$27))</f>
        <v>4000</v>
      </c>
      <c r="FZ319" s="39">
        <f t="array" ref="FZ319">SUMPRODUCT($K319:$AG319,TRANSPOSE(FZ$5:FZ$27))</f>
        <v>4000</v>
      </c>
      <c r="GA319" s="39">
        <f t="array" ref="GA319">SUMPRODUCT($K319:$AG319,TRANSPOSE(GA$5:GA$27))</f>
        <v>4000</v>
      </c>
      <c r="GB319" s="39">
        <f t="array" ref="GB319">SUMPRODUCT($K319:$AG319,TRANSPOSE(GB$5:GB$27))</f>
        <v>4000</v>
      </c>
      <c r="GC319" s="39">
        <f t="array" ref="GC319">SUMPRODUCT($K319:$AG319,TRANSPOSE(GC$5:GC$27))</f>
        <v>4000</v>
      </c>
      <c r="GD319" s="39">
        <f t="array" ref="GD319">SUMPRODUCT($K319:$AG319,TRANSPOSE(GD$5:GD$27))</f>
        <v>4000</v>
      </c>
      <c r="GE319" s="39">
        <f t="array" ref="GE319">SUMPRODUCT($K319:$AG319,TRANSPOSE(GE$5:GE$27))</f>
        <v>4000</v>
      </c>
      <c r="GF319" s="39">
        <f t="array" ref="GF319">SUMPRODUCT($K319:$AG319,TRANSPOSE(GF$5:GF$27))</f>
        <v>4000</v>
      </c>
      <c r="GG319" s="39">
        <f t="array" ref="GG319">SUMPRODUCT($K319:$AG319,TRANSPOSE(GG$5:GG$27))</f>
        <v>4000</v>
      </c>
      <c r="GH319" s="39">
        <f t="array" ref="GH319">SUMPRODUCT($K319:$AG319,TRANSPOSE(GH$5:GH$27))</f>
        <v>4000</v>
      </c>
      <c r="GI319" s="39">
        <f t="array" ref="GI319">SUMPRODUCT($K319:$AG319,TRANSPOSE(GI$5:GI$27))</f>
        <v>4000</v>
      </c>
      <c r="GJ319" s="39">
        <f t="array" ref="GJ319">SUMPRODUCT($K319:$AG319,TRANSPOSE(GJ$5:GJ$27))</f>
        <v>4000</v>
      </c>
      <c r="GK319" s="39"/>
      <c r="GL319" s="39"/>
      <c r="GM319" s="39"/>
      <c r="GN319" s="39"/>
      <c r="GO319" s="39"/>
      <c r="GP319" s="39"/>
      <c r="GQ319" s="39"/>
      <c r="GR319" s="39"/>
      <c r="GS319" s="39"/>
      <c r="GT319" s="39"/>
      <c r="GU319" s="39"/>
      <c r="GV319" s="39"/>
      <c r="GW319" s="39"/>
      <c r="GX319" s="39"/>
      <c r="GY319" s="39"/>
      <c r="GZ319" s="39"/>
      <c r="HA319" s="39"/>
      <c r="HB319" s="39"/>
      <c r="HC319" s="39"/>
      <c r="HD319" s="39"/>
      <c r="HE319" s="39"/>
      <c r="HF319" s="39"/>
      <c r="HG319" s="39"/>
      <c r="HH319" s="39"/>
      <c r="HI319" s="39"/>
      <c r="HJ319" s="39"/>
      <c r="HK319" s="39"/>
      <c r="HL319" s="39"/>
      <c r="HM319" s="39"/>
      <c r="HN319" s="39"/>
      <c r="HO319" s="39"/>
      <c r="HP319" s="39"/>
      <c r="HQ319" s="39"/>
      <c r="HR319" s="39"/>
      <c r="HS319" s="39"/>
      <c r="HT319" s="39"/>
      <c r="HU319" s="39"/>
      <c r="HV319" s="39"/>
      <c r="HW319" s="39"/>
      <c r="HX319" s="39"/>
      <c r="HY319" s="39"/>
      <c r="HZ319" s="39"/>
      <c r="IA319" s="39"/>
      <c r="IB319" s="39"/>
      <c r="IC319" s="39"/>
      <c r="ID319" s="39"/>
      <c r="IE319" s="39"/>
      <c r="IF319" s="39"/>
      <c r="IG319" s="39"/>
      <c r="IH319" s="39"/>
      <c r="II319" s="39"/>
      <c r="IJ319" s="39"/>
      <c r="IK319" s="39"/>
      <c r="IL319" s="39"/>
      <c r="IM319" s="39"/>
      <c r="IN319" s="39"/>
      <c r="IO319" s="39"/>
      <c r="IP319" s="39"/>
      <c r="IQ319" s="39"/>
      <c r="IR319" s="39"/>
      <c r="IS319" s="39"/>
      <c r="IT319" s="39"/>
      <c r="IU319" s="39"/>
      <c r="IV319" s="93" t="str">
        <f t="shared" si="351"/>
        <v>RFMW</v>
      </c>
      <c r="IW319" s="100" t="str">
        <f>C319</f>
        <v>TS0503W3S</v>
      </c>
      <c r="IX319" s="93" t="str">
        <f t="shared" si="345"/>
        <v>SMITHS INTERCONNECT AMERICAS,</v>
      </c>
      <c r="IY319" s="111">
        <f>AP319</f>
        <v>1.8</v>
      </c>
      <c r="IZ319" s="112" t="str">
        <f t="shared" si="350"/>
        <v>USD</v>
      </c>
      <c r="JA319" s="104" t="e">
        <f ca="1">_xlfn.XLOOKUP(IZ319,IZ$21:IZ$24,JA$21:JA$24,0)</f>
        <v>#NAME?</v>
      </c>
      <c r="JB319" s="104" t="e">
        <f t="shared" ca="1" si="310"/>
        <v>#NAME?</v>
      </c>
      <c r="JC319" s="113">
        <f>AJ319</f>
        <v>500</v>
      </c>
      <c r="JD319" s="113">
        <f>AJ319</f>
        <v>500</v>
      </c>
      <c r="JE319" s="100"/>
      <c r="JF319" s="113" t="e">
        <f>MAX(JD319,CEILING(#REF!+JE319,JC319))</f>
        <v>#REF!</v>
      </c>
      <c r="JG319" s="114" t="e">
        <f t="shared" ca="1" si="311"/>
        <v>#REF!</v>
      </c>
      <c r="JH319" s="113" t="e">
        <f>JF319-#REF!</f>
        <v>#REF!</v>
      </c>
      <c r="JI319" s="114" t="e">
        <f t="shared" ca="1" si="312"/>
        <v>#REF!</v>
      </c>
      <c r="JJ319" s="115">
        <v>45523</v>
      </c>
      <c r="JK319" s="114" t="s">
        <v>114</v>
      </c>
      <c r="JL319" s="114" t="s">
        <v>21</v>
      </c>
      <c r="JM319" s="100" t="s">
        <v>128</v>
      </c>
      <c r="JN319" s="100" t="s">
        <v>129</v>
      </c>
      <c r="JO319" s="102" t="e">
        <f t="array" aca="1" ref="JO319" ca="1">SUMPRODUCT(#REF!,TRANSPOSE(JO$19:JO$22))</f>
        <v>#REF!</v>
      </c>
      <c r="JP319" s="102" t="e">
        <f t="array" aca="1" ref="JP319" ca="1">SUMPRODUCT(#REF!,TRANSPOSE(JP$19:JP$22))</f>
        <v>#REF!</v>
      </c>
      <c r="JQ319" s="102" t="e">
        <f t="array" aca="1" ref="JQ319" ca="1">SUMPRODUCT(#REF!,TRANSPOSE(JQ$19:JQ$22))</f>
        <v>#REF!</v>
      </c>
      <c r="JR319" s="102" t="e">
        <f t="array" aca="1" ref="JR319" ca="1">SUMPRODUCT(#REF!,TRANSPOSE(JR$19:JR$22))</f>
        <v>#REF!</v>
      </c>
      <c r="JS319" s="102" t="e">
        <f t="array" aca="1" ref="JS319" ca="1">SUMPRODUCT(#REF!,TRANSPOSE(JS$19:JS$22))</f>
        <v>#REF!</v>
      </c>
      <c r="JT319" s="102" t="e">
        <f t="array" aca="1" ref="JT319" ca="1">SUMPRODUCT(#REF!,TRANSPOSE(JT$19:JT$22))</f>
        <v>#REF!</v>
      </c>
      <c r="JU319" s="102" t="e">
        <f t="array" aca="1" ref="JU319" ca="1">SUMPRODUCT(#REF!,TRANSPOSE(JU$19:JU$22))</f>
        <v>#REF!</v>
      </c>
      <c r="JV319" s="102" t="e">
        <f t="array" aca="1" ref="JV319" ca="1">SUMPRODUCT(#REF!,TRANSPOSE(JV$19:JV$22))</f>
        <v>#REF!</v>
      </c>
      <c r="JW319" s="102" t="e">
        <f t="array" aca="1" ref="JW319" ca="1">SUMPRODUCT(#REF!,TRANSPOSE(JW$19:JW$22))</f>
        <v>#REF!</v>
      </c>
      <c r="JX319" s="102" t="e">
        <f t="array" aca="1" ref="JX319" ca="1">SUMPRODUCT(#REF!,TRANSPOSE(JX$19:JX$22))</f>
        <v>#REF!</v>
      </c>
      <c r="JY319" s="102" t="e">
        <f t="array" aca="1" ref="JY319" ca="1">SUMPRODUCT(#REF!,TRANSPOSE(JY$19:JY$22))</f>
        <v>#REF!</v>
      </c>
      <c r="JZ319" s="102" t="e">
        <f t="array" aca="1" ref="JZ319" ca="1">SUMPRODUCT(#REF!,TRANSPOSE(JZ$19:JZ$22))</f>
        <v>#REF!</v>
      </c>
      <c r="KA319" s="102" t="e">
        <f t="array" aca="1" ref="KA319" ca="1">SUMPRODUCT(#REF!,TRANSPOSE(KA$19:KA$22))</f>
        <v>#REF!</v>
      </c>
      <c r="KB319" s="116"/>
      <c r="KC319" s="102" t="e">
        <f t="shared" ca="1" si="313"/>
        <v>#REF!</v>
      </c>
      <c r="KD319" s="117" t="e">
        <f ca="1">CEILING(SUM($JO319:JP319)-SUM($KC319:KC319),$JC319)</f>
        <v>#REF!</v>
      </c>
      <c r="KE319" s="117" t="e">
        <f ca="1">CEILING(SUM($JO319:JQ319)-SUM($KC319:KD319),$JC319)</f>
        <v>#REF!</v>
      </c>
      <c r="KF319" s="117" t="e">
        <f ca="1">CEILING(SUM($JO319:JR319)-SUM($KC319:KE319),$JC319)</f>
        <v>#REF!</v>
      </c>
      <c r="KG319" s="117" t="e">
        <f ca="1">CEILING(SUM($JO319:JS319)-SUM($KC319:KF319),$JC319)</f>
        <v>#REF!</v>
      </c>
      <c r="KH319" s="117" t="e">
        <f ca="1">CEILING(SUM($JO319:JT319)-SUM($KC319:KG319),$JC319)</f>
        <v>#REF!</v>
      </c>
      <c r="KI319" s="117" t="e">
        <f ca="1">CEILING(SUM($JO319:JU319)-SUM($KC319:KH319),$JC319)</f>
        <v>#REF!</v>
      </c>
      <c r="KJ319" s="117" t="e">
        <f ca="1">CEILING(SUM($JO319:JV319)-SUM($KC319:KI319),$JC319)</f>
        <v>#REF!</v>
      </c>
      <c r="KK319" s="117" t="e">
        <f ca="1">CEILING(SUM($JO319:JW319)-SUM($KC319:KJ319),$JC319)</f>
        <v>#REF!</v>
      </c>
      <c r="KL319" s="117" t="e">
        <f ca="1">CEILING(SUM($JO319:JX319)-SUM($KC319:KK319),$JC319)</f>
        <v>#REF!</v>
      </c>
      <c r="KM319" s="117" t="e">
        <f ca="1">CEILING(SUM($JO319:JY319)-SUM($KC319:KL319),$JC319)</f>
        <v>#REF!</v>
      </c>
      <c r="KN319" s="117" t="e">
        <f t="shared" ca="1" si="314"/>
        <v>#REF!</v>
      </c>
      <c r="KO319" s="117" t="e">
        <f t="shared" ca="1" si="315"/>
        <v>#REF!</v>
      </c>
      <c r="KP319" s="116"/>
      <c r="KQ319" s="119" t="e">
        <f t="shared" ca="1" si="316"/>
        <v>#REF!</v>
      </c>
      <c r="KR319" s="119" t="e">
        <f t="shared" ca="1" si="317"/>
        <v>#REF!</v>
      </c>
      <c r="KS319" s="119" t="e">
        <f t="shared" ca="1" si="318"/>
        <v>#REF!</v>
      </c>
      <c r="KT319" s="119" t="e">
        <f t="shared" ca="1" si="319"/>
        <v>#REF!</v>
      </c>
      <c r="KU319" s="119" t="e">
        <f t="shared" ca="1" si="320"/>
        <v>#REF!</v>
      </c>
      <c r="KV319" s="119" t="e">
        <f t="shared" ca="1" si="321"/>
        <v>#REF!</v>
      </c>
      <c r="KW319" s="119" t="e">
        <f t="shared" ca="1" si="322"/>
        <v>#REF!</v>
      </c>
      <c r="KX319" s="119" t="e">
        <f t="shared" ca="1" si="323"/>
        <v>#REF!</v>
      </c>
      <c r="KY319" s="119" t="e">
        <f t="shared" ca="1" si="324"/>
        <v>#REF!</v>
      </c>
      <c r="KZ319" s="119" t="e">
        <f t="shared" ca="1" si="325"/>
        <v>#REF!</v>
      </c>
      <c r="LA319" s="119" t="e">
        <f t="shared" ca="1" si="326"/>
        <v>#REF!</v>
      </c>
      <c r="LB319" s="119" t="e">
        <f t="shared" ca="1" si="327"/>
        <v>#REF!</v>
      </c>
      <c r="LC319" s="119" t="e">
        <f t="shared" ca="1" si="328"/>
        <v>#REF!</v>
      </c>
      <c r="LD319" s="119" t="e">
        <f t="shared" ca="1" si="329"/>
        <v>#REF!</v>
      </c>
      <c r="LE319" s="116">
        <v>6</v>
      </c>
      <c r="LF319" s="102" t="e">
        <f ca="1">SUM(KC319:KD319)</f>
        <v>#REF!</v>
      </c>
      <c r="LG319" s="102"/>
      <c r="LH319" s="102" t="e">
        <f ca="1">SUM(KE319:KF319)</f>
        <v>#REF!</v>
      </c>
      <c r="LI319" s="102"/>
      <c r="LJ319" s="102" t="e">
        <f ca="1">SUM(KG319:KH319)</f>
        <v>#REF!</v>
      </c>
      <c r="LK319" s="102"/>
      <c r="LL319" s="102" t="e">
        <f ca="1">SUM(KI319:KJ319)</f>
        <v>#REF!</v>
      </c>
      <c r="LM319" s="102"/>
      <c r="LN319" s="102" t="e">
        <f ca="1">SUM(KK319:KL319)</f>
        <v>#REF!</v>
      </c>
      <c r="LO319" s="102"/>
      <c r="LP319" s="102" t="e">
        <f ca="1">SUM(KM319:KO319)</f>
        <v>#REF!</v>
      </c>
      <c r="LQ319" s="102"/>
      <c r="LR319" s="102" t="e">
        <f ca="1">KO319</f>
        <v>#REF!</v>
      </c>
      <c r="LS319" s="102"/>
      <c r="LT319" s="119" t="e">
        <f t="shared" ca="1" si="330"/>
        <v>#REF!</v>
      </c>
      <c r="LU319" s="119" t="e">
        <f t="shared" ca="1" si="331"/>
        <v>#NAME?</v>
      </c>
      <c r="LV319" s="119" t="e">
        <f t="shared" ca="1" si="332"/>
        <v>#REF!</v>
      </c>
      <c r="LW319" s="119" t="e">
        <f t="shared" ca="1" si="333"/>
        <v>#NAME?</v>
      </c>
      <c r="LX319" s="119" t="e">
        <f t="shared" ca="1" si="334"/>
        <v>#REF!</v>
      </c>
      <c r="LY319" s="119" t="e">
        <f t="shared" ca="1" si="335"/>
        <v>#NAME?</v>
      </c>
      <c r="LZ319" s="119" t="e">
        <f t="shared" ca="1" si="336"/>
        <v>#REF!</v>
      </c>
      <c r="MA319" s="119" t="e">
        <f t="shared" ca="1" si="337"/>
        <v>#NAME?</v>
      </c>
      <c r="MB319" s="119" t="e">
        <f t="shared" ca="1" si="338"/>
        <v>#REF!</v>
      </c>
      <c r="MC319" s="119" t="e">
        <f t="shared" ca="1" si="339"/>
        <v>#NAME?</v>
      </c>
      <c r="MD319" s="119" t="e">
        <f t="shared" ca="1" si="340"/>
        <v>#REF!</v>
      </c>
      <c r="ME319" s="119" t="e">
        <f t="shared" ca="1" si="341"/>
        <v>#NAME?</v>
      </c>
      <c r="MF319" s="119" t="e">
        <f t="shared" ca="1" si="342"/>
        <v>#REF!</v>
      </c>
      <c r="MG319" s="119" t="e">
        <f t="shared" ca="1" si="343"/>
        <v>#REF!</v>
      </c>
      <c r="MH319" s="120" t="s">
        <v>1353</v>
      </c>
      <c r="MI319" s="100" t="s">
        <v>1284</v>
      </c>
      <c r="MJ319" s="121">
        <v>45531</v>
      </c>
      <c r="MK319" s="100" t="s">
        <v>131</v>
      </c>
      <c r="ML319" s="100" t="s">
        <v>15</v>
      </c>
      <c r="MM319" s="100" t="s">
        <v>15</v>
      </c>
      <c r="MN319" s="100" t="s">
        <v>1285</v>
      </c>
      <c r="MO319" s="100" t="s">
        <v>1286</v>
      </c>
    </row>
    <row r="320" spans="1:353" ht="14.25" x14ac:dyDescent="0.2">
      <c r="A320" s="39">
        <v>336</v>
      </c>
      <c r="B320" s="39" t="s">
        <v>1357</v>
      </c>
      <c r="C320" s="54" t="s">
        <v>1358</v>
      </c>
      <c r="D320" s="39" t="s">
        <v>596</v>
      </c>
      <c r="E320" s="39" t="s">
        <v>1359</v>
      </c>
      <c r="F320" s="99" t="s">
        <v>1360</v>
      </c>
      <c r="G320" s="39"/>
      <c r="H320" s="39" t="s">
        <v>112</v>
      </c>
      <c r="I320" s="39">
        <v>2</v>
      </c>
      <c r="J320" s="39">
        <v>6</v>
      </c>
      <c r="K320" s="39">
        <v>0</v>
      </c>
      <c r="L320" s="39">
        <v>0</v>
      </c>
      <c r="M320" s="39">
        <v>0</v>
      </c>
      <c r="N320" s="39">
        <v>2</v>
      </c>
      <c r="O320" s="39">
        <v>0</v>
      </c>
      <c r="P320" s="39">
        <v>0</v>
      </c>
      <c r="Q320" s="39">
        <v>0</v>
      </c>
      <c r="R320" s="39">
        <v>0</v>
      </c>
      <c r="S320" s="39">
        <v>2</v>
      </c>
      <c r="T320" s="39">
        <v>0</v>
      </c>
      <c r="U320" s="39">
        <v>0</v>
      </c>
      <c r="V320" s="39">
        <v>0</v>
      </c>
      <c r="W320" s="39">
        <v>0</v>
      </c>
      <c r="X320" s="39">
        <v>0</v>
      </c>
      <c r="Y320" s="39">
        <v>0</v>
      </c>
      <c r="Z320" s="39">
        <v>0</v>
      </c>
      <c r="AA320" s="39">
        <v>0</v>
      </c>
      <c r="AB320" s="39">
        <v>2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39">
        <f t="shared" si="306"/>
        <v>6</v>
      </c>
      <c r="AI320" s="39">
        <f t="shared" si="344"/>
        <v>141178</v>
      </c>
      <c r="AJ320" s="55">
        <v>250</v>
      </c>
      <c r="AK320" s="39"/>
      <c r="AL320" s="39" t="s">
        <v>1279</v>
      </c>
      <c r="AM320" s="39" t="s">
        <v>1280</v>
      </c>
      <c r="AN320" s="39"/>
      <c r="AO320" s="39"/>
      <c r="AP320" s="56">
        <v>1.8</v>
      </c>
      <c r="AQ320" s="56" t="s">
        <v>8</v>
      </c>
      <c r="AR320" s="39" t="s">
        <v>1281</v>
      </c>
      <c r="AS320" s="59" t="s">
        <v>1282</v>
      </c>
      <c r="AT320" s="39"/>
      <c r="AU320" s="39" t="s">
        <v>1283</v>
      </c>
      <c r="AV320" s="39" t="str">
        <f t="shared" si="307"/>
        <v>P0008</v>
      </c>
      <c r="AW320" s="76" t="e">
        <f t="shared" ca="1" si="308"/>
        <v>#NAME?</v>
      </c>
      <c r="AX320" s="39">
        <v>10</v>
      </c>
      <c r="AY320" s="73" t="e">
        <f t="shared" si="309"/>
        <v>#REF!</v>
      </c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>
        <f>SUM($AZ320,$BA320:BF320)-SUM($EU320:FA320)</f>
        <v>-920</v>
      </c>
      <c r="DE320" s="39">
        <f>SUM($AZ320,$BA320:BG320)-SUM($EU320:FB320)</f>
        <v>-4516</v>
      </c>
      <c r="DF320" s="39">
        <f>SUM($AZ320,$BA320:BH320)-SUM($EU320:FC320)</f>
        <v>-9178</v>
      </c>
      <c r="DG320" s="39">
        <f>SUM($AZ320,$BA320:BI320)-SUM($EU320:FD320)</f>
        <v>-13178</v>
      </c>
      <c r="DH320" s="39">
        <f>SUM($AZ320,$BA320:BJ320)-SUM($EU320:FE320)</f>
        <v>-17178</v>
      </c>
      <c r="DI320" s="39">
        <f>SUM($AZ320,$BA320:BK320)-SUM($EU320:FF320)</f>
        <v>-21178</v>
      </c>
      <c r="DJ320" s="39">
        <f>SUM($AZ320,$BA320:BL320)-SUM($EU320:FG320)</f>
        <v>-25178</v>
      </c>
      <c r="DK320" s="39">
        <f>SUM($AZ320,$BA320:BM320)-SUM($EU320:FH320)</f>
        <v>-29178</v>
      </c>
      <c r="DL320" s="39">
        <f>SUM($AZ320,$BA320:BN320)-SUM($EU320:FI320)</f>
        <v>-33178</v>
      </c>
      <c r="DM320" s="39">
        <f>SUM($AZ320,$BA320:BO320)-SUM($EU320:FJ320)</f>
        <v>-37178</v>
      </c>
      <c r="DN320" s="39">
        <f>SUM($AZ320,$BA320:BP320)-SUM($EU320:FK320)</f>
        <v>-41178</v>
      </c>
      <c r="DO320" s="39">
        <f>SUM($AZ320,$BA320:BQ320)-SUM($EU320:FL320)</f>
        <v>-45178</v>
      </c>
      <c r="DP320" s="39">
        <f>SUM($AZ320,$BA320:BR320)-SUM($EU320:FM320)</f>
        <v>-49178</v>
      </c>
      <c r="DQ320" s="39">
        <f>SUM($AZ320,$BA320:BS320)-SUM($EU320:FN320)</f>
        <v>-53178</v>
      </c>
      <c r="DR320" s="39">
        <f>SUM($AZ320,$BA320:BT320)-SUM($EU320:FO320)</f>
        <v>-57178</v>
      </c>
      <c r="DS320" s="39">
        <f>SUM($AZ320,$BA320:BU320)-SUM($EU320:FP320)</f>
        <v>-61178</v>
      </c>
      <c r="DT320" s="39">
        <f>SUM($AZ320,$BA320:BV320)-SUM($EU320:FQ320)</f>
        <v>-65178</v>
      </c>
      <c r="DU320" s="39">
        <f>SUM($AZ320,$BA320:BW320)-SUM($EU320:FR320)</f>
        <v>-69178</v>
      </c>
      <c r="DV320" s="39">
        <f>SUM($AZ320,$BA320:BX320)-SUM($EU320:FS320)</f>
        <v>-73178</v>
      </c>
      <c r="DW320" s="39">
        <f>SUM($AZ320,$BA320:BY320)-SUM($EU320:FT320)</f>
        <v>-77178</v>
      </c>
      <c r="DX320" s="39">
        <f>SUM($AZ320,$BA320:BZ320)-SUM($EU320:FU320)</f>
        <v>-81178</v>
      </c>
      <c r="DY320" s="39">
        <f>SUM($AZ320,$BA320:CA320)-SUM($EU320:FV320)</f>
        <v>-85178</v>
      </c>
      <c r="DZ320" s="39">
        <f>SUM($AZ320,$BA320:CB320)-SUM($EU320:FW320)</f>
        <v>-89178</v>
      </c>
      <c r="EA320" s="39">
        <f>SUM($AZ320,$BA320:CC320)-SUM($EU320:FX320)</f>
        <v>-93178</v>
      </c>
      <c r="EB320" s="39">
        <f>SUM($AZ320,$BA320:CD320)-SUM($EU320:FY320)</f>
        <v>-97178</v>
      </c>
      <c r="EC320" s="39">
        <f>SUM($AZ320,$BA320:CE320)-SUM($EU320:FZ320)</f>
        <v>-101178</v>
      </c>
      <c r="ED320" s="39">
        <f>SUM($AZ320,$BA320:CF320)-SUM($EU320:GA320)</f>
        <v>-105178</v>
      </c>
      <c r="EE320" s="39">
        <f>SUM($AZ320,$BA320:CG320)-SUM($EU320:GB320)</f>
        <v>-109178</v>
      </c>
      <c r="EF320" s="39">
        <f>SUM($AZ320,$BA320:CH320)-SUM($EU320:GC320)</f>
        <v>-113178</v>
      </c>
      <c r="EG320" s="39">
        <f>SUM($AZ320,$BA320:CI320)-SUM($EU320:GD320)</f>
        <v>-117178</v>
      </c>
      <c r="EH320" s="39">
        <f>SUM($AZ320,$BA320:CJ320)-SUM($EU320:GE320)</f>
        <v>-121178</v>
      </c>
      <c r="EI320" s="39">
        <f>SUM($AZ320,$BA320:CK320)-SUM($EU320:GF320)</f>
        <v>-125178</v>
      </c>
      <c r="EJ320" s="39">
        <f>SUM($AZ320,$BA320:CL320)-SUM($EU320:GG320)</f>
        <v>-129178</v>
      </c>
      <c r="EK320" s="39">
        <f>SUM($AZ320,$BA320:CM320)-SUM($EU320:GH320)</f>
        <v>-133178</v>
      </c>
      <c r="EL320" s="39">
        <f>SUM($AZ320,$BA320:CN320)-SUM($EU320:GI320)</f>
        <v>-137178</v>
      </c>
      <c r="EM320" s="39">
        <f>SUM($AZ320,$BA320:CO320)-SUM($EU320:GJ320)</f>
        <v>-141178</v>
      </c>
      <c r="EN320" s="39">
        <f>SUM($AZ320,$BA320:CP320)-SUM($EU320:GK320)</f>
        <v>-141178</v>
      </c>
      <c r="EO320" s="39">
        <f>SUM($AZ320,$BA320:CQ320)-SUM($EU320:GL320)</f>
        <v>-141178</v>
      </c>
      <c r="EP320" s="39">
        <f>SUM($AZ320,$BA320:CR320)-SUM($EU320:GM320)</f>
        <v>-141178</v>
      </c>
      <c r="EQ320" s="39">
        <f>SUM($AZ320,$BA320:CS320)-SUM($EU320:GN320)</f>
        <v>-141178</v>
      </c>
      <c r="ER320" s="39"/>
      <c r="ES320" s="39"/>
      <c r="ET320" s="39"/>
      <c r="EU320" s="39"/>
      <c r="EV320" s="39"/>
      <c r="EW320" s="39"/>
      <c r="EX320" s="39"/>
      <c r="EY320" s="39"/>
      <c r="EZ320" s="39"/>
      <c r="FA320" s="39">
        <f t="array" ref="FA320">SUMPRODUCT($K320:$AG320,TRANSPOSE(FA$5:FA$27))</f>
        <v>920</v>
      </c>
      <c r="FB320" s="39">
        <f t="array" ref="FB320">SUMPRODUCT($K320:$AG320,TRANSPOSE(FB$5:FB$27))</f>
        <v>3596</v>
      </c>
      <c r="FC320" s="39">
        <f t="array" ref="FC320">SUMPRODUCT($K320:$AG320,TRANSPOSE(FC$5:FC$27))</f>
        <v>4662</v>
      </c>
      <c r="FD320" s="39">
        <f t="array" ref="FD320">SUMPRODUCT($K320:$AG320,TRANSPOSE(FD$5:FD$27))</f>
        <v>4000</v>
      </c>
      <c r="FE320" s="39">
        <f t="array" ref="FE320">SUMPRODUCT($K320:$AG320,TRANSPOSE(FE$5:FE$27))</f>
        <v>4000</v>
      </c>
      <c r="FF320" s="39">
        <f t="array" ref="FF320">SUMPRODUCT($K320:$AG320,TRANSPOSE(FF$5:FF$27))</f>
        <v>4000</v>
      </c>
      <c r="FG320" s="39">
        <f t="array" ref="FG320">SUMPRODUCT($K320:$AG320,TRANSPOSE(FG$5:FG$27))</f>
        <v>4000</v>
      </c>
      <c r="FH320" s="39">
        <f t="array" ref="FH320">SUMPRODUCT($K320:$AG320,TRANSPOSE(FH$5:FH$27))</f>
        <v>4000</v>
      </c>
      <c r="FI320" s="39">
        <f t="array" ref="FI320">SUMPRODUCT($K320:$AG320,TRANSPOSE(FI$5:FI$27))</f>
        <v>4000</v>
      </c>
      <c r="FJ320" s="39">
        <f t="array" ref="FJ320">SUMPRODUCT($K320:$AG320,TRANSPOSE(FJ$5:FJ$27))</f>
        <v>4000</v>
      </c>
      <c r="FK320" s="39">
        <f t="array" ref="FK320">SUMPRODUCT($K320:$AG320,TRANSPOSE(FK$5:FK$27))</f>
        <v>4000</v>
      </c>
      <c r="FL320" s="39">
        <f t="array" ref="FL320">SUMPRODUCT($K320:$AG320,TRANSPOSE(FL$5:FL$27))</f>
        <v>4000</v>
      </c>
      <c r="FM320" s="39">
        <f t="array" ref="FM320">SUMPRODUCT($K320:$AG320,TRANSPOSE(FM$5:FM$27))</f>
        <v>4000</v>
      </c>
      <c r="FN320" s="39">
        <f t="array" ref="FN320">SUMPRODUCT($K320:$AG320,TRANSPOSE(FN$5:FN$27))</f>
        <v>4000</v>
      </c>
      <c r="FO320" s="39">
        <f t="array" ref="FO320">SUMPRODUCT($K320:$AG320,TRANSPOSE(FO$5:FO$27))</f>
        <v>4000</v>
      </c>
      <c r="FP320" s="39">
        <f t="array" ref="FP320">SUMPRODUCT($K320:$AG320,TRANSPOSE(FP$5:FP$27))</f>
        <v>4000</v>
      </c>
      <c r="FQ320" s="39">
        <f t="array" ref="FQ320">SUMPRODUCT($K320:$AG320,TRANSPOSE(FQ$5:FQ$27))</f>
        <v>4000</v>
      </c>
      <c r="FR320" s="39">
        <f t="array" ref="FR320">SUMPRODUCT($K320:$AG320,TRANSPOSE(FR$5:FR$27))</f>
        <v>4000</v>
      </c>
      <c r="FS320" s="39">
        <f t="array" ref="FS320">SUMPRODUCT($K320:$AG320,TRANSPOSE(FS$5:FS$27))</f>
        <v>4000</v>
      </c>
      <c r="FT320" s="39">
        <f t="array" ref="FT320">SUMPRODUCT($K320:$AG320,TRANSPOSE(FT$5:FT$27))</f>
        <v>4000</v>
      </c>
      <c r="FU320" s="39">
        <f t="array" ref="FU320">SUMPRODUCT($K320:$AG320,TRANSPOSE(FU$5:FU$27))</f>
        <v>4000</v>
      </c>
      <c r="FV320" s="39">
        <f t="array" ref="FV320">SUMPRODUCT($K320:$AG320,TRANSPOSE(FV$5:FV$27))</f>
        <v>4000</v>
      </c>
      <c r="FW320" s="39">
        <f t="array" ref="FW320">SUMPRODUCT($K320:$AG320,TRANSPOSE(FW$5:FW$27))</f>
        <v>4000</v>
      </c>
      <c r="FX320" s="39">
        <f t="array" ref="FX320">SUMPRODUCT($K320:$AG320,TRANSPOSE(FX$5:FX$27))</f>
        <v>4000</v>
      </c>
      <c r="FY320" s="39">
        <f t="array" ref="FY320">SUMPRODUCT($K320:$AG320,TRANSPOSE(FY$5:FY$27))</f>
        <v>4000</v>
      </c>
      <c r="FZ320" s="39">
        <f t="array" ref="FZ320">SUMPRODUCT($K320:$AG320,TRANSPOSE(FZ$5:FZ$27))</f>
        <v>4000</v>
      </c>
      <c r="GA320" s="39">
        <f t="array" ref="GA320">SUMPRODUCT($K320:$AG320,TRANSPOSE(GA$5:GA$27))</f>
        <v>4000</v>
      </c>
      <c r="GB320" s="39">
        <f t="array" ref="GB320">SUMPRODUCT($K320:$AG320,TRANSPOSE(GB$5:GB$27))</f>
        <v>4000</v>
      </c>
      <c r="GC320" s="39">
        <f t="array" ref="GC320">SUMPRODUCT($K320:$AG320,TRANSPOSE(GC$5:GC$27))</f>
        <v>4000</v>
      </c>
      <c r="GD320" s="39">
        <f t="array" ref="GD320">SUMPRODUCT($K320:$AG320,TRANSPOSE(GD$5:GD$27))</f>
        <v>4000</v>
      </c>
      <c r="GE320" s="39">
        <f t="array" ref="GE320">SUMPRODUCT($K320:$AG320,TRANSPOSE(GE$5:GE$27))</f>
        <v>4000</v>
      </c>
      <c r="GF320" s="39">
        <f t="array" ref="GF320">SUMPRODUCT($K320:$AG320,TRANSPOSE(GF$5:GF$27))</f>
        <v>4000</v>
      </c>
      <c r="GG320" s="39">
        <f t="array" ref="GG320">SUMPRODUCT($K320:$AG320,TRANSPOSE(GG$5:GG$27))</f>
        <v>4000</v>
      </c>
      <c r="GH320" s="39">
        <f t="array" ref="GH320">SUMPRODUCT($K320:$AG320,TRANSPOSE(GH$5:GH$27))</f>
        <v>4000</v>
      </c>
      <c r="GI320" s="39">
        <f t="array" ref="GI320">SUMPRODUCT($K320:$AG320,TRANSPOSE(GI$5:GI$27))</f>
        <v>4000</v>
      </c>
      <c r="GJ320" s="39">
        <f t="array" ref="GJ320">SUMPRODUCT($K320:$AG320,TRANSPOSE(GJ$5:GJ$27))</f>
        <v>4000</v>
      </c>
      <c r="GK320" s="39"/>
      <c r="GL320" s="39"/>
      <c r="GM320" s="39"/>
      <c r="GN320" s="39"/>
      <c r="GO320" s="39"/>
      <c r="GP320" s="39"/>
      <c r="GQ320" s="39"/>
      <c r="GR320" s="39"/>
      <c r="GS320" s="39"/>
      <c r="GT320" s="39"/>
      <c r="GU320" s="39"/>
      <c r="GV320" s="39"/>
      <c r="GW320" s="39"/>
      <c r="GX320" s="39"/>
      <c r="GY320" s="39"/>
      <c r="GZ320" s="39"/>
      <c r="HA320" s="39"/>
      <c r="HB320" s="39"/>
      <c r="HC320" s="39"/>
      <c r="HD320" s="39"/>
      <c r="HE320" s="39"/>
      <c r="HF320" s="39"/>
      <c r="HG320" s="39"/>
      <c r="HH320" s="39"/>
      <c r="HI320" s="39"/>
      <c r="HJ320" s="39"/>
      <c r="HK320" s="39"/>
      <c r="HL320" s="39"/>
      <c r="HM320" s="39"/>
      <c r="HN320" s="39"/>
      <c r="HO320" s="39"/>
      <c r="HP320" s="39"/>
      <c r="HQ320" s="39"/>
      <c r="HR320" s="39"/>
      <c r="HS320" s="39"/>
      <c r="HT320" s="39"/>
      <c r="HU320" s="39"/>
      <c r="HV320" s="39"/>
      <c r="HW320" s="39"/>
      <c r="HX320" s="39"/>
      <c r="HY320" s="39"/>
      <c r="HZ320" s="39"/>
      <c r="IA320" s="39"/>
      <c r="IB320" s="39"/>
      <c r="IC320" s="39"/>
      <c r="ID320" s="39"/>
      <c r="IE320" s="39"/>
      <c r="IF320" s="39"/>
      <c r="IG320" s="39"/>
      <c r="IH320" s="39"/>
      <c r="II320" s="39"/>
      <c r="IJ320" s="39"/>
      <c r="IK320" s="39"/>
      <c r="IL320" s="39"/>
      <c r="IM320" s="39"/>
      <c r="IN320" s="39"/>
      <c r="IO320" s="39"/>
      <c r="IP320" s="39"/>
      <c r="IQ320" s="39"/>
      <c r="IR320" s="39"/>
      <c r="IS320" s="39"/>
      <c r="IT320" s="39"/>
      <c r="IU320" s="39"/>
      <c r="IV320" s="93" t="str">
        <f t="shared" si="351"/>
        <v>RFMW</v>
      </c>
      <c r="IW320" s="100" t="str">
        <f>C320</f>
        <v>TS0505W3S</v>
      </c>
      <c r="IX320" s="93" t="str">
        <f t="shared" si="345"/>
        <v>SMITHS INTERCONNECT AMERICAS,</v>
      </c>
      <c r="IY320" s="111">
        <f>AP320</f>
        <v>1.8</v>
      </c>
      <c r="IZ320" s="112" t="str">
        <f t="shared" si="350"/>
        <v>USD</v>
      </c>
      <c r="JA320" s="104" t="e">
        <f ca="1">_xlfn.XLOOKUP(IZ320,IZ$21:IZ$24,JA$21:JA$24,0)</f>
        <v>#NAME?</v>
      </c>
      <c r="JB320" s="104" t="e">
        <f t="shared" ca="1" si="310"/>
        <v>#NAME?</v>
      </c>
      <c r="JC320" s="113">
        <f>AJ320</f>
        <v>250</v>
      </c>
      <c r="JD320" s="113">
        <f>AJ320</f>
        <v>250</v>
      </c>
      <c r="JE320" s="100"/>
      <c r="JF320" s="113" t="e">
        <f>MAX(JD320,CEILING(#REF!+JE320,JC320))</f>
        <v>#REF!</v>
      </c>
      <c r="JG320" s="114" t="e">
        <f t="shared" ca="1" si="311"/>
        <v>#REF!</v>
      </c>
      <c r="JH320" s="113" t="e">
        <f>JF320-#REF!</f>
        <v>#REF!</v>
      </c>
      <c r="JI320" s="114" t="e">
        <f t="shared" ca="1" si="312"/>
        <v>#REF!</v>
      </c>
      <c r="JJ320" s="115">
        <v>45523</v>
      </c>
      <c r="JK320" s="114" t="s">
        <v>114</v>
      </c>
      <c r="JL320" s="114" t="s">
        <v>21</v>
      </c>
      <c r="JM320" s="100" t="s">
        <v>128</v>
      </c>
      <c r="JN320" s="100" t="s">
        <v>129</v>
      </c>
      <c r="JO320" s="102" t="e">
        <f t="array" aca="1" ref="JO320" ca="1">SUMPRODUCT(#REF!,TRANSPOSE(JO$19:JO$22))</f>
        <v>#REF!</v>
      </c>
      <c r="JP320" s="102" t="e">
        <f t="array" aca="1" ref="JP320" ca="1">SUMPRODUCT(#REF!,TRANSPOSE(JP$19:JP$22))</f>
        <v>#REF!</v>
      </c>
      <c r="JQ320" s="102" t="e">
        <f t="array" aca="1" ref="JQ320" ca="1">SUMPRODUCT(#REF!,TRANSPOSE(JQ$19:JQ$22))</f>
        <v>#REF!</v>
      </c>
      <c r="JR320" s="102" t="e">
        <f t="array" aca="1" ref="JR320" ca="1">SUMPRODUCT(#REF!,TRANSPOSE(JR$19:JR$22))</f>
        <v>#REF!</v>
      </c>
      <c r="JS320" s="102" t="e">
        <f t="array" aca="1" ref="JS320" ca="1">SUMPRODUCT(#REF!,TRANSPOSE(JS$19:JS$22))</f>
        <v>#REF!</v>
      </c>
      <c r="JT320" s="102" t="e">
        <f t="array" aca="1" ref="JT320" ca="1">SUMPRODUCT(#REF!,TRANSPOSE(JT$19:JT$22))</f>
        <v>#REF!</v>
      </c>
      <c r="JU320" s="102" t="e">
        <f t="array" aca="1" ref="JU320" ca="1">SUMPRODUCT(#REF!,TRANSPOSE(JU$19:JU$22))</f>
        <v>#REF!</v>
      </c>
      <c r="JV320" s="102" t="e">
        <f t="array" aca="1" ref="JV320" ca="1">SUMPRODUCT(#REF!,TRANSPOSE(JV$19:JV$22))</f>
        <v>#REF!</v>
      </c>
      <c r="JW320" s="102" t="e">
        <f t="array" aca="1" ref="JW320" ca="1">SUMPRODUCT(#REF!,TRANSPOSE(JW$19:JW$22))</f>
        <v>#REF!</v>
      </c>
      <c r="JX320" s="102" t="e">
        <f t="array" aca="1" ref="JX320" ca="1">SUMPRODUCT(#REF!,TRANSPOSE(JX$19:JX$22))</f>
        <v>#REF!</v>
      </c>
      <c r="JY320" s="102" t="e">
        <f t="array" aca="1" ref="JY320" ca="1">SUMPRODUCT(#REF!,TRANSPOSE(JY$19:JY$22))</f>
        <v>#REF!</v>
      </c>
      <c r="JZ320" s="102" t="e">
        <f t="array" aca="1" ref="JZ320" ca="1">SUMPRODUCT(#REF!,TRANSPOSE(JZ$19:JZ$22))</f>
        <v>#REF!</v>
      </c>
      <c r="KA320" s="102" t="e">
        <f t="array" aca="1" ref="KA320" ca="1">SUMPRODUCT(#REF!,TRANSPOSE(KA$19:KA$22))</f>
        <v>#REF!</v>
      </c>
      <c r="KB320" s="116"/>
      <c r="KC320" s="102" t="e">
        <f t="shared" ca="1" si="313"/>
        <v>#REF!</v>
      </c>
      <c r="KD320" s="117" t="e">
        <f ca="1">CEILING(SUM($JO320:JP320)-SUM($KC320:KC320),$JC320)</f>
        <v>#REF!</v>
      </c>
      <c r="KE320" s="117" t="e">
        <f ca="1">CEILING(SUM($JO320:JQ320)-SUM($KC320:KD320),$JC320)</f>
        <v>#REF!</v>
      </c>
      <c r="KF320" s="117" t="e">
        <f ca="1">CEILING(SUM($JO320:JR320)-SUM($KC320:KE320),$JC320)</f>
        <v>#REF!</v>
      </c>
      <c r="KG320" s="117" t="e">
        <f ca="1">CEILING(SUM($JO320:JS320)-SUM($KC320:KF320),$JC320)</f>
        <v>#REF!</v>
      </c>
      <c r="KH320" s="117" t="e">
        <f ca="1">CEILING(SUM($JO320:JT320)-SUM($KC320:KG320),$JC320)</f>
        <v>#REF!</v>
      </c>
      <c r="KI320" s="117" t="e">
        <f ca="1">CEILING(SUM($JO320:JU320)-SUM($KC320:KH320),$JC320)</f>
        <v>#REF!</v>
      </c>
      <c r="KJ320" s="117" t="e">
        <f ca="1">CEILING(SUM($JO320:JV320)-SUM($KC320:KI320),$JC320)</f>
        <v>#REF!</v>
      </c>
      <c r="KK320" s="117" t="e">
        <f ca="1">CEILING(SUM($JO320:JW320)-SUM($KC320:KJ320),$JC320)</f>
        <v>#REF!</v>
      </c>
      <c r="KL320" s="117" t="e">
        <f ca="1">CEILING(SUM($JO320:JX320)-SUM($KC320:KK320),$JC320)</f>
        <v>#REF!</v>
      </c>
      <c r="KM320" s="117" t="e">
        <f ca="1">CEILING(SUM($JO320:JY320)-SUM($KC320:KL320),$JC320)</f>
        <v>#REF!</v>
      </c>
      <c r="KN320" s="117" t="e">
        <f t="shared" ca="1" si="314"/>
        <v>#REF!</v>
      </c>
      <c r="KO320" s="117" t="e">
        <f t="shared" ca="1" si="315"/>
        <v>#REF!</v>
      </c>
      <c r="KP320" s="116"/>
      <c r="KQ320" s="119" t="e">
        <f t="shared" ca="1" si="316"/>
        <v>#REF!</v>
      </c>
      <c r="KR320" s="119" t="e">
        <f t="shared" ca="1" si="317"/>
        <v>#REF!</v>
      </c>
      <c r="KS320" s="119" t="e">
        <f t="shared" ca="1" si="318"/>
        <v>#REF!</v>
      </c>
      <c r="KT320" s="119" t="e">
        <f t="shared" ca="1" si="319"/>
        <v>#REF!</v>
      </c>
      <c r="KU320" s="119" t="e">
        <f t="shared" ca="1" si="320"/>
        <v>#REF!</v>
      </c>
      <c r="KV320" s="119" t="e">
        <f t="shared" ca="1" si="321"/>
        <v>#REF!</v>
      </c>
      <c r="KW320" s="119" t="e">
        <f t="shared" ca="1" si="322"/>
        <v>#REF!</v>
      </c>
      <c r="KX320" s="119" t="e">
        <f t="shared" ca="1" si="323"/>
        <v>#REF!</v>
      </c>
      <c r="KY320" s="119" t="e">
        <f t="shared" ca="1" si="324"/>
        <v>#REF!</v>
      </c>
      <c r="KZ320" s="119" t="e">
        <f t="shared" ca="1" si="325"/>
        <v>#REF!</v>
      </c>
      <c r="LA320" s="119" t="e">
        <f t="shared" ca="1" si="326"/>
        <v>#REF!</v>
      </c>
      <c r="LB320" s="119" t="e">
        <f t="shared" ca="1" si="327"/>
        <v>#REF!</v>
      </c>
      <c r="LC320" s="119" t="e">
        <f t="shared" ca="1" si="328"/>
        <v>#REF!</v>
      </c>
      <c r="LD320" s="119" t="e">
        <f t="shared" ca="1" si="329"/>
        <v>#REF!</v>
      </c>
      <c r="LE320" s="116">
        <v>6</v>
      </c>
      <c r="LF320" s="102" t="e">
        <f ca="1">SUM(KC320:KD320)</f>
        <v>#REF!</v>
      </c>
      <c r="LG320" s="102"/>
      <c r="LH320" s="102" t="e">
        <f ca="1">SUM(KE320:KF320)</f>
        <v>#REF!</v>
      </c>
      <c r="LI320" s="102"/>
      <c r="LJ320" s="102" t="e">
        <f ca="1">SUM(KG320:KH320)</f>
        <v>#REF!</v>
      </c>
      <c r="LK320" s="102"/>
      <c r="LL320" s="102" t="e">
        <f ca="1">SUM(KI320:KJ320)</f>
        <v>#REF!</v>
      </c>
      <c r="LM320" s="102"/>
      <c r="LN320" s="102" t="e">
        <f ca="1">SUM(KK320:KL320)</f>
        <v>#REF!</v>
      </c>
      <c r="LO320" s="102"/>
      <c r="LP320" s="102" t="e">
        <f ca="1">SUM(KM320:KO320)</f>
        <v>#REF!</v>
      </c>
      <c r="LQ320" s="102"/>
      <c r="LR320" s="102" t="e">
        <f ca="1">KO320</f>
        <v>#REF!</v>
      </c>
      <c r="LS320" s="102"/>
      <c r="LT320" s="119" t="e">
        <f t="shared" ca="1" si="330"/>
        <v>#REF!</v>
      </c>
      <c r="LU320" s="119" t="e">
        <f t="shared" ca="1" si="331"/>
        <v>#NAME?</v>
      </c>
      <c r="LV320" s="119" t="e">
        <f t="shared" ca="1" si="332"/>
        <v>#REF!</v>
      </c>
      <c r="LW320" s="119" t="e">
        <f t="shared" ca="1" si="333"/>
        <v>#NAME?</v>
      </c>
      <c r="LX320" s="119" t="e">
        <f t="shared" ca="1" si="334"/>
        <v>#REF!</v>
      </c>
      <c r="LY320" s="119" t="e">
        <f t="shared" ca="1" si="335"/>
        <v>#NAME?</v>
      </c>
      <c r="LZ320" s="119" t="e">
        <f t="shared" ca="1" si="336"/>
        <v>#REF!</v>
      </c>
      <c r="MA320" s="119" t="e">
        <f t="shared" ca="1" si="337"/>
        <v>#NAME?</v>
      </c>
      <c r="MB320" s="119" t="e">
        <f t="shared" ca="1" si="338"/>
        <v>#REF!</v>
      </c>
      <c r="MC320" s="119" t="e">
        <f t="shared" ca="1" si="339"/>
        <v>#NAME?</v>
      </c>
      <c r="MD320" s="119" t="e">
        <f t="shared" ca="1" si="340"/>
        <v>#REF!</v>
      </c>
      <c r="ME320" s="119" t="e">
        <f t="shared" ca="1" si="341"/>
        <v>#NAME?</v>
      </c>
      <c r="MF320" s="119" t="e">
        <f t="shared" ca="1" si="342"/>
        <v>#REF!</v>
      </c>
      <c r="MG320" s="119" t="e">
        <f t="shared" ca="1" si="343"/>
        <v>#REF!</v>
      </c>
      <c r="MH320" s="120" t="s">
        <v>1357</v>
      </c>
      <c r="MI320" s="100" t="s">
        <v>1284</v>
      </c>
      <c r="MJ320" s="121">
        <v>45531</v>
      </c>
      <c r="MK320" s="100" t="s">
        <v>131</v>
      </c>
      <c r="ML320" s="100" t="s">
        <v>15</v>
      </c>
      <c r="MM320" s="100" t="s">
        <v>15</v>
      </c>
      <c r="MN320" s="100" t="s">
        <v>1285</v>
      </c>
      <c r="MO320" s="100" t="s">
        <v>1286</v>
      </c>
    </row>
    <row r="321" spans="1:353" ht="14.25" x14ac:dyDescent="0.2">
      <c r="A321" s="39">
        <v>337</v>
      </c>
      <c r="B321" s="39" t="s">
        <v>1361</v>
      </c>
      <c r="C321" s="54" t="s">
        <v>1362</v>
      </c>
      <c r="D321" s="39" t="s">
        <v>121</v>
      </c>
      <c r="E321" s="39">
        <v>421658517</v>
      </c>
      <c r="F321" s="99" t="s">
        <v>1363</v>
      </c>
      <c r="G321" s="39"/>
      <c r="H321" s="39" t="s">
        <v>112</v>
      </c>
      <c r="I321" s="39">
        <v>2</v>
      </c>
      <c r="J321" s="39">
        <v>4</v>
      </c>
      <c r="K321" s="39">
        <v>0</v>
      </c>
      <c r="L321" s="39">
        <v>0</v>
      </c>
      <c r="M321" s="39">
        <v>0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2</v>
      </c>
      <c r="T321" s="39">
        <v>0</v>
      </c>
      <c r="U321" s="39">
        <v>0</v>
      </c>
      <c r="V321" s="39">
        <v>0</v>
      </c>
      <c r="W321" s="39">
        <v>0</v>
      </c>
      <c r="X321" s="39">
        <v>0</v>
      </c>
      <c r="Y321" s="39">
        <v>0</v>
      </c>
      <c r="Z321" s="39">
        <v>0</v>
      </c>
      <c r="AA321" s="39">
        <v>0</v>
      </c>
      <c r="AB321" s="39">
        <v>2</v>
      </c>
      <c r="AC321" s="39">
        <v>0</v>
      </c>
      <c r="AD321" s="39">
        <v>0</v>
      </c>
      <c r="AE321" s="39">
        <v>0</v>
      </c>
      <c r="AF321" s="39">
        <v>0</v>
      </c>
      <c r="AG321" s="39">
        <v>0</v>
      </c>
      <c r="AH321" s="39">
        <f t="shared" si="306"/>
        <v>4</v>
      </c>
      <c r="AI321" s="39">
        <f t="shared" si="344"/>
        <v>71622</v>
      </c>
      <c r="AJ321" s="55">
        <v>2000</v>
      </c>
      <c r="AK321" s="39"/>
      <c r="AL321" s="39" t="s">
        <v>1364</v>
      </c>
      <c r="AM321" s="69" t="s">
        <v>758</v>
      </c>
      <c r="AN321" s="39"/>
      <c r="AO321" s="39"/>
      <c r="AP321" s="56">
        <v>0.13882352941176471</v>
      </c>
      <c r="AQ321" s="56" t="s">
        <v>8</v>
      </c>
      <c r="AR321" s="39" t="s">
        <v>459</v>
      </c>
      <c r="AS321" s="39" t="s">
        <v>460</v>
      </c>
      <c r="AT321" s="39"/>
      <c r="AU321" s="39" t="s">
        <v>461</v>
      </c>
      <c r="AV321" s="39" t="str">
        <f t="shared" si="307"/>
        <v>P0041</v>
      </c>
      <c r="AW321" s="76" t="e">
        <f t="shared" ca="1" si="308"/>
        <v>#NAME?</v>
      </c>
      <c r="AX321" s="39">
        <v>15</v>
      </c>
      <c r="AY321" s="73" t="e">
        <f t="shared" si="309"/>
        <v>#REF!</v>
      </c>
      <c r="AZ321" s="39"/>
      <c r="BA321" s="39"/>
      <c r="BB321" s="39"/>
      <c r="BC321" s="39"/>
      <c r="BD321" s="39"/>
      <c r="BE321" s="39"/>
      <c r="BF321" s="39"/>
      <c r="BG321" s="39"/>
      <c r="BH321" s="39"/>
      <c r="BI321" s="39">
        <v>72000</v>
      </c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>
        <f>SUM($AZ321,$BA321:BF321)-SUM($EU321:FA321)</f>
        <v>-560</v>
      </c>
      <c r="DE321" s="39">
        <f>SUM($AZ321,$BA321:BG321)-SUM($EU321:FB321)</f>
        <v>-2960</v>
      </c>
      <c r="DF321" s="39">
        <f>SUM($AZ321,$BA321:BH321)-SUM($EU321:FC321)</f>
        <v>-5622</v>
      </c>
      <c r="DG321" s="39">
        <f>SUM($AZ321,$BA321:BI321)-SUM($EU321:FD321)</f>
        <v>64378</v>
      </c>
      <c r="DH321" s="39">
        <f>SUM($AZ321,$BA321:BJ321)-SUM($EU321:FE321)</f>
        <v>62378</v>
      </c>
      <c r="DI321" s="39">
        <f>SUM($AZ321,$BA321:BK321)-SUM($EU321:FF321)</f>
        <v>60378</v>
      </c>
      <c r="DJ321" s="39">
        <f>SUM($AZ321,$BA321:BL321)-SUM($EU321:FG321)</f>
        <v>58378</v>
      </c>
      <c r="DK321" s="39">
        <f>SUM($AZ321,$BA321:BM321)-SUM($EU321:FH321)</f>
        <v>56378</v>
      </c>
      <c r="DL321" s="39">
        <f>SUM($AZ321,$BA321:BN321)-SUM($EU321:FI321)</f>
        <v>54378</v>
      </c>
      <c r="DM321" s="39">
        <f>SUM($AZ321,$BA321:BO321)-SUM($EU321:FJ321)</f>
        <v>52378</v>
      </c>
      <c r="DN321" s="39">
        <f>SUM($AZ321,$BA321:BP321)-SUM($EU321:FK321)</f>
        <v>50378</v>
      </c>
      <c r="DO321" s="39">
        <f>SUM($AZ321,$BA321:BQ321)-SUM($EU321:FL321)</f>
        <v>48378</v>
      </c>
      <c r="DP321" s="39">
        <f>SUM($AZ321,$BA321:BR321)-SUM($EU321:FM321)</f>
        <v>46378</v>
      </c>
      <c r="DQ321" s="39">
        <f>SUM($AZ321,$BA321:BS321)-SUM($EU321:FN321)</f>
        <v>44378</v>
      </c>
      <c r="DR321" s="39">
        <f>SUM($AZ321,$BA321:BT321)-SUM($EU321:FO321)</f>
        <v>42378</v>
      </c>
      <c r="DS321" s="39">
        <f>SUM($AZ321,$BA321:BU321)-SUM($EU321:FP321)</f>
        <v>40378</v>
      </c>
      <c r="DT321" s="39">
        <f>SUM($AZ321,$BA321:BV321)-SUM($EU321:FQ321)</f>
        <v>38378</v>
      </c>
      <c r="DU321" s="39">
        <f>SUM($AZ321,$BA321:BW321)-SUM($EU321:FR321)</f>
        <v>36378</v>
      </c>
      <c r="DV321" s="39">
        <f>SUM($AZ321,$BA321:BX321)-SUM($EU321:FS321)</f>
        <v>34378</v>
      </c>
      <c r="DW321" s="39">
        <f>SUM($AZ321,$BA321:BY321)-SUM($EU321:FT321)</f>
        <v>32378</v>
      </c>
      <c r="DX321" s="39">
        <f>SUM($AZ321,$BA321:BZ321)-SUM($EU321:FU321)</f>
        <v>30378</v>
      </c>
      <c r="DY321" s="39">
        <f>SUM($AZ321,$BA321:CA321)-SUM($EU321:FV321)</f>
        <v>28378</v>
      </c>
      <c r="DZ321" s="39">
        <f>SUM($AZ321,$BA321:CB321)-SUM($EU321:FW321)</f>
        <v>26378</v>
      </c>
      <c r="EA321" s="39">
        <f>SUM($AZ321,$BA321:CC321)-SUM($EU321:FX321)</f>
        <v>24378</v>
      </c>
      <c r="EB321" s="39">
        <f>SUM($AZ321,$BA321:CD321)-SUM($EU321:FY321)</f>
        <v>22378</v>
      </c>
      <c r="EC321" s="39">
        <f>SUM($AZ321,$BA321:CE321)-SUM($EU321:FZ321)</f>
        <v>20378</v>
      </c>
      <c r="ED321" s="39">
        <f>SUM($AZ321,$BA321:CF321)-SUM($EU321:GA321)</f>
        <v>18378</v>
      </c>
      <c r="EE321" s="39">
        <f>SUM($AZ321,$BA321:CG321)-SUM($EU321:GB321)</f>
        <v>16378</v>
      </c>
      <c r="EF321" s="39">
        <f>SUM($AZ321,$BA321:CH321)-SUM($EU321:GC321)</f>
        <v>14378</v>
      </c>
      <c r="EG321" s="39">
        <f>SUM($AZ321,$BA321:CI321)-SUM($EU321:GD321)</f>
        <v>12378</v>
      </c>
      <c r="EH321" s="39">
        <f>SUM($AZ321,$BA321:CJ321)-SUM($EU321:GE321)</f>
        <v>10378</v>
      </c>
      <c r="EI321" s="39">
        <f>SUM($AZ321,$BA321:CK321)-SUM($EU321:GF321)</f>
        <v>8378</v>
      </c>
      <c r="EJ321" s="39">
        <f>SUM($AZ321,$BA321:CL321)-SUM($EU321:GG321)</f>
        <v>6378</v>
      </c>
      <c r="EK321" s="39">
        <f>SUM($AZ321,$BA321:CM321)-SUM($EU321:GH321)</f>
        <v>4378</v>
      </c>
      <c r="EL321" s="39">
        <f>SUM($AZ321,$BA321:CN321)-SUM($EU321:GI321)</f>
        <v>2378</v>
      </c>
      <c r="EM321" s="39">
        <f>SUM($AZ321,$BA321:CO321)-SUM($EU321:GJ321)</f>
        <v>378</v>
      </c>
      <c r="EN321" s="39">
        <f>SUM($AZ321,$BA321:CP321)-SUM($EU321:GK321)</f>
        <v>378</v>
      </c>
      <c r="EO321" s="39">
        <f>SUM($AZ321,$BA321:CQ321)-SUM($EU321:GL321)</f>
        <v>378</v>
      </c>
      <c r="EP321" s="39">
        <f>SUM($AZ321,$BA321:CR321)-SUM($EU321:GM321)</f>
        <v>378</v>
      </c>
      <c r="EQ321" s="39">
        <f>SUM($AZ321,$BA321:CS321)-SUM($EU321:GN321)</f>
        <v>378</v>
      </c>
      <c r="ER321" s="39"/>
      <c r="ES321" s="39"/>
      <c r="ET321" s="39"/>
      <c r="EU321" s="39"/>
      <c r="EV321" s="39"/>
      <c r="EW321" s="39"/>
      <c r="EX321" s="39"/>
      <c r="EY321" s="39"/>
      <c r="EZ321" s="39"/>
      <c r="FA321" s="39">
        <f t="array" ref="FA321">SUMPRODUCT($K321:$AG321,TRANSPOSE(FA$5:FA$27))</f>
        <v>560</v>
      </c>
      <c r="FB321" s="39">
        <f t="array" ref="FB321">SUMPRODUCT($K321:$AG321,TRANSPOSE(FB$5:FB$27))</f>
        <v>2400</v>
      </c>
      <c r="FC321" s="39">
        <f t="array" ref="FC321">SUMPRODUCT($K321:$AG321,TRANSPOSE(FC$5:FC$27))</f>
        <v>2662</v>
      </c>
      <c r="FD321" s="39">
        <f t="array" ref="FD321">SUMPRODUCT($K321:$AG321,TRANSPOSE(FD$5:FD$27))</f>
        <v>2000</v>
      </c>
      <c r="FE321" s="39">
        <f t="array" ref="FE321">SUMPRODUCT($K321:$AG321,TRANSPOSE(FE$5:FE$27))</f>
        <v>2000</v>
      </c>
      <c r="FF321" s="39">
        <f t="array" ref="FF321">SUMPRODUCT($K321:$AG321,TRANSPOSE(FF$5:FF$27))</f>
        <v>2000</v>
      </c>
      <c r="FG321" s="39">
        <f t="array" ref="FG321">SUMPRODUCT($K321:$AG321,TRANSPOSE(FG$5:FG$27))</f>
        <v>2000</v>
      </c>
      <c r="FH321" s="39">
        <f t="array" ref="FH321">SUMPRODUCT($K321:$AG321,TRANSPOSE(FH$5:FH$27))</f>
        <v>2000</v>
      </c>
      <c r="FI321" s="39">
        <f t="array" ref="FI321">SUMPRODUCT($K321:$AG321,TRANSPOSE(FI$5:FI$27))</f>
        <v>2000</v>
      </c>
      <c r="FJ321" s="39">
        <f t="array" ref="FJ321">SUMPRODUCT($K321:$AG321,TRANSPOSE(FJ$5:FJ$27))</f>
        <v>2000</v>
      </c>
      <c r="FK321" s="39">
        <f t="array" ref="FK321">SUMPRODUCT($K321:$AG321,TRANSPOSE(FK$5:FK$27))</f>
        <v>2000</v>
      </c>
      <c r="FL321" s="39">
        <f t="array" ref="FL321">SUMPRODUCT($K321:$AG321,TRANSPOSE(FL$5:FL$27))</f>
        <v>2000</v>
      </c>
      <c r="FM321" s="39">
        <f t="array" ref="FM321">SUMPRODUCT($K321:$AG321,TRANSPOSE(FM$5:FM$27))</f>
        <v>2000</v>
      </c>
      <c r="FN321" s="39">
        <f t="array" ref="FN321">SUMPRODUCT($K321:$AG321,TRANSPOSE(FN$5:FN$27))</f>
        <v>2000</v>
      </c>
      <c r="FO321" s="39">
        <f t="array" ref="FO321">SUMPRODUCT($K321:$AG321,TRANSPOSE(FO$5:FO$27))</f>
        <v>2000</v>
      </c>
      <c r="FP321" s="39">
        <f t="array" ref="FP321">SUMPRODUCT($K321:$AG321,TRANSPOSE(FP$5:FP$27))</f>
        <v>2000</v>
      </c>
      <c r="FQ321" s="39">
        <f t="array" ref="FQ321">SUMPRODUCT($K321:$AG321,TRANSPOSE(FQ$5:FQ$27))</f>
        <v>2000</v>
      </c>
      <c r="FR321" s="39">
        <f t="array" ref="FR321">SUMPRODUCT($K321:$AG321,TRANSPOSE(FR$5:FR$27))</f>
        <v>2000</v>
      </c>
      <c r="FS321" s="39">
        <f t="array" ref="FS321">SUMPRODUCT($K321:$AG321,TRANSPOSE(FS$5:FS$27))</f>
        <v>2000</v>
      </c>
      <c r="FT321" s="39">
        <f t="array" ref="FT321">SUMPRODUCT($K321:$AG321,TRANSPOSE(FT$5:FT$27))</f>
        <v>2000</v>
      </c>
      <c r="FU321" s="39">
        <f t="array" ref="FU321">SUMPRODUCT($K321:$AG321,TRANSPOSE(FU$5:FU$27))</f>
        <v>2000</v>
      </c>
      <c r="FV321" s="39">
        <f t="array" ref="FV321">SUMPRODUCT($K321:$AG321,TRANSPOSE(FV$5:FV$27))</f>
        <v>2000</v>
      </c>
      <c r="FW321" s="39">
        <f t="array" ref="FW321">SUMPRODUCT($K321:$AG321,TRANSPOSE(FW$5:FW$27))</f>
        <v>2000</v>
      </c>
      <c r="FX321" s="39">
        <f t="array" ref="FX321">SUMPRODUCT($K321:$AG321,TRANSPOSE(FX$5:FX$27))</f>
        <v>2000</v>
      </c>
      <c r="FY321" s="39">
        <f t="array" ref="FY321">SUMPRODUCT($K321:$AG321,TRANSPOSE(FY$5:FY$27))</f>
        <v>2000</v>
      </c>
      <c r="FZ321" s="39">
        <f t="array" ref="FZ321">SUMPRODUCT($K321:$AG321,TRANSPOSE(FZ$5:FZ$27))</f>
        <v>2000</v>
      </c>
      <c r="GA321" s="39">
        <f t="array" ref="GA321">SUMPRODUCT($K321:$AG321,TRANSPOSE(GA$5:GA$27))</f>
        <v>2000</v>
      </c>
      <c r="GB321" s="39">
        <f t="array" ref="GB321">SUMPRODUCT($K321:$AG321,TRANSPOSE(GB$5:GB$27))</f>
        <v>2000</v>
      </c>
      <c r="GC321" s="39">
        <f t="array" ref="GC321">SUMPRODUCT($K321:$AG321,TRANSPOSE(GC$5:GC$27))</f>
        <v>2000</v>
      </c>
      <c r="GD321" s="39">
        <f t="array" ref="GD321">SUMPRODUCT($K321:$AG321,TRANSPOSE(GD$5:GD$27))</f>
        <v>2000</v>
      </c>
      <c r="GE321" s="39">
        <f t="array" ref="GE321">SUMPRODUCT($K321:$AG321,TRANSPOSE(GE$5:GE$27))</f>
        <v>2000</v>
      </c>
      <c r="GF321" s="39">
        <f t="array" ref="GF321">SUMPRODUCT($K321:$AG321,TRANSPOSE(GF$5:GF$27))</f>
        <v>2000</v>
      </c>
      <c r="GG321" s="39">
        <f t="array" ref="GG321">SUMPRODUCT($K321:$AG321,TRANSPOSE(GG$5:GG$27))</f>
        <v>2000</v>
      </c>
      <c r="GH321" s="39">
        <f t="array" ref="GH321">SUMPRODUCT($K321:$AG321,TRANSPOSE(GH$5:GH$27))</f>
        <v>2000</v>
      </c>
      <c r="GI321" s="39">
        <f t="array" ref="GI321">SUMPRODUCT($K321:$AG321,TRANSPOSE(GI$5:GI$27))</f>
        <v>2000</v>
      </c>
      <c r="GJ321" s="39">
        <f t="array" ref="GJ321">SUMPRODUCT($K321:$AG321,TRANSPOSE(GJ$5:GJ$27))</f>
        <v>2000</v>
      </c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39"/>
      <c r="IV321" s="93" t="str">
        <f t="shared" si="351"/>
        <v>WPG</v>
      </c>
      <c r="IW321" s="100" t="str">
        <f>C321</f>
        <v>WSL25125L000FEA</v>
      </c>
      <c r="IX321" s="93" t="str">
        <f t="shared" si="345"/>
        <v>VISHAY DALE ELECTRONICS</v>
      </c>
      <c r="IY321" s="111">
        <v>0.1111</v>
      </c>
      <c r="IZ321" s="112" t="str">
        <f t="shared" si="350"/>
        <v>USD</v>
      </c>
      <c r="JA321" s="104" t="e">
        <f ca="1">_xlfn.XLOOKUP(IZ321,IZ$21:IZ$24,JA$21:JA$24,0)</f>
        <v>#NAME?</v>
      </c>
      <c r="JB321" s="104" t="e">
        <f t="shared" ca="1" si="310"/>
        <v>#NAME?</v>
      </c>
      <c r="JC321" s="113">
        <f>AJ321</f>
        <v>2000</v>
      </c>
      <c r="JD321" s="113">
        <f>AJ321</f>
        <v>2000</v>
      </c>
      <c r="JE321" s="100"/>
      <c r="JF321" s="113" t="e">
        <f>MAX(JD321,CEILING(#REF!+JE321,JC321))</f>
        <v>#REF!</v>
      </c>
      <c r="JG321" s="114" t="e">
        <f t="shared" ca="1" si="311"/>
        <v>#REF!</v>
      </c>
      <c r="JH321" s="113" t="e">
        <f>JF321-#REF!</f>
        <v>#REF!</v>
      </c>
      <c r="JI321" s="114" t="e">
        <f t="shared" ca="1" si="312"/>
        <v>#REF!</v>
      </c>
      <c r="JJ321" s="115">
        <v>45526</v>
      </c>
      <c r="JK321" s="114" t="s">
        <v>114</v>
      </c>
      <c r="JL321" s="114" t="s">
        <v>21</v>
      </c>
      <c r="JM321" s="100" t="s">
        <v>128</v>
      </c>
      <c r="JN321" s="100" t="s">
        <v>129</v>
      </c>
      <c r="JO321" s="102" t="e">
        <f t="array" aca="1" ref="JO321" ca="1">SUMPRODUCT(#REF!,TRANSPOSE(JO$19:JO$22))</f>
        <v>#REF!</v>
      </c>
      <c r="JP321" s="102" t="e">
        <f t="array" aca="1" ref="JP321" ca="1">SUMPRODUCT(#REF!,TRANSPOSE(JP$19:JP$22))</f>
        <v>#REF!</v>
      </c>
      <c r="JQ321" s="102" t="e">
        <f t="array" aca="1" ref="JQ321" ca="1">SUMPRODUCT(#REF!,TRANSPOSE(JQ$19:JQ$22))</f>
        <v>#REF!</v>
      </c>
      <c r="JR321" s="102" t="e">
        <f t="array" aca="1" ref="JR321" ca="1">SUMPRODUCT(#REF!,TRANSPOSE(JR$19:JR$22))</f>
        <v>#REF!</v>
      </c>
      <c r="JS321" s="102" t="e">
        <f t="array" aca="1" ref="JS321" ca="1">SUMPRODUCT(#REF!,TRANSPOSE(JS$19:JS$22))</f>
        <v>#REF!</v>
      </c>
      <c r="JT321" s="102" t="e">
        <f t="array" aca="1" ref="JT321" ca="1">SUMPRODUCT(#REF!,TRANSPOSE(JT$19:JT$22))</f>
        <v>#REF!</v>
      </c>
      <c r="JU321" s="102" t="e">
        <f t="array" aca="1" ref="JU321" ca="1">SUMPRODUCT(#REF!,TRANSPOSE(JU$19:JU$22))</f>
        <v>#REF!</v>
      </c>
      <c r="JV321" s="102" t="e">
        <f t="array" aca="1" ref="JV321" ca="1">SUMPRODUCT(#REF!,TRANSPOSE(JV$19:JV$22))</f>
        <v>#REF!</v>
      </c>
      <c r="JW321" s="102" t="e">
        <f t="array" aca="1" ref="JW321" ca="1">SUMPRODUCT(#REF!,TRANSPOSE(JW$19:JW$22))</f>
        <v>#REF!</v>
      </c>
      <c r="JX321" s="102" t="e">
        <f t="array" aca="1" ref="JX321" ca="1">SUMPRODUCT(#REF!,TRANSPOSE(JX$19:JX$22))</f>
        <v>#REF!</v>
      </c>
      <c r="JY321" s="102" t="e">
        <f t="array" aca="1" ref="JY321" ca="1">SUMPRODUCT(#REF!,TRANSPOSE(JY$19:JY$22))</f>
        <v>#REF!</v>
      </c>
      <c r="JZ321" s="102" t="e">
        <f t="array" aca="1" ref="JZ321" ca="1">SUMPRODUCT(#REF!,TRANSPOSE(JZ$19:JZ$22))</f>
        <v>#REF!</v>
      </c>
      <c r="KA321" s="102" t="e">
        <f t="array" aca="1" ref="KA321" ca="1">SUMPRODUCT(#REF!,TRANSPOSE(KA$19:KA$22))</f>
        <v>#REF!</v>
      </c>
      <c r="KB321" s="116"/>
      <c r="KC321" s="102" t="e">
        <f t="shared" ca="1" si="313"/>
        <v>#REF!</v>
      </c>
      <c r="KD321" s="117" t="e">
        <f ca="1">CEILING(SUM($JO321:JP321)-SUM($KC321:KC321),$JC321)</f>
        <v>#REF!</v>
      </c>
      <c r="KE321" s="117" t="e">
        <f ca="1">CEILING(SUM($JO321:JQ321)-SUM($KC321:KD321),$JC321)</f>
        <v>#REF!</v>
      </c>
      <c r="KF321" s="117" t="e">
        <f ca="1">CEILING(SUM($JO321:JR321)-SUM($KC321:KE321),$JC321)</f>
        <v>#REF!</v>
      </c>
      <c r="KG321" s="117" t="e">
        <f ca="1">CEILING(SUM($JO321:JS321)-SUM($KC321:KF321),$JC321)</f>
        <v>#REF!</v>
      </c>
      <c r="KH321" s="117" t="e">
        <f ca="1">CEILING(SUM($JO321:JT321)-SUM($KC321:KG321),$JC321)</f>
        <v>#REF!</v>
      </c>
      <c r="KI321" s="117" t="e">
        <f ca="1">CEILING(SUM($JO321:JU321)-SUM($KC321:KH321),$JC321)</f>
        <v>#REF!</v>
      </c>
      <c r="KJ321" s="117" t="e">
        <f ca="1">CEILING(SUM($JO321:JV321)-SUM($KC321:KI321),$JC321)</f>
        <v>#REF!</v>
      </c>
      <c r="KK321" s="117" t="e">
        <f ca="1">CEILING(SUM($JO321:JW321)-SUM($KC321:KJ321),$JC321)</f>
        <v>#REF!</v>
      </c>
      <c r="KL321" s="117" t="e">
        <f ca="1">CEILING(SUM($JO321:JX321)-SUM($KC321:KK321),$JC321)</f>
        <v>#REF!</v>
      </c>
      <c r="KM321" s="117" t="e">
        <f ca="1">CEILING(SUM($JO321:JY321)-SUM($KC321:KL321),$JC321)</f>
        <v>#REF!</v>
      </c>
      <c r="KN321" s="117" t="e">
        <f t="shared" ca="1" si="314"/>
        <v>#REF!</v>
      </c>
      <c r="KO321" s="117" t="e">
        <f t="shared" ca="1" si="315"/>
        <v>#REF!</v>
      </c>
      <c r="KP321" s="116"/>
      <c r="KQ321" s="119" t="e">
        <f t="shared" ca="1" si="316"/>
        <v>#REF!</v>
      </c>
      <c r="KR321" s="119" t="e">
        <f t="shared" ca="1" si="317"/>
        <v>#REF!</v>
      </c>
      <c r="KS321" s="119" t="e">
        <f t="shared" ca="1" si="318"/>
        <v>#REF!</v>
      </c>
      <c r="KT321" s="119" t="e">
        <f t="shared" ca="1" si="319"/>
        <v>#REF!</v>
      </c>
      <c r="KU321" s="119" t="e">
        <f t="shared" ca="1" si="320"/>
        <v>#REF!</v>
      </c>
      <c r="KV321" s="119" t="e">
        <f t="shared" ca="1" si="321"/>
        <v>#REF!</v>
      </c>
      <c r="KW321" s="119" t="e">
        <f t="shared" ca="1" si="322"/>
        <v>#REF!</v>
      </c>
      <c r="KX321" s="119" t="e">
        <f t="shared" ca="1" si="323"/>
        <v>#REF!</v>
      </c>
      <c r="KY321" s="119" t="e">
        <f t="shared" ca="1" si="324"/>
        <v>#REF!</v>
      </c>
      <c r="KZ321" s="119" t="e">
        <f t="shared" ca="1" si="325"/>
        <v>#REF!</v>
      </c>
      <c r="LA321" s="119" t="e">
        <f t="shared" ca="1" si="326"/>
        <v>#REF!</v>
      </c>
      <c r="LB321" s="119" t="e">
        <f t="shared" ca="1" si="327"/>
        <v>#REF!</v>
      </c>
      <c r="LC321" s="119" t="e">
        <f t="shared" ca="1" si="328"/>
        <v>#REF!</v>
      </c>
      <c r="LD321" s="119" t="e">
        <f t="shared" ca="1" si="329"/>
        <v>#REF!</v>
      </c>
      <c r="LE321" s="116">
        <v>1</v>
      </c>
      <c r="LF321" s="102" t="e">
        <f ca="1">SUM(KC321:KO321)</f>
        <v>#REF!</v>
      </c>
      <c r="LG321" s="102"/>
      <c r="LH321" s="102"/>
      <c r="LI321" s="102"/>
      <c r="LJ321" s="102"/>
      <c r="LK321" s="102"/>
      <c r="LL321" s="102"/>
      <c r="LM321" s="102"/>
      <c r="LN321" s="102"/>
      <c r="LO321" s="102"/>
      <c r="LP321" s="102"/>
      <c r="LQ321" s="102"/>
      <c r="LR321" s="102" t="e">
        <f ca="1">KO321</f>
        <v>#REF!</v>
      </c>
      <c r="LS321" s="102"/>
      <c r="LT321" s="126" t="e">
        <f t="shared" ca="1" si="330"/>
        <v>#REF!</v>
      </c>
      <c r="LU321" s="126" t="e">
        <f t="shared" ca="1" si="331"/>
        <v>#NAME?</v>
      </c>
      <c r="LV321" s="126" t="e">
        <f t="shared" ca="1" si="332"/>
        <v>#NAME?</v>
      </c>
      <c r="LW321" s="126" t="e">
        <f t="shared" ca="1" si="333"/>
        <v>#NAME?</v>
      </c>
      <c r="LX321" s="126" t="e">
        <f t="shared" ca="1" si="334"/>
        <v>#NAME?</v>
      </c>
      <c r="LY321" s="126" t="e">
        <f t="shared" ca="1" si="335"/>
        <v>#NAME?</v>
      </c>
      <c r="LZ321" s="126" t="e">
        <f t="shared" ca="1" si="336"/>
        <v>#NAME?</v>
      </c>
      <c r="MA321" s="126" t="e">
        <f t="shared" ca="1" si="337"/>
        <v>#NAME?</v>
      </c>
      <c r="MB321" s="126" t="e">
        <f t="shared" ca="1" si="338"/>
        <v>#NAME?</v>
      </c>
      <c r="MC321" s="126" t="e">
        <f t="shared" ca="1" si="339"/>
        <v>#NAME?</v>
      </c>
      <c r="MD321" s="126" t="e">
        <f t="shared" ca="1" si="340"/>
        <v>#NAME?</v>
      </c>
      <c r="ME321" s="126" t="e">
        <f t="shared" ca="1" si="341"/>
        <v>#NAME?</v>
      </c>
      <c r="MF321" s="126" t="e">
        <f t="shared" ca="1" si="342"/>
        <v>#REF!</v>
      </c>
      <c r="MG321" s="126" t="e">
        <f t="shared" ca="1" si="343"/>
        <v>#REF!</v>
      </c>
      <c r="MH321" s="120" t="s">
        <v>1361</v>
      </c>
      <c r="MI321" s="100" t="s">
        <v>1365</v>
      </c>
      <c r="MJ321" s="121">
        <v>45535</v>
      </c>
      <c r="MK321" s="100" t="s">
        <v>131</v>
      </c>
      <c r="ML321" s="100" t="s">
        <v>131</v>
      </c>
      <c r="MM321" s="100" t="s">
        <v>131</v>
      </c>
      <c r="MN321" s="100"/>
      <c r="MO321" s="100" t="s">
        <v>371</v>
      </c>
    </row>
    <row r="322" spans="1:353" ht="15" x14ac:dyDescent="0.25">
      <c r="AI322" s="39">
        <f t="shared" si="344"/>
        <v>0</v>
      </c>
      <c r="BD322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FA322" s="39"/>
      <c r="FB322" s="39"/>
      <c r="FC322" s="39"/>
      <c r="FD322" s="39"/>
      <c r="FE322" s="39"/>
      <c r="FF322" s="39"/>
      <c r="FG322" s="39"/>
      <c r="FH322" s="39"/>
      <c r="FI322" s="39"/>
      <c r="FJ322" s="39"/>
      <c r="FK322" s="39"/>
      <c r="FL322" s="39"/>
      <c r="FM322" s="39"/>
      <c r="FN322" s="39"/>
      <c r="FO322" s="39"/>
      <c r="FP322" s="39"/>
      <c r="FQ322" s="39"/>
      <c r="FR322" s="39"/>
      <c r="FS322" s="39"/>
      <c r="FT322" s="39"/>
      <c r="FU322" s="39"/>
      <c r="FV322" s="39"/>
      <c r="FW322" s="39"/>
      <c r="FX322" s="39"/>
      <c r="FY322" s="39"/>
      <c r="FZ322" s="39"/>
      <c r="GA322" s="39"/>
      <c r="GB322" s="39"/>
      <c r="GC322" s="39"/>
      <c r="GD322" s="39"/>
      <c r="GE322" s="39"/>
      <c r="GF322" s="39"/>
      <c r="GG322" s="39"/>
      <c r="GH322" s="39"/>
      <c r="GI322" s="39"/>
      <c r="GJ322" s="39"/>
      <c r="IY322"/>
      <c r="JG322" s="62" t="e">
        <f ca="1">SUM(JG29:JG321)</f>
        <v>#REF!</v>
      </c>
      <c r="JI322" s="62" t="e">
        <f ca="1">SUM(JI29:JI321)</f>
        <v>#REF!</v>
      </c>
      <c r="KQ322" s="62" t="e">
        <f t="shared" ref="KQ322:LD322" ca="1" si="353">SUM(KQ29:KQ321)</f>
        <v>#REF!</v>
      </c>
      <c r="KR322" s="62" t="e">
        <f t="shared" ca="1" si="353"/>
        <v>#REF!</v>
      </c>
      <c r="KS322" s="62" t="e">
        <f t="shared" ca="1" si="353"/>
        <v>#REF!</v>
      </c>
      <c r="KT322" s="62" t="e">
        <f t="shared" ca="1" si="353"/>
        <v>#REF!</v>
      </c>
      <c r="KU322" s="62" t="e">
        <f t="shared" ca="1" si="353"/>
        <v>#REF!</v>
      </c>
      <c r="KV322" s="62" t="e">
        <f t="shared" ca="1" si="353"/>
        <v>#REF!</v>
      </c>
      <c r="KW322" s="62" t="e">
        <f t="shared" ca="1" si="353"/>
        <v>#REF!</v>
      </c>
      <c r="KX322" s="62" t="e">
        <f t="shared" ca="1" si="353"/>
        <v>#REF!</v>
      </c>
      <c r="KY322" s="62" t="e">
        <f t="shared" ca="1" si="353"/>
        <v>#REF!</v>
      </c>
      <c r="KZ322" s="62" t="e">
        <f t="shared" ca="1" si="353"/>
        <v>#REF!</v>
      </c>
      <c r="LA322" s="62" t="e">
        <f t="shared" ca="1" si="353"/>
        <v>#REF!</v>
      </c>
      <c r="LB322" s="62" t="e">
        <f t="shared" ca="1" si="353"/>
        <v>#REF!</v>
      </c>
      <c r="LC322" s="62" t="e">
        <f t="shared" ca="1" si="353"/>
        <v>#REF!</v>
      </c>
      <c r="LD322" s="62" t="e">
        <f t="shared" ca="1" si="353"/>
        <v>#REF!</v>
      </c>
      <c r="LT322" s="63" t="e">
        <f t="shared" ref="LT322:MF322" ca="1" si="354">SUM(LT29:LT321)</f>
        <v>#NAME?</v>
      </c>
      <c r="LU322" s="63" t="e">
        <f t="shared" ca="1" si="354"/>
        <v>#NAME?</v>
      </c>
      <c r="LV322" s="63" t="e">
        <f t="shared" ca="1" si="354"/>
        <v>#NAME?</v>
      </c>
      <c r="LW322" s="63" t="e">
        <f t="shared" ca="1" si="354"/>
        <v>#NAME?</v>
      </c>
      <c r="LX322" s="63" t="e">
        <f t="shared" ca="1" si="354"/>
        <v>#NAME?</v>
      </c>
      <c r="LY322" s="63" t="e">
        <f t="shared" ca="1" si="354"/>
        <v>#NAME?</v>
      </c>
      <c r="LZ322" s="63" t="e">
        <f t="shared" ca="1" si="354"/>
        <v>#NAME?</v>
      </c>
      <c r="MA322" s="63" t="e">
        <f t="shared" ca="1" si="354"/>
        <v>#NAME?</v>
      </c>
      <c r="MB322" s="63" t="e">
        <f t="shared" ca="1" si="354"/>
        <v>#NAME?</v>
      </c>
      <c r="MC322" s="63" t="e">
        <f t="shared" ca="1" si="354"/>
        <v>#NAME?</v>
      </c>
      <c r="MD322" s="63" t="e">
        <f t="shared" ca="1" si="354"/>
        <v>#NAME?</v>
      </c>
      <c r="ME322" s="63" t="e">
        <f t="shared" ca="1" si="354"/>
        <v>#NAME?</v>
      </c>
      <c r="MF322" s="63" t="e">
        <f t="shared" ca="1" si="354"/>
        <v>#REF!</v>
      </c>
      <c r="MG322" s="63" t="e">
        <f t="shared" ca="1" si="343"/>
        <v>#NAME?</v>
      </c>
      <c r="MH322" s="120"/>
    </row>
    <row r="323" spans="1:353" ht="18.75" thickBot="1" x14ac:dyDescent="0.3">
      <c r="K323" s="5" t="e">
        <f ca="1">SUMPRODUCT(#REF!,SUBTOTAL(9,OFFSET(K29:K321,ROW(K29:K321)-MIN(ROW(K29:K321)),0,1)))</f>
        <v>#REF!</v>
      </c>
      <c r="L323" s="5" t="e">
        <f ca="1">SUMPRODUCT(#REF!,SUBTOTAL(9,OFFSET(L29:L321,ROW(L29:L321)-MIN(ROW(L29:L321)),0,1)))</f>
        <v>#REF!</v>
      </c>
      <c r="M323" s="5" t="e">
        <f ca="1">SUMPRODUCT(#REF!,SUBTOTAL(9,OFFSET(M29:M321,ROW(M29:M321)-MIN(ROW(M29:M321)),0,1)))</f>
        <v>#REF!</v>
      </c>
      <c r="N323" s="5" t="e">
        <f ca="1">SUMPRODUCT(#REF!,SUBTOTAL(9,OFFSET(N29:N321,ROW(N29:N321)-MIN(ROW(N29:N321)),0,1)))</f>
        <v>#REF!</v>
      </c>
      <c r="O323" s="5" t="e">
        <f ca="1">SUMPRODUCT(#REF!,SUBTOTAL(9,OFFSET(O29:O321,ROW(O29:O321)-MIN(ROW(O29:O321)),0,1)))</f>
        <v>#REF!</v>
      </c>
      <c r="P323" s="5" t="e">
        <f ca="1">SUMPRODUCT(#REF!,SUBTOTAL(9,OFFSET(P29:P321,ROW(P29:P321)-MIN(ROW(P29:P321)),0,1)))</f>
        <v>#REF!</v>
      </c>
      <c r="Q323" s="5" t="e">
        <f ca="1">SUMPRODUCT(#REF!,SUBTOTAL(9,OFFSET(Q29:Q321,ROW(Q29:Q321)-MIN(ROW(Q29:Q321)),0,1)))</f>
        <v>#REF!</v>
      </c>
      <c r="R323" s="5" t="e">
        <f ca="1">SUMPRODUCT(#REF!,SUBTOTAL(9,OFFSET(R29:R321,ROW(R29:R321)-MIN(ROW(R29:R321)),0,1)))</f>
        <v>#REF!</v>
      </c>
      <c r="S323" s="5" t="e">
        <f ca="1">SUMPRODUCT(#REF!,SUBTOTAL(9,OFFSET(S29:S321,ROW(S29:S321)-MIN(ROW(S29:S321)),0,1)))</f>
        <v>#REF!</v>
      </c>
      <c r="T323" s="5" t="e">
        <f ca="1">SUMPRODUCT(#REF!,SUBTOTAL(9,OFFSET(T29:T321,ROW(T29:T321)-MIN(ROW(T29:T321)),0,1)))</f>
        <v>#REF!</v>
      </c>
      <c r="U323" s="5" t="e">
        <f ca="1">SUMPRODUCT(#REF!,SUBTOTAL(9,OFFSET(U29:U321,ROW(U29:U321)-MIN(ROW(U29:U321)),0,1)))</f>
        <v>#REF!</v>
      </c>
      <c r="V323" s="5" t="e">
        <f ca="1">SUMPRODUCT(#REF!,SUBTOTAL(9,OFFSET(V29:V321,ROW(V29:V321)-MIN(ROW(V29:V321)),0,1)))</f>
        <v>#REF!</v>
      </c>
      <c r="W323" s="5" t="e">
        <f ca="1">SUMPRODUCT(#REF!,SUBTOTAL(9,OFFSET(W29:W321,ROW(W29:W321)-MIN(ROW(W29:W321)),0,1)))</f>
        <v>#REF!</v>
      </c>
      <c r="X323" s="5" t="e">
        <f ca="1">SUMPRODUCT(#REF!,SUBTOTAL(9,OFFSET(X29:X321,ROW(X29:X321)-MIN(ROW(X29:X321)),0,1)))</f>
        <v>#REF!</v>
      </c>
      <c r="Y323" s="5" t="e">
        <f ca="1">SUMPRODUCT(#REF!,SUBTOTAL(9,OFFSET(Y29:Y321,ROW(Y29:Y321)-MIN(ROW(Y29:Y321)),0,1)))</f>
        <v>#REF!</v>
      </c>
      <c r="Z323" s="5" t="e">
        <f ca="1">SUMPRODUCT(#REF!,SUBTOTAL(9,OFFSET(Z29:Z321,ROW(Z29:Z321)-MIN(ROW(Z29:Z321)),0,1)))</f>
        <v>#REF!</v>
      </c>
      <c r="AA323" s="5" t="e">
        <f ca="1">SUMPRODUCT(#REF!,SUBTOTAL(9,OFFSET(AA29:AA321,ROW(AA29:AA321)-MIN(ROW(AA29:AA321)),0,1)))</f>
        <v>#REF!</v>
      </c>
      <c r="AB323" s="5" t="e">
        <f ca="1">SUMPRODUCT(#REF!,SUBTOTAL(9,OFFSET(AB29:AB321,ROW(AB29:AB321)-MIN(ROW(AB29:AB321)),0,1)))</f>
        <v>#REF!</v>
      </c>
      <c r="AC323" s="5" t="e">
        <f ca="1">SUMPRODUCT(#REF!,SUBTOTAL(9,OFFSET(AC29:AC321,ROW(AC29:AC321)-MIN(ROW(AC29:AC321)),0,1)))</f>
        <v>#REF!</v>
      </c>
      <c r="AD323" s="5" t="e">
        <f ca="1">SUMPRODUCT(#REF!,SUBTOTAL(9,OFFSET(AD29:AD321,ROW(AD29:AD321)-MIN(ROW(AD29:AD321)),0,1)))</f>
        <v>#REF!</v>
      </c>
      <c r="AE323" s="5" t="e">
        <f ca="1">SUMPRODUCT(#REF!,SUBTOTAL(9,OFFSET(AE29:AE321,ROW(AE29:AE321)-MIN(ROW(AE29:AE321)),0,1)))</f>
        <v>#REF!</v>
      </c>
      <c r="AF323" s="5" t="e">
        <f ca="1">SUMPRODUCT(#REF!,SUBTOTAL(9,OFFSET(AF29:AF321,ROW(AF29:AF321)-MIN(ROW(AF29:AF321)),0,1)))</f>
        <v>#REF!</v>
      </c>
      <c r="AG323" s="5" t="e">
        <f ca="1">SUMPRODUCT(#REF!,SUBTOTAL(9,OFFSET(AG29:AG321,ROW(AG29:AG321)-MIN(ROW(AG29:AG321)),0,1)))</f>
        <v>#REF!</v>
      </c>
      <c r="AH323" s="5"/>
      <c r="AI323" s="39" t="e">
        <f t="shared" ca="1" si="344"/>
        <v>#REF!</v>
      </c>
      <c r="AJ323" s="5"/>
      <c r="BD323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FA323" s="39"/>
      <c r="FB323" s="39"/>
      <c r="FC323" s="39"/>
      <c r="FD323" s="39"/>
      <c r="FE323" s="39"/>
      <c r="FF323" s="39"/>
      <c r="FG323" s="39"/>
      <c r="FH323" s="39"/>
      <c r="FI323" s="39"/>
      <c r="FJ323" s="39"/>
      <c r="FK323" s="39"/>
      <c r="FL323" s="39"/>
      <c r="FM323" s="39"/>
      <c r="FN323" s="39"/>
      <c r="FO323" s="39"/>
      <c r="FP323" s="39"/>
      <c r="FQ323" s="39"/>
      <c r="FR323" s="39"/>
      <c r="FS323" s="39"/>
      <c r="FT323" s="39"/>
      <c r="FU323" s="39"/>
      <c r="FV323" s="39"/>
      <c r="FW323" s="39"/>
      <c r="FX323" s="39"/>
      <c r="FY323" s="39"/>
      <c r="FZ323" s="39"/>
      <c r="GA323" s="39"/>
      <c r="GB323" s="39"/>
      <c r="GC323" s="39"/>
      <c r="GD323" s="39"/>
      <c r="GE323" s="39"/>
      <c r="GF323" s="39"/>
      <c r="GG323" s="39"/>
      <c r="GH323" s="39"/>
      <c r="GI323" s="39"/>
      <c r="GJ323" s="39"/>
      <c r="IY323"/>
      <c r="JG323" s="77"/>
    </row>
    <row r="324" spans="1:353" ht="64.5" thickBot="1" x14ac:dyDescent="0.25">
      <c r="K324" s="3" t="str">
        <f t="shared" ref="K324:AG324" si="355">VLOOKUP(K326,$C$29:$F$321,4,)</f>
        <v>DRM F/ASSY</v>
      </c>
      <c r="L324" s="3" t="str">
        <f t="shared" si="355"/>
        <v>DRM ASSY</v>
      </c>
      <c r="M324" s="3" t="str">
        <f t="shared" si="355"/>
        <v>DRM PS ASSY RX</v>
      </c>
      <c r="N324" s="3" t="str">
        <f t="shared" si="355"/>
        <v>DRM RX ASSY</v>
      </c>
      <c r="O324" s="3" t="str">
        <f t="shared" si="355"/>
        <v>PC ASSY DRM CONTROLER NG 400</v>
      </c>
      <c r="P324" s="3" t="str">
        <f t="shared" si="355"/>
        <v>DTRM F/ASSY</v>
      </c>
      <c r="Q324" s="3" t="str">
        <f t="shared" si="355"/>
        <v>DTRM F/ASSY</v>
      </c>
      <c r="R324" s="3" t="str">
        <f t="shared" si="355"/>
        <v>DTRM POWER AMP ASSY</v>
      </c>
      <c r="S324" s="3" t="str">
        <f t="shared" si="355"/>
        <v>DTRM PC ASSY PA CR</v>
      </c>
      <c r="T324" s="3" t="str">
        <f t="shared" si="355"/>
        <v>CAPASITORS CALIBRATION KIT</v>
      </c>
      <c r="U324" s="3" t="str">
        <f t="shared" si="355"/>
        <v>BEND OF TRANSISTOR</v>
      </c>
      <c r="V324" s="3" t="str">
        <f t="shared" si="355"/>
        <v>EV CAP WITH BRACKET</v>
      </c>
      <c r="W324" s="3" t="str">
        <f t="shared" si="355"/>
        <v>INSIDE COVER ASSY</v>
      </c>
      <c r="X324" s="3" t="str">
        <f t="shared" si="355"/>
        <v>PC ASSY CONTROLLER 400</v>
      </c>
      <c r="Y324" s="3" t="str">
        <f t="shared" si="355"/>
        <v>D.A.D. F/ASSY</v>
      </c>
      <c r="Z324" s="3" t="str">
        <f t="shared" si="355"/>
        <v>D.A.D. ASSY</v>
      </c>
      <c r="AA324" s="3" t="str">
        <f t="shared" si="355"/>
        <v>D.A.D. POWER AMP ASSY</v>
      </c>
      <c r="AB324" s="3" t="str">
        <f t="shared" si="355"/>
        <v>D.A.D. PC ASSY PA CR</v>
      </c>
      <c r="AC324" s="3" t="str">
        <f t="shared" si="355"/>
        <v>CAPASITORS CALIBRATION KIT</v>
      </c>
      <c r="AD324" s="3" t="str">
        <f t="shared" si="355"/>
        <v>BEND OF TRANSISTOR</v>
      </c>
      <c r="AE324" s="3" t="str">
        <f t="shared" si="355"/>
        <v>EV CAP WITH BRACKET</v>
      </c>
      <c r="AF324" s="3" t="str">
        <f t="shared" si="355"/>
        <v>INSIDE COVER ASSY</v>
      </c>
      <c r="AG324" s="3" t="str">
        <f t="shared" si="355"/>
        <v>PC ASSY CONTROLLER 400</v>
      </c>
      <c r="AH324" s="4"/>
      <c r="AI324" s="39">
        <f t="shared" si="344"/>
        <v>0</v>
      </c>
      <c r="AJ324" s="4"/>
      <c r="BD324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IY324"/>
    </row>
    <row r="325" spans="1:353" ht="15" thickBot="1" x14ac:dyDescent="0.25">
      <c r="K325" s="3" t="e">
        <f>VLOOKUP(K326,#REF!,2,)</f>
        <v>#REF!</v>
      </c>
      <c r="L325" s="3" t="e">
        <f>VLOOKUP(L326,#REF!,2,)</f>
        <v>#REF!</v>
      </c>
      <c r="M325" s="3" t="e">
        <f>VLOOKUP(M326,#REF!,2,)</f>
        <v>#REF!</v>
      </c>
      <c r="N325" s="3" t="e">
        <f>VLOOKUP(N326,#REF!,2,)</f>
        <v>#REF!</v>
      </c>
      <c r="O325" s="3" t="e">
        <f>VLOOKUP(O326,#REF!,2,)</f>
        <v>#REF!</v>
      </c>
      <c r="P325" s="3" t="e">
        <f>VLOOKUP(P326,#REF!,2,)</f>
        <v>#REF!</v>
      </c>
      <c r="Q325" s="3" t="e">
        <f>VLOOKUP(Q326,#REF!,2,)</f>
        <v>#REF!</v>
      </c>
      <c r="R325" s="3" t="e">
        <f>VLOOKUP(R326,#REF!,2,)</f>
        <v>#REF!</v>
      </c>
      <c r="S325" s="3" t="e">
        <f>VLOOKUP(S326,#REF!,2,)</f>
        <v>#REF!</v>
      </c>
      <c r="T325" s="3" t="e">
        <f>VLOOKUP(T326,#REF!,2,)</f>
        <v>#REF!</v>
      </c>
      <c r="U325" s="3" t="e">
        <f>VLOOKUP(U326,#REF!,2,)</f>
        <v>#REF!</v>
      </c>
      <c r="V325" s="3" t="e">
        <f>VLOOKUP(V326,#REF!,2,)</f>
        <v>#REF!</v>
      </c>
      <c r="W325" s="3" t="e">
        <f>VLOOKUP(W326,#REF!,2,)</f>
        <v>#REF!</v>
      </c>
      <c r="X325" s="3" t="e">
        <f>VLOOKUP(X326,#REF!,2,)</f>
        <v>#REF!</v>
      </c>
      <c r="Y325" s="3" t="e">
        <f>VLOOKUP(Y326,#REF!,2,)</f>
        <v>#REF!</v>
      </c>
      <c r="Z325" s="3" t="e">
        <f>VLOOKUP(Z326,#REF!,2,)</f>
        <v>#REF!</v>
      </c>
      <c r="AA325" s="3" t="e">
        <f>VLOOKUP(AA326,#REF!,2,)</f>
        <v>#REF!</v>
      </c>
      <c r="AB325" s="3" t="e">
        <f>VLOOKUP(AB326,#REF!,2,)</f>
        <v>#REF!</v>
      </c>
      <c r="AC325" s="3" t="e">
        <f>VLOOKUP(AC326,#REF!,2,)</f>
        <v>#REF!</v>
      </c>
      <c r="AD325" s="3" t="e">
        <f>VLOOKUP(AD326,#REF!,2,)</f>
        <v>#REF!</v>
      </c>
      <c r="AE325" s="3" t="e">
        <f>VLOOKUP(AE326,#REF!,2,)</f>
        <v>#REF!</v>
      </c>
      <c r="AF325" s="3" t="e">
        <f>VLOOKUP(AF326,#REF!,2,)</f>
        <v>#REF!</v>
      </c>
      <c r="AG325" s="3" t="e">
        <f>VLOOKUP(AG326,#REF!,2,)</f>
        <v>#REF!</v>
      </c>
      <c r="AH325" s="4"/>
      <c r="AI325" s="39" t="e">
        <f t="shared" si="344"/>
        <v>#REF!</v>
      </c>
      <c r="AJ325" s="4"/>
      <c r="BD325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IY325"/>
    </row>
    <row r="326" spans="1:353" ht="26.25" thickBot="1" x14ac:dyDescent="0.25">
      <c r="K326" s="3" t="s">
        <v>49</v>
      </c>
      <c r="L326" s="3" t="s">
        <v>50</v>
      </c>
      <c r="M326" s="3" t="s">
        <v>51</v>
      </c>
      <c r="N326" s="3" t="s">
        <v>52</v>
      </c>
      <c r="O326" s="3" t="s">
        <v>53</v>
      </c>
      <c r="P326" s="3" t="s">
        <v>54</v>
      </c>
      <c r="Q326" s="3" t="s">
        <v>55</v>
      </c>
      <c r="R326" s="3" t="s">
        <v>56</v>
      </c>
      <c r="S326" s="3" t="s">
        <v>57</v>
      </c>
      <c r="T326" s="3" t="s">
        <v>58</v>
      </c>
      <c r="U326" s="3" t="s">
        <v>59</v>
      </c>
      <c r="V326" s="3" t="s">
        <v>60</v>
      </c>
      <c r="W326" s="3" t="s">
        <v>61</v>
      </c>
      <c r="X326" s="3" t="s">
        <v>62</v>
      </c>
      <c r="Y326" s="3" t="s">
        <v>63</v>
      </c>
      <c r="Z326" s="3" t="s">
        <v>64</v>
      </c>
      <c r="AA326" s="3" t="s">
        <v>65</v>
      </c>
      <c r="AB326" s="3" t="s">
        <v>66</v>
      </c>
      <c r="AC326" s="3" t="s">
        <v>58</v>
      </c>
      <c r="AD326" s="3" t="s">
        <v>59</v>
      </c>
      <c r="AE326" s="3" t="s">
        <v>60</v>
      </c>
      <c r="AF326" s="3" t="s">
        <v>61</v>
      </c>
      <c r="AG326" s="3" t="s">
        <v>62</v>
      </c>
      <c r="AH326" s="4"/>
      <c r="AI326" s="39">
        <f t="shared" si="344"/>
        <v>0</v>
      </c>
      <c r="AJ326" s="4"/>
      <c r="BD326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IY326"/>
    </row>
    <row r="327" spans="1:353" ht="14.25" x14ac:dyDescent="0.2">
      <c r="AI327" s="39">
        <f t="shared" si="344"/>
        <v>0</v>
      </c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IY327" s="77">
        <f>IY135*27000</f>
        <v>65340</v>
      </c>
      <c r="JB327" s="90"/>
    </row>
    <row r="328" spans="1:353" ht="14.25" x14ac:dyDescent="0.2">
      <c r="AI328" s="39">
        <f t="shared" si="344"/>
        <v>0</v>
      </c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IY328" s="78">
        <f>IY235*42000</f>
        <v>26460</v>
      </c>
    </row>
    <row r="329" spans="1:353" ht="14.25" x14ac:dyDescent="0.2"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IZ329" s="91"/>
    </row>
    <row r="330" spans="1:353" ht="14.25" x14ac:dyDescent="0.2"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IZ330" s="91"/>
    </row>
    <row r="331" spans="1:353" ht="14.25" x14ac:dyDescent="0.2"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IZ331" s="77"/>
      <c r="JG331" s="77"/>
      <c r="ML331" t="s">
        <v>286</v>
      </c>
    </row>
    <row r="332" spans="1:353" ht="14.25" x14ac:dyDescent="0.2"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IZ332" s="77"/>
      <c r="JG332" s="77"/>
    </row>
    <row r="333" spans="1:353" ht="14.25" x14ac:dyDescent="0.2"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</row>
  </sheetData>
  <autoFilter ref="A28:MO328" xr:uid="{4C2853CC-C47B-4769-B01A-224838069E86}"/>
  <mergeCells count="11">
    <mergeCell ref="JG19:JH19"/>
    <mergeCell ref="AV27:AY27"/>
    <mergeCell ref="BA26:CN27"/>
    <mergeCell ref="JG20:JH20"/>
    <mergeCell ref="JG21:JH21"/>
    <mergeCell ref="JG22:JH22"/>
    <mergeCell ref="JG23:JH23"/>
    <mergeCell ref="JG24:JH24"/>
    <mergeCell ref="JG25:JH25"/>
    <mergeCell ref="JG26:JH26"/>
    <mergeCell ref="JG27:JH27"/>
  </mergeCells>
  <conditionalFormatting sqref="MM226:MM234 MM253:MM257 MM241:MM251 MM259 MM263:MM264 MM267:MM281 MM284:MM288 MM236:MM238">
    <cfRule type="uniqueValues" dxfId="0" priority="3"/>
  </conditionalFormatting>
  <hyperlinks>
    <hyperlink ref="C34" r:id="rId1" display="http://eltweb04.elta.iai/pls/iman_Production/link_to_iman?item_id=0402CS-5N6XGRW" xr:uid="{09DDF463-8260-4BD8-BF49-DDC17E709C38}"/>
    <hyperlink ref="C35" r:id="rId2" display="http://eltweb04.elta.iai/pls/iman_Production/link_to_iman?item_id=0603CS-15NXGRW" xr:uid="{464DB7FD-4E95-4E71-B321-B6B846169862}"/>
    <hyperlink ref="C36" r:id="rId3" display="http://eltweb04.elta.iai/pls/iman_Production/link_to_iman?item_id=0603CS-8N7XGLW" xr:uid="{D456A83D-0B0B-44AB-B238-48AF79244E87}"/>
    <hyperlink ref="C37" r:id="rId4" display="http://eltweb04.elta.iai/pls/iman_Production/link_to_iman?item_id=0805ZC106KAT2A" xr:uid="{07FF1D26-EED8-4F17-8D53-CF2168138D0C}"/>
    <hyperlink ref="C38" r:id="rId5" display="http://eltweb04.elta.iai/pls/iman_Production/link_to_iman?item_id=097-0227-893" xr:uid="{1B2DD292-6A18-4BC2-8EA5-1C19093325D7}"/>
    <hyperlink ref="C39" r:id="rId6" display="http://eltweb04.elta.iai/pls/iman_Production/link_to_iman?item_id=100A1R1BT150XTV" xr:uid="{7A0FF6FD-6870-469F-A571-73253771F529}"/>
    <hyperlink ref="C40" r:id="rId7" display="http://eltweb04.elta.iai/pls/iman_Production/link_to_iman?item_id=100A4R7BT150XTV" xr:uid="{6259A7CA-AA5B-4B4D-B352-CAE75405A224}"/>
    <hyperlink ref="C41" r:id="rId8" display="http://eltweb04.elta.iai/pls/iman_Production/link_to_iman?item_id=1092L481-001" xr:uid="{AA68BDF8-743E-4CB0-925C-8C7DFF82E993}"/>
    <hyperlink ref="C42" r:id="rId9" display="http://eltweb04.elta.iai/pls/iman_Production/link_to_iman?item_id=1093G277-001" xr:uid="{A976C75C-B900-415B-936A-D91ECFFD666F}"/>
    <hyperlink ref="C43" r:id="rId10" display="http://eltweb04.elta.iai/pls/iman_Production/link_to_iman?item_id=1093J361-002" xr:uid="{658250BA-D315-409A-8C70-9AD1461C5387}"/>
    <hyperlink ref="C44" r:id="rId11" display="http://eltweb04.elta.iai/pls/iman_Production/link_to_iman?item_id=1093J364-002" xr:uid="{7F7B7532-C352-4451-83CD-71546868E55D}"/>
    <hyperlink ref="C45" r:id="rId12" display="http://eltweb04.elta.iai/pls/iman_Production/link_to_iman?item_id=1093J365-002" xr:uid="{730DB7B4-D3EA-43EC-A1EB-48B9ABEA1842}"/>
    <hyperlink ref="C46" r:id="rId13" display="http://eltweb04.elta.iai/pls/iman_Production/link_to_iman?item_id=1093L791-001" xr:uid="{435C1C24-8810-4951-B671-ADEA0A162471}"/>
    <hyperlink ref="C47" r:id="rId14" display="http://eltweb04.elta.iai/pls/iman_Production/link_to_iman?item_id=1093N721-001" xr:uid="{362988A1-05CB-4A47-B518-CCCA7CF33319}"/>
    <hyperlink ref="C48" r:id="rId15" display="http://eltweb04.elta.iai/pls/iman_Production/link_to_iman?item_id=1093N746-001" xr:uid="{CF0A481D-9F57-4A73-A17F-586C01219A9C}"/>
    <hyperlink ref="C49" r:id="rId16" display="http://eltweb04.elta.iai/pls/iman_Production/link_to_iman?item_id=1093V980-001" xr:uid="{0DBD9396-36B5-452B-B762-546959E366F2}"/>
    <hyperlink ref="C50" r:id="rId17" display="http://eltweb04.elta.iai/pls/iman_Production/link_to_iman?item_id=1094B222-001" xr:uid="{8414D86C-B2B0-4047-8522-89A318C2D042}"/>
    <hyperlink ref="C51" r:id="rId18" display="http://eltweb04.elta.iai/pls/iman_Production/link_to_iman?item_id=1094B532-001" xr:uid="{8A35CF0F-A388-412E-BA60-97F93B23ABCC}"/>
    <hyperlink ref="C52" r:id="rId19" display="http://eltweb04.elta.iai/pls/iman_Production/link_to_iman?item_id=1094L913-001" xr:uid="{006EF0DA-BE0C-4364-9D6E-8DCC04E7B710}"/>
    <hyperlink ref="C53" r:id="rId20" display="http://eltweb04.elta.iai/pls/iman_Production/link_to_iman?item_id=1094L925-001" xr:uid="{E7A26169-61ED-40BE-AAEE-AF82806BAA7D}"/>
    <hyperlink ref="C54" r:id="rId21" display="http://eltweb04.elta.iai/pls/iman_Production/link_to_iman?item_id=1094L926-001" xr:uid="{9887DA1B-4DE3-4525-B022-BC0602950759}"/>
    <hyperlink ref="C55" r:id="rId22" display="http://eltweb04.elta.iai/pls/iman_Production/link_to_iman?item_id=1094L935-001" xr:uid="{EF8B1392-3764-4D84-BF33-3D9576AFBC11}"/>
    <hyperlink ref="C56" r:id="rId23" display="http://eltweb04.elta.iai/pls/iman_Production/link_to_iman?item_id=1094N754-001" xr:uid="{E84D0E2D-CB9B-4337-BCF1-62C24D586A02}"/>
    <hyperlink ref="C57" r:id="rId24" display="http://eltweb04.elta.iai/pls/iman_Production/link_to_iman?item_id=1094N759-001" xr:uid="{B8B5E375-08FE-46AC-9847-F9F09D03984A}"/>
    <hyperlink ref="C58" r:id="rId25" display="http://eltweb04.elta.iai/pls/iman_Production/link_to_iman?item_id=1094N761-002" xr:uid="{B98F5C9A-ED3A-4640-81D5-2149C5B19F1A}"/>
    <hyperlink ref="C59" r:id="rId26" display="http://eltweb04.elta.iai/pls/iman_Production/link_to_iman?item_id=1094N762-001" xr:uid="{68EFBC2B-96E0-4080-B664-44939C4C9FAC}"/>
    <hyperlink ref="C60" r:id="rId27" display="http://eltweb04.elta.iai/pls/iman_Production/link_to_iman?item_id=1094N764-001" xr:uid="{4472F59D-4F96-46AF-A747-3F61D00AEFDF}"/>
    <hyperlink ref="C61" r:id="rId28" display="http://eltweb04.elta.iai/pls/iman_Production/link_to_iman?item_id=1094N765-001" xr:uid="{7ED21907-6E40-4E61-AF96-FFCD99BAFCFB}"/>
    <hyperlink ref="C62" r:id="rId29" display="http://eltweb04.elta.iai/pls/iman_Production/link_to_iman?item_id=1094N766-001" xr:uid="{0FFE2A0C-0075-4B71-8963-F6C907F9EF57}"/>
    <hyperlink ref="C63" r:id="rId30" display="http://eltweb04.elta.iai/pls/iman_Production/link_to_iman?item_id=1094N769-001" xr:uid="{33BA5CF2-0AD2-40F5-A7D0-E2D32ACF88C9}"/>
    <hyperlink ref="C64" r:id="rId31" display="http://eltweb04.elta.iai/pls/iman_Production/link_to_iman?item_id=1094N771-001" xr:uid="{B0FBECCD-7236-48C0-8659-38E0907BD014}"/>
    <hyperlink ref="C65" r:id="rId32" display="http://eltweb04.elta.iai/pls/iman_Production/link_to_iman?item_id=1094N772-001" xr:uid="{BFF0A586-5DCC-437E-A6E9-331A1E4F5C83}"/>
    <hyperlink ref="C66" r:id="rId33" display="http://eltweb04.elta.iai/pls/iman_Production/link_to_iman?item_id=1094N773-003" xr:uid="{7152ACB8-D7C3-4EF3-9454-9E8226BCC8D6}"/>
    <hyperlink ref="C67" r:id="rId34" display="http://eltweb04.elta.iai/pls/iman_Production/link_to_iman?item_id=1094N776-001" xr:uid="{29A58F2F-EDED-40D9-97DD-FF011979620D}"/>
    <hyperlink ref="C68" r:id="rId35" display="http://eltweb04.elta.iai/pls/iman_Production/link_to_iman?item_id=1094N777-001" xr:uid="{D707C514-87C7-4042-B7FA-E1E34E22AB14}"/>
    <hyperlink ref="C69" r:id="rId36" display="http://eltweb04.elta.iai/pls/iman_Production/link_to_iman?item_id=1094N782-003" xr:uid="{2737E175-F36B-4602-BF4E-CED3171753F1}"/>
    <hyperlink ref="C70" r:id="rId37" display="http://eltweb04.elta.iai/pls/iman_Production/link_to_iman?item_id=1094N790-003" xr:uid="{4B63DEB3-3E8E-4A88-ACC4-AC37E43589FF}"/>
    <hyperlink ref="C71" r:id="rId38" display="http://eltweb04.elta.iai/pls/iman_Production/link_to_iman?item_id=1094N791-002" xr:uid="{F85E2A6E-3E1A-469D-A90A-ED16BE473FAE}"/>
    <hyperlink ref="C72" r:id="rId39" display="http://eltweb04.elta.iai/pls/iman_Production/link_to_iman?item_id=1094N792-002" xr:uid="{31FB9B9F-FF9C-40F9-8491-EB378F35EBB8}"/>
    <hyperlink ref="C73" r:id="rId40" display="http://eltweb04.elta.iai/pls/iman_Production/link_to_iman?item_id=1094N795-001" xr:uid="{94DC9B78-EA34-466D-A8BD-EC0F53784DF6}"/>
    <hyperlink ref="C74" r:id="rId41" display="http://eltweb04.elta.iai/pls/iman_Production/link_to_iman?item_id=1094N799-001" xr:uid="{115D15D5-5D5E-4F2F-904C-2EECBF0EFCEB}"/>
    <hyperlink ref="C75" r:id="rId42" display="http://eltweb04.elta.iai/pls/iman_Production/link_to_iman?item_id=1094N993-001" xr:uid="{83FFEB01-21E2-479A-BC75-C5B60D3C39D9}"/>
    <hyperlink ref="C76" r:id="rId43" display="http://eltweb04.elta.iai/pls/iman_Production/link_to_iman?item_id=1094T037-001" xr:uid="{CF9F7A73-83E0-4D8E-AF7D-4FB24E3D7E0B}"/>
    <hyperlink ref="C77" r:id="rId44" display="http://eltweb04.elta.iai/pls/iman_Production/link_to_iman?item_id=1094T051-001" xr:uid="{79442548-6549-4673-90E7-B09490C3E749}"/>
    <hyperlink ref="C78" r:id="rId45" display="http://eltweb04.elta.iai/pls/iman_Production/link_to_iman?item_id=1094T052-001" xr:uid="{601F51D1-469D-4959-837C-B60F6F59A948}"/>
    <hyperlink ref="C79" r:id="rId46" display="http://eltweb04.elta.iai/pls/iman_Production/link_to_iman?item_id=1094T062-002" xr:uid="{41CDD66B-15FA-48A1-A9CE-D1B574F84B7C}"/>
    <hyperlink ref="C80" r:id="rId47" display="http://eltweb04.elta.iai/pls/iman_Production/link_to_iman?item_id=1094Y026-001" xr:uid="{DAAA0F8E-4381-49FC-8442-18D0B0FD6AF5}"/>
    <hyperlink ref="C81" r:id="rId48" display="http://eltweb04.elta.iai/pls/iman_Production/link_to_iman?item_id=1094Y038-001" xr:uid="{CD53CAA9-6C33-4A2D-A6D8-AD2D1430E621}"/>
    <hyperlink ref="C82" r:id="rId49" display="http://eltweb04.elta.iai/pls/iman_Production/link_to_iman?item_id=1096H481-001" xr:uid="{1F351C90-E79C-402B-9541-F0F9B83C617A}"/>
    <hyperlink ref="C83" r:id="rId50" display="http://eltweb04.elta.iai/pls/iman_Production/link_to_iman?item_id=1096H485-001" xr:uid="{5FC82D3E-5CC7-4EAF-8CB1-91D7FF23E695}"/>
    <hyperlink ref="C84" r:id="rId51" display="http://eltweb04.elta.iai/pls/iman_Production/link_to_iman?item_id=1096M135-001" xr:uid="{0C92280B-5236-497E-A692-D8E8C9428212}"/>
    <hyperlink ref="C85" r:id="rId52" display="http://eltweb04.elta.iai/pls/iman_Production/link_to_iman?item_id=1096M136-001" xr:uid="{B9D62DC7-C8EB-49A0-9167-9D38579B9504}"/>
    <hyperlink ref="C86" r:id="rId53" display="http://eltweb04.elta.iai/pls/iman_Production/link_to_iman?item_id=1096M139-001" xr:uid="{DB6532A0-6942-43FD-A207-982952FF9682}"/>
    <hyperlink ref="C87" r:id="rId54" display="http://eltweb04.elta.iai/pls/iman_Production/link_to_iman?item_id=1096M140-001" xr:uid="{B6D9C839-DACA-4576-ABF4-8208CFB94045}"/>
    <hyperlink ref="C88" r:id="rId55" display="http://eltweb04.elta.iai/pls/iman_Production/link_to_iman?item_id=1096M155-001" xr:uid="{8AE7CF37-6596-4CFB-9FA5-D8AD6916C5EF}"/>
    <hyperlink ref="C89" r:id="rId56" display="http://eltweb04.elta.iai/pls/iman_Production/link_to_iman?item_id=1096M156-001" xr:uid="{73459019-D539-48E9-A1FB-25BC09F3A8C8}"/>
    <hyperlink ref="C90" r:id="rId57" display="http://eltweb04.elta.iai/pls/iman_Production/link_to_iman?item_id=1096M159-001" xr:uid="{470E355A-86C0-4864-B30D-E8C6528E708B}"/>
    <hyperlink ref="C91" r:id="rId58" display="http://eltweb04.elta.iai/pls/iman_Production/link_to_iman?item_id=1096M160-001" xr:uid="{F8E01A11-6EB9-4654-B04B-7B06FE50172C}"/>
    <hyperlink ref="C92" r:id="rId59" display="http://eltweb04.elta.iai/pls/iman_Production/link_to_iman?item_id=1096M175-001" xr:uid="{041BD745-EC69-43DA-8BEE-68B398FCB538}"/>
    <hyperlink ref="C93" r:id="rId60" display="http://eltweb04.elta.iai/pls/iman_Production/link_to_iman?item_id=1096M176-001" xr:uid="{74C243C1-9860-463A-BB8A-4692D4011EB5}"/>
    <hyperlink ref="C94" r:id="rId61" display="http://eltweb04.elta.iai/pls/iman_Production/link_to_iman?item_id=1096M179-001" xr:uid="{7FFC2B89-AAB6-4285-B9C4-2EA4FEAAF723}"/>
    <hyperlink ref="C95" r:id="rId62" display="http://eltweb04.elta.iai/pls/iman_Production/link_to_iman?item_id=1096M180-001" xr:uid="{E770F589-9474-46E0-8672-7C45A61BD875}"/>
    <hyperlink ref="C96" r:id="rId63" display="http://eltweb04.elta.iai/pls/iman_Production/link_to_iman?item_id=1096U900-001" xr:uid="{91668E5E-EB72-4759-BF19-956930E9C73C}"/>
    <hyperlink ref="C97" r:id="rId64" display="http://eltweb04.elta.iai/pls/iman_Production/link_to_iman?item_id=1097A690-001" xr:uid="{408E6505-685B-4C08-8C03-1982D47C5EE6}"/>
    <hyperlink ref="C98" r:id="rId65" display="http://eltweb04.elta.iai/pls/iman_Production/link_to_iman?item_id=1097U145-001" xr:uid="{F4042923-3B96-43DB-81CD-B2A25444C558}"/>
    <hyperlink ref="C99" r:id="rId66" display="http://eltweb04.elta.iai/pls/iman_Production/link_to_iman?item_id=1097U147-001" xr:uid="{82A2BD6F-EBEC-4EDC-A2EC-781086B1FD09}"/>
    <hyperlink ref="C100" r:id="rId67" display="http://eltweb04.elta.iai/pls/iman_Production/link_to_iman?item_id=1097U217-001" xr:uid="{43D10C4C-FD1B-4AC5-A7A3-0FBCCCAD52ED}"/>
    <hyperlink ref="C101" r:id="rId68" display="http://eltweb04.elta.iai/pls/iman_Production/link_to_iman?item_id=1097U219-001" xr:uid="{03B46E3C-1995-45C7-B007-43E55209F449}"/>
    <hyperlink ref="C102" r:id="rId69" display="http://eltweb04.elta.iai/pls/iman_Production/link_to_iman?item_id=10S519-S60N3" xr:uid="{4A96314F-D625-4B0A-9FF4-1B1A6FC251B5}"/>
    <hyperlink ref="C103" r:id="rId70" display="http://eltweb04.elta.iai/pls/iman_Production/link_to_iman?item_id=10S523-8H0S5" xr:uid="{FE265F91-BE9F-46AB-8D74-6237E720A921}"/>
    <hyperlink ref="C104" r:id="rId71" display="http://eltweb04.elta.iai/pls/iman_Production/link_to_iman?item_id=145-A01H/118" xr:uid="{14BCF243-2752-4885-A3E8-D6E3E5C5CD5C}"/>
    <hyperlink ref="C105" r:id="rId72" display="http://eltweb04.elta.iai/pls/iman_Production/link_to_iman?item_id=160-A62Q/188(SF162)" xr:uid="{7CB2C90C-3F28-461D-8109-9B0F51ECA877}"/>
    <hyperlink ref="C106" r:id="rId73" display="http://eltweb04.elta.iai/pls/iman_Production/link_to_iman?item_id=19S16D-400L5" xr:uid="{E15559E4-FD4F-4046-AAB8-04C3C1FC552A}"/>
    <hyperlink ref="C107" r:id="rId74" display="http://eltweb04.elta.iai/pls/iman_Production/link_to_iman?item_id=2030D241-001" xr:uid="{8FA89399-F02C-4710-9DE7-B8A201A1C1C9}"/>
    <hyperlink ref="C108" r:id="rId75" display="http://eltweb04.elta.iai/pls/iman_Production/link_to_iman?item_id=293D106X9016A2TE3" xr:uid="{EF5038CC-013A-49F1-876C-26B4389383A7}"/>
    <hyperlink ref="C109" r:id="rId76" display="http://eltweb04.elta.iai/pls/iman_Production/link_to_iman?item_id=293D475X9016A2TE3" xr:uid="{8F26954B-4233-4B5C-8795-3502B2A25CBA}"/>
    <hyperlink ref="C110" r:id="rId77" display="http://eltweb04.elta.iai/pls/iman_Production/link_to_iman?item_id=293D476X0010B2TE3" xr:uid="{EC213232-5ECD-4BB9-AE4C-D336088973C2}"/>
    <hyperlink ref="C111" r:id="rId78" display="http://eltweb04.elta.iai/pls/iman_Production/link_to_iman?item_id=32K719-S60N5" xr:uid="{07F7A369-CEC8-45C4-9BA2-A7B7C0194C8F}"/>
    <hyperlink ref="C112" r:id="rId79" display="http://eltweb04.elta.iai/pls/iman_Production/link_to_iman?item_id=3550LP14A300T" xr:uid="{5DC6AED5-9AAC-4230-8718-1CA3DEAE1B89}"/>
    <hyperlink ref="C113" r:id="rId80" display="http://eltweb04.elta.iai/pls/iman_Production/link_to_iman?item_id=55A0111-18-0" xr:uid="{678C0079-8E5C-430C-A461-650EA17D8781}"/>
    <hyperlink ref="C114" r:id="rId81" display="http://eltweb04.elta.iai/pls/iman_Production/link_to_iman?item_id=55A0111-18-9" xr:uid="{5A3A14C2-1AD5-4259-91A5-6F76D2B8CE4E}"/>
    <hyperlink ref="C115" r:id="rId82" display="http://eltweb04.elta.iai/pls/iman_Production/link_to_iman?item_id=597D227X0020R2T" xr:uid="{24F91CAF-5B85-498D-B975-0D580299B255}"/>
    <hyperlink ref="C116" r:id="rId83" display="http://eltweb04.elta.iai/pls/iman_Production/link_to_iman?item_id=5CEFA4U19I7" xr:uid="{13597102-5FFF-4B65-AC4A-E375A66F0245}"/>
    <hyperlink ref="C117" r:id="rId84" display="http://eltweb04.elta.iai/pls/iman_Production/link_to_iman?item_id=600L1R0AW200T" xr:uid="{B4BBBB2E-59B4-4DE5-A932-C1B8A8C146FD}"/>
    <hyperlink ref="C118" r:id="rId85" display="http://eltweb04.elta.iai/pls/iman_Production/link_to_iman?item_id=600L4R7BW200T" xr:uid="{BEFA84B9-2187-44F9-B4AA-8C75A1DF9AC1}"/>
    <hyperlink ref="C119" r:id="rId86" display="http://eltweb04.elta.iai/pls/iman_Production/link_to_iman?item_id=700A102KT50XTV" xr:uid="{57D548AE-4580-42E4-B40D-1710F4EC472E}"/>
    <hyperlink ref="C120" r:id="rId87" display="http://eltweb04.elta.iai/pls/iman_Production/link_to_iman?item_id=980-0064-005" xr:uid="{9F4BE5FF-0425-49A0-858E-1CBB4431C560}"/>
    <hyperlink ref="C121" r:id="rId88" display="http://eltweb04.elta.iai/pls/iman_Production/link_to_iman?item_id=A04TGLC" xr:uid="{2F148FA4-CEB5-4D4E-8055-B021BF2E51A0}"/>
    <hyperlink ref="C122" r:id="rId89" display="http://eltweb04.elta.iai/pls/iman_Production/link_to_iman?item_id=A2015AC-58" xr:uid="{35EF2AA0-172C-40DE-9374-67443AFE94AD}"/>
    <hyperlink ref="C123" r:id="rId90" display="http://eltweb04.elta.iai/pls/iman_Production/link_to_iman?item_id=AD7928BRUZ-REEL7" xr:uid="{9A0320EC-A054-48CC-8421-DA35119302BB}"/>
    <hyperlink ref="C124" r:id="rId91" display="http://eltweb04.elta.iai/pls/iman_Production/link_to_iman?item_id=AD823ARZ" xr:uid="{75CAA13E-1015-4285-95C8-29609CD8E11F}"/>
    <hyperlink ref="C125" r:id="rId92" display="http://eltweb04.elta.iai/pls/iman_Production/link_to_iman?item_id=ADN4650BRSZ-RL7" xr:uid="{8DC1FDA7-0715-478D-9F3E-1869EC6FC7BF}"/>
    <hyperlink ref="C126" r:id="rId93" display="http://eltweb04.elta.iai/pls/iman_Production/link_to_iman?item_id=AQ12EM1R2BAJME/500V" xr:uid="{8736A9F9-2C7E-45A6-8669-1EAE40C88782}"/>
    <hyperlink ref="C127" r:id="rId94" display="http://eltweb04.elta.iai/pls/iman_Production/link_to_iman?item_id=AQ12EM1R3BAJME/500V" xr:uid="{40C8F176-7638-46D4-BEA5-CF96F8ED8561}"/>
    <hyperlink ref="C128" r:id="rId95" display="http://eltweb04.elta.iai/pls/iman_Production/link_to_iman?item_id=AQ12EM1R4BAJME/500V" xr:uid="{1A270B5A-DE37-4CB9-A5A3-63890AF893C3}"/>
    <hyperlink ref="C129" r:id="rId96" display="http://eltweb04.elta.iai/pls/iman_Production/link_to_iman?item_id=AQ12EM1R5BAJME/500V" xr:uid="{C1BD755F-6CBF-40C6-B6B2-E622B12B53C3}"/>
    <hyperlink ref="C130" r:id="rId97" display="http://eltweb04.elta.iai/pls/iman_Production/link_to_iman?item_id=AQ12EM1R6BAJME/500V" xr:uid="{3D78886C-119C-4F60-81CA-70DAF69DD831}"/>
    <hyperlink ref="C131" r:id="rId98" display="http://eltweb04.elta.iai/pls/iman_Production/link_to_iman?item_id=ASP-200323-01" xr:uid="{2FE8FBE5-E6BD-4F2D-BE3B-2BD07C896830}"/>
    <hyperlink ref="C132" r:id="rId99" display="http://eltweb04.elta.iai/pls/iman_Production/link_to_iman?item_id=ATC600S4R7BW250XTV" xr:uid="{0B427C08-75D9-4FA9-9007-C5EBE7D87479}"/>
    <hyperlink ref="C133" r:id="rId100" display="http://eltweb04.elta.iai/pls/iman_Production/link_to_iman?item_id=ATUM 4/1-0" xr:uid="{E154A6E2-F61F-4C37-97B8-09EFAE9C1B42}"/>
    <hyperlink ref="C134" r:id="rId101" display="http://eltweb04.elta.iai/pls/iman_Production/link_to_iman?item_id=AVERY MPI 3041" xr:uid="{A5CC1167-5314-4BE6-BCEE-07B163D570FE}"/>
    <hyperlink ref="C135" r:id="rId102" display="http://eltweb04.elta.iai/pls/iman_Production/link_to_iman?item_id=BFCN-3115+" xr:uid="{AD31F22F-A7FA-4606-847C-5A06B8A356DE}"/>
    <hyperlink ref="C136" r:id="rId103" display="http://eltweb04.elta.iai/pls/iman_Production/link_to_iman?item_id=BLM18SG260TN1D" xr:uid="{6CCC17C1-4B44-4E90-AFEA-2D152D0AE949}"/>
    <hyperlink ref="C137" r:id="rId104" display="http://eltweb04.elta.iai/pls/iman_Production/link_to_iman?item_id=BLM31PG500SN1L" xr:uid="{DC92C33A-8986-4C66-B7D9-574C7779BD70}"/>
    <hyperlink ref="C138" r:id="rId105" display="http://eltweb04.elta.iai/pls/iman_Production/link_to_iman?item_id=C0402C101J3GACTU" xr:uid="{EC284214-72B5-43FC-B720-F565397513C6}"/>
    <hyperlink ref="C139" r:id="rId106" display="http://eltweb04.elta.iai/pls/iman_Production/link_to_iman?item_id=C0402C102K5RAC7867" xr:uid="{8C94FA38-8B2A-4B63-B16C-F6B5A6620D01}"/>
    <hyperlink ref="C140" r:id="rId107" display="http://eltweb04.elta.iai/pls/iman_Production/link_to_iman?item_id=C0402C103K3RAC7867" xr:uid="{7D9E5BA8-00E8-4874-BEE2-4AF2D63F9E02}"/>
    <hyperlink ref="C141" r:id="rId108" display="http://eltweb04.elta.iai/pls/iman_Production/link_to_iman?item_id=C0402C103K5RALTU" xr:uid="{FC00D2BC-AFA2-43E9-9D92-862D20E651E7}"/>
    <hyperlink ref="C142" r:id="rId109" display="http://eltweb04.elta.iai/pls/iman_Production/link_to_iman?item_id=C0402C472K3RAC7867" xr:uid="{ABBB435F-44E5-4DBC-B8F6-8941423791CF}"/>
    <hyperlink ref="C143" r:id="rId110" display="http://eltweb04.elta.iai/pls/iman_Production/link_to_iman?item_id=C0603C102K2RACTU" xr:uid="{9D123D07-E65F-472D-8E2A-F23F8CD9496D}"/>
    <hyperlink ref="C144" r:id="rId111" display="http://eltweb04.elta.iai/pls/iman_Production/link_to_iman?item_id=C0603C103K2RAL7867" xr:uid="{494CAB89-9E0C-421D-B20E-0050C8B5A1B6}"/>
    <hyperlink ref="C145" r:id="rId112" display="http://eltweb04.elta.iai/pls/iman_Production/link_to_iman?item_id=C0603C104K5RAC7867" xr:uid="{40741B89-0AA5-48A6-89DA-3FCDA4C85BDA}"/>
    <hyperlink ref="C146" r:id="rId113" display="http://eltweb04.elta.iai/pls/iman_Production/link_to_iman?item_id=C0603C105K3RACTU" xr:uid="{42117AA8-5CB3-46C7-A769-DB89CC6D113F}"/>
    <hyperlink ref="C147" r:id="rId114" display="http://eltweb04.elta.iai/pls/iman_Production/link_to_iman?item_id=C0603C123K4RACTU" xr:uid="{527AEBCB-0B0A-4B5B-B34F-CCBF447FF6CB}"/>
    <hyperlink ref="C148" r:id="rId115" display="http://eltweb04.elta.iai/pls/iman_Production/link_to_iman?item_id=C0603C272K5RACTU" xr:uid="{6AA082AD-9C97-4430-A1EC-DFB5F55DDE23}"/>
    <hyperlink ref="C149" r:id="rId116" display="http://eltweb04.elta.iai/pls/iman_Production/link_to_iman?item_id=C0603C472K1RACTU" xr:uid="{D93804E5-5C90-433F-8A51-08B92E737905}"/>
    <hyperlink ref="C150" r:id="rId117" display="http://eltweb04.elta.iai/pls/iman_Production/link_to_iman?item_id=C0603C474K4RAL7867" xr:uid="{ACA65E60-78AA-4FB2-A4E0-D3292416B747}"/>
    <hyperlink ref="C151" r:id="rId118" display="http://eltweb04.elta.iai/pls/iman_Production/link_to_iman?item_id=C0805C104K1RAC7025" xr:uid="{E7B0F19F-DF0D-4308-A239-131D7F769ECC}"/>
    <hyperlink ref="C152" r:id="rId119" display="http://eltweb04.elta.iai/pls/iman_Production/link_to_iman?item_id=C0805C104K5RACTU" xr:uid="{D32E5A12-0C7B-46ED-B09A-88F64C28B826}"/>
    <hyperlink ref="C153" r:id="rId120" display="http://eltweb04.elta.iai/pls/iman_Production/link_to_iman?item_id=C0805C475K4RAC7025" xr:uid="{3CC61C63-65AC-4BF5-A22D-1A493B8342E2}"/>
    <hyperlink ref="C154" r:id="rId121" display="http://eltweb04.elta.iai/pls/iman_Production/link_to_iman?item_id=C1210C106K5RACTU" xr:uid="{48988F93-0389-4489-9DE3-AF1E4D77CEC1}"/>
    <hyperlink ref="C155" r:id="rId122" display="http://eltweb04.elta.iai/pls/iman_Production/link_to_iman?item_id=CC1210KKX7R0BB334" xr:uid="{656915EB-7516-4221-8244-E85BCF5BDE8A}"/>
    <hyperlink ref="C156" r:id="rId123" display="http://eltweb04.elta.iai/pls/iman_Production/link_to_iman?item_id=CL05B682KB5NNNC" xr:uid="{D547385D-4E54-4E61-B60E-C4045934BA5C}"/>
    <hyperlink ref="C157" r:id="rId124" display="http://eltweb04.elta.iai/pls/iman_Production/link_to_iman?item_id=CL05C2R7CB5NNNC" xr:uid="{2012BE19-8EF4-4076-B44A-547CDFFEB20B}"/>
    <hyperlink ref="C158" r:id="rId125" display="http://eltweb04.elta.iai/pls/iman_Production/link_to_iman?item_id=CL05C4R7CB5NNNC" xr:uid="{7BB965C5-B328-456E-ACA6-84E3DD80E676}"/>
    <hyperlink ref="C159" r:id="rId126" display="http://eltweb04.elta.iai/pls/iman_Production/link_to_iman?item_id=CL10B104KO8NNNC" xr:uid="{802D9E3D-B77C-4364-877B-89ECD643D0B1}"/>
    <hyperlink ref="C160" r:id="rId127" display="http://eltweb04.elta.iai/pls/iman_Production/link_to_iman?item_id=CL10B153KB8NNNC" xr:uid="{BF07FE00-806B-4F48-B03F-9A093CD1541F}"/>
    <hyperlink ref="C161" r:id="rId128" display="http://eltweb04.elta.iai/pls/iman_Production/link_to_iman?item_id=CL10C101JB8NNNC" xr:uid="{B9747E23-9AD4-440E-9FF7-7A735063073C}"/>
    <hyperlink ref="C162" r:id="rId129" display="http://eltweb04.elta.iai/pls/iman_Production/link_to_iman?item_id=CL31B105KAHNNNE" xr:uid="{551E5FBA-DE78-42DF-A15F-0A3872E6AAF7}"/>
    <hyperlink ref="C163" r:id="rId130" display="http://eltweb04.elta.iai/pls/iman_Production/link_to_iman?item_id=CL31B106KOHNNNE" xr:uid="{0B644770-0574-425F-80C6-7DA079CB3C2D}"/>
    <hyperlink ref="C164" r:id="rId131" display="http://eltweb04.elta.iai/pls/iman_Production/link_to_iman?item_id=CL31B225KOHNNNE" xr:uid="{C80F0CCE-91FB-4048-8EAA-DFF479E9E54E}"/>
    <hyperlink ref="C165" r:id="rId132" display="http://eltweb04.elta.iai/pls/iman_Production/link_to_iman?item_id=CL32B106KBJNNWE" xr:uid="{47342015-9889-4E32-97D4-916FF3184ACD}"/>
    <hyperlink ref="C166" r:id="rId133" display="http://eltweb04.elta.iai/pls/iman_Production/link_to_iman?item_id=CMX30Q03" xr:uid="{2A2ED6B6-FA86-4A44-943C-7F15D78E3FD5}"/>
    <hyperlink ref="C167" r:id="rId134" display="http://eltweb04.elta.iai/pls/iman_Production/link_to_iman?item_id=CRCW04020000ZSED" xr:uid="{1DB29E38-07DC-4ED9-BE79-B8B421E624DA}"/>
    <hyperlink ref="C168" r:id="rId135" display="http://eltweb04.elta.iai/pls/iman_Production/link_to_iman?item_id=CRCW0402100KFKED" xr:uid="{9E536652-1C53-4CEF-87D4-FB47509F842F}"/>
    <hyperlink ref="C169" r:id="rId136" display="http://eltweb04.elta.iai/pls/iman_Production/link_to_iman?item_id=CRCW0402100RFKED" xr:uid="{4F47089C-5E5A-477C-BF1D-496FE699B425}"/>
    <hyperlink ref="C170" r:id="rId137" display="http://eltweb04.elta.iai/pls/iman_Production/link_to_iman?item_id=CRCW040210K0FKED" xr:uid="{1ACB5840-7211-473F-9895-56CC59EF7879}"/>
    <hyperlink ref="C171" r:id="rId138" display="http://eltweb04.elta.iai/pls/iman_Production/link_to_iman?item_id=CRCW0402150RFKED" xr:uid="{CBB1E0A2-D5E7-422E-9CF9-4E9AB2BCC193}"/>
    <hyperlink ref="C172" r:id="rId139" display="http://eltweb04.elta.iai/pls/iman_Production/link_to_iman?item_id=CRCW040218K2FKED" xr:uid="{A693A215-7D32-47BB-8D55-4360DBD0E7A6}"/>
    <hyperlink ref="C173" r:id="rId140" display="http://eltweb04.elta.iai/pls/iman_Production/link_to_iman?item_id=CRCW04021K00FKED" xr:uid="{B2225E07-E4F1-4253-9A44-44503BAABE0E}"/>
    <hyperlink ref="C174" r:id="rId141" display="http://eltweb04.elta.iai/pls/iman_Production/link_to_iman?item_id=CRCW04021K21FKED" xr:uid="{27662615-E3B0-429F-8722-17BA98817EDD}"/>
    <hyperlink ref="C175" r:id="rId142" display="http://eltweb04.elta.iai/pls/iman_Production/link_to_iman?item_id=CRCW04021K40FKED" xr:uid="{E14D3CC3-901B-48DE-80F9-DDFA99C3D46E}"/>
    <hyperlink ref="C176" r:id="rId143" display="http://eltweb04.elta.iai/pls/iman_Production/link_to_iman?item_id=CRCW0402200RFKED" xr:uid="{2D930117-B172-41A2-9D1E-0C14D831F2C5}"/>
    <hyperlink ref="C177" r:id="rId144" display="http://eltweb04.elta.iai/pls/iman_Production/link_to_iman?item_id=CRCW040224R3FKED" xr:uid="{2D27357F-1E06-4B39-945B-9639ACA0F6FB}"/>
    <hyperlink ref="C178" r:id="rId145" display="http://eltweb04.elta.iai/pls/iman_Production/link_to_iman?item_id=CRCW04022K00FKED" xr:uid="{53E08C44-3530-47E0-B066-E43232C04C4E}"/>
    <hyperlink ref="C179" r:id="rId146" display="http://eltweb04.elta.iai/pls/iman_Production/link_to_iman?item_id=CRCW0402332RFKED" xr:uid="{09E60DA7-3D57-437E-A6F0-5EA5372999E8}"/>
    <hyperlink ref="C180" r:id="rId147" display="http://eltweb04.elta.iai/pls/iman_Production/link_to_iman?item_id=CRCW04023K09FKED" xr:uid="{7C33C4BE-3057-465F-BA94-18DF94B8C8D4}"/>
    <hyperlink ref="C181" r:id="rId148" display="http://eltweb04.elta.iai/pls/iman_Production/link_to_iman?item_id=CRCW040249R9FKED" xr:uid="{3AC17366-95D4-45FA-8535-0FAB074AB60B}"/>
    <hyperlink ref="C182" r:id="rId149" display="http://eltweb04.elta.iai/pls/iman_Production/link_to_iman?item_id=CRCW04024K02FKED" xr:uid="{EFF39DD6-39F9-4D01-9A7A-A99355B5519E}"/>
    <hyperlink ref="C183" r:id="rId150" display="http://eltweb04.elta.iai/pls/iman_Production/link_to_iman?item_id=CRCW04024K75FKED" xr:uid="{4E53DD3A-4B2B-40CC-9B4A-245FEB7642C5}"/>
    <hyperlink ref="C184" r:id="rId151" display="http://eltweb04.elta.iai/pls/iman_Production/link_to_iman?item_id=CRCW04024K99FKED" xr:uid="{E5995B06-126F-48E9-93CF-ED6B763EAC27}"/>
    <hyperlink ref="C185" r:id="rId152" display="http://eltweb04.elta.iai/pls/iman_Production/link_to_iman?item_id=CRCW0402511RFKED" xr:uid="{ED78B3BF-E5A6-413A-9CA5-326E9D92DEB0}"/>
    <hyperlink ref="C186" r:id="rId153" display="http://eltweb04.elta.iai/pls/iman_Production/link_to_iman?item_id=CRCW04025K11FKED" xr:uid="{EA5F9D01-C995-40B0-B1C8-B638F1BF3754}"/>
    <hyperlink ref="C187" r:id="rId154" display="http://eltweb04.elta.iai/pls/iman_Production/link_to_iman?item_id=CRCW0402681RFKED" xr:uid="{BBFA8C78-218E-4001-A5A0-71E3E07A01AE}"/>
    <hyperlink ref="C188" r:id="rId155" display="http://eltweb04.elta.iai/pls/iman_Production/link_to_iman?item_id=CRCW0402732RFKED" xr:uid="{54B01D53-401E-4770-8E6A-BCB64ACEB874}"/>
    <hyperlink ref="C189" r:id="rId156" display="http://eltweb04.elta.iai/pls/iman_Production/link_to_iman?item_id=CRCW040282R5FKED" xr:uid="{E3A500C5-0A9C-4AD8-8432-7643C8E8C58D}"/>
    <hyperlink ref="C190" r:id="rId157" display="http://eltweb04.elta.iai/pls/iman_Production/link_to_iman?item_id=CRCW06030000Z0EA" xr:uid="{4CB45C12-2613-4BAE-9AF3-1ECDA3FDB223}"/>
    <hyperlink ref="C191" r:id="rId158" display="http://eltweb04.elta.iai/pls/iman_Production/link_to_iman?item_id=CRCW0603100KFKEA" xr:uid="{F7A395E2-9B5A-4342-8525-912CED9E5F3E}"/>
    <hyperlink ref="C192" r:id="rId159" display="http://eltweb04.elta.iai/pls/iman_Production/link_to_iman?item_id=CRCW060310K0FKEA" xr:uid="{586012F8-D4D7-4EE0-9470-DD2A34561C6A}"/>
    <hyperlink ref="C193" r:id="rId160" display="http://eltweb04.elta.iai/pls/iman_Production/link_to_iman?item_id=CRCW060310R0FKEA" xr:uid="{BDE9AAD1-719F-4607-A800-0ADFCDE4562A}"/>
    <hyperlink ref="C194" r:id="rId161" display="http://eltweb04.elta.iai/pls/iman_Production/link_to_iman?item_id=CRCW060311K5FKEA" xr:uid="{A1E5DA9E-4D54-4F71-85EF-C5F458525D46}"/>
    <hyperlink ref="C195" r:id="rId162" display="http://eltweb04.elta.iai/pls/iman_Production/link_to_iman?item_id=CRCW060312K1FKEA" xr:uid="{B0288E57-D0A7-4A43-9C61-098B43E7B5B4}"/>
    <hyperlink ref="C196" r:id="rId163" display="http://eltweb04.elta.iai/pls/iman_Production/link_to_iman?item_id=CRCW060312R1FKEA" xr:uid="{2422CE06-B6D7-4A2D-A988-8B617131360B}"/>
    <hyperlink ref="C197" r:id="rId164" display="http://eltweb04.elta.iai/pls/iman_Production/link_to_iman?item_id=CRCW060313K3FKEA" xr:uid="{BBCF16C2-F43C-4A72-87BF-427BE1DEC36B}"/>
    <hyperlink ref="C198" r:id="rId165" display="http://eltweb04.elta.iai/pls/iman_Production/link_to_iman?item_id=CRCW06031K00FKEA" xr:uid="{FAFF89A6-882E-4C19-9CAD-4F6A718EF422}"/>
    <hyperlink ref="C199" r:id="rId166" display="http://eltweb04.elta.iai/pls/iman_Production/link_to_iman?item_id=CRCW06031K30FKEA" xr:uid="{7496EA4F-6877-40FA-86B5-52056BE6F435}"/>
    <hyperlink ref="C200" r:id="rId167" display="http://eltweb04.elta.iai/pls/iman_Production/link_to_iman?item_id=CRCW0603200KFKEA" xr:uid="{BCA576C2-B2A6-48B8-BFB8-D47728258F44}"/>
    <hyperlink ref="C201" r:id="rId168" display="http://eltweb04.elta.iai/pls/iman_Production/link_to_iman?item_id=CRCW0603200RFKEA" xr:uid="{3041B05F-D572-4C38-8422-B3D065D91769}"/>
    <hyperlink ref="C202" r:id="rId169" display="http://eltweb04.elta.iai/pls/iman_Production/link_to_iman?item_id=CRCW0603287KFKEA" xr:uid="{745EF49E-BF51-45DC-9BEE-F820761B06FB}"/>
    <hyperlink ref="C203" r:id="rId170" display="http://eltweb04.elta.iai/pls/iman_Production/link_to_iman?item_id=CRCW06032K49FKEA" xr:uid="{37C6209B-BC43-41C9-9C33-A08B454308A0}"/>
    <hyperlink ref="C204" r:id="rId171" display="http://eltweb04.elta.iai/pls/iman_Production/link_to_iman?item_id=CRCW060333K2FKEA" xr:uid="{9250346D-76A2-444F-B7B2-E1E3EF18E106}"/>
    <hyperlink ref="C205" r:id="rId172" display="http://eltweb04.elta.iai/pls/iman_Production/link_to_iman?item_id=CRCW0603383KFKEA" xr:uid="{E187DFBB-AC7B-400A-BE47-0D71596F6F35}"/>
    <hyperlink ref="C206" r:id="rId173" display="http://eltweb04.elta.iai/pls/iman_Production/link_to_iman?item_id=CRCW060338K3FKEA" xr:uid="{BC35FEDF-9410-4B4A-AF95-F4B307D3CF68}"/>
    <hyperlink ref="C207" r:id="rId174" display="http://eltweb04.elta.iai/pls/iman_Production/link_to_iman?item_id=CRCW06033K16FKEA" xr:uid="{5FE1B329-6290-4075-9C9A-86AFB6C413EE}"/>
    <hyperlink ref="C208" r:id="rId175" display="http://eltweb04.elta.iai/pls/iman_Production/link_to_iman?item_id=CRCW06033K32FKEA" xr:uid="{91BBA099-8BCC-4C2C-8AF9-4B7D4E60CAB8}"/>
    <hyperlink ref="C209" r:id="rId176" display="http://eltweb04.elta.iai/pls/iman_Production/link_to_iman?item_id=CRCW060343R2FKEA" xr:uid="{4F2E3792-95CE-40CA-BBCF-8EA7E529BFCB}"/>
    <hyperlink ref="C210" r:id="rId177" display="http://eltweb04.elta.iai/pls/iman_Production/link_to_iman?item_id=CRCW060349R9FKEA" xr:uid="{B7FBC6EB-BD84-4725-9B2B-E4529AD00C15}"/>
    <hyperlink ref="C211" r:id="rId178" display="http://eltweb04.elta.iai/pls/iman_Production/link_to_iman?item_id=CRCW06034K75FKEA" xr:uid="{A720C6D4-08AC-4B62-A4B7-5037F6DD5AD0}"/>
    <hyperlink ref="C212" r:id="rId179" display="http://eltweb04.elta.iai/pls/iman_Production/link_to_iman?item_id=CRCW06034K99FKEA" xr:uid="{EA484882-AD9D-4E9B-9B5E-494FB476A070}"/>
    <hyperlink ref="C213" r:id="rId180" display="http://eltweb04.elta.iai/pls/iman_Production/link_to_iman?item_id=CRCW0603511RFKEA" xr:uid="{2551C1B6-AFC9-4EAF-BAF9-A5748B3E4DF4}"/>
    <hyperlink ref="C214" r:id="rId181" display="http://eltweb04.elta.iai/pls/iman_Production/link_to_iman?item_id=CRCW060353K6FKEA" xr:uid="{513EAA42-9F2E-41A6-887A-710C47EDCC44}"/>
    <hyperlink ref="C215" r:id="rId182" display="http://eltweb04.elta.iai/pls/iman_Production/link_to_iman?item_id=CRCW060354R9FKEA" xr:uid="{181C513D-A4F6-43D7-AB12-EE94ED869F7A}"/>
    <hyperlink ref="C216" r:id="rId183" display="http://eltweb04.elta.iai/pls/iman_Production/link_to_iman?item_id=CRCW060356K2FKEA" xr:uid="{2B899342-9EBE-4503-9FED-C8C8564AF81C}"/>
    <hyperlink ref="C217" r:id="rId184" display="http://eltweb04.elta.iai/pls/iman_Production/link_to_iman?item_id=CRCW060371R5FKEA" xr:uid="{370A652D-F8FE-4A37-835C-2E4E4AD895B2}"/>
    <hyperlink ref="C218" r:id="rId185" display="http://eltweb04.elta.iai/pls/iman_Production/link_to_iman?item_id=CRCW060375R0FKEA" xr:uid="{D48D8D16-9602-4CCB-9859-69257DA254DB}"/>
    <hyperlink ref="C219" r:id="rId186" display="http://eltweb04.elta.iai/pls/iman_Production/link_to_iman?item_id=CRCW0603806RFKEA" xr:uid="{EB2B424E-0B94-4817-9B81-0FA9FA189C9D}"/>
    <hyperlink ref="C220" r:id="rId187" display="http://eltweb04.elta.iai/pls/iman_Production/link_to_iman?item_id=CRCW12067K15FKEA" xr:uid="{6093D079-1041-4ED7-A7F9-3538342A4CAD}"/>
    <hyperlink ref="C221" r:id="rId188" display="http://eltweb04.elta.iai/pls/iman_Production/link_to_iman?item_id=CRCW251275R0FKEG" xr:uid="{5E8E92ED-F42D-4C34-8999-5BF9479ED4FF}"/>
    <hyperlink ref="C222" r:id="rId189" display="http://eltweb04.elta.iai/pls/iman_Production/link_to_iman?item_id=DAC0808LCMX/NOPB" xr:uid="{2C40FFBE-D1EB-4768-BE73-504CC18831DF}"/>
    <hyperlink ref="C223" r:id="rId190" display="http://eltweb04.elta.iai/pls/iman_Production/link_to_iman?item_id=DS26LV32ATM/NOPB" xr:uid="{3D0FC1B0-B832-4B81-90E1-EFFE8950D1EE}"/>
    <hyperlink ref="C224" r:id="rId191" display="http://eltweb04.elta.iai/pls/iman_Production/link_to_iman?item_id=DS620U+TR" xr:uid="{78DC254A-6089-4810-A0B0-DC8FC486422D}"/>
    <hyperlink ref="C225" r:id="rId192" display="http://eltweb04.elta.iai/pls/iman_Production/link_to_iman?item_id=EPCQ64ASI16N" xr:uid="{99714C66-4D7D-46AF-98F5-385A4AE372DC}"/>
    <hyperlink ref="C226" r:id="rId193" display="http://eltweb04.elta.iai/pls/iman_Production/link_to_iman?item_id=FM25V20A-DG" xr:uid="{A3FCE9A2-D1E0-4BDB-9033-FC9DE8140C7E}"/>
    <hyperlink ref="C227" r:id="rId194" display="http://eltweb04.elta.iai/pls/iman_Production/link_to_iman?item_id=FT245RL" xr:uid="{FA03A5FD-CDFD-40AA-B64F-16482F39D860}"/>
    <hyperlink ref="C228" r:id="rId195" display="http://eltweb04.elta.iai/pls/iman_Production/link_to_iman?item_id=GQM2195G2H4R7WB12D" xr:uid="{F9CB649B-8CB2-447F-8EE9-E5F5710BE48E}"/>
    <hyperlink ref="C229" r:id="rId196" display="http://eltweb04.elta.iai/pls/iman_Production/link_to_iman?item_id=GRM155R70J105KA12D" xr:uid="{DA6E1CCD-C5FF-457C-9748-C37B23DED0F7}"/>
    <hyperlink ref="C230" r:id="rId197" display="http://eltweb04.elta.iai/pls/iman_Production/link_to_iman?item_id=GRM155R71C104KA88D" xr:uid="{B3C29D60-A68F-41EC-8B05-FFC5283057C8}"/>
    <hyperlink ref="C231" r:id="rId198" display="http://eltweb04.elta.iai/pls/iman_Production/link_to_iman?item_id=GRM21BZ71A226ME15L" xr:uid="{AA778926-C5B2-4D45-869E-4A565EA25AD7}"/>
    <hyperlink ref="C232" r:id="rId199" display="http://eltweb04.elta.iai/pls/iman_Production/link_to_iman?item_id=GRM32EC72A106KE05L" xr:uid="{AD978383-6DE6-4255-864B-49CBD3621103}"/>
    <hyperlink ref="C233" r:id="rId200" display="http://eltweb04.elta.iai/pls/iman_Production/link_to_iman?item_id=GRM32ER71E226KE15L" xr:uid="{DE009683-79C6-463E-A9E4-CE89BC82514A}"/>
    <hyperlink ref="C234" r:id="rId201" display="http://eltweb04.elta.iai/pls/iman_Production/link_to_iman?item_id=GRM32ER71K475KE14L" xr:uid="{20BDFC06-5EB1-4C3A-800F-3C09492F0675}"/>
    <hyperlink ref="C235" r:id="rId202" display="http://eltweb04.elta.iai/pls/iman_Production/link_to_iman?item_id=HFCN-2700+TR" xr:uid="{C3953B1F-2010-4E4C-8B1A-3BF2D062129C}"/>
    <hyperlink ref="C236" r:id="rId203" display="http://eltweb04.elta.iai/pls/iman_Production/link_to_iman?item_id=HMC349ALP4CETR" xr:uid="{C231533B-4EDB-4E81-BAD3-BF6BC1E5E827}"/>
    <hyperlink ref="C237" r:id="rId204" display="http://eltweb04.elta.iai/pls/iman_Production/link_to_iman?item_id=HSMC-C120" xr:uid="{48A6DC8D-D169-41C4-9F38-30F43067CD20}"/>
    <hyperlink ref="C238" r:id="rId205" display="http://eltweb04.elta.iai/pls/iman_Production/link_to_iman?item_id=HSMG-C150" xr:uid="{537D1405-AE3B-4ACC-8019-EA5C215438F4}"/>
    <hyperlink ref="C239" r:id="rId206" display="http://eltweb04.elta.iai/pls/iman_Production/link_to_iman?item_id=IHLP2525CZER1R0M01" xr:uid="{3BC61634-4E60-4B8E-9A96-7A0B88D3BD27}"/>
    <hyperlink ref="C240" r:id="rId207" display="http://eltweb04.elta.iai/pls/iman_Production/link_to_iman?item_id=IRLB4030PBF" xr:uid="{ADA45235-EA33-4D61-A278-669883EF6E0D}"/>
    <hyperlink ref="C241" r:id="rId208" display="http://eltweb04.elta.iai/pls/iman_Production/link_to_iman?item_id=ISPPACPOWR1014A01TN48ITR" xr:uid="{9A719363-313C-4545-A431-EEF8CA6861AF}"/>
    <hyperlink ref="C242" r:id="rId209" display="http://eltweb04.elta.iai/pls/iman_Production/link_to_iman?item_id=JCM2900T3400S18-ASC" xr:uid="{1E381BB6-E9F6-4ED3-9B7F-3C120A510056}"/>
    <hyperlink ref="C243" r:id="rId210" display="http://eltweb04.elta.iai/pls/iman_Production/link_to_iman?item_id=JCM2900T3400S18C-ASC" xr:uid="{8232A27A-5D67-49F2-85F1-7992C1279943}"/>
    <hyperlink ref="C244" r:id="rId211" display="http://eltweb04.elta.iai/pls/iman_Production/link_to_iman?item_id=JCM2900T3400VM5R-ASC" xr:uid="{4AC4E181-948F-4D62-B4E4-7FFCEEF0D8DC}"/>
    <hyperlink ref="C245" r:id="rId212" display="http://eltweb04.elta.iai/pls/iman_Production/link_to_iman?item_id=JCM2900T3400VM5RC-ASC" xr:uid="{57891C21-AD06-44C1-822A-1FEBEA0B6F48}"/>
    <hyperlink ref="C246" r:id="rId213" display="http://eltweb04.elta.iai/pls/iman_Production/link_to_iman?item_id=JCM3100T3500S10-ASC" xr:uid="{56602C9C-A7E1-4EAD-82B7-6F814E679E3E}"/>
    <hyperlink ref="C247" r:id="rId214" display="http://eltweb04.elta.iai/pls/iman_Production/link_to_iman?item_id=LM5113SDX/NOPB" xr:uid="{37FA56DA-B94A-491A-9AC8-80DF4A321DA4}"/>
    <hyperlink ref="C248" r:id="rId215" display="http://eltweb04.elta.iai/pls/iman_Production/link_to_iman?item_id=LOCTITE 222-50CC" xr:uid="{14D822C5-8C81-463B-A1B9-9B1906D4DFB9}"/>
    <hyperlink ref="C249" r:id="rId216" display="http://eltweb04.elta.iai/pls/iman_Production/link_to_iman?item_id=LOCTITE 263-50CC" xr:uid="{2B032860-97AD-4392-B384-27F55EB8B861}"/>
    <hyperlink ref="C250" r:id="rId217" display="http://eltweb04.elta.iai/pls/iman_Production/link_to_iman?item_id=LQW15AN15NG80D" xr:uid="{F740E711-58BA-4B50-AC02-2EA9C8ED4D38}"/>
    <hyperlink ref="C251" r:id="rId218" location="PBF" display="http://eltweb04.elta.iai/pls/iman_Production/link_to_iman?item_id=LT1764EQ#PBF" xr:uid="{B4CA450F-0AB3-47BA-9B58-3EE32C111A60}"/>
    <hyperlink ref="C252" r:id="rId219" location="PBF" display="http://eltweb04.elta.iai/pls/iman_Production/link_to_iman?item_id=LT4363MPS-2#PBF" xr:uid="{319178D2-7CEB-44A2-A552-BBFF689A3E3D}"/>
    <hyperlink ref="C253" r:id="rId220" display="http://eltweb04.elta.iai/pls/iman_Production/link_to_iman?item_id=LTB-2520-3G3H6-A3-AS" xr:uid="{66702ADC-DB27-41DA-9CC9-D12636DCAA55}"/>
    <hyperlink ref="C254" r:id="rId221" location="TRPBF" display="http://eltweb04.elta.iai/pls/iman_Production/link_to_iman?item_id=LTC4444HMS8E-5#TRPBF" xr:uid="{33F713A0-56F1-4445-9C59-C7A30724E1A9}"/>
    <hyperlink ref="C255" r:id="rId222" display="http://eltweb04.elta.iai/pls/iman_Production/link_to_iman?item_id=LTM8049IY" xr:uid="{37293F77-AA2D-48A3-B72E-757319938B7B}"/>
    <hyperlink ref="C256" r:id="rId223" display="http://eltweb04.elta.iai/pls/iman_Production/link_to_iman?item_id=M80-331" xr:uid="{39CCFD9C-8AE9-4919-B42A-347B7CC928E2}"/>
    <hyperlink ref="C257" r:id="rId224" display="http://eltweb04.elta.iai/pls/iman_Production/link_to_iman?item_id=MADP-011104-TR0500" xr:uid="{6B22E657-C401-464C-B964-AB73A3CE771D}"/>
    <hyperlink ref="C258" r:id="rId225" display="http://eltweb04.elta.iai/pls/iman_Production/link_to_iman?item_id=MAX8556ETE+T" xr:uid="{0B3236C8-8179-4DDB-9ECA-263D881BA639}"/>
    <hyperlink ref="C259" r:id="rId226" display="http://eltweb04.elta.iai/pls/iman_Production/link_to_iman?item_id=MI0603J601R-10" xr:uid="{1616A0E6-111D-45DE-BE81-41EEBE93B9BF}"/>
    <hyperlink ref="C260" r:id="rId227" display="http://eltweb04.elta.iai/pls/iman_Production/link_to_iman?item_id=MIC4427YM TR" xr:uid="{7B76E0EA-B2A5-4E09-A3B2-A34ADD870108}"/>
    <hyperlink ref="C261" r:id="rId228" display="http://eltweb04.elta.iai/pls/iman_Production/link_to_iman?item_id=MM3Z5V1T1G" xr:uid="{00DA7105-1911-4A42-B641-EDC921F68045}"/>
    <hyperlink ref="C262" r:id="rId229" display="http://eltweb04.elta.iai/pls/iman_Production/link_to_iman?item_id=MMBT2222ALT1G" xr:uid="{A45291E1-5117-451D-9B04-B64D12760ED7}"/>
    <hyperlink ref="C263" r:id="rId230" display="http://eltweb04.elta.iai/pls/iman_Production/link_to_iman?item_id=MS16995-1" xr:uid="{C328E84B-2E2B-454E-9566-9B8C990B1343}"/>
    <hyperlink ref="C264" r:id="rId231" display="http://eltweb04.elta.iai/pls/iman_Production/link_to_iman?item_id=MS16995-3" xr:uid="{E1C7E350-A889-4CDF-AC66-66B0CFAA4839}"/>
    <hyperlink ref="C265" r:id="rId232" display="http://eltweb04.elta.iai/pls/iman_Production/link_to_iman?item_id=MS35338-134" xr:uid="{4B690B73-7183-4E9C-BE59-23344F09790A}"/>
    <hyperlink ref="C266" r:id="rId233" display="http://eltweb04.elta.iai/pls/iman_Production/link_to_iman?item_id=MS35338-135" xr:uid="{C5C3A131-6F4B-42D5-8110-323DFF60BBC9}"/>
    <hyperlink ref="C267" r:id="rId234" display="http://eltweb04.elta.iai/pls/iman_Production/link_to_iman?item_id=MS51957-141" xr:uid="{F36F36A2-22C7-4274-80CC-9AF7D16E6A84}"/>
    <hyperlink ref="C268" r:id="rId235" display="http://eltweb04.elta.iai/pls/iman_Production/link_to_iman?item_id=MS51957-15" xr:uid="{FF01D7B2-6745-4FAF-A2EA-B2D3A3BD90BA}"/>
    <hyperlink ref="C269" r:id="rId236" display="http://eltweb04.elta.iai/pls/iman_Production/link_to_iman?item_id=MS51957-3" xr:uid="{D32F7009-3BEE-488A-980E-5A1280C9A41B}"/>
    <hyperlink ref="C270" r:id="rId237" display="http://eltweb04.elta.iai/pls/iman_Production/link_to_iman?item_id=MS51957-4" xr:uid="{476CABA4-DF2F-4424-B391-1BD4445104C5}"/>
    <hyperlink ref="C271" r:id="rId238" display="http://eltweb04.elta.iai/pls/iman_Production/link_to_iman?item_id=MS51957-5" xr:uid="{0CFD9957-1055-477F-95E6-1EA54064D919}"/>
    <hyperlink ref="C272" r:id="rId239" display="http://eltweb04.elta.iai/pls/iman_Production/link_to_iman?item_id=MS51957-6" xr:uid="{2E74F99C-B8CA-46A5-99D6-6D0FA8F40CB2}"/>
    <hyperlink ref="C273" r:id="rId240" display="http://eltweb04.elta.iai/pls/iman_Production/link_to_iman?item_id=MS51957-7" xr:uid="{A061BFC5-A999-4F26-8FF2-568518CFEF0A}"/>
    <hyperlink ref="C274" r:id="rId241" display="http://eltweb04.elta.iai/pls/iman_Production/link_to_iman?item_id=MUSB-05-S-B-SM-A-K" xr:uid="{9452437B-DD37-4D35-9A9B-1EB8DC94567E}"/>
    <hyperlink ref="C275" r:id="rId242" display="http://eltweb04.elta.iai/pls/iman_Production/link_to_iman?item_id=NAS1291C04M" xr:uid="{9091D3B9-9B7C-4822-9AD2-3207526C3661}"/>
    <hyperlink ref="C276" r:id="rId243" display="http://eltweb04.elta.iai/pls/iman_Production/link_to_iman?item_id=NAS1640-0" xr:uid="{634E3F64-66F4-4DD5-9200-2DD6EBFBA12F}"/>
    <hyperlink ref="C277" r:id="rId244" display="http://eltweb04.elta.iai/pls/iman_Production/link_to_iman?item_id=NAS1676C2" xr:uid="{F2808912-720E-4042-8FDF-34F8487CBA7F}"/>
    <hyperlink ref="C278" r:id="rId245" display="http://eltweb04.elta.iai/pls/iman_Production/link_to_iman?item_id=NAS620C2" xr:uid="{8816665A-4264-4634-9400-659E289F4F05}"/>
    <hyperlink ref="C279" r:id="rId246" display="http://eltweb04.elta.iai/pls/iman_Production/link_to_iman?item_id=NAS620C4" xr:uid="{1A5C5AB5-D53B-40B1-B988-0168E121A53D}"/>
    <hyperlink ref="C280" r:id="rId247" display="http://eltweb04.elta.iai/pls/iman_Production/link_to_iman?item_id=NAS620C6" xr:uid="{41AF2D6D-7087-4382-A0C7-DD38AD6771CD}"/>
    <hyperlink ref="C281" r:id="rId248" display="http://eltweb04.elta.iai/pls/iman_Production/link_to_iman?item_id=NAS662C0R5" xr:uid="{1C0C0D46-6942-4376-9401-D337933258BE}"/>
    <hyperlink ref="C282" r:id="rId249" display="http://eltweb04.elta.iai/pls/iman_Production/link_to_iman?item_id=NC7SZ04P5X-L22057" xr:uid="{559BD836-2D8E-468C-B552-5387F7022522}"/>
    <hyperlink ref="C283" r:id="rId250" display="http://eltweb04.elta.iai/pls/iman_Production/link_to_iman?item_id=NC7SZ08M5X-L22090" xr:uid="{333B072F-4F94-4D89-B31B-9472078A87D1}"/>
    <hyperlink ref="C284" r:id="rId251" display="http://eltweb04.elta.iai/pls/iman_Production/link_to_iman?item_id=NFL18ST207X1C3D" xr:uid="{07030D00-A674-4501-B1E3-106157BA4413}"/>
    <hyperlink ref="C285" r:id="rId252" display="http://eltweb04.elta.iai/pls/iman_Production/link_to_iman?item_id=NFL18ST507X1C3D" xr:uid="{0CC39634-C867-46F4-9CA8-211163F77A01}"/>
    <hyperlink ref="C286" r:id="rId253" display="http://eltweb04.elta.iai/pls/iman_Production/link_to_iman?item_id=NFM18PC225B1A3D" xr:uid="{0A400A92-B3AF-440B-85E1-0DBE4E9F2587}"/>
    <hyperlink ref="C287" r:id="rId254" display="http://eltweb04.elta.iai/pls/iman_Production/link_to_iman?item_id=NFM31KC104R2A3L" xr:uid="{C4DDF092-9A4A-45BD-994E-3BBB0EFFD745}"/>
    <hyperlink ref="C288" r:id="rId255" display="http://eltweb04.elta.iai/pls/iman_Production/link_to_iman?item_id=NFM41PC155B1H3L" xr:uid="{40B14478-DA16-4E46-8589-0CB9FFD6B755}"/>
    <hyperlink ref="C289" r:id="rId256" display="http://eltweb04.elta.iai/pls/iman_Production/link_to_iman?item_id=NGC-1206CS50R0G" xr:uid="{C7AB510C-59B0-4831-9326-560127E10ADF}"/>
    <hyperlink ref="C290" r:id="rId257" display="http://eltweb04.elta.iai/pls/iman_Production/link_to_iman?item_id=NRVBM2H100T3G" xr:uid="{098845E2-76F9-4DD0-B50F-0D74A76F691F}"/>
    <hyperlink ref="C291" r:id="rId258" display="http://eltweb04.elta.iai/pls/iman_Production/link_to_iman?item_id=PSR05-LF-T7" xr:uid="{FD82580E-9049-44ED-9A22-A8CB34A3AB3F}"/>
    <hyperlink ref="C292" r:id="rId259" display="http://eltweb04.elta.iai/pls/iman_Production/link_to_iman?item_id=PTL-9-724" xr:uid="{2ED559E5-0DF0-4631-BC03-60AA66989AC4}"/>
    <hyperlink ref="C293" r:id="rId260" display="http://eltweb04.elta.iai/pls/iman_Production/link_to_iman?item_id=REF192ESZ-REEL7" xr:uid="{35126308-6A6A-40CC-B66F-2095ED4AD8B0}"/>
    <hyperlink ref="C294" r:id="rId261" display="http://eltweb04.elta.iai/pls/iman_Production/link_to_iman?item_id=RTV 167-2.8 FL/OZ" xr:uid="{3C7FDF21-A476-4986-AA0D-0AA666606F04}"/>
    <hyperlink ref="C295" r:id="rId262" display="http://eltweb04.elta.iai/pls/iman_Production/link_to_iman?item_id=RTV103TUBE3OZ" xr:uid="{090D8B34-6D22-4975-8C52-1B15EDAD0F0F}"/>
    <hyperlink ref="C296" r:id="rId263" display="http://eltweb04.elta.iai/pls/iman_Production/link_to_iman?item_id=SI4559ADY-T1-GE3" xr:uid="{B00E77DF-727E-407E-AFF3-54746DBA2F1A}"/>
    <hyperlink ref="C297" r:id="rId264" display="http://eltweb04.elta.iai/pls/iman_Production/link_to_iman?item_id=SI7252DP-T1-GE3" xr:uid="{0464D052-6FB6-4D29-BCC7-9F45EA524012}"/>
    <hyperlink ref="C298" r:id="rId265" display="http://eltweb04.elta.iai/pls/iman_Production/link_to_iman?item_id=SIZ340DT-T1-GE3" xr:uid="{CCDFF712-BFE4-4D95-BC81-66659637F99B}"/>
    <hyperlink ref="C299" r:id="rId266" display="http://eltweb04.elta.iai/pls/iman_Production/link_to_iman?item_id=SMBJ5.0AE3/52" xr:uid="{1C62EA94-AC01-4A1B-96EB-024F73852577}"/>
    <hyperlink ref="C300" r:id="rId267" display="http://eltweb04.elta.iai/pls/iman_Production/link_to_iman?item_id=SMBJ8.0A-E3/52" xr:uid="{FE211147-0ADF-49AF-9EF0-0F13690ECCD6}"/>
    <hyperlink ref="C301" r:id="rId268" display="http://eltweb04.elta.iai/pls/iman_Production/link_to_iman?item_id=SMF45A" xr:uid="{082ECA1F-3320-42D1-85DC-DD05EB7BFC17}"/>
    <hyperlink ref="C302" r:id="rId269" display="http://eltweb04.elta.iai/pls/iman_Production/link_to_iman?item_id=SMT2010TALN" xr:uid="{2158598F-E8B1-4DDA-8062-FC9D3A7133BE}"/>
    <hyperlink ref="C303" r:id="rId270" display="http://eltweb04.elta.iai/pls/iman_Production/link_to_iman?item_id=SMT252503ALN2F" xr:uid="{869C283E-4964-4503-8123-F4C804620260}"/>
    <hyperlink ref="C304" r:id="rId271" display="http://eltweb04.elta.iai/pls/iman_Production/link_to_iman?item_id=SN74LV4T125PWR" xr:uid="{814796C9-5EBA-4946-8D95-AC670ACA2860}"/>
    <hyperlink ref="C305" r:id="rId272" display="http://eltweb04.elta.iai/pls/iman_Production/link_to_iman?item_id=SN74LVCH244APW" xr:uid="{A2538881-7C6D-44CD-8F42-5C3A873604DA}"/>
    <hyperlink ref="C306" r:id="rId273" display="http://eltweb04.elta.iai/pls/iman_Production/link_to_iman?item_id=SOLC-125-02-S-Q-A-K-TR" xr:uid="{AB97BD64-DC64-46DF-9CC3-3308C6C41BE0}"/>
    <hyperlink ref="C307" r:id="rId274" display="http://eltweb04.elta.iai/pls/iman_Production/link_to_iman?item_id=SS4155 1PT" xr:uid="{E43D0440-38CE-4127-BFA9-C2C7C1D155E2}"/>
    <hyperlink ref="C308" r:id="rId275" display="http://eltweb04.elta.iai/pls/iman_Production/link_to_iman?item_id=T55B107M6R3C0040" xr:uid="{990F1058-FA6B-4235-B26A-3CE8D5CD5C83}"/>
    <hyperlink ref="C310" r:id="rId276" display="http://eltweb04.elta.iai/pls/iman_Production/link_to_iman?item_id=TPS7A3001DGNT" xr:uid="{689B2B4C-8D82-4745-B254-A459AA6BFE3A}"/>
    <hyperlink ref="C311" r:id="rId277" display="http://eltweb04.elta.iai/pls/iman_Production/link_to_iman?item_id=TPS7A8001DRBR" xr:uid="{EBD29ACC-FB40-40B1-9F55-A3866597D4B1}"/>
    <hyperlink ref="C312" r:id="rId278" display="http://eltweb04.elta.iai/pls/iman_Production/link_to_iman?item_id=TQL9092" xr:uid="{AB7E593D-E148-491B-A9A6-69FC88FB60B2}"/>
    <hyperlink ref="C313" r:id="rId279" display="http://eltweb04.elta.iai/pls/iman_Production/link_to_iman?item_id=TS0301W3" xr:uid="{1C698C4C-E018-4982-A9E6-8FF91800EEDB}"/>
    <hyperlink ref="C314" r:id="rId280" display="http://eltweb04.elta.iai/pls/iman_Production/link_to_iman?item_id=TS0302W3" xr:uid="{F530D449-DAAD-46EB-A31E-B61C517A22D4}"/>
    <hyperlink ref="C315" r:id="rId281" display="http://eltweb04.elta.iai/pls/iman_Production/link_to_iman?item_id=TS0310W3S" xr:uid="{2EE25D29-33E4-40EA-BD58-E3B01A6567D9}"/>
    <hyperlink ref="C316" r:id="rId282" display="http://eltweb04.elta.iai/pls/iman_Production/link_to_iman?item_id=TS0311W3" xr:uid="{DFB5F319-9CEC-44AC-A5E6-C16B533E7A40}"/>
    <hyperlink ref="C317" r:id="rId283" display="http://eltweb04.elta.iai/pls/iman_Production/link_to_iman?item_id=TS0501W3S/TR" xr:uid="{274DD2B3-00DF-4653-9CA0-F1CE8C3BB8B4}"/>
    <hyperlink ref="C318" r:id="rId284" display="http://eltweb04.elta.iai/pls/iman_Production/link_to_iman?item_id=TS0502W3S" xr:uid="{59831ED9-37F6-4114-B353-AE6481FEC303}"/>
    <hyperlink ref="C319" r:id="rId285" display="http://eltweb04.elta.iai/pls/iman_Production/link_to_iman?item_id=TS0503W3S" xr:uid="{D3621470-F631-4D9D-A3C9-C5CEC4BD18D0}"/>
    <hyperlink ref="C320" r:id="rId286" display="http://eltweb04.elta.iai/pls/iman_Production/link_to_iman?item_id=TS0505W3S" xr:uid="{26F0DC06-3BF5-4169-9121-070D52A5B4E7}"/>
    <hyperlink ref="C321" r:id="rId287" display="http://eltweb04.elta.iai/pls/iman_Production/link_to_iman?item_id=WSL25125L000FEA" xr:uid="{E4165031-F335-47E2-8B95-4AB845A8A9E1}"/>
    <hyperlink ref="AS155" r:id="rId288" xr:uid="{172C6979-5694-4083-BCDE-A2593622EC4E}"/>
    <hyperlink ref="AS122" r:id="rId289" xr:uid="{C491FBCE-943F-4DB1-9578-A958B86CD955}"/>
    <hyperlink ref="AS256" r:id="rId290" xr:uid="{4831604C-D9BE-4677-90F0-004E1DF2648B}"/>
    <hyperlink ref="AS82" r:id="rId291" xr:uid="{54E9F85E-0B0E-4718-B7BC-D0C3097D984C}"/>
    <hyperlink ref="AS320" r:id="rId292" xr:uid="{3C7112ED-E957-45F0-AF48-79CF93FCB3AF}"/>
    <hyperlink ref="AS253" r:id="rId293" xr:uid="{F7D886A5-646E-4D72-99DB-705554CA8C25}"/>
    <hyperlink ref="AS166" r:id="rId294" xr:uid="{A85A24E4-E27C-4676-A63F-42CE0443B77C}"/>
    <hyperlink ref="AS46" r:id="rId295" xr:uid="{B78569F1-A596-4939-B684-B1D86E396535}"/>
    <hyperlink ref="AS41" r:id="rId296" xr:uid="{EDB06684-1D49-4611-9C2A-F398C3D3DCD6}"/>
    <hyperlink ref="AS71" r:id="rId297" xr:uid="{418BA58D-9071-4782-A004-26D5B716AD6E}"/>
    <hyperlink ref="AS113" r:id="rId298" xr:uid="{B99F12BC-A644-423C-85AB-C2660D8D4723}"/>
    <hyperlink ref="AS74" r:id="rId299" xr:uid="{A8ACF45A-B0A7-45FB-86F5-8741C667533C}"/>
    <hyperlink ref="AS292" r:id="rId300" xr:uid="{F6E2FC74-782F-4B8D-B026-72623EF3996E}"/>
  </hyperlinks>
  <printOptions gridLinesSet="0"/>
  <pageMargins left="0.75" right="0.75" top="1" bottom="1" header="0.5" footer="0.5"/>
  <pageSetup paperSize="9" fitToWidth="0" fitToHeight="0" orientation="portrait" r:id="rId3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868-6371-429D-92D7-4F588465DEA3}">
  <sheetPr codeName="Sheet2"/>
  <dimension ref="A1:CR679"/>
  <sheetViews>
    <sheetView topLeftCell="A277" workbookViewId="0">
      <selection activeCell="C298" sqref="C298"/>
    </sheetView>
  </sheetViews>
  <sheetFormatPr defaultColWidth="8.7109375" defaultRowHeight="12.75" x14ac:dyDescent="0.2"/>
  <cols>
    <col min="1" max="1" width="13.42578125" bestFit="1" customWidth="1"/>
    <col min="2" max="2" width="10.28515625" bestFit="1" customWidth="1"/>
    <col min="3" max="3" width="49.42578125" bestFit="1" customWidth="1"/>
    <col min="4" max="5" width="28.42578125" bestFit="1" customWidth="1"/>
  </cols>
  <sheetData>
    <row r="1" spans="1:5" x14ac:dyDescent="0.2">
      <c r="A1" s="61" t="s">
        <v>45</v>
      </c>
      <c r="B1" s="61" t="s">
        <v>43</v>
      </c>
      <c r="C1" s="61" t="s">
        <v>30</v>
      </c>
      <c r="D1" s="61" t="s">
        <v>1366</v>
      </c>
      <c r="E1" s="61" t="s">
        <v>1367</v>
      </c>
    </row>
    <row r="2" spans="1:5" x14ac:dyDescent="0.2">
      <c r="A2">
        <v>400005121</v>
      </c>
      <c r="B2">
        <v>400263993</v>
      </c>
      <c r="C2" t="s">
        <v>1368</v>
      </c>
      <c r="D2" t="s">
        <v>1369</v>
      </c>
      <c r="E2" t="s">
        <v>784</v>
      </c>
    </row>
    <row r="3" spans="1:5" x14ac:dyDescent="0.2">
      <c r="A3">
        <v>400005121</v>
      </c>
      <c r="B3">
        <v>400658323</v>
      </c>
      <c r="C3" t="s">
        <v>785</v>
      </c>
      <c r="D3" t="s">
        <v>784</v>
      </c>
      <c r="E3" t="s">
        <v>163</v>
      </c>
    </row>
    <row r="4" spans="1:5" x14ac:dyDescent="0.2">
      <c r="A4">
        <v>400005121</v>
      </c>
      <c r="B4">
        <v>411170089</v>
      </c>
      <c r="C4" t="s">
        <v>1368</v>
      </c>
      <c r="D4" t="s">
        <v>1370</v>
      </c>
      <c r="E4" t="s">
        <v>784</v>
      </c>
    </row>
    <row r="5" spans="1:5" x14ac:dyDescent="0.2">
      <c r="A5">
        <v>400005121</v>
      </c>
      <c r="B5">
        <v>414865984</v>
      </c>
      <c r="C5" t="s">
        <v>1371</v>
      </c>
      <c r="D5" t="s">
        <v>1372</v>
      </c>
      <c r="E5" t="s">
        <v>784</v>
      </c>
    </row>
    <row r="6" spans="1:5" x14ac:dyDescent="0.2">
      <c r="A6">
        <v>400005121</v>
      </c>
      <c r="B6" t="s">
        <v>1373</v>
      </c>
      <c r="C6" t="s">
        <v>1374</v>
      </c>
      <c r="D6" t="s">
        <v>1375</v>
      </c>
      <c r="E6" t="s">
        <v>784</v>
      </c>
    </row>
    <row r="7" spans="1:5" x14ac:dyDescent="0.2">
      <c r="A7">
        <v>400005121</v>
      </c>
      <c r="B7" t="s">
        <v>1376</v>
      </c>
      <c r="C7" t="s">
        <v>1374</v>
      </c>
      <c r="D7" t="s">
        <v>1377</v>
      </c>
      <c r="E7" t="s">
        <v>784</v>
      </c>
    </row>
    <row r="8" spans="1:5" x14ac:dyDescent="0.2">
      <c r="A8">
        <v>400005121</v>
      </c>
      <c r="B8" t="s">
        <v>1378</v>
      </c>
      <c r="C8" t="s">
        <v>1379</v>
      </c>
      <c r="D8" t="s">
        <v>1380</v>
      </c>
      <c r="E8" t="s">
        <v>784</v>
      </c>
    </row>
    <row r="9" spans="1:5" x14ac:dyDescent="0.2">
      <c r="A9">
        <v>400005121</v>
      </c>
      <c r="B9" t="s">
        <v>1381</v>
      </c>
      <c r="C9" t="s">
        <v>1379</v>
      </c>
      <c r="D9" t="s">
        <v>1382</v>
      </c>
      <c r="E9" t="s">
        <v>784</v>
      </c>
    </row>
    <row r="10" spans="1:5" x14ac:dyDescent="0.2">
      <c r="A10">
        <v>400007534</v>
      </c>
      <c r="B10">
        <v>400908745</v>
      </c>
      <c r="C10" t="s">
        <v>1383</v>
      </c>
      <c r="D10" t="s">
        <v>1384</v>
      </c>
      <c r="E10" t="s">
        <v>819</v>
      </c>
    </row>
    <row r="11" spans="1:5" x14ac:dyDescent="0.2">
      <c r="A11">
        <v>400007534</v>
      </c>
      <c r="B11">
        <v>425994123</v>
      </c>
      <c r="C11" t="s">
        <v>1383</v>
      </c>
      <c r="D11" t="s">
        <v>819</v>
      </c>
      <c r="E11" t="s">
        <v>163</v>
      </c>
    </row>
    <row r="12" spans="1:5" x14ac:dyDescent="0.2">
      <c r="A12">
        <v>400095447</v>
      </c>
      <c r="B12">
        <v>400306768</v>
      </c>
      <c r="C12" t="s">
        <v>659</v>
      </c>
      <c r="D12" t="s">
        <v>1385</v>
      </c>
      <c r="E12" t="s">
        <v>724</v>
      </c>
    </row>
    <row r="13" spans="1:5" x14ac:dyDescent="0.2">
      <c r="A13">
        <v>400095447</v>
      </c>
      <c r="B13">
        <v>400333655</v>
      </c>
      <c r="C13" t="s">
        <v>659</v>
      </c>
      <c r="D13" t="s">
        <v>1386</v>
      </c>
      <c r="E13" t="s">
        <v>724</v>
      </c>
    </row>
    <row r="14" spans="1:5" x14ac:dyDescent="0.2">
      <c r="A14">
        <v>400095447</v>
      </c>
      <c r="B14">
        <v>400550612</v>
      </c>
      <c r="C14" t="s">
        <v>659</v>
      </c>
      <c r="D14" t="s">
        <v>1387</v>
      </c>
      <c r="E14" t="s">
        <v>724</v>
      </c>
    </row>
    <row r="15" spans="1:5" x14ac:dyDescent="0.2">
      <c r="A15">
        <v>400095447</v>
      </c>
      <c r="B15">
        <v>400551283</v>
      </c>
      <c r="C15" t="s">
        <v>659</v>
      </c>
      <c r="D15" t="s">
        <v>1388</v>
      </c>
      <c r="E15" t="s">
        <v>724</v>
      </c>
    </row>
    <row r="16" spans="1:5" x14ac:dyDescent="0.2">
      <c r="A16">
        <v>400095447</v>
      </c>
      <c r="B16">
        <v>400604068</v>
      </c>
      <c r="C16" t="s">
        <v>1389</v>
      </c>
      <c r="D16" t="s">
        <v>1390</v>
      </c>
      <c r="E16" t="s">
        <v>724</v>
      </c>
    </row>
    <row r="17" spans="1:5" x14ac:dyDescent="0.2">
      <c r="A17">
        <v>400095447</v>
      </c>
      <c r="B17">
        <v>400607521</v>
      </c>
      <c r="C17" t="s">
        <v>659</v>
      </c>
      <c r="D17" t="s">
        <v>1391</v>
      </c>
      <c r="E17" t="s">
        <v>724</v>
      </c>
    </row>
    <row r="18" spans="1:5" x14ac:dyDescent="0.2">
      <c r="A18">
        <v>400095447</v>
      </c>
      <c r="B18">
        <v>402020886</v>
      </c>
      <c r="C18" t="s">
        <v>659</v>
      </c>
      <c r="D18" t="s">
        <v>1392</v>
      </c>
      <c r="E18" t="s">
        <v>724</v>
      </c>
    </row>
    <row r="19" spans="1:5" x14ac:dyDescent="0.2">
      <c r="A19">
        <v>400095447</v>
      </c>
      <c r="B19">
        <v>417983138</v>
      </c>
      <c r="C19" t="s">
        <v>659</v>
      </c>
      <c r="D19" t="s">
        <v>724</v>
      </c>
      <c r="E19" t="s">
        <v>163</v>
      </c>
    </row>
    <row r="20" spans="1:5" x14ac:dyDescent="0.2">
      <c r="A20">
        <v>400095447</v>
      </c>
      <c r="B20" t="s">
        <v>1393</v>
      </c>
      <c r="C20" t="s">
        <v>1394</v>
      </c>
      <c r="D20" t="s">
        <v>1395</v>
      </c>
      <c r="E20" t="s">
        <v>724</v>
      </c>
    </row>
    <row r="21" spans="1:5" x14ac:dyDescent="0.2">
      <c r="A21">
        <v>400095447</v>
      </c>
      <c r="B21" t="s">
        <v>1396</v>
      </c>
      <c r="C21" t="s">
        <v>1397</v>
      </c>
      <c r="D21" t="s">
        <v>1398</v>
      </c>
      <c r="E21" t="s">
        <v>724</v>
      </c>
    </row>
    <row r="22" spans="1:5" x14ac:dyDescent="0.2">
      <c r="A22">
        <v>400095447</v>
      </c>
      <c r="B22" t="s">
        <v>1399</v>
      </c>
      <c r="C22" t="s">
        <v>1394</v>
      </c>
      <c r="D22" t="s">
        <v>1400</v>
      </c>
      <c r="E22" t="s">
        <v>724</v>
      </c>
    </row>
    <row r="23" spans="1:5" x14ac:dyDescent="0.2">
      <c r="A23">
        <v>400095450</v>
      </c>
      <c r="B23">
        <v>400017449</v>
      </c>
      <c r="C23" t="s">
        <v>1401</v>
      </c>
      <c r="D23" t="s">
        <v>1402</v>
      </c>
      <c r="E23" t="s">
        <v>743</v>
      </c>
    </row>
    <row r="24" spans="1:5" x14ac:dyDescent="0.2">
      <c r="A24">
        <v>400095450</v>
      </c>
      <c r="B24">
        <v>400249752</v>
      </c>
      <c r="C24" t="s">
        <v>1403</v>
      </c>
      <c r="D24" t="s">
        <v>1404</v>
      </c>
      <c r="E24" t="s">
        <v>743</v>
      </c>
    </row>
    <row r="25" spans="1:5" x14ac:dyDescent="0.2">
      <c r="A25">
        <v>400095450</v>
      </c>
      <c r="B25">
        <v>400709578</v>
      </c>
      <c r="C25" t="s">
        <v>744</v>
      </c>
      <c r="D25" t="s">
        <v>743</v>
      </c>
      <c r="E25" t="s">
        <v>163</v>
      </c>
    </row>
    <row r="26" spans="1:5" x14ac:dyDescent="0.2">
      <c r="A26">
        <v>400095450</v>
      </c>
      <c r="B26">
        <v>401197118</v>
      </c>
      <c r="C26" t="s">
        <v>1403</v>
      </c>
      <c r="D26" t="s">
        <v>745</v>
      </c>
      <c r="E26" t="s">
        <v>743</v>
      </c>
    </row>
    <row r="27" spans="1:5" x14ac:dyDescent="0.2">
      <c r="A27">
        <v>400095450</v>
      </c>
      <c r="B27">
        <v>411170044</v>
      </c>
      <c r="C27" t="s">
        <v>1403</v>
      </c>
      <c r="D27" t="s">
        <v>1405</v>
      </c>
      <c r="E27" t="s">
        <v>743</v>
      </c>
    </row>
    <row r="28" spans="1:5" x14ac:dyDescent="0.2">
      <c r="A28">
        <v>400095450</v>
      </c>
      <c r="B28" t="s">
        <v>1406</v>
      </c>
      <c r="C28" t="s">
        <v>1407</v>
      </c>
      <c r="D28" t="s">
        <v>1408</v>
      </c>
      <c r="E28" t="s">
        <v>743</v>
      </c>
    </row>
    <row r="29" spans="1:5" x14ac:dyDescent="0.2">
      <c r="A29">
        <v>400095450</v>
      </c>
      <c r="B29" t="s">
        <v>1409</v>
      </c>
      <c r="C29" t="s">
        <v>744</v>
      </c>
      <c r="D29" t="s">
        <v>1410</v>
      </c>
      <c r="E29" t="s">
        <v>743</v>
      </c>
    </row>
    <row r="30" spans="1:5" x14ac:dyDescent="0.2">
      <c r="A30">
        <v>400095450</v>
      </c>
      <c r="B30" t="s">
        <v>1411</v>
      </c>
      <c r="C30" t="s">
        <v>1412</v>
      </c>
      <c r="D30" t="s">
        <v>1413</v>
      </c>
      <c r="E30" t="s">
        <v>743</v>
      </c>
    </row>
    <row r="31" spans="1:5" x14ac:dyDescent="0.2">
      <c r="A31">
        <v>400095450</v>
      </c>
      <c r="B31" t="s">
        <v>1414</v>
      </c>
      <c r="C31" t="s">
        <v>1415</v>
      </c>
      <c r="D31" t="s">
        <v>1416</v>
      </c>
      <c r="E31" t="s">
        <v>743</v>
      </c>
    </row>
    <row r="32" spans="1:5" x14ac:dyDescent="0.2">
      <c r="A32">
        <v>400095450</v>
      </c>
      <c r="B32" t="s">
        <v>1417</v>
      </c>
      <c r="C32" t="s">
        <v>1418</v>
      </c>
      <c r="D32" t="s">
        <v>1419</v>
      </c>
      <c r="E32" t="s">
        <v>743</v>
      </c>
    </row>
    <row r="33" spans="1:96" x14ac:dyDescent="0.2">
      <c r="A33">
        <v>400095450</v>
      </c>
      <c r="B33" t="s">
        <v>1420</v>
      </c>
      <c r="C33" t="s">
        <v>1415</v>
      </c>
      <c r="D33" t="s">
        <v>1421</v>
      </c>
      <c r="E33" t="s">
        <v>743</v>
      </c>
    </row>
    <row r="34" spans="1:96" x14ac:dyDescent="0.2">
      <c r="A34">
        <v>400274911</v>
      </c>
      <c r="B34">
        <v>400272334</v>
      </c>
      <c r="C34" t="s">
        <v>922</v>
      </c>
      <c r="D34" t="s">
        <v>1422</v>
      </c>
      <c r="E34" t="s">
        <v>921</v>
      </c>
    </row>
    <row r="35" spans="1:96" x14ac:dyDescent="0.2">
      <c r="A35">
        <v>400274911</v>
      </c>
      <c r="B35">
        <v>413012036</v>
      </c>
      <c r="C35" t="s">
        <v>922</v>
      </c>
      <c r="D35" t="s">
        <v>921</v>
      </c>
      <c r="E35" t="s">
        <v>163</v>
      </c>
    </row>
    <row r="36" spans="1:96" x14ac:dyDescent="0.2">
      <c r="A36">
        <v>400274911</v>
      </c>
      <c r="B36" t="s">
        <v>1423</v>
      </c>
      <c r="C36" t="s">
        <v>1424</v>
      </c>
      <c r="D36" t="s">
        <v>1425</v>
      </c>
      <c r="E36" t="s">
        <v>921</v>
      </c>
    </row>
    <row r="37" spans="1:96" x14ac:dyDescent="0.2">
      <c r="A37">
        <v>400275213</v>
      </c>
      <c r="B37">
        <v>400263980</v>
      </c>
      <c r="C37" t="s">
        <v>1426</v>
      </c>
      <c r="D37" t="s">
        <v>1427</v>
      </c>
      <c r="E37" t="s">
        <v>747</v>
      </c>
    </row>
    <row r="38" spans="1:96" x14ac:dyDescent="0.2">
      <c r="A38">
        <v>400275213</v>
      </c>
      <c r="B38">
        <v>400656752</v>
      </c>
      <c r="C38" t="s">
        <v>748</v>
      </c>
      <c r="D38" t="s">
        <v>747</v>
      </c>
      <c r="E38" t="s">
        <v>163</v>
      </c>
    </row>
    <row r="39" spans="1:96" x14ac:dyDescent="0.2">
      <c r="A39">
        <v>400275213</v>
      </c>
      <c r="B39">
        <v>411170045</v>
      </c>
      <c r="C39" t="s">
        <v>1426</v>
      </c>
      <c r="D39" t="s">
        <v>1428</v>
      </c>
      <c r="E39" t="s">
        <v>747</v>
      </c>
    </row>
    <row r="40" spans="1:96" x14ac:dyDescent="0.2">
      <c r="A40">
        <v>400275213</v>
      </c>
      <c r="B40">
        <v>414865977</v>
      </c>
      <c r="C40" t="s">
        <v>1429</v>
      </c>
      <c r="D40" t="s">
        <v>1430</v>
      </c>
      <c r="E40" t="s">
        <v>747</v>
      </c>
    </row>
    <row r="41" spans="1:96" x14ac:dyDescent="0.2">
      <c r="A41">
        <v>400275213</v>
      </c>
      <c r="B41" t="s">
        <v>1431</v>
      </c>
      <c r="C41" t="s">
        <v>1432</v>
      </c>
      <c r="D41" t="s">
        <v>1433</v>
      </c>
      <c r="E41" t="s">
        <v>747</v>
      </c>
      <c r="BI41">
        <v>6065</v>
      </c>
      <c r="BN41">
        <v>6065</v>
      </c>
      <c r="BQ41">
        <v>6065</v>
      </c>
      <c r="BT41">
        <v>6065</v>
      </c>
      <c r="BW41">
        <v>6065</v>
      </c>
      <c r="BZ41">
        <v>6065</v>
      </c>
      <c r="CC41">
        <v>6065</v>
      </c>
      <c r="CF41">
        <v>6065</v>
      </c>
      <c r="CI41">
        <v>6065</v>
      </c>
      <c r="CL41">
        <v>6050</v>
      </c>
      <c r="CO41">
        <v>6000</v>
      </c>
      <c r="CR41">
        <v>3996</v>
      </c>
    </row>
    <row r="42" spans="1:96" x14ac:dyDescent="0.2">
      <c r="A42">
        <v>400275214</v>
      </c>
      <c r="B42">
        <v>400249775</v>
      </c>
      <c r="C42" t="s">
        <v>1434</v>
      </c>
      <c r="D42" t="s">
        <v>1435</v>
      </c>
      <c r="E42" t="s">
        <v>752</v>
      </c>
    </row>
    <row r="43" spans="1:96" x14ac:dyDescent="0.2">
      <c r="A43">
        <v>400275214</v>
      </c>
      <c r="B43">
        <v>400656753</v>
      </c>
      <c r="C43" t="s">
        <v>753</v>
      </c>
      <c r="D43" t="s">
        <v>752</v>
      </c>
      <c r="E43" t="s">
        <v>163</v>
      </c>
    </row>
    <row r="44" spans="1:96" x14ac:dyDescent="0.2">
      <c r="A44">
        <v>400275214</v>
      </c>
      <c r="B44">
        <v>411170046</v>
      </c>
      <c r="C44" t="s">
        <v>1434</v>
      </c>
      <c r="D44" t="s">
        <v>1436</v>
      </c>
      <c r="E44" t="s">
        <v>752</v>
      </c>
    </row>
    <row r="45" spans="1:96" x14ac:dyDescent="0.2">
      <c r="A45">
        <v>400275214</v>
      </c>
      <c r="B45" t="s">
        <v>1437</v>
      </c>
      <c r="C45" t="s">
        <v>1438</v>
      </c>
      <c r="D45" t="s">
        <v>1439</v>
      </c>
      <c r="E45" t="s">
        <v>752</v>
      </c>
      <c r="BI45">
        <v>4000</v>
      </c>
      <c r="BJ45">
        <v>2130</v>
      </c>
      <c r="BQ45">
        <v>6130</v>
      </c>
      <c r="BW45">
        <v>6130</v>
      </c>
      <c r="CC45">
        <v>6130</v>
      </c>
      <c r="CI45">
        <v>6115</v>
      </c>
      <c r="CO45">
        <v>4798</v>
      </c>
    </row>
    <row r="46" spans="1:96" x14ac:dyDescent="0.2">
      <c r="A46">
        <v>400275219</v>
      </c>
      <c r="B46">
        <v>400027603</v>
      </c>
      <c r="C46" t="s">
        <v>1440</v>
      </c>
      <c r="D46" t="s">
        <v>1441</v>
      </c>
      <c r="E46" t="s">
        <v>772</v>
      </c>
    </row>
    <row r="47" spans="1:96" x14ac:dyDescent="0.2">
      <c r="A47">
        <v>400275219</v>
      </c>
      <c r="B47">
        <v>400263990</v>
      </c>
      <c r="C47" t="s">
        <v>773</v>
      </c>
      <c r="D47" t="s">
        <v>1442</v>
      </c>
      <c r="E47" t="s">
        <v>772</v>
      </c>
    </row>
    <row r="48" spans="1:96" x14ac:dyDescent="0.2">
      <c r="A48">
        <v>400275219</v>
      </c>
      <c r="B48">
        <v>401234957</v>
      </c>
      <c r="C48" t="s">
        <v>773</v>
      </c>
      <c r="D48" t="s">
        <v>772</v>
      </c>
      <c r="E48" t="s">
        <v>163</v>
      </c>
    </row>
    <row r="49" spans="1:95" x14ac:dyDescent="0.2">
      <c r="A49">
        <v>400275219</v>
      </c>
      <c r="B49">
        <v>411170068</v>
      </c>
      <c r="C49" t="s">
        <v>773</v>
      </c>
      <c r="D49" t="s">
        <v>1443</v>
      </c>
      <c r="E49" t="s">
        <v>772</v>
      </c>
    </row>
    <row r="50" spans="1:95" x14ac:dyDescent="0.2">
      <c r="A50">
        <v>400275219</v>
      </c>
      <c r="B50">
        <v>417221873</v>
      </c>
      <c r="C50" t="s">
        <v>773</v>
      </c>
      <c r="D50" t="s">
        <v>1444</v>
      </c>
      <c r="E50" t="s">
        <v>772</v>
      </c>
    </row>
    <row r="51" spans="1:95" x14ac:dyDescent="0.2">
      <c r="A51">
        <v>400275219</v>
      </c>
      <c r="B51" t="s">
        <v>1445</v>
      </c>
      <c r="C51" t="s">
        <v>1446</v>
      </c>
      <c r="D51" t="s">
        <v>1447</v>
      </c>
      <c r="E51" t="s">
        <v>772</v>
      </c>
      <c r="BK51">
        <v>3065</v>
      </c>
      <c r="BM51">
        <v>3065</v>
      </c>
      <c r="BP51">
        <v>3065</v>
      </c>
      <c r="BS51">
        <v>3065</v>
      </c>
      <c r="BV51">
        <v>3065</v>
      </c>
      <c r="BY51">
        <v>3065</v>
      </c>
      <c r="CB51">
        <v>3065</v>
      </c>
      <c r="CE51">
        <v>3065</v>
      </c>
      <c r="CH51">
        <v>3065</v>
      </c>
      <c r="CK51">
        <v>3050</v>
      </c>
      <c r="CN51">
        <v>3000</v>
      </c>
      <c r="CQ51">
        <v>1823</v>
      </c>
    </row>
    <row r="52" spans="1:95" x14ac:dyDescent="0.2">
      <c r="A52">
        <v>400275407</v>
      </c>
      <c r="B52">
        <v>400032405</v>
      </c>
      <c r="C52" t="s">
        <v>1448</v>
      </c>
      <c r="D52" t="s">
        <v>1449</v>
      </c>
      <c r="E52" t="s">
        <v>778</v>
      </c>
    </row>
    <row r="53" spans="1:95" x14ac:dyDescent="0.2">
      <c r="A53">
        <v>400275407</v>
      </c>
      <c r="B53">
        <v>400271563</v>
      </c>
      <c r="C53" t="s">
        <v>1450</v>
      </c>
      <c r="D53" t="s">
        <v>1451</v>
      </c>
      <c r="E53" t="s">
        <v>778</v>
      </c>
    </row>
    <row r="54" spans="1:95" x14ac:dyDescent="0.2">
      <c r="A54">
        <v>400275407</v>
      </c>
      <c r="B54">
        <v>400658318</v>
      </c>
      <c r="C54" t="s">
        <v>779</v>
      </c>
      <c r="D54" t="s">
        <v>778</v>
      </c>
      <c r="E54" t="s">
        <v>163</v>
      </c>
      <c r="BK54">
        <v>6065</v>
      </c>
      <c r="BM54">
        <v>6065</v>
      </c>
      <c r="BP54">
        <v>6065</v>
      </c>
      <c r="BS54">
        <v>6065</v>
      </c>
      <c r="BV54">
        <v>6065</v>
      </c>
      <c r="BY54">
        <v>6065</v>
      </c>
      <c r="CB54">
        <v>6065</v>
      </c>
      <c r="CE54">
        <v>6065</v>
      </c>
      <c r="CH54">
        <v>6065</v>
      </c>
      <c r="CK54">
        <v>6050</v>
      </c>
      <c r="CN54">
        <v>6000</v>
      </c>
      <c r="CQ54">
        <v>4051</v>
      </c>
    </row>
    <row r="55" spans="1:95" x14ac:dyDescent="0.2">
      <c r="A55">
        <v>400275407</v>
      </c>
      <c r="B55">
        <v>411170077</v>
      </c>
      <c r="C55" t="s">
        <v>1450</v>
      </c>
      <c r="D55" t="s">
        <v>1452</v>
      </c>
      <c r="E55" t="s">
        <v>778</v>
      </c>
    </row>
    <row r="56" spans="1:95" x14ac:dyDescent="0.2">
      <c r="A56">
        <v>400275407</v>
      </c>
      <c r="B56" t="s">
        <v>1453</v>
      </c>
      <c r="C56" t="s">
        <v>1454</v>
      </c>
      <c r="D56" t="s">
        <v>1455</v>
      </c>
      <c r="E56" t="s">
        <v>778</v>
      </c>
    </row>
    <row r="57" spans="1:95" x14ac:dyDescent="0.2">
      <c r="A57">
        <v>400275409</v>
      </c>
      <c r="B57">
        <v>400274376</v>
      </c>
      <c r="C57" t="s">
        <v>1456</v>
      </c>
      <c r="D57" t="s">
        <v>1457</v>
      </c>
      <c r="E57" t="s">
        <v>764</v>
      </c>
    </row>
    <row r="58" spans="1:95" x14ac:dyDescent="0.2">
      <c r="A58">
        <v>400275409</v>
      </c>
      <c r="B58">
        <v>401481540</v>
      </c>
      <c r="C58" t="s">
        <v>1456</v>
      </c>
      <c r="D58" t="s">
        <v>764</v>
      </c>
      <c r="E58" t="s">
        <v>163</v>
      </c>
    </row>
    <row r="59" spans="1:95" x14ac:dyDescent="0.2">
      <c r="A59">
        <v>400275409</v>
      </c>
      <c r="B59" t="s">
        <v>1458</v>
      </c>
      <c r="C59" t="s">
        <v>1459</v>
      </c>
      <c r="D59" t="s">
        <v>1460</v>
      </c>
      <c r="E59" t="s">
        <v>764</v>
      </c>
    </row>
    <row r="60" spans="1:95" x14ac:dyDescent="0.2">
      <c r="A60">
        <v>400275509</v>
      </c>
      <c r="B60">
        <v>400292466</v>
      </c>
      <c r="C60" t="s">
        <v>782</v>
      </c>
      <c r="D60" t="s">
        <v>1461</v>
      </c>
      <c r="E60" t="s">
        <v>781</v>
      </c>
    </row>
    <row r="61" spans="1:95" x14ac:dyDescent="0.2">
      <c r="A61">
        <v>400275509</v>
      </c>
      <c r="B61">
        <v>405295603</v>
      </c>
      <c r="C61" t="s">
        <v>782</v>
      </c>
      <c r="D61" t="s">
        <v>781</v>
      </c>
      <c r="E61" t="s">
        <v>163</v>
      </c>
      <c r="BK61">
        <v>3000</v>
      </c>
      <c r="BM61">
        <v>3000</v>
      </c>
      <c r="BP61">
        <v>3000</v>
      </c>
      <c r="BS61">
        <v>3000</v>
      </c>
      <c r="BV61">
        <v>3000</v>
      </c>
      <c r="BY61">
        <v>3000</v>
      </c>
      <c r="CB61">
        <v>3000</v>
      </c>
      <c r="CE61">
        <v>3000</v>
      </c>
      <c r="CH61">
        <v>3000</v>
      </c>
      <c r="CK61">
        <v>3000</v>
      </c>
      <c r="CN61">
        <v>3000</v>
      </c>
      <c r="CQ61">
        <v>2233</v>
      </c>
    </row>
    <row r="62" spans="1:95" x14ac:dyDescent="0.2">
      <c r="A62">
        <v>400275509</v>
      </c>
      <c r="B62">
        <v>411170084</v>
      </c>
      <c r="C62" t="s">
        <v>782</v>
      </c>
      <c r="D62" t="s">
        <v>1462</v>
      </c>
      <c r="E62" t="s">
        <v>781</v>
      </c>
    </row>
    <row r="63" spans="1:95" x14ac:dyDescent="0.2">
      <c r="A63">
        <v>400275509</v>
      </c>
      <c r="B63">
        <v>417221868</v>
      </c>
      <c r="C63" t="s">
        <v>782</v>
      </c>
      <c r="D63" t="s">
        <v>1463</v>
      </c>
      <c r="E63" t="s">
        <v>781</v>
      </c>
    </row>
    <row r="64" spans="1:95" x14ac:dyDescent="0.2">
      <c r="A64">
        <v>400275509</v>
      </c>
      <c r="B64" t="s">
        <v>1464</v>
      </c>
      <c r="C64" t="s">
        <v>1465</v>
      </c>
      <c r="D64" t="s">
        <v>1466</v>
      </c>
      <c r="E64" t="s">
        <v>781</v>
      </c>
    </row>
    <row r="65" spans="1:5" x14ac:dyDescent="0.2">
      <c r="A65">
        <v>400275509</v>
      </c>
      <c r="B65" t="s">
        <v>1467</v>
      </c>
      <c r="C65" t="s">
        <v>1465</v>
      </c>
      <c r="D65" t="s">
        <v>1468</v>
      </c>
      <c r="E65" t="s">
        <v>781</v>
      </c>
    </row>
    <row r="66" spans="1:5" x14ac:dyDescent="0.2">
      <c r="A66">
        <v>400275524</v>
      </c>
      <c r="B66">
        <v>400264006</v>
      </c>
      <c r="C66" t="s">
        <v>1469</v>
      </c>
      <c r="D66" t="s">
        <v>1470</v>
      </c>
      <c r="E66" t="s">
        <v>787</v>
      </c>
    </row>
    <row r="67" spans="1:5" x14ac:dyDescent="0.2">
      <c r="A67">
        <v>400275524</v>
      </c>
      <c r="B67">
        <v>400658325</v>
      </c>
      <c r="C67" t="s">
        <v>788</v>
      </c>
      <c r="D67" t="s">
        <v>787</v>
      </c>
      <c r="E67" t="s">
        <v>163</v>
      </c>
    </row>
    <row r="68" spans="1:5" x14ac:dyDescent="0.2">
      <c r="A68">
        <v>400275524</v>
      </c>
      <c r="B68">
        <v>411170097</v>
      </c>
      <c r="C68" t="s">
        <v>1469</v>
      </c>
      <c r="D68" t="s">
        <v>1471</v>
      </c>
      <c r="E68" t="s">
        <v>787</v>
      </c>
    </row>
    <row r="69" spans="1:5" x14ac:dyDescent="0.2">
      <c r="A69">
        <v>400275524</v>
      </c>
      <c r="B69" t="s">
        <v>1472</v>
      </c>
      <c r="C69" t="s">
        <v>1473</v>
      </c>
      <c r="D69" t="s">
        <v>1474</v>
      </c>
      <c r="E69" t="s">
        <v>787</v>
      </c>
    </row>
    <row r="70" spans="1:5" x14ac:dyDescent="0.2">
      <c r="A70">
        <v>400275524</v>
      </c>
      <c r="B70" t="s">
        <v>1475</v>
      </c>
      <c r="C70" t="s">
        <v>1473</v>
      </c>
      <c r="D70" t="s">
        <v>1476</v>
      </c>
      <c r="E70" t="s">
        <v>787</v>
      </c>
    </row>
    <row r="71" spans="1:5" x14ac:dyDescent="0.2">
      <c r="A71">
        <v>400275589</v>
      </c>
      <c r="B71">
        <v>400271675</v>
      </c>
      <c r="C71" t="s">
        <v>1477</v>
      </c>
      <c r="D71" t="s">
        <v>1478</v>
      </c>
      <c r="E71" t="s">
        <v>801</v>
      </c>
    </row>
    <row r="72" spans="1:5" x14ac:dyDescent="0.2">
      <c r="A72">
        <v>400275589</v>
      </c>
      <c r="B72">
        <v>401308902</v>
      </c>
      <c r="C72" t="s">
        <v>802</v>
      </c>
      <c r="D72" t="s">
        <v>801</v>
      </c>
      <c r="E72" t="s">
        <v>163</v>
      </c>
    </row>
    <row r="73" spans="1:5" x14ac:dyDescent="0.2">
      <c r="A73">
        <v>400275589</v>
      </c>
      <c r="B73">
        <v>411170123</v>
      </c>
      <c r="C73" t="s">
        <v>1477</v>
      </c>
      <c r="D73" t="s">
        <v>1479</v>
      </c>
      <c r="E73" t="s">
        <v>801</v>
      </c>
    </row>
    <row r="74" spans="1:5" x14ac:dyDescent="0.2">
      <c r="A74">
        <v>400275589</v>
      </c>
      <c r="B74">
        <v>414507964</v>
      </c>
      <c r="C74" t="s">
        <v>1480</v>
      </c>
      <c r="D74" t="s">
        <v>1481</v>
      </c>
      <c r="E74" t="s">
        <v>801</v>
      </c>
    </row>
    <row r="75" spans="1:5" x14ac:dyDescent="0.2">
      <c r="A75">
        <v>400275589</v>
      </c>
      <c r="B75" t="s">
        <v>1482</v>
      </c>
      <c r="C75" t="s">
        <v>1483</v>
      </c>
      <c r="D75" t="s">
        <v>1484</v>
      </c>
      <c r="E75" t="s">
        <v>801</v>
      </c>
    </row>
    <row r="76" spans="1:5" x14ac:dyDescent="0.2">
      <c r="A76">
        <v>400275589</v>
      </c>
      <c r="B76" t="s">
        <v>1485</v>
      </c>
      <c r="C76" t="s">
        <v>1483</v>
      </c>
      <c r="D76" t="s">
        <v>1486</v>
      </c>
      <c r="E76" t="s">
        <v>801</v>
      </c>
    </row>
    <row r="77" spans="1:5" x14ac:dyDescent="0.2">
      <c r="A77">
        <v>400275598</v>
      </c>
      <c r="B77">
        <v>400276784</v>
      </c>
      <c r="C77" t="s">
        <v>1487</v>
      </c>
      <c r="D77" t="s">
        <v>1488</v>
      </c>
      <c r="E77" t="s">
        <v>805</v>
      </c>
    </row>
    <row r="78" spans="1:5" x14ac:dyDescent="0.2">
      <c r="A78">
        <v>400275598</v>
      </c>
      <c r="B78">
        <v>400658331</v>
      </c>
      <c r="C78" t="s">
        <v>806</v>
      </c>
      <c r="D78" t="s">
        <v>805</v>
      </c>
      <c r="E78" t="s">
        <v>163</v>
      </c>
    </row>
    <row r="79" spans="1:5" x14ac:dyDescent="0.2">
      <c r="A79">
        <v>400275598</v>
      </c>
      <c r="B79">
        <v>411170124</v>
      </c>
      <c r="C79" t="s">
        <v>1487</v>
      </c>
      <c r="D79" t="s">
        <v>1489</v>
      </c>
      <c r="E79" t="s">
        <v>805</v>
      </c>
    </row>
    <row r="80" spans="1:5" x14ac:dyDescent="0.2">
      <c r="A80">
        <v>400275598</v>
      </c>
      <c r="B80" t="s">
        <v>1490</v>
      </c>
      <c r="C80" t="s">
        <v>1491</v>
      </c>
      <c r="D80" t="s">
        <v>1492</v>
      </c>
      <c r="E80" t="s">
        <v>805</v>
      </c>
    </row>
    <row r="81" spans="1:5" x14ac:dyDescent="0.2">
      <c r="A81">
        <v>400275755</v>
      </c>
      <c r="B81">
        <v>400027536</v>
      </c>
      <c r="C81" t="s">
        <v>1493</v>
      </c>
      <c r="D81" t="s">
        <v>1494</v>
      </c>
      <c r="E81" t="s">
        <v>793</v>
      </c>
    </row>
    <row r="82" spans="1:5" x14ac:dyDescent="0.2">
      <c r="A82">
        <v>400275755</v>
      </c>
      <c r="B82">
        <v>400264010</v>
      </c>
      <c r="C82" t="s">
        <v>1495</v>
      </c>
      <c r="D82" t="s">
        <v>1496</v>
      </c>
      <c r="E82" t="s">
        <v>793</v>
      </c>
    </row>
    <row r="83" spans="1:5" x14ac:dyDescent="0.2">
      <c r="A83">
        <v>400275755</v>
      </c>
      <c r="B83">
        <v>400658330</v>
      </c>
      <c r="C83" t="s">
        <v>794</v>
      </c>
      <c r="D83" t="s">
        <v>793</v>
      </c>
      <c r="E83" t="s">
        <v>163</v>
      </c>
    </row>
    <row r="84" spans="1:5" x14ac:dyDescent="0.2">
      <c r="A84">
        <v>400275755</v>
      </c>
      <c r="B84">
        <v>411170118</v>
      </c>
      <c r="C84" t="s">
        <v>1495</v>
      </c>
      <c r="D84" t="s">
        <v>1497</v>
      </c>
      <c r="E84" t="s">
        <v>793</v>
      </c>
    </row>
    <row r="85" spans="1:5" x14ac:dyDescent="0.2">
      <c r="A85">
        <v>400275755</v>
      </c>
      <c r="B85" t="s">
        <v>1498</v>
      </c>
      <c r="C85" t="s">
        <v>1499</v>
      </c>
      <c r="D85" t="s">
        <v>1500</v>
      </c>
      <c r="E85" t="s">
        <v>793</v>
      </c>
    </row>
    <row r="86" spans="1:5" x14ac:dyDescent="0.2">
      <c r="A86">
        <v>400275761</v>
      </c>
      <c r="B86">
        <v>400271666</v>
      </c>
      <c r="C86" t="s">
        <v>798</v>
      </c>
      <c r="D86" t="s">
        <v>1501</v>
      </c>
      <c r="E86" t="s">
        <v>797</v>
      </c>
    </row>
    <row r="87" spans="1:5" x14ac:dyDescent="0.2">
      <c r="A87">
        <v>400275761</v>
      </c>
      <c r="B87">
        <v>401246030</v>
      </c>
      <c r="C87" t="s">
        <v>798</v>
      </c>
      <c r="D87" t="s">
        <v>797</v>
      </c>
      <c r="E87" t="s">
        <v>163</v>
      </c>
    </row>
    <row r="88" spans="1:5" x14ac:dyDescent="0.2">
      <c r="A88">
        <v>400275761</v>
      </c>
      <c r="B88">
        <v>411170119</v>
      </c>
      <c r="C88" t="s">
        <v>798</v>
      </c>
      <c r="D88" t="s">
        <v>1502</v>
      </c>
      <c r="E88" t="s">
        <v>797</v>
      </c>
    </row>
    <row r="89" spans="1:5" x14ac:dyDescent="0.2">
      <c r="A89">
        <v>400275761</v>
      </c>
      <c r="B89" t="s">
        <v>1503</v>
      </c>
      <c r="C89" t="s">
        <v>1504</v>
      </c>
      <c r="D89" t="s">
        <v>1505</v>
      </c>
      <c r="E89" t="s">
        <v>797</v>
      </c>
    </row>
    <row r="90" spans="1:5" x14ac:dyDescent="0.2">
      <c r="A90">
        <v>400275764</v>
      </c>
      <c r="B90">
        <v>400271684</v>
      </c>
      <c r="C90" t="s">
        <v>810</v>
      </c>
      <c r="D90" t="s">
        <v>1506</v>
      </c>
      <c r="E90" t="s">
        <v>809</v>
      </c>
    </row>
    <row r="91" spans="1:5" x14ac:dyDescent="0.2">
      <c r="A91">
        <v>400275764</v>
      </c>
      <c r="B91">
        <v>401193607</v>
      </c>
      <c r="C91" t="s">
        <v>810</v>
      </c>
      <c r="D91" t="s">
        <v>809</v>
      </c>
      <c r="E91" t="s">
        <v>163</v>
      </c>
    </row>
    <row r="92" spans="1:5" x14ac:dyDescent="0.2">
      <c r="A92">
        <v>400275764</v>
      </c>
      <c r="B92">
        <v>411170127</v>
      </c>
      <c r="C92" t="s">
        <v>810</v>
      </c>
      <c r="D92" t="s">
        <v>1507</v>
      </c>
      <c r="E92" t="s">
        <v>809</v>
      </c>
    </row>
    <row r="93" spans="1:5" x14ac:dyDescent="0.2">
      <c r="A93">
        <v>400275764</v>
      </c>
      <c r="B93">
        <v>417221878</v>
      </c>
      <c r="C93" t="s">
        <v>810</v>
      </c>
      <c r="D93" t="s">
        <v>1508</v>
      </c>
      <c r="E93" t="s">
        <v>809</v>
      </c>
    </row>
    <row r="94" spans="1:5" x14ac:dyDescent="0.2">
      <c r="A94">
        <v>400275764</v>
      </c>
      <c r="B94" t="s">
        <v>1509</v>
      </c>
      <c r="C94" t="s">
        <v>1510</v>
      </c>
      <c r="D94" t="s">
        <v>1511</v>
      </c>
      <c r="E94" t="s">
        <v>809</v>
      </c>
    </row>
    <row r="95" spans="1:5" x14ac:dyDescent="0.2">
      <c r="A95">
        <v>400275764</v>
      </c>
      <c r="B95" t="s">
        <v>1512</v>
      </c>
      <c r="C95" t="s">
        <v>1513</v>
      </c>
      <c r="D95" t="s">
        <v>1514</v>
      </c>
      <c r="E95" t="s">
        <v>809</v>
      </c>
    </row>
    <row r="96" spans="1:5" x14ac:dyDescent="0.2">
      <c r="A96">
        <v>400275764</v>
      </c>
      <c r="B96" t="s">
        <v>1515</v>
      </c>
      <c r="C96" t="s">
        <v>1513</v>
      </c>
      <c r="D96" t="s">
        <v>1516</v>
      </c>
      <c r="E96" t="s">
        <v>809</v>
      </c>
    </row>
    <row r="97" spans="1:5" x14ac:dyDescent="0.2">
      <c r="A97">
        <v>400275765</v>
      </c>
      <c r="B97">
        <v>400271693</v>
      </c>
      <c r="C97" t="s">
        <v>1517</v>
      </c>
      <c r="D97" t="s">
        <v>1518</v>
      </c>
      <c r="E97" t="s">
        <v>812</v>
      </c>
    </row>
    <row r="98" spans="1:5" x14ac:dyDescent="0.2">
      <c r="A98">
        <v>400275765</v>
      </c>
      <c r="B98">
        <v>401193608</v>
      </c>
      <c r="C98" t="s">
        <v>1517</v>
      </c>
      <c r="D98" t="s">
        <v>812</v>
      </c>
      <c r="E98" t="s">
        <v>163</v>
      </c>
    </row>
    <row r="99" spans="1:5" x14ac:dyDescent="0.2">
      <c r="A99">
        <v>400275765</v>
      </c>
      <c r="B99">
        <v>411170135</v>
      </c>
      <c r="C99" t="s">
        <v>1517</v>
      </c>
      <c r="D99" t="s">
        <v>1519</v>
      </c>
      <c r="E99" t="s">
        <v>812</v>
      </c>
    </row>
    <row r="100" spans="1:5" x14ac:dyDescent="0.2">
      <c r="A100">
        <v>400275765</v>
      </c>
      <c r="B100">
        <v>414865983</v>
      </c>
      <c r="C100" t="s">
        <v>1520</v>
      </c>
      <c r="D100" t="s">
        <v>1521</v>
      </c>
      <c r="E100" t="s">
        <v>812</v>
      </c>
    </row>
    <row r="101" spans="1:5" x14ac:dyDescent="0.2">
      <c r="A101">
        <v>400275765</v>
      </c>
      <c r="B101" t="s">
        <v>1522</v>
      </c>
      <c r="C101" t="s">
        <v>1523</v>
      </c>
      <c r="D101" t="s">
        <v>1524</v>
      </c>
      <c r="E101" t="s">
        <v>812</v>
      </c>
    </row>
    <row r="102" spans="1:5" x14ac:dyDescent="0.2">
      <c r="A102">
        <v>400275791</v>
      </c>
      <c r="B102">
        <v>400271699</v>
      </c>
      <c r="C102" t="s">
        <v>1525</v>
      </c>
      <c r="D102" t="s">
        <v>1526</v>
      </c>
      <c r="E102" t="s">
        <v>816</v>
      </c>
    </row>
    <row r="103" spans="1:5" x14ac:dyDescent="0.2">
      <c r="A103">
        <v>400275791</v>
      </c>
      <c r="B103">
        <v>401554157</v>
      </c>
      <c r="C103" t="s">
        <v>1525</v>
      </c>
      <c r="D103" t="s">
        <v>816</v>
      </c>
      <c r="E103" t="s">
        <v>163</v>
      </c>
    </row>
    <row r="104" spans="1:5" x14ac:dyDescent="0.2">
      <c r="A104">
        <v>400275791</v>
      </c>
      <c r="B104" t="s">
        <v>1527</v>
      </c>
      <c r="C104" t="s">
        <v>1528</v>
      </c>
      <c r="D104" t="s">
        <v>1529</v>
      </c>
      <c r="E104" t="s">
        <v>816</v>
      </c>
    </row>
    <row r="105" spans="1:5" x14ac:dyDescent="0.2">
      <c r="A105">
        <v>400294083</v>
      </c>
      <c r="B105">
        <v>400292418</v>
      </c>
      <c r="C105" t="s">
        <v>762</v>
      </c>
      <c r="D105" t="s">
        <v>1530</v>
      </c>
      <c r="E105" t="s">
        <v>761</v>
      </c>
    </row>
    <row r="106" spans="1:5" x14ac:dyDescent="0.2">
      <c r="A106">
        <v>400294083</v>
      </c>
      <c r="B106">
        <v>401281030</v>
      </c>
      <c r="C106" t="s">
        <v>762</v>
      </c>
      <c r="D106" t="s">
        <v>761</v>
      </c>
      <c r="E106" t="s">
        <v>163</v>
      </c>
    </row>
    <row r="107" spans="1:5" x14ac:dyDescent="0.2">
      <c r="A107">
        <v>400294083</v>
      </c>
      <c r="B107">
        <v>411170057</v>
      </c>
      <c r="C107" t="s">
        <v>762</v>
      </c>
      <c r="D107" t="s">
        <v>1531</v>
      </c>
      <c r="E107" t="s">
        <v>761</v>
      </c>
    </row>
    <row r="108" spans="1:5" x14ac:dyDescent="0.2">
      <c r="A108">
        <v>400294083</v>
      </c>
      <c r="B108" t="s">
        <v>1532</v>
      </c>
      <c r="C108" t="s">
        <v>1533</v>
      </c>
      <c r="D108" t="s">
        <v>1534</v>
      </c>
      <c r="E108" t="s">
        <v>761</v>
      </c>
    </row>
    <row r="109" spans="1:5" x14ac:dyDescent="0.2">
      <c r="A109">
        <v>400294252</v>
      </c>
      <c r="B109">
        <v>400292486</v>
      </c>
      <c r="C109" t="s">
        <v>823</v>
      </c>
      <c r="D109" t="s">
        <v>1535</v>
      </c>
      <c r="E109" t="s">
        <v>822</v>
      </c>
    </row>
    <row r="110" spans="1:5" x14ac:dyDescent="0.2">
      <c r="A110">
        <v>400294252</v>
      </c>
      <c r="B110">
        <v>401679598</v>
      </c>
      <c r="C110" t="s">
        <v>823</v>
      </c>
      <c r="D110" t="s">
        <v>822</v>
      </c>
      <c r="E110" t="s">
        <v>163</v>
      </c>
    </row>
    <row r="111" spans="1:5" x14ac:dyDescent="0.2">
      <c r="A111">
        <v>400294252</v>
      </c>
      <c r="B111" t="s">
        <v>1536</v>
      </c>
      <c r="C111" t="s">
        <v>1537</v>
      </c>
      <c r="D111" t="s">
        <v>1538</v>
      </c>
      <c r="E111" t="s">
        <v>822</v>
      </c>
    </row>
    <row r="112" spans="1:5" x14ac:dyDescent="0.2">
      <c r="A112">
        <v>400326574</v>
      </c>
      <c r="B112">
        <v>400326162</v>
      </c>
      <c r="C112" t="s">
        <v>1539</v>
      </c>
      <c r="D112" t="s">
        <v>1540</v>
      </c>
      <c r="E112" t="s">
        <v>620</v>
      </c>
    </row>
    <row r="113" spans="1:5" x14ac:dyDescent="0.2">
      <c r="A113">
        <v>400326574</v>
      </c>
      <c r="B113">
        <v>400536577</v>
      </c>
      <c r="C113" t="s">
        <v>1539</v>
      </c>
      <c r="D113" t="s">
        <v>620</v>
      </c>
      <c r="E113" t="s">
        <v>163</v>
      </c>
    </row>
    <row r="114" spans="1:5" x14ac:dyDescent="0.2">
      <c r="A114">
        <v>400326574</v>
      </c>
      <c r="B114">
        <v>416022258</v>
      </c>
      <c r="C114" t="s">
        <v>1539</v>
      </c>
      <c r="D114" t="s">
        <v>1541</v>
      </c>
      <c r="E114" t="s">
        <v>620</v>
      </c>
    </row>
    <row r="115" spans="1:5" x14ac:dyDescent="0.2">
      <c r="A115">
        <v>400326574</v>
      </c>
      <c r="B115">
        <v>417103903</v>
      </c>
      <c r="C115" t="s">
        <v>1539</v>
      </c>
      <c r="D115" t="s">
        <v>1542</v>
      </c>
      <c r="E115" t="s">
        <v>620</v>
      </c>
    </row>
    <row r="116" spans="1:5" x14ac:dyDescent="0.2">
      <c r="A116">
        <v>400326574</v>
      </c>
      <c r="B116">
        <v>417350134</v>
      </c>
      <c r="C116" t="s">
        <v>1539</v>
      </c>
      <c r="D116" t="s">
        <v>1543</v>
      </c>
      <c r="E116" t="s">
        <v>620</v>
      </c>
    </row>
    <row r="117" spans="1:5" x14ac:dyDescent="0.2">
      <c r="A117">
        <v>400326574</v>
      </c>
      <c r="B117" t="s">
        <v>1544</v>
      </c>
      <c r="C117" t="s">
        <v>1545</v>
      </c>
      <c r="D117" t="s">
        <v>1546</v>
      </c>
      <c r="E117" t="s">
        <v>620</v>
      </c>
    </row>
    <row r="118" spans="1:5" x14ac:dyDescent="0.2">
      <c r="A118">
        <v>400326574</v>
      </c>
      <c r="B118" t="s">
        <v>1547</v>
      </c>
      <c r="C118" t="s">
        <v>1548</v>
      </c>
      <c r="D118" t="s">
        <v>1549</v>
      </c>
      <c r="E118" t="s">
        <v>620</v>
      </c>
    </row>
    <row r="119" spans="1:5" x14ac:dyDescent="0.2">
      <c r="A119">
        <v>400326577</v>
      </c>
      <c r="B119">
        <v>400270501</v>
      </c>
      <c r="C119" t="s">
        <v>1550</v>
      </c>
      <c r="D119" t="s">
        <v>1551</v>
      </c>
      <c r="E119" t="s">
        <v>628</v>
      </c>
    </row>
    <row r="120" spans="1:5" x14ac:dyDescent="0.2">
      <c r="A120">
        <v>400326577</v>
      </c>
      <c r="B120">
        <v>400302724</v>
      </c>
      <c r="C120" t="s">
        <v>1550</v>
      </c>
      <c r="D120" t="s">
        <v>1552</v>
      </c>
      <c r="E120" t="s">
        <v>628</v>
      </c>
    </row>
    <row r="121" spans="1:5" x14ac:dyDescent="0.2">
      <c r="A121">
        <v>400326577</v>
      </c>
      <c r="B121">
        <v>400515201</v>
      </c>
      <c r="C121" t="s">
        <v>629</v>
      </c>
      <c r="D121" t="s">
        <v>1553</v>
      </c>
      <c r="E121" t="s">
        <v>628</v>
      </c>
    </row>
    <row r="122" spans="1:5" x14ac:dyDescent="0.2">
      <c r="A122">
        <v>400326577</v>
      </c>
      <c r="B122">
        <v>400604072</v>
      </c>
      <c r="C122" t="s">
        <v>1554</v>
      </c>
      <c r="D122" t="s">
        <v>1555</v>
      </c>
      <c r="E122" t="s">
        <v>628</v>
      </c>
    </row>
    <row r="123" spans="1:5" x14ac:dyDescent="0.2">
      <c r="A123">
        <v>400326577</v>
      </c>
      <c r="B123">
        <v>400984937</v>
      </c>
      <c r="C123" t="s">
        <v>629</v>
      </c>
      <c r="D123" t="s">
        <v>628</v>
      </c>
      <c r="E123" t="s">
        <v>163</v>
      </c>
    </row>
    <row r="124" spans="1:5" x14ac:dyDescent="0.2">
      <c r="A124">
        <v>400326577</v>
      </c>
      <c r="B124">
        <v>417103904</v>
      </c>
      <c r="C124" t="s">
        <v>629</v>
      </c>
      <c r="D124" t="s">
        <v>1556</v>
      </c>
      <c r="E124" t="s">
        <v>628</v>
      </c>
    </row>
    <row r="125" spans="1:5" x14ac:dyDescent="0.2">
      <c r="A125">
        <v>400326577</v>
      </c>
      <c r="B125">
        <v>417350115</v>
      </c>
      <c r="C125" t="s">
        <v>629</v>
      </c>
      <c r="D125" t="s">
        <v>1557</v>
      </c>
      <c r="E125" t="s">
        <v>628</v>
      </c>
    </row>
    <row r="126" spans="1:5" x14ac:dyDescent="0.2">
      <c r="A126">
        <v>400326577</v>
      </c>
      <c r="B126">
        <v>417350135</v>
      </c>
      <c r="C126" t="s">
        <v>629</v>
      </c>
      <c r="D126" t="s">
        <v>1558</v>
      </c>
      <c r="E126" t="s">
        <v>628</v>
      </c>
    </row>
    <row r="127" spans="1:5" x14ac:dyDescent="0.2">
      <c r="A127">
        <v>400326577</v>
      </c>
      <c r="B127">
        <v>417508737</v>
      </c>
      <c r="C127" t="s">
        <v>629</v>
      </c>
      <c r="D127" t="s">
        <v>1559</v>
      </c>
      <c r="E127" t="s">
        <v>628</v>
      </c>
    </row>
    <row r="128" spans="1:5" x14ac:dyDescent="0.2">
      <c r="A128">
        <v>400326577</v>
      </c>
      <c r="B128" t="s">
        <v>1560</v>
      </c>
      <c r="C128" t="s">
        <v>1561</v>
      </c>
      <c r="D128" t="s">
        <v>1562</v>
      </c>
      <c r="E128" t="s">
        <v>628</v>
      </c>
    </row>
    <row r="129" spans="1:5" x14ac:dyDescent="0.2">
      <c r="A129">
        <v>400326579</v>
      </c>
      <c r="B129">
        <v>400326164</v>
      </c>
      <c r="C129" t="s">
        <v>700</v>
      </c>
      <c r="D129" t="s">
        <v>1563</v>
      </c>
      <c r="E129" t="s">
        <v>699</v>
      </c>
    </row>
    <row r="130" spans="1:5" x14ac:dyDescent="0.2">
      <c r="A130">
        <v>400326579</v>
      </c>
      <c r="B130">
        <v>400538374</v>
      </c>
      <c r="C130" t="s">
        <v>700</v>
      </c>
      <c r="D130" t="s">
        <v>1564</v>
      </c>
      <c r="E130" t="s">
        <v>699</v>
      </c>
    </row>
    <row r="131" spans="1:5" x14ac:dyDescent="0.2">
      <c r="A131">
        <v>400326579</v>
      </c>
      <c r="B131">
        <v>417983113</v>
      </c>
      <c r="C131" t="s">
        <v>700</v>
      </c>
      <c r="D131" t="s">
        <v>699</v>
      </c>
      <c r="E131" t="s">
        <v>163</v>
      </c>
    </row>
    <row r="132" spans="1:5" x14ac:dyDescent="0.2">
      <c r="A132">
        <v>400326579</v>
      </c>
      <c r="B132" t="s">
        <v>1565</v>
      </c>
      <c r="C132" t="s">
        <v>700</v>
      </c>
      <c r="D132" t="s">
        <v>1566</v>
      </c>
      <c r="E132" t="s">
        <v>699</v>
      </c>
    </row>
    <row r="133" spans="1:5" x14ac:dyDescent="0.2">
      <c r="A133">
        <v>400326580</v>
      </c>
      <c r="B133">
        <v>400097800</v>
      </c>
      <c r="C133" t="s">
        <v>1567</v>
      </c>
      <c r="D133" t="s">
        <v>1568</v>
      </c>
      <c r="E133" t="s">
        <v>631</v>
      </c>
    </row>
    <row r="134" spans="1:5" x14ac:dyDescent="0.2">
      <c r="A134">
        <v>400326580</v>
      </c>
      <c r="B134">
        <v>400270706</v>
      </c>
      <c r="C134" t="s">
        <v>1569</v>
      </c>
      <c r="D134" t="s">
        <v>1570</v>
      </c>
      <c r="E134" t="s">
        <v>631</v>
      </c>
    </row>
    <row r="135" spans="1:5" x14ac:dyDescent="0.2">
      <c r="A135">
        <v>400326580</v>
      </c>
      <c r="B135">
        <v>400302723</v>
      </c>
      <c r="C135" t="s">
        <v>1569</v>
      </c>
      <c r="D135" t="s">
        <v>1571</v>
      </c>
      <c r="E135" t="s">
        <v>631</v>
      </c>
    </row>
    <row r="136" spans="1:5" x14ac:dyDescent="0.2">
      <c r="A136">
        <v>400326580</v>
      </c>
      <c r="B136">
        <v>400538373</v>
      </c>
      <c r="C136" t="s">
        <v>1569</v>
      </c>
      <c r="D136" t="s">
        <v>1572</v>
      </c>
      <c r="E136" t="s">
        <v>631</v>
      </c>
    </row>
    <row r="137" spans="1:5" x14ac:dyDescent="0.2">
      <c r="A137">
        <v>400326580</v>
      </c>
      <c r="B137">
        <v>400630378</v>
      </c>
      <c r="C137" t="s">
        <v>1569</v>
      </c>
      <c r="D137" t="s">
        <v>1573</v>
      </c>
      <c r="E137" t="s">
        <v>631</v>
      </c>
    </row>
    <row r="138" spans="1:5" x14ac:dyDescent="0.2">
      <c r="A138">
        <v>400326580</v>
      </c>
      <c r="B138">
        <v>401246012</v>
      </c>
      <c r="C138" t="s">
        <v>1569</v>
      </c>
      <c r="D138" t="s">
        <v>631</v>
      </c>
      <c r="E138" t="s">
        <v>163</v>
      </c>
    </row>
    <row r="139" spans="1:5" x14ac:dyDescent="0.2">
      <c r="A139">
        <v>400326580</v>
      </c>
      <c r="B139">
        <v>404795320</v>
      </c>
      <c r="C139" t="s">
        <v>1569</v>
      </c>
      <c r="D139" t="s">
        <v>1574</v>
      </c>
      <c r="E139" t="s">
        <v>631</v>
      </c>
    </row>
    <row r="140" spans="1:5" x14ac:dyDescent="0.2">
      <c r="A140">
        <v>400326580</v>
      </c>
      <c r="B140">
        <v>414572347</v>
      </c>
      <c r="C140" t="s">
        <v>1569</v>
      </c>
      <c r="D140" t="s">
        <v>1575</v>
      </c>
      <c r="E140" t="s">
        <v>631</v>
      </c>
    </row>
    <row r="141" spans="1:5" x14ac:dyDescent="0.2">
      <c r="A141">
        <v>400326580</v>
      </c>
      <c r="B141">
        <v>417103905</v>
      </c>
      <c r="C141" t="s">
        <v>1569</v>
      </c>
      <c r="D141" t="s">
        <v>1576</v>
      </c>
      <c r="E141" t="s">
        <v>631</v>
      </c>
    </row>
    <row r="142" spans="1:5" x14ac:dyDescent="0.2">
      <c r="A142">
        <v>400326580</v>
      </c>
      <c r="B142">
        <v>417350116</v>
      </c>
      <c r="C142" t="s">
        <v>1569</v>
      </c>
      <c r="D142" t="s">
        <v>1577</v>
      </c>
      <c r="E142" t="s">
        <v>631</v>
      </c>
    </row>
    <row r="143" spans="1:5" x14ac:dyDescent="0.2">
      <c r="A143">
        <v>400326580</v>
      </c>
      <c r="B143">
        <v>417350136</v>
      </c>
      <c r="C143" t="s">
        <v>1569</v>
      </c>
      <c r="D143" t="s">
        <v>1578</v>
      </c>
      <c r="E143" t="s">
        <v>631</v>
      </c>
    </row>
    <row r="144" spans="1:5" x14ac:dyDescent="0.2">
      <c r="A144">
        <v>400326580</v>
      </c>
      <c r="B144" t="s">
        <v>1579</v>
      </c>
      <c r="C144" t="s">
        <v>1580</v>
      </c>
      <c r="D144" t="s">
        <v>1581</v>
      </c>
      <c r="E144" t="s">
        <v>631</v>
      </c>
    </row>
    <row r="145" spans="1:5" x14ac:dyDescent="0.2">
      <c r="A145">
        <v>400326581</v>
      </c>
      <c r="B145">
        <v>400048692</v>
      </c>
      <c r="C145" t="s">
        <v>1582</v>
      </c>
      <c r="D145" t="s">
        <v>1583</v>
      </c>
      <c r="E145" t="s">
        <v>987</v>
      </c>
    </row>
    <row r="146" spans="1:5" x14ac:dyDescent="0.2">
      <c r="A146">
        <v>400326581</v>
      </c>
      <c r="B146">
        <v>400302725</v>
      </c>
      <c r="C146" t="s">
        <v>1584</v>
      </c>
      <c r="D146" t="s">
        <v>1585</v>
      </c>
      <c r="E146" t="s">
        <v>987</v>
      </c>
    </row>
    <row r="147" spans="1:5" x14ac:dyDescent="0.2">
      <c r="A147">
        <v>400326581</v>
      </c>
      <c r="B147">
        <v>400536575</v>
      </c>
      <c r="C147" t="s">
        <v>1584</v>
      </c>
      <c r="D147" t="s">
        <v>1586</v>
      </c>
      <c r="E147" t="s">
        <v>987</v>
      </c>
    </row>
    <row r="148" spans="1:5" x14ac:dyDescent="0.2">
      <c r="A148">
        <v>400326581</v>
      </c>
      <c r="B148">
        <v>400603894</v>
      </c>
      <c r="C148" t="s">
        <v>1584</v>
      </c>
      <c r="D148" t="s">
        <v>1587</v>
      </c>
      <c r="E148" t="s">
        <v>987</v>
      </c>
    </row>
    <row r="149" spans="1:5" x14ac:dyDescent="0.2">
      <c r="A149">
        <v>400326581</v>
      </c>
      <c r="B149">
        <v>401047158</v>
      </c>
      <c r="C149" t="s">
        <v>1584</v>
      </c>
      <c r="D149" t="s">
        <v>1588</v>
      </c>
      <c r="E149" t="s">
        <v>987</v>
      </c>
    </row>
    <row r="150" spans="1:5" x14ac:dyDescent="0.2">
      <c r="A150">
        <v>400326581</v>
      </c>
      <c r="B150">
        <v>415646833</v>
      </c>
      <c r="C150" t="s">
        <v>1584</v>
      </c>
      <c r="D150" t="s">
        <v>1589</v>
      </c>
      <c r="E150" t="s">
        <v>987</v>
      </c>
    </row>
    <row r="151" spans="1:5" x14ac:dyDescent="0.2">
      <c r="A151">
        <v>400326581</v>
      </c>
      <c r="B151">
        <v>415727389</v>
      </c>
      <c r="C151" t="s">
        <v>712</v>
      </c>
      <c r="D151" t="s">
        <v>1590</v>
      </c>
      <c r="E151" t="s">
        <v>987</v>
      </c>
    </row>
    <row r="152" spans="1:5" x14ac:dyDescent="0.2">
      <c r="A152">
        <v>400326581</v>
      </c>
      <c r="B152">
        <v>416807313</v>
      </c>
      <c r="C152" t="s">
        <v>1584</v>
      </c>
      <c r="D152" t="s">
        <v>1591</v>
      </c>
      <c r="E152" t="s">
        <v>987</v>
      </c>
    </row>
    <row r="153" spans="1:5" x14ac:dyDescent="0.2">
      <c r="A153">
        <v>400326581</v>
      </c>
      <c r="B153">
        <v>417049490</v>
      </c>
      <c r="C153" t="s">
        <v>1584</v>
      </c>
      <c r="D153" t="s">
        <v>987</v>
      </c>
      <c r="E153" t="s">
        <v>163</v>
      </c>
    </row>
    <row r="154" spans="1:5" x14ac:dyDescent="0.2">
      <c r="A154">
        <v>400326581</v>
      </c>
      <c r="B154">
        <v>417103906</v>
      </c>
      <c r="C154" t="s">
        <v>1584</v>
      </c>
      <c r="D154" t="s">
        <v>1592</v>
      </c>
      <c r="E154" t="s">
        <v>987</v>
      </c>
    </row>
    <row r="155" spans="1:5" x14ac:dyDescent="0.2">
      <c r="A155">
        <v>400326581</v>
      </c>
      <c r="B155">
        <v>417983105</v>
      </c>
      <c r="C155" t="s">
        <v>1584</v>
      </c>
      <c r="D155" t="s">
        <v>1593</v>
      </c>
      <c r="E155" t="s">
        <v>987</v>
      </c>
    </row>
    <row r="156" spans="1:5" x14ac:dyDescent="0.2">
      <c r="A156">
        <v>400326624</v>
      </c>
      <c r="B156">
        <v>400326298</v>
      </c>
      <c r="C156" t="s">
        <v>665</v>
      </c>
      <c r="D156" t="s">
        <v>1594</v>
      </c>
      <c r="E156" t="s">
        <v>664</v>
      </c>
    </row>
    <row r="157" spans="1:5" x14ac:dyDescent="0.2">
      <c r="A157">
        <v>400326624</v>
      </c>
      <c r="B157">
        <v>400538389</v>
      </c>
      <c r="C157" t="s">
        <v>665</v>
      </c>
      <c r="D157" t="s">
        <v>664</v>
      </c>
      <c r="E157" t="s">
        <v>163</v>
      </c>
    </row>
    <row r="158" spans="1:5" x14ac:dyDescent="0.2">
      <c r="A158">
        <v>400326624</v>
      </c>
      <c r="B158">
        <v>400630830</v>
      </c>
      <c r="C158" t="s">
        <v>665</v>
      </c>
      <c r="D158" t="s">
        <v>1595</v>
      </c>
      <c r="E158" t="s">
        <v>664</v>
      </c>
    </row>
    <row r="159" spans="1:5" x14ac:dyDescent="0.2">
      <c r="A159">
        <v>400326624</v>
      </c>
      <c r="B159">
        <v>401173257</v>
      </c>
      <c r="C159" t="s">
        <v>665</v>
      </c>
      <c r="D159" t="s">
        <v>666</v>
      </c>
      <c r="E159" t="s">
        <v>664</v>
      </c>
    </row>
    <row r="160" spans="1:5" x14ac:dyDescent="0.2">
      <c r="A160">
        <v>400326624</v>
      </c>
      <c r="B160">
        <v>417983128</v>
      </c>
      <c r="C160" t="s">
        <v>665</v>
      </c>
      <c r="D160" t="s">
        <v>1596</v>
      </c>
      <c r="E160" t="s">
        <v>664</v>
      </c>
    </row>
    <row r="161" spans="1:5" x14ac:dyDescent="0.2">
      <c r="A161">
        <v>400326624</v>
      </c>
      <c r="B161" t="s">
        <v>1597</v>
      </c>
      <c r="C161" t="s">
        <v>1598</v>
      </c>
      <c r="D161" t="s">
        <v>1599</v>
      </c>
      <c r="E161" t="s">
        <v>664</v>
      </c>
    </row>
    <row r="162" spans="1:5" x14ac:dyDescent="0.2">
      <c r="A162">
        <v>400326635</v>
      </c>
      <c r="B162">
        <v>400033911</v>
      </c>
      <c r="C162" t="s">
        <v>718</v>
      </c>
      <c r="D162" t="s">
        <v>1600</v>
      </c>
      <c r="E162" t="s">
        <v>717</v>
      </c>
    </row>
    <row r="163" spans="1:5" x14ac:dyDescent="0.2">
      <c r="A163">
        <v>400326635</v>
      </c>
      <c r="B163">
        <v>400326295</v>
      </c>
      <c r="C163" t="s">
        <v>718</v>
      </c>
      <c r="D163" t="s">
        <v>1601</v>
      </c>
      <c r="E163" t="s">
        <v>717</v>
      </c>
    </row>
    <row r="164" spans="1:5" x14ac:dyDescent="0.2">
      <c r="A164">
        <v>400326635</v>
      </c>
      <c r="B164">
        <v>400738541</v>
      </c>
      <c r="C164" t="s">
        <v>1602</v>
      </c>
      <c r="D164" t="s">
        <v>1603</v>
      </c>
      <c r="E164" t="s">
        <v>717</v>
      </c>
    </row>
    <row r="165" spans="1:5" x14ac:dyDescent="0.2">
      <c r="A165">
        <v>400326635</v>
      </c>
      <c r="B165">
        <v>401173261</v>
      </c>
      <c r="C165" t="s">
        <v>1602</v>
      </c>
      <c r="D165" t="s">
        <v>1604</v>
      </c>
      <c r="E165" t="s">
        <v>717</v>
      </c>
    </row>
    <row r="166" spans="1:5" x14ac:dyDescent="0.2">
      <c r="A166">
        <v>400326635</v>
      </c>
      <c r="B166">
        <v>417983123</v>
      </c>
      <c r="C166" t="s">
        <v>718</v>
      </c>
      <c r="D166" t="s">
        <v>717</v>
      </c>
      <c r="E166" t="s">
        <v>163</v>
      </c>
    </row>
    <row r="167" spans="1:5" x14ac:dyDescent="0.2">
      <c r="A167">
        <v>400326667</v>
      </c>
      <c r="B167">
        <v>400124470</v>
      </c>
      <c r="C167" t="s">
        <v>1605</v>
      </c>
      <c r="D167" t="s">
        <v>1606</v>
      </c>
      <c r="E167" t="s">
        <v>726</v>
      </c>
    </row>
    <row r="168" spans="1:5" x14ac:dyDescent="0.2">
      <c r="A168">
        <v>400326667</v>
      </c>
      <c r="B168">
        <v>400306767</v>
      </c>
      <c r="C168" t="s">
        <v>1605</v>
      </c>
      <c r="D168" t="s">
        <v>1607</v>
      </c>
      <c r="E168" t="s">
        <v>726</v>
      </c>
    </row>
    <row r="169" spans="1:5" x14ac:dyDescent="0.2">
      <c r="A169">
        <v>400326667</v>
      </c>
      <c r="B169">
        <v>400663400</v>
      </c>
      <c r="C169" t="s">
        <v>1605</v>
      </c>
      <c r="D169" t="s">
        <v>1608</v>
      </c>
      <c r="E169" t="s">
        <v>726</v>
      </c>
    </row>
    <row r="170" spans="1:5" x14ac:dyDescent="0.2">
      <c r="A170">
        <v>400326667</v>
      </c>
      <c r="B170">
        <v>400668890</v>
      </c>
      <c r="C170" t="s">
        <v>1609</v>
      </c>
      <c r="D170" t="s">
        <v>1610</v>
      </c>
      <c r="E170" t="s">
        <v>726</v>
      </c>
    </row>
    <row r="171" spans="1:5" x14ac:dyDescent="0.2">
      <c r="A171">
        <v>400326667</v>
      </c>
      <c r="B171">
        <v>401194640</v>
      </c>
      <c r="C171" t="s">
        <v>1609</v>
      </c>
      <c r="D171" t="s">
        <v>1611</v>
      </c>
      <c r="E171" t="s">
        <v>726</v>
      </c>
    </row>
    <row r="172" spans="1:5" x14ac:dyDescent="0.2">
      <c r="A172">
        <v>400326667</v>
      </c>
      <c r="B172">
        <v>401544151</v>
      </c>
      <c r="C172" t="s">
        <v>1605</v>
      </c>
      <c r="D172" t="s">
        <v>1612</v>
      </c>
      <c r="E172" t="s">
        <v>726</v>
      </c>
    </row>
    <row r="173" spans="1:5" x14ac:dyDescent="0.2">
      <c r="A173">
        <v>400326667</v>
      </c>
      <c r="B173">
        <v>412788138</v>
      </c>
      <c r="C173" t="s">
        <v>1605</v>
      </c>
      <c r="D173" t="s">
        <v>1613</v>
      </c>
      <c r="E173" t="s">
        <v>726</v>
      </c>
    </row>
    <row r="174" spans="1:5" x14ac:dyDescent="0.2">
      <c r="A174">
        <v>400326667</v>
      </c>
      <c r="B174">
        <v>413424997</v>
      </c>
      <c r="C174" t="s">
        <v>1605</v>
      </c>
      <c r="D174" t="s">
        <v>1614</v>
      </c>
      <c r="E174" t="s">
        <v>726</v>
      </c>
    </row>
    <row r="175" spans="1:5" x14ac:dyDescent="0.2">
      <c r="A175">
        <v>400326667</v>
      </c>
      <c r="B175">
        <v>414202270</v>
      </c>
      <c r="C175" t="s">
        <v>1605</v>
      </c>
      <c r="D175" t="s">
        <v>1615</v>
      </c>
      <c r="E175" t="s">
        <v>726</v>
      </c>
    </row>
    <row r="176" spans="1:5" x14ac:dyDescent="0.2">
      <c r="A176">
        <v>400326667</v>
      </c>
      <c r="B176">
        <v>415577620</v>
      </c>
      <c r="C176" t="s">
        <v>1605</v>
      </c>
      <c r="D176" t="s">
        <v>1616</v>
      </c>
      <c r="E176" t="s">
        <v>726</v>
      </c>
    </row>
    <row r="177" spans="1:5" x14ac:dyDescent="0.2">
      <c r="A177">
        <v>400326667</v>
      </c>
      <c r="B177">
        <v>417103922</v>
      </c>
      <c r="C177" t="s">
        <v>1609</v>
      </c>
      <c r="D177" t="s">
        <v>1617</v>
      </c>
      <c r="E177" t="s">
        <v>726</v>
      </c>
    </row>
    <row r="178" spans="1:5" x14ac:dyDescent="0.2">
      <c r="A178">
        <v>400326667</v>
      </c>
      <c r="B178">
        <v>417350128</v>
      </c>
      <c r="C178" t="s">
        <v>1609</v>
      </c>
      <c r="D178" t="s">
        <v>1618</v>
      </c>
      <c r="E178" t="s">
        <v>726</v>
      </c>
    </row>
    <row r="179" spans="1:5" x14ac:dyDescent="0.2">
      <c r="A179">
        <v>400326667</v>
      </c>
      <c r="B179">
        <v>417983139</v>
      </c>
      <c r="C179" t="s">
        <v>1605</v>
      </c>
      <c r="D179" t="s">
        <v>726</v>
      </c>
      <c r="E179" t="s">
        <v>163</v>
      </c>
    </row>
    <row r="180" spans="1:5" x14ac:dyDescent="0.2">
      <c r="A180">
        <v>400341717</v>
      </c>
      <c r="B180">
        <v>400072493</v>
      </c>
      <c r="C180" t="s">
        <v>465</v>
      </c>
      <c r="D180" t="s">
        <v>1619</v>
      </c>
      <c r="E180" t="s">
        <v>464</v>
      </c>
    </row>
    <row r="181" spans="1:5" x14ac:dyDescent="0.2">
      <c r="A181">
        <v>400341717</v>
      </c>
      <c r="B181">
        <v>400345429</v>
      </c>
      <c r="C181" t="s">
        <v>465</v>
      </c>
      <c r="D181" t="s">
        <v>1620</v>
      </c>
      <c r="E181" t="s">
        <v>464</v>
      </c>
    </row>
    <row r="182" spans="1:5" x14ac:dyDescent="0.2">
      <c r="A182">
        <v>400341717</v>
      </c>
      <c r="B182">
        <v>417531784</v>
      </c>
      <c r="C182" t="s">
        <v>465</v>
      </c>
      <c r="D182" t="s">
        <v>464</v>
      </c>
      <c r="E182" t="s">
        <v>163</v>
      </c>
    </row>
    <row r="183" spans="1:5" x14ac:dyDescent="0.2">
      <c r="A183">
        <v>400341717</v>
      </c>
      <c r="B183" t="s">
        <v>1621</v>
      </c>
      <c r="C183" t="s">
        <v>1622</v>
      </c>
      <c r="D183" t="s">
        <v>1623</v>
      </c>
      <c r="E183" t="s">
        <v>464</v>
      </c>
    </row>
    <row r="184" spans="1:5" x14ac:dyDescent="0.2">
      <c r="A184">
        <v>400481171</v>
      </c>
      <c r="B184">
        <v>400973894</v>
      </c>
      <c r="C184" t="s">
        <v>471</v>
      </c>
      <c r="D184" t="s">
        <v>1624</v>
      </c>
      <c r="E184" t="s">
        <v>470</v>
      </c>
    </row>
    <row r="185" spans="1:5" x14ac:dyDescent="0.2">
      <c r="A185">
        <v>400481171</v>
      </c>
      <c r="B185">
        <v>417531783</v>
      </c>
      <c r="C185" t="s">
        <v>471</v>
      </c>
      <c r="D185" t="s">
        <v>470</v>
      </c>
      <c r="E185" t="s">
        <v>163</v>
      </c>
    </row>
    <row r="186" spans="1:5" x14ac:dyDescent="0.2">
      <c r="A186">
        <v>400481211</v>
      </c>
      <c r="B186">
        <v>400013184</v>
      </c>
      <c r="C186" t="s">
        <v>1625</v>
      </c>
      <c r="D186" t="s">
        <v>1626</v>
      </c>
      <c r="E186" t="s">
        <v>642</v>
      </c>
    </row>
    <row r="187" spans="1:5" x14ac:dyDescent="0.2">
      <c r="A187">
        <v>400481211</v>
      </c>
      <c r="B187">
        <v>400326166</v>
      </c>
      <c r="C187" t="s">
        <v>1625</v>
      </c>
      <c r="D187" t="s">
        <v>1627</v>
      </c>
      <c r="E187" t="s">
        <v>642</v>
      </c>
    </row>
    <row r="188" spans="1:5" x14ac:dyDescent="0.2">
      <c r="A188">
        <v>400481211</v>
      </c>
      <c r="B188">
        <v>400536571</v>
      </c>
      <c r="C188" t="s">
        <v>1625</v>
      </c>
      <c r="D188" t="s">
        <v>1628</v>
      </c>
      <c r="E188" t="s">
        <v>642</v>
      </c>
    </row>
    <row r="189" spans="1:5" x14ac:dyDescent="0.2">
      <c r="A189">
        <v>400481211</v>
      </c>
      <c r="B189">
        <v>401225087</v>
      </c>
      <c r="C189" t="s">
        <v>1625</v>
      </c>
      <c r="D189" t="s">
        <v>642</v>
      </c>
      <c r="E189" t="s">
        <v>163</v>
      </c>
    </row>
    <row r="190" spans="1:5" x14ac:dyDescent="0.2">
      <c r="A190">
        <v>400481211</v>
      </c>
      <c r="B190">
        <v>417221843</v>
      </c>
      <c r="C190" t="s">
        <v>1625</v>
      </c>
      <c r="D190" t="s">
        <v>1629</v>
      </c>
      <c r="E190" t="s">
        <v>642</v>
      </c>
    </row>
    <row r="191" spans="1:5" x14ac:dyDescent="0.2">
      <c r="A191">
        <v>400481211</v>
      </c>
      <c r="B191">
        <v>417221857</v>
      </c>
      <c r="C191" t="s">
        <v>1630</v>
      </c>
      <c r="D191" t="s">
        <v>1631</v>
      </c>
      <c r="E191" t="s">
        <v>642</v>
      </c>
    </row>
    <row r="192" spans="1:5" x14ac:dyDescent="0.2">
      <c r="A192">
        <v>400481211</v>
      </c>
      <c r="B192">
        <v>417221883</v>
      </c>
      <c r="C192" t="s">
        <v>1630</v>
      </c>
      <c r="D192" t="s">
        <v>1632</v>
      </c>
      <c r="E192" t="s">
        <v>642</v>
      </c>
    </row>
    <row r="193" spans="1:5" x14ac:dyDescent="0.2">
      <c r="A193">
        <v>400481213</v>
      </c>
      <c r="B193">
        <v>400035595</v>
      </c>
      <c r="C193" t="s">
        <v>1633</v>
      </c>
      <c r="D193" t="s">
        <v>1634</v>
      </c>
      <c r="E193" t="s">
        <v>707</v>
      </c>
    </row>
    <row r="194" spans="1:5" x14ac:dyDescent="0.2">
      <c r="A194">
        <v>400481213</v>
      </c>
      <c r="B194">
        <v>400210358</v>
      </c>
      <c r="C194" t="s">
        <v>1633</v>
      </c>
      <c r="D194" t="s">
        <v>1635</v>
      </c>
      <c r="E194" t="s">
        <v>707</v>
      </c>
    </row>
    <row r="195" spans="1:5" x14ac:dyDescent="0.2">
      <c r="A195">
        <v>400481213</v>
      </c>
      <c r="B195">
        <v>400464397</v>
      </c>
      <c r="C195" t="s">
        <v>1633</v>
      </c>
      <c r="D195" t="s">
        <v>1636</v>
      </c>
      <c r="E195" t="s">
        <v>707</v>
      </c>
    </row>
    <row r="196" spans="1:5" x14ac:dyDescent="0.2">
      <c r="A196">
        <v>400481213</v>
      </c>
      <c r="B196">
        <v>416881473</v>
      </c>
      <c r="C196" t="s">
        <v>1637</v>
      </c>
      <c r="D196" t="s">
        <v>1638</v>
      </c>
      <c r="E196" t="s">
        <v>707</v>
      </c>
    </row>
    <row r="197" spans="1:5" x14ac:dyDescent="0.2">
      <c r="A197">
        <v>400481213</v>
      </c>
      <c r="B197">
        <v>417221844</v>
      </c>
      <c r="C197" t="s">
        <v>1633</v>
      </c>
      <c r="D197" t="s">
        <v>1639</v>
      </c>
      <c r="E197" t="s">
        <v>707</v>
      </c>
    </row>
    <row r="198" spans="1:5" x14ac:dyDescent="0.2">
      <c r="A198">
        <v>400481213</v>
      </c>
      <c r="B198">
        <v>417983111</v>
      </c>
      <c r="C198" t="s">
        <v>1633</v>
      </c>
      <c r="D198" t="s">
        <v>707</v>
      </c>
      <c r="E198" t="s">
        <v>163</v>
      </c>
    </row>
    <row r="199" spans="1:5" x14ac:dyDescent="0.2">
      <c r="A199">
        <v>400481224</v>
      </c>
      <c r="B199">
        <v>400041951</v>
      </c>
      <c r="C199" t="s">
        <v>1640</v>
      </c>
      <c r="D199" t="s">
        <v>1641</v>
      </c>
      <c r="E199" t="s">
        <v>645</v>
      </c>
    </row>
    <row r="200" spans="1:5" x14ac:dyDescent="0.2">
      <c r="A200">
        <v>400481224</v>
      </c>
      <c r="B200">
        <v>400256354</v>
      </c>
      <c r="C200" t="s">
        <v>1640</v>
      </c>
      <c r="D200" t="s">
        <v>1642</v>
      </c>
      <c r="E200" t="s">
        <v>645</v>
      </c>
    </row>
    <row r="201" spans="1:5" x14ac:dyDescent="0.2">
      <c r="A201">
        <v>400481224</v>
      </c>
      <c r="B201">
        <v>400302848</v>
      </c>
      <c r="C201" t="s">
        <v>1640</v>
      </c>
      <c r="D201" t="s">
        <v>1643</v>
      </c>
      <c r="E201" t="s">
        <v>645</v>
      </c>
    </row>
    <row r="202" spans="1:5" x14ac:dyDescent="0.2">
      <c r="A202">
        <v>400481224</v>
      </c>
      <c r="B202">
        <v>400664922</v>
      </c>
      <c r="C202" t="s">
        <v>1640</v>
      </c>
      <c r="D202" t="s">
        <v>645</v>
      </c>
      <c r="E202" t="s">
        <v>163</v>
      </c>
    </row>
    <row r="203" spans="1:5" x14ac:dyDescent="0.2">
      <c r="A203">
        <v>400481224</v>
      </c>
      <c r="B203">
        <v>400950681</v>
      </c>
      <c r="C203" t="s">
        <v>1640</v>
      </c>
      <c r="D203" t="s">
        <v>1644</v>
      </c>
      <c r="E203" t="s">
        <v>645</v>
      </c>
    </row>
    <row r="204" spans="1:5" x14ac:dyDescent="0.2">
      <c r="A204">
        <v>400481224</v>
      </c>
      <c r="B204">
        <v>404933579</v>
      </c>
      <c r="C204" t="s">
        <v>1640</v>
      </c>
      <c r="D204" t="s">
        <v>1645</v>
      </c>
      <c r="E204" t="s">
        <v>645</v>
      </c>
    </row>
    <row r="205" spans="1:5" x14ac:dyDescent="0.2">
      <c r="A205">
        <v>400481224</v>
      </c>
      <c r="B205">
        <v>417983117</v>
      </c>
      <c r="C205" t="s">
        <v>1640</v>
      </c>
      <c r="D205" t="s">
        <v>1646</v>
      </c>
      <c r="E205" t="s">
        <v>645</v>
      </c>
    </row>
    <row r="206" spans="1:5" x14ac:dyDescent="0.2">
      <c r="A206">
        <v>400481229</v>
      </c>
      <c r="B206">
        <v>400033864</v>
      </c>
      <c r="C206" t="s">
        <v>653</v>
      </c>
      <c r="D206" t="s">
        <v>1647</v>
      </c>
      <c r="E206" t="s">
        <v>652</v>
      </c>
    </row>
    <row r="207" spans="1:5" x14ac:dyDescent="0.2">
      <c r="A207">
        <v>400481229</v>
      </c>
      <c r="B207">
        <v>400033868</v>
      </c>
      <c r="C207" t="s">
        <v>653</v>
      </c>
      <c r="D207" t="s">
        <v>1648</v>
      </c>
      <c r="E207" t="s">
        <v>652</v>
      </c>
    </row>
    <row r="208" spans="1:5" x14ac:dyDescent="0.2">
      <c r="A208">
        <v>400481229</v>
      </c>
      <c r="B208">
        <v>400302916</v>
      </c>
      <c r="C208" t="s">
        <v>653</v>
      </c>
      <c r="D208" t="s">
        <v>1649</v>
      </c>
      <c r="E208" t="s">
        <v>652</v>
      </c>
    </row>
    <row r="209" spans="1:5" x14ac:dyDescent="0.2">
      <c r="A209">
        <v>400481229</v>
      </c>
      <c r="B209">
        <v>400539548</v>
      </c>
      <c r="C209" t="s">
        <v>1650</v>
      </c>
      <c r="D209" t="s">
        <v>1651</v>
      </c>
      <c r="E209" t="s">
        <v>652</v>
      </c>
    </row>
    <row r="210" spans="1:5" x14ac:dyDescent="0.2">
      <c r="A210">
        <v>400481229</v>
      </c>
      <c r="B210">
        <v>400603892</v>
      </c>
      <c r="C210" t="s">
        <v>653</v>
      </c>
      <c r="D210" t="s">
        <v>1652</v>
      </c>
      <c r="E210" t="s">
        <v>652</v>
      </c>
    </row>
    <row r="211" spans="1:5" x14ac:dyDescent="0.2">
      <c r="A211">
        <v>400481229</v>
      </c>
      <c r="B211">
        <v>400713754</v>
      </c>
      <c r="C211" t="s">
        <v>653</v>
      </c>
      <c r="D211" t="s">
        <v>652</v>
      </c>
      <c r="E211" t="s">
        <v>163</v>
      </c>
    </row>
    <row r="212" spans="1:5" x14ac:dyDescent="0.2">
      <c r="A212">
        <v>400481229</v>
      </c>
      <c r="B212">
        <v>401060222</v>
      </c>
      <c r="C212" t="s">
        <v>1653</v>
      </c>
      <c r="D212" t="s">
        <v>1654</v>
      </c>
      <c r="E212" t="s">
        <v>652</v>
      </c>
    </row>
    <row r="213" spans="1:5" x14ac:dyDescent="0.2">
      <c r="A213">
        <v>400481229</v>
      </c>
      <c r="B213">
        <v>412788093</v>
      </c>
      <c r="C213" t="s">
        <v>653</v>
      </c>
      <c r="D213" t="s">
        <v>1655</v>
      </c>
      <c r="E213" t="s">
        <v>652</v>
      </c>
    </row>
    <row r="214" spans="1:5" x14ac:dyDescent="0.2">
      <c r="A214">
        <v>400481229</v>
      </c>
      <c r="B214">
        <v>414596423</v>
      </c>
      <c r="C214" t="s">
        <v>1650</v>
      </c>
      <c r="D214" t="s">
        <v>1656</v>
      </c>
      <c r="E214" t="s">
        <v>652</v>
      </c>
    </row>
    <row r="215" spans="1:5" x14ac:dyDescent="0.2">
      <c r="A215">
        <v>400481229</v>
      </c>
      <c r="B215">
        <v>414612604</v>
      </c>
      <c r="C215" t="s">
        <v>1650</v>
      </c>
      <c r="D215" t="s">
        <v>1657</v>
      </c>
      <c r="E215" t="s">
        <v>652</v>
      </c>
    </row>
    <row r="216" spans="1:5" x14ac:dyDescent="0.2">
      <c r="A216">
        <v>400481229</v>
      </c>
      <c r="B216">
        <v>416022312</v>
      </c>
      <c r="C216" t="s">
        <v>1650</v>
      </c>
      <c r="D216" t="s">
        <v>1658</v>
      </c>
      <c r="E216" t="s">
        <v>652</v>
      </c>
    </row>
    <row r="217" spans="1:5" x14ac:dyDescent="0.2">
      <c r="A217">
        <v>400481229</v>
      </c>
      <c r="B217">
        <v>416095923</v>
      </c>
      <c r="C217" t="s">
        <v>653</v>
      </c>
      <c r="D217" t="s">
        <v>1659</v>
      </c>
      <c r="E217" t="s">
        <v>652</v>
      </c>
    </row>
    <row r="218" spans="1:5" x14ac:dyDescent="0.2">
      <c r="A218">
        <v>400481229</v>
      </c>
      <c r="B218">
        <v>416295985</v>
      </c>
      <c r="C218" t="s">
        <v>1650</v>
      </c>
      <c r="D218" t="s">
        <v>1660</v>
      </c>
      <c r="E218" t="s">
        <v>652</v>
      </c>
    </row>
    <row r="219" spans="1:5" x14ac:dyDescent="0.2">
      <c r="A219">
        <v>400481229</v>
      </c>
      <c r="B219">
        <v>417103910</v>
      </c>
      <c r="C219" t="s">
        <v>653</v>
      </c>
      <c r="D219" t="s">
        <v>1661</v>
      </c>
      <c r="E219" t="s">
        <v>652</v>
      </c>
    </row>
    <row r="220" spans="1:5" x14ac:dyDescent="0.2">
      <c r="A220">
        <v>400481229</v>
      </c>
      <c r="B220">
        <v>417334974</v>
      </c>
      <c r="C220" t="s">
        <v>653</v>
      </c>
      <c r="D220" t="s">
        <v>1662</v>
      </c>
      <c r="E220" t="s">
        <v>652</v>
      </c>
    </row>
    <row r="221" spans="1:5" x14ac:dyDescent="0.2">
      <c r="A221">
        <v>400481229</v>
      </c>
      <c r="B221" s="89">
        <v>417350120</v>
      </c>
      <c r="C221" t="s">
        <v>653</v>
      </c>
      <c r="D221" t="s">
        <v>1663</v>
      </c>
      <c r="E221" t="s">
        <v>652</v>
      </c>
    </row>
    <row r="222" spans="1:5" x14ac:dyDescent="0.2">
      <c r="A222">
        <v>400481258</v>
      </c>
      <c r="B222">
        <v>400253577</v>
      </c>
      <c r="C222" t="s">
        <v>1664</v>
      </c>
      <c r="D222" t="s">
        <v>1665</v>
      </c>
      <c r="E222" t="s">
        <v>671</v>
      </c>
    </row>
    <row r="223" spans="1:5" x14ac:dyDescent="0.2">
      <c r="A223">
        <v>400481258</v>
      </c>
      <c r="B223">
        <v>400305966</v>
      </c>
      <c r="C223" t="s">
        <v>1666</v>
      </c>
      <c r="D223" t="s">
        <v>1667</v>
      </c>
      <c r="E223" t="s">
        <v>671</v>
      </c>
    </row>
    <row r="224" spans="1:5" x14ac:dyDescent="0.2">
      <c r="A224">
        <v>400481258</v>
      </c>
      <c r="B224">
        <v>400448419</v>
      </c>
      <c r="C224" t="s">
        <v>1666</v>
      </c>
      <c r="D224" t="s">
        <v>1668</v>
      </c>
      <c r="E224" t="s">
        <v>671</v>
      </c>
    </row>
    <row r="225" spans="1:5" x14ac:dyDescent="0.2">
      <c r="A225">
        <v>400481258</v>
      </c>
      <c r="B225">
        <v>400668882</v>
      </c>
      <c r="C225" t="s">
        <v>1669</v>
      </c>
      <c r="D225" t="s">
        <v>1670</v>
      </c>
      <c r="E225" t="s">
        <v>671</v>
      </c>
    </row>
    <row r="226" spans="1:5" x14ac:dyDescent="0.2">
      <c r="A226">
        <v>400481258</v>
      </c>
      <c r="B226">
        <v>400950741</v>
      </c>
      <c r="C226" t="s">
        <v>1666</v>
      </c>
      <c r="D226" t="s">
        <v>671</v>
      </c>
      <c r="E226" t="s">
        <v>163</v>
      </c>
    </row>
    <row r="227" spans="1:5" x14ac:dyDescent="0.2">
      <c r="A227">
        <v>400481258</v>
      </c>
      <c r="B227">
        <v>401567045</v>
      </c>
      <c r="C227" t="s">
        <v>1666</v>
      </c>
      <c r="D227" t="s">
        <v>1671</v>
      </c>
      <c r="E227" t="s">
        <v>671</v>
      </c>
    </row>
    <row r="228" spans="1:5" x14ac:dyDescent="0.2">
      <c r="A228">
        <v>400481258</v>
      </c>
      <c r="B228">
        <v>412788118</v>
      </c>
      <c r="C228" t="s">
        <v>1666</v>
      </c>
      <c r="D228" t="s">
        <v>1672</v>
      </c>
      <c r="E228" t="s">
        <v>671</v>
      </c>
    </row>
    <row r="229" spans="1:5" x14ac:dyDescent="0.2">
      <c r="A229">
        <v>400481258</v>
      </c>
      <c r="B229">
        <v>413424999</v>
      </c>
      <c r="C229" t="s">
        <v>1666</v>
      </c>
      <c r="D229" t="s">
        <v>1673</v>
      </c>
      <c r="E229" t="s">
        <v>671</v>
      </c>
    </row>
    <row r="230" spans="1:5" x14ac:dyDescent="0.2">
      <c r="A230">
        <v>400481258</v>
      </c>
      <c r="B230">
        <v>416955786</v>
      </c>
      <c r="C230" t="s">
        <v>1674</v>
      </c>
      <c r="D230" t="s">
        <v>1675</v>
      </c>
      <c r="E230" t="s">
        <v>671</v>
      </c>
    </row>
    <row r="231" spans="1:5" x14ac:dyDescent="0.2">
      <c r="A231">
        <v>400481258</v>
      </c>
      <c r="B231">
        <v>417221859</v>
      </c>
      <c r="C231" t="s">
        <v>1676</v>
      </c>
      <c r="D231" t="s">
        <v>1677</v>
      </c>
      <c r="E231" t="s">
        <v>671</v>
      </c>
    </row>
    <row r="232" spans="1:5" x14ac:dyDescent="0.2">
      <c r="A232">
        <v>400481299</v>
      </c>
      <c r="B232">
        <v>400156798</v>
      </c>
      <c r="C232" t="s">
        <v>1678</v>
      </c>
      <c r="D232" t="s">
        <v>1679</v>
      </c>
      <c r="E232" t="s">
        <v>674</v>
      </c>
    </row>
    <row r="233" spans="1:5" x14ac:dyDescent="0.2">
      <c r="A233">
        <v>400481299</v>
      </c>
      <c r="B233">
        <v>400291998</v>
      </c>
      <c r="C233" t="s">
        <v>1678</v>
      </c>
      <c r="D233" t="s">
        <v>1680</v>
      </c>
      <c r="E233" t="s">
        <v>674</v>
      </c>
    </row>
    <row r="234" spans="1:5" x14ac:dyDescent="0.2">
      <c r="A234">
        <v>400481299</v>
      </c>
      <c r="B234">
        <v>400306068</v>
      </c>
      <c r="C234" t="s">
        <v>1678</v>
      </c>
      <c r="D234" t="s">
        <v>1681</v>
      </c>
      <c r="E234" t="s">
        <v>674</v>
      </c>
    </row>
    <row r="235" spans="1:5" x14ac:dyDescent="0.2">
      <c r="A235">
        <v>400481299</v>
      </c>
      <c r="B235">
        <v>400756198</v>
      </c>
      <c r="C235" t="s">
        <v>1678</v>
      </c>
      <c r="D235" t="s">
        <v>1682</v>
      </c>
      <c r="E235" t="s">
        <v>674</v>
      </c>
    </row>
    <row r="236" spans="1:5" x14ac:dyDescent="0.2">
      <c r="A236">
        <v>400481299</v>
      </c>
      <c r="B236">
        <v>400892465</v>
      </c>
      <c r="C236" t="s">
        <v>1678</v>
      </c>
      <c r="D236" t="s">
        <v>1683</v>
      </c>
      <c r="E236" t="s">
        <v>674</v>
      </c>
    </row>
    <row r="237" spans="1:5" x14ac:dyDescent="0.2">
      <c r="A237">
        <v>400481299</v>
      </c>
      <c r="B237">
        <v>401217770</v>
      </c>
      <c r="C237" t="s">
        <v>1678</v>
      </c>
      <c r="D237" t="s">
        <v>1684</v>
      </c>
      <c r="E237" t="s">
        <v>674</v>
      </c>
    </row>
    <row r="238" spans="1:5" x14ac:dyDescent="0.2">
      <c r="A238">
        <v>400481299</v>
      </c>
      <c r="B238">
        <v>401775380</v>
      </c>
      <c r="C238" t="s">
        <v>1678</v>
      </c>
      <c r="D238" t="s">
        <v>674</v>
      </c>
      <c r="E238" t="s">
        <v>163</v>
      </c>
    </row>
    <row r="239" spans="1:5" x14ac:dyDescent="0.2">
      <c r="A239">
        <v>400481299</v>
      </c>
      <c r="B239">
        <v>417103916</v>
      </c>
      <c r="C239" t="s">
        <v>1678</v>
      </c>
      <c r="D239" t="s">
        <v>1685</v>
      </c>
      <c r="E239" t="s">
        <v>674</v>
      </c>
    </row>
    <row r="240" spans="1:5" x14ac:dyDescent="0.2">
      <c r="A240">
        <v>400481299</v>
      </c>
      <c r="B240">
        <v>417350124</v>
      </c>
      <c r="C240" t="s">
        <v>1678</v>
      </c>
      <c r="D240" t="s">
        <v>1686</v>
      </c>
      <c r="E240" t="s">
        <v>674</v>
      </c>
    </row>
    <row r="241" spans="1:62" x14ac:dyDescent="0.2">
      <c r="A241">
        <v>400481299</v>
      </c>
      <c r="B241">
        <v>417350143</v>
      </c>
      <c r="C241" t="s">
        <v>1678</v>
      </c>
      <c r="D241" t="s">
        <v>1687</v>
      </c>
      <c r="E241" t="s">
        <v>674</v>
      </c>
    </row>
    <row r="242" spans="1:62" x14ac:dyDescent="0.2">
      <c r="A242">
        <v>400481357</v>
      </c>
      <c r="B242">
        <v>400042066</v>
      </c>
      <c r="C242" t="s">
        <v>1688</v>
      </c>
      <c r="D242" t="s">
        <v>1689</v>
      </c>
      <c r="E242" t="s">
        <v>649</v>
      </c>
    </row>
    <row r="243" spans="1:62" x14ac:dyDescent="0.2">
      <c r="A243">
        <v>400481357</v>
      </c>
      <c r="B243">
        <v>400465004</v>
      </c>
      <c r="C243" t="s">
        <v>1688</v>
      </c>
      <c r="D243" t="s">
        <v>1690</v>
      </c>
      <c r="E243" t="s">
        <v>649</v>
      </c>
      <c r="BJ243">
        <v>213000</v>
      </c>
    </row>
    <row r="244" spans="1:62" x14ac:dyDescent="0.2">
      <c r="A244">
        <v>400481357</v>
      </c>
      <c r="B244">
        <v>400950685</v>
      </c>
      <c r="C244" t="s">
        <v>1688</v>
      </c>
      <c r="D244" t="s">
        <v>649</v>
      </c>
      <c r="E244" t="s">
        <v>163</v>
      </c>
    </row>
    <row r="245" spans="1:62" x14ac:dyDescent="0.2">
      <c r="A245">
        <v>400481357</v>
      </c>
      <c r="B245">
        <v>401011031</v>
      </c>
      <c r="C245" t="s">
        <v>1688</v>
      </c>
      <c r="D245" t="s">
        <v>1691</v>
      </c>
      <c r="E245" t="s">
        <v>649</v>
      </c>
    </row>
    <row r="246" spans="1:62" x14ac:dyDescent="0.2">
      <c r="A246">
        <v>400481357</v>
      </c>
      <c r="B246">
        <v>401203575</v>
      </c>
      <c r="C246" t="s">
        <v>1688</v>
      </c>
      <c r="D246" t="s">
        <v>1692</v>
      </c>
      <c r="E246" t="s">
        <v>649</v>
      </c>
    </row>
    <row r="247" spans="1:62" x14ac:dyDescent="0.2">
      <c r="A247">
        <v>400481357</v>
      </c>
      <c r="B247">
        <v>401524708</v>
      </c>
      <c r="C247" t="s">
        <v>1688</v>
      </c>
      <c r="D247" t="s">
        <v>1693</v>
      </c>
      <c r="E247" t="s">
        <v>649</v>
      </c>
    </row>
    <row r="248" spans="1:62" x14ac:dyDescent="0.2">
      <c r="A248">
        <v>400481360</v>
      </c>
      <c r="B248">
        <v>400464992</v>
      </c>
      <c r="C248" t="s">
        <v>1694</v>
      </c>
      <c r="D248" t="s">
        <v>1695</v>
      </c>
      <c r="E248" t="s">
        <v>661</v>
      </c>
    </row>
    <row r="249" spans="1:62" x14ac:dyDescent="0.2">
      <c r="A249">
        <v>400481360</v>
      </c>
      <c r="B249">
        <v>400603411</v>
      </c>
      <c r="C249" t="s">
        <v>1694</v>
      </c>
      <c r="D249" t="s">
        <v>1696</v>
      </c>
      <c r="E249" t="s">
        <v>661</v>
      </c>
    </row>
    <row r="250" spans="1:62" x14ac:dyDescent="0.2">
      <c r="A250">
        <v>400481360</v>
      </c>
      <c r="B250">
        <v>417983121</v>
      </c>
      <c r="C250" t="s">
        <v>1694</v>
      </c>
      <c r="D250" t="s">
        <v>1697</v>
      </c>
      <c r="E250" t="s">
        <v>661</v>
      </c>
    </row>
    <row r="251" spans="1:62" x14ac:dyDescent="0.2">
      <c r="A251">
        <v>400481360</v>
      </c>
      <c r="B251">
        <v>422206914</v>
      </c>
      <c r="C251" t="s">
        <v>1694</v>
      </c>
      <c r="D251" t="s">
        <v>661</v>
      </c>
      <c r="E251" t="s">
        <v>163</v>
      </c>
    </row>
    <row r="252" spans="1:62" x14ac:dyDescent="0.2">
      <c r="A252">
        <v>400481360</v>
      </c>
      <c r="B252" t="s">
        <v>1698</v>
      </c>
      <c r="C252" t="s">
        <v>1699</v>
      </c>
      <c r="D252" t="s">
        <v>1700</v>
      </c>
      <c r="E252" t="s">
        <v>661</v>
      </c>
    </row>
    <row r="253" spans="1:62" x14ac:dyDescent="0.2">
      <c r="A253">
        <v>400481527</v>
      </c>
      <c r="B253">
        <v>400011244</v>
      </c>
      <c r="C253" t="s">
        <v>695</v>
      </c>
      <c r="D253" t="s">
        <v>1701</v>
      </c>
      <c r="E253" t="s">
        <v>694</v>
      </c>
    </row>
    <row r="254" spans="1:62" x14ac:dyDescent="0.2">
      <c r="A254">
        <v>400481527</v>
      </c>
      <c r="B254">
        <v>400085250</v>
      </c>
      <c r="C254" t="s">
        <v>1702</v>
      </c>
      <c r="D254" t="s">
        <v>1703</v>
      </c>
      <c r="E254" t="s">
        <v>694</v>
      </c>
    </row>
    <row r="255" spans="1:62" x14ac:dyDescent="0.2">
      <c r="A255">
        <v>400481527</v>
      </c>
      <c r="B255">
        <v>400306711</v>
      </c>
      <c r="C255" t="s">
        <v>695</v>
      </c>
      <c r="D255" t="s">
        <v>1704</v>
      </c>
      <c r="E255" t="s">
        <v>694</v>
      </c>
    </row>
    <row r="256" spans="1:62" x14ac:dyDescent="0.2">
      <c r="A256">
        <v>400481527</v>
      </c>
      <c r="B256">
        <v>400550616</v>
      </c>
      <c r="C256" t="s">
        <v>1705</v>
      </c>
      <c r="D256" t="s">
        <v>1706</v>
      </c>
      <c r="E256" t="s">
        <v>694</v>
      </c>
    </row>
    <row r="257" spans="1:5" x14ac:dyDescent="0.2">
      <c r="A257">
        <v>400481527</v>
      </c>
      <c r="B257">
        <v>400551293</v>
      </c>
      <c r="C257" t="s">
        <v>695</v>
      </c>
      <c r="D257" t="s">
        <v>1707</v>
      </c>
      <c r="E257" t="s">
        <v>694</v>
      </c>
    </row>
    <row r="258" spans="1:5" x14ac:dyDescent="0.2">
      <c r="A258">
        <v>400481527</v>
      </c>
      <c r="B258">
        <v>400950659</v>
      </c>
      <c r="C258" t="s">
        <v>695</v>
      </c>
      <c r="D258" t="s">
        <v>1708</v>
      </c>
      <c r="E258" t="s">
        <v>694</v>
      </c>
    </row>
    <row r="259" spans="1:5" x14ac:dyDescent="0.2">
      <c r="A259">
        <v>400481527</v>
      </c>
      <c r="B259">
        <v>417983143</v>
      </c>
      <c r="C259" t="s">
        <v>695</v>
      </c>
      <c r="D259" t="s">
        <v>694</v>
      </c>
      <c r="E259" t="s">
        <v>163</v>
      </c>
    </row>
    <row r="260" spans="1:5" x14ac:dyDescent="0.2">
      <c r="A260">
        <v>400481527</v>
      </c>
      <c r="B260">
        <v>418094626</v>
      </c>
      <c r="C260" t="s">
        <v>695</v>
      </c>
      <c r="D260" t="s">
        <v>1709</v>
      </c>
      <c r="E260" t="s">
        <v>694</v>
      </c>
    </row>
    <row r="261" spans="1:5" x14ac:dyDescent="0.2">
      <c r="A261">
        <v>400481605</v>
      </c>
      <c r="B261">
        <v>400479535</v>
      </c>
      <c r="C261" t="s">
        <v>1710</v>
      </c>
      <c r="D261" t="s">
        <v>1020</v>
      </c>
      <c r="E261" t="s">
        <v>163</v>
      </c>
    </row>
    <row r="262" spans="1:5" x14ac:dyDescent="0.2">
      <c r="A262">
        <v>400481605</v>
      </c>
      <c r="B262" t="s">
        <v>1711</v>
      </c>
      <c r="C262" t="s">
        <v>1712</v>
      </c>
      <c r="D262" t="s">
        <v>1713</v>
      </c>
      <c r="E262" t="s">
        <v>1020</v>
      </c>
    </row>
    <row r="263" spans="1:5" x14ac:dyDescent="0.2">
      <c r="A263">
        <v>400481611</v>
      </c>
      <c r="B263">
        <v>400280614</v>
      </c>
      <c r="C263" t="s">
        <v>1124</v>
      </c>
      <c r="D263" t="s">
        <v>1123</v>
      </c>
      <c r="E263" t="s">
        <v>163</v>
      </c>
    </row>
    <row r="264" spans="1:5" x14ac:dyDescent="0.2">
      <c r="A264">
        <v>400481611</v>
      </c>
      <c r="B264">
        <v>413256946</v>
      </c>
      <c r="C264" t="s">
        <v>1124</v>
      </c>
      <c r="D264" t="s">
        <v>1714</v>
      </c>
      <c r="E264" t="s">
        <v>1123</v>
      </c>
    </row>
    <row r="265" spans="1:5" x14ac:dyDescent="0.2">
      <c r="A265">
        <v>400481611</v>
      </c>
      <c r="B265" t="s">
        <v>1715</v>
      </c>
      <c r="C265" t="s">
        <v>1716</v>
      </c>
      <c r="D265" t="s">
        <v>1717</v>
      </c>
      <c r="E265" t="s">
        <v>1123</v>
      </c>
    </row>
    <row r="266" spans="1:5" x14ac:dyDescent="0.2">
      <c r="A266">
        <v>400481628</v>
      </c>
      <c r="B266">
        <v>400687676</v>
      </c>
      <c r="C266" t="s">
        <v>547</v>
      </c>
      <c r="D266" t="s">
        <v>546</v>
      </c>
      <c r="E266" t="s">
        <v>548</v>
      </c>
    </row>
    <row r="267" spans="1:5" x14ac:dyDescent="0.2">
      <c r="A267">
        <v>400481628</v>
      </c>
      <c r="B267">
        <v>401039812</v>
      </c>
      <c r="C267" t="s">
        <v>1718</v>
      </c>
      <c r="D267" t="s">
        <v>548</v>
      </c>
      <c r="E267" t="s">
        <v>163</v>
      </c>
    </row>
    <row r="268" spans="1:5" x14ac:dyDescent="0.2">
      <c r="A268">
        <v>400508538</v>
      </c>
      <c r="B268">
        <v>400048227</v>
      </c>
      <c r="C268" t="s">
        <v>1348</v>
      </c>
      <c r="D268" t="s">
        <v>1347</v>
      </c>
      <c r="E268" t="s">
        <v>163</v>
      </c>
    </row>
    <row r="269" spans="1:5" x14ac:dyDescent="0.2">
      <c r="A269">
        <v>400508538</v>
      </c>
      <c r="B269" t="s">
        <v>1719</v>
      </c>
      <c r="C269" t="s">
        <v>1720</v>
      </c>
      <c r="D269" t="s">
        <v>1721</v>
      </c>
      <c r="E269" t="s">
        <v>1347</v>
      </c>
    </row>
    <row r="270" spans="1:5" x14ac:dyDescent="0.2">
      <c r="A270">
        <v>400510819</v>
      </c>
      <c r="B270">
        <v>400175306</v>
      </c>
      <c r="C270" t="s">
        <v>1722</v>
      </c>
      <c r="D270" t="s">
        <v>1723</v>
      </c>
      <c r="E270" t="s">
        <v>1724</v>
      </c>
    </row>
    <row r="271" spans="1:5" x14ac:dyDescent="0.2">
      <c r="A271">
        <v>400510819</v>
      </c>
      <c r="B271">
        <v>401361571</v>
      </c>
      <c r="C271" t="s">
        <v>955</v>
      </c>
      <c r="D271" t="s">
        <v>954</v>
      </c>
      <c r="E271" t="s">
        <v>1724</v>
      </c>
    </row>
    <row r="272" spans="1:5" x14ac:dyDescent="0.2">
      <c r="A272">
        <v>400510819</v>
      </c>
      <c r="B272">
        <v>401499258</v>
      </c>
      <c r="C272" t="s">
        <v>1725</v>
      </c>
      <c r="D272" t="s">
        <v>1724</v>
      </c>
      <c r="E272" t="s">
        <v>163</v>
      </c>
    </row>
    <row r="273" spans="1:5" x14ac:dyDescent="0.2">
      <c r="A273">
        <v>400510819</v>
      </c>
      <c r="B273">
        <v>401533602</v>
      </c>
      <c r="C273" t="s">
        <v>1722</v>
      </c>
      <c r="D273" t="s">
        <v>1726</v>
      </c>
      <c r="E273" t="s">
        <v>1724</v>
      </c>
    </row>
    <row r="274" spans="1:5" x14ac:dyDescent="0.2">
      <c r="A274">
        <v>400510819</v>
      </c>
      <c r="B274" t="s">
        <v>1727</v>
      </c>
      <c r="C274" t="s">
        <v>955</v>
      </c>
      <c r="D274" t="s">
        <v>1728</v>
      </c>
      <c r="E274" t="s">
        <v>1724</v>
      </c>
    </row>
    <row r="275" spans="1:5" x14ac:dyDescent="0.2">
      <c r="A275">
        <v>400510825</v>
      </c>
      <c r="B275">
        <v>400145824</v>
      </c>
      <c r="C275" t="s">
        <v>1729</v>
      </c>
      <c r="D275" t="s">
        <v>1730</v>
      </c>
      <c r="E275" t="s">
        <v>1074</v>
      </c>
    </row>
    <row r="276" spans="1:5" x14ac:dyDescent="0.2">
      <c r="A276">
        <v>400510825</v>
      </c>
      <c r="B276">
        <v>401196672</v>
      </c>
      <c r="C276" t="s">
        <v>1075</v>
      </c>
      <c r="D276" t="s">
        <v>1074</v>
      </c>
      <c r="E276" t="s">
        <v>163</v>
      </c>
    </row>
    <row r="277" spans="1:5" x14ac:dyDescent="0.2">
      <c r="A277">
        <v>400510825</v>
      </c>
      <c r="B277">
        <v>401359639</v>
      </c>
      <c r="C277" t="s">
        <v>1729</v>
      </c>
      <c r="D277" t="s">
        <v>1731</v>
      </c>
      <c r="E277" t="s">
        <v>1074</v>
      </c>
    </row>
    <row r="278" spans="1:5" x14ac:dyDescent="0.2">
      <c r="A278">
        <v>400510825</v>
      </c>
      <c r="B278" t="s">
        <v>1732</v>
      </c>
      <c r="C278" t="s">
        <v>1733</v>
      </c>
      <c r="D278" t="s">
        <v>1734</v>
      </c>
      <c r="E278" t="s">
        <v>1074</v>
      </c>
    </row>
    <row r="279" spans="1:5" x14ac:dyDescent="0.2">
      <c r="A279">
        <v>400525702</v>
      </c>
      <c r="B279">
        <v>407374949</v>
      </c>
      <c r="C279" t="s">
        <v>1200</v>
      </c>
      <c r="D279" t="s">
        <v>1199</v>
      </c>
      <c r="E279" t="s">
        <v>163</v>
      </c>
    </row>
    <row r="280" spans="1:5" x14ac:dyDescent="0.2">
      <c r="A280">
        <v>400525702</v>
      </c>
      <c r="B280" t="s">
        <v>1735</v>
      </c>
      <c r="C280" t="s">
        <v>1736</v>
      </c>
      <c r="D280" t="s">
        <v>1737</v>
      </c>
      <c r="E280" t="s">
        <v>1199</v>
      </c>
    </row>
    <row r="281" spans="1:5" x14ac:dyDescent="0.2">
      <c r="A281">
        <v>400525702</v>
      </c>
      <c r="B281" t="s">
        <v>1738</v>
      </c>
      <c r="C281" t="s">
        <v>1200</v>
      </c>
      <c r="D281" t="s">
        <v>1201</v>
      </c>
      <c r="E281" t="s">
        <v>1199</v>
      </c>
    </row>
    <row r="282" spans="1:5" x14ac:dyDescent="0.2">
      <c r="A282">
        <v>400548944</v>
      </c>
      <c r="B282">
        <v>400547671</v>
      </c>
      <c r="C282" t="s">
        <v>730</v>
      </c>
      <c r="D282" t="s">
        <v>1739</v>
      </c>
      <c r="E282" t="s">
        <v>729</v>
      </c>
    </row>
    <row r="283" spans="1:5" x14ac:dyDescent="0.2">
      <c r="A283">
        <v>400548944</v>
      </c>
      <c r="B283">
        <v>400848205</v>
      </c>
      <c r="C283" t="s">
        <v>730</v>
      </c>
      <c r="D283" t="s">
        <v>1740</v>
      </c>
      <c r="E283" t="s">
        <v>729</v>
      </c>
    </row>
    <row r="284" spans="1:5" x14ac:dyDescent="0.2">
      <c r="A284">
        <v>400548944</v>
      </c>
      <c r="B284">
        <v>417562446</v>
      </c>
      <c r="C284" t="s">
        <v>730</v>
      </c>
      <c r="D284" t="s">
        <v>1741</v>
      </c>
      <c r="E284" t="s">
        <v>729</v>
      </c>
    </row>
    <row r="285" spans="1:5" x14ac:dyDescent="0.2">
      <c r="A285">
        <v>400548944</v>
      </c>
      <c r="B285">
        <v>417983140</v>
      </c>
      <c r="C285" t="s">
        <v>730</v>
      </c>
      <c r="D285" t="s">
        <v>729</v>
      </c>
      <c r="E285" t="s">
        <v>163</v>
      </c>
    </row>
    <row r="286" spans="1:5" x14ac:dyDescent="0.2">
      <c r="A286">
        <v>400632302</v>
      </c>
      <c r="B286">
        <v>400584805</v>
      </c>
      <c r="C286" t="s">
        <v>1742</v>
      </c>
      <c r="D286" t="s">
        <v>1743</v>
      </c>
      <c r="E286" t="s">
        <v>947</v>
      </c>
    </row>
    <row r="287" spans="1:5" x14ac:dyDescent="0.2">
      <c r="A287">
        <v>400632302</v>
      </c>
      <c r="B287">
        <v>417983248</v>
      </c>
      <c r="C287" t="s">
        <v>1742</v>
      </c>
      <c r="D287" t="s">
        <v>947</v>
      </c>
      <c r="E287" t="s">
        <v>163</v>
      </c>
    </row>
    <row r="288" spans="1:5" x14ac:dyDescent="0.2">
      <c r="A288">
        <v>400632302</v>
      </c>
      <c r="B288" t="s">
        <v>1744</v>
      </c>
      <c r="C288" t="s">
        <v>1742</v>
      </c>
      <c r="D288" t="s">
        <v>1745</v>
      </c>
      <c r="E288" t="s">
        <v>947</v>
      </c>
    </row>
    <row r="289" spans="1:5" x14ac:dyDescent="0.2">
      <c r="A289">
        <v>400649782</v>
      </c>
      <c r="B289">
        <v>400339840</v>
      </c>
      <c r="C289" t="s">
        <v>1104</v>
      </c>
      <c r="D289" t="s">
        <v>1746</v>
      </c>
      <c r="E289" t="s">
        <v>163</v>
      </c>
    </row>
    <row r="290" spans="1:5" x14ac:dyDescent="0.2">
      <c r="A290">
        <v>400649782</v>
      </c>
      <c r="B290">
        <v>400458432</v>
      </c>
      <c r="C290" t="s">
        <v>1747</v>
      </c>
      <c r="D290" t="s">
        <v>1748</v>
      </c>
      <c r="E290" t="s">
        <v>1746</v>
      </c>
    </row>
    <row r="291" spans="1:5" x14ac:dyDescent="0.2">
      <c r="A291">
        <v>400856302</v>
      </c>
      <c r="B291">
        <v>400584360</v>
      </c>
      <c r="C291" t="s">
        <v>637</v>
      </c>
      <c r="D291" t="s">
        <v>636</v>
      </c>
      <c r="E291" t="s">
        <v>163</v>
      </c>
    </row>
    <row r="292" spans="1:5" x14ac:dyDescent="0.2">
      <c r="A292">
        <v>400856302</v>
      </c>
      <c r="B292">
        <v>400824254</v>
      </c>
      <c r="C292" t="s">
        <v>637</v>
      </c>
      <c r="D292" t="s">
        <v>1749</v>
      </c>
      <c r="E292" t="s">
        <v>636</v>
      </c>
    </row>
    <row r="293" spans="1:5" x14ac:dyDescent="0.2">
      <c r="A293">
        <v>400856302</v>
      </c>
      <c r="B293">
        <v>401031844</v>
      </c>
      <c r="C293" t="s">
        <v>637</v>
      </c>
      <c r="D293" t="s">
        <v>639</v>
      </c>
      <c r="E293" t="s">
        <v>636</v>
      </c>
    </row>
    <row r="294" spans="1:5" x14ac:dyDescent="0.2">
      <c r="A294">
        <v>400856302</v>
      </c>
      <c r="B294">
        <v>401191575</v>
      </c>
      <c r="C294" t="s">
        <v>637</v>
      </c>
      <c r="D294" t="s">
        <v>1750</v>
      </c>
      <c r="E294" t="s">
        <v>636</v>
      </c>
    </row>
    <row r="295" spans="1:5" x14ac:dyDescent="0.2">
      <c r="A295">
        <v>400856302</v>
      </c>
      <c r="B295">
        <v>414572348</v>
      </c>
      <c r="C295" t="s">
        <v>637</v>
      </c>
      <c r="D295" t="s">
        <v>1751</v>
      </c>
      <c r="E295" t="s">
        <v>636</v>
      </c>
    </row>
    <row r="296" spans="1:5" x14ac:dyDescent="0.2">
      <c r="A296">
        <v>400856302</v>
      </c>
      <c r="B296">
        <v>417221860</v>
      </c>
      <c r="C296" t="s">
        <v>637</v>
      </c>
      <c r="D296" t="s">
        <v>1752</v>
      </c>
      <c r="E296" t="s">
        <v>636</v>
      </c>
    </row>
    <row r="297" spans="1:5" x14ac:dyDescent="0.2">
      <c r="A297">
        <v>400856302</v>
      </c>
      <c r="B297">
        <v>417221884</v>
      </c>
      <c r="C297" t="s">
        <v>637</v>
      </c>
      <c r="D297" t="s">
        <v>1753</v>
      </c>
      <c r="E297" t="s">
        <v>636</v>
      </c>
    </row>
    <row r="298" spans="1:5" x14ac:dyDescent="0.2">
      <c r="A298">
        <v>400856507</v>
      </c>
      <c r="B298">
        <v>400030171</v>
      </c>
      <c r="C298" t="s">
        <v>1754</v>
      </c>
      <c r="D298" t="s">
        <v>1755</v>
      </c>
      <c r="E298" t="s">
        <v>1243</v>
      </c>
    </row>
    <row r="299" spans="1:5" x14ac:dyDescent="0.2">
      <c r="A299">
        <v>400856507</v>
      </c>
      <c r="B299">
        <v>400567121</v>
      </c>
      <c r="C299" t="s">
        <v>1244</v>
      </c>
      <c r="D299" t="s">
        <v>1243</v>
      </c>
      <c r="E299" t="s">
        <v>163</v>
      </c>
    </row>
    <row r="300" spans="1:5" x14ac:dyDescent="0.2">
      <c r="A300">
        <v>400856507</v>
      </c>
      <c r="B300" t="s">
        <v>1756</v>
      </c>
      <c r="C300" t="s">
        <v>1757</v>
      </c>
      <c r="D300" t="s">
        <v>1758</v>
      </c>
      <c r="E300" t="s">
        <v>1243</v>
      </c>
    </row>
    <row r="301" spans="1:5" x14ac:dyDescent="0.2">
      <c r="A301">
        <v>400856511</v>
      </c>
      <c r="B301">
        <v>400068581</v>
      </c>
      <c r="C301" t="s">
        <v>1116</v>
      </c>
      <c r="D301" t="s">
        <v>1115</v>
      </c>
      <c r="E301" t="s">
        <v>163</v>
      </c>
    </row>
    <row r="302" spans="1:5" x14ac:dyDescent="0.2">
      <c r="A302">
        <v>400856511</v>
      </c>
      <c r="B302" t="s">
        <v>1759</v>
      </c>
      <c r="C302" t="s">
        <v>1760</v>
      </c>
      <c r="D302" t="s">
        <v>1761</v>
      </c>
      <c r="E302" t="s">
        <v>1115</v>
      </c>
    </row>
    <row r="303" spans="1:5" x14ac:dyDescent="0.2">
      <c r="A303">
        <v>400905890</v>
      </c>
      <c r="B303">
        <v>400599824</v>
      </c>
      <c r="C303" t="s">
        <v>1762</v>
      </c>
      <c r="D303" t="s">
        <v>1763</v>
      </c>
      <c r="E303" t="s">
        <v>1362</v>
      </c>
    </row>
    <row r="304" spans="1:5" x14ac:dyDescent="0.2">
      <c r="A304">
        <v>400905890</v>
      </c>
      <c r="B304">
        <v>421658517</v>
      </c>
      <c r="C304" t="s">
        <v>1762</v>
      </c>
      <c r="D304" t="s">
        <v>1362</v>
      </c>
      <c r="E304" t="s">
        <v>163</v>
      </c>
    </row>
    <row r="305" spans="1:5" x14ac:dyDescent="0.2">
      <c r="A305">
        <v>400905890</v>
      </c>
      <c r="B305" t="s">
        <v>1764</v>
      </c>
      <c r="C305" t="s">
        <v>1765</v>
      </c>
      <c r="D305" t="s">
        <v>1766</v>
      </c>
      <c r="E305" t="s">
        <v>1362</v>
      </c>
    </row>
    <row r="306" spans="1:5" x14ac:dyDescent="0.2">
      <c r="A306">
        <v>400930961</v>
      </c>
      <c r="B306">
        <v>400828412</v>
      </c>
      <c r="C306" t="s">
        <v>1767</v>
      </c>
      <c r="D306" t="s">
        <v>1768</v>
      </c>
      <c r="E306" t="s">
        <v>957</v>
      </c>
    </row>
    <row r="307" spans="1:5" x14ac:dyDescent="0.2">
      <c r="A307">
        <v>400930961</v>
      </c>
      <c r="B307">
        <v>400923650</v>
      </c>
      <c r="C307" t="s">
        <v>1769</v>
      </c>
      <c r="D307" t="s">
        <v>1770</v>
      </c>
      <c r="E307" t="s">
        <v>957</v>
      </c>
    </row>
    <row r="308" spans="1:5" x14ac:dyDescent="0.2">
      <c r="A308">
        <v>400930961</v>
      </c>
      <c r="B308">
        <v>400929924</v>
      </c>
      <c r="C308" t="s">
        <v>958</v>
      </c>
      <c r="D308" t="s">
        <v>957</v>
      </c>
      <c r="E308" t="s">
        <v>163</v>
      </c>
    </row>
    <row r="309" spans="1:5" x14ac:dyDescent="0.2">
      <c r="A309">
        <v>401240059</v>
      </c>
      <c r="B309">
        <v>400479373</v>
      </c>
      <c r="C309" t="s">
        <v>1771</v>
      </c>
      <c r="D309" t="s">
        <v>1772</v>
      </c>
      <c r="E309" t="s">
        <v>775</v>
      </c>
    </row>
    <row r="310" spans="1:5" x14ac:dyDescent="0.2">
      <c r="A310">
        <v>401240059</v>
      </c>
      <c r="B310">
        <v>401308899</v>
      </c>
      <c r="C310" t="s">
        <v>776</v>
      </c>
      <c r="D310" t="s">
        <v>775</v>
      </c>
      <c r="E310" t="s">
        <v>163</v>
      </c>
    </row>
    <row r="311" spans="1:5" x14ac:dyDescent="0.2">
      <c r="A311">
        <v>401240059</v>
      </c>
      <c r="B311">
        <v>411170069</v>
      </c>
      <c r="C311" t="s">
        <v>1771</v>
      </c>
      <c r="D311" t="s">
        <v>1773</v>
      </c>
      <c r="E311" t="s">
        <v>775</v>
      </c>
    </row>
    <row r="312" spans="1:5" x14ac:dyDescent="0.2">
      <c r="A312">
        <v>401349439</v>
      </c>
      <c r="B312">
        <v>400124389</v>
      </c>
      <c r="C312" t="s">
        <v>1111</v>
      </c>
      <c r="D312" t="s">
        <v>1774</v>
      </c>
      <c r="E312" t="s">
        <v>1110</v>
      </c>
    </row>
    <row r="313" spans="1:5" x14ac:dyDescent="0.2">
      <c r="A313">
        <v>401349439</v>
      </c>
      <c r="B313">
        <v>401348252</v>
      </c>
      <c r="C313" t="s">
        <v>1111</v>
      </c>
      <c r="D313" t="s">
        <v>1110</v>
      </c>
      <c r="E313" t="s">
        <v>163</v>
      </c>
    </row>
    <row r="314" spans="1:5" x14ac:dyDescent="0.2">
      <c r="A314">
        <v>401424469</v>
      </c>
      <c r="B314">
        <v>400632633</v>
      </c>
      <c r="C314" t="s">
        <v>1775</v>
      </c>
      <c r="D314" t="s">
        <v>1776</v>
      </c>
      <c r="E314" t="s">
        <v>1219</v>
      </c>
    </row>
    <row r="315" spans="1:5" x14ac:dyDescent="0.2">
      <c r="A315">
        <v>401424469</v>
      </c>
      <c r="B315">
        <v>401354460</v>
      </c>
      <c r="C315" t="s">
        <v>1220</v>
      </c>
      <c r="D315" t="s">
        <v>1219</v>
      </c>
      <c r="E315" t="s">
        <v>163</v>
      </c>
    </row>
    <row r="316" spans="1:5" x14ac:dyDescent="0.2">
      <c r="A316">
        <v>401502358</v>
      </c>
      <c r="B316">
        <v>400661728</v>
      </c>
      <c r="C316" t="s">
        <v>1777</v>
      </c>
      <c r="D316" t="s">
        <v>1778</v>
      </c>
      <c r="E316" t="s">
        <v>668</v>
      </c>
    </row>
    <row r="317" spans="1:5" x14ac:dyDescent="0.2">
      <c r="A317">
        <v>401502358</v>
      </c>
      <c r="B317">
        <v>401538961</v>
      </c>
      <c r="C317" t="s">
        <v>1779</v>
      </c>
      <c r="D317" t="s">
        <v>668</v>
      </c>
      <c r="E317" t="s">
        <v>163</v>
      </c>
    </row>
    <row r="318" spans="1:5" x14ac:dyDescent="0.2">
      <c r="A318">
        <v>401502358</v>
      </c>
      <c r="B318">
        <v>417983133</v>
      </c>
      <c r="C318" t="s">
        <v>1777</v>
      </c>
      <c r="D318" t="s">
        <v>1780</v>
      </c>
      <c r="E318" t="s">
        <v>668</v>
      </c>
    </row>
    <row r="319" spans="1:5" x14ac:dyDescent="0.2">
      <c r="A319">
        <v>401502386</v>
      </c>
      <c r="B319">
        <v>401190240</v>
      </c>
      <c r="C319" t="s">
        <v>659</v>
      </c>
      <c r="D319" t="s">
        <v>1781</v>
      </c>
      <c r="E319" t="s">
        <v>658</v>
      </c>
    </row>
    <row r="320" spans="1:5" x14ac:dyDescent="0.2">
      <c r="A320">
        <v>401502386</v>
      </c>
      <c r="B320">
        <v>401504556</v>
      </c>
      <c r="C320" t="s">
        <v>659</v>
      </c>
      <c r="D320" t="s">
        <v>658</v>
      </c>
      <c r="E320" t="s">
        <v>163</v>
      </c>
    </row>
    <row r="321" spans="1:5" x14ac:dyDescent="0.2">
      <c r="A321">
        <v>401502386</v>
      </c>
      <c r="B321">
        <v>401507372</v>
      </c>
      <c r="C321" t="s">
        <v>659</v>
      </c>
      <c r="D321" t="s">
        <v>1782</v>
      </c>
      <c r="E321" t="s">
        <v>658</v>
      </c>
    </row>
    <row r="322" spans="1:5" x14ac:dyDescent="0.2">
      <c r="A322">
        <v>401502386</v>
      </c>
      <c r="B322">
        <v>412788094</v>
      </c>
      <c r="C322" t="s">
        <v>659</v>
      </c>
      <c r="D322" t="s">
        <v>1783</v>
      </c>
      <c r="E322" t="s">
        <v>658</v>
      </c>
    </row>
    <row r="323" spans="1:5" x14ac:dyDescent="0.2">
      <c r="A323">
        <v>401502386</v>
      </c>
      <c r="B323">
        <v>417103911</v>
      </c>
      <c r="C323" t="s">
        <v>659</v>
      </c>
      <c r="D323" t="s">
        <v>1784</v>
      </c>
      <c r="E323" t="s">
        <v>658</v>
      </c>
    </row>
    <row r="324" spans="1:5" x14ac:dyDescent="0.2">
      <c r="A324">
        <v>401502386</v>
      </c>
      <c r="B324">
        <v>417350121</v>
      </c>
      <c r="C324" t="s">
        <v>659</v>
      </c>
      <c r="D324" t="s">
        <v>1785</v>
      </c>
      <c r="E324" t="s">
        <v>658</v>
      </c>
    </row>
    <row r="325" spans="1:5" x14ac:dyDescent="0.2">
      <c r="A325">
        <v>401502386</v>
      </c>
      <c r="B325">
        <v>417350140</v>
      </c>
      <c r="C325" t="s">
        <v>659</v>
      </c>
      <c r="D325" t="s">
        <v>1786</v>
      </c>
      <c r="E325" t="s">
        <v>658</v>
      </c>
    </row>
    <row r="326" spans="1:5" x14ac:dyDescent="0.2">
      <c r="A326">
        <v>401502387</v>
      </c>
      <c r="B326">
        <v>401494941</v>
      </c>
      <c r="C326" t="s">
        <v>1787</v>
      </c>
      <c r="D326" t="s">
        <v>1788</v>
      </c>
      <c r="E326" t="s">
        <v>161</v>
      </c>
    </row>
    <row r="327" spans="1:5" x14ac:dyDescent="0.2">
      <c r="A327">
        <v>401502387</v>
      </c>
      <c r="B327">
        <v>401507373</v>
      </c>
      <c r="C327" t="s">
        <v>1787</v>
      </c>
      <c r="D327" t="s">
        <v>1789</v>
      </c>
      <c r="E327" t="s">
        <v>161</v>
      </c>
    </row>
    <row r="328" spans="1:5" x14ac:dyDescent="0.2">
      <c r="A328">
        <v>401502387</v>
      </c>
      <c r="B328">
        <v>401507374</v>
      </c>
      <c r="C328" t="s">
        <v>1787</v>
      </c>
      <c r="D328" t="s">
        <v>1790</v>
      </c>
      <c r="E328" t="s">
        <v>161</v>
      </c>
    </row>
    <row r="329" spans="1:5" x14ac:dyDescent="0.2">
      <c r="A329">
        <v>401502387</v>
      </c>
      <c r="B329">
        <v>401523089</v>
      </c>
      <c r="C329" t="s">
        <v>1787</v>
      </c>
      <c r="D329" t="s">
        <v>1791</v>
      </c>
      <c r="E329" t="s">
        <v>161</v>
      </c>
    </row>
    <row r="330" spans="1:5" x14ac:dyDescent="0.2">
      <c r="A330">
        <v>401502387</v>
      </c>
      <c r="B330">
        <v>414202262</v>
      </c>
      <c r="C330" t="s">
        <v>1787</v>
      </c>
      <c r="D330" t="s">
        <v>161</v>
      </c>
      <c r="E330" t="s">
        <v>163</v>
      </c>
    </row>
    <row r="331" spans="1:5" x14ac:dyDescent="0.2">
      <c r="A331">
        <v>401502387</v>
      </c>
      <c r="B331">
        <v>417103920</v>
      </c>
      <c r="C331" t="s">
        <v>1787</v>
      </c>
      <c r="D331" t="s">
        <v>1792</v>
      </c>
      <c r="E331" t="s">
        <v>161</v>
      </c>
    </row>
    <row r="332" spans="1:5" x14ac:dyDescent="0.2">
      <c r="A332">
        <v>401502387</v>
      </c>
      <c r="B332">
        <v>417221852</v>
      </c>
      <c r="C332" t="s">
        <v>1787</v>
      </c>
      <c r="D332" t="s">
        <v>1793</v>
      </c>
      <c r="E332" t="s">
        <v>161</v>
      </c>
    </row>
    <row r="333" spans="1:5" x14ac:dyDescent="0.2">
      <c r="A333">
        <v>401502387</v>
      </c>
      <c r="B333">
        <v>417531787</v>
      </c>
      <c r="C333" t="s">
        <v>1787</v>
      </c>
      <c r="D333" t="s">
        <v>1794</v>
      </c>
      <c r="E333" t="s">
        <v>161</v>
      </c>
    </row>
    <row r="334" spans="1:5" x14ac:dyDescent="0.2">
      <c r="A334">
        <v>401502404</v>
      </c>
      <c r="B334">
        <v>401503301</v>
      </c>
      <c r="C334" t="s">
        <v>681</v>
      </c>
      <c r="D334" t="s">
        <v>1795</v>
      </c>
      <c r="E334" t="s">
        <v>680</v>
      </c>
    </row>
    <row r="335" spans="1:5" x14ac:dyDescent="0.2">
      <c r="A335">
        <v>401502404</v>
      </c>
      <c r="B335">
        <v>401511485</v>
      </c>
      <c r="C335" t="s">
        <v>681</v>
      </c>
      <c r="D335" t="s">
        <v>1796</v>
      </c>
      <c r="E335" t="s">
        <v>680</v>
      </c>
    </row>
    <row r="336" spans="1:5" x14ac:dyDescent="0.2">
      <c r="A336">
        <v>401502404</v>
      </c>
      <c r="B336">
        <v>401554938</v>
      </c>
      <c r="C336" t="s">
        <v>681</v>
      </c>
      <c r="D336" t="s">
        <v>680</v>
      </c>
      <c r="E336" t="s">
        <v>163</v>
      </c>
    </row>
    <row r="337" spans="1:5" x14ac:dyDescent="0.2">
      <c r="A337">
        <v>401502404</v>
      </c>
      <c r="B337">
        <v>402004734</v>
      </c>
      <c r="C337" t="s">
        <v>681</v>
      </c>
      <c r="D337" t="s">
        <v>1797</v>
      </c>
      <c r="E337" t="s">
        <v>680</v>
      </c>
    </row>
    <row r="338" spans="1:5" x14ac:dyDescent="0.2">
      <c r="A338">
        <v>401502404</v>
      </c>
      <c r="B338">
        <v>417103921</v>
      </c>
      <c r="C338" t="s">
        <v>681</v>
      </c>
      <c r="D338" t="s">
        <v>1798</v>
      </c>
      <c r="E338" t="s">
        <v>680</v>
      </c>
    </row>
    <row r="339" spans="1:5" x14ac:dyDescent="0.2">
      <c r="A339">
        <v>401502404</v>
      </c>
      <c r="B339">
        <v>417350080</v>
      </c>
      <c r="C339" t="s">
        <v>681</v>
      </c>
      <c r="D339" t="s">
        <v>1799</v>
      </c>
      <c r="E339" t="s">
        <v>680</v>
      </c>
    </row>
    <row r="340" spans="1:5" x14ac:dyDescent="0.2">
      <c r="A340">
        <v>401502416</v>
      </c>
      <c r="B340">
        <v>401516870</v>
      </c>
      <c r="C340" t="s">
        <v>705</v>
      </c>
      <c r="D340" t="s">
        <v>1800</v>
      </c>
      <c r="E340" t="s">
        <v>1801</v>
      </c>
    </row>
    <row r="341" spans="1:5" x14ac:dyDescent="0.2">
      <c r="A341">
        <v>401502416</v>
      </c>
      <c r="B341">
        <v>405592612</v>
      </c>
      <c r="C341" t="s">
        <v>705</v>
      </c>
      <c r="D341" t="s">
        <v>1801</v>
      </c>
      <c r="E341" t="s">
        <v>163</v>
      </c>
    </row>
    <row r="342" spans="1:5" x14ac:dyDescent="0.2">
      <c r="A342">
        <v>401502416</v>
      </c>
      <c r="B342">
        <v>417983109</v>
      </c>
      <c r="C342" t="s">
        <v>705</v>
      </c>
      <c r="D342" t="s">
        <v>704</v>
      </c>
      <c r="E342" t="s">
        <v>1801</v>
      </c>
    </row>
    <row r="343" spans="1:5" x14ac:dyDescent="0.2">
      <c r="A343">
        <v>401534525</v>
      </c>
      <c r="B343">
        <v>401533494</v>
      </c>
      <c r="C343" t="s">
        <v>1269</v>
      </c>
      <c r="D343" t="s">
        <v>1268</v>
      </c>
      <c r="E343" t="s">
        <v>163</v>
      </c>
    </row>
    <row r="344" spans="1:5" x14ac:dyDescent="0.2">
      <c r="A344">
        <v>401534525</v>
      </c>
      <c r="B344" t="s">
        <v>1802</v>
      </c>
      <c r="C344" t="s">
        <v>1803</v>
      </c>
      <c r="D344" t="s">
        <v>1804</v>
      </c>
      <c r="E344" t="s">
        <v>1268</v>
      </c>
    </row>
    <row r="345" spans="1:5" x14ac:dyDescent="0.2">
      <c r="A345">
        <v>401589017</v>
      </c>
      <c r="B345">
        <v>400261962</v>
      </c>
      <c r="C345" t="s">
        <v>977</v>
      </c>
      <c r="D345" t="s">
        <v>976</v>
      </c>
      <c r="E345" t="s">
        <v>163</v>
      </c>
    </row>
    <row r="346" spans="1:5" x14ac:dyDescent="0.2">
      <c r="A346">
        <v>401589017</v>
      </c>
      <c r="B346">
        <v>401800646</v>
      </c>
      <c r="C346" t="s">
        <v>1805</v>
      </c>
      <c r="D346" t="s">
        <v>1806</v>
      </c>
      <c r="E346" t="s">
        <v>976</v>
      </c>
    </row>
    <row r="347" spans="1:5" x14ac:dyDescent="0.2">
      <c r="A347">
        <v>402527757</v>
      </c>
      <c r="B347">
        <v>400178372</v>
      </c>
      <c r="C347" t="s">
        <v>1807</v>
      </c>
      <c r="D347" t="s">
        <v>1808</v>
      </c>
      <c r="E347" t="s">
        <v>1294</v>
      </c>
    </row>
    <row r="348" spans="1:5" x14ac:dyDescent="0.2">
      <c r="A348">
        <v>402527757</v>
      </c>
      <c r="B348">
        <v>400332707</v>
      </c>
      <c r="C348" t="s">
        <v>1807</v>
      </c>
      <c r="D348" t="s">
        <v>1809</v>
      </c>
      <c r="E348" t="s">
        <v>1294</v>
      </c>
    </row>
    <row r="349" spans="1:5" x14ac:dyDescent="0.2">
      <c r="A349">
        <v>402527757</v>
      </c>
      <c r="B349">
        <v>400570109</v>
      </c>
      <c r="C349" t="s">
        <v>1807</v>
      </c>
      <c r="D349" t="s">
        <v>1810</v>
      </c>
      <c r="E349" t="s">
        <v>1294</v>
      </c>
    </row>
    <row r="350" spans="1:5" x14ac:dyDescent="0.2">
      <c r="A350">
        <v>402527757</v>
      </c>
      <c r="B350">
        <v>402509311</v>
      </c>
      <c r="C350" t="s">
        <v>1807</v>
      </c>
      <c r="D350" t="s">
        <v>1811</v>
      </c>
      <c r="E350" t="s">
        <v>1294</v>
      </c>
    </row>
    <row r="351" spans="1:5" x14ac:dyDescent="0.2">
      <c r="A351">
        <v>402527757</v>
      </c>
      <c r="B351">
        <v>405072786</v>
      </c>
      <c r="C351" t="s">
        <v>1295</v>
      </c>
      <c r="D351" t="s">
        <v>1294</v>
      </c>
      <c r="E351" t="s">
        <v>163</v>
      </c>
    </row>
    <row r="352" spans="1:5" x14ac:dyDescent="0.2">
      <c r="A352">
        <v>402527757</v>
      </c>
      <c r="B352">
        <v>418661056</v>
      </c>
      <c r="C352" t="s">
        <v>1807</v>
      </c>
      <c r="D352" t="s">
        <v>1812</v>
      </c>
      <c r="E352" t="s">
        <v>1294</v>
      </c>
    </row>
    <row r="353" spans="1:5" x14ac:dyDescent="0.2">
      <c r="A353">
        <v>403175049</v>
      </c>
      <c r="B353">
        <v>400169928</v>
      </c>
      <c r="C353" t="s">
        <v>1813</v>
      </c>
      <c r="D353" t="s">
        <v>1814</v>
      </c>
      <c r="E353" t="s">
        <v>683</v>
      </c>
    </row>
    <row r="354" spans="1:5" x14ac:dyDescent="0.2">
      <c r="A354">
        <v>403175049</v>
      </c>
      <c r="B354">
        <v>401354469</v>
      </c>
      <c r="C354" t="s">
        <v>1813</v>
      </c>
      <c r="D354" t="s">
        <v>1815</v>
      </c>
      <c r="E354" t="s">
        <v>683</v>
      </c>
    </row>
    <row r="355" spans="1:5" x14ac:dyDescent="0.2">
      <c r="A355">
        <v>403175049</v>
      </c>
      <c r="B355">
        <v>402192622</v>
      </c>
      <c r="C355" t="s">
        <v>1813</v>
      </c>
      <c r="D355" t="s">
        <v>690</v>
      </c>
      <c r="E355" t="s">
        <v>683</v>
      </c>
    </row>
    <row r="356" spans="1:5" x14ac:dyDescent="0.2">
      <c r="A356">
        <v>403175049</v>
      </c>
      <c r="B356">
        <v>404482072</v>
      </c>
      <c r="C356" t="s">
        <v>1813</v>
      </c>
      <c r="D356" t="s">
        <v>1816</v>
      </c>
      <c r="E356" t="s">
        <v>683</v>
      </c>
    </row>
    <row r="357" spans="1:5" x14ac:dyDescent="0.2">
      <c r="A357">
        <v>403175049</v>
      </c>
      <c r="B357">
        <v>405656805</v>
      </c>
      <c r="C357" t="s">
        <v>1813</v>
      </c>
      <c r="D357" t="s">
        <v>683</v>
      </c>
      <c r="E357" t="s">
        <v>163</v>
      </c>
    </row>
    <row r="358" spans="1:5" x14ac:dyDescent="0.2">
      <c r="A358">
        <v>403846544</v>
      </c>
      <c r="B358">
        <v>403834743</v>
      </c>
      <c r="C358" t="s">
        <v>561</v>
      </c>
      <c r="D358" t="s">
        <v>560</v>
      </c>
      <c r="E358" t="s">
        <v>1817</v>
      </c>
    </row>
    <row r="359" spans="1:5" x14ac:dyDescent="0.2">
      <c r="A359">
        <v>403846544</v>
      </c>
      <c r="B359">
        <v>411063847</v>
      </c>
      <c r="C359" t="s">
        <v>1818</v>
      </c>
      <c r="D359" t="s">
        <v>1817</v>
      </c>
      <c r="E359" t="s">
        <v>163</v>
      </c>
    </row>
    <row r="360" spans="1:5" x14ac:dyDescent="0.2">
      <c r="A360">
        <v>403846544</v>
      </c>
      <c r="B360">
        <v>424270748</v>
      </c>
      <c r="C360" t="s">
        <v>561</v>
      </c>
      <c r="D360" t="s">
        <v>1819</v>
      </c>
      <c r="E360" t="s">
        <v>1817</v>
      </c>
    </row>
    <row r="361" spans="1:5" x14ac:dyDescent="0.2">
      <c r="A361">
        <v>403846544</v>
      </c>
      <c r="B361" t="s">
        <v>1820</v>
      </c>
      <c r="C361" t="s">
        <v>561</v>
      </c>
      <c r="D361" t="s">
        <v>1821</v>
      </c>
      <c r="E361" t="s">
        <v>1817</v>
      </c>
    </row>
    <row r="362" spans="1:5" x14ac:dyDescent="0.2">
      <c r="A362">
        <v>403846606</v>
      </c>
      <c r="B362">
        <v>403834702</v>
      </c>
      <c r="C362" t="s">
        <v>178</v>
      </c>
      <c r="D362" t="s">
        <v>1822</v>
      </c>
      <c r="E362" t="s">
        <v>1823</v>
      </c>
    </row>
    <row r="363" spans="1:5" x14ac:dyDescent="0.2">
      <c r="A363">
        <v>403846606</v>
      </c>
      <c r="B363">
        <v>411063876</v>
      </c>
      <c r="C363" t="s">
        <v>1824</v>
      </c>
      <c r="D363" t="s">
        <v>1823</v>
      </c>
      <c r="E363" t="s">
        <v>163</v>
      </c>
    </row>
    <row r="364" spans="1:5" x14ac:dyDescent="0.2">
      <c r="A364">
        <v>403846606</v>
      </c>
      <c r="B364">
        <v>417983168</v>
      </c>
      <c r="C364" t="s">
        <v>178</v>
      </c>
      <c r="D364" t="s">
        <v>177</v>
      </c>
      <c r="E364" t="s">
        <v>1823</v>
      </c>
    </row>
    <row r="365" spans="1:5" x14ac:dyDescent="0.2">
      <c r="A365">
        <v>403846606</v>
      </c>
      <c r="B365" t="s">
        <v>1825</v>
      </c>
      <c r="C365" t="s">
        <v>178</v>
      </c>
      <c r="D365" t="s">
        <v>1826</v>
      </c>
      <c r="E365" t="s">
        <v>1823</v>
      </c>
    </row>
    <row r="366" spans="1:5" x14ac:dyDescent="0.2">
      <c r="A366">
        <v>404396922</v>
      </c>
      <c r="B366">
        <v>418688952</v>
      </c>
      <c r="C366" t="s">
        <v>1055</v>
      </c>
      <c r="D366" t="s">
        <v>1054</v>
      </c>
      <c r="E366" t="s">
        <v>163</v>
      </c>
    </row>
    <row r="367" spans="1:5" x14ac:dyDescent="0.2">
      <c r="A367">
        <v>404396922</v>
      </c>
      <c r="B367">
        <v>421088944</v>
      </c>
      <c r="C367" t="s">
        <v>1055</v>
      </c>
      <c r="D367" t="s">
        <v>1827</v>
      </c>
      <c r="E367" t="s">
        <v>1054</v>
      </c>
    </row>
    <row r="368" spans="1:5" x14ac:dyDescent="0.2">
      <c r="A368">
        <v>405046714</v>
      </c>
      <c r="B368">
        <v>403776060</v>
      </c>
      <c r="C368" t="s">
        <v>970</v>
      </c>
      <c r="D368" t="s">
        <v>1828</v>
      </c>
      <c r="E368" t="s">
        <v>969</v>
      </c>
    </row>
    <row r="369" spans="1:5" x14ac:dyDescent="0.2">
      <c r="A369">
        <v>405046714</v>
      </c>
      <c r="B369">
        <v>405043942</v>
      </c>
      <c r="C369" t="s">
        <v>970</v>
      </c>
      <c r="D369" t="s">
        <v>969</v>
      </c>
      <c r="E369" t="s">
        <v>163</v>
      </c>
    </row>
    <row r="370" spans="1:5" x14ac:dyDescent="0.2">
      <c r="A370">
        <v>405536567</v>
      </c>
      <c r="B370">
        <v>400019835</v>
      </c>
      <c r="C370" t="s">
        <v>1829</v>
      </c>
      <c r="D370" t="s">
        <v>1830</v>
      </c>
      <c r="E370" t="s">
        <v>1831</v>
      </c>
    </row>
    <row r="371" spans="1:5" x14ac:dyDescent="0.2">
      <c r="A371">
        <v>405536567</v>
      </c>
      <c r="B371">
        <v>405530594</v>
      </c>
      <c r="C371" t="s">
        <v>1236</v>
      </c>
      <c r="D371" t="s">
        <v>1235</v>
      </c>
      <c r="E371" t="s">
        <v>1831</v>
      </c>
    </row>
    <row r="372" spans="1:5" x14ac:dyDescent="0.2">
      <c r="A372">
        <v>405536567</v>
      </c>
      <c r="B372">
        <v>407968290</v>
      </c>
      <c r="C372" t="s">
        <v>1832</v>
      </c>
      <c r="D372" t="s">
        <v>1831</v>
      </c>
      <c r="E372" t="s">
        <v>163</v>
      </c>
    </row>
    <row r="373" spans="1:5" x14ac:dyDescent="0.2">
      <c r="A373">
        <v>405816828</v>
      </c>
      <c r="B373">
        <v>401461708</v>
      </c>
      <c r="C373" t="s">
        <v>1317</v>
      </c>
      <c r="D373" t="s">
        <v>1316</v>
      </c>
      <c r="E373" t="s">
        <v>163</v>
      </c>
    </row>
    <row r="374" spans="1:5" x14ac:dyDescent="0.2">
      <c r="A374">
        <v>405816828</v>
      </c>
      <c r="B374">
        <v>409210799</v>
      </c>
      <c r="C374" t="s">
        <v>1317</v>
      </c>
      <c r="D374" t="s">
        <v>1833</v>
      </c>
      <c r="E374" t="s">
        <v>1316</v>
      </c>
    </row>
    <row r="375" spans="1:5" x14ac:dyDescent="0.2">
      <c r="A375">
        <v>405876630</v>
      </c>
      <c r="B375">
        <v>400976945</v>
      </c>
      <c r="C375" t="s">
        <v>1834</v>
      </c>
      <c r="D375" t="s">
        <v>1835</v>
      </c>
      <c r="E375" t="s">
        <v>1033</v>
      </c>
    </row>
    <row r="376" spans="1:5" x14ac:dyDescent="0.2">
      <c r="A376">
        <v>405876630</v>
      </c>
      <c r="B376">
        <v>405852894</v>
      </c>
      <c r="C376" t="s">
        <v>1034</v>
      </c>
      <c r="D376" t="s">
        <v>1033</v>
      </c>
      <c r="E376" t="s">
        <v>163</v>
      </c>
    </row>
    <row r="377" spans="1:5" x14ac:dyDescent="0.2">
      <c r="A377">
        <v>406426682</v>
      </c>
      <c r="B377">
        <v>406318150</v>
      </c>
      <c r="C377" t="s">
        <v>1193</v>
      </c>
      <c r="D377" t="s">
        <v>1192</v>
      </c>
      <c r="E377" t="s">
        <v>163</v>
      </c>
    </row>
    <row r="378" spans="1:5" x14ac:dyDescent="0.2">
      <c r="A378">
        <v>406426682</v>
      </c>
      <c r="B378" t="s">
        <v>1836</v>
      </c>
      <c r="C378" t="s">
        <v>1837</v>
      </c>
      <c r="D378" t="s">
        <v>1195</v>
      </c>
      <c r="E378" t="s">
        <v>1192</v>
      </c>
    </row>
    <row r="379" spans="1:5" x14ac:dyDescent="0.2">
      <c r="A379">
        <v>406483066</v>
      </c>
      <c r="B379">
        <v>401214473</v>
      </c>
      <c r="C379" t="s">
        <v>1838</v>
      </c>
      <c r="D379" t="s">
        <v>1839</v>
      </c>
      <c r="E379" t="s">
        <v>1291</v>
      </c>
    </row>
    <row r="380" spans="1:5" x14ac:dyDescent="0.2">
      <c r="A380">
        <v>406483066</v>
      </c>
      <c r="B380">
        <v>402098063</v>
      </c>
      <c r="C380" t="s">
        <v>1840</v>
      </c>
      <c r="D380" t="s">
        <v>1841</v>
      </c>
      <c r="E380" t="s">
        <v>1291</v>
      </c>
    </row>
    <row r="381" spans="1:5" x14ac:dyDescent="0.2">
      <c r="A381">
        <v>406483066</v>
      </c>
      <c r="B381">
        <v>405584339</v>
      </c>
      <c r="C381" t="s">
        <v>1292</v>
      </c>
      <c r="D381" t="s">
        <v>1291</v>
      </c>
      <c r="E381" t="s">
        <v>163</v>
      </c>
    </row>
    <row r="382" spans="1:5" x14ac:dyDescent="0.2">
      <c r="A382">
        <v>406483066</v>
      </c>
      <c r="B382">
        <v>406473526</v>
      </c>
      <c r="C382" t="s">
        <v>1840</v>
      </c>
      <c r="D382" t="s">
        <v>1842</v>
      </c>
      <c r="E382" t="s">
        <v>1291</v>
      </c>
    </row>
    <row r="383" spans="1:5" x14ac:dyDescent="0.2">
      <c r="A383">
        <v>406565026</v>
      </c>
      <c r="B383">
        <v>401181696</v>
      </c>
      <c r="C383" t="s">
        <v>1320</v>
      </c>
      <c r="D383" t="s">
        <v>1843</v>
      </c>
      <c r="E383" t="s">
        <v>1319</v>
      </c>
    </row>
    <row r="384" spans="1:5" x14ac:dyDescent="0.2">
      <c r="A384">
        <v>406565026</v>
      </c>
      <c r="B384">
        <v>406564380</v>
      </c>
      <c r="C384" t="s">
        <v>1320</v>
      </c>
      <c r="D384" t="s">
        <v>1319</v>
      </c>
      <c r="E384" t="s">
        <v>163</v>
      </c>
    </row>
    <row r="385" spans="1:5" x14ac:dyDescent="0.2">
      <c r="A385">
        <v>407186491</v>
      </c>
      <c r="B385">
        <v>400605229</v>
      </c>
      <c r="C385" t="s">
        <v>1844</v>
      </c>
      <c r="D385" t="s">
        <v>1845</v>
      </c>
      <c r="E385" t="s">
        <v>155</v>
      </c>
    </row>
    <row r="386" spans="1:5" x14ac:dyDescent="0.2">
      <c r="A386">
        <v>407186491</v>
      </c>
      <c r="B386">
        <v>407184523</v>
      </c>
      <c r="C386" t="s">
        <v>1844</v>
      </c>
      <c r="D386" t="s">
        <v>155</v>
      </c>
      <c r="E386" t="s">
        <v>163</v>
      </c>
    </row>
    <row r="387" spans="1:5" x14ac:dyDescent="0.2">
      <c r="A387">
        <v>408269977</v>
      </c>
      <c r="B387">
        <v>401273525</v>
      </c>
      <c r="C387" t="s">
        <v>1846</v>
      </c>
      <c r="D387" t="s">
        <v>1847</v>
      </c>
      <c r="E387" t="s">
        <v>144</v>
      </c>
    </row>
    <row r="388" spans="1:5" x14ac:dyDescent="0.2">
      <c r="A388">
        <v>408269977</v>
      </c>
      <c r="B388">
        <v>408260904</v>
      </c>
      <c r="C388" t="s">
        <v>1848</v>
      </c>
      <c r="D388" t="s">
        <v>144</v>
      </c>
      <c r="E388" t="s">
        <v>163</v>
      </c>
    </row>
    <row r="389" spans="1:5" x14ac:dyDescent="0.2">
      <c r="A389">
        <v>409704332</v>
      </c>
      <c r="B389">
        <v>400796249</v>
      </c>
      <c r="C389" t="s">
        <v>1849</v>
      </c>
      <c r="D389" t="s">
        <v>1850</v>
      </c>
      <c r="E389" t="s">
        <v>163</v>
      </c>
    </row>
    <row r="390" spans="1:5" x14ac:dyDescent="0.2">
      <c r="A390">
        <v>409704332</v>
      </c>
      <c r="B390">
        <v>417221752</v>
      </c>
      <c r="C390" t="s">
        <v>1090</v>
      </c>
      <c r="D390" t="s">
        <v>1089</v>
      </c>
      <c r="E390" t="s">
        <v>1850</v>
      </c>
    </row>
    <row r="391" spans="1:5" x14ac:dyDescent="0.2">
      <c r="A391">
        <v>411160889</v>
      </c>
      <c r="B391">
        <v>400675977</v>
      </c>
      <c r="C391" t="s">
        <v>1851</v>
      </c>
      <c r="D391" t="s">
        <v>1852</v>
      </c>
      <c r="E391" t="s">
        <v>1304</v>
      </c>
    </row>
    <row r="392" spans="1:5" x14ac:dyDescent="0.2">
      <c r="A392">
        <v>411160889</v>
      </c>
      <c r="B392">
        <v>411142198</v>
      </c>
      <c r="C392" t="s">
        <v>1851</v>
      </c>
      <c r="D392" t="s">
        <v>1853</v>
      </c>
      <c r="E392" t="s">
        <v>1304</v>
      </c>
    </row>
    <row r="393" spans="1:5" x14ac:dyDescent="0.2">
      <c r="A393">
        <v>411160889</v>
      </c>
      <c r="B393">
        <v>417531785</v>
      </c>
      <c r="C393" t="s">
        <v>1851</v>
      </c>
      <c r="D393" t="s">
        <v>1304</v>
      </c>
      <c r="E393" t="s">
        <v>163</v>
      </c>
    </row>
    <row r="394" spans="1:5" x14ac:dyDescent="0.2">
      <c r="A394">
        <v>413064801</v>
      </c>
      <c r="B394">
        <v>413047332</v>
      </c>
      <c r="C394" t="s">
        <v>1100</v>
      </c>
      <c r="D394" t="s">
        <v>1099</v>
      </c>
      <c r="E394" t="s">
        <v>163</v>
      </c>
    </row>
    <row r="395" spans="1:5" x14ac:dyDescent="0.2">
      <c r="A395">
        <v>413064801</v>
      </c>
      <c r="B395">
        <v>421895127</v>
      </c>
      <c r="C395" t="s">
        <v>1854</v>
      </c>
      <c r="D395" t="s">
        <v>1855</v>
      </c>
      <c r="E395" t="s">
        <v>1099</v>
      </c>
    </row>
    <row r="396" spans="1:5" x14ac:dyDescent="0.2">
      <c r="A396">
        <v>414290600</v>
      </c>
      <c r="B396">
        <v>414282400</v>
      </c>
      <c r="C396" t="s">
        <v>551</v>
      </c>
      <c r="D396" t="s">
        <v>550</v>
      </c>
      <c r="E396" t="s">
        <v>163</v>
      </c>
    </row>
    <row r="397" spans="1:5" x14ac:dyDescent="0.2">
      <c r="A397">
        <v>414290600</v>
      </c>
      <c r="B397">
        <v>421058963</v>
      </c>
      <c r="C397" t="s">
        <v>1856</v>
      </c>
      <c r="D397" t="s">
        <v>1857</v>
      </c>
      <c r="E397" t="s">
        <v>550</v>
      </c>
    </row>
    <row r="398" spans="1:5" x14ac:dyDescent="0.2">
      <c r="A398">
        <v>415712344</v>
      </c>
      <c r="B398">
        <v>400257863</v>
      </c>
      <c r="C398" t="s">
        <v>1858</v>
      </c>
      <c r="D398" t="s">
        <v>1859</v>
      </c>
      <c r="E398" t="s">
        <v>427</v>
      </c>
    </row>
    <row r="399" spans="1:5" x14ac:dyDescent="0.2">
      <c r="A399">
        <v>415712344</v>
      </c>
      <c r="B399">
        <v>404179667</v>
      </c>
      <c r="C399" t="s">
        <v>428</v>
      </c>
      <c r="D399" t="s">
        <v>427</v>
      </c>
      <c r="E399" t="s">
        <v>163</v>
      </c>
    </row>
    <row r="400" spans="1:5" x14ac:dyDescent="0.2">
      <c r="A400">
        <v>417372705</v>
      </c>
      <c r="B400">
        <v>400416555</v>
      </c>
      <c r="C400" t="s">
        <v>997</v>
      </c>
      <c r="D400" t="s">
        <v>996</v>
      </c>
      <c r="E400" t="s">
        <v>163</v>
      </c>
    </row>
    <row r="401" spans="1:5" x14ac:dyDescent="0.2">
      <c r="A401">
        <v>417372705</v>
      </c>
      <c r="B401">
        <v>417372612</v>
      </c>
      <c r="C401" t="s">
        <v>997</v>
      </c>
      <c r="D401" t="s">
        <v>1860</v>
      </c>
      <c r="E401" t="s">
        <v>996</v>
      </c>
    </row>
    <row r="402" spans="1:5" x14ac:dyDescent="0.2">
      <c r="A402">
        <v>417493482</v>
      </c>
      <c r="B402">
        <v>402125924</v>
      </c>
      <c r="C402" t="s">
        <v>985</v>
      </c>
      <c r="D402" t="s">
        <v>984</v>
      </c>
      <c r="E402" t="s">
        <v>163</v>
      </c>
    </row>
    <row r="403" spans="1:5" x14ac:dyDescent="0.2">
      <c r="A403">
        <v>417493482</v>
      </c>
      <c r="B403">
        <v>417350130</v>
      </c>
      <c r="C403" t="s">
        <v>985</v>
      </c>
      <c r="D403" t="s">
        <v>1861</v>
      </c>
      <c r="E403" t="s">
        <v>984</v>
      </c>
    </row>
    <row r="404" spans="1:5" x14ac:dyDescent="0.2">
      <c r="A404">
        <v>417493482</v>
      </c>
      <c r="B404">
        <v>417350145</v>
      </c>
      <c r="C404" t="s">
        <v>985</v>
      </c>
      <c r="D404" t="s">
        <v>1862</v>
      </c>
      <c r="E404" t="s">
        <v>984</v>
      </c>
    </row>
    <row r="405" spans="1:5" x14ac:dyDescent="0.2">
      <c r="A405">
        <v>418062769</v>
      </c>
      <c r="B405">
        <v>400460295</v>
      </c>
      <c r="C405" t="s">
        <v>456</v>
      </c>
      <c r="D405" t="s">
        <v>1863</v>
      </c>
      <c r="E405" t="s">
        <v>455</v>
      </c>
    </row>
    <row r="406" spans="1:5" x14ac:dyDescent="0.2">
      <c r="A406">
        <v>418062769</v>
      </c>
      <c r="B406">
        <v>417983177</v>
      </c>
      <c r="C406" t="s">
        <v>456</v>
      </c>
      <c r="D406" t="s">
        <v>455</v>
      </c>
      <c r="E406" t="s">
        <v>163</v>
      </c>
    </row>
    <row r="407" spans="1:5" x14ac:dyDescent="0.2">
      <c r="A407">
        <v>421264894</v>
      </c>
      <c r="B407">
        <v>400306995</v>
      </c>
      <c r="C407" t="s">
        <v>1272</v>
      </c>
      <c r="D407" t="s">
        <v>1864</v>
      </c>
      <c r="E407" t="s">
        <v>1271</v>
      </c>
    </row>
    <row r="408" spans="1:5" x14ac:dyDescent="0.2">
      <c r="A408">
        <v>421264894</v>
      </c>
      <c r="B408">
        <v>421264840</v>
      </c>
      <c r="C408" t="s">
        <v>1272</v>
      </c>
      <c r="D408" t="s">
        <v>1271</v>
      </c>
      <c r="E408" t="s">
        <v>163</v>
      </c>
    </row>
    <row r="409" spans="1:5" x14ac:dyDescent="0.2">
      <c r="A409">
        <v>421403401</v>
      </c>
      <c r="B409">
        <v>401349548</v>
      </c>
      <c r="C409" t="s">
        <v>543</v>
      </c>
      <c r="D409" t="s">
        <v>542</v>
      </c>
      <c r="E409" t="s">
        <v>163</v>
      </c>
    </row>
    <row r="410" spans="1:5" x14ac:dyDescent="0.2">
      <c r="A410">
        <v>421403401</v>
      </c>
      <c r="B410">
        <v>402415464</v>
      </c>
      <c r="C410" t="s">
        <v>543</v>
      </c>
      <c r="D410" t="s">
        <v>1865</v>
      </c>
      <c r="E410" t="s">
        <v>542</v>
      </c>
    </row>
    <row r="411" spans="1:5" x14ac:dyDescent="0.2">
      <c r="A411">
        <v>421403401</v>
      </c>
      <c r="B411">
        <v>421375264</v>
      </c>
      <c r="C411" t="s">
        <v>1866</v>
      </c>
      <c r="D411" t="s">
        <v>1867</v>
      </c>
      <c r="E411" t="s">
        <v>542</v>
      </c>
    </row>
    <row r="412" spans="1:5" x14ac:dyDescent="0.2">
      <c r="A412">
        <v>422391275</v>
      </c>
      <c r="B412">
        <v>401033906</v>
      </c>
      <c r="C412" t="s">
        <v>1868</v>
      </c>
      <c r="D412" t="s">
        <v>1869</v>
      </c>
      <c r="E412" t="s">
        <v>790</v>
      </c>
    </row>
    <row r="413" spans="1:5" x14ac:dyDescent="0.2">
      <c r="A413">
        <v>422391275</v>
      </c>
      <c r="B413">
        <v>402215679</v>
      </c>
      <c r="C413" t="s">
        <v>1868</v>
      </c>
      <c r="D413" t="s">
        <v>790</v>
      </c>
      <c r="E413" t="s">
        <v>163</v>
      </c>
    </row>
    <row r="414" spans="1:5" x14ac:dyDescent="0.2">
      <c r="A414" t="s">
        <v>1266</v>
      </c>
      <c r="B414">
        <v>401244497</v>
      </c>
      <c r="C414" t="s">
        <v>1870</v>
      </c>
      <c r="D414" t="s">
        <v>1871</v>
      </c>
      <c r="E414" t="s">
        <v>1264</v>
      </c>
    </row>
    <row r="415" spans="1:5" x14ac:dyDescent="0.2">
      <c r="A415" t="s">
        <v>1266</v>
      </c>
      <c r="B415">
        <v>401480774</v>
      </c>
      <c r="C415" t="s">
        <v>1265</v>
      </c>
      <c r="D415" t="s">
        <v>1264</v>
      </c>
      <c r="E415" t="s">
        <v>163</v>
      </c>
    </row>
    <row r="416" spans="1:5" x14ac:dyDescent="0.2">
      <c r="A416" t="s">
        <v>848</v>
      </c>
      <c r="B416">
        <v>400264050</v>
      </c>
      <c r="C416" t="s">
        <v>847</v>
      </c>
      <c r="D416" t="s">
        <v>1872</v>
      </c>
      <c r="E416" t="s">
        <v>846</v>
      </c>
    </row>
    <row r="417" spans="1:5" x14ac:dyDescent="0.2">
      <c r="A417" t="s">
        <v>848</v>
      </c>
      <c r="B417">
        <v>400700883</v>
      </c>
      <c r="C417" t="s">
        <v>847</v>
      </c>
      <c r="D417" t="s">
        <v>846</v>
      </c>
      <c r="E417" t="s">
        <v>163</v>
      </c>
    </row>
    <row r="418" spans="1:5" x14ac:dyDescent="0.2">
      <c r="A418" t="s">
        <v>848</v>
      </c>
      <c r="B418">
        <v>411170165</v>
      </c>
      <c r="C418" t="s">
        <v>847</v>
      </c>
      <c r="D418" t="s">
        <v>1873</v>
      </c>
      <c r="E418" t="s">
        <v>846</v>
      </c>
    </row>
    <row r="419" spans="1:5" x14ac:dyDescent="0.2">
      <c r="A419" t="s">
        <v>848</v>
      </c>
      <c r="B419" t="s">
        <v>1874</v>
      </c>
      <c r="C419" t="s">
        <v>1875</v>
      </c>
      <c r="D419" t="s">
        <v>1876</v>
      </c>
      <c r="E419" t="s">
        <v>846</v>
      </c>
    </row>
    <row r="420" spans="1:5" x14ac:dyDescent="0.2">
      <c r="A420" t="s">
        <v>848</v>
      </c>
      <c r="B420" t="s">
        <v>1877</v>
      </c>
      <c r="C420" t="s">
        <v>1875</v>
      </c>
      <c r="D420" t="s">
        <v>1878</v>
      </c>
      <c r="E420" t="s">
        <v>846</v>
      </c>
    </row>
    <row r="421" spans="1:5" x14ac:dyDescent="0.2">
      <c r="A421" t="s">
        <v>836</v>
      </c>
      <c r="B421">
        <v>400264019</v>
      </c>
      <c r="C421" t="s">
        <v>835</v>
      </c>
      <c r="D421" t="s">
        <v>1879</v>
      </c>
      <c r="E421" t="s">
        <v>834</v>
      </c>
    </row>
    <row r="422" spans="1:5" x14ac:dyDescent="0.2">
      <c r="A422" t="s">
        <v>836</v>
      </c>
      <c r="B422">
        <v>401053474</v>
      </c>
      <c r="C422" t="s">
        <v>835</v>
      </c>
      <c r="D422" t="s">
        <v>834</v>
      </c>
      <c r="E422" t="s">
        <v>163</v>
      </c>
    </row>
    <row r="423" spans="1:5" x14ac:dyDescent="0.2">
      <c r="A423" t="s">
        <v>836</v>
      </c>
      <c r="B423">
        <v>401467134</v>
      </c>
      <c r="C423" t="s">
        <v>1880</v>
      </c>
      <c r="D423" t="s">
        <v>1881</v>
      </c>
      <c r="E423" t="s">
        <v>834</v>
      </c>
    </row>
    <row r="424" spans="1:5" x14ac:dyDescent="0.2">
      <c r="A424" t="s">
        <v>836</v>
      </c>
      <c r="B424" t="s">
        <v>1882</v>
      </c>
      <c r="C424" t="s">
        <v>1883</v>
      </c>
      <c r="D424" t="s">
        <v>1884</v>
      </c>
      <c r="E424" t="s">
        <v>834</v>
      </c>
    </row>
    <row r="425" spans="1:5" x14ac:dyDescent="0.2">
      <c r="A425" t="s">
        <v>836</v>
      </c>
      <c r="B425" t="s">
        <v>1885</v>
      </c>
      <c r="C425" t="s">
        <v>1886</v>
      </c>
      <c r="D425" t="s">
        <v>1887</v>
      </c>
      <c r="E425" t="s">
        <v>834</v>
      </c>
    </row>
    <row r="426" spans="1:5" x14ac:dyDescent="0.2">
      <c r="A426" t="s">
        <v>836</v>
      </c>
      <c r="B426" t="s">
        <v>1888</v>
      </c>
      <c r="C426" t="s">
        <v>1889</v>
      </c>
      <c r="D426" t="s">
        <v>1890</v>
      </c>
      <c r="E426" t="s">
        <v>834</v>
      </c>
    </row>
    <row r="427" spans="1:5" x14ac:dyDescent="0.2">
      <c r="A427" t="s">
        <v>836</v>
      </c>
      <c r="B427" t="s">
        <v>1891</v>
      </c>
      <c r="C427" t="s">
        <v>1889</v>
      </c>
      <c r="D427" t="s">
        <v>1892</v>
      </c>
      <c r="E427" t="s">
        <v>834</v>
      </c>
    </row>
    <row r="428" spans="1:5" x14ac:dyDescent="0.2">
      <c r="A428" t="s">
        <v>836</v>
      </c>
      <c r="B428" t="s">
        <v>1893</v>
      </c>
      <c r="C428" t="s">
        <v>1894</v>
      </c>
      <c r="D428" t="s">
        <v>1895</v>
      </c>
      <c r="E428" t="s">
        <v>834</v>
      </c>
    </row>
    <row r="429" spans="1:5" x14ac:dyDescent="0.2">
      <c r="A429" t="s">
        <v>840</v>
      </c>
      <c r="B429">
        <v>400249797</v>
      </c>
      <c r="C429" t="s">
        <v>839</v>
      </c>
      <c r="D429" t="s">
        <v>1896</v>
      </c>
      <c r="E429" t="s">
        <v>838</v>
      </c>
    </row>
    <row r="430" spans="1:5" x14ac:dyDescent="0.2">
      <c r="A430" t="s">
        <v>840</v>
      </c>
      <c r="B430">
        <v>401235096</v>
      </c>
      <c r="C430" t="s">
        <v>839</v>
      </c>
      <c r="D430" t="s">
        <v>838</v>
      </c>
      <c r="E430" t="s">
        <v>163</v>
      </c>
    </row>
    <row r="431" spans="1:5" x14ac:dyDescent="0.2">
      <c r="A431" t="s">
        <v>840</v>
      </c>
      <c r="B431">
        <v>411170160</v>
      </c>
      <c r="C431" t="s">
        <v>839</v>
      </c>
      <c r="D431" t="s">
        <v>1897</v>
      </c>
      <c r="E431" t="s">
        <v>838</v>
      </c>
    </row>
    <row r="432" spans="1:5" x14ac:dyDescent="0.2">
      <c r="A432" t="s">
        <v>840</v>
      </c>
      <c r="B432" t="s">
        <v>1898</v>
      </c>
      <c r="C432" t="s">
        <v>1899</v>
      </c>
      <c r="D432" t="s">
        <v>1900</v>
      </c>
      <c r="E432" t="s">
        <v>838</v>
      </c>
    </row>
    <row r="433" spans="1:5" x14ac:dyDescent="0.2">
      <c r="A433" t="s">
        <v>840</v>
      </c>
      <c r="B433" t="s">
        <v>1901</v>
      </c>
      <c r="C433" t="s">
        <v>1902</v>
      </c>
      <c r="D433" t="s">
        <v>1903</v>
      </c>
      <c r="E433" t="s">
        <v>838</v>
      </c>
    </row>
    <row r="434" spans="1:5" x14ac:dyDescent="0.2">
      <c r="A434" t="s">
        <v>840</v>
      </c>
      <c r="B434" t="s">
        <v>1904</v>
      </c>
      <c r="C434" t="s">
        <v>1899</v>
      </c>
      <c r="D434" t="s">
        <v>1905</v>
      </c>
      <c r="E434" t="s">
        <v>838</v>
      </c>
    </row>
    <row r="435" spans="1:5" x14ac:dyDescent="0.2">
      <c r="A435" t="s">
        <v>840</v>
      </c>
      <c r="B435" t="s">
        <v>1906</v>
      </c>
      <c r="C435" t="s">
        <v>1899</v>
      </c>
      <c r="D435" t="s">
        <v>1907</v>
      </c>
      <c r="E435" t="s">
        <v>838</v>
      </c>
    </row>
    <row r="436" spans="1:5" x14ac:dyDescent="0.2">
      <c r="A436" t="s">
        <v>840</v>
      </c>
      <c r="B436" t="s">
        <v>1908</v>
      </c>
      <c r="C436" t="s">
        <v>1909</v>
      </c>
      <c r="D436" t="s">
        <v>1910</v>
      </c>
      <c r="E436" t="s">
        <v>838</v>
      </c>
    </row>
    <row r="437" spans="1:5" x14ac:dyDescent="0.2">
      <c r="A437" t="s">
        <v>904</v>
      </c>
      <c r="B437">
        <v>400292509</v>
      </c>
      <c r="C437" t="s">
        <v>903</v>
      </c>
      <c r="D437" t="s">
        <v>1911</v>
      </c>
      <c r="E437" t="s">
        <v>902</v>
      </c>
    </row>
    <row r="438" spans="1:5" x14ac:dyDescent="0.2">
      <c r="A438" t="s">
        <v>904</v>
      </c>
      <c r="B438">
        <v>401519147</v>
      </c>
      <c r="C438" t="s">
        <v>903</v>
      </c>
      <c r="D438" t="s">
        <v>902</v>
      </c>
      <c r="E438" t="s">
        <v>163</v>
      </c>
    </row>
    <row r="439" spans="1:5" x14ac:dyDescent="0.2">
      <c r="A439" t="s">
        <v>904</v>
      </c>
      <c r="B439">
        <v>411170275</v>
      </c>
      <c r="C439" t="s">
        <v>903</v>
      </c>
      <c r="D439" t="s">
        <v>1912</v>
      </c>
      <c r="E439" t="s">
        <v>902</v>
      </c>
    </row>
    <row r="440" spans="1:5" x14ac:dyDescent="0.2">
      <c r="A440" t="s">
        <v>904</v>
      </c>
      <c r="B440" t="s">
        <v>1913</v>
      </c>
      <c r="C440" t="s">
        <v>1914</v>
      </c>
      <c r="D440" t="s">
        <v>1915</v>
      </c>
      <c r="E440" t="s">
        <v>902</v>
      </c>
    </row>
    <row r="441" spans="1:5" x14ac:dyDescent="0.2">
      <c r="A441" t="s">
        <v>904</v>
      </c>
      <c r="B441" t="s">
        <v>1916</v>
      </c>
      <c r="C441" t="s">
        <v>1914</v>
      </c>
      <c r="D441" t="s">
        <v>1917</v>
      </c>
      <c r="E441" t="s">
        <v>902</v>
      </c>
    </row>
    <row r="442" spans="1:5" x14ac:dyDescent="0.2">
      <c r="A442" t="s">
        <v>852</v>
      </c>
      <c r="B442">
        <v>400264052</v>
      </c>
      <c r="C442" t="s">
        <v>851</v>
      </c>
      <c r="D442" t="s">
        <v>1918</v>
      </c>
      <c r="E442" t="s">
        <v>850</v>
      </c>
    </row>
    <row r="443" spans="1:5" x14ac:dyDescent="0.2">
      <c r="A443" t="s">
        <v>852</v>
      </c>
      <c r="B443">
        <v>401466051</v>
      </c>
      <c r="C443" t="s">
        <v>851</v>
      </c>
      <c r="D443" t="s">
        <v>850</v>
      </c>
      <c r="E443" t="s">
        <v>163</v>
      </c>
    </row>
    <row r="444" spans="1:5" x14ac:dyDescent="0.2">
      <c r="A444" t="s">
        <v>852</v>
      </c>
      <c r="B444">
        <v>411170167</v>
      </c>
      <c r="C444" t="s">
        <v>851</v>
      </c>
      <c r="D444" t="s">
        <v>1919</v>
      </c>
      <c r="E444" t="s">
        <v>850</v>
      </c>
    </row>
    <row r="445" spans="1:5" x14ac:dyDescent="0.2">
      <c r="A445" t="s">
        <v>852</v>
      </c>
      <c r="B445">
        <v>417221867</v>
      </c>
      <c r="C445" t="s">
        <v>851</v>
      </c>
      <c r="D445" t="s">
        <v>1920</v>
      </c>
      <c r="E445" t="s">
        <v>850</v>
      </c>
    </row>
    <row r="446" spans="1:5" x14ac:dyDescent="0.2">
      <c r="A446" t="s">
        <v>852</v>
      </c>
      <c r="B446" t="s">
        <v>1921</v>
      </c>
      <c r="C446" t="s">
        <v>1922</v>
      </c>
      <c r="D446" t="s">
        <v>1923</v>
      </c>
      <c r="E446" t="s">
        <v>850</v>
      </c>
    </row>
    <row r="447" spans="1:5" x14ac:dyDescent="0.2">
      <c r="A447" t="s">
        <v>852</v>
      </c>
      <c r="B447" t="s">
        <v>1924</v>
      </c>
      <c r="C447" t="s">
        <v>1922</v>
      </c>
      <c r="D447" t="s">
        <v>1925</v>
      </c>
      <c r="E447" t="s">
        <v>850</v>
      </c>
    </row>
    <row r="448" spans="1:5" x14ac:dyDescent="0.2">
      <c r="A448" t="s">
        <v>852</v>
      </c>
      <c r="B448" t="s">
        <v>1926</v>
      </c>
      <c r="C448" t="s">
        <v>1927</v>
      </c>
      <c r="D448" t="s">
        <v>1928</v>
      </c>
      <c r="E448" t="s">
        <v>850</v>
      </c>
    </row>
    <row r="449" spans="1:5" x14ac:dyDescent="0.2">
      <c r="A449" t="s">
        <v>900</v>
      </c>
      <c r="B449">
        <v>400002641</v>
      </c>
      <c r="C449" t="s">
        <v>1929</v>
      </c>
      <c r="D449" t="s">
        <v>1930</v>
      </c>
      <c r="E449" t="s">
        <v>898</v>
      </c>
    </row>
    <row r="450" spans="1:5" x14ac:dyDescent="0.2">
      <c r="A450" t="s">
        <v>900</v>
      </c>
      <c r="B450">
        <v>400265711</v>
      </c>
      <c r="C450" t="s">
        <v>1931</v>
      </c>
      <c r="D450" t="s">
        <v>1932</v>
      </c>
      <c r="E450" t="s">
        <v>898</v>
      </c>
    </row>
    <row r="451" spans="1:5" x14ac:dyDescent="0.2">
      <c r="A451" t="s">
        <v>900</v>
      </c>
      <c r="B451">
        <v>400658343</v>
      </c>
      <c r="C451" t="s">
        <v>899</v>
      </c>
      <c r="D451" t="s">
        <v>898</v>
      </c>
      <c r="E451" t="s">
        <v>163</v>
      </c>
    </row>
    <row r="452" spans="1:5" x14ac:dyDescent="0.2">
      <c r="A452" t="s">
        <v>900</v>
      </c>
      <c r="B452">
        <v>411170262</v>
      </c>
      <c r="C452" t="s">
        <v>1931</v>
      </c>
      <c r="D452" t="s">
        <v>1933</v>
      </c>
      <c r="E452" t="s">
        <v>898</v>
      </c>
    </row>
    <row r="453" spans="1:5" x14ac:dyDescent="0.2">
      <c r="A453" t="s">
        <v>900</v>
      </c>
      <c r="B453">
        <v>417221880</v>
      </c>
      <c r="C453" t="s">
        <v>899</v>
      </c>
      <c r="D453" t="s">
        <v>1934</v>
      </c>
      <c r="E453" t="s">
        <v>898</v>
      </c>
    </row>
    <row r="454" spans="1:5" x14ac:dyDescent="0.2">
      <c r="A454" t="s">
        <v>900</v>
      </c>
      <c r="B454" t="s">
        <v>1935</v>
      </c>
      <c r="C454" t="s">
        <v>1936</v>
      </c>
      <c r="D454" t="s">
        <v>1937</v>
      </c>
      <c r="E454" t="s">
        <v>898</v>
      </c>
    </row>
    <row r="455" spans="1:5" x14ac:dyDescent="0.2">
      <c r="A455" t="s">
        <v>900</v>
      </c>
      <c r="B455" t="s">
        <v>1938</v>
      </c>
      <c r="C455" t="s">
        <v>1939</v>
      </c>
      <c r="D455" t="s">
        <v>1940</v>
      </c>
      <c r="E455" t="s">
        <v>898</v>
      </c>
    </row>
    <row r="456" spans="1:5" x14ac:dyDescent="0.2">
      <c r="A456" t="s">
        <v>900</v>
      </c>
      <c r="B456" t="s">
        <v>1941</v>
      </c>
      <c r="C456" t="s">
        <v>1936</v>
      </c>
      <c r="D456" t="s">
        <v>1942</v>
      </c>
      <c r="E456" t="s">
        <v>898</v>
      </c>
    </row>
    <row r="457" spans="1:5" x14ac:dyDescent="0.2">
      <c r="A457" t="s">
        <v>908</v>
      </c>
      <c r="B457">
        <v>400265733</v>
      </c>
      <c r="C457" t="s">
        <v>907</v>
      </c>
      <c r="D457" t="s">
        <v>1943</v>
      </c>
      <c r="E457" t="s">
        <v>906</v>
      </c>
    </row>
    <row r="458" spans="1:5" x14ac:dyDescent="0.2">
      <c r="A458" t="s">
        <v>908</v>
      </c>
      <c r="B458">
        <v>400693204</v>
      </c>
      <c r="C458" t="s">
        <v>907</v>
      </c>
      <c r="D458" t="s">
        <v>906</v>
      </c>
      <c r="E458" t="s">
        <v>163</v>
      </c>
    </row>
    <row r="459" spans="1:5" x14ac:dyDescent="0.2">
      <c r="A459" t="s">
        <v>908</v>
      </c>
      <c r="B459">
        <v>411170284</v>
      </c>
      <c r="C459" t="s">
        <v>907</v>
      </c>
      <c r="D459" t="s">
        <v>1944</v>
      </c>
      <c r="E459" t="s">
        <v>906</v>
      </c>
    </row>
    <row r="460" spans="1:5" x14ac:dyDescent="0.2">
      <c r="A460" t="s">
        <v>908</v>
      </c>
      <c r="B460" t="s">
        <v>1945</v>
      </c>
      <c r="C460" t="s">
        <v>1946</v>
      </c>
      <c r="D460" t="s">
        <v>1947</v>
      </c>
      <c r="E460" t="s">
        <v>906</v>
      </c>
    </row>
    <row r="461" spans="1:5" x14ac:dyDescent="0.2">
      <c r="A461" t="s">
        <v>908</v>
      </c>
      <c r="B461" t="s">
        <v>1948</v>
      </c>
      <c r="C461" t="s">
        <v>1946</v>
      </c>
      <c r="D461" t="s">
        <v>1949</v>
      </c>
      <c r="E461" t="s">
        <v>906</v>
      </c>
    </row>
    <row r="462" spans="1:5" x14ac:dyDescent="0.2">
      <c r="A462" t="s">
        <v>908</v>
      </c>
      <c r="B462" t="s">
        <v>1950</v>
      </c>
      <c r="C462" t="s">
        <v>1951</v>
      </c>
      <c r="D462" t="s">
        <v>1952</v>
      </c>
      <c r="E462" t="s">
        <v>906</v>
      </c>
    </row>
    <row r="463" spans="1:5" x14ac:dyDescent="0.2">
      <c r="A463" t="s">
        <v>1953</v>
      </c>
      <c r="B463">
        <v>400292801</v>
      </c>
      <c r="C463" t="s">
        <v>1954</v>
      </c>
      <c r="D463" t="s">
        <v>1955</v>
      </c>
      <c r="E463" t="s">
        <v>944</v>
      </c>
    </row>
    <row r="464" spans="1:5" x14ac:dyDescent="0.2">
      <c r="A464" t="s">
        <v>1953</v>
      </c>
      <c r="B464">
        <v>401464830</v>
      </c>
      <c r="C464" t="s">
        <v>1954</v>
      </c>
      <c r="D464" t="s">
        <v>944</v>
      </c>
      <c r="E464" t="s">
        <v>163</v>
      </c>
    </row>
    <row r="465" spans="1:5" x14ac:dyDescent="0.2">
      <c r="A465" t="s">
        <v>1953</v>
      </c>
      <c r="B465" t="s">
        <v>1956</v>
      </c>
      <c r="C465" t="s">
        <v>1957</v>
      </c>
      <c r="D465" t="s">
        <v>1958</v>
      </c>
      <c r="E465" t="s">
        <v>944</v>
      </c>
    </row>
    <row r="466" spans="1:5" x14ac:dyDescent="0.2">
      <c r="A466" t="s">
        <v>1953</v>
      </c>
      <c r="B466" t="s">
        <v>1959</v>
      </c>
      <c r="C466" t="s">
        <v>1957</v>
      </c>
      <c r="D466" t="s">
        <v>1960</v>
      </c>
      <c r="E466" t="s">
        <v>944</v>
      </c>
    </row>
    <row r="467" spans="1:5" x14ac:dyDescent="0.2">
      <c r="A467" t="s">
        <v>934</v>
      </c>
      <c r="B467">
        <v>400265784</v>
      </c>
      <c r="C467" t="s">
        <v>933</v>
      </c>
      <c r="D467" t="s">
        <v>1961</v>
      </c>
      <c r="E467" t="s">
        <v>932</v>
      </c>
    </row>
    <row r="468" spans="1:5" x14ac:dyDescent="0.2">
      <c r="A468" t="s">
        <v>934</v>
      </c>
      <c r="B468">
        <v>409286444</v>
      </c>
      <c r="C468" t="s">
        <v>933</v>
      </c>
      <c r="D468" t="s">
        <v>932</v>
      </c>
      <c r="E468" t="s">
        <v>163</v>
      </c>
    </row>
    <row r="469" spans="1:5" x14ac:dyDescent="0.2">
      <c r="A469" t="s">
        <v>934</v>
      </c>
      <c r="B469">
        <v>411160657</v>
      </c>
      <c r="C469" t="s">
        <v>933</v>
      </c>
      <c r="D469" t="s">
        <v>1962</v>
      </c>
      <c r="E469" t="s">
        <v>932</v>
      </c>
    </row>
    <row r="470" spans="1:5" x14ac:dyDescent="0.2">
      <c r="A470" t="s">
        <v>934</v>
      </c>
      <c r="B470" t="s">
        <v>1963</v>
      </c>
      <c r="C470" t="s">
        <v>1964</v>
      </c>
      <c r="D470" t="s">
        <v>1965</v>
      </c>
      <c r="E470" t="s">
        <v>932</v>
      </c>
    </row>
    <row r="471" spans="1:5" x14ac:dyDescent="0.2">
      <c r="A471" t="s">
        <v>934</v>
      </c>
      <c r="B471" t="s">
        <v>1966</v>
      </c>
      <c r="C471" t="s">
        <v>1967</v>
      </c>
      <c r="D471" t="s">
        <v>1968</v>
      </c>
      <c r="E471" t="s">
        <v>932</v>
      </c>
    </row>
    <row r="472" spans="1:5" x14ac:dyDescent="0.2">
      <c r="A472" t="s">
        <v>934</v>
      </c>
      <c r="B472" t="s">
        <v>1969</v>
      </c>
      <c r="C472" t="s">
        <v>1964</v>
      </c>
      <c r="D472" t="s">
        <v>1970</v>
      </c>
      <c r="E472" t="s">
        <v>932</v>
      </c>
    </row>
    <row r="473" spans="1:5" x14ac:dyDescent="0.2">
      <c r="A473" t="s">
        <v>1971</v>
      </c>
      <c r="B473">
        <v>400265702</v>
      </c>
      <c r="C473" t="s">
        <v>1972</v>
      </c>
      <c r="D473" t="s">
        <v>1973</v>
      </c>
      <c r="E473" t="s">
        <v>886</v>
      </c>
    </row>
    <row r="474" spans="1:5" x14ac:dyDescent="0.2">
      <c r="A474" t="s">
        <v>1971</v>
      </c>
      <c r="B474">
        <v>401229464</v>
      </c>
      <c r="C474" t="s">
        <v>1972</v>
      </c>
      <c r="D474" t="s">
        <v>886</v>
      </c>
      <c r="E474" t="s">
        <v>163</v>
      </c>
    </row>
    <row r="475" spans="1:5" x14ac:dyDescent="0.2">
      <c r="A475" t="s">
        <v>1971</v>
      </c>
      <c r="B475" t="s">
        <v>1974</v>
      </c>
      <c r="C475" t="s">
        <v>1975</v>
      </c>
      <c r="D475" t="s">
        <v>1976</v>
      </c>
      <c r="E475" t="s">
        <v>886</v>
      </c>
    </row>
    <row r="476" spans="1:5" x14ac:dyDescent="0.2">
      <c r="A476" t="s">
        <v>1977</v>
      </c>
      <c r="B476">
        <v>400264055</v>
      </c>
      <c r="C476" t="s">
        <v>1978</v>
      </c>
      <c r="D476" t="s">
        <v>1979</v>
      </c>
      <c r="E476" t="s">
        <v>854</v>
      </c>
    </row>
    <row r="477" spans="1:5" x14ac:dyDescent="0.2">
      <c r="A477" t="s">
        <v>1977</v>
      </c>
      <c r="B477">
        <v>401225496</v>
      </c>
      <c r="C477" t="s">
        <v>1978</v>
      </c>
      <c r="D477" t="s">
        <v>854</v>
      </c>
      <c r="E477" t="s">
        <v>163</v>
      </c>
    </row>
    <row r="478" spans="1:5" x14ac:dyDescent="0.2">
      <c r="A478" t="s">
        <v>1977</v>
      </c>
      <c r="B478" t="s">
        <v>1980</v>
      </c>
      <c r="C478" t="s">
        <v>1981</v>
      </c>
      <c r="D478" t="s">
        <v>1982</v>
      </c>
      <c r="E478" t="s">
        <v>854</v>
      </c>
    </row>
    <row r="479" spans="1:5" x14ac:dyDescent="0.2">
      <c r="A479" t="s">
        <v>942</v>
      </c>
      <c r="B479">
        <v>400272399</v>
      </c>
      <c r="C479" t="s">
        <v>941</v>
      </c>
      <c r="D479" t="s">
        <v>1983</v>
      </c>
      <c r="E479" t="s">
        <v>940</v>
      </c>
    </row>
    <row r="480" spans="1:5" x14ac:dyDescent="0.2">
      <c r="A480" t="s">
        <v>942</v>
      </c>
      <c r="B480">
        <v>401282464</v>
      </c>
      <c r="C480" t="s">
        <v>941</v>
      </c>
      <c r="D480" t="s">
        <v>940</v>
      </c>
      <c r="E480" t="s">
        <v>163</v>
      </c>
    </row>
    <row r="481" spans="1:5" x14ac:dyDescent="0.2">
      <c r="A481" t="s">
        <v>942</v>
      </c>
      <c r="B481" t="s">
        <v>1984</v>
      </c>
      <c r="C481" t="s">
        <v>1985</v>
      </c>
      <c r="D481" t="s">
        <v>1986</v>
      </c>
      <c r="E481" t="s">
        <v>940</v>
      </c>
    </row>
    <row r="482" spans="1:5" x14ac:dyDescent="0.2">
      <c r="A482" t="s">
        <v>942</v>
      </c>
      <c r="B482" t="s">
        <v>1987</v>
      </c>
      <c r="C482" t="s">
        <v>1985</v>
      </c>
      <c r="D482" t="s">
        <v>1988</v>
      </c>
      <c r="E482" t="s">
        <v>940</v>
      </c>
    </row>
    <row r="483" spans="1:5" x14ac:dyDescent="0.2">
      <c r="A483" t="s">
        <v>916</v>
      </c>
      <c r="B483">
        <v>400265764</v>
      </c>
      <c r="C483" t="s">
        <v>1989</v>
      </c>
      <c r="D483" t="s">
        <v>1990</v>
      </c>
      <c r="E483" t="s">
        <v>914</v>
      </c>
    </row>
    <row r="484" spans="1:5" x14ac:dyDescent="0.2">
      <c r="A484" t="s">
        <v>916</v>
      </c>
      <c r="B484">
        <v>400658345</v>
      </c>
      <c r="C484" t="s">
        <v>915</v>
      </c>
      <c r="D484" t="s">
        <v>914</v>
      </c>
      <c r="E484" t="s">
        <v>163</v>
      </c>
    </row>
    <row r="485" spans="1:5" x14ac:dyDescent="0.2">
      <c r="A485" t="s">
        <v>916</v>
      </c>
      <c r="B485">
        <v>411160631</v>
      </c>
      <c r="C485" t="s">
        <v>915</v>
      </c>
      <c r="D485" t="s">
        <v>1991</v>
      </c>
      <c r="E485" t="s">
        <v>914</v>
      </c>
    </row>
    <row r="486" spans="1:5" x14ac:dyDescent="0.2">
      <c r="A486" t="s">
        <v>916</v>
      </c>
      <c r="B486">
        <v>411160632</v>
      </c>
      <c r="C486" t="s">
        <v>1992</v>
      </c>
      <c r="D486" t="s">
        <v>1993</v>
      </c>
      <c r="E486" t="s">
        <v>914</v>
      </c>
    </row>
    <row r="487" spans="1:5" x14ac:dyDescent="0.2">
      <c r="A487" t="s">
        <v>916</v>
      </c>
      <c r="B487" t="s">
        <v>1994</v>
      </c>
      <c r="C487" t="s">
        <v>1995</v>
      </c>
      <c r="D487" t="s">
        <v>1996</v>
      </c>
      <c r="E487" t="s">
        <v>914</v>
      </c>
    </row>
    <row r="488" spans="1:5" x14ac:dyDescent="0.2">
      <c r="A488" t="s">
        <v>916</v>
      </c>
      <c r="B488" t="s">
        <v>1997</v>
      </c>
      <c r="C488" t="s">
        <v>1998</v>
      </c>
      <c r="D488" t="s">
        <v>1999</v>
      </c>
      <c r="E488" t="s">
        <v>914</v>
      </c>
    </row>
    <row r="489" spans="1:5" x14ac:dyDescent="0.2">
      <c r="A489" t="s">
        <v>916</v>
      </c>
      <c r="B489" t="s">
        <v>2000</v>
      </c>
      <c r="C489" t="s">
        <v>1998</v>
      </c>
      <c r="D489" t="s">
        <v>2001</v>
      </c>
      <c r="E489" t="s">
        <v>914</v>
      </c>
    </row>
    <row r="490" spans="1:5" x14ac:dyDescent="0.2">
      <c r="A490" t="s">
        <v>916</v>
      </c>
      <c r="B490" t="s">
        <v>2002</v>
      </c>
      <c r="C490" t="s">
        <v>1995</v>
      </c>
      <c r="D490" t="s">
        <v>2003</v>
      </c>
      <c r="E490" t="s">
        <v>914</v>
      </c>
    </row>
    <row r="491" spans="1:5" x14ac:dyDescent="0.2">
      <c r="A491" t="s">
        <v>896</v>
      </c>
      <c r="B491">
        <v>400265710</v>
      </c>
      <c r="C491" t="s">
        <v>895</v>
      </c>
      <c r="D491" t="s">
        <v>2004</v>
      </c>
      <c r="E491" t="s">
        <v>894</v>
      </c>
    </row>
    <row r="492" spans="1:5" x14ac:dyDescent="0.2">
      <c r="A492" t="s">
        <v>896</v>
      </c>
      <c r="B492">
        <v>401195892</v>
      </c>
      <c r="C492" t="s">
        <v>895</v>
      </c>
      <c r="D492" t="s">
        <v>894</v>
      </c>
      <c r="E492" t="s">
        <v>163</v>
      </c>
    </row>
    <row r="493" spans="1:5" x14ac:dyDescent="0.2">
      <c r="A493" t="s">
        <v>896</v>
      </c>
      <c r="B493">
        <v>419795085</v>
      </c>
      <c r="C493" t="s">
        <v>895</v>
      </c>
      <c r="D493" t="s">
        <v>2005</v>
      </c>
      <c r="E493" t="s">
        <v>894</v>
      </c>
    </row>
    <row r="494" spans="1:5" x14ac:dyDescent="0.2">
      <c r="A494" t="s">
        <v>896</v>
      </c>
      <c r="B494" t="s">
        <v>2006</v>
      </c>
      <c r="C494" t="s">
        <v>2007</v>
      </c>
      <c r="D494" t="s">
        <v>2008</v>
      </c>
      <c r="E494" t="s">
        <v>894</v>
      </c>
    </row>
    <row r="495" spans="1:5" x14ac:dyDescent="0.2">
      <c r="A495" t="s">
        <v>896</v>
      </c>
      <c r="B495" t="s">
        <v>2009</v>
      </c>
      <c r="C495" t="s">
        <v>2007</v>
      </c>
      <c r="D495" t="s">
        <v>2010</v>
      </c>
      <c r="E495" t="s">
        <v>894</v>
      </c>
    </row>
    <row r="496" spans="1:5" x14ac:dyDescent="0.2">
      <c r="A496" t="s">
        <v>912</v>
      </c>
      <c r="B496">
        <v>400265763</v>
      </c>
      <c r="C496" t="s">
        <v>911</v>
      </c>
      <c r="D496" t="s">
        <v>2011</v>
      </c>
      <c r="E496" t="s">
        <v>910</v>
      </c>
    </row>
    <row r="497" spans="1:5" x14ac:dyDescent="0.2">
      <c r="A497" t="s">
        <v>912</v>
      </c>
      <c r="B497">
        <v>401053377</v>
      </c>
      <c r="C497" t="s">
        <v>911</v>
      </c>
      <c r="D497" t="s">
        <v>910</v>
      </c>
      <c r="E497" t="s">
        <v>163</v>
      </c>
    </row>
    <row r="498" spans="1:5" x14ac:dyDescent="0.2">
      <c r="A498" t="s">
        <v>912</v>
      </c>
      <c r="B498">
        <v>411170291</v>
      </c>
      <c r="C498" t="s">
        <v>911</v>
      </c>
      <c r="D498" t="s">
        <v>2012</v>
      </c>
      <c r="E498" t="s">
        <v>910</v>
      </c>
    </row>
    <row r="499" spans="1:5" x14ac:dyDescent="0.2">
      <c r="A499" t="s">
        <v>912</v>
      </c>
      <c r="B499" t="s">
        <v>2013</v>
      </c>
      <c r="C499" t="s">
        <v>2014</v>
      </c>
      <c r="D499" t="s">
        <v>2015</v>
      </c>
      <c r="E499" t="s">
        <v>910</v>
      </c>
    </row>
    <row r="500" spans="1:5" x14ac:dyDescent="0.2">
      <c r="A500" t="s">
        <v>912</v>
      </c>
      <c r="B500" t="s">
        <v>2016</v>
      </c>
      <c r="C500" t="s">
        <v>2014</v>
      </c>
      <c r="D500" t="s">
        <v>2017</v>
      </c>
      <c r="E500" t="s">
        <v>910</v>
      </c>
    </row>
    <row r="501" spans="1:5" x14ac:dyDescent="0.2">
      <c r="A501" t="s">
        <v>912</v>
      </c>
      <c r="B501" t="s">
        <v>2018</v>
      </c>
      <c r="C501" t="s">
        <v>2019</v>
      </c>
      <c r="D501" t="s">
        <v>2020</v>
      </c>
      <c r="E501" t="s">
        <v>910</v>
      </c>
    </row>
    <row r="502" spans="1:5" x14ac:dyDescent="0.2">
      <c r="A502" t="s">
        <v>832</v>
      </c>
      <c r="B502">
        <v>400249794</v>
      </c>
      <c r="C502" t="s">
        <v>831</v>
      </c>
      <c r="D502" t="s">
        <v>2021</v>
      </c>
      <c r="E502" t="s">
        <v>830</v>
      </c>
    </row>
    <row r="503" spans="1:5" x14ac:dyDescent="0.2">
      <c r="A503" t="s">
        <v>832</v>
      </c>
      <c r="B503">
        <v>400693196</v>
      </c>
      <c r="C503" t="s">
        <v>831</v>
      </c>
      <c r="D503" t="s">
        <v>830</v>
      </c>
      <c r="E503" t="s">
        <v>163</v>
      </c>
    </row>
    <row r="504" spans="1:5" x14ac:dyDescent="0.2">
      <c r="A504" t="s">
        <v>832</v>
      </c>
      <c r="B504" t="s">
        <v>2022</v>
      </c>
      <c r="C504" t="s">
        <v>2023</v>
      </c>
      <c r="D504" t="s">
        <v>2024</v>
      </c>
      <c r="E504" t="s">
        <v>830</v>
      </c>
    </row>
    <row r="505" spans="1:5" x14ac:dyDescent="0.2">
      <c r="A505" t="s">
        <v>832</v>
      </c>
      <c r="B505" t="s">
        <v>2025</v>
      </c>
      <c r="C505" t="s">
        <v>2023</v>
      </c>
      <c r="D505" t="s">
        <v>2026</v>
      </c>
      <c r="E505" t="s">
        <v>830</v>
      </c>
    </row>
    <row r="506" spans="1:5" x14ac:dyDescent="0.2">
      <c r="A506" t="s">
        <v>832</v>
      </c>
      <c r="B506" t="s">
        <v>2027</v>
      </c>
      <c r="C506" t="s">
        <v>2028</v>
      </c>
      <c r="D506" t="s">
        <v>2029</v>
      </c>
      <c r="E506" t="s">
        <v>830</v>
      </c>
    </row>
    <row r="507" spans="1:5" x14ac:dyDescent="0.2">
      <c r="A507" t="s">
        <v>832</v>
      </c>
      <c r="B507" t="s">
        <v>2030</v>
      </c>
      <c r="C507" t="s">
        <v>2028</v>
      </c>
      <c r="D507" t="s">
        <v>2031</v>
      </c>
      <c r="E507" t="s">
        <v>830</v>
      </c>
    </row>
    <row r="508" spans="1:5" x14ac:dyDescent="0.2">
      <c r="A508" t="s">
        <v>891</v>
      </c>
      <c r="B508">
        <v>400272235</v>
      </c>
      <c r="C508" t="s">
        <v>2032</v>
      </c>
      <c r="D508" t="s">
        <v>2033</v>
      </c>
      <c r="E508" t="s">
        <v>889</v>
      </c>
    </row>
    <row r="509" spans="1:5" x14ac:dyDescent="0.2">
      <c r="A509" t="s">
        <v>891</v>
      </c>
      <c r="B509">
        <v>401234951</v>
      </c>
      <c r="C509" t="s">
        <v>2032</v>
      </c>
      <c r="D509" t="s">
        <v>889</v>
      </c>
      <c r="E509" t="s">
        <v>163</v>
      </c>
    </row>
    <row r="510" spans="1:5" x14ac:dyDescent="0.2">
      <c r="A510" t="s">
        <v>891</v>
      </c>
      <c r="B510">
        <v>411170256</v>
      </c>
      <c r="C510" t="s">
        <v>2032</v>
      </c>
      <c r="D510" t="s">
        <v>2034</v>
      </c>
      <c r="E510" t="s">
        <v>889</v>
      </c>
    </row>
    <row r="511" spans="1:5" x14ac:dyDescent="0.2">
      <c r="A511" t="s">
        <v>891</v>
      </c>
      <c r="B511" t="s">
        <v>2035</v>
      </c>
      <c r="C511" t="s">
        <v>2036</v>
      </c>
      <c r="D511" t="s">
        <v>2037</v>
      </c>
      <c r="E511" t="s">
        <v>889</v>
      </c>
    </row>
    <row r="512" spans="1:5" x14ac:dyDescent="0.2">
      <c r="A512" t="s">
        <v>844</v>
      </c>
      <c r="B512">
        <v>400271870</v>
      </c>
      <c r="C512" t="s">
        <v>843</v>
      </c>
      <c r="D512" t="s">
        <v>2038</v>
      </c>
      <c r="E512" t="s">
        <v>842</v>
      </c>
    </row>
    <row r="513" spans="1:5" x14ac:dyDescent="0.2">
      <c r="A513" t="s">
        <v>844</v>
      </c>
      <c r="B513">
        <v>401382482</v>
      </c>
      <c r="C513" t="s">
        <v>843</v>
      </c>
      <c r="D513" t="s">
        <v>842</v>
      </c>
      <c r="E513" t="s">
        <v>163</v>
      </c>
    </row>
    <row r="514" spans="1:5" x14ac:dyDescent="0.2">
      <c r="A514" t="s">
        <v>844</v>
      </c>
      <c r="B514" t="s">
        <v>2039</v>
      </c>
      <c r="C514" t="s">
        <v>2040</v>
      </c>
      <c r="D514" t="s">
        <v>2041</v>
      </c>
      <c r="E514" t="s">
        <v>842</v>
      </c>
    </row>
    <row r="515" spans="1:5" x14ac:dyDescent="0.2">
      <c r="A515" t="s">
        <v>872</v>
      </c>
      <c r="B515">
        <v>400264257</v>
      </c>
      <c r="C515" t="s">
        <v>2042</v>
      </c>
      <c r="D515" t="s">
        <v>2043</v>
      </c>
      <c r="E515" t="s">
        <v>870</v>
      </c>
    </row>
    <row r="516" spans="1:5" x14ac:dyDescent="0.2">
      <c r="A516" t="s">
        <v>872</v>
      </c>
      <c r="B516">
        <v>400658342</v>
      </c>
      <c r="C516" t="s">
        <v>871</v>
      </c>
      <c r="D516" t="s">
        <v>870</v>
      </c>
      <c r="E516" t="s">
        <v>163</v>
      </c>
    </row>
    <row r="517" spans="1:5" x14ac:dyDescent="0.2">
      <c r="A517" t="s">
        <v>872</v>
      </c>
      <c r="B517">
        <v>414708033</v>
      </c>
      <c r="C517" t="s">
        <v>2042</v>
      </c>
      <c r="D517" t="s">
        <v>2044</v>
      </c>
      <c r="E517" t="s">
        <v>870</v>
      </c>
    </row>
    <row r="518" spans="1:5" x14ac:dyDescent="0.2">
      <c r="A518" t="s">
        <v>872</v>
      </c>
      <c r="B518" t="s">
        <v>2045</v>
      </c>
      <c r="C518" t="s">
        <v>2046</v>
      </c>
      <c r="D518" t="s">
        <v>2047</v>
      </c>
      <c r="E518" t="s">
        <v>870</v>
      </c>
    </row>
    <row r="519" spans="1:5" x14ac:dyDescent="0.2">
      <c r="A519" t="s">
        <v>872</v>
      </c>
      <c r="B519" t="s">
        <v>2048</v>
      </c>
      <c r="C519" t="s">
        <v>2049</v>
      </c>
      <c r="D519" t="s">
        <v>2050</v>
      </c>
      <c r="E519" t="s">
        <v>870</v>
      </c>
    </row>
    <row r="520" spans="1:5" x14ac:dyDescent="0.2">
      <c r="A520" t="s">
        <v>872</v>
      </c>
      <c r="B520" t="s">
        <v>2051</v>
      </c>
      <c r="C520" t="s">
        <v>2046</v>
      </c>
      <c r="D520" t="s">
        <v>2052</v>
      </c>
      <c r="E520" t="s">
        <v>870</v>
      </c>
    </row>
    <row r="521" spans="1:5" x14ac:dyDescent="0.2">
      <c r="A521" t="s">
        <v>884</v>
      </c>
      <c r="B521">
        <v>400265687</v>
      </c>
      <c r="C521" t="s">
        <v>883</v>
      </c>
      <c r="D521" t="s">
        <v>2053</v>
      </c>
      <c r="E521" t="s">
        <v>882</v>
      </c>
    </row>
    <row r="522" spans="1:5" x14ac:dyDescent="0.2">
      <c r="A522" t="s">
        <v>884</v>
      </c>
      <c r="B522">
        <v>401235524</v>
      </c>
      <c r="C522" t="s">
        <v>883</v>
      </c>
      <c r="D522" t="s">
        <v>882</v>
      </c>
      <c r="E522" t="s">
        <v>163</v>
      </c>
    </row>
    <row r="523" spans="1:5" x14ac:dyDescent="0.2">
      <c r="A523" t="s">
        <v>884</v>
      </c>
      <c r="B523" t="s">
        <v>2054</v>
      </c>
      <c r="C523" t="s">
        <v>2055</v>
      </c>
      <c r="D523" t="s">
        <v>2056</v>
      </c>
      <c r="E523" t="s">
        <v>882</v>
      </c>
    </row>
    <row r="524" spans="1:5" x14ac:dyDescent="0.2">
      <c r="A524" t="s">
        <v>884</v>
      </c>
      <c r="B524" t="s">
        <v>2057</v>
      </c>
      <c r="C524" t="s">
        <v>2055</v>
      </c>
      <c r="D524" t="s">
        <v>2058</v>
      </c>
      <c r="E524" t="s">
        <v>882</v>
      </c>
    </row>
    <row r="525" spans="1:5" x14ac:dyDescent="0.2">
      <c r="A525" t="s">
        <v>930</v>
      </c>
      <c r="B525">
        <v>400272346</v>
      </c>
      <c r="C525" t="s">
        <v>929</v>
      </c>
      <c r="D525" t="s">
        <v>2059</v>
      </c>
      <c r="E525" t="s">
        <v>928</v>
      </c>
    </row>
    <row r="526" spans="1:5" x14ac:dyDescent="0.2">
      <c r="A526" t="s">
        <v>930</v>
      </c>
      <c r="B526">
        <v>401234952</v>
      </c>
      <c r="C526" t="s">
        <v>929</v>
      </c>
      <c r="D526" t="s">
        <v>928</v>
      </c>
      <c r="E526" t="s">
        <v>163</v>
      </c>
    </row>
    <row r="527" spans="1:5" x14ac:dyDescent="0.2">
      <c r="A527" t="s">
        <v>930</v>
      </c>
      <c r="B527">
        <v>411160637</v>
      </c>
      <c r="C527" t="s">
        <v>929</v>
      </c>
      <c r="D527" t="s">
        <v>2060</v>
      </c>
      <c r="E527" t="s">
        <v>928</v>
      </c>
    </row>
    <row r="528" spans="1:5" x14ac:dyDescent="0.2">
      <c r="A528" t="s">
        <v>930</v>
      </c>
      <c r="B528" t="s">
        <v>2061</v>
      </c>
      <c r="C528" t="s">
        <v>2062</v>
      </c>
      <c r="D528" t="s">
        <v>2063</v>
      </c>
      <c r="E528" t="s">
        <v>928</v>
      </c>
    </row>
    <row r="529" spans="1:5" x14ac:dyDescent="0.2">
      <c r="A529" t="s">
        <v>930</v>
      </c>
      <c r="B529" t="s">
        <v>2064</v>
      </c>
      <c r="C529" t="s">
        <v>2062</v>
      </c>
      <c r="D529" t="s">
        <v>2065</v>
      </c>
      <c r="E529" t="s">
        <v>928</v>
      </c>
    </row>
    <row r="530" spans="1:5" x14ac:dyDescent="0.2">
      <c r="A530" t="s">
        <v>868</v>
      </c>
      <c r="B530">
        <v>400248731</v>
      </c>
      <c r="C530" t="s">
        <v>867</v>
      </c>
      <c r="D530" t="s">
        <v>2066</v>
      </c>
      <c r="E530" t="s">
        <v>866</v>
      </c>
    </row>
    <row r="531" spans="1:5" x14ac:dyDescent="0.2">
      <c r="A531" t="s">
        <v>868</v>
      </c>
      <c r="B531">
        <v>401466052</v>
      </c>
      <c r="C531" t="s">
        <v>867</v>
      </c>
      <c r="D531" t="s">
        <v>866</v>
      </c>
      <c r="E531" t="s">
        <v>163</v>
      </c>
    </row>
    <row r="532" spans="1:5" x14ac:dyDescent="0.2">
      <c r="A532" t="s">
        <v>868</v>
      </c>
      <c r="B532">
        <v>411170201</v>
      </c>
      <c r="C532" t="s">
        <v>867</v>
      </c>
      <c r="D532" t="s">
        <v>2067</v>
      </c>
      <c r="E532" t="s">
        <v>866</v>
      </c>
    </row>
    <row r="533" spans="1:5" x14ac:dyDescent="0.2">
      <c r="A533" t="s">
        <v>868</v>
      </c>
      <c r="B533">
        <v>417221874</v>
      </c>
      <c r="C533" t="s">
        <v>867</v>
      </c>
      <c r="D533" t="s">
        <v>2068</v>
      </c>
      <c r="E533" t="s">
        <v>866</v>
      </c>
    </row>
    <row r="534" spans="1:5" x14ac:dyDescent="0.2">
      <c r="A534" t="s">
        <v>868</v>
      </c>
      <c r="B534" t="s">
        <v>2069</v>
      </c>
      <c r="C534" t="s">
        <v>2070</v>
      </c>
      <c r="D534" t="s">
        <v>2071</v>
      </c>
      <c r="E534" t="s">
        <v>866</v>
      </c>
    </row>
    <row r="535" spans="1:5" x14ac:dyDescent="0.2">
      <c r="A535" t="s">
        <v>868</v>
      </c>
      <c r="B535" t="s">
        <v>2072</v>
      </c>
      <c r="C535" t="s">
        <v>2073</v>
      </c>
      <c r="D535" t="s">
        <v>2074</v>
      </c>
      <c r="E535" t="s">
        <v>866</v>
      </c>
    </row>
    <row r="536" spans="1:5" x14ac:dyDescent="0.2">
      <c r="A536" t="s">
        <v>868</v>
      </c>
      <c r="B536" t="s">
        <v>2075</v>
      </c>
      <c r="C536" t="s">
        <v>2070</v>
      </c>
      <c r="D536" t="s">
        <v>2076</v>
      </c>
      <c r="E536" t="s">
        <v>866</v>
      </c>
    </row>
    <row r="537" spans="1:5" x14ac:dyDescent="0.2">
      <c r="A537" t="s">
        <v>859</v>
      </c>
      <c r="B537">
        <v>400264202</v>
      </c>
      <c r="C537" t="s">
        <v>858</v>
      </c>
      <c r="D537" t="s">
        <v>2077</v>
      </c>
      <c r="E537" t="s">
        <v>857</v>
      </c>
    </row>
    <row r="538" spans="1:5" x14ac:dyDescent="0.2">
      <c r="A538" t="s">
        <v>859</v>
      </c>
      <c r="B538">
        <v>400931576</v>
      </c>
      <c r="C538" t="s">
        <v>858</v>
      </c>
      <c r="D538" t="s">
        <v>857</v>
      </c>
      <c r="E538" t="s">
        <v>163</v>
      </c>
    </row>
    <row r="539" spans="1:5" x14ac:dyDescent="0.2">
      <c r="A539" t="s">
        <v>859</v>
      </c>
      <c r="B539">
        <v>411170191</v>
      </c>
      <c r="C539" t="s">
        <v>858</v>
      </c>
      <c r="D539" t="s">
        <v>2078</v>
      </c>
      <c r="E539" t="s">
        <v>857</v>
      </c>
    </row>
    <row r="540" spans="1:5" x14ac:dyDescent="0.2">
      <c r="A540" t="s">
        <v>859</v>
      </c>
      <c r="B540" t="s">
        <v>2079</v>
      </c>
      <c r="C540" t="s">
        <v>858</v>
      </c>
      <c r="D540" t="s">
        <v>2080</v>
      </c>
      <c r="E540" t="s">
        <v>857</v>
      </c>
    </row>
    <row r="541" spans="1:5" x14ac:dyDescent="0.2">
      <c r="A541" t="s">
        <v>859</v>
      </c>
      <c r="B541" t="s">
        <v>2081</v>
      </c>
      <c r="C541" t="s">
        <v>2082</v>
      </c>
      <c r="D541" t="s">
        <v>2083</v>
      </c>
      <c r="E541" t="s">
        <v>857</v>
      </c>
    </row>
    <row r="542" spans="1:5" x14ac:dyDescent="0.2">
      <c r="A542" t="s">
        <v>859</v>
      </c>
      <c r="B542" t="s">
        <v>2084</v>
      </c>
      <c r="C542" t="s">
        <v>2085</v>
      </c>
      <c r="D542" t="s">
        <v>2086</v>
      </c>
      <c r="E542" t="s">
        <v>857</v>
      </c>
    </row>
    <row r="543" spans="1:5" x14ac:dyDescent="0.2">
      <c r="A543" t="s">
        <v>859</v>
      </c>
      <c r="B543" t="s">
        <v>2087</v>
      </c>
      <c r="C543" t="s">
        <v>2088</v>
      </c>
      <c r="D543" t="s">
        <v>2089</v>
      </c>
      <c r="E543" t="s">
        <v>857</v>
      </c>
    </row>
    <row r="544" spans="1:5" x14ac:dyDescent="0.2">
      <c r="A544" t="s">
        <v>876</v>
      </c>
      <c r="B544">
        <v>400272175</v>
      </c>
      <c r="C544" t="s">
        <v>2090</v>
      </c>
      <c r="D544" t="s">
        <v>2091</v>
      </c>
      <c r="E544" t="s">
        <v>874</v>
      </c>
    </row>
    <row r="545" spans="1:5" x14ac:dyDescent="0.2">
      <c r="A545" t="s">
        <v>876</v>
      </c>
      <c r="B545">
        <v>401226566</v>
      </c>
      <c r="C545" t="s">
        <v>2090</v>
      </c>
      <c r="D545" t="s">
        <v>874</v>
      </c>
      <c r="E545" t="s">
        <v>163</v>
      </c>
    </row>
    <row r="546" spans="1:5" x14ac:dyDescent="0.2">
      <c r="A546" t="s">
        <v>876</v>
      </c>
      <c r="B546" t="s">
        <v>2092</v>
      </c>
      <c r="C546" t="s">
        <v>2093</v>
      </c>
      <c r="D546" t="s">
        <v>2094</v>
      </c>
      <c r="E546" t="s">
        <v>874</v>
      </c>
    </row>
    <row r="547" spans="1:5" x14ac:dyDescent="0.2">
      <c r="A547" t="s">
        <v>876</v>
      </c>
      <c r="B547" t="s">
        <v>2095</v>
      </c>
      <c r="C547" t="s">
        <v>2093</v>
      </c>
      <c r="D547" t="s">
        <v>2096</v>
      </c>
      <c r="E547" t="s">
        <v>874</v>
      </c>
    </row>
    <row r="548" spans="1:5" x14ac:dyDescent="0.2">
      <c r="A548" t="s">
        <v>2097</v>
      </c>
      <c r="B548">
        <v>400265766</v>
      </c>
      <c r="C548" t="s">
        <v>2098</v>
      </c>
      <c r="D548" t="s">
        <v>2099</v>
      </c>
      <c r="E548" t="s">
        <v>918</v>
      </c>
    </row>
    <row r="549" spans="1:5" x14ac:dyDescent="0.2">
      <c r="A549" t="s">
        <v>2097</v>
      </c>
      <c r="B549">
        <v>401197282</v>
      </c>
      <c r="C549" t="s">
        <v>2098</v>
      </c>
      <c r="D549" t="s">
        <v>918</v>
      </c>
      <c r="E549" t="s">
        <v>163</v>
      </c>
    </row>
    <row r="550" spans="1:5" x14ac:dyDescent="0.2">
      <c r="A550" t="s">
        <v>2097</v>
      </c>
      <c r="B550" t="s">
        <v>2100</v>
      </c>
      <c r="C550" t="s">
        <v>2101</v>
      </c>
      <c r="D550" t="s">
        <v>2102</v>
      </c>
      <c r="E550" t="s">
        <v>918</v>
      </c>
    </row>
    <row r="551" spans="1:5" x14ac:dyDescent="0.2">
      <c r="A551" t="s">
        <v>2097</v>
      </c>
      <c r="B551" t="s">
        <v>2103</v>
      </c>
      <c r="C551" t="s">
        <v>2104</v>
      </c>
      <c r="D551" t="s">
        <v>2105</v>
      </c>
      <c r="E551" t="s">
        <v>918</v>
      </c>
    </row>
    <row r="552" spans="1:5" x14ac:dyDescent="0.2">
      <c r="A552" t="s">
        <v>2097</v>
      </c>
      <c r="B552" t="s">
        <v>2106</v>
      </c>
      <c r="C552" t="s">
        <v>2101</v>
      </c>
      <c r="D552" t="s">
        <v>2107</v>
      </c>
      <c r="E552" t="s">
        <v>918</v>
      </c>
    </row>
    <row r="553" spans="1:5" x14ac:dyDescent="0.2">
      <c r="A553" t="s">
        <v>863</v>
      </c>
      <c r="B553">
        <v>400371666</v>
      </c>
      <c r="C553" t="s">
        <v>2108</v>
      </c>
      <c r="D553" t="s">
        <v>2109</v>
      </c>
      <c r="E553" t="s">
        <v>861</v>
      </c>
    </row>
    <row r="554" spans="1:5" x14ac:dyDescent="0.2">
      <c r="A554" t="s">
        <v>863</v>
      </c>
      <c r="B554">
        <v>402515066</v>
      </c>
      <c r="C554" t="s">
        <v>2108</v>
      </c>
      <c r="D554" t="s">
        <v>861</v>
      </c>
      <c r="E554" t="s">
        <v>163</v>
      </c>
    </row>
    <row r="555" spans="1:5" x14ac:dyDescent="0.2">
      <c r="A555" t="s">
        <v>863</v>
      </c>
      <c r="B555" t="s">
        <v>2110</v>
      </c>
      <c r="C555" t="s">
        <v>2111</v>
      </c>
      <c r="D555" t="s">
        <v>2112</v>
      </c>
      <c r="E555" t="s">
        <v>861</v>
      </c>
    </row>
    <row r="556" spans="1:5" x14ac:dyDescent="0.2">
      <c r="A556" t="s">
        <v>863</v>
      </c>
      <c r="B556" t="s">
        <v>2113</v>
      </c>
      <c r="C556" t="s">
        <v>2114</v>
      </c>
      <c r="D556" t="s">
        <v>2115</v>
      </c>
      <c r="E556" t="s">
        <v>861</v>
      </c>
    </row>
    <row r="557" spans="1:5" x14ac:dyDescent="0.2">
      <c r="A557" t="s">
        <v>938</v>
      </c>
      <c r="B557">
        <v>400249973</v>
      </c>
      <c r="C557" t="s">
        <v>937</v>
      </c>
      <c r="D557" t="s">
        <v>2116</v>
      </c>
      <c r="E557" t="s">
        <v>936</v>
      </c>
    </row>
    <row r="558" spans="1:5" x14ac:dyDescent="0.2">
      <c r="A558" t="s">
        <v>938</v>
      </c>
      <c r="B558">
        <v>401414922</v>
      </c>
      <c r="C558" t="s">
        <v>937</v>
      </c>
      <c r="D558" t="s">
        <v>936</v>
      </c>
      <c r="E558" t="s">
        <v>163</v>
      </c>
    </row>
    <row r="559" spans="1:5" x14ac:dyDescent="0.2">
      <c r="A559" t="s">
        <v>938</v>
      </c>
      <c r="B559">
        <v>411160660</v>
      </c>
      <c r="C559" t="s">
        <v>937</v>
      </c>
      <c r="D559" t="s">
        <v>2117</v>
      </c>
      <c r="E559" t="s">
        <v>936</v>
      </c>
    </row>
    <row r="560" spans="1:5" x14ac:dyDescent="0.2">
      <c r="A560" t="s">
        <v>938</v>
      </c>
      <c r="B560">
        <v>417221872</v>
      </c>
      <c r="C560" t="s">
        <v>937</v>
      </c>
      <c r="D560" t="s">
        <v>2118</v>
      </c>
      <c r="E560" t="s">
        <v>936</v>
      </c>
    </row>
    <row r="561" spans="1:5" x14ac:dyDescent="0.2">
      <c r="A561" t="s">
        <v>938</v>
      </c>
      <c r="B561" t="s">
        <v>2119</v>
      </c>
      <c r="C561" t="s">
        <v>2120</v>
      </c>
      <c r="D561" t="s">
        <v>2121</v>
      </c>
      <c r="E561" t="s">
        <v>936</v>
      </c>
    </row>
    <row r="562" spans="1:5" x14ac:dyDescent="0.2">
      <c r="A562" t="s">
        <v>938</v>
      </c>
      <c r="B562" t="s">
        <v>2122</v>
      </c>
      <c r="C562" t="s">
        <v>2120</v>
      </c>
      <c r="D562" t="s">
        <v>2123</v>
      </c>
      <c r="E562" t="s">
        <v>936</v>
      </c>
    </row>
    <row r="563" spans="1:5" x14ac:dyDescent="0.2">
      <c r="A563" t="s">
        <v>938</v>
      </c>
      <c r="B563" t="s">
        <v>2124</v>
      </c>
      <c r="C563" t="s">
        <v>2120</v>
      </c>
      <c r="D563" t="s">
        <v>2125</v>
      </c>
      <c r="E563" t="s">
        <v>936</v>
      </c>
    </row>
    <row r="564" spans="1:5" x14ac:dyDescent="0.2">
      <c r="A564" t="s">
        <v>938</v>
      </c>
      <c r="B564" t="s">
        <v>2126</v>
      </c>
      <c r="C564" t="s">
        <v>2127</v>
      </c>
      <c r="D564" t="s">
        <v>2128</v>
      </c>
      <c r="E564" t="s">
        <v>936</v>
      </c>
    </row>
    <row r="565" spans="1:5" x14ac:dyDescent="0.2">
      <c r="A565" t="s">
        <v>770</v>
      </c>
      <c r="B565">
        <v>400249781</v>
      </c>
      <c r="C565" t="s">
        <v>2129</v>
      </c>
      <c r="D565" t="s">
        <v>2130</v>
      </c>
      <c r="E565" t="s">
        <v>768</v>
      </c>
    </row>
    <row r="566" spans="1:5" x14ac:dyDescent="0.2">
      <c r="A566" t="s">
        <v>770</v>
      </c>
      <c r="B566">
        <v>400656760</v>
      </c>
      <c r="C566" t="s">
        <v>769</v>
      </c>
      <c r="D566" t="s">
        <v>768</v>
      </c>
      <c r="E566" t="s">
        <v>163</v>
      </c>
    </row>
    <row r="567" spans="1:5" x14ac:dyDescent="0.2">
      <c r="A567" t="s">
        <v>770</v>
      </c>
      <c r="B567">
        <v>411170066</v>
      </c>
      <c r="C567" t="s">
        <v>2129</v>
      </c>
      <c r="D567" t="s">
        <v>2131</v>
      </c>
      <c r="E567" t="s">
        <v>768</v>
      </c>
    </row>
    <row r="568" spans="1:5" x14ac:dyDescent="0.2">
      <c r="A568" t="s">
        <v>770</v>
      </c>
      <c r="B568" t="s">
        <v>2132</v>
      </c>
      <c r="C568" t="s">
        <v>2133</v>
      </c>
      <c r="D568" t="s">
        <v>2134</v>
      </c>
      <c r="E568" t="s">
        <v>768</v>
      </c>
    </row>
    <row r="569" spans="1:5" x14ac:dyDescent="0.2">
      <c r="A569" t="s">
        <v>770</v>
      </c>
      <c r="B569" t="s">
        <v>2135</v>
      </c>
      <c r="C569" t="s">
        <v>2129</v>
      </c>
      <c r="D569" t="s">
        <v>2136</v>
      </c>
      <c r="E569" t="s">
        <v>768</v>
      </c>
    </row>
    <row r="570" spans="1:5" x14ac:dyDescent="0.2">
      <c r="A570" t="s">
        <v>770</v>
      </c>
      <c r="B570" t="s">
        <v>2137</v>
      </c>
      <c r="C570" t="s">
        <v>2138</v>
      </c>
      <c r="D570" t="s">
        <v>2139</v>
      </c>
      <c r="E570" t="s">
        <v>768</v>
      </c>
    </row>
    <row r="571" spans="1:5" x14ac:dyDescent="0.2">
      <c r="A571" t="s">
        <v>926</v>
      </c>
      <c r="B571">
        <v>400269417</v>
      </c>
      <c r="C571" t="s">
        <v>2140</v>
      </c>
      <c r="D571" t="s">
        <v>2141</v>
      </c>
      <c r="E571" t="s">
        <v>924</v>
      </c>
    </row>
    <row r="572" spans="1:5" x14ac:dyDescent="0.2">
      <c r="A572" t="s">
        <v>926</v>
      </c>
      <c r="B572">
        <v>414137917</v>
      </c>
      <c r="C572" t="s">
        <v>2140</v>
      </c>
      <c r="D572" t="s">
        <v>924</v>
      </c>
      <c r="E572" t="s">
        <v>163</v>
      </c>
    </row>
    <row r="573" spans="1:5" x14ac:dyDescent="0.2">
      <c r="A573" t="s">
        <v>926</v>
      </c>
      <c r="B573" t="s">
        <v>2142</v>
      </c>
      <c r="C573" t="s">
        <v>2143</v>
      </c>
      <c r="D573" t="s">
        <v>2144</v>
      </c>
      <c r="E573" t="s">
        <v>924</v>
      </c>
    </row>
    <row r="574" spans="1:5" x14ac:dyDescent="0.2">
      <c r="A574" t="s">
        <v>926</v>
      </c>
      <c r="B574" t="s">
        <v>2145</v>
      </c>
      <c r="C574" t="s">
        <v>2146</v>
      </c>
      <c r="D574" t="s">
        <v>2147</v>
      </c>
      <c r="E574" t="s">
        <v>924</v>
      </c>
    </row>
    <row r="575" spans="1:5" x14ac:dyDescent="0.2">
      <c r="A575" t="s">
        <v>757</v>
      </c>
      <c r="B575">
        <v>400249778</v>
      </c>
      <c r="C575" t="s">
        <v>2148</v>
      </c>
      <c r="D575" t="s">
        <v>2149</v>
      </c>
      <c r="E575" t="s">
        <v>755</v>
      </c>
    </row>
    <row r="576" spans="1:5" x14ac:dyDescent="0.2">
      <c r="A576" t="s">
        <v>757</v>
      </c>
      <c r="B576">
        <v>400656755</v>
      </c>
      <c r="C576" t="s">
        <v>756</v>
      </c>
      <c r="D576" t="s">
        <v>755</v>
      </c>
      <c r="E576" t="s">
        <v>163</v>
      </c>
    </row>
    <row r="577" spans="1:5" x14ac:dyDescent="0.2">
      <c r="A577" t="s">
        <v>757</v>
      </c>
      <c r="B577">
        <v>411170047</v>
      </c>
      <c r="C577" t="s">
        <v>756</v>
      </c>
      <c r="D577" t="s">
        <v>2150</v>
      </c>
      <c r="E577" t="s">
        <v>755</v>
      </c>
    </row>
    <row r="578" spans="1:5" x14ac:dyDescent="0.2">
      <c r="A578" t="s">
        <v>757</v>
      </c>
      <c r="B578" t="s">
        <v>2151</v>
      </c>
      <c r="C578" t="s">
        <v>2152</v>
      </c>
      <c r="D578" t="s">
        <v>2153</v>
      </c>
      <c r="E578" t="s">
        <v>755</v>
      </c>
    </row>
    <row r="579" spans="1:5" x14ac:dyDescent="0.2">
      <c r="A579" t="s">
        <v>757</v>
      </c>
      <c r="B579" t="s">
        <v>2154</v>
      </c>
      <c r="C579" t="s">
        <v>2155</v>
      </c>
      <c r="D579" t="s">
        <v>2156</v>
      </c>
      <c r="E579" t="s">
        <v>755</v>
      </c>
    </row>
    <row r="580" spans="1:5" x14ac:dyDescent="0.2">
      <c r="A580" t="s">
        <v>757</v>
      </c>
      <c r="B580" t="s">
        <v>2157</v>
      </c>
      <c r="C580" t="s">
        <v>2155</v>
      </c>
      <c r="D580" t="s">
        <v>2158</v>
      </c>
      <c r="E580" t="s">
        <v>755</v>
      </c>
    </row>
    <row r="581" spans="1:5" x14ac:dyDescent="0.2">
      <c r="A581" t="s">
        <v>757</v>
      </c>
      <c r="B581" t="s">
        <v>2159</v>
      </c>
      <c r="C581" t="s">
        <v>2155</v>
      </c>
      <c r="D581" t="s">
        <v>2160</v>
      </c>
      <c r="E581" t="s">
        <v>755</v>
      </c>
    </row>
    <row r="582" spans="1:5" x14ac:dyDescent="0.2">
      <c r="A582" t="s">
        <v>880</v>
      </c>
      <c r="B582">
        <v>400265673</v>
      </c>
      <c r="C582" t="s">
        <v>879</v>
      </c>
      <c r="D582" t="s">
        <v>2161</v>
      </c>
      <c r="E582" t="s">
        <v>878</v>
      </c>
    </row>
    <row r="583" spans="1:5" x14ac:dyDescent="0.2">
      <c r="A583" t="s">
        <v>880</v>
      </c>
      <c r="B583">
        <v>401485719</v>
      </c>
      <c r="C583" t="s">
        <v>879</v>
      </c>
      <c r="D583" t="s">
        <v>878</v>
      </c>
      <c r="E583" t="s">
        <v>163</v>
      </c>
    </row>
    <row r="584" spans="1:5" x14ac:dyDescent="0.2">
      <c r="A584" t="s">
        <v>880</v>
      </c>
      <c r="B584">
        <v>411170229</v>
      </c>
      <c r="C584" t="s">
        <v>879</v>
      </c>
      <c r="D584" t="s">
        <v>2162</v>
      </c>
      <c r="E584" t="s">
        <v>878</v>
      </c>
    </row>
    <row r="585" spans="1:5" x14ac:dyDescent="0.2">
      <c r="A585" t="s">
        <v>880</v>
      </c>
      <c r="B585">
        <v>417221876</v>
      </c>
      <c r="C585" t="s">
        <v>879</v>
      </c>
      <c r="D585" t="s">
        <v>2163</v>
      </c>
      <c r="E585" t="s">
        <v>878</v>
      </c>
    </row>
    <row r="586" spans="1:5" x14ac:dyDescent="0.2">
      <c r="A586" t="s">
        <v>880</v>
      </c>
      <c r="B586" t="s">
        <v>2164</v>
      </c>
      <c r="C586" t="s">
        <v>2165</v>
      </c>
      <c r="D586" t="s">
        <v>2166</v>
      </c>
      <c r="E586" t="s">
        <v>878</v>
      </c>
    </row>
    <row r="587" spans="1:5" x14ac:dyDescent="0.2">
      <c r="A587" t="s">
        <v>880</v>
      </c>
      <c r="B587" t="s">
        <v>2167</v>
      </c>
      <c r="C587" t="s">
        <v>2168</v>
      </c>
      <c r="D587" t="s">
        <v>2169</v>
      </c>
      <c r="E587" t="s">
        <v>878</v>
      </c>
    </row>
    <row r="588" spans="1:5" x14ac:dyDescent="0.2">
      <c r="A588" t="s">
        <v>2170</v>
      </c>
      <c r="B588">
        <v>403834737</v>
      </c>
      <c r="C588" t="s">
        <v>558</v>
      </c>
      <c r="D588" t="s">
        <v>557</v>
      </c>
      <c r="E588" t="s">
        <v>2171</v>
      </c>
    </row>
    <row r="589" spans="1:5" x14ac:dyDescent="0.2">
      <c r="A589" t="s">
        <v>2170</v>
      </c>
      <c r="B589">
        <v>411063846</v>
      </c>
      <c r="C589" t="s">
        <v>2172</v>
      </c>
      <c r="D589" t="s">
        <v>2171</v>
      </c>
      <c r="E589" t="s">
        <v>163</v>
      </c>
    </row>
    <row r="590" spans="1:5" x14ac:dyDescent="0.2">
      <c r="A590" t="s">
        <v>2170</v>
      </c>
      <c r="B590">
        <v>424270795</v>
      </c>
      <c r="C590" t="s">
        <v>558</v>
      </c>
      <c r="D590" t="s">
        <v>2173</v>
      </c>
      <c r="E590" t="s">
        <v>2171</v>
      </c>
    </row>
    <row r="591" spans="1:5" x14ac:dyDescent="0.2">
      <c r="A591" t="s">
        <v>2170</v>
      </c>
      <c r="B591" t="s">
        <v>2174</v>
      </c>
      <c r="C591" t="s">
        <v>2175</v>
      </c>
      <c r="D591" t="s">
        <v>2176</v>
      </c>
      <c r="E591" t="s">
        <v>2171</v>
      </c>
    </row>
    <row r="592" spans="1:5" x14ac:dyDescent="0.2">
      <c r="A592" t="s">
        <v>2170</v>
      </c>
      <c r="B592" t="s">
        <v>2177</v>
      </c>
      <c r="C592" t="s">
        <v>558</v>
      </c>
      <c r="D592" t="s">
        <v>2178</v>
      </c>
      <c r="E592" t="s">
        <v>2171</v>
      </c>
    </row>
    <row r="593" spans="1:5" x14ac:dyDescent="0.2">
      <c r="A593" t="s">
        <v>2170</v>
      </c>
      <c r="B593" t="s">
        <v>2179</v>
      </c>
      <c r="C593" t="s">
        <v>2175</v>
      </c>
      <c r="D593" t="s">
        <v>2180</v>
      </c>
      <c r="E593" t="s">
        <v>2171</v>
      </c>
    </row>
    <row r="594" spans="1:5" x14ac:dyDescent="0.2">
      <c r="A594" t="s">
        <v>2181</v>
      </c>
      <c r="B594">
        <v>403834728</v>
      </c>
      <c r="C594" t="s">
        <v>554</v>
      </c>
      <c r="D594" t="s">
        <v>553</v>
      </c>
      <c r="E594" t="s">
        <v>2182</v>
      </c>
    </row>
    <row r="595" spans="1:5" x14ac:dyDescent="0.2">
      <c r="A595" t="s">
        <v>2181</v>
      </c>
      <c r="B595">
        <v>411063845</v>
      </c>
      <c r="C595" t="s">
        <v>2183</v>
      </c>
      <c r="D595" t="s">
        <v>2182</v>
      </c>
      <c r="E595" t="s">
        <v>163</v>
      </c>
    </row>
    <row r="596" spans="1:5" x14ac:dyDescent="0.2">
      <c r="A596" t="s">
        <v>2181</v>
      </c>
      <c r="B596">
        <v>417983163</v>
      </c>
      <c r="C596" t="s">
        <v>554</v>
      </c>
      <c r="D596" t="s">
        <v>2184</v>
      </c>
      <c r="E596" t="s">
        <v>2182</v>
      </c>
    </row>
    <row r="597" spans="1:5" x14ac:dyDescent="0.2">
      <c r="A597" t="s">
        <v>2181</v>
      </c>
      <c r="B597" t="s">
        <v>2185</v>
      </c>
      <c r="C597" t="s">
        <v>2186</v>
      </c>
      <c r="D597" t="s">
        <v>2187</v>
      </c>
      <c r="E597" t="s">
        <v>2182</v>
      </c>
    </row>
    <row r="598" spans="1:5" x14ac:dyDescent="0.2">
      <c r="A598" t="s">
        <v>2181</v>
      </c>
      <c r="B598" t="s">
        <v>2188</v>
      </c>
      <c r="C598" t="s">
        <v>554</v>
      </c>
      <c r="D598" t="s">
        <v>2189</v>
      </c>
      <c r="E598" t="s">
        <v>2182</v>
      </c>
    </row>
    <row r="599" spans="1:5" x14ac:dyDescent="0.2">
      <c r="A599" t="s">
        <v>2181</v>
      </c>
      <c r="B599" t="s">
        <v>2190</v>
      </c>
      <c r="C599" t="s">
        <v>2186</v>
      </c>
      <c r="D599" t="s">
        <v>2191</v>
      </c>
      <c r="E599" t="s">
        <v>2182</v>
      </c>
    </row>
    <row r="600" spans="1:5" x14ac:dyDescent="0.2">
      <c r="A600" t="s">
        <v>2181</v>
      </c>
      <c r="B600" t="s">
        <v>2192</v>
      </c>
      <c r="C600" t="s">
        <v>2186</v>
      </c>
      <c r="D600" t="s">
        <v>2193</v>
      </c>
      <c r="E600" t="s">
        <v>2182</v>
      </c>
    </row>
    <row r="601" spans="1:5" x14ac:dyDescent="0.2">
      <c r="A601" t="s">
        <v>2194</v>
      </c>
      <c r="B601">
        <v>403834726</v>
      </c>
      <c r="C601" t="s">
        <v>171</v>
      </c>
      <c r="D601" t="s">
        <v>2195</v>
      </c>
      <c r="E601" t="s">
        <v>2196</v>
      </c>
    </row>
    <row r="602" spans="1:5" x14ac:dyDescent="0.2">
      <c r="A602" t="s">
        <v>2194</v>
      </c>
      <c r="B602">
        <v>411063844</v>
      </c>
      <c r="C602" t="s">
        <v>2197</v>
      </c>
      <c r="D602" t="s">
        <v>2196</v>
      </c>
      <c r="E602" t="s">
        <v>163</v>
      </c>
    </row>
    <row r="603" spans="1:5" x14ac:dyDescent="0.2">
      <c r="A603" t="s">
        <v>2194</v>
      </c>
      <c r="B603">
        <v>424270787</v>
      </c>
      <c r="C603" t="s">
        <v>171</v>
      </c>
      <c r="D603" t="s">
        <v>170</v>
      </c>
      <c r="E603" t="s">
        <v>2196</v>
      </c>
    </row>
    <row r="604" spans="1:5" x14ac:dyDescent="0.2">
      <c r="A604" t="s">
        <v>2194</v>
      </c>
      <c r="B604" t="s">
        <v>2198</v>
      </c>
      <c r="C604" t="s">
        <v>2199</v>
      </c>
      <c r="D604" t="s">
        <v>2200</v>
      </c>
      <c r="E604" t="s">
        <v>2196</v>
      </c>
    </row>
    <row r="605" spans="1:5" x14ac:dyDescent="0.2">
      <c r="A605" t="s">
        <v>2194</v>
      </c>
      <c r="B605" t="s">
        <v>2201</v>
      </c>
      <c r="C605" t="s">
        <v>171</v>
      </c>
      <c r="D605" t="s">
        <v>2202</v>
      </c>
      <c r="E605" t="s">
        <v>2196</v>
      </c>
    </row>
    <row r="606" spans="1:5" x14ac:dyDescent="0.2">
      <c r="A606" t="s">
        <v>2194</v>
      </c>
      <c r="B606" t="s">
        <v>2203</v>
      </c>
      <c r="C606" t="s">
        <v>2199</v>
      </c>
      <c r="D606" t="s">
        <v>2204</v>
      </c>
      <c r="E606" t="s">
        <v>2196</v>
      </c>
    </row>
    <row r="607" spans="1:5" x14ac:dyDescent="0.2">
      <c r="A607" t="s">
        <v>722</v>
      </c>
      <c r="B607">
        <v>400302789</v>
      </c>
      <c r="C607" t="s">
        <v>2205</v>
      </c>
      <c r="D607" t="s">
        <v>2206</v>
      </c>
      <c r="E607" t="s">
        <v>720</v>
      </c>
    </row>
    <row r="608" spans="1:5" x14ac:dyDescent="0.2">
      <c r="A608" t="s">
        <v>722</v>
      </c>
      <c r="B608">
        <v>400539559</v>
      </c>
      <c r="C608" t="s">
        <v>2205</v>
      </c>
      <c r="D608" t="s">
        <v>2207</v>
      </c>
      <c r="E608" t="s">
        <v>720</v>
      </c>
    </row>
    <row r="609" spans="1:5" x14ac:dyDescent="0.2">
      <c r="A609" t="s">
        <v>722</v>
      </c>
      <c r="B609">
        <v>400590232</v>
      </c>
      <c r="C609" t="s">
        <v>2208</v>
      </c>
      <c r="D609" t="s">
        <v>2209</v>
      </c>
      <c r="E609" t="s">
        <v>720</v>
      </c>
    </row>
    <row r="610" spans="1:5" x14ac:dyDescent="0.2">
      <c r="A610" t="s">
        <v>722</v>
      </c>
      <c r="B610">
        <v>401221669</v>
      </c>
      <c r="C610" t="s">
        <v>721</v>
      </c>
      <c r="D610" t="s">
        <v>2210</v>
      </c>
      <c r="E610" t="s">
        <v>720</v>
      </c>
    </row>
    <row r="611" spans="1:5" x14ac:dyDescent="0.2">
      <c r="A611" t="s">
        <v>722</v>
      </c>
      <c r="B611">
        <v>417274840</v>
      </c>
      <c r="C611" t="s">
        <v>721</v>
      </c>
      <c r="D611" t="s">
        <v>2211</v>
      </c>
      <c r="E611" t="s">
        <v>720</v>
      </c>
    </row>
    <row r="612" spans="1:5" x14ac:dyDescent="0.2">
      <c r="A612" t="s">
        <v>722</v>
      </c>
      <c r="B612">
        <v>417983116</v>
      </c>
      <c r="C612" t="s">
        <v>721</v>
      </c>
      <c r="D612" t="s">
        <v>720</v>
      </c>
      <c r="E612" t="s">
        <v>163</v>
      </c>
    </row>
    <row r="613" spans="1:5" x14ac:dyDescent="0.2">
      <c r="A613" t="s">
        <v>722</v>
      </c>
      <c r="B613" t="s">
        <v>2212</v>
      </c>
      <c r="C613" t="s">
        <v>2213</v>
      </c>
      <c r="D613" t="s">
        <v>2214</v>
      </c>
      <c r="E613" t="s">
        <v>720</v>
      </c>
    </row>
    <row r="614" spans="1:5" x14ac:dyDescent="0.2">
      <c r="A614" t="s">
        <v>722</v>
      </c>
      <c r="B614" t="s">
        <v>2215</v>
      </c>
      <c r="C614" t="s">
        <v>2213</v>
      </c>
      <c r="D614" t="s">
        <v>2216</v>
      </c>
      <c r="E614" t="s">
        <v>720</v>
      </c>
    </row>
    <row r="615" spans="1:5" x14ac:dyDescent="0.2">
      <c r="A615" t="s">
        <v>678</v>
      </c>
      <c r="B615">
        <v>400084725</v>
      </c>
      <c r="C615" t="s">
        <v>2217</v>
      </c>
      <c r="D615" t="s">
        <v>2218</v>
      </c>
      <c r="E615" t="s">
        <v>677</v>
      </c>
    </row>
    <row r="616" spans="1:5" x14ac:dyDescent="0.2">
      <c r="A616" t="s">
        <v>678</v>
      </c>
      <c r="B616">
        <v>400306072</v>
      </c>
      <c r="C616" t="s">
        <v>653</v>
      </c>
      <c r="D616" t="s">
        <v>2219</v>
      </c>
      <c r="E616" t="s">
        <v>677</v>
      </c>
    </row>
    <row r="617" spans="1:5" x14ac:dyDescent="0.2">
      <c r="A617" t="s">
        <v>678</v>
      </c>
      <c r="B617">
        <v>400539517</v>
      </c>
      <c r="C617" t="s">
        <v>653</v>
      </c>
      <c r="D617" t="s">
        <v>677</v>
      </c>
      <c r="E617" t="s">
        <v>163</v>
      </c>
    </row>
    <row r="618" spans="1:5" x14ac:dyDescent="0.2">
      <c r="A618" t="s">
        <v>678</v>
      </c>
      <c r="B618">
        <v>400630377</v>
      </c>
      <c r="C618" t="s">
        <v>653</v>
      </c>
      <c r="D618" t="s">
        <v>2220</v>
      </c>
      <c r="E618" t="s">
        <v>677</v>
      </c>
    </row>
    <row r="619" spans="1:5" x14ac:dyDescent="0.2">
      <c r="A619" t="s">
        <v>678</v>
      </c>
      <c r="B619">
        <v>400706176</v>
      </c>
      <c r="C619" t="s">
        <v>653</v>
      </c>
      <c r="D619" t="s">
        <v>2221</v>
      </c>
      <c r="E619" t="s">
        <v>677</v>
      </c>
    </row>
    <row r="620" spans="1:5" x14ac:dyDescent="0.2">
      <c r="A620" t="s">
        <v>678</v>
      </c>
      <c r="B620">
        <v>417103917</v>
      </c>
      <c r="C620" t="s">
        <v>653</v>
      </c>
      <c r="D620" t="s">
        <v>2222</v>
      </c>
      <c r="E620" t="s">
        <v>677</v>
      </c>
    </row>
    <row r="621" spans="1:5" x14ac:dyDescent="0.2">
      <c r="A621" t="s">
        <v>678</v>
      </c>
      <c r="B621">
        <v>417350125</v>
      </c>
      <c r="C621" t="s">
        <v>653</v>
      </c>
      <c r="D621" t="s">
        <v>2223</v>
      </c>
      <c r="E621" t="s">
        <v>677</v>
      </c>
    </row>
    <row r="622" spans="1:5" x14ac:dyDescent="0.2">
      <c r="A622" t="s">
        <v>678</v>
      </c>
      <c r="B622">
        <v>417350144</v>
      </c>
      <c r="C622" t="s">
        <v>653</v>
      </c>
      <c r="D622" t="s">
        <v>2224</v>
      </c>
      <c r="E622" t="s">
        <v>677</v>
      </c>
    </row>
    <row r="623" spans="1:5" x14ac:dyDescent="0.2">
      <c r="A623" t="s">
        <v>678</v>
      </c>
      <c r="B623" t="s">
        <v>2225</v>
      </c>
      <c r="C623" t="s">
        <v>2226</v>
      </c>
      <c r="D623" t="s">
        <v>2227</v>
      </c>
      <c r="E623" t="s">
        <v>677</v>
      </c>
    </row>
    <row r="624" spans="1:5" x14ac:dyDescent="0.2">
      <c r="A624" t="s">
        <v>678</v>
      </c>
      <c r="B624" t="s">
        <v>2228</v>
      </c>
      <c r="C624" t="s">
        <v>2226</v>
      </c>
      <c r="D624" t="s">
        <v>2229</v>
      </c>
      <c r="E624" t="s">
        <v>677</v>
      </c>
    </row>
    <row r="625" spans="1:5" x14ac:dyDescent="0.2">
      <c r="A625" t="s">
        <v>713</v>
      </c>
      <c r="B625">
        <v>400302901</v>
      </c>
      <c r="C625" t="s">
        <v>712</v>
      </c>
      <c r="D625" t="s">
        <v>2230</v>
      </c>
      <c r="E625" t="s">
        <v>711</v>
      </c>
    </row>
    <row r="626" spans="1:5" x14ac:dyDescent="0.2">
      <c r="A626" t="s">
        <v>713</v>
      </c>
      <c r="B626">
        <v>400539538</v>
      </c>
      <c r="C626" t="s">
        <v>712</v>
      </c>
      <c r="D626" t="s">
        <v>2231</v>
      </c>
      <c r="E626" t="s">
        <v>711</v>
      </c>
    </row>
    <row r="627" spans="1:5" x14ac:dyDescent="0.2">
      <c r="A627" t="s">
        <v>713</v>
      </c>
      <c r="B627">
        <v>400607544</v>
      </c>
      <c r="C627" t="s">
        <v>712</v>
      </c>
      <c r="D627" t="s">
        <v>2232</v>
      </c>
      <c r="E627" t="s">
        <v>711</v>
      </c>
    </row>
    <row r="628" spans="1:5" x14ac:dyDescent="0.2">
      <c r="A628" t="s">
        <v>713</v>
      </c>
      <c r="B628">
        <v>400624125</v>
      </c>
      <c r="C628" t="s">
        <v>712</v>
      </c>
      <c r="D628" t="s">
        <v>2233</v>
      </c>
      <c r="E628" t="s">
        <v>711</v>
      </c>
    </row>
    <row r="629" spans="1:5" x14ac:dyDescent="0.2">
      <c r="A629" t="s">
        <v>713</v>
      </c>
      <c r="B629">
        <v>417357625</v>
      </c>
      <c r="C629" t="s">
        <v>2234</v>
      </c>
      <c r="D629" t="s">
        <v>2235</v>
      </c>
      <c r="E629" t="s">
        <v>711</v>
      </c>
    </row>
    <row r="630" spans="1:5" x14ac:dyDescent="0.2">
      <c r="A630" t="s">
        <v>713</v>
      </c>
      <c r="B630">
        <v>417983120</v>
      </c>
      <c r="C630" t="s">
        <v>712</v>
      </c>
      <c r="D630" t="s">
        <v>711</v>
      </c>
      <c r="E630" t="s">
        <v>163</v>
      </c>
    </row>
    <row r="631" spans="1:5" x14ac:dyDescent="0.2">
      <c r="A631" t="s">
        <v>713</v>
      </c>
      <c r="B631" t="s">
        <v>2236</v>
      </c>
      <c r="C631" t="s">
        <v>2234</v>
      </c>
      <c r="D631" t="s">
        <v>2237</v>
      </c>
      <c r="E631" t="s">
        <v>711</v>
      </c>
    </row>
    <row r="632" spans="1:5" x14ac:dyDescent="0.2">
      <c r="A632" t="s">
        <v>713</v>
      </c>
      <c r="B632" t="s">
        <v>2238</v>
      </c>
      <c r="C632" t="s">
        <v>2234</v>
      </c>
      <c r="D632" t="s">
        <v>2239</v>
      </c>
      <c r="E632" t="s">
        <v>711</v>
      </c>
    </row>
    <row r="633" spans="1:5" x14ac:dyDescent="0.2">
      <c r="A633" t="s">
        <v>827</v>
      </c>
      <c r="B633">
        <v>400012861</v>
      </c>
      <c r="C633" t="s">
        <v>2240</v>
      </c>
      <c r="D633" t="s">
        <v>2241</v>
      </c>
      <c r="E633" t="s">
        <v>825</v>
      </c>
    </row>
    <row r="634" spans="1:5" x14ac:dyDescent="0.2">
      <c r="A634" t="s">
        <v>827</v>
      </c>
      <c r="B634">
        <v>400264013</v>
      </c>
      <c r="C634" t="s">
        <v>2240</v>
      </c>
      <c r="D634" t="s">
        <v>2242</v>
      </c>
      <c r="E634" t="s">
        <v>825</v>
      </c>
    </row>
    <row r="635" spans="1:5" x14ac:dyDescent="0.2">
      <c r="A635" t="s">
        <v>827</v>
      </c>
      <c r="B635">
        <v>400679613</v>
      </c>
      <c r="C635" t="s">
        <v>2243</v>
      </c>
      <c r="D635" t="s">
        <v>825</v>
      </c>
      <c r="E635" t="s">
        <v>163</v>
      </c>
    </row>
    <row r="636" spans="1:5" x14ac:dyDescent="0.2">
      <c r="A636" t="s">
        <v>827</v>
      </c>
      <c r="B636">
        <v>411170156</v>
      </c>
      <c r="C636" t="s">
        <v>826</v>
      </c>
      <c r="D636" t="s">
        <v>2244</v>
      </c>
      <c r="E636" t="s">
        <v>825</v>
      </c>
    </row>
    <row r="637" spans="1:5" x14ac:dyDescent="0.2">
      <c r="A637" t="s">
        <v>827</v>
      </c>
      <c r="B637">
        <v>414700143</v>
      </c>
      <c r="C637" t="s">
        <v>2245</v>
      </c>
      <c r="D637" t="s">
        <v>2246</v>
      </c>
      <c r="E637" t="s">
        <v>825</v>
      </c>
    </row>
    <row r="638" spans="1:5" x14ac:dyDescent="0.2">
      <c r="A638" t="s">
        <v>827</v>
      </c>
      <c r="B638" t="s">
        <v>2247</v>
      </c>
      <c r="C638" t="s">
        <v>2248</v>
      </c>
      <c r="D638" t="s">
        <v>2249</v>
      </c>
      <c r="E638" t="s">
        <v>825</v>
      </c>
    </row>
    <row r="639" spans="1:5" x14ac:dyDescent="0.2">
      <c r="A639" t="s">
        <v>827</v>
      </c>
      <c r="B639" t="s">
        <v>2250</v>
      </c>
      <c r="C639" t="s">
        <v>2251</v>
      </c>
      <c r="D639" t="s">
        <v>2252</v>
      </c>
      <c r="E639" t="s">
        <v>825</v>
      </c>
    </row>
    <row r="640" spans="1:5" x14ac:dyDescent="0.2">
      <c r="A640" t="s">
        <v>827</v>
      </c>
      <c r="B640" t="s">
        <v>2253</v>
      </c>
      <c r="C640" t="s">
        <v>2254</v>
      </c>
      <c r="D640" t="s">
        <v>2255</v>
      </c>
      <c r="E640" t="s">
        <v>825</v>
      </c>
    </row>
    <row r="641" spans="1:5" x14ac:dyDescent="0.2">
      <c r="A641" t="s">
        <v>827</v>
      </c>
      <c r="B641" t="s">
        <v>2256</v>
      </c>
      <c r="C641" t="s">
        <v>2254</v>
      </c>
      <c r="D641" t="s">
        <v>2257</v>
      </c>
      <c r="E641" t="s">
        <v>825</v>
      </c>
    </row>
    <row r="642" spans="1:5" x14ac:dyDescent="0.2">
      <c r="A642" t="s">
        <v>827</v>
      </c>
      <c r="B642" t="s">
        <v>2258</v>
      </c>
      <c r="C642" t="s">
        <v>2259</v>
      </c>
      <c r="D642" t="s">
        <v>2260</v>
      </c>
      <c r="E642" t="s">
        <v>825</v>
      </c>
    </row>
    <row r="643" spans="1:5" x14ac:dyDescent="0.2">
      <c r="A643" t="s">
        <v>827</v>
      </c>
      <c r="B643" t="s">
        <v>2261</v>
      </c>
      <c r="C643" t="s">
        <v>2240</v>
      </c>
      <c r="D643" t="s">
        <v>2262</v>
      </c>
      <c r="E643" t="s">
        <v>825</v>
      </c>
    </row>
    <row r="644" spans="1:5" x14ac:dyDescent="0.2">
      <c r="A644" t="s">
        <v>502</v>
      </c>
      <c r="B644" t="s">
        <v>501</v>
      </c>
      <c r="C644" t="s">
        <v>489</v>
      </c>
      <c r="D644" t="s">
        <v>500</v>
      </c>
      <c r="E644" t="s">
        <v>163</v>
      </c>
    </row>
    <row r="645" spans="1:5" x14ac:dyDescent="0.2">
      <c r="A645" t="s">
        <v>502</v>
      </c>
      <c r="B645" t="s">
        <v>2263</v>
      </c>
      <c r="C645" t="s">
        <v>2264</v>
      </c>
      <c r="D645" t="s">
        <v>2265</v>
      </c>
      <c r="E645" t="s">
        <v>500</v>
      </c>
    </row>
    <row r="646" spans="1:5" x14ac:dyDescent="0.2">
      <c r="A646" t="s">
        <v>502</v>
      </c>
      <c r="B646" t="s">
        <v>2266</v>
      </c>
      <c r="C646" t="s">
        <v>2264</v>
      </c>
      <c r="D646" t="s">
        <v>2267</v>
      </c>
      <c r="E646" t="s">
        <v>500</v>
      </c>
    </row>
    <row r="647" spans="1:5" x14ac:dyDescent="0.2">
      <c r="A647" t="s">
        <v>502</v>
      </c>
      <c r="B647" t="s">
        <v>2268</v>
      </c>
      <c r="C647" t="s">
        <v>2269</v>
      </c>
      <c r="D647" t="s">
        <v>2270</v>
      </c>
      <c r="E647" t="s">
        <v>500</v>
      </c>
    </row>
    <row r="648" spans="1:5" x14ac:dyDescent="0.2">
      <c r="A648" t="s">
        <v>490</v>
      </c>
      <c r="B648" t="s">
        <v>488</v>
      </c>
      <c r="C648" t="s">
        <v>489</v>
      </c>
      <c r="D648" t="s">
        <v>487</v>
      </c>
      <c r="E648" t="s">
        <v>163</v>
      </c>
    </row>
    <row r="649" spans="1:5" x14ac:dyDescent="0.2">
      <c r="A649" t="s">
        <v>490</v>
      </c>
      <c r="B649" t="s">
        <v>2271</v>
      </c>
      <c r="C649" t="s">
        <v>2272</v>
      </c>
      <c r="D649" t="s">
        <v>2273</v>
      </c>
      <c r="E649" t="s">
        <v>487</v>
      </c>
    </row>
    <row r="650" spans="1:5" x14ac:dyDescent="0.2">
      <c r="A650" t="s">
        <v>490</v>
      </c>
      <c r="B650" t="s">
        <v>2274</v>
      </c>
      <c r="C650" t="s">
        <v>2272</v>
      </c>
      <c r="D650" t="s">
        <v>2275</v>
      </c>
      <c r="E650" t="s">
        <v>487</v>
      </c>
    </row>
    <row r="651" spans="1:5" x14ac:dyDescent="0.2">
      <c r="A651" t="s">
        <v>490</v>
      </c>
      <c r="B651" t="s">
        <v>2276</v>
      </c>
      <c r="C651" t="s">
        <v>2272</v>
      </c>
      <c r="D651" t="s">
        <v>2277</v>
      </c>
      <c r="E651" t="s">
        <v>487</v>
      </c>
    </row>
    <row r="652" spans="1:5" x14ac:dyDescent="0.2">
      <c r="A652" t="s">
        <v>1067</v>
      </c>
      <c r="B652">
        <v>401020862</v>
      </c>
      <c r="C652" t="s">
        <v>1066</v>
      </c>
      <c r="D652" t="s">
        <v>1065</v>
      </c>
      <c r="E652" t="s">
        <v>163</v>
      </c>
    </row>
    <row r="653" spans="1:5" x14ac:dyDescent="0.2">
      <c r="A653" t="s">
        <v>1067</v>
      </c>
      <c r="B653">
        <v>732602420</v>
      </c>
      <c r="C653" t="s">
        <v>2278</v>
      </c>
      <c r="D653" t="s">
        <v>2279</v>
      </c>
      <c r="E653" t="s">
        <v>1065</v>
      </c>
    </row>
    <row r="654" spans="1:5" x14ac:dyDescent="0.2">
      <c r="A654" t="s">
        <v>1067</v>
      </c>
      <c r="B654">
        <v>732613658</v>
      </c>
      <c r="C654" t="s">
        <v>2280</v>
      </c>
      <c r="D654" t="s">
        <v>2281</v>
      </c>
      <c r="E654" t="s">
        <v>1065</v>
      </c>
    </row>
    <row r="655" spans="1:5" x14ac:dyDescent="0.2">
      <c r="A655" t="s">
        <v>1060</v>
      </c>
      <c r="B655">
        <v>400021899</v>
      </c>
      <c r="C655" t="s">
        <v>2282</v>
      </c>
      <c r="D655" t="s">
        <v>2282</v>
      </c>
      <c r="E655" t="s">
        <v>1058</v>
      </c>
    </row>
    <row r="656" spans="1:5" x14ac:dyDescent="0.2">
      <c r="A656" t="s">
        <v>1060</v>
      </c>
      <c r="B656">
        <v>402855098</v>
      </c>
      <c r="C656" t="s">
        <v>1059</v>
      </c>
      <c r="D656" t="s">
        <v>2283</v>
      </c>
      <c r="E656" t="s">
        <v>1058</v>
      </c>
    </row>
    <row r="657" spans="1:5" x14ac:dyDescent="0.2">
      <c r="A657" t="s">
        <v>1060</v>
      </c>
      <c r="B657">
        <v>732609516</v>
      </c>
      <c r="C657" t="s">
        <v>2284</v>
      </c>
      <c r="D657">
        <v>22231</v>
      </c>
      <c r="E657" t="s">
        <v>1058</v>
      </c>
    </row>
    <row r="658" spans="1:5" x14ac:dyDescent="0.2">
      <c r="A658" t="s">
        <v>1060</v>
      </c>
      <c r="B658">
        <v>732609557</v>
      </c>
      <c r="C658" t="s">
        <v>1059</v>
      </c>
      <c r="D658" t="s">
        <v>2285</v>
      </c>
      <c r="E658" t="s">
        <v>1058</v>
      </c>
    </row>
    <row r="659" spans="1:5" x14ac:dyDescent="0.2">
      <c r="A659" t="s">
        <v>1060</v>
      </c>
      <c r="B659">
        <v>732684436</v>
      </c>
      <c r="C659" t="s">
        <v>1059</v>
      </c>
      <c r="D659" t="s">
        <v>1058</v>
      </c>
      <c r="E659" t="s">
        <v>163</v>
      </c>
    </row>
    <row r="660" spans="1:5" x14ac:dyDescent="0.2">
      <c r="A660" t="s">
        <v>2286</v>
      </c>
      <c r="B660">
        <v>403834699</v>
      </c>
      <c r="C660" t="s">
        <v>2287</v>
      </c>
      <c r="D660" t="s">
        <v>2288</v>
      </c>
      <c r="E660" t="s">
        <v>524</v>
      </c>
    </row>
    <row r="661" spans="1:5" x14ac:dyDescent="0.2">
      <c r="A661" t="s">
        <v>2286</v>
      </c>
      <c r="B661">
        <v>408364341</v>
      </c>
      <c r="C661" t="s">
        <v>2289</v>
      </c>
      <c r="D661" t="s">
        <v>2290</v>
      </c>
      <c r="E661" t="s">
        <v>524</v>
      </c>
    </row>
    <row r="662" spans="1:5" x14ac:dyDescent="0.2">
      <c r="A662" t="s">
        <v>2286</v>
      </c>
      <c r="B662">
        <v>417103900</v>
      </c>
      <c r="C662" t="s">
        <v>2287</v>
      </c>
      <c r="D662" t="s">
        <v>2291</v>
      </c>
      <c r="E662" t="s">
        <v>524</v>
      </c>
    </row>
    <row r="663" spans="1:5" x14ac:dyDescent="0.2">
      <c r="A663" t="s">
        <v>2286</v>
      </c>
      <c r="B663">
        <v>417983155</v>
      </c>
      <c r="C663" t="s">
        <v>2287</v>
      </c>
      <c r="D663" t="s">
        <v>524</v>
      </c>
      <c r="E663" t="s">
        <v>163</v>
      </c>
    </row>
    <row r="664" spans="1:5" x14ac:dyDescent="0.2">
      <c r="A664" t="s">
        <v>2286</v>
      </c>
      <c r="B664" t="s">
        <v>2292</v>
      </c>
      <c r="C664" t="s">
        <v>2293</v>
      </c>
      <c r="D664" t="s">
        <v>2294</v>
      </c>
      <c r="E664" t="s">
        <v>524</v>
      </c>
    </row>
    <row r="665" spans="1:5" x14ac:dyDescent="0.2">
      <c r="A665" t="s">
        <v>2286</v>
      </c>
      <c r="B665" t="s">
        <v>2295</v>
      </c>
      <c r="C665" t="s">
        <v>2293</v>
      </c>
      <c r="D665" t="s">
        <v>2296</v>
      </c>
      <c r="E665" t="s">
        <v>524</v>
      </c>
    </row>
    <row r="666" spans="1:5" x14ac:dyDescent="0.2">
      <c r="A666" t="s">
        <v>2286</v>
      </c>
      <c r="B666" t="s">
        <v>2297</v>
      </c>
      <c r="C666" t="s">
        <v>2287</v>
      </c>
      <c r="D666" t="s">
        <v>2298</v>
      </c>
      <c r="E666" t="s">
        <v>524</v>
      </c>
    </row>
    <row r="667" spans="1:5" x14ac:dyDescent="0.2">
      <c r="A667" t="s">
        <v>2286</v>
      </c>
      <c r="B667" t="s">
        <v>2299</v>
      </c>
      <c r="C667" t="s">
        <v>2293</v>
      </c>
      <c r="D667" t="s">
        <v>2300</v>
      </c>
      <c r="E667" t="s">
        <v>524</v>
      </c>
    </row>
    <row r="668" spans="1:5" x14ac:dyDescent="0.2">
      <c r="A668" t="s">
        <v>2301</v>
      </c>
      <c r="B668">
        <v>403834713</v>
      </c>
      <c r="C668" t="s">
        <v>567</v>
      </c>
      <c r="D668" t="s">
        <v>566</v>
      </c>
      <c r="E668" t="s">
        <v>2302</v>
      </c>
    </row>
    <row r="669" spans="1:5" x14ac:dyDescent="0.2">
      <c r="A669" t="s">
        <v>2301</v>
      </c>
      <c r="B669">
        <v>411063850</v>
      </c>
      <c r="C669" t="s">
        <v>2303</v>
      </c>
      <c r="D669" t="s">
        <v>2302</v>
      </c>
      <c r="E669" t="s">
        <v>163</v>
      </c>
    </row>
    <row r="670" spans="1:5" x14ac:dyDescent="0.2">
      <c r="A670" t="s">
        <v>2301</v>
      </c>
      <c r="B670">
        <v>417103901</v>
      </c>
      <c r="C670" t="s">
        <v>567</v>
      </c>
      <c r="D670" t="s">
        <v>2304</v>
      </c>
      <c r="E670" t="s">
        <v>2302</v>
      </c>
    </row>
    <row r="671" spans="1:5" x14ac:dyDescent="0.2">
      <c r="A671" t="s">
        <v>2301</v>
      </c>
      <c r="B671">
        <v>417983164</v>
      </c>
      <c r="C671" t="s">
        <v>567</v>
      </c>
      <c r="D671" t="s">
        <v>2305</v>
      </c>
      <c r="E671" t="s">
        <v>2302</v>
      </c>
    </row>
    <row r="672" spans="1:5" x14ac:dyDescent="0.2">
      <c r="A672" t="s">
        <v>2301</v>
      </c>
      <c r="B672" t="s">
        <v>2306</v>
      </c>
      <c r="C672" t="s">
        <v>2307</v>
      </c>
      <c r="D672" t="s">
        <v>2308</v>
      </c>
      <c r="E672" t="s">
        <v>2302</v>
      </c>
    </row>
    <row r="673" spans="1:5" x14ac:dyDescent="0.2">
      <c r="A673" t="s">
        <v>2301</v>
      </c>
      <c r="B673" t="s">
        <v>2309</v>
      </c>
      <c r="C673" t="s">
        <v>567</v>
      </c>
      <c r="D673" t="s">
        <v>2310</v>
      </c>
      <c r="E673" t="s">
        <v>2302</v>
      </c>
    </row>
    <row r="674" spans="1:5" x14ac:dyDescent="0.2">
      <c r="A674" t="s">
        <v>2311</v>
      </c>
      <c r="B674">
        <v>403834732</v>
      </c>
      <c r="C674" t="s">
        <v>564</v>
      </c>
      <c r="D674" t="s">
        <v>563</v>
      </c>
      <c r="E674" t="s">
        <v>2312</v>
      </c>
    </row>
    <row r="675" spans="1:5" x14ac:dyDescent="0.2">
      <c r="A675" t="s">
        <v>2311</v>
      </c>
      <c r="B675">
        <v>411063848</v>
      </c>
      <c r="C675" t="s">
        <v>2313</v>
      </c>
      <c r="D675" t="s">
        <v>2312</v>
      </c>
      <c r="E675" t="s">
        <v>163</v>
      </c>
    </row>
    <row r="676" spans="1:5" x14ac:dyDescent="0.2">
      <c r="A676" t="s">
        <v>2311</v>
      </c>
      <c r="B676">
        <v>424270790</v>
      </c>
      <c r="C676" t="s">
        <v>564</v>
      </c>
      <c r="D676" t="s">
        <v>2314</v>
      </c>
      <c r="E676" t="s">
        <v>2312</v>
      </c>
    </row>
    <row r="677" spans="1:5" x14ac:dyDescent="0.2">
      <c r="A677" t="s">
        <v>2311</v>
      </c>
      <c r="B677" t="s">
        <v>2315</v>
      </c>
      <c r="C677" t="s">
        <v>2316</v>
      </c>
      <c r="D677" t="s">
        <v>2317</v>
      </c>
      <c r="E677" t="s">
        <v>2312</v>
      </c>
    </row>
    <row r="678" spans="1:5" x14ac:dyDescent="0.2">
      <c r="A678" t="s">
        <v>2311</v>
      </c>
      <c r="B678" t="s">
        <v>2318</v>
      </c>
      <c r="C678" t="s">
        <v>564</v>
      </c>
      <c r="D678" t="s">
        <v>2319</v>
      </c>
      <c r="E678" t="s">
        <v>2312</v>
      </c>
    </row>
    <row r="679" spans="1:5" x14ac:dyDescent="0.2">
      <c r="A679" t="s">
        <v>2311</v>
      </c>
      <c r="B679" t="s">
        <v>2320</v>
      </c>
      <c r="C679" t="s">
        <v>2316</v>
      </c>
      <c r="D679" t="s">
        <v>2321</v>
      </c>
      <c r="E679" t="s">
        <v>2312</v>
      </c>
    </row>
  </sheetData>
  <autoFilter ref="A1:E679" xr:uid="{52420BAB-D33B-4AF4-A2DE-CA0777C295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C375-8CB5-4B27-AF22-FA2DD2F5FECD}">
  <sheetPr codeName="Sheet3"/>
  <dimension ref="A1:Q44"/>
  <sheetViews>
    <sheetView showGridLines="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J37" sqref="J37"/>
    </sheetView>
  </sheetViews>
  <sheetFormatPr defaultColWidth="8.7109375" defaultRowHeight="12.75" x14ac:dyDescent="0.2"/>
  <cols>
    <col min="2" max="2" width="7.42578125" bestFit="1" customWidth="1"/>
  </cols>
  <sheetData>
    <row r="1" spans="1:17" ht="15" x14ac:dyDescent="0.25">
      <c r="A1" s="15"/>
      <c r="B1" s="16" t="s">
        <v>2322</v>
      </c>
      <c r="C1" s="16"/>
      <c r="D1" s="16"/>
      <c r="E1" s="17" t="s">
        <v>2323</v>
      </c>
      <c r="F1" s="17"/>
      <c r="G1" s="17"/>
      <c r="H1" s="18" t="s">
        <v>2324</v>
      </c>
      <c r="I1" s="18"/>
      <c r="J1" s="18"/>
      <c r="K1" s="19" t="s">
        <v>2325</v>
      </c>
      <c r="L1" s="19"/>
      <c r="M1" s="19"/>
      <c r="N1" s="16" t="s">
        <v>2326</v>
      </c>
      <c r="O1" s="16"/>
      <c r="P1" s="16"/>
      <c r="Q1" s="16"/>
    </row>
    <row r="2" spans="1:17" ht="15" x14ac:dyDescent="0.25">
      <c r="A2" s="20" t="s">
        <v>2327</v>
      </c>
      <c r="B2" s="21" t="s">
        <v>0</v>
      </c>
      <c r="C2" s="21" t="s">
        <v>4</v>
      </c>
      <c r="D2" s="21" t="s">
        <v>7</v>
      </c>
      <c r="E2" s="22" t="s">
        <v>0</v>
      </c>
      <c r="F2" s="22" t="s">
        <v>4</v>
      </c>
      <c r="G2" s="22" t="s">
        <v>7</v>
      </c>
      <c r="H2" s="23" t="s">
        <v>0</v>
      </c>
      <c r="I2" s="23" t="s">
        <v>4</v>
      </c>
      <c r="J2" s="23" t="s">
        <v>7</v>
      </c>
      <c r="K2" s="24" t="s">
        <v>0</v>
      </c>
      <c r="L2" s="24" t="s">
        <v>4</v>
      </c>
      <c r="M2" s="24" t="s">
        <v>7</v>
      </c>
      <c r="N2" s="21" t="s">
        <v>0</v>
      </c>
      <c r="O2" s="21" t="s">
        <v>4</v>
      </c>
      <c r="P2" s="21" t="s">
        <v>7</v>
      </c>
      <c r="Q2" s="21" t="s">
        <v>11</v>
      </c>
    </row>
    <row r="3" spans="1:17" x14ac:dyDescent="0.2">
      <c r="A3" s="25">
        <v>45566</v>
      </c>
      <c r="B3" s="26"/>
      <c r="C3" s="26"/>
      <c r="D3" s="26"/>
      <c r="E3" s="26"/>
      <c r="F3" s="26"/>
      <c r="G3" s="26"/>
      <c r="H3" s="26">
        <f>B3+E3</f>
        <v>0</v>
      </c>
      <c r="I3" s="26">
        <f t="shared" ref="I3:J43" si="0">C3+F3</f>
        <v>0</v>
      </c>
      <c r="J3" s="26">
        <f t="shared" si="0"/>
        <v>0</v>
      </c>
      <c r="K3" s="26"/>
      <c r="L3" s="26"/>
      <c r="M3" s="26"/>
      <c r="N3" s="26">
        <v>3000</v>
      </c>
      <c r="O3" s="26">
        <v>3000</v>
      </c>
      <c r="P3" s="26">
        <v>65</v>
      </c>
      <c r="Q3" s="26"/>
    </row>
    <row r="4" spans="1:17" x14ac:dyDescent="0.2">
      <c r="A4" s="27">
        <v>45597</v>
      </c>
      <c r="B4" s="28"/>
      <c r="C4" s="28"/>
      <c r="D4" s="28"/>
      <c r="E4" s="28"/>
      <c r="F4" s="28"/>
      <c r="G4" s="28"/>
      <c r="H4" s="28">
        <f t="shared" ref="H4:H43" si="1">B4+E4</f>
        <v>0</v>
      </c>
      <c r="I4" s="28">
        <f t="shared" si="0"/>
        <v>0</v>
      </c>
      <c r="J4" s="28">
        <f t="shared" si="0"/>
        <v>0</v>
      </c>
      <c r="K4" s="28"/>
      <c r="L4" s="28"/>
      <c r="M4" s="28"/>
      <c r="N4" s="28"/>
      <c r="O4" s="28"/>
      <c r="P4" s="28"/>
      <c r="Q4" s="28"/>
    </row>
    <row r="5" spans="1:17" x14ac:dyDescent="0.2">
      <c r="A5" s="27">
        <v>45627</v>
      </c>
      <c r="B5" s="28"/>
      <c r="C5" s="28"/>
      <c r="D5" s="28"/>
      <c r="E5" s="28"/>
      <c r="F5" s="28"/>
      <c r="G5" s="28"/>
      <c r="H5" s="28">
        <f t="shared" si="1"/>
        <v>0</v>
      </c>
      <c r="I5" s="28">
        <f t="shared" si="0"/>
        <v>0</v>
      </c>
      <c r="J5" s="28">
        <f t="shared" si="0"/>
        <v>0</v>
      </c>
      <c r="K5" s="28"/>
      <c r="L5" s="28"/>
      <c r="M5" s="28"/>
      <c r="N5" s="28"/>
      <c r="O5" s="28"/>
      <c r="P5" s="28"/>
      <c r="Q5" s="28"/>
    </row>
    <row r="6" spans="1:17" x14ac:dyDescent="0.2">
      <c r="A6" s="27">
        <v>45658</v>
      </c>
      <c r="B6" s="28"/>
      <c r="C6" s="28"/>
      <c r="D6" s="28"/>
      <c r="E6" s="28"/>
      <c r="F6" s="28"/>
      <c r="G6" s="28"/>
      <c r="H6" s="28">
        <f t="shared" si="1"/>
        <v>0</v>
      </c>
      <c r="I6" s="28">
        <f t="shared" si="0"/>
        <v>0</v>
      </c>
      <c r="J6" s="28">
        <f t="shared" si="0"/>
        <v>0</v>
      </c>
      <c r="K6" s="28">
        <v>2000</v>
      </c>
      <c r="L6" s="28"/>
      <c r="M6" s="28"/>
      <c r="N6" s="26"/>
      <c r="O6" s="26"/>
      <c r="P6" s="26"/>
      <c r="Q6" s="26"/>
    </row>
    <row r="7" spans="1:17" x14ac:dyDescent="0.2">
      <c r="A7" s="27">
        <v>45689</v>
      </c>
      <c r="B7" s="28"/>
      <c r="C7" s="28"/>
      <c r="D7" s="28"/>
      <c r="E7" s="28"/>
      <c r="F7" s="28"/>
      <c r="G7" s="28"/>
      <c r="H7" s="28">
        <f t="shared" si="1"/>
        <v>0</v>
      </c>
      <c r="I7" s="28">
        <f t="shared" si="0"/>
        <v>0</v>
      </c>
      <c r="J7" s="28">
        <f t="shared" si="0"/>
        <v>0</v>
      </c>
      <c r="K7" s="28"/>
      <c r="L7" s="28">
        <v>2000</v>
      </c>
      <c r="M7" s="28"/>
      <c r="N7" s="26"/>
      <c r="O7" s="26"/>
      <c r="P7" s="26"/>
      <c r="Q7" s="26"/>
    </row>
    <row r="8" spans="1:17" x14ac:dyDescent="0.2">
      <c r="A8" s="27">
        <v>45717</v>
      </c>
      <c r="B8" s="28"/>
      <c r="C8" s="28"/>
      <c r="D8" s="28"/>
      <c r="E8" s="28"/>
      <c r="F8" s="28"/>
      <c r="G8" s="28"/>
      <c r="H8" s="28">
        <f t="shared" si="1"/>
        <v>0</v>
      </c>
      <c r="I8" s="28">
        <f t="shared" si="0"/>
        <v>0</v>
      </c>
      <c r="J8" s="28">
        <f t="shared" si="0"/>
        <v>0</v>
      </c>
      <c r="K8" s="28">
        <v>1000</v>
      </c>
      <c r="L8" s="28">
        <v>1000</v>
      </c>
      <c r="M8" s="28"/>
      <c r="N8" s="26">
        <v>3000</v>
      </c>
      <c r="O8" s="26">
        <v>3000</v>
      </c>
      <c r="P8" s="26">
        <v>65</v>
      </c>
      <c r="Q8" s="26"/>
    </row>
    <row r="9" spans="1:17" x14ac:dyDescent="0.2">
      <c r="A9" s="27">
        <v>45748</v>
      </c>
      <c r="B9" s="28">
        <v>2994</v>
      </c>
      <c r="C9" s="28">
        <v>2897</v>
      </c>
      <c r="D9" s="28">
        <v>52</v>
      </c>
      <c r="E9" s="28">
        <v>425</v>
      </c>
      <c r="F9" s="28">
        <v>350</v>
      </c>
      <c r="G9" s="28">
        <v>10</v>
      </c>
      <c r="H9" s="28">
        <f t="shared" si="1"/>
        <v>3419</v>
      </c>
      <c r="I9" s="28">
        <f t="shared" si="0"/>
        <v>3247</v>
      </c>
      <c r="J9" s="28">
        <f t="shared" si="0"/>
        <v>62</v>
      </c>
      <c r="K9" s="28">
        <v>2000</v>
      </c>
      <c r="L9" s="28"/>
      <c r="M9" s="28">
        <v>65</v>
      </c>
      <c r="N9" s="28"/>
      <c r="O9" s="28"/>
      <c r="P9" s="28"/>
      <c r="Q9" s="28"/>
    </row>
    <row r="10" spans="1:17" x14ac:dyDescent="0.2">
      <c r="A10" s="27">
        <v>45778</v>
      </c>
      <c r="B10" s="28"/>
      <c r="C10" s="28"/>
      <c r="D10" s="28"/>
      <c r="E10" s="28"/>
      <c r="F10" s="28"/>
      <c r="G10" s="28"/>
      <c r="H10" s="28">
        <f t="shared" si="1"/>
        <v>0</v>
      </c>
      <c r="I10" s="28">
        <f t="shared" si="0"/>
        <v>0</v>
      </c>
      <c r="J10" s="28">
        <f t="shared" si="0"/>
        <v>0</v>
      </c>
      <c r="K10" s="28"/>
      <c r="L10" s="28">
        <v>2000</v>
      </c>
      <c r="M10" s="28"/>
      <c r="N10" s="28"/>
      <c r="O10" s="28"/>
      <c r="P10" s="28"/>
      <c r="Q10" s="28"/>
    </row>
    <row r="11" spans="1:17" x14ac:dyDescent="0.2">
      <c r="A11" s="27">
        <v>45809</v>
      </c>
      <c r="B11" s="28"/>
      <c r="C11" s="28"/>
      <c r="D11" s="28"/>
      <c r="E11" s="28"/>
      <c r="F11" s="28"/>
      <c r="G11" s="28"/>
      <c r="H11" s="28">
        <f t="shared" si="1"/>
        <v>0</v>
      </c>
      <c r="I11" s="28">
        <f t="shared" si="0"/>
        <v>0</v>
      </c>
      <c r="J11" s="28">
        <f t="shared" si="0"/>
        <v>0</v>
      </c>
      <c r="K11" s="28">
        <v>1000</v>
      </c>
      <c r="L11" s="28">
        <v>1000</v>
      </c>
      <c r="M11" s="28"/>
      <c r="N11" s="26">
        <v>3000</v>
      </c>
      <c r="O11" s="26">
        <v>3000</v>
      </c>
      <c r="P11" s="26">
        <v>65</v>
      </c>
      <c r="Q11" s="26"/>
    </row>
    <row r="12" spans="1:17" x14ac:dyDescent="0.2">
      <c r="A12" s="27">
        <v>45839</v>
      </c>
      <c r="B12" s="28"/>
      <c r="C12" s="28"/>
      <c r="D12" s="28"/>
      <c r="E12" s="28"/>
      <c r="F12" s="28"/>
      <c r="G12" s="28"/>
      <c r="H12" s="28">
        <f t="shared" si="1"/>
        <v>0</v>
      </c>
      <c r="I12" s="28">
        <f t="shared" si="0"/>
        <v>0</v>
      </c>
      <c r="J12" s="28">
        <f t="shared" si="0"/>
        <v>0</v>
      </c>
      <c r="K12" s="28">
        <v>2000</v>
      </c>
      <c r="L12" s="28"/>
      <c r="M12" s="28"/>
      <c r="N12" s="28"/>
      <c r="O12" s="28"/>
      <c r="P12" s="28"/>
      <c r="Q12" s="28"/>
    </row>
    <row r="13" spans="1:17" x14ac:dyDescent="0.2">
      <c r="A13" s="27">
        <v>45870</v>
      </c>
      <c r="B13" s="28">
        <v>2994</v>
      </c>
      <c r="C13" s="28">
        <v>2897</v>
      </c>
      <c r="D13" s="28">
        <v>52</v>
      </c>
      <c r="E13" s="28">
        <v>425</v>
      </c>
      <c r="F13" s="28">
        <v>350</v>
      </c>
      <c r="G13" s="28">
        <v>10</v>
      </c>
      <c r="H13" s="28">
        <f t="shared" si="1"/>
        <v>3419</v>
      </c>
      <c r="I13" s="28">
        <f t="shared" si="0"/>
        <v>3247</v>
      </c>
      <c r="J13" s="28">
        <f t="shared" si="0"/>
        <v>62</v>
      </c>
      <c r="K13" s="28"/>
      <c r="L13" s="28">
        <v>2000</v>
      </c>
      <c r="M13" s="28">
        <v>65</v>
      </c>
      <c r="N13" s="28"/>
      <c r="O13" s="28"/>
      <c r="P13" s="28"/>
      <c r="Q13" s="28"/>
    </row>
    <row r="14" spans="1:17" x14ac:dyDescent="0.2">
      <c r="A14" s="27">
        <v>45901</v>
      </c>
      <c r="B14" s="28"/>
      <c r="C14" s="28"/>
      <c r="D14" s="28"/>
      <c r="E14" s="28"/>
      <c r="F14" s="28"/>
      <c r="G14" s="28"/>
      <c r="H14" s="28">
        <f t="shared" si="1"/>
        <v>0</v>
      </c>
      <c r="I14" s="28">
        <f t="shared" si="0"/>
        <v>0</v>
      </c>
      <c r="J14" s="28">
        <f t="shared" si="0"/>
        <v>0</v>
      </c>
      <c r="K14" s="28">
        <v>1000</v>
      </c>
      <c r="L14" s="28">
        <v>1000</v>
      </c>
      <c r="M14" s="28"/>
      <c r="N14" s="26">
        <v>3000</v>
      </c>
      <c r="O14" s="26">
        <v>3000</v>
      </c>
      <c r="P14" s="26">
        <v>65</v>
      </c>
      <c r="Q14" s="26"/>
    </row>
    <row r="15" spans="1:17" x14ac:dyDescent="0.2">
      <c r="A15" s="27">
        <v>45931</v>
      </c>
      <c r="B15" s="28"/>
      <c r="C15" s="28"/>
      <c r="D15" s="28"/>
      <c r="E15" s="28"/>
      <c r="F15" s="28"/>
      <c r="G15" s="28"/>
      <c r="H15" s="28">
        <f t="shared" si="1"/>
        <v>0</v>
      </c>
      <c r="I15" s="28">
        <f t="shared" si="0"/>
        <v>0</v>
      </c>
      <c r="J15" s="28">
        <f t="shared" si="0"/>
        <v>0</v>
      </c>
      <c r="K15" s="28">
        <v>2000</v>
      </c>
      <c r="L15" s="28"/>
      <c r="M15" s="28"/>
      <c r="N15" s="28"/>
      <c r="O15" s="28"/>
      <c r="P15" s="28"/>
      <c r="Q15" s="28"/>
    </row>
    <row r="16" spans="1:17" x14ac:dyDescent="0.2">
      <c r="A16" s="27">
        <v>45962</v>
      </c>
      <c r="B16" s="28"/>
      <c r="C16" s="28"/>
      <c r="D16" s="28"/>
      <c r="E16" s="28"/>
      <c r="F16" s="28"/>
      <c r="G16" s="28"/>
      <c r="H16" s="28">
        <f t="shared" si="1"/>
        <v>0</v>
      </c>
      <c r="I16" s="28">
        <f t="shared" si="0"/>
        <v>0</v>
      </c>
      <c r="J16" s="28">
        <f t="shared" si="0"/>
        <v>0</v>
      </c>
      <c r="K16" s="28"/>
      <c r="L16" s="28">
        <v>2000</v>
      </c>
      <c r="M16" s="28"/>
      <c r="N16" s="28"/>
      <c r="O16" s="28"/>
      <c r="P16" s="28"/>
      <c r="Q16" s="28"/>
    </row>
    <row r="17" spans="1:17" x14ac:dyDescent="0.2">
      <c r="A17" s="27">
        <v>45992</v>
      </c>
      <c r="B17" s="28">
        <v>2994</v>
      </c>
      <c r="C17" s="28">
        <v>2897</v>
      </c>
      <c r="D17" s="28">
        <v>52</v>
      </c>
      <c r="E17" s="28">
        <v>425</v>
      </c>
      <c r="F17" s="28">
        <v>350</v>
      </c>
      <c r="G17" s="28">
        <v>10</v>
      </c>
      <c r="H17" s="28">
        <f t="shared" si="1"/>
        <v>3419</v>
      </c>
      <c r="I17" s="28">
        <f t="shared" si="0"/>
        <v>3247</v>
      </c>
      <c r="J17" s="28">
        <f t="shared" si="0"/>
        <v>62</v>
      </c>
      <c r="K17" s="28">
        <v>1000</v>
      </c>
      <c r="L17" s="28">
        <v>1000</v>
      </c>
      <c r="M17" s="28">
        <v>65</v>
      </c>
      <c r="N17" s="26">
        <v>3000</v>
      </c>
      <c r="O17" s="26">
        <v>3000</v>
      </c>
      <c r="P17" s="26">
        <v>65</v>
      </c>
      <c r="Q17" s="26"/>
    </row>
    <row r="18" spans="1:17" x14ac:dyDescent="0.2">
      <c r="A18" s="27">
        <v>46023</v>
      </c>
      <c r="B18" s="28"/>
      <c r="C18" s="28"/>
      <c r="D18" s="28"/>
      <c r="E18" s="28"/>
      <c r="F18" s="28"/>
      <c r="G18" s="28"/>
      <c r="H18" s="28">
        <f t="shared" si="1"/>
        <v>0</v>
      </c>
      <c r="I18" s="28">
        <f t="shared" si="0"/>
        <v>0</v>
      </c>
      <c r="J18" s="28">
        <f t="shared" si="0"/>
        <v>0</v>
      </c>
      <c r="K18" s="28">
        <v>2000</v>
      </c>
      <c r="L18" s="28"/>
      <c r="M18" s="28"/>
      <c r="N18" s="28"/>
      <c r="O18" s="28"/>
      <c r="P18" s="28"/>
      <c r="Q18" s="28"/>
    </row>
    <row r="19" spans="1:17" x14ac:dyDescent="0.2">
      <c r="A19" s="27">
        <v>46054</v>
      </c>
      <c r="B19" s="28"/>
      <c r="C19" s="28"/>
      <c r="D19" s="28"/>
      <c r="E19" s="28"/>
      <c r="F19" s="28"/>
      <c r="G19" s="28"/>
      <c r="H19" s="28">
        <f t="shared" si="1"/>
        <v>0</v>
      </c>
      <c r="I19" s="28">
        <f t="shared" si="0"/>
        <v>0</v>
      </c>
      <c r="J19" s="28">
        <f t="shared" si="0"/>
        <v>0</v>
      </c>
      <c r="K19" s="28"/>
      <c r="L19" s="28">
        <v>2000</v>
      </c>
      <c r="M19" s="28"/>
      <c r="N19" s="28"/>
      <c r="O19" s="28"/>
      <c r="P19" s="28"/>
      <c r="Q19" s="28"/>
    </row>
    <row r="20" spans="1:17" x14ac:dyDescent="0.2">
      <c r="A20" s="27">
        <v>46082</v>
      </c>
      <c r="B20" s="28"/>
      <c r="C20" s="28"/>
      <c r="D20" s="28"/>
      <c r="E20" s="28"/>
      <c r="F20" s="28"/>
      <c r="G20" s="28"/>
      <c r="H20" s="28">
        <f t="shared" si="1"/>
        <v>0</v>
      </c>
      <c r="I20" s="28">
        <f t="shared" si="0"/>
        <v>0</v>
      </c>
      <c r="J20" s="28">
        <f t="shared" si="0"/>
        <v>0</v>
      </c>
      <c r="K20" s="28">
        <v>1000</v>
      </c>
      <c r="L20" s="28">
        <v>1000</v>
      </c>
      <c r="M20" s="28"/>
      <c r="N20" s="26">
        <v>3000</v>
      </c>
      <c r="O20" s="26">
        <v>3000</v>
      </c>
      <c r="P20" s="26">
        <v>65</v>
      </c>
      <c r="Q20" s="26"/>
    </row>
    <row r="21" spans="1:17" x14ac:dyDescent="0.2">
      <c r="A21" s="27">
        <v>46113</v>
      </c>
      <c r="B21" s="28">
        <v>2994</v>
      </c>
      <c r="C21" s="28">
        <v>2897</v>
      </c>
      <c r="D21" s="28">
        <v>52</v>
      </c>
      <c r="E21" s="28">
        <v>425</v>
      </c>
      <c r="F21" s="28">
        <v>350</v>
      </c>
      <c r="G21" s="28">
        <v>10</v>
      </c>
      <c r="H21" s="28">
        <f t="shared" si="1"/>
        <v>3419</v>
      </c>
      <c r="I21" s="28">
        <f t="shared" si="0"/>
        <v>3247</v>
      </c>
      <c r="J21" s="28">
        <f t="shared" si="0"/>
        <v>62</v>
      </c>
      <c r="K21" s="28">
        <v>2000</v>
      </c>
      <c r="L21" s="28"/>
      <c r="M21" s="28">
        <v>65</v>
      </c>
      <c r="N21" s="28"/>
      <c r="O21" s="28"/>
      <c r="P21" s="28"/>
      <c r="Q21" s="28"/>
    </row>
    <row r="22" spans="1:17" x14ac:dyDescent="0.2">
      <c r="A22" s="27">
        <v>46143</v>
      </c>
      <c r="B22" s="28"/>
      <c r="C22" s="28"/>
      <c r="D22" s="28"/>
      <c r="E22" s="28"/>
      <c r="F22" s="28"/>
      <c r="G22" s="28"/>
      <c r="H22" s="28">
        <f t="shared" si="1"/>
        <v>0</v>
      </c>
      <c r="I22" s="28">
        <f t="shared" si="0"/>
        <v>0</v>
      </c>
      <c r="J22" s="28">
        <f t="shared" si="0"/>
        <v>0</v>
      </c>
      <c r="K22" s="28"/>
      <c r="L22" s="28">
        <v>2000</v>
      </c>
      <c r="M22" s="28"/>
      <c r="N22" s="28"/>
      <c r="O22" s="28"/>
      <c r="P22" s="28"/>
      <c r="Q22" s="28"/>
    </row>
    <row r="23" spans="1:17" x14ac:dyDescent="0.2">
      <c r="A23" s="27">
        <v>46174</v>
      </c>
      <c r="B23" s="28"/>
      <c r="C23" s="28"/>
      <c r="D23" s="28"/>
      <c r="E23" s="28"/>
      <c r="F23" s="28"/>
      <c r="G23" s="28"/>
      <c r="H23" s="28">
        <f t="shared" si="1"/>
        <v>0</v>
      </c>
      <c r="I23" s="28">
        <f t="shared" si="0"/>
        <v>0</v>
      </c>
      <c r="J23" s="28">
        <f t="shared" si="0"/>
        <v>0</v>
      </c>
      <c r="K23" s="28">
        <v>1000</v>
      </c>
      <c r="L23" s="28">
        <v>1000</v>
      </c>
      <c r="M23" s="28"/>
      <c r="N23" s="26">
        <v>3000</v>
      </c>
      <c r="O23" s="26">
        <v>3000</v>
      </c>
      <c r="P23" s="26">
        <v>65</v>
      </c>
      <c r="Q23" s="26"/>
    </row>
    <row r="24" spans="1:17" x14ac:dyDescent="0.2">
      <c r="A24" s="27">
        <v>46204</v>
      </c>
      <c r="B24" s="28"/>
      <c r="C24" s="28"/>
      <c r="D24" s="28"/>
      <c r="E24" s="28"/>
      <c r="F24" s="28"/>
      <c r="G24" s="28"/>
      <c r="H24" s="28">
        <f t="shared" si="1"/>
        <v>0</v>
      </c>
      <c r="I24" s="28">
        <f t="shared" si="0"/>
        <v>0</v>
      </c>
      <c r="J24" s="28">
        <f t="shared" si="0"/>
        <v>0</v>
      </c>
      <c r="K24" s="28">
        <v>2000</v>
      </c>
      <c r="L24" s="28"/>
      <c r="M24" s="28"/>
      <c r="N24" s="28"/>
      <c r="O24" s="28"/>
      <c r="P24" s="28"/>
      <c r="Q24" s="28"/>
    </row>
    <row r="25" spans="1:17" x14ac:dyDescent="0.2">
      <c r="A25" s="27">
        <v>46235</v>
      </c>
      <c r="B25" s="28">
        <v>2994</v>
      </c>
      <c r="C25" s="28">
        <v>2897</v>
      </c>
      <c r="D25" s="28">
        <v>52</v>
      </c>
      <c r="E25" s="28">
        <v>425</v>
      </c>
      <c r="F25" s="28">
        <v>350</v>
      </c>
      <c r="G25" s="28">
        <v>10</v>
      </c>
      <c r="H25" s="28">
        <f t="shared" si="1"/>
        <v>3419</v>
      </c>
      <c r="I25" s="28">
        <f t="shared" si="0"/>
        <v>3247</v>
      </c>
      <c r="J25" s="28">
        <f t="shared" si="0"/>
        <v>62</v>
      </c>
      <c r="K25" s="28"/>
      <c r="L25" s="28">
        <v>2000</v>
      </c>
      <c r="M25" s="28">
        <v>65</v>
      </c>
      <c r="N25" s="28"/>
      <c r="O25" s="28"/>
      <c r="P25" s="28"/>
      <c r="Q25" s="28"/>
    </row>
    <row r="26" spans="1:17" x14ac:dyDescent="0.2">
      <c r="A26" s="27">
        <v>46266</v>
      </c>
      <c r="B26" s="28"/>
      <c r="C26" s="28"/>
      <c r="D26" s="28"/>
      <c r="E26" s="28"/>
      <c r="F26" s="28"/>
      <c r="G26" s="28"/>
      <c r="H26" s="28">
        <f t="shared" si="1"/>
        <v>0</v>
      </c>
      <c r="I26" s="28">
        <f t="shared" si="0"/>
        <v>0</v>
      </c>
      <c r="J26" s="28">
        <f t="shared" si="0"/>
        <v>0</v>
      </c>
      <c r="K26" s="28">
        <v>1000</v>
      </c>
      <c r="L26" s="28">
        <v>1000</v>
      </c>
      <c r="M26" s="28"/>
      <c r="N26" s="26">
        <v>3000</v>
      </c>
      <c r="O26" s="26">
        <v>3000</v>
      </c>
      <c r="P26" s="26">
        <v>65</v>
      </c>
      <c r="Q26" s="26"/>
    </row>
    <row r="27" spans="1:17" x14ac:dyDescent="0.2">
      <c r="A27" s="27">
        <v>46296</v>
      </c>
      <c r="B27" s="28"/>
      <c r="C27" s="28"/>
      <c r="D27" s="28"/>
      <c r="E27" s="28"/>
      <c r="F27" s="28"/>
      <c r="G27" s="28"/>
      <c r="H27" s="28">
        <f t="shared" si="1"/>
        <v>0</v>
      </c>
      <c r="I27" s="28">
        <f t="shared" si="0"/>
        <v>0</v>
      </c>
      <c r="J27" s="28">
        <f t="shared" si="0"/>
        <v>0</v>
      </c>
      <c r="K27" s="28">
        <v>2000</v>
      </c>
      <c r="L27" s="28"/>
      <c r="M27" s="28"/>
      <c r="N27" s="28"/>
      <c r="O27" s="28"/>
      <c r="P27" s="28"/>
      <c r="Q27" s="28"/>
    </row>
    <row r="28" spans="1:17" x14ac:dyDescent="0.2">
      <c r="A28" s="27">
        <v>46327</v>
      </c>
      <c r="B28" s="28"/>
      <c r="C28" s="28"/>
      <c r="D28" s="28"/>
      <c r="E28" s="28"/>
      <c r="F28" s="28"/>
      <c r="G28" s="28"/>
      <c r="H28" s="28">
        <f t="shared" si="1"/>
        <v>0</v>
      </c>
      <c r="I28" s="28">
        <f t="shared" si="0"/>
        <v>0</v>
      </c>
      <c r="J28" s="28">
        <f t="shared" si="0"/>
        <v>0</v>
      </c>
      <c r="K28" s="28"/>
      <c r="L28" s="28">
        <v>2000</v>
      </c>
      <c r="M28" s="28"/>
      <c r="N28" s="28"/>
      <c r="O28" s="28"/>
      <c r="P28" s="28"/>
      <c r="Q28" s="28"/>
    </row>
    <row r="29" spans="1:17" x14ac:dyDescent="0.2">
      <c r="A29" s="27">
        <v>46357</v>
      </c>
      <c r="B29" s="28">
        <v>2994</v>
      </c>
      <c r="C29" s="28">
        <v>2897</v>
      </c>
      <c r="D29" s="28">
        <v>52</v>
      </c>
      <c r="E29" s="28">
        <v>425</v>
      </c>
      <c r="F29" s="28">
        <v>350</v>
      </c>
      <c r="G29" s="28">
        <v>10</v>
      </c>
      <c r="H29" s="28">
        <f t="shared" si="1"/>
        <v>3419</v>
      </c>
      <c r="I29" s="28">
        <f t="shared" si="0"/>
        <v>3247</v>
      </c>
      <c r="J29" s="28">
        <f t="shared" si="0"/>
        <v>62</v>
      </c>
      <c r="K29" s="28">
        <v>1000</v>
      </c>
      <c r="L29" s="28">
        <v>1000</v>
      </c>
      <c r="M29" s="28">
        <v>65</v>
      </c>
      <c r="N29" s="26">
        <v>3000</v>
      </c>
      <c r="O29" s="26">
        <v>3000</v>
      </c>
      <c r="P29" s="26">
        <v>65</v>
      </c>
      <c r="Q29" s="26"/>
    </row>
    <row r="30" spans="1:17" x14ac:dyDescent="0.2">
      <c r="A30" s="27">
        <v>46388</v>
      </c>
      <c r="B30" s="28"/>
      <c r="C30" s="28"/>
      <c r="D30" s="28"/>
      <c r="E30" s="28"/>
      <c r="F30" s="28"/>
      <c r="G30" s="28"/>
      <c r="H30" s="28">
        <f t="shared" si="1"/>
        <v>0</v>
      </c>
      <c r="I30" s="28">
        <f t="shared" si="0"/>
        <v>0</v>
      </c>
      <c r="J30" s="28">
        <f t="shared" si="0"/>
        <v>0</v>
      </c>
      <c r="K30" s="28">
        <v>2000</v>
      </c>
      <c r="L30" s="28"/>
      <c r="M30" s="28"/>
      <c r="N30" s="28"/>
      <c r="O30" s="28"/>
      <c r="P30" s="28"/>
      <c r="Q30" s="28"/>
    </row>
    <row r="31" spans="1:17" x14ac:dyDescent="0.2">
      <c r="A31" s="27">
        <v>46419</v>
      </c>
      <c r="B31" s="28"/>
      <c r="C31" s="28"/>
      <c r="D31" s="28"/>
      <c r="E31" s="28"/>
      <c r="F31" s="28"/>
      <c r="G31" s="28"/>
      <c r="H31" s="28">
        <f t="shared" si="1"/>
        <v>0</v>
      </c>
      <c r="I31" s="28">
        <f t="shared" si="0"/>
        <v>0</v>
      </c>
      <c r="J31" s="28">
        <f t="shared" si="0"/>
        <v>0</v>
      </c>
      <c r="K31" s="28"/>
      <c r="L31" s="28">
        <v>2000</v>
      </c>
      <c r="M31" s="28"/>
      <c r="N31" s="28"/>
      <c r="O31" s="28"/>
      <c r="P31" s="28"/>
      <c r="Q31" s="28"/>
    </row>
    <row r="32" spans="1:17" x14ac:dyDescent="0.2">
      <c r="A32" s="27">
        <v>46447</v>
      </c>
      <c r="B32" s="28"/>
      <c r="C32" s="28"/>
      <c r="D32" s="28"/>
      <c r="E32" s="28"/>
      <c r="F32" s="28"/>
      <c r="G32" s="28"/>
      <c r="H32" s="28">
        <f t="shared" si="1"/>
        <v>0</v>
      </c>
      <c r="I32" s="28">
        <f t="shared" si="0"/>
        <v>0</v>
      </c>
      <c r="J32" s="28">
        <f t="shared" si="0"/>
        <v>0</v>
      </c>
      <c r="K32" s="28">
        <v>1000</v>
      </c>
      <c r="L32" s="28">
        <v>1000</v>
      </c>
      <c r="M32" s="28"/>
      <c r="N32" s="26">
        <v>3000</v>
      </c>
      <c r="O32" s="26">
        <v>3000</v>
      </c>
      <c r="P32" s="26">
        <v>50</v>
      </c>
      <c r="Q32" s="26"/>
    </row>
    <row r="33" spans="1:17" x14ac:dyDescent="0.2">
      <c r="A33" s="27">
        <v>46478</v>
      </c>
      <c r="B33" s="28">
        <v>2994</v>
      </c>
      <c r="C33" s="28">
        <v>2897</v>
      </c>
      <c r="D33" s="28">
        <v>52</v>
      </c>
      <c r="E33" s="28">
        <v>425</v>
      </c>
      <c r="F33" s="28">
        <v>350</v>
      </c>
      <c r="G33" s="28">
        <v>10</v>
      </c>
      <c r="H33" s="28">
        <f t="shared" si="1"/>
        <v>3419</v>
      </c>
      <c r="I33" s="28">
        <f t="shared" si="0"/>
        <v>3247</v>
      </c>
      <c r="J33" s="28">
        <f t="shared" si="0"/>
        <v>62</v>
      </c>
      <c r="K33" s="28">
        <v>2000</v>
      </c>
      <c r="L33" s="28"/>
      <c r="M33" s="28">
        <v>65</v>
      </c>
      <c r="N33" s="28"/>
      <c r="O33" s="28"/>
      <c r="P33" s="28"/>
      <c r="Q33" s="28"/>
    </row>
    <row r="34" spans="1:17" x14ac:dyDescent="0.2">
      <c r="A34" s="27">
        <v>46508</v>
      </c>
      <c r="B34" s="28"/>
      <c r="C34" s="28"/>
      <c r="D34" s="28"/>
      <c r="E34" s="28"/>
      <c r="F34" s="28"/>
      <c r="G34" s="28"/>
      <c r="H34" s="28">
        <f t="shared" si="1"/>
        <v>0</v>
      </c>
      <c r="I34" s="28">
        <f t="shared" si="0"/>
        <v>0</v>
      </c>
      <c r="J34" s="28">
        <f t="shared" si="0"/>
        <v>0</v>
      </c>
      <c r="K34" s="28"/>
      <c r="L34" s="28">
        <v>2000</v>
      </c>
      <c r="M34" s="28"/>
      <c r="N34" s="28"/>
      <c r="O34" s="28"/>
      <c r="P34" s="28"/>
      <c r="Q34" s="28"/>
    </row>
    <row r="35" spans="1:17" x14ac:dyDescent="0.2">
      <c r="A35" s="27">
        <v>46539</v>
      </c>
      <c r="B35" s="28">
        <v>2994</v>
      </c>
      <c r="C35" s="28">
        <v>2897</v>
      </c>
      <c r="D35" s="28">
        <v>52</v>
      </c>
      <c r="E35" s="28">
        <v>425</v>
      </c>
      <c r="F35" s="28">
        <v>350</v>
      </c>
      <c r="G35" s="28">
        <v>12</v>
      </c>
      <c r="H35" s="28">
        <f t="shared" si="1"/>
        <v>3419</v>
      </c>
      <c r="I35" s="28">
        <f t="shared" si="0"/>
        <v>3247</v>
      </c>
      <c r="J35" s="28">
        <f t="shared" si="0"/>
        <v>64</v>
      </c>
      <c r="K35" s="28">
        <v>1000</v>
      </c>
      <c r="L35" s="28">
        <v>1000</v>
      </c>
      <c r="M35" s="28">
        <v>65</v>
      </c>
      <c r="N35" s="26">
        <v>3000</v>
      </c>
      <c r="O35" s="26">
        <v>3000</v>
      </c>
      <c r="P35" s="26">
        <v>0</v>
      </c>
      <c r="Q35" s="26"/>
    </row>
    <row r="36" spans="1:17" x14ac:dyDescent="0.2">
      <c r="A36" s="27">
        <v>46569</v>
      </c>
      <c r="B36" s="28"/>
      <c r="C36" s="28"/>
      <c r="D36" s="28"/>
      <c r="E36" s="28"/>
      <c r="F36" s="28"/>
      <c r="G36" s="28"/>
      <c r="H36" s="28">
        <f t="shared" si="1"/>
        <v>0</v>
      </c>
      <c r="I36" s="28">
        <f t="shared" si="0"/>
        <v>0</v>
      </c>
      <c r="J36" s="28">
        <f t="shared" si="0"/>
        <v>0</v>
      </c>
      <c r="K36" s="28">
        <v>2000</v>
      </c>
      <c r="L36" s="28"/>
      <c r="M36" s="28"/>
      <c r="N36" s="28"/>
      <c r="O36" s="28"/>
      <c r="P36" s="28"/>
      <c r="Q36" s="28"/>
    </row>
    <row r="37" spans="1:17" x14ac:dyDescent="0.2">
      <c r="A37" s="27">
        <v>46600</v>
      </c>
      <c r="B37" s="28">
        <v>2994</v>
      </c>
      <c r="C37" s="28">
        <v>2897</v>
      </c>
      <c r="D37" s="28">
        <v>52</v>
      </c>
      <c r="E37" s="28">
        <v>425</v>
      </c>
      <c r="F37" s="28">
        <v>350</v>
      </c>
      <c r="G37" s="28"/>
      <c r="H37" s="28">
        <f t="shared" si="1"/>
        <v>3419</v>
      </c>
      <c r="I37" s="28">
        <f t="shared" si="0"/>
        <v>3247</v>
      </c>
      <c r="J37" s="28">
        <f t="shared" si="0"/>
        <v>52</v>
      </c>
      <c r="K37" s="28"/>
      <c r="L37" s="28">
        <v>2000</v>
      </c>
      <c r="M37" s="28">
        <v>65</v>
      </c>
      <c r="N37" s="28"/>
      <c r="O37" s="28"/>
      <c r="P37" s="28"/>
      <c r="Q37" s="28"/>
    </row>
    <row r="38" spans="1:17" x14ac:dyDescent="0.2">
      <c r="A38" s="27">
        <v>46631</v>
      </c>
      <c r="B38" s="28"/>
      <c r="C38" s="28"/>
      <c r="D38" s="28"/>
      <c r="E38" s="28"/>
      <c r="F38" s="28"/>
      <c r="G38" s="28"/>
      <c r="H38" s="28">
        <f t="shared" si="1"/>
        <v>0</v>
      </c>
      <c r="I38" s="28">
        <f t="shared" si="0"/>
        <v>0</v>
      </c>
      <c r="J38" s="28">
        <f t="shared" si="0"/>
        <v>0</v>
      </c>
      <c r="K38" s="28">
        <v>1000</v>
      </c>
      <c r="L38" s="28">
        <v>1000</v>
      </c>
      <c r="M38" s="28"/>
      <c r="N38" s="26">
        <v>2198</v>
      </c>
      <c r="O38" s="26">
        <f>1778+10</f>
        <v>1788</v>
      </c>
      <c r="P38" s="26"/>
      <c r="Q38" s="26">
        <v>30</v>
      </c>
    </row>
    <row r="39" spans="1:17" x14ac:dyDescent="0.2">
      <c r="A39" s="27">
        <v>46661</v>
      </c>
      <c r="B39" s="28">
        <v>2994</v>
      </c>
      <c r="C39" s="28">
        <v>2897</v>
      </c>
      <c r="D39" s="28">
        <v>52</v>
      </c>
      <c r="E39" s="28">
        <v>425</v>
      </c>
      <c r="F39" s="28">
        <v>350</v>
      </c>
      <c r="G39" s="28"/>
      <c r="H39" s="28">
        <f t="shared" si="1"/>
        <v>3419</v>
      </c>
      <c r="I39" s="28">
        <f t="shared" si="0"/>
        <v>3247</v>
      </c>
      <c r="J39" s="28">
        <f t="shared" si="0"/>
        <v>52</v>
      </c>
      <c r="K39" s="28">
        <v>2000</v>
      </c>
      <c r="L39" s="28"/>
      <c r="M39" s="28">
        <v>50</v>
      </c>
      <c r="N39" s="28"/>
      <c r="O39" s="28"/>
      <c r="P39" s="28"/>
      <c r="Q39" s="28"/>
    </row>
    <row r="40" spans="1:17" x14ac:dyDescent="0.2">
      <c r="A40" s="27">
        <v>46692</v>
      </c>
      <c r="B40" s="28"/>
      <c r="C40" s="28"/>
      <c r="D40" s="28"/>
      <c r="E40" s="28"/>
      <c r="F40" s="28"/>
      <c r="G40" s="28"/>
      <c r="H40" s="28">
        <f t="shared" si="1"/>
        <v>0</v>
      </c>
      <c r="I40" s="28">
        <f t="shared" si="0"/>
        <v>0</v>
      </c>
      <c r="J40" s="28">
        <f t="shared" si="0"/>
        <v>0</v>
      </c>
      <c r="K40" s="28"/>
      <c r="L40" s="28">
        <f>1778+10</f>
        <v>1788</v>
      </c>
      <c r="M40" s="28"/>
      <c r="N40" s="26"/>
      <c r="O40" s="26"/>
      <c r="P40" s="26"/>
      <c r="Q40" s="26"/>
    </row>
    <row r="41" spans="1:17" x14ac:dyDescent="0.2">
      <c r="A41" s="29">
        <v>46722</v>
      </c>
      <c r="B41" s="30">
        <v>900</v>
      </c>
      <c r="C41" s="30">
        <v>2220</v>
      </c>
      <c r="D41" s="30">
        <v>33</v>
      </c>
      <c r="E41" s="30">
        <v>108</v>
      </c>
      <c r="F41" s="30">
        <v>98</v>
      </c>
      <c r="G41" s="30"/>
      <c r="H41" s="30">
        <f t="shared" si="1"/>
        <v>1008</v>
      </c>
      <c r="I41" s="30">
        <f t="shared" si="0"/>
        <v>2318</v>
      </c>
      <c r="J41" s="30">
        <f t="shared" si="0"/>
        <v>33</v>
      </c>
      <c r="K41" s="30">
        <v>198</v>
      </c>
      <c r="L41" s="30"/>
      <c r="M41" s="30"/>
      <c r="N41" s="30"/>
      <c r="O41" s="30"/>
      <c r="P41" s="30"/>
      <c r="Q41" s="30"/>
    </row>
    <row r="42" spans="1:17" ht="15" x14ac:dyDescent="0.25">
      <c r="A42" s="31" t="s">
        <v>18</v>
      </c>
      <c r="B42" s="32">
        <f t="shared" ref="B42:G42" si="2">SUM(B3:B41)</f>
        <v>30840</v>
      </c>
      <c r="C42" s="32">
        <f t="shared" si="2"/>
        <v>31190</v>
      </c>
      <c r="D42" s="32">
        <f t="shared" si="2"/>
        <v>553</v>
      </c>
      <c r="E42" s="32">
        <f t="shared" si="2"/>
        <v>4358</v>
      </c>
      <c r="F42" s="32">
        <f t="shared" si="2"/>
        <v>3598</v>
      </c>
      <c r="G42" s="32">
        <f t="shared" si="2"/>
        <v>82</v>
      </c>
      <c r="H42" s="32">
        <f t="shared" si="1"/>
        <v>35198</v>
      </c>
      <c r="I42" s="32">
        <f t="shared" si="0"/>
        <v>34788</v>
      </c>
      <c r="J42" s="32">
        <f t="shared" si="0"/>
        <v>635</v>
      </c>
      <c r="K42" s="32">
        <f t="shared" ref="K42:Q42" si="3">SUM(K3:K41)</f>
        <v>35198</v>
      </c>
      <c r="L42" s="32">
        <f t="shared" si="3"/>
        <v>34788</v>
      </c>
      <c r="M42" s="32">
        <f t="shared" si="3"/>
        <v>635</v>
      </c>
      <c r="N42" s="32">
        <f t="shared" si="3"/>
        <v>35198</v>
      </c>
      <c r="O42" s="32">
        <f t="shared" si="3"/>
        <v>34788</v>
      </c>
      <c r="P42" s="32">
        <f t="shared" si="3"/>
        <v>635</v>
      </c>
      <c r="Q42" s="32">
        <f t="shared" si="3"/>
        <v>30</v>
      </c>
    </row>
    <row r="43" spans="1:17" ht="15" x14ac:dyDescent="0.25">
      <c r="A43" s="31" t="s">
        <v>2328</v>
      </c>
      <c r="B43" s="32">
        <v>30840</v>
      </c>
      <c r="C43" s="32">
        <v>31190</v>
      </c>
      <c r="D43" s="32">
        <v>553</v>
      </c>
      <c r="E43" s="32">
        <v>4358</v>
      </c>
      <c r="F43" s="32">
        <v>3598</v>
      </c>
      <c r="G43" s="32">
        <v>82</v>
      </c>
      <c r="H43" s="32">
        <f t="shared" si="1"/>
        <v>35198</v>
      </c>
      <c r="I43" s="32">
        <f t="shared" si="0"/>
        <v>34788</v>
      </c>
      <c r="J43" s="32">
        <f t="shared" si="0"/>
        <v>635</v>
      </c>
      <c r="K43" s="32">
        <f t="shared" ref="K43:P43" si="4">H43</f>
        <v>35198</v>
      </c>
      <c r="L43" s="32">
        <f t="shared" si="4"/>
        <v>34788</v>
      </c>
      <c r="M43" s="32">
        <f t="shared" si="4"/>
        <v>635</v>
      </c>
      <c r="N43" s="32">
        <f t="shared" si="4"/>
        <v>35198</v>
      </c>
      <c r="O43" s="32">
        <f t="shared" si="4"/>
        <v>34788</v>
      </c>
      <c r="P43" s="32">
        <f t="shared" si="4"/>
        <v>635</v>
      </c>
      <c r="Q43" s="32">
        <v>30</v>
      </c>
    </row>
    <row r="44" spans="1:17" ht="15" x14ac:dyDescent="0.25">
      <c r="A44" s="31" t="s">
        <v>2329</v>
      </c>
      <c r="B44" s="32">
        <f>B43-B42</f>
        <v>0</v>
      </c>
      <c r="C44" s="32">
        <f t="shared" ref="C44:Q44" si="5">C43-C42</f>
        <v>0</v>
      </c>
      <c r="D44" s="32">
        <f t="shared" si="5"/>
        <v>0</v>
      </c>
      <c r="E44" s="32">
        <f t="shared" si="5"/>
        <v>0</v>
      </c>
      <c r="F44" s="32">
        <f t="shared" si="5"/>
        <v>0</v>
      </c>
      <c r="G44" s="32">
        <f t="shared" si="5"/>
        <v>0</v>
      </c>
      <c r="H44" s="32">
        <f t="shared" si="5"/>
        <v>0</v>
      </c>
      <c r="I44" s="32">
        <f t="shared" si="5"/>
        <v>0</v>
      </c>
      <c r="J44" s="32">
        <f t="shared" si="5"/>
        <v>0</v>
      </c>
      <c r="K44" s="32">
        <f t="shared" si="5"/>
        <v>0</v>
      </c>
      <c r="L44" s="32">
        <f t="shared" si="5"/>
        <v>0</v>
      </c>
      <c r="M44" s="32">
        <f t="shared" si="5"/>
        <v>0</v>
      </c>
      <c r="N44" s="32">
        <f t="shared" si="5"/>
        <v>0</v>
      </c>
      <c r="O44" s="32">
        <f t="shared" si="5"/>
        <v>0</v>
      </c>
      <c r="P44" s="32">
        <f t="shared" si="5"/>
        <v>0</v>
      </c>
      <c r="Q44" s="32">
        <f t="shared" si="5"/>
        <v>0</v>
      </c>
    </row>
  </sheetData>
  <autoFilter ref="A2:Q2" xr:uid="{8AB960AD-FDCC-4C33-84F1-7F0440F04D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avl 18.08.24</vt:lpstr>
      <vt:lpstr>FFF</vt:lpstr>
      <vt:lpstr>PO Delivery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Elyaho Sagi ELT 75591</dc:creator>
  <cp:keywords/>
  <dc:description/>
  <cp:lastModifiedBy>IMOE001</cp:lastModifiedBy>
  <cp:revision/>
  <dcterms:created xsi:type="dcterms:W3CDTF">2024-08-19T08:07:58Z</dcterms:created>
  <dcterms:modified xsi:type="dcterms:W3CDTF">2026-08-06T07:18:26Z</dcterms:modified>
  <cp:category/>
  <cp:contentStatus/>
</cp:coreProperties>
</file>