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nat\OneDrive\Área de Trabalho\Data Science\Bundesliga 1\"/>
    </mc:Choice>
  </mc:AlternateContent>
  <bookViews>
    <workbookView xWindow="0" yWindow="0" windowWidth="26355" windowHeight="11790" activeTab="2"/>
  </bookViews>
  <sheets>
    <sheet name="Planilha1" sheetId="2" r:id="rId1"/>
    <sheet name="Planilha2" sheetId="3" r:id="rId2"/>
    <sheet name="Sheet1" sheetId="1" r:id="rId3"/>
  </sheets>
  <calcPr calcId="162913"/>
  <pivotCaches>
    <pivotCache cacheId="18" r:id="rId4"/>
    <pivotCache cacheId="28" r:id="rId5"/>
  </pivotCaches>
</workbook>
</file>

<file path=xl/calcChain.xml><?xml version="1.0" encoding="utf-8"?>
<calcChain xmlns="http://schemas.openxmlformats.org/spreadsheetml/2006/main">
  <c r="Z12" i="1" l="1"/>
  <c r="Z11" i="1"/>
  <c r="Z1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W2" i="1"/>
  <c r="V2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T2" i="1"/>
  <c r="U2" i="1"/>
  <c r="S2" i="1"/>
</calcChain>
</file>

<file path=xl/sharedStrings.xml><?xml version="1.0" encoding="utf-8"?>
<sst xmlns="http://schemas.openxmlformats.org/spreadsheetml/2006/main" count="715" uniqueCount="102">
  <si>
    <t>Data</t>
  </si>
  <si>
    <t>Mandante</t>
  </si>
  <si>
    <t>Visitante</t>
  </si>
  <si>
    <t>H HT</t>
  </si>
  <si>
    <t>A HT</t>
  </si>
  <si>
    <t>ML HT</t>
  </si>
  <si>
    <t>Gols Mandante</t>
  </si>
  <si>
    <t>Gols Visitante</t>
  </si>
  <si>
    <t>Resultado</t>
  </si>
  <si>
    <t>Odds Mandante</t>
  </si>
  <si>
    <t>Odds Empate</t>
  </si>
  <si>
    <t>Odds Visitante</t>
  </si>
  <si>
    <t>Over2.5FT</t>
  </si>
  <si>
    <t>H.S</t>
  </si>
  <si>
    <t>A.S</t>
  </si>
  <si>
    <t>H.S.T</t>
  </si>
  <si>
    <t>A.S.T</t>
  </si>
  <si>
    <t>05/08/2022</t>
  </si>
  <si>
    <t>Ein Frankfurt</t>
  </si>
  <si>
    <t>Bayern Munich</t>
  </si>
  <si>
    <t>A</t>
  </si>
  <si>
    <t>06/08/2022</t>
  </si>
  <si>
    <t>Augsburg</t>
  </si>
  <si>
    <t>Freiburg</t>
  </si>
  <si>
    <t>D</t>
  </si>
  <si>
    <t>Bochum</t>
  </si>
  <si>
    <t>Mainz</t>
  </si>
  <si>
    <t>M'gladbach</t>
  </si>
  <si>
    <t>Hoffenheim</t>
  </si>
  <si>
    <t>H</t>
  </si>
  <si>
    <t>Union Berlin</t>
  </si>
  <si>
    <t>Hertha</t>
  </si>
  <si>
    <t>Wolfsburg</t>
  </si>
  <si>
    <t>Werder Bremen</t>
  </si>
  <si>
    <t>Dortmund</t>
  </si>
  <si>
    <t>Leverkusen</t>
  </si>
  <si>
    <t>07/08/2022</t>
  </si>
  <si>
    <t>Stuttgart</t>
  </si>
  <si>
    <t>RB Leipzig</t>
  </si>
  <si>
    <t>FC Koln</t>
  </si>
  <si>
    <t>Schalke 04</t>
  </si>
  <si>
    <t>12/08/2022</t>
  </si>
  <si>
    <t>13/08/2022</t>
  </si>
  <si>
    <t>14/08/2022</t>
  </si>
  <si>
    <t>19/08/2022</t>
  </si>
  <si>
    <t>20/08/2022</t>
  </si>
  <si>
    <t>21/08/2022</t>
  </si>
  <si>
    <t>26/08/2022</t>
  </si>
  <si>
    <t>27/08/2022</t>
  </si>
  <si>
    <t>28/08/2022</t>
  </si>
  <si>
    <t>02/09/2022</t>
  </si>
  <si>
    <t>03/09/2022</t>
  </si>
  <si>
    <t>04/09/2022</t>
  </si>
  <si>
    <t>09/09/2022</t>
  </si>
  <si>
    <t>10/09/2022</t>
  </si>
  <si>
    <t>11/09/2022</t>
  </si>
  <si>
    <t>16/09/2022</t>
  </si>
  <si>
    <t>17/09/2022</t>
  </si>
  <si>
    <t>18/09/2022</t>
  </si>
  <si>
    <t>30/09/2022</t>
  </si>
  <si>
    <t>01/10/2022</t>
  </si>
  <si>
    <t>02/10/2022</t>
  </si>
  <si>
    <t>07/10/2022</t>
  </si>
  <si>
    <t>08/10/2022</t>
  </si>
  <si>
    <t>09/10/2022</t>
  </si>
  <si>
    <t>14/10/2022</t>
  </si>
  <si>
    <t>15/10/2022</t>
  </si>
  <si>
    <t>16/10/2022</t>
  </si>
  <si>
    <t>21/10/2022</t>
  </si>
  <si>
    <t>22/10/2022</t>
  </si>
  <si>
    <t>23/10/2022</t>
  </si>
  <si>
    <t>28/10/2022</t>
  </si>
  <si>
    <t>29/10/2022</t>
  </si>
  <si>
    <t>30/10/2022</t>
  </si>
  <si>
    <t>04/11/2022</t>
  </si>
  <si>
    <t>05/11/2022</t>
  </si>
  <si>
    <t>06/11/2022</t>
  </si>
  <si>
    <t>08/11/2022</t>
  </si>
  <si>
    <t>09/11/2022</t>
  </si>
  <si>
    <t>11/11/2022</t>
  </si>
  <si>
    <t>12/11/2022</t>
  </si>
  <si>
    <t>13/11/2022</t>
  </si>
  <si>
    <t>P(h)</t>
  </si>
  <si>
    <t>P(d)</t>
  </si>
  <si>
    <t>P(a)</t>
  </si>
  <si>
    <t>Curva</t>
  </si>
  <si>
    <t>Dif</t>
  </si>
  <si>
    <t>R(h)</t>
  </si>
  <si>
    <t>Soma de R(h)</t>
  </si>
  <si>
    <t>Rótulos de Linha</t>
  </si>
  <si>
    <t>Total Geral</t>
  </si>
  <si>
    <t>0,82-0,92</t>
  </si>
  <si>
    <t>0,92-1,02</t>
  </si>
  <si>
    <t>1,02-1,12</t>
  </si>
  <si>
    <t>1,12-1,22</t>
  </si>
  <si>
    <t>Contagem de Diferença</t>
  </si>
  <si>
    <t>0,73-0,83</t>
  </si>
  <si>
    <t>0,83-0,93</t>
  </si>
  <si>
    <t>0,93-1,03</t>
  </si>
  <si>
    <t>1,03-1,13</t>
  </si>
  <si>
    <t>1,13-1,23</t>
  </si>
  <si>
    <t>1,23-1,33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</si>
</sst>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Fill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BASE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nato Oliveira" refreshedDate="44937.889027083336" createdVersion="6" refreshedVersion="6" minRefreshableVersion="3" recordCount="135">
  <cacheSource type="worksheet">
    <worksheetSource ref="W1:X136" sheet="Sheet1"/>
  </cacheSource>
  <cacheFields count="2">
    <cacheField name="Dif" numFmtId="2">
      <sharedItems containsSemiMixedTypes="0" containsString="0" containsNumber="1" minValue="0.82346488160540765" maxValue="1.1504288787134371" count="114">
        <n v="0.9120443692695942"/>
        <n v="1.018769712717349"/>
        <n v="1.0408586777373459"/>
        <n v="0.84290390685021754"/>
        <n v="1.033419257756893"/>
        <n v="0.97325425034353119"/>
        <n v="0.85005551925110123"/>
        <n v="1.0461264930362433"/>
        <n v="0.97753481938039111"/>
        <n v="0.93116693322757127"/>
        <n v="0.99767885702954062"/>
        <n v="0.93506953414776417"/>
        <n v="0.98785366371074945"/>
        <n v="0.98912643118158383"/>
        <n v="0.96216553924798653"/>
        <n v="0.9247891690657456"/>
        <n v="1.0699684319301128"/>
        <n v="0.98137881274437944"/>
        <n v="0.98654462744238347"/>
        <n v="1.0355143691204181"/>
        <n v="0.98537832586780705"/>
        <n v="0.92089084610284799"/>
        <n v="0.95485224362807286"/>
        <n v="0.97916825675422792"/>
        <n v="1.0444814783630005"/>
        <n v="0.96159225378044866"/>
        <n v="0.87764405906047638"/>
        <n v="0.91807867749139138"/>
        <n v="1.0334280461975081"/>
        <n v="0.91986964534229809"/>
        <n v="0.97903709639763914"/>
        <n v="1.0335878948381862"/>
        <n v="0.93681417494429897"/>
        <n v="0.94405237567224376"/>
        <n v="0.98174176965802973"/>
        <n v="0.91130706944145612"/>
        <n v="0.96454611568955106"/>
        <n v="0.97288381433066584"/>
        <n v="0.95684101072379302"/>
        <n v="0.94284354604007437"/>
        <n v="1.0412342378737982"/>
        <n v="0.96648007784572365"/>
        <n v="1.0412412708494256"/>
        <n v="0.91510457994022809"/>
        <n v="0.96273402400668306"/>
        <n v="1.0739848049894722"/>
        <n v="0.99173143912628492"/>
        <n v="0.91392129356762553"/>
        <n v="0.92367891767806698"/>
        <n v="0.88542810493312474"/>
        <n v="0.93953504759332251"/>
        <n v="1.0125525492836571"/>
        <n v="0.9688305541470873"/>
        <n v="1.0176394079846405"/>
        <n v="1.0346472421611974"/>
        <n v="0.94708586893453872"/>
        <n v="0.98965598322650028"/>
        <n v="0.96996555544538676"/>
        <n v="1.0302774147647664"/>
        <n v="0.9761663451249537"/>
        <n v="0.97065392200924727"/>
        <n v="0.86220603513433114"/>
        <n v="1.0187635121449268"/>
        <n v="0.87854971061245835"/>
        <n v="0.97641994056776882"/>
        <n v="1.0327278573778107"/>
        <n v="1.0116419034054516"/>
        <n v="0.8806463397428469"/>
        <n v="0.9489397241254427"/>
        <n v="1.0212841224948188"/>
        <n v="0.97496344672823088"/>
        <n v="0.82346488160540765"/>
        <n v="1.107958021708997"/>
        <n v="0.96202241428171109"/>
        <n v="0.95819754723156059"/>
        <n v="1.0021364650561806"/>
        <n v="0.95629962987900952"/>
        <n v="0.98213373630316059"/>
        <n v="0.98265376679510263"/>
        <n v="0.99686434090633302"/>
        <n v="0.99210457613782377"/>
        <n v="0.96323471787664416"/>
        <n v="0.9983868912095113"/>
        <n v="1.0077407213386236"/>
        <n v="0.91206381221685762"/>
        <n v="0.8727034646792482"/>
        <n v="0.93098554226703911"/>
        <n v="0.92084522913044964"/>
        <n v="1.1504288787134371"/>
        <n v="1.0206304114387126"/>
        <n v="0.93937127956141731"/>
        <n v="0.98881187322254449"/>
        <n v="0.95441568100588625"/>
        <n v="1.0110060448090912"/>
        <n v="0.93182776512887733"/>
        <n v="0.97786454690642155"/>
        <n v="0.95896158185082425"/>
        <n v="0.93050163757354831"/>
        <n v="0.92596427106196888"/>
        <n v="0.95206218156123346"/>
        <n v="0.92576116864312297"/>
        <n v="1.0277512115392029"/>
        <n v="0.90440825683323967"/>
        <n v="1.0111198583734216"/>
        <n v="0.96008271151052549"/>
        <n v="0.95846263928431263"/>
        <n v="1.0161065989045142"/>
        <n v="0.88472987607674392"/>
        <n v="0.9935421153636762"/>
        <n v="0.96594372327024081"/>
        <n v="0.92269576585436874"/>
        <n v="1.0139215331983671"/>
        <n v="0.98557462000960505"/>
        <n v="1.0818888426832198"/>
      </sharedItems>
      <fieldGroup base="0">
        <rangePr autoStart="0" startNum="0.82" endNum="1.1504288787134371" groupInterval="0.1"/>
        <groupItems count="6">
          <s v="&lt;0,82"/>
          <s v="0,82-0,92"/>
          <s v="0,92-1,02"/>
          <s v="1,02-1,12"/>
          <s v="1,12-1,22"/>
          <s v="&gt;1,22"/>
        </groupItems>
      </fieldGroup>
    </cacheField>
    <cacheField name="R(h)" numFmtId="0">
      <sharedItems containsSemiMixedTypes="0" containsString="0" containsNumber="1" minValue="-100" maxValue="1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nato Oliveira" refreshedDate="44937.892516435182" createdVersion="6" refreshedVersion="6" minRefreshableVersion="3" recordCount="1530">
  <cacheSource type="worksheet">
    <worksheetSource ref="Y1:Z1531" sheet="Geral" r:id="rId2"/>
  </cacheSource>
  <cacheFields count="2">
    <cacheField name="Diferença" numFmtId="0">
      <sharedItems containsSemiMixedTypes="0" containsString="0" containsNumber="1" minValue="0.73214675051293421" maxValue="1.2674019164979589" count="578">
        <n v="0.86921293058348581"/>
        <n v="0.94371186781519345"/>
        <n v="1.0165218033218089"/>
        <n v="0.93020984391651662"/>
        <n v="1.0145621088334171"/>
        <n v="0.96273402400668306"/>
        <n v="0.893321606177366"/>
        <n v="0.96899205321242587"/>
        <n v="1.0101970197934973"/>
        <n v="0.98537832586780705"/>
        <n v="0.98213373630316059"/>
        <n v="0.93506953414776417"/>
        <n v="0.91863522597815583"/>
        <n v="1.0270223528245273"/>
        <n v="0.92730597433943118"/>
        <n v="0.99173143912628492"/>
        <n v="0.88660599920996686"/>
        <n v="1.0712542039621213"/>
        <n v="0.99047055403075601"/>
        <n v="0.992223833510951"/>
        <n v="0.99686434090633302"/>
        <n v="0.97065392200924727"/>
        <n v="0.95465315999064182"/>
        <n v="1.0572603673240322"/>
        <n v="1.0444814783630005"/>
        <n v="0.96594372327024081"/>
        <n v="1.0077407213386236"/>
        <n v="0.95206218156123346"/>
        <n v="0.9247891690657456"/>
        <n v="1.0427038073390837"/>
        <n v="0.91891473673773483"/>
        <n v="0.98912643118158383"/>
        <n v="1.0206304114387126"/>
        <n v="0.96586089258631835"/>
        <n v="0.9962795984111309"/>
        <n v="1.0067500810892955"/>
        <n v="0.99382016838443121"/>
        <n v="0.95085173186952565"/>
        <n v="0.98881187322254449"/>
        <n v="0.73214675051293421"/>
        <n v="0.98557462000960505"/>
        <n v="0.9688305541470873"/>
        <n v="1.0327561029703289"/>
        <n v="1.0493308851645609"/>
        <n v="0.93129956848230622"/>
        <n v="0.99767885702954062"/>
        <n v="1.0273239309181719"/>
        <n v="0.98265376679510263"/>
        <n v="1.0327278573778107"/>
        <n v="1.0212841224948188"/>
        <n v="0.91665815388294991"/>
        <n v="0.97641994056776882"/>
        <n v="1.0104468194276197"/>
        <n v="1.0114846882202611"/>
        <n v="0.99914980619951321"/>
        <n v="1.0419035260682599"/>
        <n v="0.91544440534734006"/>
        <n v="1.0072010639197821"/>
        <n v="0.94781816700852295"/>
        <n v="0.9836224764469812"/>
        <n v="1.0596681403915342"/>
        <n v="0.93462122599804753"/>
        <n v="0.88494912501218725"/>
        <n v="1.0824362316539848"/>
        <n v="1.0791794243385664"/>
        <n v="1.0133826325217712"/>
        <n v="1.0968351436554828"/>
        <n v="1.0651853897102932"/>
        <n v="1.0585317421620792"/>
        <n v="0.93834052487124242"/>
        <n v="1.0111198583734216"/>
        <n v="0.93008524157775729"/>
        <n v="1.0346472421611974"/>
        <n v="0.97288381433066584"/>
        <n v="0.99059274712404355"/>
        <n v="1.0581442423040583"/>
        <n v="0.95485224362807286"/>
        <n v="0.9794050299072371"/>
        <n v="1.0570121008311251"/>
        <n v="0.96008271151052549"/>
        <n v="0.96648007784572365"/>
        <n v="0.98796295935127398"/>
        <n v="0.95055143737346925"/>
        <n v="1.1038410200986495"/>
        <n v="0.98291531141960553"/>
        <n v="0.8755826023173422"/>
        <n v="0.98186746105791045"/>
        <n v="1.0200666231013216"/>
        <n v="1.0522321262067829"/>
        <n v="1.0408586777373459"/>
        <n v="0.90629512007170676"/>
        <n v="0.94013071017460992"/>
        <n v="1.0892912026987429"/>
        <n v="0.99210457613782377"/>
        <n v="1.0099596179204369"/>
        <n v="0.98661988835405312"/>
        <n v="0.92459153782635473"/>
        <n v="0.97954061943823323"/>
        <n v="1.0156381203644664"/>
        <n v="1.0269242563760492"/>
        <n v="1.0407638560597281"/>
        <n v="1.0227639422861374"/>
        <n v="1.0021364650561806"/>
        <n v="0.94308369813244519"/>
        <n v="1.0818888426832198"/>
        <n v="0.91127715307027901"/>
        <n v="1.0019960315321785"/>
        <n v="1.0176914937640154"/>
        <n v="0.93129460639657247"/>
        <n v="0.94931804932720842"/>
        <n v="1.0423755153542849"/>
        <n v="1.0043176531554192"/>
        <n v="0.9489397241254427"/>
        <n v="1.0012723312053988"/>
        <n v="1.0235249960379598"/>
        <n v="0.93937127956141731"/>
        <n v="1.0116419034054516"/>
        <n v="0.93681417494429897"/>
        <n v="0.98965598322650028"/>
        <n v="0.98506361028534895"/>
        <n v="0.93546520608717887"/>
        <n v="0.94017986309701385"/>
        <n v="1.0315356775854658"/>
        <n v="1.0291280826575773"/>
        <n v="1.0005318956189548"/>
        <n v="0.92930776715934971"/>
        <n v="1.065970674094548"/>
        <n v="0.93967010962250475"/>
        <n v="0.92686196394232034"/>
        <n v="1.0689455627265927"/>
        <n v="1.1400554615869927"/>
        <n v="0.99060979948645678"/>
        <n v="1.0016585976879675"/>
        <n v="0.90386049139418179"/>
        <n v="1.018769712717349"/>
        <n v="1.013420639927777"/>
        <n v="1.1576705845202888"/>
        <n v="0.87296899990084809"/>
        <n v="1.0440778995805606"/>
        <n v="0.98251757906044535"/>
        <n v="1.0453064151617024"/>
        <n v="0.99839858258782577"/>
        <n v="1.0106999803590642"/>
        <n v="1.0129180753742606"/>
        <n v="0.85856451230397202"/>
        <n v="1.107319185174984"/>
        <n v="0.80643475256374186"/>
        <n v="1.0588951876464514"/>
        <n v="1.0744233844933515"/>
        <n v="0.92576116864312297"/>
        <n v="1.034372386100108"/>
        <n v="1.0110060448090912"/>
        <n v="1.0252773264412762"/>
        <n v="0.93711969131995554"/>
        <n v="1.0335878948381862"/>
        <n v="0.98397755893499594"/>
        <n v="0.93227041654194187"/>
        <n v="0.98241493103377697"/>
        <n v="1.1323913269584869"/>
        <n v="0.98654462744238347"/>
        <n v="0.9855999342722771"/>
        <n v="1.0154681039640285"/>
        <n v="1.0500685826043017"/>
        <n v="1.041327252491157"/>
        <n v="0.9120443692695942"/>
        <n v="0.96249748366582888"/>
        <n v="1.0567756076914163"/>
        <n v="0.85448153634356749"/>
        <n v="1.033419257756893"/>
        <n v="1.0487335277972709"/>
        <n v="0.97640043154441736"/>
        <n v="1.086686688679021"/>
        <n v="0.9761663451249537"/>
        <n v="0.85700336316969705"/>
        <n v="0.97178127105425849"/>
        <n v="1.1028818007910985"/>
        <n v="0.99770333369318198"/>
        <n v="0.96004836980393049"/>
        <n v="0.91986751674887457"/>
        <n v="1.1003047227578302"/>
        <n v="1.0496351337250762"/>
        <n v="0.93586073028104999"/>
        <n v="0.9540335347214175"/>
        <n v="1.0187635121449268"/>
        <n v="1.0805133316699156"/>
        <n v="0.91612903991154637"/>
        <n v="0.97526659913096359"/>
        <n v="1.0106165275891483"/>
        <n v="1.0834794681883122"/>
        <n v="0.90268396857954569"/>
        <n v="0.98338789132525395"/>
        <n v="0.93615366299784153"/>
        <n v="0.90633919482268666"/>
        <n v="1.0277512115392029"/>
        <n v="0.96996555544538676"/>
        <n v="0.95407496313830309"/>
        <n v="1.0315007400071605"/>
        <n v="1.0503636198010462"/>
        <n v="1.06691192884974"/>
        <n v="0.8996932540532151"/>
        <n v="1.0649087401363131"/>
        <n v="1.1221342412090405"/>
        <n v="1.0634381942443538"/>
        <n v="1.074208774081582"/>
        <n v="0.99153186220616085"/>
        <n v="0.9812916357134579"/>
        <n v="0.97786454690642155"/>
        <n v="0.91692060229819183"/>
        <n v="0.88472987607674392"/>
        <n v="0.90872884453662783"/>
        <n v="0.89443223802831229"/>
        <n v="1.0435042776996977"/>
        <n v="0.89845215061030737"/>
        <n v="1.0080434407046772"/>
        <n v="0.88789016469814519"/>
        <n v="0.90515328199435141"/>
        <n v="0.90303447517819035"/>
        <n v="0.82453422190638004"/>
        <n v="0.86934935094321675"/>
        <n v="0.87739244300485031"/>
        <n v="0.93047726912541795"/>
        <n v="0.98182283806309079"/>
        <n v="1.0464150331027837"/>
        <n v="0.9529197945362271"/>
        <n v="0.92367891767806698"/>
        <n v="1.0420902350969243"/>
        <n v="1.0101531544109126"/>
        <n v="0.85151523518571925"/>
        <n v="1.0723998497899927"/>
        <n v="0.93045369393633348"/>
        <n v="0.93043477841187527"/>
        <n v="0.9983868912095113"/>
        <n v="0.96323471787664416"/>
        <n v="0.93163063388708256"/>
        <n v="0.82601793793927192"/>
        <n v="0.97325425034353119"/>
        <n v="1.0613880523180363"/>
        <n v="1.0657597932794807"/>
        <n v="1.091837518661225"/>
        <n v="1.229722838399401"/>
        <n v="0.93116693322757127"/>
        <n v="1.0282415660656277"/>
        <n v="0.83881228452240864"/>
        <n v="1.0633540324707145"/>
        <n v="0.95629962987900952"/>
        <n v="1.0338564076599905"/>
        <n v="1.0891023601696814"/>
        <n v="0.9935421153636762"/>
        <n v="0.96997682172341837"/>
        <n v="0.92084522913044964"/>
        <n v="1.0338164204576392"/>
        <n v="0.91807867749139138"/>
        <n v="1.0437458661793526"/>
        <n v="0.9113453273541201"/>
        <n v="1.0297208024395865"/>
        <n v="0.93475504379319696"/>
        <n v="0.90607507298036594"/>
        <n v="0.97484937980546726"/>
        <n v="0.98747832322689988"/>
        <n v="1.0983934349250912"/>
        <n v="0.88591413706334909"/>
        <n v="0.95921378034421845"/>
        <n v="0.9120785759349993"/>
        <n v="0.91906816732591534"/>
        <n v="0.88391779281643701"/>
        <n v="0.90459686238449"/>
        <n v="0.8727034646792482"/>
        <n v="1.0506467570310907"/>
        <n v="0.99228907244596165"/>
        <n v="0.88339570523060551"/>
        <n v="0.99246376363933364"/>
        <n v="0.86864626279523738"/>
        <n v="1.0245573506691241"/>
        <n v="0.96216553924798653"/>
        <n v="1.030460364879382"/>
        <n v="0.98303319564082658"/>
        <n v="1.0132918398658568"/>
        <n v="0.93953504759332251"/>
        <n v="1.0161065989045142"/>
        <n v="1.035899857896845"/>
        <n v="0.95376323471617452"/>
        <n v="0.98668587955948572"/>
        <n v="1.044726225415926"/>
        <n v="0.89503080972743598"/>
        <n v="1.0018602151583187"/>
        <n v="1.0408090506963306"/>
        <n v="1.0030217817834015"/>
        <n v="1.0029379968270993"/>
        <n v="1.0896650286962581"/>
        <n v="0.92685561230324998"/>
        <n v="1.0252204531216382"/>
        <n v="0.88414096699916744"/>
        <n v="0.86085715073224189"/>
        <n v="1.1307683264044615"/>
        <n v="1.0334280461975081"/>
        <n v="0.91378053065325882"/>
        <n v="0.96883879331016387"/>
        <n v="1.0473254943315606"/>
        <n v="1.0631566785819924"/>
        <n v="1.1372499955977329"/>
        <n v="1.1636046195723309"/>
        <n v="1.0748695223682923"/>
        <n v="1.0908793308490601"/>
        <n v="1.0936731878296313"/>
        <n v="1.0293311020067595"/>
        <n v="1.0706447713649132"/>
        <n v="0.97753481938039111"/>
        <n v="0.96159225378044866"/>
        <n v="0.89078796893882717"/>
        <n v="1.0684203127638103"/>
        <n v="1.0832207622954548"/>
        <n v="0.98133424779939737"/>
        <n v="0.93050163757354831"/>
        <n v="0.95447116494530682"/>
        <n v="1.1991385886238421"/>
        <n v="1.121990798456493"/>
        <n v="1.104244631538257"/>
        <n v="1.1424906289618084"/>
        <n v="1.0605796916696126"/>
        <n v="0.96202241428171109"/>
        <n v="0.92269576585436874"/>
        <n v="1.0764783934967637"/>
        <n v="0.95684101072379302"/>
        <n v="1.0422977186601623"/>
        <n v="0.96309286061183308"/>
        <n v="1.0412412708494256"/>
        <n v="0.95441568100588625"/>
        <n v="1.0515081570478342"/>
        <n v="0.94585128876741376"/>
        <n v="1.0812919515230257"/>
        <n v="1.0356196901751364"/>
        <n v="1.0877547503839466"/>
        <n v="0.89598823570084363"/>
        <n v="0.94058840196472493"/>
        <n v="0.93182776512887733"/>
        <n v="1.0430555167001829"/>
        <n v="1.0335664932405739"/>
        <n v="1.0999841370467536"/>
        <n v="1.152049646519631"/>
        <n v="0.97916825675422792"/>
        <n v="0.91804764468384914"/>
        <n v="0.86098036406812151"/>
        <n v="1.0739848049894722"/>
        <n v="1.0657833665516159"/>
        <n v="1.0302774147647664"/>
        <n v="1.0967405537560628"/>
        <n v="1.0366864193402392"/>
        <n v="0.91206381221685762"/>
        <n v="1.0518714163874894"/>
        <n v="1.0040568121285238"/>
        <n v="0.93098554226703911"/>
        <n v="0.92613646761623092"/>
        <n v="0.76044114989877543"/>
        <n v="1.0125525492836571"/>
        <n v="1.0836295545899595"/>
        <n v="1.0623555666494582"/>
        <n v="0.8844900435983637"/>
        <n v="0.93736314294505796"/>
        <n v="0.89842974975275536"/>
        <n v="0.90591306156678952"/>
        <n v="0.92460793632735461"/>
        <n v="1.0531312966761366"/>
        <n v="0.94520054063130476"/>
        <n v="0.95664484896457946"/>
        <n v="0.87764405906047638"/>
        <n v="0.97903709639763914"/>
        <n v="0.98174176965802973"/>
        <n v="0.90149273791917062"/>
        <n v="1.0289840204004117"/>
        <n v="0.86473519513193553"/>
        <n v="0.92164643501177324"/>
        <n v="0.96345772262709473"/>
        <n v="0.9478500961190135"/>
        <n v="0.99062655649878817"/>
        <n v="0.92502941737999145"/>
        <n v="0.90100570213463826"/>
        <n v="0.91392129356762553"/>
        <n v="1.0108092282253855"/>
        <n v="0.94405237567224376"/>
        <n v="1.0548804895328217"/>
        <n v="0.94978347093238724"/>
        <n v="0.89855872432904316"/>
        <n v="0.95543957543848212"/>
        <n v="0.94037628818777708"/>
        <n v="0.95680984020835502"/>
        <n v="0.89473310349056911"/>
        <n v="0.90107662626918816"/>
        <n v="1.0715689962987103"/>
        <n v="1.0198216359443024"/>
        <n v="1.0432359598680103"/>
        <n v="0.96454611568955106"/>
        <n v="0.94829901315523568"/>
        <n v="1.0863444998553933"/>
        <n v="1.0568985718279211"/>
        <n v="0.84426909336501199"/>
        <n v="0.96922999406096688"/>
        <n v="0.91986964534229809"/>
        <n v="0.87719620098020246"/>
        <n v="1.0026198189009987"/>
        <n v="0.94859072247744369"/>
        <n v="0.95819754723156059"/>
        <n v="0.96004670449430962"/>
        <n v="1.0592857438659797"/>
        <n v="0.94284354604007437"/>
        <n v="1.1187885121592949"/>
        <n v="0.90367229733617938"/>
        <n v="0.91152524770861876"/>
        <n v="1.0663313581338902"/>
        <n v="0.86891983944923645"/>
        <n v="0.98785366371074945"/>
        <n v="0.9033390733546619"/>
        <n v="1.0428781135839309"/>
        <n v="1.0110200226650183"/>
        <n v="0.98273784902243866"/>
        <n v="0.94708586893453872"/>
        <n v="1.1611571388896171"/>
        <n v="1.056772376228891"/>
        <n v="1.0815728572442977"/>
        <n v="1.0576824852495577"/>
        <n v="1.1843236205929648"/>
        <n v="1.1325938412254573"/>
        <n v="1.0573476717602517"/>
        <n v="0.94554282298276393"/>
        <n v="1.0288782372009262"/>
        <n v="1.0747728881901415"/>
        <n v="1.0730336187470579"/>
        <n v="1.0752015218442654"/>
        <n v="1.076225455085152"/>
        <n v="1.0571279109753449"/>
        <n v="0.97496344672823088"/>
        <n v="1.0302516187587396"/>
        <n v="1.0858270290373324"/>
        <n v="0.87877794651099184"/>
        <n v="1.058333068178011"/>
        <n v="1.0537567890220809"/>
        <n v="0.95846263928431263"/>
        <n v="1.0830757770075186"/>
        <n v="1.0355143691204181"/>
        <n v="1.043612562506814"/>
        <n v="1.0711281393359025"/>
        <n v="1.0850694106495435"/>
        <n v="0.91233775198469913"/>
        <n v="1.0633219636334219"/>
        <n v="0.83671401010710311"/>
        <n v="0.93934597472162606"/>
        <n v="1.0416569930488069"/>
        <n v="0.96492788671746621"/>
        <n v="0.96967051631027568"/>
        <n v="0.94939461038698369"/>
        <n v="1.0197453818242939"/>
        <n v="1.2674019164979589"/>
        <n v="0.94669309438946814"/>
        <n v="0.89463931386801643"/>
        <n v="1.0855375933482829"/>
        <n v="1.0568214976301205"/>
        <n v="0.95902765286182479"/>
        <n v="1.0888740289040324"/>
        <n v="1.1108469507769423"/>
        <n v="0.9220536865100577"/>
        <n v="0.90596807041169314"/>
        <n v="1.032384350181426"/>
        <n v="1.1059184299434377"/>
        <n v="1.0531690176323258"/>
        <n v="1.1383683029451248"/>
        <n v="0.94649539846136299"/>
        <n v="0.78640401052066844"/>
        <n v="0.94721844437710623"/>
        <n v="0.91130706944145612"/>
        <n v="0.89492391392619486"/>
        <n v="0.81335654112532063"/>
        <n v="0.86809150412059588"/>
        <n v="0.8586301812492757"/>
        <n v="1.0397907181142809"/>
        <n v="1.0625137259197497"/>
        <n v="1.0428965630191114"/>
        <n v="1.0109076426111065"/>
        <n v="0.89383635783092574"/>
        <n v="1.0566760432301197"/>
        <n v="1.0439740566112961"/>
        <n v="1.1189819916536867"/>
        <n v="1.071885792566531"/>
        <n v="1.0754870806134584"/>
        <n v="0.9823126866522689"/>
        <n v="1.0155365184447753"/>
        <n v="1.0130815960529613"/>
        <n v="1.1113637611394771"/>
        <n v="1.2337268668106498"/>
        <n v="1.0135976972870513"/>
        <n v="1.0457529555472771"/>
        <n v="1.0439240798613665"/>
        <n v="1.0131329572262839"/>
        <n v="1.0796125558627037"/>
        <n v="1.038932696046724"/>
        <n v="1.0761989096578162"/>
        <n v="0.98494044060704578"/>
        <n v="1.0630969644760189"/>
        <n v="1.050174230163333"/>
        <n v="0.94008778445835273"/>
        <n v="1.1301962733031075"/>
        <n v="1.0227534802957519"/>
        <n v="1.0531661300456123"/>
        <n v="0.99317315433040443"/>
        <n v="1.0678733142538597"/>
        <n v="1.0257809450657425"/>
        <n v="0.98716377635353292"/>
        <n v="1.0459544502021725"/>
        <n v="1.0935684833297474"/>
        <n v="1.1102408716794034"/>
        <n v="1.0191956393030577"/>
        <n v="1.0464068898372141"/>
        <n v="1.0484836383080904"/>
        <n v="1.0732877265615945"/>
        <n v="1.0191032975695138"/>
        <n v="0.98970352863809918"/>
        <n v="1.0140023826138826"/>
        <n v="0.94734701262881493"/>
        <n v="1.0439272720355934"/>
        <n v="1.0217687142456493"/>
        <n v="1.0470677508002693"/>
        <n v="1.0960398029412408"/>
        <n v="1.0159060342986685"/>
        <n v="1.0593830464415837"/>
        <n v="1.0738687291315057"/>
        <n v="0.95029588439521917"/>
        <n v="1.0851772586184272"/>
        <n v="1.107909911289388"/>
        <n v="1.2096521288456128"/>
        <n v="1.0320470152046666"/>
        <n v="1.0193782507507319"/>
        <n v="1.0637082453323548"/>
        <n v="1.0369061315763917"/>
        <n v="1.0632784214234494"/>
        <n v="1.0136813962303297"/>
        <n v="0.99471436326025575"/>
        <n v="1.0179807723134733"/>
        <n v="1.0510125967838222"/>
        <n v="1.0569596971954003"/>
        <n v="0.93230987210716054"/>
        <n v="1.0393282531422827"/>
        <n v="1.0630031319263544"/>
        <n v="1.099634328304232"/>
        <n v="1.0003357963150639"/>
        <n v="1.0448231237267667"/>
        <n v="1.0098585865158767"/>
        <n v="1.052825514070745"/>
        <n v="1.047170898341615"/>
        <n v="1.0316990178157162"/>
        <n v="1.0319132762487164"/>
        <n v="1.0623844969049212"/>
        <n v="1.0758370836138857"/>
        <n v="1.0237723514233168"/>
        <n v="0.98300777821444041"/>
        <n v="1.1076270454514812"/>
        <n v="1.0996837534960116"/>
        <n v="1.1111505088968092"/>
        <n v="1.0051771921649264"/>
        <n v="1.0820268634529164"/>
        <n v="1.1448367409146318"/>
        <n v="1.0175549174140466"/>
        <n v="1.1151693205912196"/>
        <n v="1.0424040081852108"/>
        <n v="1.0777463787797461"/>
        <n v="1.1260284209495937"/>
        <n v="0.99159664895001254"/>
        <n v="1.1538224742258663"/>
        <n v="1.117182650720447"/>
        <n v="1.0149047857671214"/>
        <n v="0.99142087552656177"/>
        <n v="1.0131298592164883"/>
        <n v="0.98707433678875744"/>
        <n v="1.014884561911104"/>
        <n v="1.0910109495954969"/>
        <n v="1.0928793798133563"/>
        <n v="0.99155886377792635"/>
        <n v="0.92958643479180603"/>
        <n v="0.91751910389785407"/>
        <n v="0.95974256034371264"/>
        <n v="1.0075995826782576"/>
      </sharedItems>
      <fieldGroup base="0">
        <rangePr autoStart="0" startNum="0.73" endNum="1.2674019164979589" groupInterval="0.1"/>
        <groupItems count="8">
          <s v="&lt;0,73"/>
          <s v="0,73-0,83"/>
          <s v="0,83-0,93"/>
          <s v="0,93-1,03"/>
          <s v="1,03-1,13"/>
          <s v="1,13-1,23"/>
          <s v="1,23-1,33"/>
          <s v="&gt;1,33"/>
        </groupItems>
      </fieldGroup>
    </cacheField>
    <cacheField name="R(h)" numFmtId="0">
      <sharedItems containsSemiMixedTypes="0" containsString="0" containsNumber="1" minValue="-100" maxValue="1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x v="0"/>
    <n v="-100"/>
  </r>
  <r>
    <x v="1"/>
    <n v="-100"/>
  </r>
  <r>
    <x v="2"/>
    <n v="-100"/>
  </r>
  <r>
    <x v="3"/>
    <n v="104.99999999999997"/>
  </r>
  <r>
    <x v="4"/>
    <n v="72"/>
  </r>
  <r>
    <x v="5"/>
    <n v="-100"/>
  </r>
  <r>
    <x v="6"/>
    <n v="100"/>
  </r>
  <r>
    <x v="7"/>
    <n v="-100"/>
  </r>
  <r>
    <x v="8"/>
    <n v="70"/>
  </r>
  <r>
    <x v="9"/>
    <n v="-100"/>
  </r>
  <r>
    <x v="10"/>
    <n v="-100"/>
  </r>
  <r>
    <x v="11"/>
    <n v="57"/>
  </r>
  <r>
    <x v="12"/>
    <n v="-100"/>
  </r>
  <r>
    <x v="13"/>
    <n v="-100"/>
  </r>
  <r>
    <x v="14"/>
    <n v="-100"/>
  </r>
  <r>
    <x v="15"/>
    <n v="-100"/>
  </r>
  <r>
    <x v="16"/>
    <n v="-100"/>
  </r>
  <r>
    <x v="17"/>
    <n v="12.000000000000014"/>
  </r>
  <r>
    <x v="18"/>
    <n v="50"/>
  </r>
  <r>
    <x v="19"/>
    <n v="-100"/>
  </r>
  <r>
    <x v="20"/>
    <n v="-100"/>
  </r>
  <r>
    <x v="21"/>
    <n v="-100"/>
  </r>
  <r>
    <x v="22"/>
    <n v="-100"/>
  </r>
  <r>
    <x v="23"/>
    <n v="-100"/>
  </r>
  <r>
    <x v="24"/>
    <n v="260"/>
  </r>
  <r>
    <x v="25"/>
    <n v="-100"/>
  </r>
  <r>
    <x v="26"/>
    <n v="-100"/>
  </r>
  <r>
    <x v="18"/>
    <n v="50"/>
  </r>
  <r>
    <x v="27"/>
    <n v="-100"/>
  </r>
  <r>
    <x v="28"/>
    <n v="45"/>
  </r>
  <r>
    <x v="29"/>
    <n v="-100"/>
  </r>
  <r>
    <x v="30"/>
    <n v="45"/>
  </r>
  <r>
    <x v="31"/>
    <n v="-100"/>
  </r>
  <r>
    <x v="32"/>
    <n v="-100"/>
  </r>
  <r>
    <x v="33"/>
    <n v="-100"/>
  </r>
  <r>
    <x v="34"/>
    <n v="-100"/>
  </r>
  <r>
    <x v="35"/>
    <n v="61"/>
  </r>
  <r>
    <x v="36"/>
    <n v="-100"/>
  </r>
  <r>
    <x v="37"/>
    <n v="-100"/>
  </r>
  <r>
    <x v="38"/>
    <n v="-100"/>
  </r>
  <r>
    <x v="39"/>
    <n v="-100"/>
  </r>
  <r>
    <x v="40"/>
    <n v="-100"/>
  </r>
  <r>
    <x v="41"/>
    <n v="250"/>
  </r>
  <r>
    <x v="42"/>
    <n v="-100"/>
  </r>
  <r>
    <x v="43"/>
    <n v="-100"/>
  </r>
  <r>
    <x v="44"/>
    <n v="-100"/>
  </r>
  <r>
    <x v="45"/>
    <n v="-100"/>
  </r>
  <r>
    <x v="46"/>
    <n v="-100"/>
  </r>
  <r>
    <x v="47"/>
    <n v="-100"/>
  </r>
  <r>
    <x v="48"/>
    <n v="125"/>
  </r>
  <r>
    <x v="49"/>
    <n v="129.99999999999997"/>
  </r>
  <r>
    <x v="50"/>
    <n v="100"/>
  </r>
  <r>
    <x v="51"/>
    <n v="-100"/>
  </r>
  <r>
    <x v="46"/>
    <n v="-100"/>
  </r>
  <r>
    <x v="52"/>
    <n v="-100"/>
  </r>
  <r>
    <x v="53"/>
    <n v="1600"/>
  </r>
  <r>
    <x v="54"/>
    <n v="36"/>
  </r>
  <r>
    <x v="55"/>
    <n v="-100"/>
  </r>
  <r>
    <x v="56"/>
    <n v="-100"/>
  </r>
  <r>
    <x v="57"/>
    <n v="200"/>
  </r>
  <r>
    <x v="58"/>
    <n v="95"/>
  </r>
  <r>
    <x v="59"/>
    <n v="-100"/>
  </r>
  <r>
    <x v="60"/>
    <n v="-100"/>
  </r>
  <r>
    <x v="61"/>
    <n v="36"/>
  </r>
  <r>
    <x v="62"/>
    <n v="125"/>
  </r>
  <r>
    <x v="63"/>
    <n v="210"/>
  </r>
  <r>
    <x v="64"/>
    <n v="110"/>
  </r>
  <r>
    <x v="65"/>
    <n v="22"/>
  </r>
  <r>
    <x v="66"/>
    <n v="140"/>
  </r>
  <r>
    <x v="67"/>
    <n v="150"/>
  </r>
  <r>
    <x v="29"/>
    <n v="-100"/>
  </r>
  <r>
    <x v="68"/>
    <n v="-100"/>
  </r>
  <r>
    <x v="68"/>
    <n v="-100"/>
  </r>
  <r>
    <x v="69"/>
    <n v="-100"/>
  </r>
  <r>
    <x v="70"/>
    <n v="275"/>
  </r>
  <r>
    <x v="28"/>
    <n v="45"/>
  </r>
  <r>
    <x v="57"/>
    <n v="-100"/>
  </r>
  <r>
    <x v="71"/>
    <n v="-100"/>
  </r>
  <r>
    <x v="25"/>
    <n v="95"/>
  </r>
  <r>
    <x v="10"/>
    <n v="-100"/>
  </r>
  <r>
    <x v="72"/>
    <n v="-100"/>
  </r>
  <r>
    <x v="73"/>
    <n v="-100"/>
  </r>
  <r>
    <x v="74"/>
    <n v="175"/>
  </r>
  <r>
    <x v="75"/>
    <n v="65"/>
  </r>
  <r>
    <x v="76"/>
    <n v="-100"/>
  </r>
  <r>
    <x v="77"/>
    <n v="-100"/>
  </r>
  <r>
    <x v="78"/>
    <n v="40"/>
  </r>
  <r>
    <x v="79"/>
    <n v="66"/>
  </r>
  <r>
    <x v="80"/>
    <n v="190"/>
  </r>
  <r>
    <x v="81"/>
    <n v="25"/>
  </r>
  <r>
    <x v="82"/>
    <n v="115"/>
  </r>
  <r>
    <x v="83"/>
    <n v="-100"/>
  </r>
  <r>
    <x v="84"/>
    <n v="53"/>
  </r>
  <r>
    <x v="37"/>
    <n v="90"/>
  </r>
  <r>
    <x v="85"/>
    <n v="-100"/>
  </r>
  <r>
    <x v="86"/>
    <n v="-100"/>
  </r>
  <r>
    <x v="87"/>
    <n v="-100"/>
  </r>
  <r>
    <x v="88"/>
    <n v="333"/>
  </r>
  <r>
    <x v="89"/>
    <n v="75"/>
  </r>
  <r>
    <x v="50"/>
    <n v="100"/>
  </r>
  <r>
    <x v="81"/>
    <n v="25"/>
  </r>
  <r>
    <x v="90"/>
    <n v="80"/>
  </r>
  <r>
    <x v="91"/>
    <n v="80"/>
  </r>
  <r>
    <x v="92"/>
    <n v="65"/>
  </r>
  <r>
    <x v="29"/>
    <n v="-100"/>
  </r>
  <r>
    <x v="40"/>
    <n v="104.99999999999997"/>
  </r>
  <r>
    <x v="93"/>
    <n v="-100"/>
  </r>
  <r>
    <x v="80"/>
    <n v="-100"/>
  </r>
  <r>
    <x v="94"/>
    <n v="115"/>
  </r>
  <r>
    <x v="95"/>
    <n v="-100"/>
  </r>
  <r>
    <x v="96"/>
    <n v="22"/>
  </r>
  <r>
    <x v="97"/>
    <n v="-100"/>
  </r>
  <r>
    <x v="98"/>
    <n v="-100"/>
  </r>
  <r>
    <x v="99"/>
    <n v="-100"/>
  </r>
  <r>
    <x v="100"/>
    <n v="65"/>
  </r>
  <r>
    <x v="101"/>
    <n v="115"/>
  </r>
  <r>
    <x v="8"/>
    <n v="70"/>
  </r>
  <r>
    <x v="59"/>
    <n v="210"/>
  </r>
  <r>
    <x v="102"/>
    <n v="13.999999999999986"/>
  </r>
  <r>
    <x v="103"/>
    <n v="220"/>
  </r>
  <r>
    <x v="68"/>
    <n v="95"/>
  </r>
  <r>
    <x v="9"/>
    <n v="-100"/>
  </r>
  <r>
    <x v="104"/>
    <n v="90"/>
  </r>
  <r>
    <x v="52"/>
    <n v="72"/>
  </r>
  <r>
    <x v="105"/>
    <n v="240"/>
  </r>
  <r>
    <x v="106"/>
    <n v="-100"/>
  </r>
  <r>
    <x v="107"/>
    <n v="220"/>
  </r>
  <r>
    <x v="108"/>
    <n v="-100"/>
  </r>
  <r>
    <x v="109"/>
    <n v="120.00000000000003"/>
  </r>
  <r>
    <x v="48"/>
    <n v="-100"/>
  </r>
  <r>
    <x v="110"/>
    <n v="72"/>
  </r>
  <r>
    <x v="47"/>
    <n v="-100"/>
  </r>
  <r>
    <x v="111"/>
    <n v="-100"/>
  </r>
  <r>
    <x v="112"/>
    <n v="-100"/>
  </r>
  <r>
    <x v="113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30">
  <r>
    <x v="0"/>
    <n v="-100"/>
  </r>
  <r>
    <x v="1"/>
    <n v="-100"/>
  </r>
  <r>
    <x v="2"/>
    <n v="-100"/>
  </r>
  <r>
    <x v="3"/>
    <n v="83"/>
  </r>
  <r>
    <x v="4"/>
    <n v="-100"/>
  </r>
  <r>
    <x v="5"/>
    <n v="53"/>
  </r>
  <r>
    <x v="6"/>
    <n v="40"/>
  </r>
  <r>
    <x v="7"/>
    <n v="700"/>
  </r>
  <r>
    <x v="8"/>
    <n v="154.99999999999997"/>
  </r>
  <r>
    <x v="9"/>
    <n v="36"/>
  </r>
  <r>
    <x v="10"/>
    <n v="162"/>
  </r>
  <r>
    <x v="11"/>
    <n v="-100"/>
  </r>
  <r>
    <x v="12"/>
    <n v="450"/>
  </r>
  <r>
    <x v="8"/>
    <n v="-100"/>
  </r>
  <r>
    <x v="13"/>
    <n v="-100"/>
  </r>
  <r>
    <x v="14"/>
    <n v="120.00000000000003"/>
  </r>
  <r>
    <x v="15"/>
    <n v="-100"/>
  </r>
  <r>
    <x v="16"/>
    <n v="11.000000000000014"/>
  </r>
  <r>
    <x v="6"/>
    <n v="40"/>
  </r>
  <r>
    <x v="17"/>
    <n v="-100"/>
  </r>
  <r>
    <x v="18"/>
    <n v="-100"/>
  </r>
  <r>
    <x v="19"/>
    <n v="83"/>
  </r>
  <r>
    <x v="20"/>
    <n v="66"/>
  </r>
  <r>
    <x v="21"/>
    <n v="-100"/>
  </r>
  <r>
    <x v="22"/>
    <n v="13.999999999999986"/>
  </r>
  <r>
    <x v="23"/>
    <n v="145.00000000000003"/>
  </r>
  <r>
    <x v="24"/>
    <n v="260"/>
  </r>
  <r>
    <x v="25"/>
    <n v="-100"/>
  </r>
  <r>
    <x v="26"/>
    <n v="-100"/>
  </r>
  <r>
    <x v="27"/>
    <n v="-100"/>
  </r>
  <r>
    <x v="28"/>
    <n v="-100"/>
  </r>
  <r>
    <x v="29"/>
    <n v="-100"/>
  </r>
  <r>
    <x v="30"/>
    <n v="-100"/>
  </r>
  <r>
    <x v="27"/>
    <n v="-100"/>
  </r>
  <r>
    <x v="2"/>
    <n v="-100"/>
  </r>
  <r>
    <x v="31"/>
    <n v="44"/>
  </r>
  <r>
    <x v="32"/>
    <n v="75"/>
  </r>
  <r>
    <x v="33"/>
    <n v="320"/>
  </r>
  <r>
    <x v="34"/>
    <n v="6"/>
  </r>
  <r>
    <x v="35"/>
    <n v="-100"/>
  </r>
  <r>
    <x v="15"/>
    <n v="-100"/>
  </r>
  <r>
    <x v="36"/>
    <n v="-100"/>
  </r>
  <r>
    <x v="37"/>
    <n v="-100"/>
  </r>
  <r>
    <x v="9"/>
    <n v="36"/>
  </r>
  <r>
    <x v="38"/>
    <n v="-100"/>
  </r>
  <r>
    <x v="39"/>
    <n v="-100"/>
  </r>
  <r>
    <x v="27"/>
    <n v="-100"/>
  </r>
  <r>
    <x v="40"/>
    <n v="175"/>
  </r>
  <r>
    <x v="41"/>
    <n v="72"/>
  </r>
  <r>
    <x v="42"/>
    <n v="30"/>
  </r>
  <r>
    <x v="43"/>
    <n v="66"/>
  </r>
  <r>
    <x v="44"/>
    <n v="333"/>
  </r>
  <r>
    <x v="45"/>
    <n v="-100"/>
  </r>
  <r>
    <x v="46"/>
    <n v="85"/>
  </r>
  <r>
    <x v="47"/>
    <n v="40"/>
  </r>
  <r>
    <x v="48"/>
    <n v="22"/>
  </r>
  <r>
    <x v="49"/>
    <n v="-100"/>
  </r>
  <r>
    <x v="50"/>
    <n v="162"/>
  </r>
  <r>
    <x v="51"/>
    <n v="-100"/>
  </r>
  <r>
    <x v="52"/>
    <n v="20"/>
  </r>
  <r>
    <x v="53"/>
    <n v="-100"/>
  </r>
  <r>
    <x v="54"/>
    <n v="-100"/>
  </r>
  <r>
    <x v="55"/>
    <n v="-100"/>
  </r>
  <r>
    <x v="56"/>
    <n v="100"/>
  </r>
  <r>
    <x v="47"/>
    <n v="40"/>
  </r>
  <r>
    <x v="57"/>
    <n v="-100"/>
  </r>
  <r>
    <x v="58"/>
    <n v="-100"/>
  </r>
  <r>
    <x v="59"/>
    <n v="-100"/>
  </r>
  <r>
    <x v="60"/>
    <n v="170"/>
  </r>
  <r>
    <x v="61"/>
    <n v="-100"/>
  </r>
  <r>
    <x v="62"/>
    <n v="-100"/>
  </r>
  <r>
    <x v="63"/>
    <n v="-100"/>
  </r>
  <r>
    <x v="64"/>
    <n v="61"/>
  </r>
  <r>
    <x v="22"/>
    <n v="13.999999999999986"/>
  </r>
  <r>
    <x v="65"/>
    <n v="-100"/>
  </r>
  <r>
    <x v="66"/>
    <n v="12.000000000000014"/>
  </r>
  <r>
    <x v="67"/>
    <n v="-100"/>
  </r>
  <r>
    <x v="68"/>
    <n v="275"/>
  </r>
  <r>
    <x v="69"/>
    <n v="-100"/>
  </r>
  <r>
    <x v="59"/>
    <n v="-100"/>
  </r>
  <r>
    <x v="70"/>
    <n v="220"/>
  </r>
  <r>
    <x v="20"/>
    <n v="66"/>
  </r>
  <r>
    <x v="68"/>
    <n v="-100"/>
  </r>
  <r>
    <x v="71"/>
    <n v="45"/>
  </r>
  <r>
    <x v="72"/>
    <n v="36"/>
  </r>
  <r>
    <x v="73"/>
    <n v="-100"/>
  </r>
  <r>
    <x v="74"/>
    <n v="-100"/>
  </r>
  <r>
    <x v="33"/>
    <n v="-100"/>
  </r>
  <r>
    <x v="75"/>
    <n v="200"/>
  </r>
  <r>
    <x v="72"/>
    <n v="36"/>
  </r>
  <r>
    <x v="76"/>
    <n v="-100"/>
  </r>
  <r>
    <x v="54"/>
    <n v="15.999999999999986"/>
  </r>
  <r>
    <x v="77"/>
    <n v="280"/>
  </r>
  <r>
    <x v="38"/>
    <n v="-100"/>
  </r>
  <r>
    <x v="78"/>
    <n v="50"/>
  </r>
  <r>
    <x v="79"/>
    <n v="90"/>
  </r>
  <r>
    <x v="80"/>
    <n v="-100"/>
  </r>
  <r>
    <x v="53"/>
    <n v="-100"/>
  </r>
  <r>
    <x v="81"/>
    <n v="-100"/>
  </r>
  <r>
    <x v="82"/>
    <n v="1400"/>
  </r>
  <r>
    <x v="83"/>
    <n v="-100"/>
  </r>
  <r>
    <x v="84"/>
    <n v="33"/>
  </r>
  <r>
    <x v="85"/>
    <n v="300"/>
  </r>
  <r>
    <x v="72"/>
    <n v="36"/>
  </r>
  <r>
    <x v="86"/>
    <n v="28"/>
  </r>
  <r>
    <x v="87"/>
    <n v="100"/>
  </r>
  <r>
    <x v="15"/>
    <n v="-100"/>
  </r>
  <r>
    <x v="51"/>
    <n v="-100"/>
  </r>
  <r>
    <x v="88"/>
    <n v="190"/>
  </r>
  <r>
    <x v="89"/>
    <n v="220"/>
  </r>
  <r>
    <x v="90"/>
    <n v="170"/>
  </r>
  <r>
    <x v="91"/>
    <n v="-100"/>
  </r>
  <r>
    <x v="92"/>
    <n v="-100"/>
  </r>
  <r>
    <x v="93"/>
    <n v="-100"/>
  </r>
  <r>
    <x v="94"/>
    <n v="7"/>
  </r>
  <r>
    <x v="95"/>
    <n v="129.99999999999997"/>
  </r>
  <r>
    <x v="96"/>
    <n v="-100"/>
  </r>
  <r>
    <x v="97"/>
    <n v="250"/>
  </r>
  <r>
    <x v="98"/>
    <n v="-100"/>
  </r>
  <r>
    <x v="99"/>
    <n v="-100"/>
  </r>
  <r>
    <x v="79"/>
    <n v="90"/>
  </r>
  <r>
    <x v="48"/>
    <n v="22"/>
  </r>
  <r>
    <x v="100"/>
    <n v="150"/>
  </r>
  <r>
    <x v="85"/>
    <n v="-100"/>
  </r>
  <r>
    <x v="101"/>
    <n v="-100"/>
  </r>
  <r>
    <x v="19"/>
    <n v="-100"/>
  </r>
  <r>
    <x v="102"/>
    <n v="-100"/>
  </r>
  <r>
    <x v="103"/>
    <n v="20"/>
  </r>
  <r>
    <x v="65"/>
    <n v="-100"/>
  </r>
  <r>
    <x v="95"/>
    <n v="-100"/>
  </r>
  <r>
    <x v="104"/>
    <n v="100"/>
  </r>
  <r>
    <x v="105"/>
    <n v="75"/>
  </r>
  <r>
    <x v="106"/>
    <n v="-100"/>
  </r>
  <r>
    <x v="107"/>
    <n v="375"/>
  </r>
  <r>
    <x v="108"/>
    <n v="220"/>
  </r>
  <r>
    <x v="109"/>
    <n v="-100"/>
  </r>
  <r>
    <x v="98"/>
    <n v="129.99999999999997"/>
  </r>
  <r>
    <x v="110"/>
    <n v="90"/>
  </r>
  <r>
    <x v="111"/>
    <n v="-100"/>
  </r>
  <r>
    <x v="112"/>
    <n v="-100"/>
  </r>
  <r>
    <x v="113"/>
    <n v="-100"/>
  </r>
  <r>
    <x v="114"/>
    <n v="10.000000000000014"/>
  </r>
  <r>
    <x v="115"/>
    <n v="-100"/>
  </r>
  <r>
    <x v="116"/>
    <n v="-100"/>
  </r>
  <r>
    <x v="117"/>
    <n v="18"/>
  </r>
  <r>
    <x v="49"/>
    <n v="-100"/>
  </r>
  <r>
    <x v="118"/>
    <n v="125"/>
  </r>
  <r>
    <x v="49"/>
    <n v="-100"/>
  </r>
  <r>
    <x v="112"/>
    <n v="-100"/>
  </r>
  <r>
    <x v="52"/>
    <n v="-100"/>
  </r>
  <r>
    <x v="119"/>
    <n v="425"/>
  </r>
  <r>
    <x v="40"/>
    <n v="175"/>
  </r>
  <r>
    <x v="120"/>
    <n v="90"/>
  </r>
  <r>
    <x v="121"/>
    <n v="-100"/>
  </r>
  <r>
    <x v="122"/>
    <n v="-100"/>
  </r>
  <r>
    <x v="123"/>
    <n v="-100"/>
  </r>
  <r>
    <x v="124"/>
    <n v="53"/>
  </r>
  <r>
    <x v="38"/>
    <n v="-100"/>
  </r>
  <r>
    <x v="106"/>
    <n v="80"/>
  </r>
  <r>
    <x v="125"/>
    <n v="-100"/>
  </r>
  <r>
    <x v="40"/>
    <n v="-100"/>
  </r>
  <r>
    <x v="126"/>
    <n v="250"/>
  </r>
  <r>
    <x v="127"/>
    <n v="44"/>
  </r>
  <r>
    <x v="128"/>
    <n v="-100"/>
  </r>
  <r>
    <x v="129"/>
    <n v="65"/>
  </r>
  <r>
    <x v="130"/>
    <n v="-100"/>
  </r>
  <r>
    <x v="131"/>
    <n v="187"/>
  </r>
  <r>
    <x v="132"/>
    <n v="-100"/>
  </r>
  <r>
    <x v="133"/>
    <n v="-100"/>
  </r>
  <r>
    <x v="134"/>
    <n v="-100"/>
  </r>
  <r>
    <x v="132"/>
    <n v="-100"/>
  </r>
  <r>
    <x v="32"/>
    <n v="-100"/>
  </r>
  <r>
    <x v="135"/>
    <n v="90"/>
  </r>
  <r>
    <x v="136"/>
    <n v="400"/>
  </r>
  <r>
    <x v="137"/>
    <n v="-100"/>
  </r>
  <r>
    <x v="138"/>
    <n v="44"/>
  </r>
  <r>
    <x v="21"/>
    <n v="-100"/>
  </r>
  <r>
    <x v="89"/>
    <n v="-100"/>
  </r>
  <r>
    <x v="124"/>
    <n v="53"/>
  </r>
  <r>
    <x v="139"/>
    <n v="-100"/>
  </r>
  <r>
    <x v="21"/>
    <n v="-100"/>
  </r>
  <r>
    <x v="140"/>
    <n v="175"/>
  </r>
  <r>
    <x v="141"/>
    <n v="-100"/>
  </r>
  <r>
    <x v="95"/>
    <n v="129.99999999999997"/>
  </r>
  <r>
    <x v="142"/>
    <n v="160"/>
  </r>
  <r>
    <x v="143"/>
    <n v="-100"/>
  </r>
  <r>
    <x v="6"/>
    <n v="40"/>
  </r>
  <r>
    <x v="144"/>
    <n v="-100"/>
  </r>
  <r>
    <x v="145"/>
    <n v="57"/>
  </r>
  <r>
    <x v="31"/>
    <n v="44"/>
  </r>
  <r>
    <x v="146"/>
    <n v="900"/>
  </r>
  <r>
    <x v="25"/>
    <n v="-100"/>
  </r>
  <r>
    <x v="147"/>
    <n v="-100"/>
  </r>
  <r>
    <x v="148"/>
    <n v="200"/>
  </r>
  <r>
    <x v="149"/>
    <n v="65"/>
  </r>
  <r>
    <x v="150"/>
    <n v="40"/>
  </r>
  <r>
    <x v="151"/>
    <n v="-100"/>
  </r>
  <r>
    <x v="152"/>
    <n v="50"/>
  </r>
  <r>
    <x v="153"/>
    <n v="210"/>
  </r>
  <r>
    <x v="154"/>
    <n v="-100"/>
  </r>
  <r>
    <x v="148"/>
    <n v="200"/>
  </r>
  <r>
    <x v="101"/>
    <n v="-100"/>
  </r>
  <r>
    <x v="155"/>
    <n v="-100"/>
  </r>
  <r>
    <x v="118"/>
    <n v="125"/>
  </r>
  <r>
    <x v="156"/>
    <n v="7"/>
  </r>
  <r>
    <x v="157"/>
    <n v="60"/>
  </r>
  <r>
    <x v="158"/>
    <n v="-100"/>
  </r>
  <r>
    <x v="159"/>
    <n v="50"/>
  </r>
  <r>
    <x v="160"/>
    <n v="55"/>
  </r>
  <r>
    <x v="161"/>
    <n v="-100"/>
  </r>
  <r>
    <x v="9"/>
    <n v="36"/>
  </r>
  <r>
    <x v="162"/>
    <n v="-100"/>
  </r>
  <r>
    <x v="163"/>
    <n v="160"/>
  </r>
  <r>
    <x v="164"/>
    <n v="-100"/>
  </r>
  <r>
    <x v="55"/>
    <n v="-100"/>
  </r>
  <r>
    <x v="165"/>
    <n v="-100"/>
  </r>
  <r>
    <x v="166"/>
    <n v="-100"/>
  </r>
  <r>
    <x v="167"/>
    <n v="-100"/>
  </r>
  <r>
    <x v="168"/>
    <n v="72"/>
  </r>
  <r>
    <x v="169"/>
    <n v="-100"/>
  </r>
  <r>
    <x v="170"/>
    <n v="-100"/>
  </r>
  <r>
    <x v="171"/>
    <n v="120.00000000000003"/>
  </r>
  <r>
    <x v="172"/>
    <n v="210"/>
  </r>
  <r>
    <x v="76"/>
    <n v="-100"/>
  </r>
  <r>
    <x v="111"/>
    <n v="110"/>
  </r>
  <r>
    <x v="173"/>
    <n v="-100"/>
  </r>
  <r>
    <x v="111"/>
    <n v="-100"/>
  </r>
  <r>
    <x v="174"/>
    <n v="57"/>
  </r>
  <r>
    <x v="170"/>
    <n v="-100"/>
  </r>
  <r>
    <x v="86"/>
    <n v="28"/>
  </r>
  <r>
    <x v="110"/>
    <n v="90"/>
  </r>
  <r>
    <x v="175"/>
    <n v="-100"/>
  </r>
  <r>
    <x v="176"/>
    <n v="-100"/>
  </r>
  <r>
    <x v="177"/>
    <n v="-100"/>
  </r>
  <r>
    <x v="107"/>
    <n v="-100"/>
  </r>
  <r>
    <x v="178"/>
    <n v="320"/>
  </r>
  <r>
    <x v="179"/>
    <n v="60"/>
  </r>
  <r>
    <x v="15"/>
    <n v="100"/>
  </r>
  <r>
    <x v="54"/>
    <n v="15.999999999999986"/>
  </r>
  <r>
    <x v="138"/>
    <n v="-100"/>
  </r>
  <r>
    <x v="13"/>
    <n v="-100"/>
  </r>
  <r>
    <x v="80"/>
    <n v="-100"/>
  </r>
  <r>
    <x v="180"/>
    <n v="125"/>
  </r>
  <r>
    <x v="13"/>
    <n v="-100"/>
  </r>
  <r>
    <x v="31"/>
    <n v="-100"/>
  </r>
  <r>
    <x v="12"/>
    <n v="-100"/>
  </r>
  <r>
    <x v="152"/>
    <n v="-100"/>
  </r>
  <r>
    <x v="181"/>
    <n v="40"/>
  </r>
  <r>
    <x v="182"/>
    <n v="-100"/>
  </r>
  <r>
    <x v="2"/>
    <n v="180"/>
  </r>
  <r>
    <x v="183"/>
    <n v="-100"/>
  </r>
  <r>
    <x v="184"/>
    <n v="230"/>
  </r>
  <r>
    <x v="185"/>
    <n v="-100"/>
  </r>
  <r>
    <x v="186"/>
    <n v="11.000000000000014"/>
  </r>
  <r>
    <x v="187"/>
    <n v="145.00000000000003"/>
  </r>
  <r>
    <x v="107"/>
    <n v="-100"/>
  </r>
  <r>
    <x v="43"/>
    <n v="66"/>
  </r>
  <r>
    <x v="188"/>
    <n v="-100"/>
  </r>
  <r>
    <x v="189"/>
    <n v="-100"/>
  </r>
  <r>
    <x v="116"/>
    <n v="-100"/>
  </r>
  <r>
    <x v="61"/>
    <n v="50"/>
  </r>
  <r>
    <x v="110"/>
    <n v="-100"/>
  </r>
  <r>
    <x v="124"/>
    <n v="53"/>
  </r>
  <r>
    <x v="102"/>
    <n v="65"/>
  </r>
  <r>
    <x v="53"/>
    <n v="-100"/>
  </r>
  <r>
    <x v="190"/>
    <n v="-100"/>
  </r>
  <r>
    <x v="191"/>
    <n v="-100"/>
  </r>
  <r>
    <x v="192"/>
    <n v="-100"/>
  </r>
  <r>
    <x v="193"/>
    <n v="115"/>
  </r>
  <r>
    <x v="194"/>
    <n v="-100"/>
  </r>
  <r>
    <x v="98"/>
    <n v="129.99999999999997"/>
  </r>
  <r>
    <x v="195"/>
    <n v="-100"/>
  </r>
  <r>
    <x v="196"/>
    <n v="53"/>
  </r>
  <r>
    <x v="3"/>
    <n v="-100"/>
  </r>
  <r>
    <x v="197"/>
    <n v="-100"/>
  </r>
  <r>
    <x v="198"/>
    <n v="-100"/>
  </r>
  <r>
    <x v="199"/>
    <n v="36"/>
  </r>
  <r>
    <x v="63"/>
    <n v="-100"/>
  </r>
  <r>
    <x v="200"/>
    <n v="210"/>
  </r>
  <r>
    <x v="201"/>
    <n v="-100"/>
  </r>
  <r>
    <x v="202"/>
    <n v="-100"/>
  </r>
  <r>
    <x v="203"/>
    <n v="-100"/>
  </r>
  <r>
    <x v="9"/>
    <n v="-100"/>
  </r>
  <r>
    <x v="204"/>
    <n v="475"/>
  </r>
  <r>
    <x v="53"/>
    <n v="-100"/>
  </r>
  <r>
    <x v="205"/>
    <n v="-100"/>
  </r>
  <r>
    <x v="47"/>
    <n v="40"/>
  </r>
  <r>
    <x v="206"/>
    <n v="333"/>
  </r>
  <r>
    <x v="21"/>
    <n v="115"/>
  </r>
  <r>
    <x v="207"/>
    <n v="-100"/>
  </r>
  <r>
    <x v="135"/>
    <n v="-100"/>
  </r>
  <r>
    <x v="109"/>
    <n v="-100"/>
  </r>
  <r>
    <x v="208"/>
    <n v="-100"/>
  </r>
  <r>
    <x v="8"/>
    <n v="-100"/>
  </r>
  <r>
    <x v="209"/>
    <n v="-100"/>
  </r>
  <r>
    <x v="210"/>
    <n v="-100"/>
  </r>
  <r>
    <x v="211"/>
    <n v="25"/>
  </r>
  <r>
    <x v="212"/>
    <n v="55"/>
  </r>
  <r>
    <x v="213"/>
    <n v="-100"/>
  </r>
  <r>
    <x v="214"/>
    <n v="50"/>
  </r>
  <r>
    <x v="215"/>
    <n v="140"/>
  </r>
  <r>
    <x v="216"/>
    <n v="-100"/>
  </r>
  <r>
    <x v="217"/>
    <n v="100"/>
  </r>
  <r>
    <x v="218"/>
    <n v="120.00000000000003"/>
  </r>
  <r>
    <x v="47"/>
    <n v="40"/>
  </r>
  <r>
    <x v="219"/>
    <n v="-100"/>
  </r>
  <r>
    <x v="220"/>
    <n v="10.000000000000014"/>
  </r>
  <r>
    <x v="170"/>
    <n v="-100"/>
  </r>
  <r>
    <x v="221"/>
    <n v="-100"/>
  </r>
  <r>
    <x v="118"/>
    <n v="-100"/>
  </r>
  <r>
    <x v="222"/>
    <n v="-100"/>
  </r>
  <r>
    <x v="221"/>
    <n v="-100"/>
  </r>
  <r>
    <x v="223"/>
    <n v="60"/>
  </r>
  <r>
    <x v="121"/>
    <n v="33"/>
  </r>
  <r>
    <x v="131"/>
    <n v="-100"/>
  </r>
  <r>
    <x v="224"/>
    <n v="-100"/>
  </r>
  <r>
    <x v="225"/>
    <n v="600"/>
  </r>
  <r>
    <x v="10"/>
    <n v="162"/>
  </r>
  <r>
    <x v="45"/>
    <n v="-100"/>
  </r>
  <r>
    <x v="59"/>
    <n v="-100"/>
  </r>
  <r>
    <x v="138"/>
    <n v="-100"/>
  </r>
  <r>
    <x v="226"/>
    <n v="-100"/>
  </r>
  <r>
    <x v="227"/>
    <n v="1000"/>
  </r>
  <r>
    <x v="228"/>
    <n v="-100"/>
  </r>
  <r>
    <x v="190"/>
    <n v="104.99999999999997"/>
  </r>
  <r>
    <x v="86"/>
    <n v="28"/>
  </r>
  <r>
    <x v="229"/>
    <n v="137"/>
  </r>
  <r>
    <x v="230"/>
    <n v="-100"/>
  </r>
  <r>
    <x v="77"/>
    <n v="-100"/>
  </r>
  <r>
    <x v="231"/>
    <n v="115"/>
  </r>
  <r>
    <x v="232"/>
    <n v="25"/>
  </r>
  <r>
    <x v="15"/>
    <n v="-100"/>
  </r>
  <r>
    <x v="54"/>
    <n v="15.999999999999986"/>
  </r>
  <r>
    <x v="204"/>
    <n v="-100"/>
  </r>
  <r>
    <x v="118"/>
    <n v="-100"/>
  </r>
  <r>
    <x v="233"/>
    <n v="-100"/>
  </r>
  <r>
    <x v="85"/>
    <n v="-100"/>
  </r>
  <r>
    <x v="26"/>
    <n v="-100"/>
  </r>
  <r>
    <x v="234"/>
    <n v="-100"/>
  </r>
  <r>
    <x v="235"/>
    <n v="-100"/>
  </r>
  <r>
    <x v="108"/>
    <n v="-100"/>
  </r>
  <r>
    <x v="236"/>
    <n v="-100"/>
  </r>
  <r>
    <x v="235"/>
    <n v="-100"/>
  </r>
  <r>
    <x v="237"/>
    <n v="15.999999999999986"/>
  </r>
  <r>
    <x v="91"/>
    <n v="-100"/>
  </r>
  <r>
    <x v="238"/>
    <n v="40"/>
  </r>
  <r>
    <x v="222"/>
    <n v="-100"/>
  </r>
  <r>
    <x v="239"/>
    <n v="15.999999999999986"/>
  </r>
  <r>
    <x v="129"/>
    <n v="65"/>
  </r>
  <r>
    <x v="240"/>
    <n v="-100"/>
  </r>
  <r>
    <x v="157"/>
    <n v="60"/>
  </r>
  <r>
    <x v="172"/>
    <n v="-100"/>
  </r>
  <r>
    <x v="27"/>
    <n v="100"/>
  </r>
  <r>
    <x v="241"/>
    <n v="-100"/>
  </r>
  <r>
    <x v="41"/>
    <n v="-100"/>
  </r>
  <r>
    <x v="242"/>
    <n v="-100"/>
  </r>
  <r>
    <x v="194"/>
    <n v="200"/>
  </r>
  <r>
    <x v="243"/>
    <n v="-100"/>
  </r>
  <r>
    <x v="10"/>
    <n v="-100"/>
  </r>
  <r>
    <x v="96"/>
    <n v="-100"/>
  </r>
  <r>
    <x v="244"/>
    <n v="-100"/>
  </r>
  <r>
    <x v="93"/>
    <n v="-100"/>
  </r>
  <r>
    <x v="245"/>
    <n v="-100"/>
  </r>
  <r>
    <x v="246"/>
    <n v="36"/>
  </r>
  <r>
    <x v="195"/>
    <n v="-100"/>
  </r>
  <r>
    <x v="19"/>
    <n v="83"/>
  </r>
  <r>
    <x v="85"/>
    <n v="-100"/>
  </r>
  <r>
    <x v="51"/>
    <n v="110"/>
  </r>
  <r>
    <x v="247"/>
    <n v="120.00000000000003"/>
  </r>
  <r>
    <x v="114"/>
    <n v="-100"/>
  </r>
  <r>
    <x v="248"/>
    <n v="-100"/>
  </r>
  <r>
    <x v="249"/>
    <n v="-100"/>
  </r>
  <r>
    <x v="159"/>
    <n v="-100"/>
  </r>
  <r>
    <x v="250"/>
    <n v="-100"/>
  </r>
  <r>
    <x v="230"/>
    <n v="-100"/>
  </r>
  <r>
    <x v="251"/>
    <n v="-100"/>
  </r>
  <r>
    <x v="190"/>
    <n v="-100"/>
  </r>
  <r>
    <x v="143"/>
    <n v="-100"/>
  </r>
  <r>
    <x v="252"/>
    <n v="80"/>
  </r>
  <r>
    <x v="59"/>
    <n v="-100"/>
  </r>
  <r>
    <x v="52"/>
    <n v="-100"/>
  </r>
  <r>
    <x v="52"/>
    <n v="20"/>
  </r>
  <r>
    <x v="253"/>
    <n v="-100"/>
  </r>
  <r>
    <x v="226"/>
    <n v="-100"/>
  </r>
  <r>
    <x v="254"/>
    <n v="33"/>
  </r>
  <r>
    <x v="41"/>
    <n v="-100"/>
  </r>
  <r>
    <x v="255"/>
    <n v="-100"/>
  </r>
  <r>
    <x v="205"/>
    <n v="150"/>
  </r>
  <r>
    <x v="131"/>
    <n v="187"/>
  </r>
  <r>
    <x v="256"/>
    <n v="-100"/>
  </r>
  <r>
    <x v="161"/>
    <n v="-100"/>
  </r>
  <r>
    <x v="257"/>
    <n v="-100"/>
  </r>
  <r>
    <x v="199"/>
    <n v="-100"/>
  </r>
  <r>
    <x v="258"/>
    <n v="-100"/>
  </r>
  <r>
    <x v="259"/>
    <n v="-100"/>
  </r>
  <r>
    <x v="260"/>
    <n v="83"/>
  </r>
  <r>
    <x v="261"/>
    <n v="129.99999999999997"/>
  </r>
  <r>
    <x v="159"/>
    <n v="-100"/>
  </r>
  <r>
    <x v="57"/>
    <n v="75"/>
  </r>
  <r>
    <x v="244"/>
    <n v="-100"/>
  </r>
  <r>
    <x v="262"/>
    <n v="-100"/>
  </r>
  <r>
    <x v="72"/>
    <n v="36"/>
  </r>
  <r>
    <x v="263"/>
    <n v="-100"/>
  </r>
  <r>
    <x v="73"/>
    <n v="-100"/>
  </r>
  <r>
    <x v="264"/>
    <n v="75"/>
  </r>
  <r>
    <x v="265"/>
    <n v="-100"/>
  </r>
  <r>
    <x v="41"/>
    <n v="-100"/>
  </r>
  <r>
    <x v="190"/>
    <n v="-100"/>
  </r>
  <r>
    <x v="266"/>
    <n v="-100"/>
  </r>
  <r>
    <x v="93"/>
    <n v="-100"/>
  </r>
  <r>
    <x v="84"/>
    <n v="33"/>
  </r>
  <r>
    <x v="267"/>
    <n v="-100"/>
  </r>
  <r>
    <x v="268"/>
    <n v="-100"/>
  </r>
  <r>
    <x v="269"/>
    <n v="-100"/>
  </r>
  <r>
    <x v="107"/>
    <n v="375"/>
  </r>
  <r>
    <x v="270"/>
    <n v="-100"/>
  </r>
  <r>
    <x v="59"/>
    <n v="-100"/>
  </r>
  <r>
    <x v="271"/>
    <n v="-100"/>
  </r>
  <r>
    <x v="272"/>
    <n v="-100"/>
  </r>
  <r>
    <x v="193"/>
    <n v="-100"/>
  </r>
  <r>
    <x v="189"/>
    <n v="-100"/>
  </r>
  <r>
    <x v="205"/>
    <n v="150"/>
  </r>
  <r>
    <x v="273"/>
    <n v="125"/>
  </r>
  <r>
    <x v="274"/>
    <n v="-100"/>
  </r>
  <r>
    <x v="275"/>
    <n v="220"/>
  </r>
  <r>
    <x v="276"/>
    <n v="-100"/>
  </r>
  <r>
    <x v="277"/>
    <n v="-100"/>
  </r>
  <r>
    <x v="88"/>
    <n v="-100"/>
  </r>
  <r>
    <x v="102"/>
    <n v="65"/>
  </r>
  <r>
    <x v="230"/>
    <n v="-100"/>
  </r>
  <r>
    <x v="278"/>
    <n v="55"/>
  </r>
  <r>
    <x v="279"/>
    <n v="12.000000000000014"/>
  </r>
  <r>
    <x v="173"/>
    <n v="375"/>
  </r>
  <r>
    <x v="135"/>
    <n v="90"/>
  </r>
  <r>
    <x v="31"/>
    <n v="-100"/>
  </r>
  <r>
    <x v="280"/>
    <n v="-100"/>
  </r>
  <r>
    <x v="36"/>
    <n v="350"/>
  </r>
  <r>
    <x v="88"/>
    <n v="-100"/>
  </r>
  <r>
    <x v="247"/>
    <n v="-100"/>
  </r>
  <r>
    <x v="281"/>
    <n v="-100"/>
  </r>
  <r>
    <x v="151"/>
    <n v="300"/>
  </r>
  <r>
    <x v="134"/>
    <n v="230"/>
  </r>
  <r>
    <x v="52"/>
    <n v="-100"/>
  </r>
  <r>
    <x v="282"/>
    <n v="-100"/>
  </r>
  <r>
    <x v="20"/>
    <n v="-100"/>
  </r>
  <r>
    <x v="147"/>
    <n v="115"/>
  </r>
  <r>
    <x v="161"/>
    <n v="-100"/>
  </r>
  <r>
    <x v="45"/>
    <n v="-100"/>
  </r>
  <r>
    <x v="283"/>
    <n v="22"/>
  </r>
  <r>
    <x v="152"/>
    <n v="50"/>
  </r>
  <r>
    <x v="284"/>
    <n v="57"/>
  </r>
  <r>
    <x v="118"/>
    <n v="-100"/>
  </r>
  <r>
    <x v="28"/>
    <n v="210"/>
  </r>
  <r>
    <x v="58"/>
    <n v="-100"/>
  </r>
  <r>
    <x v="285"/>
    <n v="-100"/>
  </r>
  <r>
    <x v="286"/>
    <n v="-100"/>
  </r>
  <r>
    <x v="287"/>
    <n v="333"/>
  </r>
  <r>
    <x v="93"/>
    <n v="-100"/>
  </r>
  <r>
    <x v="152"/>
    <n v="50"/>
  </r>
  <r>
    <x v="37"/>
    <n v="230"/>
  </r>
  <r>
    <x v="288"/>
    <n v="275"/>
  </r>
  <r>
    <x v="17"/>
    <n v="-100"/>
  </r>
  <r>
    <x v="50"/>
    <n v="162"/>
  </r>
  <r>
    <x v="190"/>
    <n v="-100"/>
  </r>
  <r>
    <x v="241"/>
    <n v="650"/>
  </r>
  <r>
    <x v="111"/>
    <n v="-100"/>
  </r>
  <r>
    <x v="289"/>
    <n v="-100"/>
  </r>
  <r>
    <x v="32"/>
    <n v="75"/>
  </r>
  <r>
    <x v="290"/>
    <n v="61"/>
  </r>
  <r>
    <x v="291"/>
    <n v="20"/>
  </r>
  <r>
    <x v="232"/>
    <n v="25"/>
  </r>
  <r>
    <x v="57"/>
    <n v="75"/>
  </r>
  <r>
    <x v="89"/>
    <n v="-100"/>
  </r>
  <r>
    <x v="110"/>
    <n v="-100"/>
  </r>
  <r>
    <x v="135"/>
    <n v="90"/>
  </r>
  <r>
    <x v="183"/>
    <n v="125"/>
  </r>
  <r>
    <x v="235"/>
    <n v="85"/>
  </r>
  <r>
    <x v="292"/>
    <n v="-100"/>
  </r>
  <r>
    <x v="293"/>
    <n v="-100"/>
  </r>
  <r>
    <x v="119"/>
    <n v="425"/>
  </r>
  <r>
    <x v="27"/>
    <n v="100"/>
  </r>
  <r>
    <x v="169"/>
    <n v="230"/>
  </r>
  <r>
    <x v="74"/>
    <n v="-100"/>
  </r>
  <r>
    <x v="294"/>
    <n v="-100"/>
  </r>
  <r>
    <x v="295"/>
    <n v="-100"/>
  </r>
  <r>
    <x v="48"/>
    <n v="22"/>
  </r>
  <r>
    <x v="296"/>
    <n v="-100"/>
  </r>
  <r>
    <x v="47"/>
    <n v="-100"/>
  </r>
  <r>
    <x v="21"/>
    <n v="-100"/>
  </r>
  <r>
    <x v="297"/>
    <n v="-100"/>
  </r>
  <r>
    <x v="298"/>
    <n v="-100"/>
  </r>
  <r>
    <x v="294"/>
    <n v="45"/>
  </r>
  <r>
    <x v="59"/>
    <n v="-100"/>
  </r>
  <r>
    <x v="299"/>
    <n v="-100"/>
  </r>
  <r>
    <x v="300"/>
    <n v="-100"/>
  </r>
  <r>
    <x v="85"/>
    <n v="300"/>
  </r>
  <r>
    <x v="35"/>
    <n v="-100"/>
  </r>
  <r>
    <x v="301"/>
    <n v="-100"/>
  </r>
  <r>
    <x v="290"/>
    <n v="-100"/>
  </r>
  <r>
    <x v="74"/>
    <n v="-100"/>
  </r>
  <r>
    <x v="302"/>
    <n v="-100"/>
  </r>
  <r>
    <x v="303"/>
    <n v="-100"/>
  </r>
  <r>
    <x v="190"/>
    <n v="104.99999999999997"/>
  </r>
  <r>
    <x v="304"/>
    <n v="333"/>
  </r>
  <r>
    <x v="237"/>
    <n v="15.999999999999986"/>
  </r>
  <r>
    <x v="305"/>
    <n v="18"/>
  </r>
  <r>
    <x v="294"/>
    <n v="45"/>
  </r>
  <r>
    <x v="306"/>
    <n v="70"/>
  </r>
  <r>
    <x v="157"/>
    <n v="60"/>
  </r>
  <r>
    <x v="59"/>
    <n v="-100"/>
  </r>
  <r>
    <x v="15"/>
    <n v="-100"/>
  </r>
  <r>
    <x v="252"/>
    <n v="-100"/>
  </r>
  <r>
    <x v="161"/>
    <n v="-100"/>
  </r>
  <r>
    <x v="307"/>
    <n v="-100"/>
  </r>
  <r>
    <x v="55"/>
    <n v="-100"/>
  </r>
  <r>
    <x v="110"/>
    <n v="90"/>
  </r>
  <r>
    <x v="49"/>
    <n v="190"/>
  </r>
  <r>
    <x v="195"/>
    <n v="-100"/>
  </r>
  <r>
    <x v="308"/>
    <n v="65"/>
  </r>
  <r>
    <x v="309"/>
    <n v="-100"/>
  </r>
  <r>
    <x v="310"/>
    <n v="-100"/>
  </r>
  <r>
    <x v="184"/>
    <n v="-100"/>
  </r>
  <r>
    <x v="176"/>
    <n v="300"/>
  </r>
  <r>
    <x v="311"/>
    <n v="154.99999999999997"/>
  </r>
  <r>
    <x v="110"/>
    <n v="90"/>
  </r>
  <r>
    <x v="312"/>
    <n v="-100"/>
  </r>
  <r>
    <x v="254"/>
    <n v="33"/>
  </r>
  <r>
    <x v="159"/>
    <n v="50"/>
  </r>
  <r>
    <x v="246"/>
    <n v="-100"/>
  </r>
  <r>
    <x v="38"/>
    <n v="-100"/>
  </r>
  <r>
    <x v="313"/>
    <n v="145.00000000000003"/>
  </r>
  <r>
    <x v="314"/>
    <n v="-100"/>
  </r>
  <r>
    <x v="52"/>
    <n v="20"/>
  </r>
  <r>
    <x v="96"/>
    <n v="85"/>
  </r>
  <r>
    <x v="315"/>
    <n v="-100"/>
  </r>
  <r>
    <x v="316"/>
    <n v="-100"/>
  </r>
  <r>
    <x v="317"/>
    <n v="-100"/>
  </r>
  <r>
    <x v="73"/>
    <n v="-100"/>
  </r>
  <r>
    <x v="141"/>
    <n v="240"/>
  </r>
  <r>
    <x v="318"/>
    <n v="95"/>
  </r>
  <r>
    <x v="319"/>
    <n v="260"/>
  </r>
  <r>
    <x v="320"/>
    <n v="-100"/>
  </r>
  <r>
    <x v="48"/>
    <n v="22"/>
  </r>
  <r>
    <x v="321"/>
    <n v="-100"/>
  </r>
  <r>
    <x v="152"/>
    <n v="50"/>
  </r>
  <r>
    <x v="90"/>
    <n v="-100"/>
  </r>
  <r>
    <x v="322"/>
    <n v="75"/>
  </r>
  <r>
    <x v="135"/>
    <n v="90"/>
  </r>
  <r>
    <x v="323"/>
    <n v="-100"/>
  </r>
  <r>
    <x v="267"/>
    <n v="187"/>
  </r>
  <r>
    <x v="31"/>
    <n v="-100"/>
  </r>
  <r>
    <x v="59"/>
    <n v="137"/>
  </r>
  <r>
    <x v="70"/>
    <n v="-100"/>
  </r>
  <r>
    <x v="315"/>
    <n v="-100"/>
  </r>
  <r>
    <x v="176"/>
    <n v="-100"/>
  </r>
  <r>
    <x v="89"/>
    <n v="220"/>
  </r>
  <r>
    <x v="75"/>
    <n v="-100"/>
  </r>
  <r>
    <x v="324"/>
    <n v="-100"/>
  </r>
  <r>
    <x v="9"/>
    <n v="-100"/>
  </r>
  <r>
    <x v="325"/>
    <n v="-100"/>
  </r>
  <r>
    <x v="326"/>
    <n v="65"/>
  </r>
  <r>
    <x v="182"/>
    <n v="150"/>
  </r>
  <r>
    <x v="247"/>
    <n v="120.00000000000003"/>
  </r>
  <r>
    <x v="256"/>
    <n v="-100"/>
  </r>
  <r>
    <x v="327"/>
    <n v="61"/>
  </r>
  <r>
    <x v="9"/>
    <n v="36"/>
  </r>
  <r>
    <x v="315"/>
    <n v="700"/>
  </r>
  <r>
    <x v="47"/>
    <n v="40"/>
  </r>
  <r>
    <x v="321"/>
    <n v="72"/>
  </r>
  <r>
    <x v="31"/>
    <n v="44"/>
  </r>
  <r>
    <x v="152"/>
    <n v="50"/>
  </r>
  <r>
    <x v="153"/>
    <n v="210"/>
  </r>
  <r>
    <x v="328"/>
    <n v="-100"/>
  </r>
  <r>
    <x v="329"/>
    <n v="-100"/>
  </r>
  <r>
    <x v="267"/>
    <n v="-100"/>
  </r>
  <r>
    <x v="155"/>
    <n v="-100"/>
  </r>
  <r>
    <x v="330"/>
    <n v="800"/>
  </r>
  <r>
    <x v="331"/>
    <n v="85"/>
  </r>
  <r>
    <x v="240"/>
    <n v="-100"/>
  </r>
  <r>
    <x v="332"/>
    <n v="115"/>
  </r>
  <r>
    <x v="333"/>
    <n v="36"/>
  </r>
  <r>
    <x v="157"/>
    <n v="60"/>
  </r>
  <r>
    <x v="23"/>
    <n v="-100"/>
  </r>
  <r>
    <x v="87"/>
    <n v="100"/>
  </r>
  <r>
    <x v="247"/>
    <n v="120.00000000000003"/>
  </r>
  <r>
    <x v="334"/>
    <n v="115"/>
  </r>
  <r>
    <x v="52"/>
    <n v="20"/>
  </r>
  <r>
    <x v="335"/>
    <n v="-100"/>
  </r>
  <r>
    <x v="32"/>
    <n v="75"/>
  </r>
  <r>
    <x v="121"/>
    <n v="33"/>
  </r>
  <r>
    <x v="15"/>
    <n v="-100"/>
  </r>
  <r>
    <x v="105"/>
    <n v="-100"/>
  </r>
  <r>
    <x v="336"/>
    <n v="-100"/>
  </r>
  <r>
    <x v="337"/>
    <n v="-100"/>
  </r>
  <r>
    <x v="23"/>
    <n v="145.00000000000003"/>
  </r>
  <r>
    <x v="50"/>
    <n v="-100"/>
  </r>
  <r>
    <x v="338"/>
    <n v="-100"/>
  </r>
  <r>
    <x v="226"/>
    <n v="-100"/>
  </r>
  <r>
    <x v="339"/>
    <n v="-100"/>
  </r>
  <r>
    <x v="207"/>
    <n v="-100"/>
  </r>
  <r>
    <x v="286"/>
    <n v="1200"/>
  </r>
  <r>
    <x v="164"/>
    <n v="-100"/>
  </r>
  <r>
    <x v="111"/>
    <n v="-100"/>
  </r>
  <r>
    <x v="279"/>
    <n v="12.000000000000014"/>
  </r>
  <r>
    <x v="159"/>
    <n v="50"/>
  </r>
  <r>
    <x v="217"/>
    <n v="100"/>
  </r>
  <r>
    <x v="84"/>
    <n v="33"/>
  </r>
  <r>
    <x v="79"/>
    <n v="90"/>
  </r>
  <r>
    <x v="340"/>
    <n v="-100"/>
  </r>
  <r>
    <x v="240"/>
    <n v="200"/>
  </r>
  <r>
    <x v="341"/>
    <n v="-100"/>
  </r>
  <r>
    <x v="157"/>
    <n v="-100"/>
  </r>
  <r>
    <x v="342"/>
    <n v="-100"/>
  </r>
  <r>
    <x v="52"/>
    <n v="20"/>
  </r>
  <r>
    <x v="343"/>
    <n v="125"/>
  </r>
  <r>
    <x v="211"/>
    <n v="25"/>
  </r>
  <r>
    <x v="32"/>
    <n v="-100"/>
  </r>
  <r>
    <x v="344"/>
    <n v="95"/>
  </r>
  <r>
    <x v="87"/>
    <n v="-100"/>
  </r>
  <r>
    <x v="273"/>
    <n v="125"/>
  </r>
  <r>
    <x v="345"/>
    <n v="-100"/>
  </r>
  <r>
    <x v="113"/>
    <n v="-100"/>
  </r>
  <r>
    <x v="101"/>
    <n v="-100"/>
  </r>
  <r>
    <x v="107"/>
    <n v="-100"/>
  </r>
  <r>
    <x v="46"/>
    <n v="85"/>
  </r>
  <r>
    <x v="49"/>
    <n v="-100"/>
  </r>
  <r>
    <x v="59"/>
    <n v="-100"/>
  </r>
  <r>
    <x v="314"/>
    <n v="-100"/>
  </r>
  <r>
    <x v="159"/>
    <n v="50"/>
  </r>
  <r>
    <x v="116"/>
    <n v="-100"/>
  </r>
  <r>
    <x v="208"/>
    <n v="-100"/>
  </r>
  <r>
    <x v="346"/>
    <n v="8"/>
  </r>
  <r>
    <x v="59"/>
    <n v="-100"/>
  </r>
  <r>
    <x v="347"/>
    <n v="-100"/>
  </r>
  <r>
    <x v="51"/>
    <n v="110"/>
  </r>
  <r>
    <x v="127"/>
    <n v="-100"/>
  </r>
  <r>
    <x v="348"/>
    <n v="900"/>
  </r>
  <r>
    <x v="41"/>
    <n v="72"/>
  </r>
  <r>
    <x v="20"/>
    <n v="66"/>
  </r>
  <r>
    <x v="349"/>
    <n v="-100"/>
  </r>
  <r>
    <x v="35"/>
    <n v="250"/>
  </r>
  <r>
    <x v="115"/>
    <n v="80"/>
  </r>
  <r>
    <x v="205"/>
    <n v="-100"/>
  </r>
  <r>
    <x v="98"/>
    <n v="129.99999999999997"/>
  </r>
  <r>
    <x v="131"/>
    <n v="-100"/>
  </r>
  <r>
    <x v="230"/>
    <n v="-100"/>
  </r>
  <r>
    <x v="350"/>
    <n v="-100"/>
  </r>
  <r>
    <x v="349"/>
    <n v="-100"/>
  </r>
  <r>
    <x v="170"/>
    <n v="61"/>
  </r>
  <r>
    <x v="186"/>
    <n v="11.000000000000014"/>
  </r>
  <r>
    <x v="73"/>
    <n v="-100"/>
  </r>
  <r>
    <x v="306"/>
    <n v="70"/>
  </r>
  <r>
    <x v="333"/>
    <n v="36"/>
  </r>
  <r>
    <x v="178"/>
    <n v="-100"/>
  </r>
  <r>
    <x v="20"/>
    <n v="66"/>
  </r>
  <r>
    <x v="206"/>
    <n v="-100"/>
  </r>
  <r>
    <x v="307"/>
    <n v="-100"/>
  </r>
  <r>
    <x v="45"/>
    <n v="-100"/>
  </r>
  <r>
    <x v="351"/>
    <n v="-100"/>
  </r>
  <r>
    <x v="205"/>
    <n v="-100"/>
  </r>
  <r>
    <x v="93"/>
    <n v="-100"/>
  </r>
  <r>
    <x v="352"/>
    <n v="-100"/>
  </r>
  <r>
    <x v="124"/>
    <n v="-100"/>
  </r>
  <r>
    <x v="232"/>
    <n v="-100"/>
  </r>
  <r>
    <x v="353"/>
    <n v="-100"/>
  </r>
  <r>
    <x v="21"/>
    <n v="-100"/>
  </r>
  <r>
    <x v="102"/>
    <n v="65"/>
  </r>
  <r>
    <x v="354"/>
    <n v="-100"/>
  </r>
  <r>
    <x v="355"/>
    <n v="-100"/>
  </r>
  <r>
    <x v="118"/>
    <n v="-100"/>
  </r>
  <r>
    <x v="205"/>
    <n v="-100"/>
  </r>
  <r>
    <x v="174"/>
    <n v="-100"/>
  </r>
  <r>
    <x v="152"/>
    <n v="50"/>
  </r>
  <r>
    <x v="20"/>
    <n v="66"/>
  </r>
  <r>
    <x v="51"/>
    <n v="-100"/>
  </r>
  <r>
    <x v="356"/>
    <n v="175"/>
  </r>
  <r>
    <x v="82"/>
    <n v="-100"/>
  </r>
  <r>
    <x v="8"/>
    <n v="154.99999999999997"/>
  </r>
  <r>
    <x v="5"/>
    <n v="-100"/>
  </r>
  <r>
    <x v="205"/>
    <n v="150"/>
  </r>
  <r>
    <x v="357"/>
    <n v="-100"/>
  </r>
  <r>
    <x v="127"/>
    <n v="44"/>
  </r>
  <r>
    <x v="308"/>
    <n v="65"/>
  </r>
  <r>
    <x v="4"/>
    <n v="175"/>
  </r>
  <r>
    <x v="182"/>
    <n v="150"/>
  </r>
  <r>
    <x v="358"/>
    <n v="9.0000000000000142"/>
  </r>
  <r>
    <x v="176"/>
    <n v="300"/>
  </r>
  <r>
    <x v="190"/>
    <n v="-100"/>
  </r>
  <r>
    <x v="340"/>
    <n v="137"/>
  </r>
  <r>
    <x v="172"/>
    <n v="-100"/>
  </r>
  <r>
    <x v="174"/>
    <n v="-100"/>
  </r>
  <r>
    <x v="174"/>
    <n v="-100"/>
  </r>
  <r>
    <x v="3"/>
    <n v="83"/>
  </r>
  <r>
    <x v="150"/>
    <n v="40"/>
  </r>
  <r>
    <x v="159"/>
    <n v="50"/>
  </r>
  <r>
    <x v="359"/>
    <n v="550"/>
  </r>
  <r>
    <x v="360"/>
    <n v="-100"/>
  </r>
  <r>
    <x v="254"/>
    <n v="33"/>
  </r>
  <r>
    <x v="235"/>
    <n v="-100"/>
  </r>
  <r>
    <x v="267"/>
    <n v="187"/>
  </r>
  <r>
    <x v="2"/>
    <n v="180"/>
  </r>
  <r>
    <x v="361"/>
    <n v="-100"/>
  </r>
  <r>
    <x v="182"/>
    <n v="-100"/>
  </r>
  <r>
    <x v="33"/>
    <n v="-100"/>
  </r>
  <r>
    <x v="193"/>
    <n v="-100"/>
  </r>
  <r>
    <x v="50"/>
    <n v="-100"/>
  </r>
  <r>
    <x v="78"/>
    <n v="-100"/>
  </r>
  <r>
    <x v="347"/>
    <n v="53"/>
  </r>
  <r>
    <x v="362"/>
    <n v="72"/>
  </r>
  <r>
    <x v="324"/>
    <n v="-100"/>
  </r>
  <r>
    <x v="363"/>
    <n v="170"/>
  </r>
  <r>
    <x v="22"/>
    <n v="-100"/>
  </r>
  <r>
    <x v="15"/>
    <n v="-100"/>
  </r>
  <r>
    <x v="364"/>
    <n v="-100"/>
  </r>
  <r>
    <x v="365"/>
    <n v="-100"/>
  </r>
  <r>
    <x v="161"/>
    <n v="260"/>
  </r>
  <r>
    <x v="366"/>
    <n v="-100"/>
  </r>
  <r>
    <x v="121"/>
    <n v="33"/>
  </r>
  <r>
    <x v="10"/>
    <n v="162"/>
  </r>
  <r>
    <x v="149"/>
    <n v="-100"/>
  </r>
  <r>
    <x v="20"/>
    <n v="66"/>
  </r>
  <r>
    <x v="367"/>
    <n v="-100"/>
  </r>
  <r>
    <x v="58"/>
    <n v="-100"/>
  </r>
  <r>
    <x v="368"/>
    <n v="-100"/>
  </r>
  <r>
    <x v="369"/>
    <n v="-100"/>
  </r>
  <r>
    <x v="86"/>
    <n v="-100"/>
  </r>
  <r>
    <x v="196"/>
    <n v="53"/>
  </r>
  <r>
    <x v="334"/>
    <n v="-100"/>
  </r>
  <r>
    <x v="370"/>
    <n v="180"/>
  </r>
  <r>
    <x v="371"/>
    <n v="-100"/>
  </r>
  <r>
    <x v="25"/>
    <n v="120.00000000000003"/>
  </r>
  <r>
    <x v="84"/>
    <n v="33"/>
  </r>
  <r>
    <x v="93"/>
    <n v="190"/>
  </r>
  <r>
    <x v="372"/>
    <n v="425"/>
  </r>
  <r>
    <x v="31"/>
    <n v="44"/>
  </r>
  <r>
    <x v="307"/>
    <n v="95"/>
  </r>
  <r>
    <x v="231"/>
    <n v="115"/>
  </r>
  <r>
    <x v="5"/>
    <n v="-100"/>
  </r>
  <r>
    <x v="115"/>
    <n v="-100"/>
  </r>
  <r>
    <x v="22"/>
    <n v="13.999999999999986"/>
  </r>
  <r>
    <x v="373"/>
    <n v="320"/>
  </r>
  <r>
    <x v="15"/>
    <n v="100"/>
  </r>
  <r>
    <x v="165"/>
    <n v="-100"/>
  </r>
  <r>
    <x v="370"/>
    <n v="-100"/>
  </r>
  <r>
    <x v="225"/>
    <n v="-100"/>
  </r>
  <r>
    <x v="143"/>
    <n v="170"/>
  </r>
  <r>
    <x v="73"/>
    <n v="90"/>
  </r>
  <r>
    <x v="105"/>
    <n v="-100"/>
  </r>
  <r>
    <x v="105"/>
    <n v="75"/>
  </r>
  <r>
    <x v="374"/>
    <n v="-100"/>
  </r>
  <r>
    <x v="59"/>
    <n v="-100"/>
  </r>
  <r>
    <x v="152"/>
    <n v="-100"/>
  </r>
  <r>
    <x v="57"/>
    <n v="-100"/>
  </r>
  <r>
    <x v="146"/>
    <n v="-100"/>
  </r>
  <r>
    <x v="375"/>
    <n v="33"/>
  </r>
  <r>
    <x v="98"/>
    <n v="-100"/>
  </r>
  <r>
    <x v="376"/>
    <n v="260"/>
  </r>
  <r>
    <x v="377"/>
    <n v="13.999999999999986"/>
  </r>
  <r>
    <x v="378"/>
    <n v="104.99999999999997"/>
  </r>
  <r>
    <x v="230"/>
    <n v="-100"/>
  </r>
  <r>
    <x v="232"/>
    <n v="25"/>
  </r>
  <r>
    <x v="379"/>
    <n v="-100"/>
  </r>
  <r>
    <x v="380"/>
    <n v="-100"/>
  </r>
  <r>
    <x v="236"/>
    <n v="175"/>
  </r>
  <r>
    <x v="381"/>
    <n v="240"/>
  </r>
  <r>
    <x v="76"/>
    <n v="162"/>
  </r>
  <r>
    <x v="91"/>
    <n v="-100"/>
  </r>
  <r>
    <x v="4"/>
    <n v="175"/>
  </r>
  <r>
    <x v="40"/>
    <n v="-100"/>
  </r>
  <r>
    <x v="382"/>
    <n v="-100"/>
  </r>
  <r>
    <x v="101"/>
    <n v="-100"/>
  </r>
  <r>
    <x v="211"/>
    <n v="25"/>
  </r>
  <r>
    <x v="348"/>
    <n v="-100"/>
  </r>
  <r>
    <x v="351"/>
    <n v="-100"/>
  </r>
  <r>
    <x v="86"/>
    <n v="28"/>
  </r>
  <r>
    <x v="85"/>
    <n v="300"/>
  </r>
  <r>
    <x v="105"/>
    <n v="-100"/>
  </r>
  <r>
    <x v="159"/>
    <n v="50"/>
  </r>
  <r>
    <x v="190"/>
    <n v="104.99999999999997"/>
  </r>
  <r>
    <x v="106"/>
    <n v="-100"/>
  </r>
  <r>
    <x v="383"/>
    <n v="15.999999999999986"/>
  </r>
  <r>
    <x v="244"/>
    <n v="-100"/>
  </r>
  <r>
    <x v="9"/>
    <n v="36"/>
  </r>
  <r>
    <x v="143"/>
    <n v="-100"/>
  </r>
  <r>
    <x v="384"/>
    <n v="104.99999999999997"/>
  </r>
  <r>
    <x v="48"/>
    <n v="22"/>
  </r>
  <r>
    <x v="35"/>
    <n v="-100"/>
  </r>
  <r>
    <x v="108"/>
    <n v="220"/>
  </r>
  <r>
    <x v="385"/>
    <n v="-100"/>
  </r>
  <r>
    <x v="159"/>
    <n v="-100"/>
  </r>
  <r>
    <x v="190"/>
    <n v="104.99999999999997"/>
  </r>
  <r>
    <x v="230"/>
    <n v="-100"/>
  </r>
  <r>
    <x v="73"/>
    <n v="90"/>
  </r>
  <r>
    <x v="182"/>
    <n v="150"/>
  </r>
  <r>
    <x v="87"/>
    <n v="-100"/>
  </r>
  <r>
    <x v="152"/>
    <n v="-100"/>
  </r>
  <r>
    <x v="53"/>
    <n v="-100"/>
  </r>
  <r>
    <x v="196"/>
    <n v="-100"/>
  </r>
  <r>
    <x v="386"/>
    <n v="210"/>
  </r>
  <r>
    <x v="6"/>
    <n v="-100"/>
  </r>
  <r>
    <x v="6"/>
    <n v="40"/>
  </r>
  <r>
    <x v="15"/>
    <n v="-100"/>
  </r>
  <r>
    <x v="244"/>
    <n v="-100"/>
  </r>
  <r>
    <x v="40"/>
    <n v="-100"/>
  </r>
  <r>
    <x v="52"/>
    <n v="20"/>
  </r>
  <r>
    <x v="361"/>
    <n v="-100"/>
  </r>
  <r>
    <x v="33"/>
    <n v="-100"/>
  </r>
  <r>
    <x v="385"/>
    <n v="-100"/>
  </r>
  <r>
    <x v="2"/>
    <n v="-100"/>
  </r>
  <r>
    <x v="387"/>
    <n v="5"/>
  </r>
  <r>
    <x v="79"/>
    <n v="-100"/>
  </r>
  <r>
    <x v="116"/>
    <n v="-100"/>
  </r>
  <r>
    <x v="290"/>
    <n v="-100"/>
  </r>
  <r>
    <x v="369"/>
    <n v="-100"/>
  </r>
  <r>
    <x v="189"/>
    <n v="-100"/>
  </r>
  <r>
    <x v="159"/>
    <n v="50"/>
  </r>
  <r>
    <x v="388"/>
    <n v="72"/>
  </r>
  <r>
    <x v="135"/>
    <n v="-100"/>
  </r>
  <r>
    <x v="389"/>
    <n v="-100"/>
  </r>
  <r>
    <x v="328"/>
    <n v="-100"/>
  </r>
  <r>
    <x v="52"/>
    <n v="20"/>
  </r>
  <r>
    <x v="292"/>
    <n v="-100"/>
  </r>
  <r>
    <x v="3"/>
    <n v="83"/>
  </r>
  <r>
    <x v="25"/>
    <n v="120.00000000000003"/>
  </r>
  <r>
    <x v="203"/>
    <n v="-100"/>
  </r>
  <r>
    <x v="127"/>
    <n v="-100"/>
  </r>
  <r>
    <x v="137"/>
    <n v="-100"/>
  </r>
  <r>
    <x v="98"/>
    <n v="129.99999999999997"/>
  </r>
  <r>
    <x v="111"/>
    <n v="-100"/>
  </r>
  <r>
    <x v="326"/>
    <n v="65"/>
  </r>
  <r>
    <x v="25"/>
    <n v="-100"/>
  </r>
  <r>
    <x v="77"/>
    <n v="-100"/>
  </r>
  <r>
    <x v="386"/>
    <n v="-100"/>
  </r>
  <r>
    <x v="186"/>
    <n v="11.000000000000014"/>
  </r>
  <r>
    <x v="73"/>
    <n v="-100"/>
  </r>
  <r>
    <x v="41"/>
    <n v="72"/>
  </r>
  <r>
    <x v="99"/>
    <n v="-100"/>
  </r>
  <r>
    <x v="152"/>
    <n v="50"/>
  </r>
  <r>
    <x v="51"/>
    <n v="-100"/>
  </r>
  <r>
    <x v="51"/>
    <n v="-100"/>
  </r>
  <r>
    <x v="42"/>
    <n v="-100"/>
  </r>
  <r>
    <x v="390"/>
    <n v="-100"/>
  </r>
  <r>
    <x v="391"/>
    <n v="-100"/>
  </r>
  <r>
    <x v="392"/>
    <n v="-100"/>
  </r>
  <r>
    <x v="107"/>
    <n v="-100"/>
  </r>
  <r>
    <x v="98"/>
    <n v="129.99999999999997"/>
  </r>
  <r>
    <x v="334"/>
    <n v="-100"/>
  </r>
  <r>
    <x v="249"/>
    <n v="-100"/>
  </r>
  <r>
    <x v="28"/>
    <n v="-100"/>
  </r>
  <r>
    <x v="33"/>
    <n v="-100"/>
  </r>
  <r>
    <x v="237"/>
    <n v="15.999999999999986"/>
  </r>
  <r>
    <x v="87"/>
    <n v="-100"/>
  </r>
  <r>
    <x v="393"/>
    <n v="-100"/>
  </r>
  <r>
    <x v="41"/>
    <n v="-100"/>
  </r>
  <r>
    <x v="394"/>
    <n v="-100"/>
  </r>
  <r>
    <x v="307"/>
    <n v="-100"/>
  </r>
  <r>
    <x v="320"/>
    <n v="-100"/>
  </r>
  <r>
    <x v="206"/>
    <n v="-100"/>
  </r>
  <r>
    <x v="42"/>
    <n v="-100"/>
  </r>
  <r>
    <x v="73"/>
    <n v="-100"/>
  </r>
  <r>
    <x v="142"/>
    <n v="160"/>
  </r>
  <r>
    <x v="261"/>
    <n v="129.99999999999997"/>
  </r>
  <r>
    <x v="247"/>
    <n v="-100"/>
  </r>
  <r>
    <x v="395"/>
    <n v="-100"/>
  </r>
  <r>
    <x v="73"/>
    <n v="90"/>
  </r>
  <r>
    <x v="396"/>
    <n v="-100"/>
  </r>
  <r>
    <x v="226"/>
    <n v="-100"/>
  </r>
  <r>
    <x v="307"/>
    <n v="-100"/>
  </r>
  <r>
    <x v="397"/>
    <n v="8"/>
  </r>
  <r>
    <x v="159"/>
    <n v="50"/>
  </r>
  <r>
    <x v="398"/>
    <n v="-100"/>
  </r>
  <r>
    <x v="399"/>
    <n v="-100"/>
  </r>
  <r>
    <x v="4"/>
    <n v="-100"/>
  </r>
  <r>
    <x v="36"/>
    <n v="350"/>
  </r>
  <r>
    <x v="27"/>
    <n v="-100"/>
  </r>
  <r>
    <x v="400"/>
    <n v="-100"/>
  </r>
  <r>
    <x v="401"/>
    <n v="-100"/>
  </r>
  <r>
    <x v="342"/>
    <n v="-100"/>
  </r>
  <r>
    <x v="84"/>
    <n v="33"/>
  </r>
  <r>
    <x v="24"/>
    <n v="-100"/>
  </r>
  <r>
    <x v="402"/>
    <n v="-100"/>
  </r>
  <r>
    <x v="155"/>
    <n v="-100"/>
  </r>
  <r>
    <x v="359"/>
    <n v="-100"/>
  </r>
  <r>
    <x v="162"/>
    <n v="-100"/>
  </r>
  <r>
    <x v="403"/>
    <n v="-100"/>
  </r>
  <r>
    <x v="27"/>
    <n v="-100"/>
  </r>
  <r>
    <x v="240"/>
    <n v="-100"/>
  </r>
  <r>
    <x v="368"/>
    <n v="-100"/>
  </r>
  <r>
    <x v="9"/>
    <n v="36"/>
  </r>
  <r>
    <x v="183"/>
    <n v="-100"/>
  </r>
  <r>
    <x v="274"/>
    <n v="-100"/>
  </r>
  <r>
    <x v="357"/>
    <n v="110"/>
  </r>
  <r>
    <x v="76"/>
    <n v="162"/>
  </r>
  <r>
    <x v="326"/>
    <n v="65"/>
  </r>
  <r>
    <x v="191"/>
    <n v="-100"/>
  </r>
  <r>
    <x v="350"/>
    <n v="70"/>
  </r>
  <r>
    <x v="363"/>
    <n v="-100"/>
  </r>
  <r>
    <x v="232"/>
    <n v="-100"/>
  </r>
  <r>
    <x v="31"/>
    <n v="44"/>
  </r>
  <r>
    <x v="404"/>
    <n v="-100"/>
  </r>
  <r>
    <x v="211"/>
    <n v="25"/>
  </r>
  <r>
    <x v="90"/>
    <n v="-100"/>
  </r>
  <r>
    <x v="307"/>
    <n v="-100"/>
  </r>
  <r>
    <x v="119"/>
    <n v="425"/>
  </r>
  <r>
    <x v="284"/>
    <n v="57"/>
  </r>
  <r>
    <x v="221"/>
    <n v="160"/>
  </r>
  <r>
    <x v="405"/>
    <n v="-100"/>
  </r>
  <r>
    <x v="406"/>
    <n v="-100"/>
  </r>
  <r>
    <x v="407"/>
    <n v="-100"/>
  </r>
  <r>
    <x v="292"/>
    <n v="-100"/>
  </r>
  <r>
    <x v="408"/>
    <n v="-100"/>
  </r>
  <r>
    <x v="409"/>
    <n v="30"/>
  </r>
  <r>
    <x v="115"/>
    <n v="80"/>
  </r>
  <r>
    <x v="232"/>
    <n v="25"/>
  </r>
  <r>
    <x v="121"/>
    <n v="33"/>
  </r>
  <r>
    <x v="361"/>
    <n v="300"/>
  </r>
  <r>
    <x v="284"/>
    <n v="57"/>
  </r>
  <r>
    <x v="410"/>
    <n v="-100"/>
  </r>
  <r>
    <x v="103"/>
    <n v="20"/>
  </r>
  <r>
    <x v="402"/>
    <n v="-100"/>
  </r>
  <r>
    <x v="222"/>
    <n v="-100"/>
  </r>
  <r>
    <x v="411"/>
    <n v="104"/>
  </r>
  <r>
    <x v="258"/>
    <n v="180"/>
  </r>
  <r>
    <x v="46"/>
    <n v="-100"/>
  </r>
  <r>
    <x v="200"/>
    <n v="210"/>
  </r>
  <r>
    <x v="388"/>
    <n v="72"/>
  </r>
  <r>
    <x v="60"/>
    <n v="170"/>
  </r>
  <r>
    <x v="26"/>
    <n v="-100"/>
  </r>
  <r>
    <x v="412"/>
    <n v="-100"/>
  </r>
  <r>
    <x v="413"/>
    <n v="-100"/>
  </r>
  <r>
    <x v="198"/>
    <n v="55"/>
  </r>
  <r>
    <x v="414"/>
    <n v="-100"/>
  </r>
  <r>
    <x v="389"/>
    <n v="-100"/>
  </r>
  <r>
    <x v="415"/>
    <n v="-100"/>
  </r>
  <r>
    <x v="150"/>
    <n v="-100"/>
  </r>
  <r>
    <x v="298"/>
    <n v="-100"/>
  </r>
  <r>
    <x v="47"/>
    <n v="40"/>
  </r>
  <r>
    <x v="52"/>
    <n v="20"/>
  </r>
  <r>
    <x v="361"/>
    <n v="300"/>
  </r>
  <r>
    <x v="416"/>
    <n v="154"/>
  </r>
  <r>
    <x v="353"/>
    <n v="137"/>
  </r>
  <r>
    <x v="124"/>
    <n v="53"/>
  </r>
  <r>
    <x v="417"/>
    <n v="-100"/>
  </r>
  <r>
    <x v="418"/>
    <n v="-100"/>
  </r>
  <r>
    <x v="20"/>
    <n v="-100"/>
  </r>
  <r>
    <x v="321"/>
    <n v="-100"/>
  </r>
  <r>
    <x v="166"/>
    <n v="-100"/>
  </r>
  <r>
    <x v="389"/>
    <n v="137"/>
  </r>
  <r>
    <x v="50"/>
    <n v="-100"/>
  </r>
  <r>
    <x v="166"/>
    <n v="150"/>
  </r>
  <r>
    <x v="419"/>
    <n v="-100"/>
  </r>
  <r>
    <x v="321"/>
    <n v="-100"/>
  </r>
  <r>
    <x v="49"/>
    <n v="-100"/>
  </r>
  <r>
    <x v="174"/>
    <n v="57"/>
  </r>
  <r>
    <x v="114"/>
    <n v="-100"/>
  </r>
  <r>
    <x v="420"/>
    <n v="250"/>
  </r>
  <r>
    <x v="35"/>
    <n v="-100"/>
  </r>
  <r>
    <x v="87"/>
    <n v="100"/>
  </r>
  <r>
    <x v="42"/>
    <n v="30"/>
  </r>
  <r>
    <x v="81"/>
    <n v="-100"/>
  </r>
  <r>
    <x v="421"/>
    <n v="-100"/>
  </r>
  <r>
    <x v="57"/>
    <n v="75"/>
  </r>
  <r>
    <x v="388"/>
    <n v="72"/>
  </r>
  <r>
    <x v="348"/>
    <n v="900"/>
  </r>
  <r>
    <x v="422"/>
    <n v="-100"/>
  </r>
  <r>
    <x v="258"/>
    <n v="-100"/>
  </r>
  <r>
    <x v="423"/>
    <n v="114"/>
  </r>
  <r>
    <x v="424"/>
    <n v="64"/>
  </r>
  <r>
    <x v="60"/>
    <n v="170"/>
  </r>
  <r>
    <x v="98"/>
    <n v="-100"/>
  </r>
  <r>
    <x v="425"/>
    <n v="90"/>
  </r>
  <r>
    <x v="135"/>
    <n v="90"/>
  </r>
  <r>
    <x v="344"/>
    <n v="95"/>
  </r>
  <r>
    <x v="52"/>
    <n v="-100"/>
  </r>
  <r>
    <x v="31"/>
    <n v="44"/>
  </r>
  <r>
    <x v="426"/>
    <n v="-100"/>
  </r>
  <r>
    <x v="100"/>
    <n v="150"/>
  </r>
  <r>
    <x v="427"/>
    <n v="-100"/>
  </r>
  <r>
    <x v="428"/>
    <n v="-100"/>
  </r>
  <r>
    <x v="388"/>
    <n v="-100"/>
  </r>
  <r>
    <x v="31"/>
    <n v="44"/>
  </r>
  <r>
    <x v="64"/>
    <n v="61"/>
  </r>
  <r>
    <x v="45"/>
    <n v="-100"/>
  </r>
  <r>
    <x v="152"/>
    <n v="-100"/>
  </r>
  <r>
    <x v="429"/>
    <n v="-100"/>
  </r>
  <r>
    <x v="411"/>
    <n v="-100"/>
  </r>
  <r>
    <x v="430"/>
    <n v="-100"/>
  </r>
  <r>
    <x v="175"/>
    <n v="-100"/>
  </r>
  <r>
    <x v="46"/>
    <n v="-100"/>
  </r>
  <r>
    <x v="414"/>
    <n v="61"/>
  </r>
  <r>
    <x v="35"/>
    <n v="250"/>
  </r>
  <r>
    <x v="150"/>
    <n v="-100"/>
  </r>
  <r>
    <x v="13"/>
    <n v="-100"/>
  </r>
  <r>
    <x v="163"/>
    <n v="-100"/>
  </r>
  <r>
    <x v="174"/>
    <n v="57"/>
  </r>
  <r>
    <x v="139"/>
    <n v="-100"/>
  </r>
  <r>
    <x v="134"/>
    <n v="-100"/>
  </r>
  <r>
    <x v="298"/>
    <n v="-100"/>
  </r>
  <r>
    <x v="98"/>
    <n v="-100"/>
  </r>
  <r>
    <x v="45"/>
    <n v="-100"/>
  </r>
  <r>
    <x v="431"/>
    <n v="-100"/>
  </r>
  <r>
    <x v="186"/>
    <n v="-100"/>
  </r>
  <r>
    <x v="89"/>
    <n v="-100"/>
  </r>
  <r>
    <x v="432"/>
    <n v="-100"/>
  </r>
  <r>
    <x v="64"/>
    <n v="61"/>
  </r>
  <r>
    <x v="77"/>
    <n v="-100"/>
  </r>
  <r>
    <x v="13"/>
    <n v="200"/>
  </r>
  <r>
    <x v="246"/>
    <n v="36"/>
  </r>
  <r>
    <x v="88"/>
    <n v="190"/>
  </r>
  <r>
    <x v="28"/>
    <n v="210"/>
  </r>
  <r>
    <x v="426"/>
    <n v="260"/>
  </r>
  <r>
    <x v="162"/>
    <n v="-100"/>
  </r>
  <r>
    <x v="414"/>
    <n v="61"/>
  </r>
  <r>
    <x v="433"/>
    <n v="-100"/>
  </r>
  <r>
    <x v="413"/>
    <n v="-100"/>
  </r>
  <r>
    <x v="434"/>
    <n v="120.00000000000003"/>
  </r>
  <r>
    <x v="115"/>
    <n v="80"/>
  </r>
  <r>
    <x v="159"/>
    <n v="50"/>
  </r>
  <r>
    <x v="10"/>
    <n v="-100"/>
  </r>
  <r>
    <x v="346"/>
    <n v="-100"/>
  </r>
  <r>
    <x v="435"/>
    <n v="-100"/>
  </r>
  <r>
    <x v="302"/>
    <n v="-100"/>
  </r>
  <r>
    <x v="436"/>
    <n v="53"/>
  </r>
  <r>
    <x v="437"/>
    <n v="250"/>
  </r>
  <r>
    <x v="267"/>
    <n v="-100"/>
  </r>
  <r>
    <x v="138"/>
    <n v="44"/>
  </r>
  <r>
    <x v="438"/>
    <n v="-100"/>
  </r>
  <r>
    <x v="439"/>
    <n v="28"/>
  </r>
  <r>
    <x v="143"/>
    <n v="-100"/>
  </r>
  <r>
    <x v="38"/>
    <n v="-100"/>
  </r>
  <r>
    <x v="163"/>
    <n v="160"/>
  </r>
  <r>
    <x v="403"/>
    <n v="-100"/>
  </r>
  <r>
    <x v="115"/>
    <n v="-100"/>
  </r>
  <r>
    <x v="73"/>
    <n v="90"/>
  </r>
  <r>
    <x v="33"/>
    <n v="-100"/>
  </r>
  <r>
    <x v="41"/>
    <n v="72"/>
  </r>
  <r>
    <x v="346"/>
    <n v="8"/>
  </r>
  <r>
    <x v="58"/>
    <n v="300"/>
  </r>
  <r>
    <x v="325"/>
    <n v="145.00000000000003"/>
  </r>
  <r>
    <x v="20"/>
    <n v="66"/>
  </r>
  <r>
    <x v="169"/>
    <n v="-100"/>
  </r>
  <r>
    <x v="194"/>
    <n v="-100"/>
  </r>
  <r>
    <x v="135"/>
    <n v="-100"/>
  </r>
  <r>
    <x v="440"/>
    <n v="44"/>
  </r>
  <r>
    <x v="24"/>
    <n v="-100"/>
  </r>
  <r>
    <x v="166"/>
    <n v="-100"/>
  </r>
  <r>
    <x v="9"/>
    <n v="36"/>
  </r>
  <r>
    <x v="140"/>
    <n v="175"/>
  </r>
  <r>
    <x v="441"/>
    <n v="-100"/>
  </r>
  <r>
    <x v="262"/>
    <n v="-100"/>
  </r>
  <r>
    <x v="143"/>
    <n v="170"/>
  </r>
  <r>
    <x v="413"/>
    <n v="140"/>
  </r>
  <r>
    <x v="150"/>
    <n v="40"/>
  </r>
  <r>
    <x v="337"/>
    <n v="600"/>
  </r>
  <r>
    <x v="98"/>
    <n v="-100"/>
  </r>
  <r>
    <x v="333"/>
    <n v="36"/>
  </r>
  <r>
    <x v="442"/>
    <n v="66"/>
  </r>
  <r>
    <x v="9"/>
    <n v="36"/>
  </r>
  <r>
    <x v="46"/>
    <n v="-100"/>
  </r>
  <r>
    <x v="70"/>
    <n v="-100"/>
  </r>
  <r>
    <x v="413"/>
    <n v="-100"/>
  </r>
  <r>
    <x v="443"/>
    <n v="-100"/>
  </r>
  <r>
    <x v="159"/>
    <n v="50"/>
  </r>
  <r>
    <x v="444"/>
    <n v="-100"/>
  </r>
  <r>
    <x v="101"/>
    <n v="-100"/>
  </r>
  <r>
    <x v="41"/>
    <n v="72"/>
  </r>
  <r>
    <x v="445"/>
    <n v="-100"/>
  </r>
  <r>
    <x v="138"/>
    <n v="44"/>
  </r>
  <r>
    <x v="228"/>
    <n v="-100"/>
  </r>
  <r>
    <x v="163"/>
    <n v="-100"/>
  </r>
  <r>
    <x v="138"/>
    <n v="-100"/>
  </r>
  <r>
    <x v="164"/>
    <n v="-100"/>
  </r>
  <r>
    <x v="135"/>
    <n v="-100"/>
  </r>
  <r>
    <x v="102"/>
    <n v="65"/>
  </r>
  <r>
    <x v="281"/>
    <n v="-100"/>
  </r>
  <r>
    <x v="446"/>
    <n v="-100"/>
  </r>
  <r>
    <x v="205"/>
    <n v="-100"/>
  </r>
  <r>
    <x v="323"/>
    <n v="-100"/>
  </r>
  <r>
    <x v="126"/>
    <n v="-100"/>
  </r>
  <r>
    <x v="434"/>
    <n v="120.00000000000003"/>
  </r>
  <r>
    <x v="166"/>
    <n v="-100"/>
  </r>
  <r>
    <x v="237"/>
    <n v="15.999999999999986"/>
  </r>
  <r>
    <x v="256"/>
    <n v="-100"/>
  </r>
  <r>
    <x v="43"/>
    <n v="66"/>
  </r>
  <r>
    <x v="20"/>
    <n v="66"/>
  </r>
  <r>
    <x v="311"/>
    <n v="-100"/>
  </r>
  <r>
    <x v="10"/>
    <n v="-100"/>
  </r>
  <r>
    <x v="397"/>
    <n v="8"/>
  </r>
  <r>
    <x v="361"/>
    <n v="-100"/>
  </r>
  <r>
    <x v="26"/>
    <n v="-100"/>
  </r>
  <r>
    <x v="18"/>
    <n v="-100"/>
  </r>
  <r>
    <x v="222"/>
    <n v="-100"/>
  </r>
  <r>
    <x v="138"/>
    <n v="-100"/>
  </r>
  <r>
    <x v="447"/>
    <n v="450"/>
  </r>
  <r>
    <x v="123"/>
    <n v="-100"/>
  </r>
  <r>
    <x v="116"/>
    <n v="-100"/>
  </r>
  <r>
    <x v="111"/>
    <n v="110"/>
  </r>
  <r>
    <x v="193"/>
    <n v="-100"/>
  </r>
  <r>
    <x v="77"/>
    <n v="-100"/>
  </r>
  <r>
    <x v="52"/>
    <n v="20"/>
  </r>
  <r>
    <x v="448"/>
    <n v="-100"/>
  </r>
  <r>
    <x v="449"/>
    <n v="-100"/>
  </r>
  <r>
    <x v="101"/>
    <n v="120.00000000000003"/>
  </r>
  <r>
    <x v="284"/>
    <n v="-100"/>
  </r>
  <r>
    <x v="3"/>
    <n v="-100"/>
  </r>
  <r>
    <x v="111"/>
    <n v="110"/>
  </r>
  <r>
    <x v="388"/>
    <n v="72"/>
  </r>
  <r>
    <x v="450"/>
    <n v="-100"/>
  </r>
  <r>
    <x v="413"/>
    <n v="-100"/>
  </r>
  <r>
    <x v="451"/>
    <n v="30"/>
  </r>
  <r>
    <x v="29"/>
    <n v="-100"/>
  </r>
  <r>
    <x v="407"/>
    <n v="-100"/>
  </r>
  <r>
    <x v="41"/>
    <n v="72"/>
  </r>
  <r>
    <x v="261"/>
    <n v="-100"/>
  </r>
  <r>
    <x v="31"/>
    <n v="44"/>
  </r>
  <r>
    <x v="241"/>
    <n v="-100"/>
  </r>
  <r>
    <x v="124"/>
    <n v="-100"/>
  </r>
  <r>
    <x v="305"/>
    <n v="18"/>
  </r>
  <r>
    <x v="168"/>
    <n v="72"/>
  </r>
  <r>
    <x v="231"/>
    <n v="115"/>
  </r>
  <r>
    <x v="2"/>
    <n v="180"/>
  </r>
  <r>
    <x v="57"/>
    <n v="-100"/>
  </r>
  <r>
    <x v="452"/>
    <n v="80"/>
  </r>
  <r>
    <x v="453"/>
    <n v="-100"/>
  </r>
  <r>
    <x v="115"/>
    <n v="-100"/>
  </r>
  <r>
    <x v="204"/>
    <n v="475"/>
  </r>
  <r>
    <x v="340"/>
    <n v="137"/>
  </r>
  <r>
    <x v="46"/>
    <n v="85"/>
  </r>
  <r>
    <x v="138"/>
    <n v="44"/>
  </r>
  <r>
    <x v="447"/>
    <n v="-100"/>
  </r>
  <r>
    <x v="259"/>
    <n v="-100"/>
  </r>
  <r>
    <x v="19"/>
    <n v="-100"/>
  </r>
  <r>
    <x v="41"/>
    <n v="72"/>
  </r>
  <r>
    <x v="231"/>
    <n v="-100"/>
  </r>
  <r>
    <x v="53"/>
    <n v="104.99999999999997"/>
  </r>
  <r>
    <x v="232"/>
    <n v="25"/>
  </r>
  <r>
    <x v="439"/>
    <n v="28"/>
  </r>
  <r>
    <x v="454"/>
    <n v="154.99999999999997"/>
  </r>
  <r>
    <x v="169"/>
    <n v="-100"/>
  </r>
  <r>
    <x v="72"/>
    <n v="-100"/>
  </r>
  <r>
    <x v="455"/>
    <n v="-100"/>
  </r>
  <r>
    <x v="456"/>
    <n v="25"/>
  </r>
  <r>
    <x v="4"/>
    <n v="-100"/>
  </r>
  <r>
    <x v="457"/>
    <n v="-100"/>
  </r>
  <r>
    <x v="414"/>
    <n v="61"/>
  </r>
  <r>
    <x v="430"/>
    <n v="-100"/>
  </r>
  <r>
    <x v="123"/>
    <n v="-100"/>
  </r>
  <r>
    <x v="458"/>
    <n v="-100"/>
  </r>
  <r>
    <x v="32"/>
    <n v="75"/>
  </r>
  <r>
    <x v="279"/>
    <n v="12.000000000000014"/>
  </r>
  <r>
    <x v="47"/>
    <n v="40"/>
  </r>
  <r>
    <x v="157"/>
    <n v="-100"/>
  </r>
  <r>
    <x v="459"/>
    <n v="137"/>
  </r>
  <r>
    <x v="152"/>
    <n v="50"/>
  </r>
  <r>
    <x v="45"/>
    <n v="200"/>
  </r>
  <r>
    <x v="460"/>
    <n v="-100"/>
  </r>
  <r>
    <x v="267"/>
    <n v="187"/>
  </r>
  <r>
    <x v="152"/>
    <n v="50"/>
  </r>
  <r>
    <x v="414"/>
    <n v="61"/>
  </r>
  <r>
    <x v="127"/>
    <n v="44"/>
  </r>
  <r>
    <x v="316"/>
    <n v="-100"/>
  </r>
  <r>
    <x v="434"/>
    <n v="120.00000000000003"/>
  </r>
  <r>
    <x v="347"/>
    <n v="53"/>
  </r>
  <r>
    <x v="135"/>
    <n v="-100"/>
  </r>
  <r>
    <x v="249"/>
    <n v="-100"/>
  </r>
  <r>
    <x v="134"/>
    <n v="-100"/>
  </r>
  <r>
    <x v="106"/>
    <n v="-100"/>
  </r>
  <r>
    <x v="84"/>
    <n v="33"/>
  </r>
  <r>
    <x v="394"/>
    <n v="-100"/>
  </r>
  <r>
    <x v="190"/>
    <n v="-100"/>
  </r>
  <r>
    <x v="461"/>
    <n v="-100"/>
  </r>
  <r>
    <x v="409"/>
    <n v="30"/>
  </r>
  <r>
    <x v="119"/>
    <n v="-100"/>
  </r>
  <r>
    <x v="284"/>
    <n v="57"/>
  </r>
  <r>
    <x v="178"/>
    <n v="-100"/>
  </r>
  <r>
    <x v="122"/>
    <n v="60"/>
  </r>
  <r>
    <x v="294"/>
    <n v="-100"/>
  </r>
  <r>
    <x v="385"/>
    <n v="-100"/>
  </r>
  <r>
    <x v="47"/>
    <n v="40"/>
  </r>
  <r>
    <x v="53"/>
    <n v="104.99999999999997"/>
  </r>
  <r>
    <x v="342"/>
    <n v="13.999999999999986"/>
  </r>
  <r>
    <x v="409"/>
    <n v="30"/>
  </r>
  <r>
    <x v="51"/>
    <n v="110"/>
  </r>
  <r>
    <x v="240"/>
    <n v="-100"/>
  </r>
  <r>
    <x v="376"/>
    <n v="-100"/>
  </r>
  <r>
    <x v="462"/>
    <n v="-100"/>
  </r>
  <r>
    <x v="124"/>
    <n v="-100"/>
  </r>
  <r>
    <x v="195"/>
    <n v="-100"/>
  </r>
  <r>
    <x v="251"/>
    <n v="-100"/>
  </r>
  <r>
    <x v="42"/>
    <n v="-100"/>
  </r>
  <r>
    <x v="150"/>
    <n v="-100"/>
  </r>
  <r>
    <x v="89"/>
    <n v="220"/>
  </r>
  <r>
    <x v="13"/>
    <n v="200"/>
  </r>
  <r>
    <x v="463"/>
    <n v="25"/>
  </r>
  <r>
    <x v="437"/>
    <n v="250"/>
  </r>
  <r>
    <x v="365"/>
    <n v="-100"/>
  </r>
  <r>
    <x v="82"/>
    <n v="-100"/>
  </r>
  <r>
    <x v="464"/>
    <n v="-100"/>
  </r>
  <r>
    <x v="465"/>
    <n v="3"/>
  </r>
  <r>
    <x v="25"/>
    <n v="120.00000000000003"/>
  </r>
  <r>
    <x v="341"/>
    <n v="-100"/>
  </r>
  <r>
    <x v="466"/>
    <n v="-100"/>
  </r>
  <r>
    <x v="174"/>
    <n v="57"/>
  </r>
  <r>
    <x v="357"/>
    <n v="-100"/>
  </r>
  <r>
    <x v="467"/>
    <n v="61"/>
  </r>
  <r>
    <x v="38"/>
    <n v="-100"/>
  </r>
  <r>
    <x v="382"/>
    <n v="-100"/>
  </r>
  <r>
    <x v="451"/>
    <n v="30"/>
  </r>
  <r>
    <x v="50"/>
    <n v="162"/>
  </r>
  <r>
    <x v="468"/>
    <n v="-100"/>
  </r>
  <r>
    <x v="121"/>
    <n v="-100"/>
  </r>
  <r>
    <x v="230"/>
    <n v="-100"/>
  </r>
  <r>
    <x v="55"/>
    <n v="-100"/>
  </r>
  <r>
    <x v="70"/>
    <n v="220"/>
  </r>
  <r>
    <x v="157"/>
    <n v="-100"/>
  </r>
  <r>
    <x v="232"/>
    <n v="25"/>
  </r>
  <r>
    <x v="278"/>
    <n v="55"/>
  </r>
  <r>
    <x v="322"/>
    <n v="75"/>
  </r>
  <r>
    <x v="337"/>
    <n v="-100"/>
  </r>
  <r>
    <x v="469"/>
    <n v="320"/>
  </r>
  <r>
    <x v="470"/>
    <n v="-100"/>
  </r>
  <r>
    <x v="170"/>
    <n v="-100"/>
  </r>
  <r>
    <x v="471"/>
    <n v="150"/>
  </r>
  <r>
    <x v="150"/>
    <n v="40"/>
  </r>
  <r>
    <x v="211"/>
    <n v="25"/>
  </r>
  <r>
    <x v="245"/>
    <n v="110"/>
  </r>
  <r>
    <x v="162"/>
    <n v="100"/>
  </r>
  <r>
    <x v="322"/>
    <n v="75"/>
  </r>
  <r>
    <x v="162"/>
    <n v="-100"/>
  </r>
  <r>
    <x v="2"/>
    <n v="180"/>
  </r>
  <r>
    <x v="230"/>
    <n v="-100"/>
  </r>
  <r>
    <x v="23"/>
    <n v="-100"/>
  </r>
  <r>
    <x v="472"/>
    <n v="91"/>
  </r>
  <r>
    <x v="318"/>
    <n v="-100"/>
  </r>
  <r>
    <x v="282"/>
    <n v="-100"/>
  </r>
  <r>
    <x v="72"/>
    <n v="36"/>
  </r>
  <r>
    <x v="473"/>
    <n v="-100"/>
  </r>
  <r>
    <x v="190"/>
    <n v="-100"/>
  </r>
  <r>
    <x v="98"/>
    <n v="129.99999999999997"/>
  </r>
  <r>
    <x v="139"/>
    <n v="-100"/>
  </r>
  <r>
    <x v="169"/>
    <n v="230"/>
  </r>
  <r>
    <x v="72"/>
    <n v="36"/>
  </r>
  <r>
    <x v="361"/>
    <n v="-100"/>
  </r>
  <r>
    <x v="474"/>
    <n v="138"/>
  </r>
  <r>
    <x v="241"/>
    <n v="-100"/>
  </r>
  <r>
    <x v="337"/>
    <n v="600"/>
  </r>
  <r>
    <x v="13"/>
    <n v="200"/>
  </r>
  <r>
    <x v="336"/>
    <n v="-100"/>
  </r>
  <r>
    <x v="336"/>
    <n v="-100"/>
  </r>
  <r>
    <x v="475"/>
    <n v="-100"/>
  </r>
  <r>
    <x v="29"/>
    <n v="70"/>
  </r>
  <r>
    <x v="344"/>
    <n v="95"/>
  </r>
  <r>
    <x v="476"/>
    <n v="12.999999999999986"/>
  </r>
  <r>
    <x v="477"/>
    <n v="-100"/>
  </r>
  <r>
    <x v="478"/>
    <n v="-100"/>
  </r>
  <r>
    <x v="95"/>
    <n v="129.99999999999997"/>
  </r>
  <r>
    <x v="258"/>
    <n v="-100"/>
  </r>
  <r>
    <x v="404"/>
    <n v="22"/>
  </r>
  <r>
    <x v="478"/>
    <n v="-100"/>
  </r>
  <r>
    <x v="294"/>
    <n v="45"/>
  </r>
  <r>
    <x v="437"/>
    <n v="250"/>
  </r>
  <r>
    <x v="368"/>
    <n v="70"/>
  </r>
  <r>
    <x v="225"/>
    <n v="-100"/>
  </r>
  <r>
    <x v="53"/>
    <n v="-100"/>
  </r>
  <r>
    <x v="479"/>
    <n v="-100"/>
  </r>
  <r>
    <x v="202"/>
    <n v="-100"/>
  </r>
  <r>
    <x v="225"/>
    <n v="-100"/>
  </r>
  <r>
    <x v="169"/>
    <n v="230"/>
  </r>
  <r>
    <x v="143"/>
    <n v="-100"/>
  </r>
  <r>
    <x v="377"/>
    <n v="-100"/>
  </r>
  <r>
    <x v="31"/>
    <n v="44"/>
  </r>
  <r>
    <x v="247"/>
    <n v="120.00000000000003"/>
  </r>
  <r>
    <x v="434"/>
    <n v="120.00000000000003"/>
  </r>
  <r>
    <x v="368"/>
    <n v="70"/>
  </r>
  <r>
    <x v="245"/>
    <n v="-100"/>
  </r>
  <r>
    <x v="306"/>
    <n v="-100"/>
  </r>
  <r>
    <x v="132"/>
    <n v="-100"/>
  </r>
  <r>
    <x v="72"/>
    <n v="36"/>
  </r>
  <r>
    <x v="98"/>
    <n v="-100"/>
  </r>
  <r>
    <x v="317"/>
    <n v="-100"/>
  </r>
  <r>
    <x v="344"/>
    <n v="95"/>
  </r>
  <r>
    <x v="427"/>
    <n v="-100"/>
  </r>
  <r>
    <x v="480"/>
    <n v="73"/>
  </r>
  <r>
    <x v="245"/>
    <n v="-100"/>
  </r>
  <r>
    <x v="243"/>
    <n v="-100"/>
  </r>
  <r>
    <x v="24"/>
    <n v="260"/>
  </r>
  <r>
    <x v="175"/>
    <n v="-100"/>
  </r>
  <r>
    <x v="336"/>
    <n v="83"/>
  </r>
  <r>
    <x v="397"/>
    <n v="8"/>
  </r>
  <r>
    <x v="159"/>
    <n v="-100"/>
  </r>
  <r>
    <x v="481"/>
    <n v="-100"/>
  </r>
  <r>
    <x v="100"/>
    <n v="-100"/>
  </r>
  <r>
    <x v="106"/>
    <n v="-100"/>
  </r>
  <r>
    <x v="29"/>
    <n v="70"/>
  </r>
  <r>
    <x v="124"/>
    <n v="-100"/>
  </r>
  <r>
    <x v="482"/>
    <n v="-100"/>
  </r>
  <r>
    <x v="483"/>
    <n v="80"/>
  </r>
  <r>
    <x v="484"/>
    <n v="-100"/>
  </r>
  <r>
    <x v="485"/>
    <n v="-100"/>
  </r>
  <r>
    <x v="486"/>
    <n v="-100"/>
  </r>
  <r>
    <x v="487"/>
    <n v="-100"/>
  </r>
  <r>
    <x v="436"/>
    <n v="53"/>
  </r>
  <r>
    <x v="488"/>
    <n v="-100"/>
  </r>
  <r>
    <x v="489"/>
    <n v="-100"/>
  </r>
  <r>
    <x v="490"/>
    <n v="-100"/>
  </r>
  <r>
    <x v="491"/>
    <n v="-100"/>
  </r>
  <r>
    <x v="84"/>
    <n v="33"/>
  </r>
  <r>
    <x v="492"/>
    <n v="450"/>
  </r>
  <r>
    <x v="493"/>
    <n v="90"/>
  </r>
  <r>
    <x v="494"/>
    <n v="-100"/>
  </r>
  <r>
    <x v="254"/>
    <n v="33"/>
  </r>
  <r>
    <x v="298"/>
    <n v="-100"/>
  </r>
  <r>
    <x v="495"/>
    <n v="83"/>
  </r>
  <r>
    <x v="496"/>
    <n v="-100"/>
  </r>
  <r>
    <x v="32"/>
    <n v="75"/>
  </r>
  <r>
    <x v="35"/>
    <n v="-100"/>
  </r>
  <r>
    <x v="497"/>
    <n v="-100"/>
  </r>
  <r>
    <x v="498"/>
    <n v="-100"/>
  </r>
  <r>
    <x v="487"/>
    <n v="145.00000000000003"/>
  </r>
  <r>
    <x v="290"/>
    <n v="-100"/>
  </r>
  <r>
    <x v="138"/>
    <n v="44"/>
  </r>
  <r>
    <x v="499"/>
    <n v="-100"/>
  </r>
  <r>
    <x v="500"/>
    <n v="-100"/>
  </r>
  <r>
    <x v="501"/>
    <n v="320"/>
  </r>
  <r>
    <x v="54"/>
    <n v="15.999999999999986"/>
  </r>
  <r>
    <x v="502"/>
    <n v="-100"/>
  </r>
  <r>
    <x v="503"/>
    <n v="-100"/>
  </r>
  <r>
    <x v="504"/>
    <n v="-100"/>
  </r>
  <r>
    <x v="505"/>
    <n v="104"/>
  </r>
  <r>
    <x v="506"/>
    <n v="61"/>
  </r>
  <r>
    <x v="507"/>
    <n v="57"/>
  </r>
  <r>
    <x v="503"/>
    <n v="120.00000000000003"/>
  </r>
  <r>
    <x v="508"/>
    <n v="-100"/>
  </r>
  <r>
    <x v="509"/>
    <n v="137"/>
  </r>
  <r>
    <x v="320"/>
    <n v="-100"/>
  </r>
  <r>
    <x v="10"/>
    <n v="-100"/>
  </r>
  <r>
    <x v="510"/>
    <n v="175"/>
  </r>
  <r>
    <x v="444"/>
    <n v="475"/>
  </r>
  <r>
    <x v="152"/>
    <n v="50"/>
  </r>
  <r>
    <x v="511"/>
    <n v="-100"/>
  </r>
  <r>
    <x v="512"/>
    <n v="179"/>
  </r>
  <r>
    <x v="166"/>
    <n v="-100"/>
  </r>
  <r>
    <x v="22"/>
    <n v="13.999999999999986"/>
  </r>
  <r>
    <x v="513"/>
    <n v="229"/>
  </r>
  <r>
    <x v="273"/>
    <n v="-100"/>
  </r>
  <r>
    <x v="421"/>
    <n v="-100"/>
  </r>
  <r>
    <x v="440"/>
    <n v="-100"/>
  </r>
  <r>
    <x v="508"/>
    <n v="129"/>
  </r>
  <r>
    <x v="60"/>
    <n v="-100"/>
  </r>
  <r>
    <x v="514"/>
    <n v="162"/>
  </r>
  <r>
    <x v="70"/>
    <n v="-100"/>
  </r>
  <r>
    <x v="515"/>
    <n v="-100"/>
  </r>
  <r>
    <x v="225"/>
    <n v="-100"/>
  </r>
  <r>
    <x v="516"/>
    <n v="-100"/>
  </r>
  <r>
    <x v="517"/>
    <n v="-100"/>
  </r>
  <r>
    <x v="518"/>
    <n v="-100"/>
  </r>
  <r>
    <x v="519"/>
    <n v="-100"/>
  </r>
  <r>
    <x v="343"/>
    <n v="-100"/>
  </r>
  <r>
    <x v="520"/>
    <n v="170"/>
  </r>
  <r>
    <x v="521"/>
    <n v="239"/>
  </r>
  <r>
    <x v="522"/>
    <n v="-100"/>
  </r>
  <r>
    <x v="55"/>
    <n v="-100"/>
  </r>
  <r>
    <x v="194"/>
    <n v="-100"/>
  </r>
  <r>
    <x v="523"/>
    <n v="8"/>
  </r>
  <r>
    <x v="524"/>
    <n v="100"/>
  </r>
  <r>
    <x v="135"/>
    <n v="90"/>
  </r>
  <r>
    <x v="31"/>
    <n v="44"/>
  </r>
  <r>
    <x v="336"/>
    <n v="83"/>
  </r>
  <r>
    <x v="252"/>
    <n v="80"/>
  </r>
  <r>
    <x v="298"/>
    <n v="-100"/>
  </r>
  <r>
    <x v="152"/>
    <n v="50"/>
  </r>
  <r>
    <x v="525"/>
    <n v="-100"/>
  </r>
  <r>
    <x v="24"/>
    <n v="260"/>
  </r>
  <r>
    <x v="526"/>
    <n v="-100"/>
  </r>
  <r>
    <x v="344"/>
    <n v="-100"/>
  </r>
  <r>
    <x v="527"/>
    <n v="-100"/>
  </r>
  <r>
    <x v="507"/>
    <n v="-100"/>
  </r>
  <r>
    <x v="528"/>
    <n v="-100"/>
  </r>
  <r>
    <x v="529"/>
    <n v="95"/>
  </r>
  <r>
    <x v="477"/>
    <n v="-100"/>
  </r>
  <r>
    <x v="503"/>
    <n v="120.00000000000003"/>
  </r>
  <r>
    <x v="530"/>
    <n v="110"/>
  </r>
  <r>
    <x v="531"/>
    <n v="114"/>
  </r>
  <r>
    <x v="532"/>
    <n v="-100"/>
  </r>
  <r>
    <x v="533"/>
    <n v="-100"/>
  </r>
  <r>
    <x v="534"/>
    <n v="229"/>
  </r>
  <r>
    <x v="535"/>
    <n v="-100"/>
  </r>
  <r>
    <x v="437"/>
    <n v="250"/>
  </r>
  <r>
    <x v="536"/>
    <n v="-100"/>
  </r>
  <r>
    <x v="324"/>
    <n v="-100"/>
  </r>
  <r>
    <x v="522"/>
    <n v="160"/>
  </r>
  <r>
    <x v="51"/>
    <n v="110"/>
  </r>
  <r>
    <x v="171"/>
    <n v="-100"/>
  </r>
  <r>
    <x v="537"/>
    <n v="12.000000000000014"/>
  </r>
  <r>
    <x v="507"/>
    <n v="-100"/>
  </r>
  <r>
    <x v="487"/>
    <n v="145.00000000000003"/>
  </r>
  <r>
    <x v="538"/>
    <n v="19"/>
  </r>
  <r>
    <x v="533"/>
    <n v="-100"/>
  </r>
  <r>
    <x v="539"/>
    <n v="-100"/>
  </r>
  <r>
    <x v="78"/>
    <n v="-100"/>
  </r>
  <r>
    <x v="502"/>
    <n v="-100"/>
  </r>
  <r>
    <x v="503"/>
    <n v="-100"/>
  </r>
  <r>
    <x v="508"/>
    <n v="-100"/>
  </r>
  <r>
    <x v="533"/>
    <n v="39"/>
  </r>
  <r>
    <x v="540"/>
    <n v="-100"/>
  </r>
  <r>
    <x v="541"/>
    <n v="-100"/>
  </r>
  <r>
    <x v="542"/>
    <n v="-100"/>
  </r>
  <r>
    <x v="338"/>
    <n v="-100"/>
  </r>
  <r>
    <x v="490"/>
    <n v="-100"/>
  </r>
  <r>
    <x v="543"/>
    <n v="-100"/>
  </r>
  <r>
    <x v="544"/>
    <n v="-100"/>
  </r>
  <r>
    <x v="545"/>
    <n v="135"/>
  </r>
  <r>
    <x v="544"/>
    <n v="-100"/>
  </r>
  <r>
    <x v="546"/>
    <n v="70"/>
  </r>
  <r>
    <x v="86"/>
    <n v="28"/>
  </r>
  <r>
    <x v="254"/>
    <n v="33"/>
  </r>
  <r>
    <x v="110"/>
    <n v="90"/>
  </r>
  <r>
    <x v="111"/>
    <n v="110"/>
  </r>
  <r>
    <x v="290"/>
    <n v="61"/>
  </r>
  <r>
    <x v="124"/>
    <n v="-100"/>
  </r>
  <r>
    <x v="490"/>
    <n v="150"/>
  </r>
  <r>
    <x v="547"/>
    <n v="114"/>
  </r>
  <r>
    <x v="500"/>
    <n v="-100"/>
  </r>
  <r>
    <x v="508"/>
    <n v="-100"/>
  </r>
  <r>
    <x v="516"/>
    <n v="150"/>
  </r>
  <r>
    <x v="548"/>
    <n v="-100"/>
  </r>
  <r>
    <x v="111"/>
    <n v="110"/>
  </r>
  <r>
    <x v="175"/>
    <n v="-100"/>
  </r>
  <r>
    <x v="505"/>
    <n v="-100"/>
  </r>
  <r>
    <x v="194"/>
    <n v="-100"/>
  </r>
  <r>
    <x v="490"/>
    <n v="150"/>
  </r>
  <r>
    <x v="547"/>
    <n v="-100"/>
  </r>
  <r>
    <x v="237"/>
    <n v="-100"/>
  </r>
  <r>
    <x v="514"/>
    <n v="-100"/>
  </r>
  <r>
    <x v="448"/>
    <n v="-100"/>
  </r>
  <r>
    <x v="549"/>
    <n v="137"/>
  </r>
  <r>
    <x v="336"/>
    <n v="83"/>
  </r>
  <r>
    <x v="135"/>
    <n v="-100"/>
  </r>
  <r>
    <x v="198"/>
    <n v="-100"/>
  </r>
  <r>
    <x v="138"/>
    <n v="-100"/>
  </r>
  <r>
    <x v="344"/>
    <n v="-100"/>
  </r>
  <r>
    <x v="550"/>
    <n v="-100"/>
  </r>
  <r>
    <x v="298"/>
    <n v="75"/>
  </r>
  <r>
    <x v="544"/>
    <n v="-100"/>
  </r>
  <r>
    <x v="551"/>
    <n v="-100"/>
  </r>
  <r>
    <x v="552"/>
    <n v="66"/>
  </r>
  <r>
    <x v="535"/>
    <n v="-100"/>
  </r>
  <r>
    <x v="23"/>
    <n v="-100"/>
  </r>
  <r>
    <x v="553"/>
    <n v="-100"/>
  </r>
  <r>
    <x v="554"/>
    <n v="-100"/>
  </r>
  <r>
    <x v="279"/>
    <n v="12.000000000000014"/>
  </r>
  <r>
    <x v="547"/>
    <n v="-100"/>
  </r>
  <r>
    <x v="417"/>
    <n v="-100"/>
  </r>
  <r>
    <x v="20"/>
    <n v="66"/>
  </r>
  <r>
    <x v="555"/>
    <n v="70"/>
  </r>
  <r>
    <x v="298"/>
    <n v="75"/>
  </r>
  <r>
    <x v="514"/>
    <n v="-100"/>
  </r>
  <r>
    <x v="19"/>
    <n v="83"/>
  </r>
  <r>
    <x v="203"/>
    <n v="-100"/>
  </r>
  <r>
    <x v="525"/>
    <n v="-100"/>
  </r>
  <r>
    <x v="556"/>
    <n v="61"/>
  </r>
  <r>
    <x v="557"/>
    <n v="-100"/>
  </r>
  <r>
    <x v="558"/>
    <n v="-100"/>
  </r>
  <r>
    <x v="559"/>
    <n v="-100"/>
  </r>
  <r>
    <x v="31"/>
    <n v="44"/>
  </r>
  <r>
    <x v="485"/>
    <n v="400"/>
  </r>
  <r>
    <x v="165"/>
    <n v="400"/>
  </r>
  <r>
    <x v="72"/>
    <n v="36"/>
  </r>
  <r>
    <x v="560"/>
    <n v="-100"/>
  </r>
  <r>
    <x v="561"/>
    <n v="-100"/>
  </r>
  <r>
    <x v="5"/>
    <n v="53"/>
  </r>
  <r>
    <x v="138"/>
    <n v="-100"/>
  </r>
  <r>
    <x v="562"/>
    <n v="55"/>
  </r>
  <r>
    <x v="321"/>
    <n v="-100"/>
  </r>
  <r>
    <x v="487"/>
    <n v="-100"/>
  </r>
  <r>
    <x v="402"/>
    <n v="137"/>
  </r>
  <r>
    <x v="563"/>
    <n v="189"/>
  </r>
  <r>
    <x v="259"/>
    <n v="-100"/>
  </r>
  <r>
    <x v="87"/>
    <n v="-100"/>
  </r>
  <r>
    <x v="525"/>
    <n v="-100"/>
  </r>
  <r>
    <x v="564"/>
    <n v="333"/>
  </r>
  <r>
    <x v="565"/>
    <n v="70"/>
  </r>
  <r>
    <x v="290"/>
    <n v="61"/>
  </r>
  <r>
    <x v="566"/>
    <n v="-100"/>
  </r>
  <r>
    <x v="504"/>
    <n v="-100"/>
  </r>
  <r>
    <x v="531"/>
    <n v="-100"/>
  </r>
  <r>
    <x v="121"/>
    <n v="33"/>
  </r>
  <r>
    <x v="132"/>
    <n v="95"/>
  </r>
  <r>
    <x v="152"/>
    <n v="50"/>
  </r>
  <r>
    <x v="567"/>
    <n v="80"/>
  </r>
  <r>
    <x v="135"/>
    <n v="-100"/>
  </r>
  <r>
    <x v="568"/>
    <n v="154"/>
  </r>
  <r>
    <x v="569"/>
    <n v="-100"/>
  </r>
  <r>
    <x v="496"/>
    <n v="129"/>
  </r>
  <r>
    <x v="567"/>
    <n v="80"/>
  </r>
  <r>
    <x v="504"/>
    <n v="129"/>
  </r>
  <r>
    <x v="529"/>
    <n v="-100"/>
  </r>
  <r>
    <x v="505"/>
    <n v="104"/>
  </r>
  <r>
    <x v="570"/>
    <n v="-100"/>
  </r>
  <r>
    <x v="422"/>
    <n v="-100"/>
  </r>
  <r>
    <x v="488"/>
    <n v="139"/>
  </r>
  <r>
    <x v="536"/>
    <n v="120.00000000000003"/>
  </r>
  <r>
    <x v="68"/>
    <n v="-100"/>
  </r>
  <r>
    <x v="86"/>
    <n v="28"/>
  </r>
  <r>
    <x v="223"/>
    <n v="60"/>
  </r>
  <r>
    <x v="530"/>
    <n v="110"/>
  </r>
  <r>
    <x v="571"/>
    <n v="-100"/>
  </r>
  <r>
    <x v="518"/>
    <n v="-100"/>
  </r>
  <r>
    <x v="46"/>
    <n v="-100"/>
  </r>
  <r>
    <x v="503"/>
    <n v="-100"/>
  </r>
  <r>
    <x v="572"/>
    <n v="275"/>
  </r>
  <r>
    <x v="573"/>
    <n v="-100"/>
  </r>
  <r>
    <x v="554"/>
    <n v="-100"/>
  </r>
  <r>
    <x v="42"/>
    <n v="-100"/>
  </r>
  <r>
    <x v="344"/>
    <n v="95"/>
  </r>
  <r>
    <x v="139"/>
    <n v="-100"/>
  </r>
  <r>
    <x v="520"/>
    <n v="170"/>
  </r>
  <r>
    <x v="252"/>
    <n v="80"/>
  </r>
  <r>
    <x v="290"/>
    <n v="61"/>
  </r>
  <r>
    <x v="153"/>
    <n v="210"/>
  </r>
  <r>
    <x v="574"/>
    <n v="-100"/>
  </r>
  <r>
    <x v="54"/>
    <n v="-100"/>
  </r>
  <r>
    <x v="529"/>
    <n v="95"/>
  </r>
  <r>
    <x v="504"/>
    <n v="129"/>
  </r>
  <r>
    <x v="430"/>
    <n v="-100"/>
  </r>
  <r>
    <x v="575"/>
    <n v="120.00000000000003"/>
  </r>
  <r>
    <x v="538"/>
    <n v="19"/>
  </r>
  <r>
    <x v="576"/>
    <n v="-100"/>
  </r>
  <r>
    <x v="504"/>
    <n v="129"/>
  </r>
  <r>
    <x v="577"/>
    <n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14:E21" firstHeaderRow="0" firstDataRow="1" firstDataCol="1"/>
  <pivotFields count="2"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R(h)" fld="1" baseField="0" baseItem="0"/>
    <dataField name="Contagem de Diferenç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2">
    <pivotField axis="axisRow" numFmtId="2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R(h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8"/>
  <sheetViews>
    <sheetView zoomScale="145" zoomScaleNormal="145" workbookViewId="0">
      <selection activeCell="A21" sqref="A21"/>
    </sheetView>
  </sheetViews>
  <sheetFormatPr defaultRowHeight="15" x14ac:dyDescent="0.25"/>
  <cols>
    <col min="1" max="1" width="37.7109375" bestFit="1" customWidth="1"/>
    <col min="2" max="2" width="12.7109375" bestFit="1" customWidth="1"/>
    <col min="3" max="3" width="15.85546875" bestFit="1" customWidth="1"/>
  </cols>
  <sheetData>
    <row r="4" spans="1:3" x14ac:dyDescent="0.25">
      <c r="A4" s="13"/>
      <c r="B4" s="11"/>
      <c r="C4" s="11"/>
    </row>
    <row r="5" spans="1:3" x14ac:dyDescent="0.25">
      <c r="A5" s="13"/>
      <c r="B5" s="11"/>
      <c r="C5" s="11"/>
    </row>
    <row r="6" spans="1:3" x14ac:dyDescent="0.25">
      <c r="A6" s="13"/>
      <c r="B6" s="11"/>
      <c r="C6" s="11"/>
    </row>
    <row r="7" spans="1:3" x14ac:dyDescent="0.25">
      <c r="A7" s="13"/>
      <c r="B7" s="11"/>
      <c r="C7" s="11"/>
    </row>
    <row r="8" spans="1:3" x14ac:dyDescent="0.25">
      <c r="A8" s="13"/>
      <c r="B8" s="11"/>
      <c r="C8" s="1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"/>
  <sheetViews>
    <sheetView zoomScale="160" zoomScaleNormal="160" workbookViewId="0">
      <selection activeCell="D18" sqref="D18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8" bestFit="1" customWidth="1"/>
    <col min="4" max="4" width="12.7109375" bestFit="1" customWidth="1"/>
    <col min="5" max="5" width="22.140625" bestFit="1" customWidth="1"/>
    <col min="6" max="6" width="12.7109375" bestFit="1" customWidth="1"/>
    <col min="7" max="7" width="22.140625" bestFit="1" customWidth="1"/>
  </cols>
  <sheetData>
    <row r="3" spans="1:7" x14ac:dyDescent="0.25">
      <c r="A3" s="12" t="s">
        <v>89</v>
      </c>
      <c r="B3" t="s">
        <v>88</v>
      </c>
    </row>
    <row r="4" spans="1:7" x14ac:dyDescent="0.25">
      <c r="A4" s="15" t="s">
        <v>91</v>
      </c>
      <c r="B4" s="11">
        <v>-21.000000000000057</v>
      </c>
    </row>
    <row r="5" spans="1:7" x14ac:dyDescent="0.25">
      <c r="A5" s="15" t="s">
        <v>92</v>
      </c>
      <c r="B5" s="11">
        <v>711</v>
      </c>
    </row>
    <row r="6" spans="1:7" x14ac:dyDescent="0.25">
      <c r="A6" s="15" t="s">
        <v>93</v>
      </c>
      <c r="B6" s="11">
        <v>-30.000000000000028</v>
      </c>
    </row>
    <row r="7" spans="1:7" x14ac:dyDescent="0.25">
      <c r="A7" s="15" t="s">
        <v>94</v>
      </c>
      <c r="B7" s="11">
        <v>333</v>
      </c>
    </row>
    <row r="8" spans="1:7" x14ac:dyDescent="0.25">
      <c r="A8" s="15" t="s">
        <v>90</v>
      </c>
      <c r="B8" s="11">
        <v>993</v>
      </c>
    </row>
    <row r="14" spans="1:7" x14ac:dyDescent="0.25">
      <c r="C14" s="12" t="s">
        <v>89</v>
      </c>
      <c r="D14" t="s">
        <v>88</v>
      </c>
      <c r="E14" t="s">
        <v>95</v>
      </c>
    </row>
    <row r="15" spans="1:7" x14ac:dyDescent="0.25">
      <c r="C15" s="13" t="s">
        <v>96</v>
      </c>
      <c r="D15" s="11">
        <v>1023</v>
      </c>
      <c r="E15" s="11">
        <v>9</v>
      </c>
      <c r="F15" s="11"/>
      <c r="G15" s="11"/>
    </row>
    <row r="16" spans="1:7" x14ac:dyDescent="0.25">
      <c r="C16" s="13" t="s">
        <v>97</v>
      </c>
      <c r="D16" s="11">
        <v>-2420</v>
      </c>
      <c r="E16" s="11">
        <v>164</v>
      </c>
      <c r="F16" s="11"/>
      <c r="G16" s="11"/>
    </row>
    <row r="17" spans="3:7" x14ac:dyDescent="0.25">
      <c r="C17" s="13" t="s">
        <v>98</v>
      </c>
      <c r="D17" s="11">
        <v>-2662</v>
      </c>
      <c r="E17" s="11">
        <v>887</v>
      </c>
      <c r="F17" s="11"/>
      <c r="G17" s="11"/>
    </row>
    <row r="18" spans="3:7" x14ac:dyDescent="0.25">
      <c r="C18" s="13" t="s">
        <v>99</v>
      </c>
      <c r="D18" s="11">
        <v>1466</v>
      </c>
      <c r="E18" s="11">
        <v>447</v>
      </c>
      <c r="F18" s="11"/>
      <c r="G18" s="11"/>
    </row>
    <row r="19" spans="3:7" x14ac:dyDescent="0.25">
      <c r="C19" s="13" t="s">
        <v>100</v>
      </c>
      <c r="D19" s="11">
        <v>-576</v>
      </c>
      <c r="E19" s="11">
        <v>21</v>
      </c>
      <c r="F19" s="11"/>
      <c r="G19" s="11"/>
    </row>
    <row r="20" spans="3:7" x14ac:dyDescent="0.25">
      <c r="C20" s="13" t="s">
        <v>101</v>
      </c>
      <c r="D20" s="11">
        <v>-200</v>
      </c>
      <c r="E20" s="11">
        <v>2</v>
      </c>
    </row>
    <row r="21" spans="3:7" x14ac:dyDescent="0.25">
      <c r="C21" s="13" t="s">
        <v>90</v>
      </c>
      <c r="D21" s="11">
        <v>-3369</v>
      </c>
      <c r="E21" s="11">
        <v>1530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6"/>
  <sheetViews>
    <sheetView tabSelected="1" zoomScaleNormal="100" workbookViewId="0">
      <pane ySplit="1" topLeftCell="A5" activePane="bottomLeft" state="frozen"/>
      <selection pane="bottomLeft" activeCell="H5" sqref="H5:I5"/>
    </sheetView>
  </sheetViews>
  <sheetFormatPr defaultRowHeight="15" x14ac:dyDescent="0.25"/>
  <cols>
    <col min="2" max="2" width="11.140625" customWidth="1"/>
    <col min="3" max="3" width="15.85546875" customWidth="1"/>
    <col min="4" max="4" width="16.5703125" customWidth="1"/>
    <col min="5" max="7" width="9.140625" style="5"/>
    <col min="8" max="9" width="9.140625" style="7"/>
    <col min="10" max="10" width="9.140625" style="5"/>
    <col min="11" max="13" width="9.140625" style="9"/>
    <col min="14" max="18" width="9.140625" style="5"/>
  </cols>
  <sheetData>
    <row r="1" spans="1:2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6" t="s">
        <v>6</v>
      </c>
      <c r="I1" s="6" t="s">
        <v>7</v>
      </c>
      <c r="J1" s="1" t="s">
        <v>8</v>
      </c>
      <c r="K1" s="8" t="s">
        <v>9</v>
      </c>
      <c r="L1" s="8" t="s">
        <v>10</v>
      </c>
      <c r="M1" s="8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0" t="s">
        <v>82</v>
      </c>
      <c r="T1" s="10" t="s">
        <v>83</v>
      </c>
      <c r="U1" s="10" t="s">
        <v>84</v>
      </c>
      <c r="V1" s="10" t="s">
        <v>85</v>
      </c>
      <c r="W1" s="10" t="s">
        <v>86</v>
      </c>
      <c r="X1" s="10" t="s">
        <v>87</v>
      </c>
    </row>
    <row r="2" spans="1:26" s="3" customFormat="1" x14ac:dyDescent="0.25">
      <c r="A2" s="2">
        <v>0</v>
      </c>
      <c r="B2" s="3" t="s">
        <v>17</v>
      </c>
      <c r="C2" s="3" t="s">
        <v>18</v>
      </c>
      <c r="D2" s="3" t="s">
        <v>19</v>
      </c>
      <c r="E2" s="4">
        <v>0</v>
      </c>
      <c r="F2" s="4">
        <v>5</v>
      </c>
      <c r="G2" s="4" t="s">
        <v>20</v>
      </c>
      <c r="H2" s="7">
        <v>1</v>
      </c>
      <c r="I2" s="7">
        <v>6</v>
      </c>
      <c r="J2" s="4" t="s">
        <v>20</v>
      </c>
      <c r="K2" s="9">
        <v>6</v>
      </c>
      <c r="L2" s="9">
        <v>5</v>
      </c>
      <c r="M2" s="9">
        <v>1.5</v>
      </c>
      <c r="N2" s="4">
        <v>1.4</v>
      </c>
      <c r="O2" s="4">
        <v>8</v>
      </c>
      <c r="P2" s="4">
        <v>23</v>
      </c>
      <c r="Q2" s="4">
        <v>2</v>
      </c>
      <c r="R2" s="4">
        <v>10</v>
      </c>
      <c r="S2" s="3">
        <f>1/K2</f>
        <v>0.16666666666666666</v>
      </c>
      <c r="T2" s="3">
        <f t="shared" ref="T2:U2" si="0">1/L2</f>
        <v>0.2</v>
      </c>
      <c r="U2" s="3">
        <f t="shared" si="0"/>
        <v>0.66666666666666663</v>
      </c>
      <c r="V2" s="3">
        <f>-0.2861*(S2^4)+1.3704*(S2^3)-2.4925*(S2^2)+1.4022*S2+0.0487</f>
        <v>0.21928757716049377</v>
      </c>
      <c r="W2" s="14">
        <f>T2/V2</f>
        <v>0.9120443692695942</v>
      </c>
      <c r="X2" s="3">
        <f>IF(H2&gt;I2,100*K2-100,-100)</f>
        <v>-100</v>
      </c>
    </row>
    <row r="3" spans="1:26" x14ac:dyDescent="0.25">
      <c r="A3" s="1">
        <v>1</v>
      </c>
      <c r="B3" t="s">
        <v>21</v>
      </c>
      <c r="C3" t="s">
        <v>22</v>
      </c>
      <c r="D3" t="s">
        <v>23</v>
      </c>
      <c r="E3" s="5">
        <v>0</v>
      </c>
      <c r="F3" s="5">
        <v>0</v>
      </c>
      <c r="G3" s="5" t="s">
        <v>24</v>
      </c>
      <c r="H3" s="7">
        <v>0</v>
      </c>
      <c r="I3" s="7">
        <v>4</v>
      </c>
      <c r="J3" s="5" t="s">
        <v>20</v>
      </c>
      <c r="K3" s="9">
        <v>3.3</v>
      </c>
      <c r="L3" s="9">
        <v>3.5</v>
      </c>
      <c r="M3" s="9">
        <v>2.15</v>
      </c>
      <c r="N3" s="5">
        <v>1.92</v>
      </c>
      <c r="O3" s="5">
        <v>10</v>
      </c>
      <c r="P3" s="5">
        <v>19</v>
      </c>
      <c r="Q3" s="5">
        <v>2</v>
      </c>
      <c r="R3" s="5">
        <v>7</v>
      </c>
      <c r="S3" s="3">
        <f t="shared" ref="S3:S66" si="1">1/K3</f>
        <v>0.30303030303030304</v>
      </c>
      <c r="T3" s="3">
        <f t="shared" ref="T3:T66" si="2">1/L3</f>
        <v>0.2857142857142857</v>
      </c>
      <c r="U3" s="3">
        <f t="shared" ref="U3:U66" si="3">1/M3</f>
        <v>0.46511627906976744</v>
      </c>
      <c r="V3" s="3">
        <f t="shared" ref="V3:V66" si="4">-0.2861*(S3^4)+1.3704*(S3^3)-2.4925*(S3^2)+1.4022*S3+0.0487</f>
        <v>0.28045031389106018</v>
      </c>
      <c r="W3" s="14">
        <f t="shared" ref="W3:W66" si="5">T3/V3</f>
        <v>1.018769712717349</v>
      </c>
      <c r="X3" s="3">
        <f t="shared" ref="X3:X66" si="6">IF(H3&gt;I3,100*K3-100,-100)</f>
        <v>-100</v>
      </c>
    </row>
    <row r="4" spans="1:26" x14ac:dyDescent="0.25">
      <c r="A4" s="1">
        <v>2</v>
      </c>
      <c r="B4" t="s">
        <v>21</v>
      </c>
      <c r="C4" t="s">
        <v>25</v>
      </c>
      <c r="D4" t="s">
        <v>26</v>
      </c>
      <c r="E4" s="5">
        <v>1</v>
      </c>
      <c r="F4" s="5">
        <v>1</v>
      </c>
      <c r="G4" s="5" t="s">
        <v>24</v>
      </c>
      <c r="H4" s="7">
        <v>1</v>
      </c>
      <c r="I4" s="7">
        <v>2</v>
      </c>
      <c r="J4" s="5" t="s">
        <v>20</v>
      </c>
      <c r="K4" s="9">
        <v>3.2</v>
      </c>
      <c r="L4" s="9">
        <v>3.4</v>
      </c>
      <c r="M4" s="9">
        <v>2.2000000000000002</v>
      </c>
      <c r="N4" s="5">
        <v>1.96</v>
      </c>
      <c r="O4" s="5">
        <v>16</v>
      </c>
      <c r="P4" s="5">
        <v>13</v>
      </c>
      <c r="Q4" s="5">
        <v>3</v>
      </c>
      <c r="R4" s="5">
        <v>6</v>
      </c>
      <c r="S4" s="3">
        <f t="shared" si="1"/>
        <v>0.3125</v>
      </c>
      <c r="T4" s="3">
        <f t="shared" si="2"/>
        <v>0.29411764705882354</v>
      </c>
      <c r="U4" s="3">
        <f t="shared" si="3"/>
        <v>0.45454545454545453</v>
      </c>
      <c r="V4" s="3">
        <f t="shared" si="4"/>
        <v>0.28257212371826168</v>
      </c>
      <c r="W4" s="14">
        <f t="shared" si="5"/>
        <v>1.0408586777373459</v>
      </c>
      <c r="X4" s="3">
        <f t="shared" si="6"/>
        <v>-100</v>
      </c>
    </row>
    <row r="5" spans="1:26" x14ac:dyDescent="0.25">
      <c r="A5" s="1">
        <v>3</v>
      </c>
      <c r="B5" t="s">
        <v>21</v>
      </c>
      <c r="C5" t="s">
        <v>27</v>
      </c>
      <c r="D5" t="s">
        <v>28</v>
      </c>
      <c r="E5" s="5">
        <v>1</v>
      </c>
      <c r="F5" s="5">
        <v>1</v>
      </c>
      <c r="G5" s="5" t="s">
        <v>24</v>
      </c>
      <c r="H5" s="7">
        <v>3</v>
      </c>
      <c r="I5" s="7">
        <v>1</v>
      </c>
      <c r="J5" s="5" t="s">
        <v>29</v>
      </c>
      <c r="K5" s="9">
        <v>2.0499999999999998</v>
      </c>
      <c r="L5" s="9">
        <v>4.2</v>
      </c>
      <c r="M5" s="9">
        <v>3</v>
      </c>
      <c r="N5" s="5">
        <v>1.36</v>
      </c>
      <c r="O5" s="5">
        <v>18</v>
      </c>
      <c r="P5" s="5">
        <v>2</v>
      </c>
      <c r="Q5" s="5">
        <v>8</v>
      </c>
      <c r="R5" s="5">
        <v>1</v>
      </c>
      <c r="S5" s="3">
        <f t="shared" si="1"/>
        <v>0.48780487804878053</v>
      </c>
      <c r="T5" s="3">
        <f t="shared" si="2"/>
        <v>0.23809523809523808</v>
      </c>
      <c r="U5" s="3">
        <f t="shared" si="3"/>
        <v>0.33333333333333331</v>
      </c>
      <c r="V5" s="3">
        <f t="shared" si="4"/>
        <v>0.28247020349562474</v>
      </c>
      <c r="W5" s="14">
        <f t="shared" si="5"/>
        <v>0.84290390685021754</v>
      </c>
      <c r="X5" s="3">
        <f t="shared" si="6"/>
        <v>104.99999999999997</v>
      </c>
    </row>
    <row r="6" spans="1:26" x14ac:dyDescent="0.25">
      <c r="A6" s="1">
        <v>4</v>
      </c>
      <c r="B6" t="s">
        <v>21</v>
      </c>
      <c r="C6" t="s">
        <v>30</v>
      </c>
      <c r="D6" t="s">
        <v>31</v>
      </c>
      <c r="E6" s="5">
        <v>1</v>
      </c>
      <c r="F6" s="5">
        <v>0</v>
      </c>
      <c r="G6" s="5" t="s">
        <v>29</v>
      </c>
      <c r="H6" s="7">
        <v>3</v>
      </c>
      <c r="I6" s="7">
        <v>1</v>
      </c>
      <c r="J6" s="5" t="s">
        <v>29</v>
      </c>
      <c r="K6" s="9">
        <v>1.72</v>
      </c>
      <c r="L6" s="9">
        <v>3.75</v>
      </c>
      <c r="M6" s="9">
        <v>4.5</v>
      </c>
      <c r="N6" s="5">
        <v>2.06</v>
      </c>
      <c r="O6" s="5">
        <v>18</v>
      </c>
      <c r="P6" s="5">
        <v>9</v>
      </c>
      <c r="Q6" s="5">
        <v>8</v>
      </c>
      <c r="R6" s="5">
        <v>3</v>
      </c>
      <c r="S6" s="3">
        <f t="shared" si="1"/>
        <v>0.58139534883720934</v>
      </c>
      <c r="T6" s="3">
        <f t="shared" si="2"/>
        <v>0.26666666666666666</v>
      </c>
      <c r="U6" s="3">
        <f t="shared" si="3"/>
        <v>0.22222222222222221</v>
      </c>
      <c r="V6" s="3">
        <f t="shared" si="4"/>
        <v>0.25804305916021425</v>
      </c>
      <c r="W6" s="14">
        <f t="shared" si="5"/>
        <v>1.033419257756893</v>
      </c>
      <c r="X6" s="3">
        <f t="shared" si="6"/>
        <v>72</v>
      </c>
    </row>
    <row r="7" spans="1:26" x14ac:dyDescent="0.25">
      <c r="A7" s="1">
        <v>5</v>
      </c>
      <c r="B7" t="s">
        <v>21</v>
      </c>
      <c r="C7" t="s">
        <v>32</v>
      </c>
      <c r="D7" t="s">
        <v>33</v>
      </c>
      <c r="E7" s="5">
        <v>1</v>
      </c>
      <c r="F7" s="5">
        <v>2</v>
      </c>
      <c r="G7" s="5" t="s">
        <v>20</v>
      </c>
      <c r="H7" s="7">
        <v>2</v>
      </c>
      <c r="I7" s="7">
        <v>2</v>
      </c>
      <c r="J7" s="5" t="s">
        <v>24</v>
      </c>
      <c r="K7" s="9">
        <v>1.85</v>
      </c>
      <c r="L7" s="9">
        <v>3.8</v>
      </c>
      <c r="M7" s="9">
        <v>3.8</v>
      </c>
      <c r="N7" s="5">
        <v>1.8</v>
      </c>
      <c r="O7" s="5">
        <v>13</v>
      </c>
      <c r="P7" s="5">
        <v>10</v>
      </c>
      <c r="Q7" s="5">
        <v>3</v>
      </c>
      <c r="R7" s="5">
        <v>5</v>
      </c>
      <c r="S7" s="3">
        <f t="shared" si="1"/>
        <v>0.54054054054054046</v>
      </c>
      <c r="T7" s="3">
        <f t="shared" si="2"/>
        <v>0.26315789473684209</v>
      </c>
      <c r="U7" s="3">
        <f t="shared" si="3"/>
        <v>0.26315789473684209</v>
      </c>
      <c r="V7" s="3">
        <f t="shared" si="4"/>
        <v>0.27038966913728329</v>
      </c>
      <c r="W7" s="14">
        <f t="shared" si="5"/>
        <v>0.97325425034353119</v>
      </c>
      <c r="X7" s="3">
        <f t="shared" si="6"/>
        <v>-100</v>
      </c>
    </row>
    <row r="8" spans="1:26" x14ac:dyDescent="0.25">
      <c r="A8" s="1">
        <v>6</v>
      </c>
      <c r="B8" t="s">
        <v>21</v>
      </c>
      <c r="C8" t="s">
        <v>34</v>
      </c>
      <c r="D8" t="s">
        <v>35</v>
      </c>
      <c r="E8" s="5">
        <v>1</v>
      </c>
      <c r="F8" s="5">
        <v>0</v>
      </c>
      <c r="G8" s="5" t="s">
        <v>29</v>
      </c>
      <c r="H8" s="7">
        <v>1</v>
      </c>
      <c r="I8" s="7">
        <v>0</v>
      </c>
      <c r="J8" s="5" t="s">
        <v>29</v>
      </c>
      <c r="K8" s="9">
        <v>2</v>
      </c>
      <c r="L8" s="9">
        <v>4.2</v>
      </c>
      <c r="M8" s="9">
        <v>3.2</v>
      </c>
      <c r="N8" s="5">
        <v>1.4</v>
      </c>
      <c r="O8" s="5">
        <v>13</v>
      </c>
      <c r="P8" s="5">
        <v>8</v>
      </c>
      <c r="Q8" s="5">
        <v>4</v>
      </c>
      <c r="R8" s="5">
        <v>3</v>
      </c>
      <c r="S8" s="3">
        <f t="shared" si="1"/>
        <v>0.5</v>
      </c>
      <c r="T8" s="3">
        <f t="shared" si="2"/>
        <v>0.23809523809523808</v>
      </c>
      <c r="U8" s="3">
        <f t="shared" si="3"/>
        <v>0.3125</v>
      </c>
      <c r="V8" s="3">
        <f t="shared" si="4"/>
        <v>0.28009374999999992</v>
      </c>
      <c r="W8" s="14">
        <f t="shared" si="5"/>
        <v>0.85005551925110123</v>
      </c>
      <c r="X8" s="3">
        <f t="shared" si="6"/>
        <v>100</v>
      </c>
    </row>
    <row r="9" spans="1:26" x14ac:dyDescent="0.25">
      <c r="A9" s="1">
        <v>7</v>
      </c>
      <c r="B9" t="s">
        <v>36</v>
      </c>
      <c r="C9" t="s">
        <v>37</v>
      </c>
      <c r="D9" t="s">
        <v>38</v>
      </c>
      <c r="E9" s="5">
        <v>1</v>
      </c>
      <c r="F9" s="5">
        <v>1</v>
      </c>
      <c r="G9" s="5" t="s">
        <v>24</v>
      </c>
      <c r="H9" s="7">
        <v>1</v>
      </c>
      <c r="I9" s="7">
        <v>1</v>
      </c>
      <c r="J9" s="5" t="s">
        <v>24</v>
      </c>
      <c r="K9" s="9">
        <v>4.5</v>
      </c>
      <c r="L9" s="9">
        <v>3.8</v>
      </c>
      <c r="M9" s="9">
        <v>1.75</v>
      </c>
      <c r="N9" s="5">
        <v>1.72</v>
      </c>
      <c r="O9" s="5">
        <v>11</v>
      </c>
      <c r="P9" s="5">
        <v>27</v>
      </c>
      <c r="Q9" s="5">
        <v>2</v>
      </c>
      <c r="R9" s="5">
        <v>9</v>
      </c>
      <c r="S9" s="3">
        <f t="shared" si="1"/>
        <v>0.22222222222222221</v>
      </c>
      <c r="T9" s="3">
        <f t="shared" si="2"/>
        <v>0.26315789473684209</v>
      </c>
      <c r="U9" s="3">
        <f t="shared" si="3"/>
        <v>0.5714285714285714</v>
      </c>
      <c r="V9" s="3">
        <f t="shared" si="4"/>
        <v>0.25155456485291872</v>
      </c>
      <c r="W9" s="14">
        <f t="shared" si="5"/>
        <v>1.0461264930362433</v>
      </c>
      <c r="X9" s="3">
        <f t="shared" si="6"/>
        <v>-100</v>
      </c>
    </row>
    <row r="10" spans="1:26" x14ac:dyDescent="0.25">
      <c r="A10" s="1">
        <v>8</v>
      </c>
      <c r="B10" t="s">
        <v>36</v>
      </c>
      <c r="C10" t="s">
        <v>39</v>
      </c>
      <c r="D10" t="s">
        <v>40</v>
      </c>
      <c r="E10" s="5">
        <v>0</v>
      </c>
      <c r="F10" s="5">
        <v>0</v>
      </c>
      <c r="G10" s="5" t="s">
        <v>24</v>
      </c>
      <c r="H10" s="7">
        <v>3</v>
      </c>
      <c r="I10" s="7">
        <v>1</v>
      </c>
      <c r="J10" s="5" t="s">
        <v>29</v>
      </c>
      <c r="K10" s="9">
        <v>1.7</v>
      </c>
      <c r="L10" s="9">
        <v>4</v>
      </c>
      <c r="M10" s="9">
        <v>4.5</v>
      </c>
      <c r="N10" s="5">
        <v>1.57</v>
      </c>
      <c r="O10" s="5">
        <v>30</v>
      </c>
      <c r="P10" s="5">
        <v>6</v>
      </c>
      <c r="Q10" s="5">
        <v>10</v>
      </c>
      <c r="R10" s="5">
        <v>2</v>
      </c>
      <c r="S10" s="3">
        <f t="shared" si="1"/>
        <v>0.58823529411764708</v>
      </c>
      <c r="T10" s="3">
        <f t="shared" si="2"/>
        <v>0.25</v>
      </c>
      <c r="U10" s="3">
        <f t="shared" si="3"/>
        <v>0.22222222222222221</v>
      </c>
      <c r="V10" s="3">
        <f t="shared" si="4"/>
        <v>0.25574536583613677</v>
      </c>
      <c r="W10" s="14">
        <f t="shared" si="5"/>
        <v>0.97753481938039111</v>
      </c>
      <c r="X10" s="3">
        <f t="shared" si="6"/>
        <v>70</v>
      </c>
      <c r="Z10">
        <f>COUNTIF(J:J,"H")</f>
        <v>63</v>
      </c>
    </row>
    <row r="11" spans="1:26" x14ac:dyDescent="0.25">
      <c r="A11" s="1">
        <v>9</v>
      </c>
      <c r="B11" t="s">
        <v>41</v>
      </c>
      <c r="C11" t="s">
        <v>23</v>
      </c>
      <c r="D11" t="s">
        <v>34</v>
      </c>
      <c r="E11" s="5">
        <v>1</v>
      </c>
      <c r="F11" s="5">
        <v>0</v>
      </c>
      <c r="G11" s="5" t="s">
        <v>29</v>
      </c>
      <c r="H11" s="7">
        <v>1</v>
      </c>
      <c r="I11" s="7">
        <v>3</v>
      </c>
      <c r="J11" s="5" t="s">
        <v>20</v>
      </c>
      <c r="K11" s="9">
        <v>3</v>
      </c>
      <c r="L11" s="9">
        <v>3.75</v>
      </c>
      <c r="M11" s="9">
        <v>2.2000000000000002</v>
      </c>
      <c r="N11" s="5">
        <v>1.57</v>
      </c>
      <c r="O11" s="5">
        <v>16</v>
      </c>
      <c r="P11" s="5">
        <v>16</v>
      </c>
      <c r="Q11" s="5">
        <v>7</v>
      </c>
      <c r="R11" s="5">
        <v>7</v>
      </c>
      <c r="S11" s="3">
        <f t="shared" si="1"/>
        <v>0.33333333333333331</v>
      </c>
      <c r="T11" s="3">
        <f t="shared" si="2"/>
        <v>0.26666666666666666</v>
      </c>
      <c r="U11" s="3">
        <f t="shared" si="3"/>
        <v>0.45454545454545453</v>
      </c>
      <c r="V11" s="3">
        <f t="shared" si="4"/>
        <v>0.28637901234567897</v>
      </c>
      <c r="W11" s="14">
        <f t="shared" si="5"/>
        <v>0.93116693322757127</v>
      </c>
      <c r="X11" s="3">
        <f t="shared" si="6"/>
        <v>-100</v>
      </c>
      <c r="Z11">
        <f>COUNTIF(J:J,"D")</f>
        <v>31</v>
      </c>
    </row>
    <row r="12" spans="1:26" x14ac:dyDescent="0.25">
      <c r="A12" s="1">
        <v>10</v>
      </c>
      <c r="B12" t="s">
        <v>42</v>
      </c>
      <c r="C12" t="s">
        <v>31</v>
      </c>
      <c r="D12" t="s">
        <v>18</v>
      </c>
      <c r="E12" s="5">
        <v>1</v>
      </c>
      <c r="F12" s="5">
        <v>0</v>
      </c>
      <c r="G12" s="5" t="s">
        <v>29</v>
      </c>
      <c r="H12" s="7">
        <v>1</v>
      </c>
      <c r="I12" s="7">
        <v>1</v>
      </c>
      <c r="J12" s="5" t="s">
        <v>24</v>
      </c>
      <c r="K12" s="9">
        <v>3</v>
      </c>
      <c r="L12" s="9">
        <v>3.5</v>
      </c>
      <c r="M12" s="9">
        <v>2.2999999999999998</v>
      </c>
      <c r="N12" s="5">
        <v>1.8</v>
      </c>
      <c r="O12" s="5">
        <v>11</v>
      </c>
      <c r="P12" s="5">
        <v>11</v>
      </c>
      <c r="Q12" s="5">
        <v>5</v>
      </c>
      <c r="R12" s="5">
        <v>1</v>
      </c>
      <c r="S12" s="3">
        <f t="shared" si="1"/>
        <v>0.33333333333333331</v>
      </c>
      <c r="T12" s="3">
        <f t="shared" si="2"/>
        <v>0.2857142857142857</v>
      </c>
      <c r="U12" s="3">
        <f t="shared" si="3"/>
        <v>0.43478260869565222</v>
      </c>
      <c r="V12" s="3">
        <f t="shared" si="4"/>
        <v>0.28637901234567897</v>
      </c>
      <c r="W12" s="14">
        <f t="shared" si="5"/>
        <v>0.99767885702954062</v>
      </c>
      <c r="X12" s="3">
        <f t="shared" si="6"/>
        <v>-100</v>
      </c>
      <c r="Z12">
        <f>COUNTIF(J:J,"A")</f>
        <v>41</v>
      </c>
    </row>
    <row r="13" spans="1:26" x14ac:dyDescent="0.25">
      <c r="A13" s="1">
        <v>11</v>
      </c>
      <c r="B13" t="s">
        <v>42</v>
      </c>
      <c r="C13" t="s">
        <v>28</v>
      </c>
      <c r="D13" t="s">
        <v>25</v>
      </c>
      <c r="E13" s="5">
        <v>2</v>
      </c>
      <c r="F13" s="5">
        <v>2</v>
      </c>
      <c r="G13" s="5" t="s">
        <v>24</v>
      </c>
      <c r="H13" s="7">
        <v>3</v>
      </c>
      <c r="I13" s="7">
        <v>2</v>
      </c>
      <c r="J13" s="5" t="s">
        <v>29</v>
      </c>
      <c r="K13" s="9">
        <v>1.57</v>
      </c>
      <c r="L13" s="9">
        <v>4.5</v>
      </c>
      <c r="M13" s="9">
        <v>5.25</v>
      </c>
      <c r="N13" s="5">
        <v>1.5</v>
      </c>
      <c r="O13" s="5">
        <v>24</v>
      </c>
      <c r="P13" s="5">
        <v>11</v>
      </c>
      <c r="Q13" s="5">
        <v>13</v>
      </c>
      <c r="R13" s="5">
        <v>5</v>
      </c>
      <c r="S13" s="3">
        <f t="shared" si="1"/>
        <v>0.63694267515923564</v>
      </c>
      <c r="T13" s="3">
        <f t="shared" si="2"/>
        <v>0.22222222222222221</v>
      </c>
      <c r="U13" s="3">
        <f t="shared" si="3"/>
        <v>0.19047619047619047</v>
      </c>
      <c r="V13" s="3">
        <f t="shared" si="4"/>
        <v>0.23765315209928076</v>
      </c>
      <c r="W13" s="14">
        <f t="shared" si="5"/>
        <v>0.93506953414776417</v>
      </c>
      <c r="X13" s="3">
        <f t="shared" si="6"/>
        <v>57</v>
      </c>
    </row>
    <row r="14" spans="1:26" x14ac:dyDescent="0.25">
      <c r="A14" s="1">
        <v>12</v>
      </c>
      <c r="B14" t="s">
        <v>42</v>
      </c>
      <c r="C14" t="s">
        <v>35</v>
      </c>
      <c r="D14" t="s">
        <v>22</v>
      </c>
      <c r="E14" s="5">
        <v>1</v>
      </c>
      <c r="F14" s="5">
        <v>1</v>
      </c>
      <c r="G14" s="5" t="s">
        <v>24</v>
      </c>
      <c r="H14" s="7">
        <v>1</v>
      </c>
      <c r="I14" s="7">
        <v>2</v>
      </c>
      <c r="J14" s="5" t="s">
        <v>20</v>
      </c>
      <c r="K14" s="9">
        <v>1.3</v>
      </c>
      <c r="L14" s="9">
        <v>5.75</v>
      </c>
      <c r="M14" s="9">
        <v>9.5</v>
      </c>
      <c r="N14" s="5">
        <v>1.44</v>
      </c>
      <c r="O14" s="5">
        <v>23</v>
      </c>
      <c r="P14" s="5">
        <v>6</v>
      </c>
      <c r="Q14" s="5">
        <v>10</v>
      </c>
      <c r="R14" s="5">
        <v>4</v>
      </c>
      <c r="S14" s="3">
        <f t="shared" si="1"/>
        <v>0.76923076923076916</v>
      </c>
      <c r="T14" s="3">
        <f t="shared" si="2"/>
        <v>0.17391304347826086</v>
      </c>
      <c r="U14" s="3">
        <f t="shared" si="3"/>
        <v>0.10526315789473684</v>
      </c>
      <c r="V14" s="3">
        <f t="shared" si="4"/>
        <v>0.17605142326949333</v>
      </c>
      <c r="W14" s="14">
        <f t="shared" si="5"/>
        <v>0.98785366371074945</v>
      </c>
      <c r="X14" s="3">
        <f t="shared" si="6"/>
        <v>-100</v>
      </c>
    </row>
    <row r="15" spans="1:26" x14ac:dyDescent="0.25">
      <c r="A15" s="1">
        <v>13</v>
      </c>
      <c r="B15" t="s">
        <v>42</v>
      </c>
      <c r="C15" t="s">
        <v>38</v>
      </c>
      <c r="D15" t="s">
        <v>39</v>
      </c>
      <c r="E15" s="5">
        <v>1</v>
      </c>
      <c r="F15" s="5">
        <v>1</v>
      </c>
      <c r="G15" s="5" t="s">
        <v>24</v>
      </c>
      <c r="H15" s="7">
        <v>2</v>
      </c>
      <c r="I15" s="7">
        <v>2</v>
      </c>
      <c r="J15" s="5" t="s">
        <v>24</v>
      </c>
      <c r="K15" s="9">
        <v>1.44</v>
      </c>
      <c r="L15" s="9">
        <v>4.75</v>
      </c>
      <c r="M15" s="9">
        <v>7</v>
      </c>
      <c r="N15" s="5">
        <v>1.57</v>
      </c>
      <c r="O15" s="5">
        <v>9</v>
      </c>
      <c r="P15" s="5">
        <v>12</v>
      </c>
      <c r="Q15" s="5">
        <v>5</v>
      </c>
      <c r="R15" s="5">
        <v>3</v>
      </c>
      <c r="S15" s="3">
        <f t="shared" si="1"/>
        <v>0.69444444444444442</v>
      </c>
      <c r="T15" s="3">
        <f t="shared" si="2"/>
        <v>0.21052631578947367</v>
      </c>
      <c r="U15" s="3">
        <f t="shared" si="3"/>
        <v>0.14285714285714285</v>
      </c>
      <c r="V15" s="3">
        <f t="shared" si="4"/>
        <v>0.21284065328027338</v>
      </c>
      <c r="W15" s="14">
        <f t="shared" si="5"/>
        <v>0.98912643118158383</v>
      </c>
      <c r="X15" s="3">
        <f t="shared" si="6"/>
        <v>-100</v>
      </c>
    </row>
    <row r="16" spans="1:26" x14ac:dyDescent="0.25">
      <c r="A16" s="1">
        <v>14</v>
      </c>
      <c r="B16" t="s">
        <v>42</v>
      </c>
      <c r="C16" t="s">
        <v>33</v>
      </c>
      <c r="D16" t="s">
        <v>37</v>
      </c>
      <c r="E16" s="5">
        <v>1</v>
      </c>
      <c r="F16" s="5">
        <v>1</v>
      </c>
      <c r="G16" s="5" t="s">
        <v>24</v>
      </c>
      <c r="H16" s="7">
        <v>2</v>
      </c>
      <c r="I16" s="7">
        <v>2</v>
      </c>
      <c r="J16" s="5" t="s">
        <v>24</v>
      </c>
      <c r="K16" s="9">
        <v>2.25</v>
      </c>
      <c r="L16" s="9">
        <v>3.6</v>
      </c>
      <c r="M16" s="9">
        <v>3</v>
      </c>
      <c r="N16" s="5">
        <v>1.66</v>
      </c>
      <c r="O16" s="5">
        <v>5</v>
      </c>
      <c r="P16" s="5">
        <v>14</v>
      </c>
      <c r="Q16" s="5">
        <v>3</v>
      </c>
      <c r="R16" s="5">
        <v>7</v>
      </c>
      <c r="S16" s="3">
        <f t="shared" si="1"/>
        <v>0.44444444444444442</v>
      </c>
      <c r="T16" s="3">
        <f t="shared" si="2"/>
        <v>0.27777777777777779</v>
      </c>
      <c r="U16" s="3">
        <f t="shared" si="3"/>
        <v>0.33333333333333331</v>
      </c>
      <c r="V16" s="3">
        <f t="shared" si="4"/>
        <v>0.28870060966316102</v>
      </c>
      <c r="W16" s="14">
        <f t="shared" si="5"/>
        <v>0.96216553924798653</v>
      </c>
      <c r="X16" s="3">
        <f t="shared" si="6"/>
        <v>-100</v>
      </c>
    </row>
    <row r="17" spans="1:24" x14ac:dyDescent="0.25">
      <c r="A17" s="1">
        <v>15</v>
      </c>
      <c r="B17" t="s">
        <v>42</v>
      </c>
      <c r="C17" t="s">
        <v>40</v>
      </c>
      <c r="D17" t="s">
        <v>27</v>
      </c>
      <c r="E17" s="5">
        <v>1</v>
      </c>
      <c r="F17" s="5">
        <v>0</v>
      </c>
      <c r="G17" s="5" t="s">
        <v>29</v>
      </c>
      <c r="H17" s="7">
        <v>2</v>
      </c>
      <c r="I17" s="7">
        <v>2</v>
      </c>
      <c r="J17" s="5" t="s">
        <v>24</v>
      </c>
      <c r="K17" s="9">
        <v>3.1</v>
      </c>
      <c r="L17" s="9">
        <v>3.8</v>
      </c>
      <c r="M17" s="9">
        <v>2.15</v>
      </c>
      <c r="N17" s="5">
        <v>1.57</v>
      </c>
      <c r="O17" s="5">
        <v>14</v>
      </c>
      <c r="P17" s="5">
        <v>14</v>
      </c>
      <c r="Q17" s="5">
        <v>5</v>
      </c>
      <c r="R17" s="5">
        <v>9</v>
      </c>
      <c r="S17" s="3">
        <f t="shared" si="1"/>
        <v>0.32258064516129031</v>
      </c>
      <c r="T17" s="3">
        <f t="shared" si="2"/>
        <v>0.26315789473684209</v>
      </c>
      <c r="U17" s="3">
        <f t="shared" si="3"/>
        <v>0.46511627906976744</v>
      </c>
      <c r="V17" s="3">
        <f t="shared" si="4"/>
        <v>0.28455987974285363</v>
      </c>
      <c r="W17" s="14">
        <f t="shared" si="5"/>
        <v>0.9247891690657456</v>
      </c>
      <c r="X17" s="3">
        <f t="shared" si="6"/>
        <v>-100</v>
      </c>
    </row>
    <row r="18" spans="1:24" x14ac:dyDescent="0.25">
      <c r="A18" s="1">
        <v>16</v>
      </c>
      <c r="B18" t="s">
        <v>43</v>
      </c>
      <c r="C18" t="s">
        <v>26</v>
      </c>
      <c r="D18" t="s">
        <v>30</v>
      </c>
      <c r="E18" s="5">
        <v>0</v>
      </c>
      <c r="F18" s="5">
        <v>0</v>
      </c>
      <c r="G18" s="5" t="s">
        <v>24</v>
      </c>
      <c r="H18" s="7">
        <v>0</v>
      </c>
      <c r="I18" s="7">
        <v>0</v>
      </c>
      <c r="J18" s="5" t="s">
        <v>24</v>
      </c>
      <c r="K18" s="9">
        <v>2.2000000000000002</v>
      </c>
      <c r="L18" s="9">
        <v>3.25</v>
      </c>
      <c r="M18" s="9">
        <v>3.4</v>
      </c>
      <c r="N18" s="5">
        <v>2.06</v>
      </c>
      <c r="O18" s="5">
        <v>10</v>
      </c>
      <c r="P18" s="5">
        <v>10</v>
      </c>
      <c r="Q18" s="5">
        <v>5</v>
      </c>
      <c r="R18" s="5">
        <v>2</v>
      </c>
      <c r="S18" s="3">
        <f t="shared" si="1"/>
        <v>0.45454545454545453</v>
      </c>
      <c r="T18" s="3">
        <f t="shared" si="2"/>
        <v>0.30769230769230771</v>
      </c>
      <c r="U18" s="3">
        <f t="shared" si="3"/>
        <v>0.29411764705882354</v>
      </c>
      <c r="V18" s="3">
        <f t="shared" si="4"/>
        <v>0.28757138856635467</v>
      </c>
      <c r="W18" s="14">
        <f t="shared" si="5"/>
        <v>1.0699684319301128</v>
      </c>
      <c r="X18" s="3">
        <f t="shared" si="6"/>
        <v>-100</v>
      </c>
    </row>
    <row r="19" spans="1:24" x14ac:dyDescent="0.25">
      <c r="A19" s="1">
        <v>17</v>
      </c>
      <c r="B19" t="s">
        <v>43</v>
      </c>
      <c r="C19" t="s">
        <v>19</v>
      </c>
      <c r="D19" t="s">
        <v>32</v>
      </c>
      <c r="E19" s="5">
        <v>2</v>
      </c>
      <c r="F19" s="5">
        <v>0</v>
      </c>
      <c r="G19" s="5" t="s">
        <v>29</v>
      </c>
      <c r="H19" s="7">
        <v>2</v>
      </c>
      <c r="I19" s="7">
        <v>0</v>
      </c>
      <c r="J19" s="5" t="s">
        <v>29</v>
      </c>
      <c r="K19" s="9">
        <v>1.1200000000000001</v>
      </c>
      <c r="L19" s="9">
        <v>9.5</v>
      </c>
      <c r="M19" s="9">
        <v>17</v>
      </c>
      <c r="N19" s="5">
        <v>1.22</v>
      </c>
      <c r="O19" s="5">
        <v>24</v>
      </c>
      <c r="P19" s="5">
        <v>7</v>
      </c>
      <c r="Q19" s="5">
        <v>8</v>
      </c>
      <c r="R19" s="5">
        <v>1</v>
      </c>
      <c r="S19" s="3">
        <f t="shared" si="1"/>
        <v>0.89285714285714279</v>
      </c>
      <c r="T19" s="3">
        <f t="shared" si="2"/>
        <v>0.10526315789473684</v>
      </c>
      <c r="U19" s="3">
        <f t="shared" si="3"/>
        <v>5.8823529411764705E-2</v>
      </c>
      <c r="V19" s="3">
        <f t="shared" si="4"/>
        <v>0.10726047529024332</v>
      </c>
      <c r="W19" s="14">
        <f t="shared" si="5"/>
        <v>0.98137881274437944</v>
      </c>
      <c r="X19" s="3">
        <f t="shared" si="6"/>
        <v>12.000000000000014</v>
      </c>
    </row>
    <row r="20" spans="1:24" x14ac:dyDescent="0.25">
      <c r="A20" s="1">
        <v>18</v>
      </c>
      <c r="B20" t="s">
        <v>44</v>
      </c>
      <c r="C20" t="s">
        <v>27</v>
      </c>
      <c r="D20" t="s">
        <v>31</v>
      </c>
      <c r="E20" s="5">
        <v>1</v>
      </c>
      <c r="F20" s="5">
        <v>0</v>
      </c>
      <c r="G20" s="5" t="s">
        <v>29</v>
      </c>
      <c r="H20" s="7">
        <v>1</v>
      </c>
      <c r="I20" s="7">
        <v>0</v>
      </c>
      <c r="J20" s="5" t="s">
        <v>29</v>
      </c>
      <c r="K20" s="9">
        <v>1.5</v>
      </c>
      <c r="L20" s="9">
        <v>4.5</v>
      </c>
      <c r="M20" s="9">
        <v>6</v>
      </c>
      <c r="N20" s="5">
        <v>1.5</v>
      </c>
      <c r="O20" s="5">
        <v>11</v>
      </c>
      <c r="P20" s="5">
        <v>18</v>
      </c>
      <c r="Q20" s="5">
        <v>6</v>
      </c>
      <c r="R20" s="5">
        <v>5</v>
      </c>
      <c r="S20" s="3">
        <f t="shared" si="1"/>
        <v>0.66666666666666663</v>
      </c>
      <c r="T20" s="3">
        <f t="shared" si="2"/>
        <v>0.22222222222222221</v>
      </c>
      <c r="U20" s="3">
        <f t="shared" si="3"/>
        <v>0.16666666666666666</v>
      </c>
      <c r="V20" s="3">
        <f t="shared" si="4"/>
        <v>0.22525308641975297</v>
      </c>
      <c r="W20" s="14">
        <f t="shared" si="5"/>
        <v>0.98654462744238347</v>
      </c>
      <c r="X20" s="3">
        <f t="shared" si="6"/>
        <v>50</v>
      </c>
    </row>
    <row r="21" spans="1:24" x14ac:dyDescent="0.25">
      <c r="A21" s="1">
        <v>19</v>
      </c>
      <c r="B21" t="s">
        <v>45</v>
      </c>
      <c r="C21" t="s">
        <v>22</v>
      </c>
      <c r="D21" t="s">
        <v>26</v>
      </c>
      <c r="E21" s="5">
        <v>1</v>
      </c>
      <c r="F21" s="5">
        <v>1</v>
      </c>
      <c r="G21" s="5" t="s">
        <v>24</v>
      </c>
      <c r="H21" s="7">
        <v>1</v>
      </c>
      <c r="I21" s="7">
        <v>2</v>
      </c>
      <c r="J21" s="5" t="s">
        <v>20</v>
      </c>
      <c r="K21" s="9">
        <v>3.5</v>
      </c>
      <c r="L21" s="9">
        <v>3.5</v>
      </c>
      <c r="M21" s="9">
        <v>2.1</v>
      </c>
      <c r="N21" s="5">
        <v>1.87</v>
      </c>
      <c r="O21" s="5">
        <v>6</v>
      </c>
      <c r="P21" s="5">
        <v>14</v>
      </c>
      <c r="Q21" s="5">
        <v>2</v>
      </c>
      <c r="R21" s="5">
        <v>7</v>
      </c>
      <c r="S21" s="3">
        <f t="shared" si="1"/>
        <v>0.2857142857142857</v>
      </c>
      <c r="T21" s="3">
        <f t="shared" si="2"/>
        <v>0.2857142857142857</v>
      </c>
      <c r="U21" s="3">
        <f t="shared" si="3"/>
        <v>0.47619047619047616</v>
      </c>
      <c r="V21" s="3">
        <f t="shared" si="4"/>
        <v>0.27591532694710535</v>
      </c>
      <c r="W21" s="14">
        <f t="shared" si="5"/>
        <v>1.0355143691204181</v>
      </c>
      <c r="X21" s="3">
        <f t="shared" si="6"/>
        <v>-100</v>
      </c>
    </row>
    <row r="22" spans="1:24" x14ac:dyDescent="0.25">
      <c r="A22" s="1">
        <v>20</v>
      </c>
      <c r="B22" t="s">
        <v>45</v>
      </c>
      <c r="C22" t="s">
        <v>34</v>
      </c>
      <c r="D22" t="s">
        <v>33</v>
      </c>
      <c r="E22" s="5">
        <v>1</v>
      </c>
      <c r="F22" s="5">
        <v>0</v>
      </c>
      <c r="G22" s="5" t="s">
        <v>29</v>
      </c>
      <c r="H22" s="7">
        <v>2</v>
      </c>
      <c r="I22" s="7">
        <v>3</v>
      </c>
      <c r="J22" s="5" t="s">
        <v>20</v>
      </c>
      <c r="K22" s="9">
        <v>1.36</v>
      </c>
      <c r="L22" s="9">
        <v>5.25</v>
      </c>
      <c r="M22" s="9">
        <v>7.5</v>
      </c>
      <c r="N22" s="5">
        <v>1.4</v>
      </c>
      <c r="O22" s="5">
        <v>5</v>
      </c>
      <c r="P22" s="5">
        <v>14</v>
      </c>
      <c r="Q22" s="5">
        <v>3</v>
      </c>
      <c r="R22" s="5">
        <v>7</v>
      </c>
      <c r="S22" s="3">
        <f t="shared" si="1"/>
        <v>0.73529411764705876</v>
      </c>
      <c r="T22" s="3">
        <f t="shared" si="2"/>
        <v>0.19047619047619047</v>
      </c>
      <c r="U22" s="3">
        <f t="shared" si="3"/>
        <v>0.13333333333333333</v>
      </c>
      <c r="V22" s="3">
        <f t="shared" si="4"/>
        <v>0.19330259807413677</v>
      </c>
      <c r="W22" s="14">
        <f t="shared" si="5"/>
        <v>0.98537832586780705</v>
      </c>
      <c r="X22" s="3">
        <f t="shared" si="6"/>
        <v>-100</v>
      </c>
    </row>
    <row r="23" spans="1:24" x14ac:dyDescent="0.25">
      <c r="A23" s="1">
        <v>21</v>
      </c>
      <c r="B23" t="s">
        <v>45</v>
      </c>
      <c r="C23" t="s">
        <v>35</v>
      </c>
      <c r="D23" t="s">
        <v>28</v>
      </c>
      <c r="E23" s="5">
        <v>0</v>
      </c>
      <c r="F23" s="5">
        <v>2</v>
      </c>
      <c r="G23" s="5" t="s">
        <v>20</v>
      </c>
      <c r="H23" s="7">
        <v>0</v>
      </c>
      <c r="I23" s="7">
        <v>3</v>
      </c>
      <c r="J23" s="5" t="s">
        <v>20</v>
      </c>
      <c r="K23" s="9">
        <v>1.66</v>
      </c>
      <c r="L23" s="9">
        <v>4.33</v>
      </c>
      <c r="M23" s="9">
        <v>4.5</v>
      </c>
      <c r="N23" s="5">
        <v>1.44</v>
      </c>
      <c r="O23" s="5">
        <v>14</v>
      </c>
      <c r="P23" s="5">
        <v>10</v>
      </c>
      <c r="Q23" s="5">
        <v>3</v>
      </c>
      <c r="R23" s="5">
        <v>5</v>
      </c>
      <c r="S23" s="3">
        <f t="shared" si="1"/>
        <v>0.60240963855421692</v>
      </c>
      <c r="T23" s="3">
        <f t="shared" si="2"/>
        <v>0.23094688221709006</v>
      </c>
      <c r="U23" s="3">
        <f t="shared" si="3"/>
        <v>0.22222222222222221</v>
      </c>
      <c r="V23" s="3">
        <f t="shared" si="4"/>
        <v>0.25078638059488018</v>
      </c>
      <c r="W23" s="14">
        <f t="shared" si="5"/>
        <v>0.92089084610284799</v>
      </c>
      <c r="X23" s="3">
        <f t="shared" si="6"/>
        <v>-100</v>
      </c>
    </row>
    <row r="24" spans="1:24" x14ac:dyDescent="0.25">
      <c r="A24" s="1">
        <v>22</v>
      </c>
      <c r="B24" t="s">
        <v>45</v>
      </c>
      <c r="C24" t="s">
        <v>37</v>
      </c>
      <c r="D24" t="s">
        <v>23</v>
      </c>
      <c r="E24" s="5">
        <v>0</v>
      </c>
      <c r="F24" s="5">
        <v>1</v>
      </c>
      <c r="G24" s="5" t="s">
        <v>20</v>
      </c>
      <c r="H24" s="7">
        <v>0</v>
      </c>
      <c r="I24" s="7">
        <v>1</v>
      </c>
      <c r="J24" s="5" t="s">
        <v>20</v>
      </c>
      <c r="K24" s="9">
        <v>2.62</v>
      </c>
      <c r="L24" s="9">
        <v>3.6</v>
      </c>
      <c r="M24" s="9">
        <v>2.5499999999999998</v>
      </c>
      <c r="N24" s="5">
        <v>1.72</v>
      </c>
      <c r="O24" s="5">
        <v>18</v>
      </c>
      <c r="P24" s="5">
        <v>9</v>
      </c>
      <c r="Q24" s="5">
        <v>5</v>
      </c>
      <c r="R24" s="5">
        <v>3</v>
      </c>
      <c r="S24" s="3">
        <f t="shared" si="1"/>
        <v>0.38167938931297707</v>
      </c>
      <c r="T24" s="3">
        <f t="shared" si="2"/>
        <v>0.27777777777777779</v>
      </c>
      <c r="U24" s="3">
        <f t="shared" si="3"/>
        <v>0.39215686274509809</v>
      </c>
      <c r="V24" s="3">
        <f t="shared" si="4"/>
        <v>0.29091179251182214</v>
      </c>
      <c r="W24" s="14">
        <f t="shared" si="5"/>
        <v>0.95485224362807286</v>
      </c>
      <c r="X24" s="3">
        <f t="shared" si="6"/>
        <v>-100</v>
      </c>
    </row>
    <row r="25" spans="1:24" x14ac:dyDescent="0.25">
      <c r="A25" s="1">
        <v>23</v>
      </c>
      <c r="B25" t="s">
        <v>45</v>
      </c>
      <c r="C25" t="s">
        <v>32</v>
      </c>
      <c r="D25" t="s">
        <v>40</v>
      </c>
      <c r="E25" s="5">
        <v>0</v>
      </c>
      <c r="F25" s="5">
        <v>0</v>
      </c>
      <c r="G25" s="5" t="s">
        <v>24</v>
      </c>
      <c r="H25" s="7">
        <v>0</v>
      </c>
      <c r="I25" s="7">
        <v>0</v>
      </c>
      <c r="J25" s="5" t="s">
        <v>24</v>
      </c>
      <c r="K25" s="9">
        <v>1.83</v>
      </c>
      <c r="L25" s="9">
        <v>3.8</v>
      </c>
      <c r="M25" s="9">
        <v>4.2</v>
      </c>
      <c r="N25" s="5">
        <v>1.66</v>
      </c>
      <c r="O25" s="5">
        <v>16</v>
      </c>
      <c r="P25" s="5">
        <v>9</v>
      </c>
      <c r="Q25" s="5">
        <v>6</v>
      </c>
      <c r="R25" s="5">
        <v>2</v>
      </c>
      <c r="S25" s="3">
        <f t="shared" si="1"/>
        <v>0.54644808743169393</v>
      </c>
      <c r="T25" s="3">
        <f t="shared" si="2"/>
        <v>0.26315789473684209</v>
      </c>
      <c r="U25" s="3">
        <f t="shared" si="3"/>
        <v>0.23809523809523808</v>
      </c>
      <c r="V25" s="3">
        <f t="shared" si="4"/>
        <v>0.26875656244123419</v>
      </c>
      <c r="W25" s="14">
        <f t="shared" si="5"/>
        <v>0.97916825675422792</v>
      </c>
      <c r="X25" s="3">
        <f t="shared" si="6"/>
        <v>-100</v>
      </c>
    </row>
    <row r="26" spans="1:24" x14ac:dyDescent="0.25">
      <c r="A26" s="1">
        <v>24</v>
      </c>
      <c r="B26" t="s">
        <v>45</v>
      </c>
      <c r="C26" t="s">
        <v>30</v>
      </c>
      <c r="D26" t="s">
        <v>38</v>
      </c>
      <c r="E26" s="5">
        <v>2</v>
      </c>
      <c r="F26" s="5">
        <v>0</v>
      </c>
      <c r="G26" s="5" t="s">
        <v>29</v>
      </c>
      <c r="H26" s="7">
        <v>2</v>
      </c>
      <c r="I26" s="7">
        <v>1</v>
      </c>
      <c r="J26" s="5" t="s">
        <v>29</v>
      </c>
      <c r="K26" s="9">
        <v>3.6</v>
      </c>
      <c r="L26" s="9">
        <v>3.5</v>
      </c>
      <c r="M26" s="9">
        <v>2.0499999999999998</v>
      </c>
      <c r="N26" s="5">
        <v>1.91</v>
      </c>
      <c r="O26" s="5">
        <v>9</v>
      </c>
      <c r="P26" s="5">
        <v>16</v>
      </c>
      <c r="Q26" s="5">
        <v>4</v>
      </c>
      <c r="R26" s="5">
        <v>2</v>
      </c>
      <c r="S26" s="3">
        <f t="shared" si="1"/>
        <v>0.27777777777777779</v>
      </c>
      <c r="T26" s="3">
        <f t="shared" si="2"/>
        <v>0.2857142857142857</v>
      </c>
      <c r="U26" s="3">
        <f t="shared" si="3"/>
        <v>0.48780487804878053</v>
      </c>
      <c r="V26" s="3">
        <f t="shared" si="4"/>
        <v>0.27354653158817255</v>
      </c>
      <c r="W26" s="14">
        <f t="shared" si="5"/>
        <v>1.0444814783630005</v>
      </c>
      <c r="X26" s="3">
        <f t="shared" si="6"/>
        <v>260</v>
      </c>
    </row>
    <row r="27" spans="1:24" x14ac:dyDescent="0.25">
      <c r="A27" s="1">
        <v>25</v>
      </c>
      <c r="B27" t="s">
        <v>46</v>
      </c>
      <c r="C27" t="s">
        <v>18</v>
      </c>
      <c r="D27" t="s">
        <v>39</v>
      </c>
      <c r="E27" s="5">
        <v>0</v>
      </c>
      <c r="F27" s="5">
        <v>0</v>
      </c>
      <c r="G27" s="5" t="s">
        <v>24</v>
      </c>
      <c r="H27" s="7">
        <v>1</v>
      </c>
      <c r="I27" s="7">
        <v>1</v>
      </c>
      <c r="J27" s="5" t="s">
        <v>24</v>
      </c>
      <c r="K27" s="9">
        <v>1.95</v>
      </c>
      <c r="L27" s="9">
        <v>3.75</v>
      </c>
      <c r="M27" s="9">
        <v>3.6</v>
      </c>
      <c r="N27" s="5">
        <v>1.66</v>
      </c>
      <c r="O27" s="5">
        <v>10</v>
      </c>
      <c r="P27" s="5">
        <v>6</v>
      </c>
      <c r="Q27" s="5">
        <v>3</v>
      </c>
      <c r="R27" s="5">
        <v>2</v>
      </c>
      <c r="S27" s="3">
        <f t="shared" si="1"/>
        <v>0.51282051282051289</v>
      </c>
      <c r="T27" s="3">
        <f t="shared" si="2"/>
        <v>0.26666666666666666</v>
      </c>
      <c r="U27" s="3">
        <f t="shared" si="3"/>
        <v>0.27777777777777779</v>
      </c>
      <c r="V27" s="3">
        <f t="shared" si="4"/>
        <v>0.27731781908421255</v>
      </c>
      <c r="W27" s="14">
        <f t="shared" si="5"/>
        <v>0.96159225378044866</v>
      </c>
      <c r="X27" s="3">
        <f t="shared" si="6"/>
        <v>-100</v>
      </c>
    </row>
    <row r="28" spans="1:24" x14ac:dyDescent="0.25">
      <c r="A28" s="1">
        <v>26</v>
      </c>
      <c r="B28" t="s">
        <v>46</v>
      </c>
      <c r="C28" t="s">
        <v>25</v>
      </c>
      <c r="D28" t="s">
        <v>19</v>
      </c>
      <c r="E28" s="5">
        <v>0</v>
      </c>
      <c r="F28" s="5">
        <v>4</v>
      </c>
      <c r="G28" s="5" t="s">
        <v>20</v>
      </c>
      <c r="H28" s="7">
        <v>0</v>
      </c>
      <c r="I28" s="7">
        <v>7</v>
      </c>
      <c r="J28" s="5" t="s">
        <v>20</v>
      </c>
      <c r="K28" s="9">
        <v>13</v>
      </c>
      <c r="L28" s="9">
        <v>8</v>
      </c>
      <c r="M28" s="9">
        <v>1.18</v>
      </c>
      <c r="N28" s="5">
        <v>1.25</v>
      </c>
      <c r="O28" s="5">
        <v>13</v>
      </c>
      <c r="P28" s="5">
        <v>22</v>
      </c>
      <c r="Q28" s="5">
        <v>7</v>
      </c>
      <c r="R28" s="5">
        <v>12</v>
      </c>
      <c r="S28" s="3">
        <f t="shared" si="1"/>
        <v>7.6923076923076927E-2</v>
      </c>
      <c r="T28" s="3">
        <f t="shared" si="2"/>
        <v>0.125</v>
      </c>
      <c r="U28" s="3">
        <f t="shared" si="3"/>
        <v>0.84745762711864414</v>
      </c>
      <c r="V28" s="3">
        <f t="shared" si="4"/>
        <v>0.14242676026749762</v>
      </c>
      <c r="W28" s="14">
        <f t="shared" si="5"/>
        <v>0.87764405906047638</v>
      </c>
      <c r="X28" s="3">
        <f t="shared" si="6"/>
        <v>-100</v>
      </c>
    </row>
    <row r="29" spans="1:24" x14ac:dyDescent="0.25">
      <c r="A29" s="1">
        <v>27</v>
      </c>
      <c r="B29" t="s">
        <v>47</v>
      </c>
      <c r="C29" t="s">
        <v>23</v>
      </c>
      <c r="D29" t="s">
        <v>25</v>
      </c>
      <c r="E29" s="5">
        <v>0</v>
      </c>
      <c r="F29" s="5">
        <v>0</v>
      </c>
      <c r="G29" s="5" t="s">
        <v>24</v>
      </c>
      <c r="H29" s="7">
        <v>1</v>
      </c>
      <c r="I29" s="7">
        <v>0</v>
      </c>
      <c r="J29" s="5" t="s">
        <v>29</v>
      </c>
      <c r="K29" s="9">
        <v>1.5</v>
      </c>
      <c r="L29" s="9">
        <v>4.5</v>
      </c>
      <c r="M29" s="9">
        <v>6</v>
      </c>
      <c r="N29" s="5">
        <v>1.61</v>
      </c>
      <c r="O29" s="5">
        <v>28</v>
      </c>
      <c r="P29" s="5">
        <v>15</v>
      </c>
      <c r="Q29" s="5">
        <v>12</v>
      </c>
      <c r="R29" s="5">
        <v>5</v>
      </c>
      <c r="S29" s="3">
        <f t="shared" si="1"/>
        <v>0.66666666666666663</v>
      </c>
      <c r="T29" s="3">
        <f t="shared" si="2"/>
        <v>0.22222222222222221</v>
      </c>
      <c r="U29" s="3">
        <f t="shared" si="3"/>
        <v>0.16666666666666666</v>
      </c>
      <c r="V29" s="3">
        <f t="shared" si="4"/>
        <v>0.22525308641975297</v>
      </c>
      <c r="W29" s="14">
        <f t="shared" si="5"/>
        <v>0.98654462744238347</v>
      </c>
      <c r="X29" s="3">
        <f t="shared" si="6"/>
        <v>50</v>
      </c>
    </row>
    <row r="30" spans="1:24" x14ac:dyDescent="0.25">
      <c r="A30" s="1">
        <v>28</v>
      </c>
      <c r="B30" t="s">
        <v>48</v>
      </c>
      <c r="C30" t="s">
        <v>31</v>
      </c>
      <c r="D30" t="s">
        <v>34</v>
      </c>
      <c r="E30" s="5">
        <v>0</v>
      </c>
      <c r="F30" s="5">
        <v>1</v>
      </c>
      <c r="G30" s="5" t="s">
        <v>20</v>
      </c>
      <c r="H30" s="7">
        <v>0</v>
      </c>
      <c r="I30" s="7">
        <v>1</v>
      </c>
      <c r="J30" s="5" t="s">
        <v>20</v>
      </c>
      <c r="K30" s="9">
        <v>4.5</v>
      </c>
      <c r="L30" s="9">
        <v>4.33</v>
      </c>
      <c r="M30" s="9">
        <v>1.66</v>
      </c>
      <c r="N30" s="5">
        <v>1.5</v>
      </c>
      <c r="O30" s="5">
        <v>12</v>
      </c>
      <c r="P30" s="5">
        <v>24</v>
      </c>
      <c r="Q30" s="5">
        <v>3</v>
      </c>
      <c r="R30" s="5">
        <v>7</v>
      </c>
      <c r="S30" s="3">
        <f t="shared" si="1"/>
        <v>0.22222222222222221</v>
      </c>
      <c r="T30" s="3">
        <f t="shared" si="2"/>
        <v>0.23094688221709006</v>
      </c>
      <c r="U30" s="3">
        <f t="shared" si="3"/>
        <v>0.60240963855421692</v>
      </c>
      <c r="V30" s="3">
        <f t="shared" si="4"/>
        <v>0.25155456485291872</v>
      </c>
      <c r="W30" s="14">
        <f t="shared" si="5"/>
        <v>0.91807867749139138</v>
      </c>
      <c r="X30" s="3">
        <f t="shared" si="6"/>
        <v>-100</v>
      </c>
    </row>
    <row r="31" spans="1:24" x14ac:dyDescent="0.25">
      <c r="A31" s="1">
        <v>29</v>
      </c>
      <c r="B31" t="s">
        <v>48</v>
      </c>
      <c r="C31" t="s">
        <v>28</v>
      </c>
      <c r="D31" t="s">
        <v>22</v>
      </c>
      <c r="E31" s="5">
        <v>1</v>
      </c>
      <c r="F31" s="5">
        <v>0</v>
      </c>
      <c r="G31" s="5" t="s">
        <v>29</v>
      </c>
      <c r="H31" s="7">
        <v>1</v>
      </c>
      <c r="I31" s="7">
        <v>0</v>
      </c>
      <c r="J31" s="5" t="s">
        <v>29</v>
      </c>
      <c r="K31" s="9">
        <v>1.45</v>
      </c>
      <c r="L31" s="9">
        <v>4.5</v>
      </c>
      <c r="M31" s="9">
        <v>7</v>
      </c>
      <c r="N31" s="5">
        <v>1.5</v>
      </c>
      <c r="O31" s="5">
        <v>24</v>
      </c>
      <c r="P31" s="5">
        <v>12</v>
      </c>
      <c r="Q31" s="5">
        <v>6</v>
      </c>
      <c r="R31" s="5">
        <v>1</v>
      </c>
      <c r="S31" s="3">
        <f t="shared" si="1"/>
        <v>0.68965517241379315</v>
      </c>
      <c r="T31" s="3">
        <f t="shared" si="2"/>
        <v>0.22222222222222221</v>
      </c>
      <c r="U31" s="3">
        <f t="shared" si="3"/>
        <v>0.14285714285714285</v>
      </c>
      <c r="V31" s="3">
        <f t="shared" si="4"/>
        <v>0.21503405393330235</v>
      </c>
      <c r="W31" s="14">
        <f t="shared" si="5"/>
        <v>1.0334280461975081</v>
      </c>
      <c r="X31" s="3">
        <f t="shared" si="6"/>
        <v>45</v>
      </c>
    </row>
    <row r="32" spans="1:24" x14ac:dyDescent="0.25">
      <c r="A32" s="1">
        <v>30</v>
      </c>
      <c r="B32" t="s">
        <v>48</v>
      </c>
      <c r="C32" t="s">
        <v>26</v>
      </c>
      <c r="D32" t="s">
        <v>35</v>
      </c>
      <c r="E32" s="5">
        <v>0</v>
      </c>
      <c r="F32" s="5">
        <v>3</v>
      </c>
      <c r="G32" s="5" t="s">
        <v>20</v>
      </c>
      <c r="H32" s="7">
        <v>0</v>
      </c>
      <c r="I32" s="7">
        <v>3</v>
      </c>
      <c r="J32" s="5" t="s">
        <v>20</v>
      </c>
      <c r="K32" s="9">
        <v>2.75</v>
      </c>
      <c r="L32" s="9">
        <v>3.75</v>
      </c>
      <c r="M32" s="9">
        <v>2.37</v>
      </c>
      <c r="N32" s="5">
        <v>1.61</v>
      </c>
      <c r="O32" s="5">
        <v>17</v>
      </c>
      <c r="P32" s="5">
        <v>7</v>
      </c>
      <c r="Q32" s="5">
        <v>3</v>
      </c>
      <c r="R32" s="5">
        <v>5</v>
      </c>
      <c r="S32" s="3">
        <f t="shared" si="1"/>
        <v>0.36363636363636365</v>
      </c>
      <c r="T32" s="3">
        <f t="shared" si="2"/>
        <v>0.26666666666666666</v>
      </c>
      <c r="U32" s="3">
        <f t="shared" si="3"/>
        <v>0.42194092827004215</v>
      </c>
      <c r="V32" s="3">
        <f t="shared" si="4"/>
        <v>0.28989614780411171</v>
      </c>
      <c r="W32" s="14">
        <f t="shared" si="5"/>
        <v>0.91986964534229809</v>
      </c>
      <c r="X32" s="3">
        <f t="shared" si="6"/>
        <v>-100</v>
      </c>
    </row>
    <row r="33" spans="1:24" x14ac:dyDescent="0.25">
      <c r="A33" s="1">
        <v>31</v>
      </c>
      <c r="B33" t="s">
        <v>48</v>
      </c>
      <c r="C33" t="s">
        <v>38</v>
      </c>
      <c r="D33" t="s">
        <v>32</v>
      </c>
      <c r="E33" s="5">
        <v>1</v>
      </c>
      <c r="F33" s="5">
        <v>0</v>
      </c>
      <c r="G33" s="5" t="s">
        <v>29</v>
      </c>
      <c r="H33" s="7">
        <v>2</v>
      </c>
      <c r="I33" s="7">
        <v>0</v>
      </c>
      <c r="J33" s="5" t="s">
        <v>29</v>
      </c>
      <c r="K33" s="9">
        <v>1.45</v>
      </c>
      <c r="L33" s="9">
        <v>4.75</v>
      </c>
      <c r="M33" s="9">
        <v>6</v>
      </c>
      <c r="N33" s="5">
        <v>1.57</v>
      </c>
      <c r="O33" s="5">
        <v>16</v>
      </c>
      <c r="P33" s="5">
        <v>9</v>
      </c>
      <c r="Q33" s="5">
        <v>7</v>
      </c>
      <c r="R33" s="5">
        <v>4</v>
      </c>
      <c r="S33" s="3">
        <f t="shared" si="1"/>
        <v>0.68965517241379315</v>
      </c>
      <c r="T33" s="3">
        <f t="shared" si="2"/>
        <v>0.21052631578947367</v>
      </c>
      <c r="U33" s="3">
        <f t="shared" si="3"/>
        <v>0.16666666666666666</v>
      </c>
      <c r="V33" s="3">
        <f t="shared" si="4"/>
        <v>0.21503405393330235</v>
      </c>
      <c r="W33" s="14">
        <f t="shared" si="5"/>
        <v>0.97903709639763914</v>
      </c>
      <c r="X33" s="3">
        <f t="shared" si="6"/>
        <v>45</v>
      </c>
    </row>
    <row r="34" spans="1:24" x14ac:dyDescent="0.25">
      <c r="A34" s="1">
        <v>32</v>
      </c>
      <c r="B34" t="s">
        <v>48</v>
      </c>
      <c r="C34" t="s">
        <v>40</v>
      </c>
      <c r="D34" t="s">
        <v>30</v>
      </c>
      <c r="E34" s="5">
        <v>1</v>
      </c>
      <c r="F34" s="5">
        <v>3</v>
      </c>
      <c r="G34" s="5" t="s">
        <v>20</v>
      </c>
      <c r="H34" s="7">
        <v>1</v>
      </c>
      <c r="I34" s="7">
        <v>6</v>
      </c>
      <c r="J34" s="5" t="s">
        <v>20</v>
      </c>
      <c r="K34" s="9">
        <v>3.1</v>
      </c>
      <c r="L34" s="9">
        <v>3.4</v>
      </c>
      <c r="M34" s="9">
        <v>2.2999999999999998</v>
      </c>
      <c r="N34" s="5">
        <v>1.96</v>
      </c>
      <c r="O34" s="5">
        <v>12</v>
      </c>
      <c r="P34" s="5">
        <v>12</v>
      </c>
      <c r="Q34" s="5">
        <v>4</v>
      </c>
      <c r="R34" s="5">
        <v>7</v>
      </c>
      <c r="S34" s="3">
        <f t="shared" si="1"/>
        <v>0.32258064516129031</v>
      </c>
      <c r="T34" s="3">
        <f t="shared" si="2"/>
        <v>0.29411764705882354</v>
      </c>
      <c r="U34" s="3">
        <f t="shared" si="3"/>
        <v>0.43478260869565222</v>
      </c>
      <c r="V34" s="3">
        <f t="shared" si="4"/>
        <v>0.28455987974285363</v>
      </c>
      <c r="W34" s="14">
        <f t="shared" si="5"/>
        <v>1.0335878948381862</v>
      </c>
      <c r="X34" s="3">
        <f t="shared" si="6"/>
        <v>-100</v>
      </c>
    </row>
    <row r="35" spans="1:24" x14ac:dyDescent="0.25">
      <c r="A35" s="1">
        <v>33</v>
      </c>
      <c r="B35" t="s">
        <v>48</v>
      </c>
      <c r="C35" t="s">
        <v>19</v>
      </c>
      <c r="D35" t="s">
        <v>27</v>
      </c>
      <c r="E35" s="5">
        <v>0</v>
      </c>
      <c r="F35" s="5">
        <v>1</v>
      </c>
      <c r="G35" s="5" t="s">
        <v>20</v>
      </c>
      <c r="H35" s="7">
        <v>1</v>
      </c>
      <c r="I35" s="7">
        <v>1</v>
      </c>
      <c r="J35" s="5" t="s">
        <v>24</v>
      </c>
      <c r="K35" s="9">
        <v>1.18</v>
      </c>
      <c r="L35" s="9">
        <v>8</v>
      </c>
      <c r="M35" s="9">
        <v>12</v>
      </c>
      <c r="N35" s="5">
        <v>1.2</v>
      </c>
      <c r="O35" s="5">
        <v>35</v>
      </c>
      <c r="P35" s="5">
        <v>5</v>
      </c>
      <c r="Q35" s="5">
        <v>20</v>
      </c>
      <c r="R35" s="5">
        <v>3</v>
      </c>
      <c r="S35" s="3">
        <f t="shared" si="1"/>
        <v>0.84745762711864414</v>
      </c>
      <c r="T35" s="3">
        <f t="shared" si="2"/>
        <v>0.125</v>
      </c>
      <c r="U35" s="3">
        <f t="shared" si="3"/>
        <v>8.3333333333333329E-2</v>
      </c>
      <c r="V35" s="3">
        <f t="shared" si="4"/>
        <v>0.13343094430379668</v>
      </c>
      <c r="W35" s="14">
        <f t="shared" si="5"/>
        <v>0.93681417494429897</v>
      </c>
      <c r="X35" s="3">
        <f t="shared" si="6"/>
        <v>-100</v>
      </c>
    </row>
    <row r="36" spans="1:24" x14ac:dyDescent="0.25">
      <c r="A36" s="1">
        <v>34</v>
      </c>
      <c r="B36" t="s">
        <v>49</v>
      </c>
      <c r="C36" t="s">
        <v>39</v>
      </c>
      <c r="D36" t="s">
        <v>37</v>
      </c>
      <c r="E36" s="5">
        <v>0</v>
      </c>
      <c r="F36" s="5">
        <v>0</v>
      </c>
      <c r="G36" s="5" t="s">
        <v>24</v>
      </c>
      <c r="H36" s="7">
        <v>0</v>
      </c>
      <c r="I36" s="7">
        <v>0</v>
      </c>
      <c r="J36" s="5" t="s">
        <v>24</v>
      </c>
      <c r="K36" s="9">
        <v>2.0499999999999998</v>
      </c>
      <c r="L36" s="9">
        <v>3.75</v>
      </c>
      <c r="M36" s="9">
        <v>3.4</v>
      </c>
      <c r="N36" s="5">
        <v>1.66</v>
      </c>
      <c r="O36" s="5">
        <v>6</v>
      </c>
      <c r="P36" s="5">
        <v>13</v>
      </c>
      <c r="Q36" s="5">
        <v>2</v>
      </c>
      <c r="R36" s="5">
        <v>5</v>
      </c>
      <c r="S36" s="3">
        <f t="shared" si="1"/>
        <v>0.48780487804878053</v>
      </c>
      <c r="T36" s="3">
        <f t="shared" si="2"/>
        <v>0.26666666666666666</v>
      </c>
      <c r="U36" s="3">
        <f t="shared" si="3"/>
        <v>0.29411764705882354</v>
      </c>
      <c r="V36" s="3">
        <f t="shared" si="4"/>
        <v>0.28247020349562474</v>
      </c>
      <c r="W36" s="14">
        <f t="shared" si="5"/>
        <v>0.94405237567224376</v>
      </c>
      <c r="X36" s="3">
        <f t="shared" si="6"/>
        <v>-100</v>
      </c>
    </row>
    <row r="37" spans="1:24" x14ac:dyDescent="0.25">
      <c r="A37" s="1">
        <v>35</v>
      </c>
      <c r="B37" t="s">
        <v>49</v>
      </c>
      <c r="C37" t="s">
        <v>33</v>
      </c>
      <c r="D37" t="s">
        <v>18</v>
      </c>
      <c r="E37" s="5">
        <v>2</v>
      </c>
      <c r="F37" s="5">
        <v>3</v>
      </c>
      <c r="G37" s="5" t="s">
        <v>20</v>
      </c>
      <c r="H37" s="7">
        <v>3</v>
      </c>
      <c r="I37" s="7">
        <v>4</v>
      </c>
      <c r="J37" s="5" t="s">
        <v>20</v>
      </c>
      <c r="K37" s="9">
        <v>2.4500000000000002</v>
      </c>
      <c r="L37" s="9">
        <v>3.5</v>
      </c>
      <c r="M37" s="9">
        <v>2.8</v>
      </c>
      <c r="N37" s="5">
        <v>1.61</v>
      </c>
      <c r="O37" s="5">
        <v>10</v>
      </c>
      <c r="P37" s="5">
        <v>12</v>
      </c>
      <c r="Q37" s="5">
        <v>4</v>
      </c>
      <c r="R37" s="5">
        <v>7</v>
      </c>
      <c r="S37" s="3">
        <f t="shared" si="1"/>
        <v>0.4081632653061224</v>
      </c>
      <c r="T37" s="3">
        <f t="shared" si="2"/>
        <v>0.2857142857142857</v>
      </c>
      <c r="U37" s="3">
        <f t="shared" si="3"/>
        <v>0.35714285714285715</v>
      </c>
      <c r="V37" s="3">
        <f t="shared" si="4"/>
        <v>0.2910279408950977</v>
      </c>
      <c r="W37" s="14">
        <f t="shared" si="5"/>
        <v>0.98174176965802973</v>
      </c>
      <c r="X37" s="3">
        <f t="shared" si="6"/>
        <v>-100</v>
      </c>
    </row>
    <row r="38" spans="1:24" x14ac:dyDescent="0.25">
      <c r="A38" s="1">
        <v>36</v>
      </c>
      <c r="B38" t="s">
        <v>50</v>
      </c>
      <c r="C38" t="s">
        <v>34</v>
      </c>
      <c r="D38" t="s">
        <v>28</v>
      </c>
      <c r="E38" s="5">
        <v>1</v>
      </c>
      <c r="F38" s="5">
        <v>0</v>
      </c>
      <c r="G38" s="5" t="s">
        <v>29</v>
      </c>
      <c r="H38" s="7">
        <v>1</v>
      </c>
      <c r="I38" s="7">
        <v>0</v>
      </c>
      <c r="J38" s="5" t="s">
        <v>29</v>
      </c>
      <c r="K38" s="9">
        <v>1.61</v>
      </c>
      <c r="L38" s="9">
        <v>4.5</v>
      </c>
      <c r="M38" s="9">
        <v>4.75</v>
      </c>
      <c r="N38" s="5">
        <v>1.4</v>
      </c>
      <c r="O38" s="5">
        <v>16</v>
      </c>
      <c r="P38" s="5">
        <v>7</v>
      </c>
      <c r="Q38" s="5">
        <v>5</v>
      </c>
      <c r="R38" s="5">
        <v>2</v>
      </c>
      <c r="S38" s="3">
        <f t="shared" si="1"/>
        <v>0.6211180124223602</v>
      </c>
      <c r="T38" s="3">
        <f t="shared" si="2"/>
        <v>0.22222222222222221</v>
      </c>
      <c r="U38" s="3">
        <f t="shared" si="3"/>
        <v>0.21052631578947367</v>
      </c>
      <c r="V38" s="3">
        <f t="shared" si="4"/>
        <v>0.24384999269063404</v>
      </c>
      <c r="W38" s="14">
        <f t="shared" si="5"/>
        <v>0.91130706944145612</v>
      </c>
      <c r="X38" s="3">
        <f t="shared" si="6"/>
        <v>61</v>
      </c>
    </row>
    <row r="39" spans="1:24" x14ac:dyDescent="0.25">
      <c r="A39" s="1">
        <v>37</v>
      </c>
      <c r="B39" t="s">
        <v>51</v>
      </c>
      <c r="C39" t="s">
        <v>25</v>
      </c>
      <c r="D39" t="s">
        <v>33</v>
      </c>
      <c r="E39" s="5">
        <v>0</v>
      </c>
      <c r="F39" s="5">
        <v>0</v>
      </c>
      <c r="G39" s="5" t="s">
        <v>24</v>
      </c>
      <c r="H39" s="7">
        <v>0</v>
      </c>
      <c r="I39" s="7">
        <v>2</v>
      </c>
      <c r="J39" s="5" t="s">
        <v>20</v>
      </c>
      <c r="K39" s="9">
        <v>2.9</v>
      </c>
      <c r="L39" s="9">
        <v>3.6</v>
      </c>
      <c r="M39" s="9">
        <v>2.2999999999999998</v>
      </c>
      <c r="N39" s="5">
        <v>1.66</v>
      </c>
      <c r="O39" s="5">
        <v>19</v>
      </c>
      <c r="P39" s="5">
        <v>16</v>
      </c>
      <c r="Q39" s="5">
        <v>6</v>
      </c>
      <c r="R39" s="5">
        <v>6</v>
      </c>
      <c r="S39" s="3">
        <f t="shared" si="1"/>
        <v>0.34482758620689657</v>
      </c>
      <c r="T39" s="3">
        <f t="shared" si="2"/>
        <v>0.27777777777777779</v>
      </c>
      <c r="U39" s="3">
        <f t="shared" si="3"/>
        <v>0.43478260869565222</v>
      </c>
      <c r="V39" s="3">
        <f t="shared" si="4"/>
        <v>0.28798807362278922</v>
      </c>
      <c r="W39" s="14">
        <f t="shared" si="5"/>
        <v>0.96454611568955106</v>
      </c>
      <c r="X39" s="3">
        <f t="shared" si="6"/>
        <v>-100</v>
      </c>
    </row>
    <row r="40" spans="1:24" x14ac:dyDescent="0.25">
      <c r="A40" s="1">
        <v>38</v>
      </c>
      <c r="B40" t="s">
        <v>51</v>
      </c>
      <c r="C40" t="s">
        <v>35</v>
      </c>
      <c r="D40" t="s">
        <v>23</v>
      </c>
      <c r="E40" s="5">
        <v>1</v>
      </c>
      <c r="F40" s="5">
        <v>0</v>
      </c>
      <c r="G40" s="5" t="s">
        <v>29</v>
      </c>
      <c r="H40" s="7">
        <v>2</v>
      </c>
      <c r="I40" s="7">
        <v>3</v>
      </c>
      <c r="J40" s="5" t="s">
        <v>20</v>
      </c>
      <c r="K40" s="9">
        <v>1.9</v>
      </c>
      <c r="L40" s="9">
        <v>3.75</v>
      </c>
      <c r="M40" s="9">
        <v>3.8</v>
      </c>
      <c r="N40" s="5">
        <v>1.57</v>
      </c>
      <c r="O40" s="5">
        <v>15</v>
      </c>
      <c r="P40" s="5">
        <v>5</v>
      </c>
      <c r="Q40" s="5">
        <v>6</v>
      </c>
      <c r="R40" s="5">
        <v>3</v>
      </c>
      <c r="S40" s="3">
        <f t="shared" si="1"/>
        <v>0.52631578947368418</v>
      </c>
      <c r="T40" s="3">
        <f t="shared" si="2"/>
        <v>0.26666666666666666</v>
      </c>
      <c r="U40" s="3">
        <f t="shared" si="3"/>
        <v>0.26315789473684209</v>
      </c>
      <c r="V40" s="3">
        <f t="shared" si="4"/>
        <v>0.2740991912278144</v>
      </c>
      <c r="W40" s="14">
        <f t="shared" si="5"/>
        <v>0.97288381433066584</v>
      </c>
      <c r="X40" s="3">
        <f t="shared" si="6"/>
        <v>-100</v>
      </c>
    </row>
    <row r="41" spans="1:24" x14ac:dyDescent="0.25">
      <c r="A41" s="1">
        <v>39</v>
      </c>
      <c r="B41" t="s">
        <v>51</v>
      </c>
      <c r="C41" t="s">
        <v>37</v>
      </c>
      <c r="D41" t="s">
        <v>40</v>
      </c>
      <c r="E41" s="5">
        <v>1</v>
      </c>
      <c r="F41" s="5">
        <v>1</v>
      </c>
      <c r="G41" s="5" t="s">
        <v>24</v>
      </c>
      <c r="H41" s="7">
        <v>1</v>
      </c>
      <c r="I41" s="7">
        <v>1</v>
      </c>
      <c r="J41" s="5" t="s">
        <v>24</v>
      </c>
      <c r="K41" s="9">
        <v>1.75</v>
      </c>
      <c r="L41" s="9">
        <v>4</v>
      </c>
      <c r="M41" s="9">
        <v>4.33</v>
      </c>
      <c r="N41" s="5">
        <v>1.72</v>
      </c>
      <c r="O41" s="5">
        <v>13</v>
      </c>
      <c r="P41" s="5">
        <v>13</v>
      </c>
      <c r="Q41" s="5">
        <v>3</v>
      </c>
      <c r="R41" s="5">
        <v>4</v>
      </c>
      <c r="S41" s="3">
        <f t="shared" si="1"/>
        <v>0.5714285714285714</v>
      </c>
      <c r="T41" s="3">
        <f t="shared" si="2"/>
        <v>0.25</v>
      </c>
      <c r="U41" s="3">
        <f t="shared" si="3"/>
        <v>0.23094688221709006</v>
      </c>
      <c r="V41" s="3">
        <f t="shared" si="4"/>
        <v>0.26127642648896282</v>
      </c>
      <c r="W41" s="14">
        <f t="shared" si="5"/>
        <v>0.95684101072379302</v>
      </c>
      <c r="X41" s="3">
        <f t="shared" si="6"/>
        <v>-100</v>
      </c>
    </row>
    <row r="42" spans="1:24" x14ac:dyDescent="0.25">
      <c r="A42" s="1">
        <v>40</v>
      </c>
      <c r="B42" t="s">
        <v>51</v>
      </c>
      <c r="C42" t="s">
        <v>30</v>
      </c>
      <c r="D42" t="s">
        <v>19</v>
      </c>
      <c r="E42" s="5">
        <v>1</v>
      </c>
      <c r="F42" s="5">
        <v>1</v>
      </c>
      <c r="G42" s="5" t="s">
        <v>24</v>
      </c>
      <c r="H42" s="7">
        <v>1</v>
      </c>
      <c r="I42" s="7">
        <v>1</v>
      </c>
      <c r="J42" s="5" t="s">
        <v>24</v>
      </c>
      <c r="K42" s="9">
        <v>7</v>
      </c>
      <c r="L42" s="9">
        <v>5.25</v>
      </c>
      <c r="M42" s="9">
        <v>1.36</v>
      </c>
      <c r="N42" s="5">
        <v>1.4</v>
      </c>
      <c r="O42" s="5">
        <v>10</v>
      </c>
      <c r="P42" s="5">
        <v>21</v>
      </c>
      <c r="Q42" s="5">
        <v>3</v>
      </c>
      <c r="R42" s="5">
        <v>6</v>
      </c>
      <c r="S42" s="3">
        <f t="shared" si="1"/>
        <v>0.14285714285714285</v>
      </c>
      <c r="T42" s="3">
        <f t="shared" si="2"/>
        <v>0.19047619047619047</v>
      </c>
      <c r="U42" s="3">
        <f t="shared" si="3"/>
        <v>0.73529411764705876</v>
      </c>
      <c r="V42" s="3">
        <f t="shared" si="4"/>
        <v>0.20202311536859638</v>
      </c>
      <c r="W42" s="14">
        <f t="shared" si="5"/>
        <v>0.94284354604007437</v>
      </c>
      <c r="X42" s="3">
        <f t="shared" si="6"/>
        <v>-100</v>
      </c>
    </row>
    <row r="43" spans="1:24" x14ac:dyDescent="0.25">
      <c r="A43" s="1">
        <v>41</v>
      </c>
      <c r="B43" t="s">
        <v>51</v>
      </c>
      <c r="C43" t="s">
        <v>32</v>
      </c>
      <c r="D43" t="s">
        <v>39</v>
      </c>
      <c r="E43" s="5">
        <v>1</v>
      </c>
      <c r="F43" s="5">
        <v>3</v>
      </c>
      <c r="G43" s="5" t="s">
        <v>20</v>
      </c>
      <c r="H43" s="7">
        <v>2</v>
      </c>
      <c r="I43" s="7">
        <v>4</v>
      </c>
      <c r="J43" s="5" t="s">
        <v>20</v>
      </c>
      <c r="K43" s="9">
        <v>2.0499999999999998</v>
      </c>
      <c r="L43" s="9">
        <v>3.4</v>
      </c>
      <c r="M43" s="9">
        <v>3.75</v>
      </c>
      <c r="N43" s="5">
        <v>1.8</v>
      </c>
      <c r="O43" s="5">
        <v>9</v>
      </c>
      <c r="P43" s="5">
        <v>18</v>
      </c>
      <c r="Q43" s="5">
        <v>3</v>
      </c>
      <c r="R43" s="5">
        <v>5</v>
      </c>
      <c r="S43" s="3">
        <f t="shared" si="1"/>
        <v>0.48780487804878053</v>
      </c>
      <c r="T43" s="3">
        <f t="shared" si="2"/>
        <v>0.29411764705882354</v>
      </c>
      <c r="U43" s="3">
        <f t="shared" si="3"/>
        <v>0.26666666666666666</v>
      </c>
      <c r="V43" s="3">
        <f t="shared" si="4"/>
        <v>0.28247020349562474</v>
      </c>
      <c r="W43" s="14">
        <f t="shared" si="5"/>
        <v>1.0412342378737982</v>
      </c>
      <c r="X43" s="3">
        <f t="shared" si="6"/>
        <v>-100</v>
      </c>
    </row>
    <row r="44" spans="1:24" x14ac:dyDescent="0.25">
      <c r="A44" s="1">
        <v>42</v>
      </c>
      <c r="B44" t="s">
        <v>51</v>
      </c>
      <c r="C44" t="s">
        <v>18</v>
      </c>
      <c r="D44" t="s">
        <v>38</v>
      </c>
      <c r="E44" s="5">
        <v>2</v>
      </c>
      <c r="F44" s="5">
        <v>0</v>
      </c>
      <c r="G44" s="5" t="s">
        <v>29</v>
      </c>
      <c r="H44" s="7">
        <v>4</v>
      </c>
      <c r="I44" s="7">
        <v>0</v>
      </c>
      <c r="J44" s="5" t="s">
        <v>29</v>
      </c>
      <c r="K44" s="9">
        <v>3.5</v>
      </c>
      <c r="L44" s="9">
        <v>3.75</v>
      </c>
      <c r="M44" s="9">
        <v>2</v>
      </c>
      <c r="N44" s="5">
        <v>1.61</v>
      </c>
      <c r="O44" s="5">
        <v>14</v>
      </c>
      <c r="P44" s="5">
        <v>5</v>
      </c>
      <c r="Q44" s="5">
        <v>9</v>
      </c>
      <c r="R44" s="5">
        <v>0</v>
      </c>
      <c r="S44" s="3">
        <f t="shared" si="1"/>
        <v>0.2857142857142857</v>
      </c>
      <c r="T44" s="3">
        <f t="shared" si="2"/>
        <v>0.26666666666666666</v>
      </c>
      <c r="U44" s="3">
        <f t="shared" si="3"/>
        <v>0.5</v>
      </c>
      <c r="V44" s="3">
        <f t="shared" si="4"/>
        <v>0.27591532694710535</v>
      </c>
      <c r="W44" s="14">
        <f t="shared" si="5"/>
        <v>0.96648007784572365</v>
      </c>
      <c r="X44" s="3">
        <f t="shared" si="6"/>
        <v>250</v>
      </c>
    </row>
    <row r="45" spans="1:24" x14ac:dyDescent="0.25">
      <c r="A45" s="1">
        <v>43</v>
      </c>
      <c r="B45" t="s">
        <v>52</v>
      </c>
      <c r="C45" t="s">
        <v>22</v>
      </c>
      <c r="D45" t="s">
        <v>31</v>
      </c>
      <c r="E45" s="5">
        <v>0</v>
      </c>
      <c r="F45" s="5">
        <v>0</v>
      </c>
      <c r="G45" s="5" t="s">
        <v>24</v>
      </c>
      <c r="H45" s="7">
        <v>0</v>
      </c>
      <c r="I45" s="7">
        <v>2</v>
      </c>
      <c r="J45" s="5" t="s">
        <v>20</v>
      </c>
      <c r="K45" s="9">
        <v>2.4500000000000002</v>
      </c>
      <c r="L45" s="9">
        <v>3.3</v>
      </c>
      <c r="M45" s="9">
        <v>2.87</v>
      </c>
      <c r="N45" s="5">
        <v>1.89</v>
      </c>
      <c r="O45" s="5">
        <v>8</v>
      </c>
      <c r="P45" s="5">
        <v>16</v>
      </c>
      <c r="Q45" s="5">
        <v>2</v>
      </c>
      <c r="R45" s="5">
        <v>6</v>
      </c>
      <c r="S45" s="3">
        <f t="shared" si="1"/>
        <v>0.4081632653061224</v>
      </c>
      <c r="T45" s="3">
        <f t="shared" si="2"/>
        <v>0.30303030303030304</v>
      </c>
      <c r="U45" s="3">
        <f t="shared" si="3"/>
        <v>0.34843205574912889</v>
      </c>
      <c r="V45" s="3">
        <f t="shared" si="4"/>
        <v>0.2910279408950977</v>
      </c>
      <c r="W45" s="14">
        <f t="shared" si="5"/>
        <v>1.0412412708494256</v>
      </c>
      <c r="X45" s="3">
        <f t="shared" si="6"/>
        <v>-100</v>
      </c>
    </row>
    <row r="46" spans="1:24" x14ac:dyDescent="0.25">
      <c r="A46" s="1">
        <v>44</v>
      </c>
      <c r="B46" t="s">
        <v>52</v>
      </c>
      <c r="C46" t="s">
        <v>27</v>
      </c>
      <c r="D46" t="s">
        <v>26</v>
      </c>
      <c r="E46" s="5">
        <v>0</v>
      </c>
      <c r="F46" s="5">
        <v>0</v>
      </c>
      <c r="G46" s="5" t="s">
        <v>24</v>
      </c>
      <c r="H46" s="7">
        <v>0</v>
      </c>
      <c r="I46" s="7">
        <v>1</v>
      </c>
      <c r="J46" s="5" t="s">
        <v>20</v>
      </c>
      <c r="K46" s="9">
        <v>2.2000000000000002</v>
      </c>
      <c r="L46" s="9">
        <v>3.8</v>
      </c>
      <c r="M46" s="9">
        <v>3</v>
      </c>
      <c r="N46" s="5">
        <v>1.66</v>
      </c>
      <c r="O46" s="5">
        <v>13</v>
      </c>
      <c r="P46" s="5">
        <v>12</v>
      </c>
      <c r="Q46" s="5">
        <v>3</v>
      </c>
      <c r="R46" s="5">
        <v>5</v>
      </c>
      <c r="S46" s="3">
        <f t="shared" si="1"/>
        <v>0.45454545454545453</v>
      </c>
      <c r="T46" s="3">
        <f t="shared" si="2"/>
        <v>0.26315789473684209</v>
      </c>
      <c r="U46" s="3">
        <f t="shared" si="3"/>
        <v>0.33333333333333331</v>
      </c>
      <c r="V46" s="3">
        <f t="shared" si="4"/>
        <v>0.28757138856635467</v>
      </c>
      <c r="W46" s="14">
        <f t="shared" si="5"/>
        <v>0.91510457994022809</v>
      </c>
      <c r="X46" s="3">
        <f t="shared" si="6"/>
        <v>-100</v>
      </c>
    </row>
    <row r="47" spans="1:24" x14ac:dyDescent="0.25">
      <c r="A47" s="1">
        <v>45</v>
      </c>
      <c r="B47" t="s">
        <v>53</v>
      </c>
      <c r="C47" t="s">
        <v>33</v>
      </c>
      <c r="D47" t="s">
        <v>22</v>
      </c>
      <c r="E47" s="5">
        <v>0</v>
      </c>
      <c r="F47" s="5">
        <v>0</v>
      </c>
      <c r="G47" s="5" t="s">
        <v>24</v>
      </c>
      <c r="H47" s="7">
        <v>0</v>
      </c>
      <c r="I47" s="7">
        <v>1</v>
      </c>
      <c r="J47" s="5" t="s">
        <v>20</v>
      </c>
      <c r="K47" s="9">
        <v>1.53</v>
      </c>
      <c r="L47" s="9">
        <v>4.5</v>
      </c>
      <c r="M47" s="9">
        <v>5.5</v>
      </c>
      <c r="N47" s="5">
        <v>1.57</v>
      </c>
      <c r="O47" s="5">
        <v>11</v>
      </c>
      <c r="P47" s="5">
        <v>14</v>
      </c>
      <c r="Q47" s="5">
        <v>6</v>
      </c>
      <c r="R47" s="5">
        <v>5</v>
      </c>
      <c r="S47" s="3">
        <f t="shared" si="1"/>
        <v>0.65359477124183007</v>
      </c>
      <c r="T47" s="3">
        <f t="shared" si="2"/>
        <v>0.22222222222222221</v>
      </c>
      <c r="U47" s="3">
        <f t="shared" si="3"/>
        <v>0.18181818181818182</v>
      </c>
      <c r="V47" s="3">
        <f t="shared" si="4"/>
        <v>0.23082410788535671</v>
      </c>
      <c r="W47" s="14">
        <f t="shared" si="5"/>
        <v>0.96273402400668306</v>
      </c>
      <c r="X47" s="3">
        <f t="shared" si="6"/>
        <v>-100</v>
      </c>
    </row>
    <row r="48" spans="1:24" x14ac:dyDescent="0.25">
      <c r="A48" s="1">
        <v>46</v>
      </c>
      <c r="B48" t="s">
        <v>54</v>
      </c>
      <c r="C48" t="s">
        <v>19</v>
      </c>
      <c r="D48" t="s">
        <v>37</v>
      </c>
      <c r="E48" s="5">
        <v>1</v>
      </c>
      <c r="F48" s="5">
        <v>0</v>
      </c>
      <c r="G48" s="5" t="s">
        <v>29</v>
      </c>
      <c r="H48" s="7">
        <v>2</v>
      </c>
      <c r="I48" s="7">
        <v>2</v>
      </c>
      <c r="J48" s="5" t="s">
        <v>24</v>
      </c>
      <c r="K48" s="9">
        <v>1.1399999999999999</v>
      </c>
      <c r="L48" s="9">
        <v>8</v>
      </c>
      <c r="M48" s="9">
        <v>17</v>
      </c>
      <c r="N48" s="5">
        <v>1.22</v>
      </c>
      <c r="O48" s="5">
        <v>18</v>
      </c>
      <c r="P48" s="5">
        <v>8</v>
      </c>
      <c r="Q48" s="5">
        <v>7</v>
      </c>
      <c r="R48" s="5">
        <v>3</v>
      </c>
      <c r="S48" s="3">
        <f t="shared" si="1"/>
        <v>0.87719298245614041</v>
      </c>
      <c r="T48" s="3">
        <f t="shared" si="2"/>
        <v>0.125</v>
      </c>
      <c r="U48" s="3">
        <f t="shared" si="3"/>
        <v>5.8823529411764705E-2</v>
      </c>
      <c r="V48" s="3">
        <f t="shared" si="4"/>
        <v>0.11638898373541265</v>
      </c>
      <c r="W48" s="14">
        <f t="shared" si="5"/>
        <v>1.0739848049894722</v>
      </c>
      <c r="X48" s="3">
        <f t="shared" si="6"/>
        <v>-100</v>
      </c>
    </row>
    <row r="49" spans="1:24" x14ac:dyDescent="0.25">
      <c r="A49" s="1">
        <v>47</v>
      </c>
      <c r="B49" t="s">
        <v>54</v>
      </c>
      <c r="C49" t="s">
        <v>18</v>
      </c>
      <c r="D49" t="s">
        <v>32</v>
      </c>
      <c r="E49" s="5">
        <v>0</v>
      </c>
      <c r="F49" s="5">
        <v>0</v>
      </c>
      <c r="G49" s="5" t="s">
        <v>24</v>
      </c>
      <c r="H49" s="7">
        <v>0</v>
      </c>
      <c r="I49" s="7">
        <v>1</v>
      </c>
      <c r="J49" s="5" t="s">
        <v>20</v>
      </c>
      <c r="K49" s="9">
        <v>2</v>
      </c>
      <c r="L49" s="9">
        <v>3.6</v>
      </c>
      <c r="M49" s="9">
        <v>3.6</v>
      </c>
      <c r="N49" s="5">
        <v>1.66</v>
      </c>
      <c r="O49" s="5">
        <v>11</v>
      </c>
      <c r="P49" s="5">
        <v>6</v>
      </c>
      <c r="Q49" s="5">
        <v>0</v>
      </c>
      <c r="R49" s="5">
        <v>3</v>
      </c>
      <c r="S49" s="3">
        <f t="shared" si="1"/>
        <v>0.5</v>
      </c>
      <c r="T49" s="3">
        <f t="shared" si="2"/>
        <v>0.27777777777777779</v>
      </c>
      <c r="U49" s="3">
        <f t="shared" si="3"/>
        <v>0.27777777777777779</v>
      </c>
      <c r="V49" s="3">
        <f t="shared" si="4"/>
        <v>0.28009374999999992</v>
      </c>
      <c r="W49" s="14">
        <f t="shared" si="5"/>
        <v>0.99173143912628492</v>
      </c>
      <c r="X49" s="3">
        <f t="shared" si="6"/>
        <v>-100</v>
      </c>
    </row>
    <row r="50" spans="1:24" x14ac:dyDescent="0.25">
      <c r="A50" s="1">
        <v>48</v>
      </c>
      <c r="B50" t="s">
        <v>54</v>
      </c>
      <c r="C50" t="s">
        <v>31</v>
      </c>
      <c r="D50" t="s">
        <v>35</v>
      </c>
      <c r="E50" s="5">
        <v>0</v>
      </c>
      <c r="F50" s="5">
        <v>0</v>
      </c>
      <c r="G50" s="5" t="s">
        <v>24</v>
      </c>
      <c r="H50" s="7">
        <v>2</v>
      </c>
      <c r="I50" s="7">
        <v>2</v>
      </c>
      <c r="J50" s="5" t="s">
        <v>24</v>
      </c>
      <c r="K50" s="9">
        <v>3.6</v>
      </c>
      <c r="L50" s="9">
        <v>4</v>
      </c>
      <c r="M50" s="9">
        <v>1.9</v>
      </c>
      <c r="N50" s="5">
        <v>1.53</v>
      </c>
      <c r="O50" s="5">
        <v>17</v>
      </c>
      <c r="P50" s="5">
        <v>11</v>
      </c>
      <c r="Q50" s="5">
        <v>6</v>
      </c>
      <c r="R50" s="5">
        <v>5</v>
      </c>
      <c r="S50" s="3">
        <f t="shared" si="1"/>
        <v>0.27777777777777779</v>
      </c>
      <c r="T50" s="3">
        <f t="shared" si="2"/>
        <v>0.25</v>
      </c>
      <c r="U50" s="3">
        <f t="shared" si="3"/>
        <v>0.52631578947368418</v>
      </c>
      <c r="V50" s="3">
        <f t="shared" si="4"/>
        <v>0.27354653158817255</v>
      </c>
      <c r="W50" s="14">
        <f t="shared" si="5"/>
        <v>0.91392129356762553</v>
      </c>
      <c r="X50" s="3">
        <f t="shared" si="6"/>
        <v>-100</v>
      </c>
    </row>
    <row r="51" spans="1:24" x14ac:dyDescent="0.25">
      <c r="A51" s="1">
        <v>49</v>
      </c>
      <c r="B51" t="s">
        <v>54</v>
      </c>
      <c r="C51" t="s">
        <v>28</v>
      </c>
      <c r="D51" t="s">
        <v>26</v>
      </c>
      <c r="E51" s="5">
        <v>0</v>
      </c>
      <c r="F51" s="5">
        <v>0</v>
      </c>
      <c r="G51" s="5" t="s">
        <v>24</v>
      </c>
      <c r="H51" s="7">
        <v>4</v>
      </c>
      <c r="I51" s="7">
        <v>1</v>
      </c>
      <c r="J51" s="5" t="s">
        <v>29</v>
      </c>
      <c r="K51" s="9">
        <v>2.25</v>
      </c>
      <c r="L51" s="9">
        <v>3.75</v>
      </c>
      <c r="M51" s="9">
        <v>2.9</v>
      </c>
      <c r="N51" s="5">
        <v>1.66</v>
      </c>
      <c r="O51" s="5">
        <v>21</v>
      </c>
      <c r="P51" s="5">
        <v>10</v>
      </c>
      <c r="Q51" s="5">
        <v>9</v>
      </c>
      <c r="R51" s="5">
        <v>2</v>
      </c>
      <c r="S51" s="3">
        <f t="shared" si="1"/>
        <v>0.44444444444444442</v>
      </c>
      <c r="T51" s="3">
        <f t="shared" si="2"/>
        <v>0.26666666666666666</v>
      </c>
      <c r="U51" s="3">
        <f t="shared" si="3"/>
        <v>0.34482758620689657</v>
      </c>
      <c r="V51" s="3">
        <f t="shared" si="4"/>
        <v>0.28870060966316102</v>
      </c>
      <c r="W51" s="14">
        <f t="shared" si="5"/>
        <v>0.92367891767806698</v>
      </c>
      <c r="X51" s="3">
        <f t="shared" si="6"/>
        <v>125</v>
      </c>
    </row>
    <row r="52" spans="1:24" x14ac:dyDescent="0.25">
      <c r="A52" s="1">
        <v>50</v>
      </c>
      <c r="B52" t="s">
        <v>54</v>
      </c>
      <c r="C52" t="s">
        <v>38</v>
      </c>
      <c r="D52" t="s">
        <v>34</v>
      </c>
      <c r="E52" s="5">
        <v>2</v>
      </c>
      <c r="F52" s="5">
        <v>0</v>
      </c>
      <c r="G52" s="5" t="s">
        <v>29</v>
      </c>
      <c r="H52" s="7">
        <v>3</v>
      </c>
      <c r="I52" s="7">
        <v>0</v>
      </c>
      <c r="J52" s="5" t="s">
        <v>29</v>
      </c>
      <c r="K52" s="9">
        <v>2.2999999999999998</v>
      </c>
      <c r="L52" s="9">
        <v>3.9</v>
      </c>
      <c r="M52" s="9">
        <v>2.75</v>
      </c>
      <c r="N52" s="5">
        <v>1.57</v>
      </c>
      <c r="O52" s="5">
        <v>14</v>
      </c>
      <c r="P52" s="5">
        <v>4</v>
      </c>
      <c r="Q52" s="5">
        <v>5</v>
      </c>
      <c r="R52" s="5">
        <v>0</v>
      </c>
      <c r="S52" s="3">
        <f t="shared" si="1"/>
        <v>0.43478260869565222</v>
      </c>
      <c r="T52" s="3">
        <f t="shared" si="2"/>
        <v>0.25641025641025644</v>
      </c>
      <c r="U52" s="3">
        <f t="shared" si="3"/>
        <v>0.36363636363636365</v>
      </c>
      <c r="V52" s="3">
        <f t="shared" si="4"/>
        <v>0.28958901912157259</v>
      </c>
      <c r="W52" s="14">
        <f t="shared" si="5"/>
        <v>0.88542810493312474</v>
      </c>
      <c r="X52" s="3">
        <f t="shared" si="6"/>
        <v>129.99999999999997</v>
      </c>
    </row>
    <row r="53" spans="1:24" x14ac:dyDescent="0.25">
      <c r="A53" s="1">
        <v>51</v>
      </c>
      <c r="B53" t="s">
        <v>54</v>
      </c>
      <c r="C53" t="s">
        <v>40</v>
      </c>
      <c r="D53" t="s">
        <v>25</v>
      </c>
      <c r="E53" s="5">
        <v>1</v>
      </c>
      <c r="F53" s="5">
        <v>0</v>
      </c>
      <c r="G53" s="5" t="s">
        <v>29</v>
      </c>
      <c r="H53" s="7">
        <v>3</v>
      </c>
      <c r="I53" s="7">
        <v>1</v>
      </c>
      <c r="J53" s="5" t="s">
        <v>29</v>
      </c>
      <c r="K53" s="9">
        <v>2</v>
      </c>
      <c r="L53" s="9">
        <v>3.8</v>
      </c>
      <c r="M53" s="9">
        <v>3.5</v>
      </c>
      <c r="N53" s="5">
        <v>1.72</v>
      </c>
      <c r="O53" s="5">
        <v>20</v>
      </c>
      <c r="P53" s="5">
        <v>9</v>
      </c>
      <c r="Q53" s="5">
        <v>8</v>
      </c>
      <c r="R53" s="5">
        <v>2</v>
      </c>
      <c r="S53" s="3">
        <f t="shared" si="1"/>
        <v>0.5</v>
      </c>
      <c r="T53" s="3">
        <f t="shared" si="2"/>
        <v>0.26315789473684209</v>
      </c>
      <c r="U53" s="3">
        <f t="shared" si="3"/>
        <v>0.2857142857142857</v>
      </c>
      <c r="V53" s="3">
        <f t="shared" si="4"/>
        <v>0.28009374999999992</v>
      </c>
      <c r="W53" s="14">
        <f t="shared" si="5"/>
        <v>0.93953504759332251</v>
      </c>
      <c r="X53" s="3">
        <f t="shared" si="6"/>
        <v>100</v>
      </c>
    </row>
    <row r="54" spans="1:24" x14ac:dyDescent="0.25">
      <c r="A54" s="1">
        <v>52</v>
      </c>
      <c r="B54" t="s">
        <v>55</v>
      </c>
      <c r="C54" t="s">
        <v>39</v>
      </c>
      <c r="D54" t="s">
        <v>30</v>
      </c>
      <c r="E54" s="5">
        <v>0</v>
      </c>
      <c r="F54" s="5">
        <v>1</v>
      </c>
      <c r="G54" s="5" t="s">
        <v>20</v>
      </c>
      <c r="H54" s="7">
        <v>0</v>
      </c>
      <c r="I54" s="7">
        <v>1</v>
      </c>
      <c r="J54" s="5" t="s">
        <v>20</v>
      </c>
      <c r="K54" s="9">
        <v>2.37</v>
      </c>
      <c r="L54" s="9">
        <v>3.4</v>
      </c>
      <c r="M54" s="9">
        <v>2.9</v>
      </c>
      <c r="N54" s="5">
        <v>1.94</v>
      </c>
      <c r="O54" s="5">
        <v>7</v>
      </c>
      <c r="P54" s="5">
        <v>12</v>
      </c>
      <c r="Q54" s="5">
        <v>2</v>
      </c>
      <c r="R54" s="5">
        <v>3</v>
      </c>
      <c r="S54" s="3">
        <f t="shared" si="1"/>
        <v>0.42194092827004215</v>
      </c>
      <c r="T54" s="3">
        <f t="shared" si="2"/>
        <v>0.29411764705882354</v>
      </c>
      <c r="U54" s="3">
        <f t="shared" si="3"/>
        <v>0.34482758620689657</v>
      </c>
      <c r="V54" s="3">
        <f t="shared" si="4"/>
        <v>0.29047148937297201</v>
      </c>
      <c r="W54" s="14">
        <f t="shared" si="5"/>
        <v>1.0125525492836571</v>
      </c>
      <c r="X54" s="3">
        <f t="shared" si="6"/>
        <v>-100</v>
      </c>
    </row>
    <row r="55" spans="1:24" x14ac:dyDescent="0.25">
      <c r="A55" s="1">
        <v>53</v>
      </c>
      <c r="B55" t="s">
        <v>55</v>
      </c>
      <c r="C55" t="s">
        <v>23</v>
      </c>
      <c r="D55" t="s">
        <v>27</v>
      </c>
      <c r="E55" s="5">
        <v>0</v>
      </c>
      <c r="F55" s="5">
        <v>0</v>
      </c>
      <c r="G55" s="5" t="s">
        <v>24</v>
      </c>
      <c r="H55" s="7">
        <v>0</v>
      </c>
      <c r="I55" s="7">
        <v>0</v>
      </c>
      <c r="J55" s="5" t="s">
        <v>24</v>
      </c>
      <c r="K55" s="9">
        <v>2</v>
      </c>
      <c r="L55" s="9">
        <v>3.6</v>
      </c>
      <c r="M55" s="9">
        <v>3.5</v>
      </c>
      <c r="N55" s="5">
        <v>1.57</v>
      </c>
      <c r="O55" s="5">
        <v>13</v>
      </c>
      <c r="P55" s="5">
        <v>14</v>
      </c>
      <c r="Q55" s="5">
        <v>8</v>
      </c>
      <c r="R55" s="5">
        <v>5</v>
      </c>
      <c r="S55" s="3">
        <f t="shared" si="1"/>
        <v>0.5</v>
      </c>
      <c r="T55" s="3">
        <f t="shared" si="2"/>
        <v>0.27777777777777779</v>
      </c>
      <c r="U55" s="3">
        <f t="shared" si="3"/>
        <v>0.2857142857142857</v>
      </c>
      <c r="V55" s="3">
        <f t="shared" si="4"/>
        <v>0.28009374999999992</v>
      </c>
      <c r="W55" s="14">
        <f t="shared" si="5"/>
        <v>0.99173143912628492</v>
      </c>
      <c r="X55" s="3">
        <f t="shared" si="6"/>
        <v>-100</v>
      </c>
    </row>
    <row r="56" spans="1:24" x14ac:dyDescent="0.25">
      <c r="A56" s="1">
        <v>54</v>
      </c>
      <c r="B56" t="s">
        <v>56</v>
      </c>
      <c r="C56" t="s">
        <v>26</v>
      </c>
      <c r="D56" t="s">
        <v>31</v>
      </c>
      <c r="E56" s="5">
        <v>0</v>
      </c>
      <c r="F56" s="5">
        <v>1</v>
      </c>
      <c r="G56" s="5" t="s">
        <v>20</v>
      </c>
      <c r="H56" s="7">
        <v>1</v>
      </c>
      <c r="I56" s="7">
        <v>1</v>
      </c>
      <c r="J56" s="5" t="s">
        <v>24</v>
      </c>
      <c r="K56" s="9">
        <v>1.72</v>
      </c>
      <c r="L56" s="9">
        <v>4</v>
      </c>
      <c r="M56" s="9">
        <v>4.33</v>
      </c>
      <c r="N56" s="5">
        <v>1.72</v>
      </c>
      <c r="O56" s="5">
        <v>12</v>
      </c>
      <c r="P56" s="5">
        <v>4</v>
      </c>
      <c r="Q56" s="5">
        <v>2</v>
      </c>
      <c r="R56" s="5">
        <v>2</v>
      </c>
      <c r="S56" s="3">
        <f t="shared" si="1"/>
        <v>0.58139534883720934</v>
      </c>
      <c r="T56" s="3">
        <f t="shared" si="2"/>
        <v>0.25</v>
      </c>
      <c r="U56" s="3">
        <f t="shared" si="3"/>
        <v>0.23094688221709006</v>
      </c>
      <c r="V56" s="3">
        <f t="shared" si="4"/>
        <v>0.25804305916021425</v>
      </c>
      <c r="W56" s="14">
        <f t="shared" si="5"/>
        <v>0.9688305541470873</v>
      </c>
      <c r="X56" s="3">
        <f t="shared" si="6"/>
        <v>-100</v>
      </c>
    </row>
    <row r="57" spans="1:24" x14ac:dyDescent="0.25">
      <c r="A57" s="1">
        <v>55</v>
      </c>
      <c r="B57" t="s">
        <v>57</v>
      </c>
      <c r="C57" t="s">
        <v>22</v>
      </c>
      <c r="D57" t="s">
        <v>19</v>
      </c>
      <c r="E57" s="5">
        <v>0</v>
      </c>
      <c r="F57" s="5">
        <v>0</v>
      </c>
      <c r="G57" s="5" t="s">
        <v>24</v>
      </c>
      <c r="H57" s="7">
        <v>1</v>
      </c>
      <c r="I57" s="7">
        <v>0</v>
      </c>
      <c r="J57" s="5" t="s">
        <v>29</v>
      </c>
      <c r="K57" s="9">
        <v>17</v>
      </c>
      <c r="L57" s="9">
        <v>8</v>
      </c>
      <c r="M57" s="9">
        <v>1.1599999999999999</v>
      </c>
      <c r="N57" s="5">
        <v>1.28</v>
      </c>
      <c r="O57" s="5">
        <v>9</v>
      </c>
      <c r="P57" s="5">
        <v>21</v>
      </c>
      <c r="Q57" s="5">
        <v>4</v>
      </c>
      <c r="R57" s="5">
        <v>7</v>
      </c>
      <c r="S57" s="3">
        <f t="shared" si="1"/>
        <v>5.8823529411764705E-2</v>
      </c>
      <c r="T57" s="3">
        <f t="shared" si="2"/>
        <v>0.125</v>
      </c>
      <c r="U57" s="3">
        <f t="shared" si="3"/>
        <v>0.86206896551724144</v>
      </c>
      <c r="V57" s="3">
        <f t="shared" si="4"/>
        <v>0.12283329342321092</v>
      </c>
      <c r="W57" s="14">
        <f t="shared" si="5"/>
        <v>1.0176394079846405</v>
      </c>
      <c r="X57" s="3">
        <f t="shared" si="6"/>
        <v>1600</v>
      </c>
    </row>
    <row r="58" spans="1:24" x14ac:dyDescent="0.25">
      <c r="A58" s="1">
        <v>56</v>
      </c>
      <c r="B58" t="s">
        <v>57</v>
      </c>
      <c r="C58" t="s">
        <v>34</v>
      </c>
      <c r="D58" t="s">
        <v>40</v>
      </c>
      <c r="E58" s="5">
        <v>0</v>
      </c>
      <c r="F58" s="5">
        <v>0</v>
      </c>
      <c r="G58" s="5" t="s">
        <v>24</v>
      </c>
      <c r="H58" s="7">
        <v>1</v>
      </c>
      <c r="I58" s="7">
        <v>0</v>
      </c>
      <c r="J58" s="5" t="s">
        <v>29</v>
      </c>
      <c r="K58" s="9">
        <v>1.36</v>
      </c>
      <c r="L58" s="9">
        <v>5</v>
      </c>
      <c r="M58" s="9">
        <v>8</v>
      </c>
      <c r="N58" s="5">
        <v>1.44</v>
      </c>
      <c r="O58" s="5">
        <v>19</v>
      </c>
      <c r="P58" s="5">
        <v>3</v>
      </c>
      <c r="Q58" s="5">
        <v>7</v>
      </c>
      <c r="R58" s="5">
        <v>0</v>
      </c>
      <c r="S58" s="3">
        <f t="shared" si="1"/>
        <v>0.73529411764705876</v>
      </c>
      <c r="T58" s="3">
        <f t="shared" si="2"/>
        <v>0.2</v>
      </c>
      <c r="U58" s="3">
        <f t="shared" si="3"/>
        <v>0.125</v>
      </c>
      <c r="V58" s="3">
        <f t="shared" si="4"/>
        <v>0.19330259807413677</v>
      </c>
      <c r="W58" s="14">
        <f t="shared" si="5"/>
        <v>1.0346472421611974</v>
      </c>
      <c r="X58" s="3">
        <f t="shared" si="6"/>
        <v>36</v>
      </c>
    </row>
    <row r="59" spans="1:24" x14ac:dyDescent="0.25">
      <c r="A59" s="1">
        <v>57</v>
      </c>
      <c r="B59" t="s">
        <v>57</v>
      </c>
      <c r="C59" t="s">
        <v>35</v>
      </c>
      <c r="D59" t="s">
        <v>33</v>
      </c>
      <c r="E59" s="5">
        <v>0</v>
      </c>
      <c r="F59" s="5">
        <v>0</v>
      </c>
      <c r="G59" s="5" t="s">
        <v>24</v>
      </c>
      <c r="H59" s="7">
        <v>1</v>
      </c>
      <c r="I59" s="7">
        <v>1</v>
      </c>
      <c r="J59" s="5" t="s">
        <v>24</v>
      </c>
      <c r="K59" s="9">
        <v>1.61</v>
      </c>
      <c r="L59" s="9">
        <v>4.33</v>
      </c>
      <c r="M59" s="9">
        <v>5</v>
      </c>
      <c r="N59" s="5">
        <v>1.5</v>
      </c>
      <c r="O59" s="5">
        <v>19</v>
      </c>
      <c r="P59" s="5">
        <v>19</v>
      </c>
      <c r="Q59" s="5">
        <v>7</v>
      </c>
      <c r="R59" s="5">
        <v>7</v>
      </c>
      <c r="S59" s="3">
        <f t="shared" si="1"/>
        <v>0.6211180124223602</v>
      </c>
      <c r="T59" s="3">
        <f t="shared" si="2"/>
        <v>0.23094688221709006</v>
      </c>
      <c r="U59" s="3">
        <f t="shared" si="3"/>
        <v>0.2</v>
      </c>
      <c r="V59" s="3">
        <f t="shared" si="4"/>
        <v>0.24384999269063404</v>
      </c>
      <c r="W59" s="14">
        <f t="shared" si="5"/>
        <v>0.94708586893453872</v>
      </c>
      <c r="X59" s="3">
        <f t="shared" si="6"/>
        <v>-100</v>
      </c>
    </row>
    <row r="60" spans="1:24" x14ac:dyDescent="0.25">
      <c r="A60" s="1">
        <v>58</v>
      </c>
      <c r="B60" t="s">
        <v>57</v>
      </c>
      <c r="C60" t="s">
        <v>37</v>
      </c>
      <c r="D60" t="s">
        <v>18</v>
      </c>
      <c r="E60" s="5">
        <v>0</v>
      </c>
      <c r="F60" s="5">
        <v>1</v>
      </c>
      <c r="G60" s="5" t="s">
        <v>20</v>
      </c>
      <c r="H60" s="7">
        <v>1</v>
      </c>
      <c r="I60" s="7">
        <v>3</v>
      </c>
      <c r="J60" s="5" t="s">
        <v>20</v>
      </c>
      <c r="K60" s="9">
        <v>2.25</v>
      </c>
      <c r="L60" s="9">
        <v>3.5</v>
      </c>
      <c r="M60" s="9">
        <v>3.1</v>
      </c>
      <c r="N60" s="5">
        <v>1.66</v>
      </c>
      <c r="O60" s="5">
        <v>15</v>
      </c>
      <c r="P60" s="5">
        <v>13</v>
      </c>
      <c r="Q60" s="5">
        <v>2</v>
      </c>
      <c r="R60" s="5">
        <v>8</v>
      </c>
      <c r="S60" s="3">
        <f t="shared" si="1"/>
        <v>0.44444444444444442</v>
      </c>
      <c r="T60" s="3">
        <f t="shared" si="2"/>
        <v>0.2857142857142857</v>
      </c>
      <c r="U60" s="3">
        <f t="shared" si="3"/>
        <v>0.32258064516129031</v>
      </c>
      <c r="V60" s="3">
        <f t="shared" si="4"/>
        <v>0.28870060966316102</v>
      </c>
      <c r="W60" s="14">
        <f t="shared" si="5"/>
        <v>0.98965598322650028</v>
      </c>
      <c r="X60" s="3">
        <f t="shared" si="6"/>
        <v>-100</v>
      </c>
    </row>
    <row r="61" spans="1:24" x14ac:dyDescent="0.25">
      <c r="A61" s="1">
        <v>59</v>
      </c>
      <c r="B61" t="s">
        <v>57</v>
      </c>
      <c r="C61" t="s">
        <v>27</v>
      </c>
      <c r="D61" t="s">
        <v>38</v>
      </c>
      <c r="E61" s="5">
        <v>2</v>
      </c>
      <c r="F61" s="5">
        <v>0</v>
      </c>
      <c r="G61" s="5" t="s">
        <v>29</v>
      </c>
      <c r="H61" s="7">
        <v>3</v>
      </c>
      <c r="I61" s="7">
        <v>0</v>
      </c>
      <c r="J61" s="5" t="s">
        <v>29</v>
      </c>
      <c r="K61" s="9">
        <v>3</v>
      </c>
      <c r="L61" s="9">
        <v>3.6</v>
      </c>
      <c r="M61" s="9">
        <v>2.25</v>
      </c>
      <c r="N61" s="5">
        <v>1.57</v>
      </c>
      <c r="O61" s="5">
        <v>21</v>
      </c>
      <c r="P61" s="5">
        <v>13</v>
      </c>
      <c r="Q61" s="5">
        <v>10</v>
      </c>
      <c r="R61" s="5">
        <v>6</v>
      </c>
      <c r="S61" s="3">
        <f t="shared" si="1"/>
        <v>0.33333333333333331</v>
      </c>
      <c r="T61" s="3">
        <f t="shared" si="2"/>
        <v>0.27777777777777779</v>
      </c>
      <c r="U61" s="3">
        <f t="shared" si="3"/>
        <v>0.44444444444444442</v>
      </c>
      <c r="V61" s="3">
        <f t="shared" si="4"/>
        <v>0.28637901234567897</v>
      </c>
      <c r="W61" s="14">
        <f t="shared" si="5"/>
        <v>0.96996555544538676</v>
      </c>
      <c r="X61" s="3">
        <f t="shared" si="6"/>
        <v>200</v>
      </c>
    </row>
    <row r="62" spans="1:24" x14ac:dyDescent="0.25">
      <c r="A62" s="1">
        <v>60</v>
      </c>
      <c r="B62" t="s">
        <v>58</v>
      </c>
      <c r="C62" t="s">
        <v>30</v>
      </c>
      <c r="D62" t="s">
        <v>32</v>
      </c>
      <c r="E62" s="5">
        <v>0</v>
      </c>
      <c r="F62" s="5">
        <v>0</v>
      </c>
      <c r="G62" s="5" t="s">
        <v>24</v>
      </c>
      <c r="H62" s="7">
        <v>2</v>
      </c>
      <c r="I62" s="7">
        <v>0</v>
      </c>
      <c r="J62" s="5" t="s">
        <v>29</v>
      </c>
      <c r="K62" s="9">
        <v>1.95</v>
      </c>
      <c r="L62" s="9">
        <v>3.5</v>
      </c>
      <c r="M62" s="9">
        <v>3.8</v>
      </c>
      <c r="N62" s="5">
        <v>2.0299999999999998</v>
      </c>
      <c r="O62" s="5">
        <v>16</v>
      </c>
      <c r="P62" s="5">
        <v>5</v>
      </c>
      <c r="Q62" s="5">
        <v>4</v>
      </c>
      <c r="R62" s="5">
        <v>0</v>
      </c>
      <c r="S62" s="3">
        <f t="shared" si="1"/>
        <v>0.51282051282051289</v>
      </c>
      <c r="T62" s="3">
        <f t="shared" si="2"/>
        <v>0.2857142857142857</v>
      </c>
      <c r="U62" s="3">
        <f t="shared" si="3"/>
        <v>0.26315789473684209</v>
      </c>
      <c r="V62" s="3">
        <f t="shared" si="4"/>
        <v>0.27731781908421255</v>
      </c>
      <c r="W62" s="14">
        <f t="shared" si="5"/>
        <v>1.0302774147647664</v>
      </c>
      <c r="X62" s="3">
        <f t="shared" si="6"/>
        <v>95</v>
      </c>
    </row>
    <row r="63" spans="1:24" x14ac:dyDescent="0.25">
      <c r="A63" s="1">
        <v>61</v>
      </c>
      <c r="B63" t="s">
        <v>58</v>
      </c>
      <c r="C63" t="s">
        <v>25</v>
      </c>
      <c r="D63" t="s">
        <v>39</v>
      </c>
      <c r="E63" s="5">
        <v>1</v>
      </c>
      <c r="F63" s="5">
        <v>0</v>
      </c>
      <c r="G63" s="5" t="s">
        <v>29</v>
      </c>
      <c r="H63" s="7">
        <v>1</v>
      </c>
      <c r="I63" s="7">
        <v>1</v>
      </c>
      <c r="J63" s="5" t="s">
        <v>24</v>
      </c>
      <c r="K63" s="9">
        <v>3.1</v>
      </c>
      <c r="L63" s="9">
        <v>3.6</v>
      </c>
      <c r="M63" s="9">
        <v>2.2000000000000002</v>
      </c>
      <c r="N63" s="5">
        <v>1.72</v>
      </c>
      <c r="O63" s="5">
        <v>7</v>
      </c>
      <c r="P63" s="5">
        <v>18</v>
      </c>
      <c r="Q63" s="5">
        <v>0</v>
      </c>
      <c r="R63" s="5">
        <v>3</v>
      </c>
      <c r="S63" s="3">
        <f t="shared" si="1"/>
        <v>0.32258064516129031</v>
      </c>
      <c r="T63" s="3">
        <f t="shared" si="2"/>
        <v>0.27777777777777779</v>
      </c>
      <c r="U63" s="3">
        <f t="shared" si="3"/>
        <v>0.45454545454545453</v>
      </c>
      <c r="V63" s="3">
        <f t="shared" si="4"/>
        <v>0.28455987974285363</v>
      </c>
      <c r="W63" s="14">
        <f t="shared" si="5"/>
        <v>0.9761663451249537</v>
      </c>
      <c r="X63" s="3">
        <f t="shared" si="6"/>
        <v>-100</v>
      </c>
    </row>
    <row r="64" spans="1:24" x14ac:dyDescent="0.25">
      <c r="A64" s="1">
        <v>62</v>
      </c>
      <c r="B64" t="s">
        <v>58</v>
      </c>
      <c r="C64" t="s">
        <v>28</v>
      </c>
      <c r="D64" t="s">
        <v>23</v>
      </c>
      <c r="E64" s="5">
        <v>0</v>
      </c>
      <c r="F64" s="5">
        <v>0</v>
      </c>
      <c r="G64" s="5" t="s">
        <v>24</v>
      </c>
      <c r="H64" s="7">
        <v>0</v>
      </c>
      <c r="I64" s="7">
        <v>0</v>
      </c>
      <c r="J64" s="5" t="s">
        <v>24</v>
      </c>
      <c r="K64" s="9">
        <v>2.15</v>
      </c>
      <c r="L64" s="9">
        <v>3.6</v>
      </c>
      <c r="M64" s="9">
        <v>3.2</v>
      </c>
      <c r="N64" s="5">
        <v>1.57</v>
      </c>
      <c r="O64" s="5">
        <v>10</v>
      </c>
      <c r="P64" s="5">
        <v>14</v>
      </c>
      <c r="Q64" s="5">
        <v>3</v>
      </c>
      <c r="R64" s="5">
        <v>4</v>
      </c>
      <c r="S64" s="3">
        <f t="shared" si="1"/>
        <v>0.46511627906976744</v>
      </c>
      <c r="T64" s="3">
        <f t="shared" si="2"/>
        <v>0.27777777777777779</v>
      </c>
      <c r="U64" s="3">
        <f t="shared" si="3"/>
        <v>0.3125</v>
      </c>
      <c r="V64" s="3">
        <f t="shared" si="4"/>
        <v>0.28617591860421232</v>
      </c>
      <c r="W64" s="14">
        <f t="shared" si="5"/>
        <v>0.97065392200924727</v>
      </c>
      <c r="X64" s="3">
        <f t="shared" si="6"/>
        <v>-100</v>
      </c>
    </row>
    <row r="65" spans="1:24" x14ac:dyDescent="0.25">
      <c r="A65" s="1">
        <v>63</v>
      </c>
      <c r="B65" t="s">
        <v>59</v>
      </c>
      <c r="C65" t="s">
        <v>19</v>
      </c>
      <c r="D65" t="s">
        <v>35</v>
      </c>
      <c r="E65" s="5">
        <v>3</v>
      </c>
      <c r="F65" s="5">
        <v>0</v>
      </c>
      <c r="G65" s="5" t="s">
        <v>29</v>
      </c>
      <c r="H65" s="7">
        <v>4</v>
      </c>
      <c r="I65" s="7">
        <v>0</v>
      </c>
      <c r="J65" s="5" t="s">
        <v>29</v>
      </c>
      <c r="K65" s="9">
        <v>1.36</v>
      </c>
      <c r="L65" s="9">
        <v>6</v>
      </c>
      <c r="M65" s="9">
        <v>7</v>
      </c>
      <c r="N65" s="5">
        <v>1.3</v>
      </c>
      <c r="O65" s="5">
        <v>20</v>
      </c>
      <c r="P65" s="5">
        <v>10</v>
      </c>
      <c r="Q65" s="5">
        <v>10</v>
      </c>
      <c r="R65" s="5">
        <v>5</v>
      </c>
      <c r="S65" s="3">
        <f t="shared" si="1"/>
        <v>0.73529411764705876</v>
      </c>
      <c r="T65" s="3">
        <f t="shared" si="2"/>
        <v>0.16666666666666666</v>
      </c>
      <c r="U65" s="3">
        <f t="shared" si="3"/>
        <v>0.14285714285714285</v>
      </c>
      <c r="V65" s="3">
        <f t="shared" si="4"/>
        <v>0.19330259807413677</v>
      </c>
      <c r="W65" s="14">
        <f t="shared" si="5"/>
        <v>0.86220603513433114</v>
      </c>
      <c r="X65" s="3">
        <f t="shared" si="6"/>
        <v>36</v>
      </c>
    </row>
    <row r="66" spans="1:24" x14ac:dyDescent="0.25">
      <c r="A66" s="1">
        <v>64</v>
      </c>
      <c r="B66" t="s">
        <v>60</v>
      </c>
      <c r="C66" t="s">
        <v>18</v>
      </c>
      <c r="D66" t="s">
        <v>30</v>
      </c>
      <c r="E66" s="5">
        <v>2</v>
      </c>
      <c r="F66" s="5">
        <v>0</v>
      </c>
      <c r="G66" s="5" t="s">
        <v>29</v>
      </c>
      <c r="H66" s="7">
        <v>2</v>
      </c>
      <c r="I66" s="7">
        <v>0</v>
      </c>
      <c r="J66" s="5" t="s">
        <v>29</v>
      </c>
      <c r="K66" s="9">
        <v>2.25</v>
      </c>
      <c r="L66" s="9">
        <v>3.4</v>
      </c>
      <c r="M66" s="9">
        <v>3.2</v>
      </c>
      <c r="N66" s="5">
        <v>1.99</v>
      </c>
      <c r="O66" s="5">
        <v>14</v>
      </c>
      <c r="P66" s="5">
        <v>14</v>
      </c>
      <c r="Q66" s="5">
        <v>4</v>
      </c>
      <c r="R66" s="5">
        <v>5</v>
      </c>
      <c r="S66" s="3">
        <f t="shared" si="1"/>
        <v>0.44444444444444442</v>
      </c>
      <c r="T66" s="3">
        <f t="shared" si="2"/>
        <v>0.29411764705882354</v>
      </c>
      <c r="U66" s="3">
        <f t="shared" si="3"/>
        <v>0.3125</v>
      </c>
      <c r="V66" s="3">
        <f t="shared" si="4"/>
        <v>0.28870060966316102</v>
      </c>
      <c r="W66" s="14">
        <f t="shared" si="5"/>
        <v>1.0187635121449268</v>
      </c>
      <c r="X66" s="3">
        <f t="shared" si="6"/>
        <v>125</v>
      </c>
    </row>
    <row r="67" spans="1:24" x14ac:dyDescent="0.25">
      <c r="A67" s="1">
        <v>65</v>
      </c>
      <c r="B67" t="s">
        <v>60</v>
      </c>
      <c r="C67" t="s">
        <v>39</v>
      </c>
      <c r="D67" t="s">
        <v>34</v>
      </c>
      <c r="E67" s="5">
        <v>0</v>
      </c>
      <c r="F67" s="5">
        <v>1</v>
      </c>
      <c r="G67" s="5" t="s">
        <v>20</v>
      </c>
      <c r="H67" s="7">
        <v>3</v>
      </c>
      <c r="I67" s="7">
        <v>2</v>
      </c>
      <c r="J67" s="5" t="s">
        <v>29</v>
      </c>
      <c r="K67" s="9">
        <v>3.1</v>
      </c>
      <c r="L67" s="9">
        <v>4</v>
      </c>
      <c r="M67" s="9">
        <v>2.0499999999999998</v>
      </c>
      <c r="N67" s="5">
        <v>1.57</v>
      </c>
      <c r="O67" s="5">
        <v>20</v>
      </c>
      <c r="P67" s="5">
        <v>21</v>
      </c>
      <c r="Q67" s="5">
        <v>16</v>
      </c>
      <c r="R67" s="5">
        <v>13</v>
      </c>
      <c r="S67" s="3">
        <f t="shared" ref="S67:S130" si="7">1/K67</f>
        <v>0.32258064516129031</v>
      </c>
      <c r="T67" s="3">
        <f t="shared" ref="T67:T130" si="8">1/L67</f>
        <v>0.25</v>
      </c>
      <c r="U67" s="3">
        <f t="shared" ref="U67:U130" si="9">1/M67</f>
        <v>0.48780487804878053</v>
      </c>
      <c r="V67" s="3">
        <f t="shared" ref="V67:V130" si="10">-0.2861*(S67^4)+1.3704*(S67^3)-2.4925*(S67^2)+1.4022*S67+0.0487</f>
        <v>0.28455987974285363</v>
      </c>
      <c r="W67" s="14">
        <f t="shared" ref="W67:W130" si="11">T67/V67</f>
        <v>0.87854971061245835</v>
      </c>
      <c r="X67" s="3">
        <f t="shared" ref="X67:X130" si="12">IF(H67&gt;I67,100*K67-100,-100)</f>
        <v>210</v>
      </c>
    </row>
    <row r="68" spans="1:24" x14ac:dyDescent="0.25">
      <c r="A68" s="1">
        <v>66</v>
      </c>
      <c r="B68" t="s">
        <v>60</v>
      </c>
      <c r="C68" t="s">
        <v>23</v>
      </c>
      <c r="D68" t="s">
        <v>26</v>
      </c>
      <c r="E68" s="5">
        <v>2</v>
      </c>
      <c r="F68" s="5">
        <v>0</v>
      </c>
      <c r="G68" s="5" t="s">
        <v>29</v>
      </c>
      <c r="H68" s="7">
        <v>2</v>
      </c>
      <c r="I68" s="7">
        <v>1</v>
      </c>
      <c r="J68" s="5" t="s">
        <v>29</v>
      </c>
      <c r="K68" s="9">
        <v>2.1</v>
      </c>
      <c r="L68" s="9">
        <v>3.6</v>
      </c>
      <c r="M68" s="9">
        <v>3.4</v>
      </c>
      <c r="N68" s="5">
        <v>1.92</v>
      </c>
      <c r="O68" s="5">
        <v>13</v>
      </c>
      <c r="P68" s="5">
        <v>17</v>
      </c>
      <c r="Q68" s="5">
        <v>6</v>
      </c>
      <c r="R68" s="5">
        <v>7</v>
      </c>
      <c r="S68" s="3">
        <f t="shared" si="7"/>
        <v>0.47619047619047616</v>
      </c>
      <c r="T68" s="3">
        <f t="shared" si="8"/>
        <v>0.27777777777777779</v>
      </c>
      <c r="U68" s="3">
        <f t="shared" si="9"/>
        <v>0.29411764705882354</v>
      </c>
      <c r="V68" s="3">
        <f t="shared" si="10"/>
        <v>0.28448597395118286</v>
      </c>
      <c r="W68" s="14">
        <f t="shared" si="11"/>
        <v>0.97641994056776882</v>
      </c>
      <c r="X68" s="3">
        <f t="shared" si="12"/>
        <v>110</v>
      </c>
    </row>
    <row r="69" spans="1:24" x14ac:dyDescent="0.25">
      <c r="A69" s="1">
        <v>67</v>
      </c>
      <c r="B69" t="s">
        <v>60</v>
      </c>
      <c r="C69" t="s">
        <v>38</v>
      </c>
      <c r="D69" t="s">
        <v>25</v>
      </c>
      <c r="E69" s="5">
        <v>2</v>
      </c>
      <c r="F69" s="5">
        <v>0</v>
      </c>
      <c r="G69" s="5" t="s">
        <v>29</v>
      </c>
      <c r="H69" s="7">
        <v>4</v>
      </c>
      <c r="I69" s="7">
        <v>0</v>
      </c>
      <c r="J69" s="5" t="s">
        <v>29</v>
      </c>
      <c r="K69" s="9">
        <v>1.22</v>
      </c>
      <c r="L69" s="9">
        <v>6.5</v>
      </c>
      <c r="M69" s="9">
        <v>12</v>
      </c>
      <c r="N69" s="5">
        <v>1.44</v>
      </c>
      <c r="O69" s="5">
        <v>17</v>
      </c>
      <c r="P69" s="5">
        <v>2</v>
      </c>
      <c r="Q69" s="5">
        <v>9</v>
      </c>
      <c r="R69" s="5">
        <v>1</v>
      </c>
      <c r="S69" s="3">
        <f t="shared" si="7"/>
        <v>0.81967213114754101</v>
      </c>
      <c r="T69" s="3">
        <f t="shared" si="8"/>
        <v>0.15384615384615385</v>
      </c>
      <c r="U69" s="3">
        <f t="shared" si="9"/>
        <v>8.3333333333333329E-2</v>
      </c>
      <c r="V69" s="3">
        <f t="shared" si="10"/>
        <v>0.14897066322659594</v>
      </c>
      <c r="W69" s="14">
        <f t="shared" si="11"/>
        <v>1.0327278573778107</v>
      </c>
      <c r="X69" s="3">
        <f t="shared" si="12"/>
        <v>22</v>
      </c>
    </row>
    <row r="70" spans="1:24" x14ac:dyDescent="0.25">
      <c r="A70" s="1">
        <v>68</v>
      </c>
      <c r="B70" t="s">
        <v>60</v>
      </c>
      <c r="C70" t="s">
        <v>32</v>
      </c>
      <c r="D70" t="s">
        <v>37</v>
      </c>
      <c r="E70" s="5">
        <v>2</v>
      </c>
      <c r="F70" s="5">
        <v>2</v>
      </c>
      <c r="G70" s="5" t="s">
        <v>24</v>
      </c>
      <c r="H70" s="7">
        <v>3</v>
      </c>
      <c r="I70" s="7">
        <v>2</v>
      </c>
      <c r="J70" s="5" t="s">
        <v>29</v>
      </c>
      <c r="K70" s="9">
        <v>2.4</v>
      </c>
      <c r="L70" s="9">
        <v>3.4</v>
      </c>
      <c r="M70" s="9">
        <v>2.9</v>
      </c>
      <c r="N70" s="5">
        <v>1.99</v>
      </c>
      <c r="O70" s="5">
        <v>20</v>
      </c>
      <c r="P70" s="5">
        <v>15</v>
      </c>
      <c r="Q70" s="5">
        <v>7</v>
      </c>
      <c r="R70" s="5">
        <v>7</v>
      </c>
      <c r="S70" s="3">
        <f t="shared" si="7"/>
        <v>0.41666666666666669</v>
      </c>
      <c r="T70" s="3">
        <f t="shared" si="8"/>
        <v>0.29411764705882354</v>
      </c>
      <c r="U70" s="3">
        <f t="shared" si="9"/>
        <v>0.34482758620689657</v>
      </c>
      <c r="V70" s="3">
        <f t="shared" si="10"/>
        <v>0.29073296199845666</v>
      </c>
      <c r="W70" s="14">
        <f t="shared" si="11"/>
        <v>1.0116419034054516</v>
      </c>
      <c r="X70" s="3">
        <f t="shared" si="12"/>
        <v>140</v>
      </c>
    </row>
    <row r="71" spans="1:24" x14ac:dyDescent="0.25">
      <c r="A71" s="1">
        <v>69</v>
      </c>
      <c r="B71" t="s">
        <v>60</v>
      </c>
      <c r="C71" t="s">
        <v>33</v>
      </c>
      <c r="D71" t="s">
        <v>27</v>
      </c>
      <c r="E71" s="5">
        <v>4</v>
      </c>
      <c r="F71" s="5">
        <v>0</v>
      </c>
      <c r="G71" s="5" t="s">
        <v>29</v>
      </c>
      <c r="H71" s="7">
        <v>5</v>
      </c>
      <c r="I71" s="7">
        <v>1</v>
      </c>
      <c r="J71" s="5" t="s">
        <v>29</v>
      </c>
      <c r="K71" s="9">
        <v>2.5</v>
      </c>
      <c r="L71" s="9">
        <v>3.9</v>
      </c>
      <c r="M71" s="9">
        <v>2.5</v>
      </c>
      <c r="N71" s="5">
        <v>1.57</v>
      </c>
      <c r="O71" s="5">
        <v>14</v>
      </c>
      <c r="P71" s="5">
        <v>13</v>
      </c>
      <c r="Q71" s="5">
        <v>9</v>
      </c>
      <c r="R71" s="5">
        <v>9</v>
      </c>
      <c r="S71" s="3">
        <f t="shared" si="7"/>
        <v>0.4</v>
      </c>
      <c r="T71" s="3">
        <f t="shared" si="8"/>
        <v>0.25641025641025644</v>
      </c>
      <c r="U71" s="3">
        <f t="shared" si="9"/>
        <v>0.4</v>
      </c>
      <c r="V71" s="3">
        <f t="shared" si="10"/>
        <v>0.29116143999999988</v>
      </c>
      <c r="W71" s="14">
        <f t="shared" si="11"/>
        <v>0.8806463397428469</v>
      </c>
      <c r="X71" s="3">
        <f t="shared" si="12"/>
        <v>150</v>
      </c>
    </row>
    <row r="72" spans="1:24" x14ac:dyDescent="0.25">
      <c r="A72" s="1">
        <v>70</v>
      </c>
      <c r="B72" t="s">
        <v>61</v>
      </c>
      <c r="C72" t="s">
        <v>31</v>
      </c>
      <c r="D72" t="s">
        <v>28</v>
      </c>
      <c r="E72" s="5">
        <v>1</v>
      </c>
      <c r="F72" s="5">
        <v>1</v>
      </c>
      <c r="G72" s="5" t="s">
        <v>24</v>
      </c>
      <c r="H72" s="7">
        <v>1</v>
      </c>
      <c r="I72" s="7">
        <v>1</v>
      </c>
      <c r="J72" s="5" t="s">
        <v>24</v>
      </c>
      <c r="K72" s="9">
        <v>2.75</v>
      </c>
      <c r="L72" s="9">
        <v>3.75</v>
      </c>
      <c r="M72" s="9">
        <v>2.37</v>
      </c>
      <c r="N72" s="5">
        <v>1.57</v>
      </c>
      <c r="O72" s="5">
        <v>13</v>
      </c>
      <c r="P72" s="5">
        <v>16</v>
      </c>
      <c r="Q72" s="5">
        <v>5</v>
      </c>
      <c r="R72" s="5">
        <v>4</v>
      </c>
      <c r="S72" s="3">
        <f t="shared" si="7"/>
        <v>0.36363636363636365</v>
      </c>
      <c r="T72" s="3">
        <f t="shared" si="8"/>
        <v>0.26666666666666666</v>
      </c>
      <c r="U72" s="3">
        <f t="shared" si="9"/>
        <v>0.42194092827004215</v>
      </c>
      <c r="V72" s="3">
        <f t="shared" si="10"/>
        <v>0.28989614780411171</v>
      </c>
      <c r="W72" s="14">
        <f t="shared" si="11"/>
        <v>0.91986964534229809</v>
      </c>
      <c r="X72" s="3">
        <f t="shared" si="12"/>
        <v>-100</v>
      </c>
    </row>
    <row r="73" spans="1:24" x14ac:dyDescent="0.25">
      <c r="A73" s="1">
        <v>71</v>
      </c>
      <c r="B73" t="s">
        <v>61</v>
      </c>
      <c r="C73" t="s">
        <v>40</v>
      </c>
      <c r="D73" t="s">
        <v>22</v>
      </c>
      <c r="E73" s="5">
        <v>1</v>
      </c>
      <c r="F73" s="5">
        <v>2</v>
      </c>
      <c r="G73" s="5" t="s">
        <v>20</v>
      </c>
      <c r="H73" s="7">
        <v>2</v>
      </c>
      <c r="I73" s="7">
        <v>3</v>
      </c>
      <c r="J73" s="5" t="s">
        <v>20</v>
      </c>
      <c r="K73" s="9">
        <v>1.95</v>
      </c>
      <c r="L73" s="9">
        <v>3.8</v>
      </c>
      <c r="M73" s="9">
        <v>3.6</v>
      </c>
      <c r="N73" s="5">
        <v>1.8</v>
      </c>
      <c r="O73" s="5">
        <v>16</v>
      </c>
      <c r="P73" s="5">
        <v>11</v>
      </c>
      <c r="Q73" s="5">
        <v>5</v>
      </c>
      <c r="R73" s="5">
        <v>5</v>
      </c>
      <c r="S73" s="3">
        <f t="shared" si="7"/>
        <v>0.51282051282051289</v>
      </c>
      <c r="T73" s="3">
        <f t="shared" si="8"/>
        <v>0.26315789473684209</v>
      </c>
      <c r="U73" s="3">
        <f t="shared" si="9"/>
        <v>0.27777777777777779</v>
      </c>
      <c r="V73" s="3">
        <f t="shared" si="10"/>
        <v>0.27731781908421255</v>
      </c>
      <c r="W73" s="14">
        <f t="shared" si="11"/>
        <v>0.9489397241254427</v>
      </c>
      <c r="X73" s="3">
        <f t="shared" si="12"/>
        <v>-100</v>
      </c>
    </row>
    <row r="74" spans="1:24" x14ac:dyDescent="0.25">
      <c r="A74" s="1">
        <v>72</v>
      </c>
      <c r="B74" t="s">
        <v>62</v>
      </c>
      <c r="C74" t="s">
        <v>28</v>
      </c>
      <c r="D74" t="s">
        <v>33</v>
      </c>
      <c r="E74" s="5">
        <v>1</v>
      </c>
      <c r="F74" s="5">
        <v>1</v>
      </c>
      <c r="G74" s="5" t="s">
        <v>24</v>
      </c>
      <c r="H74" s="7">
        <v>1</v>
      </c>
      <c r="I74" s="7">
        <v>2</v>
      </c>
      <c r="J74" s="5" t="s">
        <v>20</v>
      </c>
      <c r="K74" s="9">
        <v>1.95</v>
      </c>
      <c r="L74" s="9">
        <v>3.8</v>
      </c>
      <c r="M74" s="9">
        <v>3.5</v>
      </c>
      <c r="N74" s="5">
        <v>1.57</v>
      </c>
      <c r="O74" s="5">
        <v>16</v>
      </c>
      <c r="P74" s="5">
        <v>8</v>
      </c>
      <c r="Q74" s="5">
        <v>6</v>
      </c>
      <c r="R74" s="5">
        <v>3</v>
      </c>
      <c r="S74" s="3">
        <f t="shared" si="7"/>
        <v>0.51282051282051289</v>
      </c>
      <c r="T74" s="3">
        <f t="shared" si="8"/>
        <v>0.26315789473684209</v>
      </c>
      <c r="U74" s="3">
        <f t="shared" si="9"/>
        <v>0.2857142857142857</v>
      </c>
      <c r="V74" s="3">
        <f t="shared" si="10"/>
        <v>0.27731781908421255</v>
      </c>
      <c r="W74" s="14">
        <f t="shared" si="11"/>
        <v>0.9489397241254427</v>
      </c>
      <c r="X74" s="3">
        <f t="shared" si="12"/>
        <v>-100</v>
      </c>
    </row>
    <row r="75" spans="1:24" x14ac:dyDescent="0.25">
      <c r="A75" s="1">
        <v>73</v>
      </c>
      <c r="B75" t="s">
        <v>63</v>
      </c>
      <c r="C75" t="s">
        <v>22</v>
      </c>
      <c r="D75" t="s">
        <v>32</v>
      </c>
      <c r="E75" s="5">
        <v>0</v>
      </c>
      <c r="F75" s="5">
        <v>1</v>
      </c>
      <c r="G75" s="5" t="s">
        <v>20</v>
      </c>
      <c r="H75" s="7">
        <v>1</v>
      </c>
      <c r="I75" s="7">
        <v>1</v>
      </c>
      <c r="J75" s="5" t="s">
        <v>24</v>
      </c>
      <c r="K75" s="9">
        <v>2.9</v>
      </c>
      <c r="L75" s="9">
        <v>3.4</v>
      </c>
      <c r="M75" s="9">
        <v>2.4</v>
      </c>
      <c r="N75" s="5">
        <v>1.97</v>
      </c>
      <c r="O75" s="5">
        <v>18</v>
      </c>
      <c r="P75" s="5">
        <v>12</v>
      </c>
      <c r="Q75" s="5">
        <v>5</v>
      </c>
      <c r="R75" s="5">
        <v>7</v>
      </c>
      <c r="S75" s="3">
        <f t="shared" si="7"/>
        <v>0.34482758620689657</v>
      </c>
      <c r="T75" s="3">
        <f t="shared" si="8"/>
        <v>0.29411764705882354</v>
      </c>
      <c r="U75" s="3">
        <f t="shared" si="9"/>
        <v>0.41666666666666669</v>
      </c>
      <c r="V75" s="3">
        <f t="shared" si="10"/>
        <v>0.28798807362278922</v>
      </c>
      <c r="W75" s="14">
        <f t="shared" si="11"/>
        <v>1.0212841224948188</v>
      </c>
      <c r="X75" s="3">
        <f t="shared" si="12"/>
        <v>-100</v>
      </c>
    </row>
    <row r="76" spans="1:24" x14ac:dyDescent="0.25">
      <c r="A76" s="1">
        <v>74</v>
      </c>
      <c r="B76" t="s">
        <v>63</v>
      </c>
      <c r="C76" t="s">
        <v>25</v>
      </c>
      <c r="D76" t="s">
        <v>18</v>
      </c>
      <c r="E76" s="5">
        <v>0</v>
      </c>
      <c r="F76" s="5">
        <v>0</v>
      </c>
      <c r="G76" s="5" t="s">
        <v>24</v>
      </c>
      <c r="H76" s="7">
        <v>3</v>
      </c>
      <c r="I76" s="7">
        <v>0</v>
      </c>
      <c r="J76" s="5" t="s">
        <v>29</v>
      </c>
      <c r="K76" s="9">
        <v>3.75</v>
      </c>
      <c r="L76" s="9">
        <v>3.8</v>
      </c>
      <c r="M76" s="9">
        <v>1.9</v>
      </c>
      <c r="N76" s="5">
        <v>1.66</v>
      </c>
      <c r="O76" s="5">
        <v>11</v>
      </c>
      <c r="P76" s="5">
        <v>11</v>
      </c>
      <c r="Q76" s="5">
        <v>6</v>
      </c>
      <c r="R76" s="5">
        <v>2</v>
      </c>
      <c r="S76" s="3">
        <f t="shared" si="7"/>
        <v>0.26666666666666666</v>
      </c>
      <c r="T76" s="3">
        <f t="shared" si="8"/>
        <v>0.26315789473684209</v>
      </c>
      <c r="U76" s="3">
        <f t="shared" si="9"/>
        <v>0.52631578947368418</v>
      </c>
      <c r="V76" s="3">
        <f t="shared" si="10"/>
        <v>0.26991565234567899</v>
      </c>
      <c r="W76" s="14">
        <f t="shared" si="11"/>
        <v>0.97496344672823088</v>
      </c>
      <c r="X76" s="3">
        <f t="shared" si="12"/>
        <v>275</v>
      </c>
    </row>
    <row r="77" spans="1:24" x14ac:dyDescent="0.25">
      <c r="A77" s="1">
        <v>75</v>
      </c>
      <c r="B77" t="s">
        <v>63</v>
      </c>
      <c r="C77" t="s">
        <v>35</v>
      </c>
      <c r="D77" t="s">
        <v>40</v>
      </c>
      <c r="E77" s="5">
        <v>2</v>
      </c>
      <c r="F77" s="5">
        <v>0</v>
      </c>
      <c r="G77" s="5" t="s">
        <v>29</v>
      </c>
      <c r="H77" s="7">
        <v>4</v>
      </c>
      <c r="I77" s="7">
        <v>0</v>
      </c>
      <c r="J77" s="5" t="s">
        <v>29</v>
      </c>
      <c r="K77" s="9">
        <v>1.45</v>
      </c>
      <c r="L77" s="9">
        <v>4.5</v>
      </c>
      <c r="M77" s="9">
        <v>7</v>
      </c>
      <c r="N77" s="5">
        <v>1.5</v>
      </c>
      <c r="O77" s="5">
        <v>13</v>
      </c>
      <c r="P77" s="5">
        <v>2</v>
      </c>
      <c r="Q77" s="5">
        <v>7</v>
      </c>
      <c r="R77" s="5">
        <v>1</v>
      </c>
      <c r="S77" s="3">
        <f t="shared" si="7"/>
        <v>0.68965517241379315</v>
      </c>
      <c r="T77" s="3">
        <f t="shared" si="8"/>
        <v>0.22222222222222221</v>
      </c>
      <c r="U77" s="3">
        <f t="shared" si="9"/>
        <v>0.14285714285714285</v>
      </c>
      <c r="V77" s="3">
        <f t="shared" si="10"/>
        <v>0.21503405393330235</v>
      </c>
      <c r="W77" s="14">
        <f t="shared" si="11"/>
        <v>1.0334280461975081</v>
      </c>
      <c r="X77" s="3">
        <f t="shared" si="12"/>
        <v>45</v>
      </c>
    </row>
    <row r="78" spans="1:24" x14ac:dyDescent="0.25">
      <c r="A78" s="1">
        <v>76</v>
      </c>
      <c r="B78" t="s">
        <v>63</v>
      </c>
      <c r="C78" t="s">
        <v>26</v>
      </c>
      <c r="D78" t="s">
        <v>38</v>
      </c>
      <c r="E78" s="5">
        <v>1</v>
      </c>
      <c r="F78" s="5">
        <v>0</v>
      </c>
      <c r="G78" s="5" t="s">
        <v>29</v>
      </c>
      <c r="H78" s="7">
        <v>1</v>
      </c>
      <c r="I78" s="7">
        <v>1</v>
      </c>
      <c r="J78" s="5" t="s">
        <v>24</v>
      </c>
      <c r="K78" s="9">
        <v>3</v>
      </c>
      <c r="L78" s="9">
        <v>3.6</v>
      </c>
      <c r="M78" s="9">
        <v>2.2999999999999998</v>
      </c>
      <c r="N78" s="5">
        <v>1.72</v>
      </c>
      <c r="O78" s="5">
        <v>9</v>
      </c>
      <c r="P78" s="5">
        <v>12</v>
      </c>
      <c r="Q78" s="5">
        <v>3</v>
      </c>
      <c r="R78" s="5">
        <v>3</v>
      </c>
      <c r="S78" s="3">
        <f t="shared" si="7"/>
        <v>0.33333333333333331</v>
      </c>
      <c r="T78" s="3">
        <f t="shared" si="8"/>
        <v>0.27777777777777779</v>
      </c>
      <c r="U78" s="3">
        <f t="shared" si="9"/>
        <v>0.43478260869565222</v>
      </c>
      <c r="V78" s="3">
        <f t="shared" si="10"/>
        <v>0.28637901234567897</v>
      </c>
      <c r="W78" s="14">
        <f t="shared" si="11"/>
        <v>0.96996555544538676</v>
      </c>
      <c r="X78" s="3">
        <f t="shared" si="12"/>
        <v>-100</v>
      </c>
    </row>
    <row r="79" spans="1:24" x14ac:dyDescent="0.25">
      <c r="A79" s="1">
        <v>77</v>
      </c>
      <c r="B79" t="s">
        <v>63</v>
      </c>
      <c r="C79" t="s">
        <v>34</v>
      </c>
      <c r="D79" t="s">
        <v>19</v>
      </c>
      <c r="E79" s="5">
        <v>0</v>
      </c>
      <c r="F79" s="5">
        <v>1</v>
      </c>
      <c r="G79" s="5" t="s">
        <v>20</v>
      </c>
      <c r="H79" s="7">
        <v>2</v>
      </c>
      <c r="I79" s="7">
        <v>2</v>
      </c>
      <c r="J79" s="5" t="s">
        <v>24</v>
      </c>
      <c r="K79" s="9">
        <v>4.33</v>
      </c>
      <c r="L79" s="9">
        <v>4.75</v>
      </c>
      <c r="M79" s="9">
        <v>1.65</v>
      </c>
      <c r="N79" s="5">
        <v>1.36</v>
      </c>
      <c r="O79" s="5">
        <v>13</v>
      </c>
      <c r="P79" s="5">
        <v>9</v>
      </c>
      <c r="Q79" s="5">
        <v>6</v>
      </c>
      <c r="R79" s="5">
        <v>3</v>
      </c>
      <c r="S79" s="3">
        <f t="shared" si="7"/>
        <v>0.23094688221709006</v>
      </c>
      <c r="T79" s="3">
        <f t="shared" si="8"/>
        <v>0.21052631578947367</v>
      </c>
      <c r="U79" s="3">
        <f t="shared" si="9"/>
        <v>0.60606060606060608</v>
      </c>
      <c r="V79" s="3">
        <f t="shared" si="10"/>
        <v>0.25565913069545426</v>
      </c>
      <c r="W79" s="14">
        <f t="shared" si="11"/>
        <v>0.82346488160540765</v>
      </c>
      <c r="X79" s="3">
        <f t="shared" si="12"/>
        <v>-100</v>
      </c>
    </row>
    <row r="80" spans="1:24" x14ac:dyDescent="0.25">
      <c r="A80" s="1">
        <v>78</v>
      </c>
      <c r="B80" t="s">
        <v>64</v>
      </c>
      <c r="C80" t="s">
        <v>27</v>
      </c>
      <c r="D80" t="s">
        <v>39</v>
      </c>
      <c r="E80" s="5">
        <v>2</v>
      </c>
      <c r="F80" s="5">
        <v>1</v>
      </c>
      <c r="G80" s="5" t="s">
        <v>29</v>
      </c>
      <c r="H80" s="7">
        <v>5</v>
      </c>
      <c r="I80" s="7">
        <v>2</v>
      </c>
      <c r="J80" s="5" t="s">
        <v>29</v>
      </c>
      <c r="K80" s="9">
        <v>1.95</v>
      </c>
      <c r="L80" s="9">
        <v>3.75</v>
      </c>
      <c r="M80" s="9">
        <v>3.6</v>
      </c>
      <c r="N80" s="5">
        <v>1.61</v>
      </c>
      <c r="O80" s="5">
        <v>13</v>
      </c>
      <c r="P80" s="5">
        <v>5</v>
      </c>
      <c r="Q80" s="5">
        <v>6</v>
      </c>
      <c r="R80" s="5">
        <v>3</v>
      </c>
      <c r="S80" s="3">
        <f t="shared" si="7"/>
        <v>0.51282051282051289</v>
      </c>
      <c r="T80" s="3">
        <f t="shared" si="8"/>
        <v>0.26666666666666666</v>
      </c>
      <c r="U80" s="3">
        <f t="shared" si="9"/>
        <v>0.27777777777777779</v>
      </c>
      <c r="V80" s="3">
        <f t="shared" si="10"/>
        <v>0.27731781908421255</v>
      </c>
      <c r="W80" s="14">
        <f t="shared" si="11"/>
        <v>0.96159225378044866</v>
      </c>
      <c r="X80" s="3">
        <f t="shared" si="12"/>
        <v>95</v>
      </c>
    </row>
    <row r="81" spans="1:24" x14ac:dyDescent="0.25">
      <c r="A81" s="1">
        <v>79</v>
      </c>
      <c r="B81" t="s">
        <v>64</v>
      </c>
      <c r="C81" t="s">
        <v>31</v>
      </c>
      <c r="D81" t="s">
        <v>23</v>
      </c>
      <c r="E81" s="5">
        <v>1</v>
      </c>
      <c r="F81" s="5">
        <v>1</v>
      </c>
      <c r="G81" s="5" t="s">
        <v>24</v>
      </c>
      <c r="H81" s="7">
        <v>2</v>
      </c>
      <c r="I81" s="7">
        <v>2</v>
      </c>
      <c r="J81" s="5" t="s">
        <v>24</v>
      </c>
      <c r="K81" s="9">
        <v>3</v>
      </c>
      <c r="L81" s="9">
        <v>3.5</v>
      </c>
      <c r="M81" s="9">
        <v>2.2999999999999998</v>
      </c>
      <c r="N81" s="5">
        <v>1.91</v>
      </c>
      <c r="O81" s="5">
        <v>11</v>
      </c>
      <c r="P81" s="5">
        <v>10</v>
      </c>
      <c r="Q81" s="5">
        <v>3</v>
      </c>
      <c r="R81" s="5">
        <v>4</v>
      </c>
      <c r="S81" s="3">
        <f t="shared" si="7"/>
        <v>0.33333333333333331</v>
      </c>
      <c r="T81" s="3">
        <f t="shared" si="8"/>
        <v>0.2857142857142857</v>
      </c>
      <c r="U81" s="3">
        <f t="shared" si="9"/>
        <v>0.43478260869565222</v>
      </c>
      <c r="V81" s="3">
        <f t="shared" si="10"/>
        <v>0.28637901234567897</v>
      </c>
      <c r="W81" s="14">
        <f t="shared" si="11"/>
        <v>0.99767885702954062</v>
      </c>
      <c r="X81" s="3">
        <f t="shared" si="12"/>
        <v>-100</v>
      </c>
    </row>
    <row r="82" spans="1:24" x14ac:dyDescent="0.25">
      <c r="A82" s="1">
        <v>80</v>
      </c>
      <c r="B82" t="s">
        <v>64</v>
      </c>
      <c r="C82" t="s">
        <v>37</v>
      </c>
      <c r="D82" t="s">
        <v>30</v>
      </c>
      <c r="E82" s="5">
        <v>0</v>
      </c>
      <c r="F82" s="5">
        <v>0</v>
      </c>
      <c r="G82" s="5" t="s">
        <v>24</v>
      </c>
      <c r="H82" s="7">
        <v>0</v>
      </c>
      <c r="I82" s="7">
        <v>1</v>
      </c>
      <c r="J82" s="5" t="s">
        <v>20</v>
      </c>
      <c r="K82" s="9">
        <v>2.5499999999999998</v>
      </c>
      <c r="L82" s="9">
        <v>3.1</v>
      </c>
      <c r="M82" s="9">
        <v>2.9</v>
      </c>
      <c r="N82" s="5">
        <v>2.1</v>
      </c>
      <c r="O82" s="5">
        <v>9</v>
      </c>
      <c r="P82" s="5">
        <v>7</v>
      </c>
      <c r="Q82" s="5">
        <v>3</v>
      </c>
      <c r="R82" s="5">
        <v>4</v>
      </c>
      <c r="S82" s="3">
        <f t="shared" si="7"/>
        <v>0.39215686274509809</v>
      </c>
      <c r="T82" s="3">
        <f t="shared" si="8"/>
        <v>0.32258064516129031</v>
      </c>
      <c r="U82" s="3">
        <f t="shared" si="9"/>
        <v>0.34482758620689657</v>
      </c>
      <c r="V82" s="3">
        <f t="shared" si="10"/>
        <v>0.29114879701283075</v>
      </c>
      <c r="W82" s="14">
        <f t="shared" si="11"/>
        <v>1.107958021708997</v>
      </c>
      <c r="X82" s="3">
        <f t="shared" si="12"/>
        <v>-100</v>
      </c>
    </row>
    <row r="83" spans="1:24" x14ac:dyDescent="0.25">
      <c r="A83" s="1">
        <v>81</v>
      </c>
      <c r="B83" t="s">
        <v>65</v>
      </c>
      <c r="C83" t="s">
        <v>40</v>
      </c>
      <c r="D83" t="s">
        <v>28</v>
      </c>
      <c r="E83" s="5">
        <v>0</v>
      </c>
      <c r="F83" s="5">
        <v>2</v>
      </c>
      <c r="G83" s="5" t="s">
        <v>20</v>
      </c>
      <c r="H83" s="7">
        <v>0</v>
      </c>
      <c r="I83" s="7">
        <v>3</v>
      </c>
      <c r="J83" s="5" t="s">
        <v>20</v>
      </c>
      <c r="K83" s="9">
        <v>3.6</v>
      </c>
      <c r="L83" s="9">
        <v>3.8</v>
      </c>
      <c r="M83" s="9">
        <v>1.95</v>
      </c>
      <c r="N83" s="5">
        <v>1.66</v>
      </c>
      <c r="O83" s="5">
        <v>14</v>
      </c>
      <c r="P83" s="5">
        <v>18</v>
      </c>
      <c r="Q83" s="5">
        <v>2</v>
      </c>
      <c r="R83" s="5">
        <v>7</v>
      </c>
      <c r="S83" s="3">
        <f t="shared" si="7"/>
        <v>0.27777777777777779</v>
      </c>
      <c r="T83" s="3">
        <f t="shared" si="8"/>
        <v>0.26315789473684209</v>
      </c>
      <c r="U83" s="3">
        <f t="shared" si="9"/>
        <v>0.51282051282051289</v>
      </c>
      <c r="V83" s="3">
        <f t="shared" si="10"/>
        <v>0.27354653158817255</v>
      </c>
      <c r="W83" s="14">
        <f t="shared" si="11"/>
        <v>0.96202241428171109</v>
      </c>
      <c r="X83" s="3">
        <f t="shared" si="12"/>
        <v>-100</v>
      </c>
    </row>
    <row r="84" spans="1:24" x14ac:dyDescent="0.25">
      <c r="A84" s="1">
        <v>82</v>
      </c>
      <c r="B84" t="s">
        <v>66</v>
      </c>
      <c r="C84" t="s">
        <v>18</v>
      </c>
      <c r="D84" t="s">
        <v>35</v>
      </c>
      <c r="E84" s="5">
        <v>1</v>
      </c>
      <c r="F84" s="5">
        <v>0</v>
      </c>
      <c r="G84" s="5" t="s">
        <v>29</v>
      </c>
      <c r="H84" s="7">
        <v>5</v>
      </c>
      <c r="I84" s="7">
        <v>1</v>
      </c>
      <c r="J84" s="5" t="s">
        <v>29</v>
      </c>
      <c r="K84" s="9">
        <v>2.75</v>
      </c>
      <c r="L84" s="9">
        <v>3.6</v>
      </c>
      <c r="M84" s="9">
        <v>2.4500000000000002</v>
      </c>
      <c r="N84" s="5">
        <v>1.61</v>
      </c>
      <c r="O84" s="5">
        <v>20</v>
      </c>
      <c r="P84" s="5">
        <v>5</v>
      </c>
      <c r="Q84" s="5">
        <v>11</v>
      </c>
      <c r="R84" s="5">
        <v>2</v>
      </c>
      <c r="S84" s="3">
        <f t="shared" si="7"/>
        <v>0.36363636363636365</v>
      </c>
      <c r="T84" s="3">
        <f t="shared" si="8"/>
        <v>0.27777777777777779</v>
      </c>
      <c r="U84" s="3">
        <f t="shared" si="9"/>
        <v>0.4081632653061224</v>
      </c>
      <c r="V84" s="3">
        <f t="shared" si="10"/>
        <v>0.28989614780411171</v>
      </c>
      <c r="W84" s="14">
        <f t="shared" si="11"/>
        <v>0.95819754723156059</v>
      </c>
      <c r="X84" s="3">
        <f t="shared" si="12"/>
        <v>175</v>
      </c>
    </row>
    <row r="85" spans="1:24" x14ac:dyDescent="0.25">
      <c r="A85" s="1">
        <v>83</v>
      </c>
      <c r="B85" t="s">
        <v>66</v>
      </c>
      <c r="C85" t="s">
        <v>37</v>
      </c>
      <c r="D85" t="s">
        <v>25</v>
      </c>
      <c r="E85" s="5">
        <v>2</v>
      </c>
      <c r="F85" s="5">
        <v>1</v>
      </c>
      <c r="G85" s="5" t="s">
        <v>29</v>
      </c>
      <c r="H85" s="7">
        <v>4</v>
      </c>
      <c r="I85" s="7">
        <v>1</v>
      </c>
      <c r="J85" s="5" t="s">
        <v>29</v>
      </c>
      <c r="K85" s="9">
        <v>1.65</v>
      </c>
      <c r="L85" s="9">
        <v>4</v>
      </c>
      <c r="M85" s="9">
        <v>5.25</v>
      </c>
      <c r="N85" s="5">
        <v>1.8</v>
      </c>
      <c r="O85" s="5">
        <v>16</v>
      </c>
      <c r="P85" s="5">
        <v>14</v>
      </c>
      <c r="Q85" s="5">
        <v>7</v>
      </c>
      <c r="R85" s="5">
        <v>4</v>
      </c>
      <c r="S85" s="3">
        <f t="shared" si="7"/>
        <v>0.60606060606060608</v>
      </c>
      <c r="T85" s="3">
        <f t="shared" si="8"/>
        <v>0.25</v>
      </c>
      <c r="U85" s="3">
        <f t="shared" si="9"/>
        <v>0.19047619047619047</v>
      </c>
      <c r="V85" s="3">
        <f t="shared" si="10"/>
        <v>0.24946702242392185</v>
      </c>
      <c r="W85" s="14">
        <f t="shared" si="11"/>
        <v>1.0021364650561806</v>
      </c>
      <c r="X85" s="3">
        <f t="shared" si="12"/>
        <v>65</v>
      </c>
    </row>
    <row r="86" spans="1:24" x14ac:dyDescent="0.25">
      <c r="A86" s="1">
        <v>84</v>
      </c>
      <c r="B86" t="s">
        <v>66</v>
      </c>
      <c r="C86" t="s">
        <v>33</v>
      </c>
      <c r="D86" t="s">
        <v>26</v>
      </c>
      <c r="E86" s="5">
        <v>0</v>
      </c>
      <c r="F86" s="5">
        <v>1</v>
      </c>
      <c r="G86" s="5" t="s">
        <v>20</v>
      </c>
      <c r="H86" s="7">
        <v>0</v>
      </c>
      <c r="I86" s="7">
        <v>2</v>
      </c>
      <c r="J86" s="5" t="s">
        <v>20</v>
      </c>
      <c r="K86" s="9">
        <v>2.37</v>
      </c>
      <c r="L86" s="9">
        <v>3.6</v>
      </c>
      <c r="M86" s="9">
        <v>2.87</v>
      </c>
      <c r="N86" s="5">
        <v>1.72</v>
      </c>
      <c r="O86" s="5">
        <v>14</v>
      </c>
      <c r="P86" s="5">
        <v>11</v>
      </c>
      <c r="Q86" s="5">
        <v>4</v>
      </c>
      <c r="R86" s="5">
        <v>5</v>
      </c>
      <c r="S86" s="3">
        <f t="shared" si="7"/>
        <v>0.42194092827004215</v>
      </c>
      <c r="T86" s="3">
        <f t="shared" si="8"/>
        <v>0.27777777777777779</v>
      </c>
      <c r="U86" s="3">
        <f t="shared" si="9"/>
        <v>0.34843205574912889</v>
      </c>
      <c r="V86" s="3">
        <f t="shared" si="10"/>
        <v>0.29047148937297201</v>
      </c>
      <c r="W86" s="14">
        <f t="shared" si="11"/>
        <v>0.95629962987900952</v>
      </c>
      <c r="X86" s="3">
        <f t="shared" si="12"/>
        <v>-100</v>
      </c>
    </row>
    <row r="87" spans="1:24" x14ac:dyDescent="0.25">
      <c r="A87" s="1">
        <v>85</v>
      </c>
      <c r="B87" t="s">
        <v>66</v>
      </c>
      <c r="C87" t="s">
        <v>32</v>
      </c>
      <c r="D87" t="s">
        <v>27</v>
      </c>
      <c r="E87" s="5">
        <v>1</v>
      </c>
      <c r="F87" s="5">
        <v>1</v>
      </c>
      <c r="G87" s="5" t="s">
        <v>24</v>
      </c>
      <c r="H87" s="7">
        <v>2</v>
      </c>
      <c r="I87" s="7">
        <v>2</v>
      </c>
      <c r="J87" s="5" t="s">
        <v>24</v>
      </c>
      <c r="K87" s="9">
        <v>2.62</v>
      </c>
      <c r="L87" s="9">
        <v>3.5</v>
      </c>
      <c r="M87" s="9">
        <v>2.6</v>
      </c>
      <c r="N87" s="5">
        <v>1.66</v>
      </c>
      <c r="O87" s="5">
        <v>16</v>
      </c>
      <c r="P87" s="5">
        <v>10</v>
      </c>
      <c r="Q87" s="5">
        <v>4</v>
      </c>
      <c r="R87" s="5">
        <v>5</v>
      </c>
      <c r="S87" s="3">
        <f t="shared" si="7"/>
        <v>0.38167938931297707</v>
      </c>
      <c r="T87" s="3">
        <f t="shared" si="8"/>
        <v>0.2857142857142857</v>
      </c>
      <c r="U87" s="3">
        <f t="shared" si="9"/>
        <v>0.38461538461538458</v>
      </c>
      <c r="V87" s="3">
        <f t="shared" si="10"/>
        <v>0.29091179251182214</v>
      </c>
      <c r="W87" s="14">
        <f t="shared" si="11"/>
        <v>0.98213373630316059</v>
      </c>
      <c r="X87" s="3">
        <f t="shared" si="12"/>
        <v>-100</v>
      </c>
    </row>
    <row r="88" spans="1:24" x14ac:dyDescent="0.25">
      <c r="A88" s="1">
        <v>86</v>
      </c>
      <c r="B88" t="s">
        <v>66</v>
      </c>
      <c r="C88" t="s">
        <v>38</v>
      </c>
      <c r="D88" t="s">
        <v>31</v>
      </c>
      <c r="E88" s="5">
        <v>3</v>
      </c>
      <c r="F88" s="5">
        <v>0</v>
      </c>
      <c r="G88" s="5" t="s">
        <v>29</v>
      </c>
      <c r="H88" s="7">
        <v>3</v>
      </c>
      <c r="I88" s="7">
        <v>2</v>
      </c>
      <c r="J88" s="5" t="s">
        <v>29</v>
      </c>
      <c r="K88" s="9">
        <v>1.4</v>
      </c>
      <c r="L88" s="9">
        <v>5</v>
      </c>
      <c r="M88" s="9">
        <v>7</v>
      </c>
      <c r="N88" s="5">
        <v>1.53</v>
      </c>
      <c r="O88" s="5">
        <v>14</v>
      </c>
      <c r="P88" s="5">
        <v>16</v>
      </c>
      <c r="Q88" s="5">
        <v>5</v>
      </c>
      <c r="R88" s="5">
        <v>5</v>
      </c>
      <c r="S88" s="3">
        <f t="shared" si="7"/>
        <v>0.7142857142857143</v>
      </c>
      <c r="T88" s="3">
        <f t="shared" si="8"/>
        <v>0.2</v>
      </c>
      <c r="U88" s="3">
        <f t="shared" si="9"/>
        <v>0.14285714285714285</v>
      </c>
      <c r="V88" s="3">
        <f t="shared" si="10"/>
        <v>0.20353048729695947</v>
      </c>
      <c r="W88" s="14">
        <f t="shared" si="11"/>
        <v>0.98265376679510263</v>
      </c>
      <c r="X88" s="3">
        <f t="shared" si="12"/>
        <v>40</v>
      </c>
    </row>
    <row r="89" spans="1:24" x14ac:dyDescent="0.25">
      <c r="A89" s="1">
        <v>87</v>
      </c>
      <c r="B89" t="s">
        <v>67</v>
      </c>
      <c r="C89" t="s">
        <v>39</v>
      </c>
      <c r="D89" t="s">
        <v>22</v>
      </c>
      <c r="E89" s="5">
        <v>0</v>
      </c>
      <c r="F89" s="5">
        <v>1</v>
      </c>
      <c r="G89" s="5" t="s">
        <v>20</v>
      </c>
      <c r="H89" s="7">
        <v>3</v>
      </c>
      <c r="I89" s="7">
        <v>2</v>
      </c>
      <c r="J89" s="5" t="s">
        <v>29</v>
      </c>
      <c r="K89" s="9">
        <v>1.66</v>
      </c>
      <c r="L89" s="9">
        <v>4</v>
      </c>
      <c r="M89" s="9">
        <v>5</v>
      </c>
      <c r="N89" s="5">
        <v>1.61</v>
      </c>
      <c r="O89" s="5">
        <v>14</v>
      </c>
      <c r="P89" s="5">
        <v>7</v>
      </c>
      <c r="Q89" s="5">
        <v>6</v>
      </c>
      <c r="R89" s="5">
        <v>3</v>
      </c>
      <c r="S89" s="3">
        <f t="shared" si="7"/>
        <v>0.60240963855421692</v>
      </c>
      <c r="T89" s="3">
        <f t="shared" si="8"/>
        <v>0.25</v>
      </c>
      <c r="U89" s="3">
        <f t="shared" si="9"/>
        <v>0.2</v>
      </c>
      <c r="V89" s="3">
        <f t="shared" si="10"/>
        <v>0.25078638059488018</v>
      </c>
      <c r="W89" s="14">
        <f t="shared" si="11"/>
        <v>0.99686434090633302</v>
      </c>
      <c r="X89" s="3">
        <f t="shared" si="12"/>
        <v>66</v>
      </c>
    </row>
    <row r="90" spans="1:24" x14ac:dyDescent="0.25">
      <c r="A90" s="1">
        <v>88</v>
      </c>
      <c r="B90" t="s">
        <v>67</v>
      </c>
      <c r="C90" t="s">
        <v>30</v>
      </c>
      <c r="D90" t="s">
        <v>34</v>
      </c>
      <c r="E90" s="5">
        <v>2</v>
      </c>
      <c r="F90" s="5">
        <v>0</v>
      </c>
      <c r="G90" s="5" t="s">
        <v>29</v>
      </c>
      <c r="H90" s="7">
        <v>2</v>
      </c>
      <c r="I90" s="7">
        <v>0</v>
      </c>
      <c r="J90" s="5" t="s">
        <v>29</v>
      </c>
      <c r="K90" s="9">
        <v>2.9</v>
      </c>
      <c r="L90" s="9">
        <v>3.5</v>
      </c>
      <c r="M90" s="9">
        <v>2.37</v>
      </c>
      <c r="N90" s="5">
        <v>1.97</v>
      </c>
      <c r="O90" s="5">
        <v>14</v>
      </c>
      <c r="P90" s="5">
        <v>13</v>
      </c>
      <c r="Q90" s="5">
        <v>5</v>
      </c>
      <c r="R90" s="5">
        <v>6</v>
      </c>
      <c r="S90" s="3">
        <f t="shared" si="7"/>
        <v>0.34482758620689657</v>
      </c>
      <c r="T90" s="3">
        <f t="shared" si="8"/>
        <v>0.2857142857142857</v>
      </c>
      <c r="U90" s="3">
        <f t="shared" si="9"/>
        <v>0.42194092827004215</v>
      </c>
      <c r="V90" s="3">
        <f t="shared" si="10"/>
        <v>0.28798807362278922</v>
      </c>
      <c r="W90" s="14">
        <f t="shared" si="11"/>
        <v>0.99210457613782377</v>
      </c>
      <c r="X90" s="3">
        <f t="shared" si="12"/>
        <v>190</v>
      </c>
    </row>
    <row r="91" spans="1:24" x14ac:dyDescent="0.25">
      <c r="A91" s="1">
        <v>89</v>
      </c>
      <c r="B91" t="s">
        <v>67</v>
      </c>
      <c r="C91" t="s">
        <v>19</v>
      </c>
      <c r="D91" t="s">
        <v>23</v>
      </c>
      <c r="E91" s="5">
        <v>2</v>
      </c>
      <c r="F91" s="5">
        <v>0</v>
      </c>
      <c r="G91" s="5" t="s">
        <v>29</v>
      </c>
      <c r="H91" s="7">
        <v>5</v>
      </c>
      <c r="I91" s="7">
        <v>0</v>
      </c>
      <c r="J91" s="5" t="s">
        <v>29</v>
      </c>
      <c r="K91" s="9">
        <v>1.25</v>
      </c>
      <c r="L91" s="9">
        <v>6.5</v>
      </c>
      <c r="M91" s="9">
        <v>9</v>
      </c>
      <c r="N91" s="5">
        <v>1.36</v>
      </c>
      <c r="O91" s="5">
        <v>18</v>
      </c>
      <c r="P91" s="5">
        <v>6</v>
      </c>
      <c r="Q91" s="5">
        <v>8</v>
      </c>
      <c r="R91" s="5">
        <v>0</v>
      </c>
      <c r="S91" s="3">
        <f t="shared" si="7"/>
        <v>0.8</v>
      </c>
      <c r="T91" s="3">
        <f t="shared" si="8"/>
        <v>0.15384615384615385</v>
      </c>
      <c r="U91" s="3">
        <f t="shared" si="9"/>
        <v>0.1111111111111111</v>
      </c>
      <c r="V91" s="3">
        <f t="shared" si="10"/>
        <v>0.15971823999999971</v>
      </c>
      <c r="W91" s="14">
        <f t="shared" si="11"/>
        <v>0.96323471787664416</v>
      </c>
      <c r="X91" s="3">
        <f t="shared" si="12"/>
        <v>25</v>
      </c>
    </row>
    <row r="92" spans="1:24" x14ac:dyDescent="0.25">
      <c r="A92" s="1">
        <v>90</v>
      </c>
      <c r="B92" t="s">
        <v>68</v>
      </c>
      <c r="C92" t="s">
        <v>26</v>
      </c>
      <c r="D92" t="s">
        <v>39</v>
      </c>
      <c r="E92" s="5">
        <v>3</v>
      </c>
      <c r="F92" s="5">
        <v>0</v>
      </c>
      <c r="G92" s="5" t="s">
        <v>29</v>
      </c>
      <c r="H92" s="7">
        <v>5</v>
      </c>
      <c r="I92" s="7">
        <v>0</v>
      </c>
      <c r="J92" s="5" t="s">
        <v>29</v>
      </c>
      <c r="K92" s="9">
        <v>2.15</v>
      </c>
      <c r="L92" s="9">
        <v>3.5</v>
      </c>
      <c r="M92" s="9">
        <v>3.25</v>
      </c>
      <c r="N92" s="5">
        <v>1.72</v>
      </c>
      <c r="O92" s="5">
        <v>15</v>
      </c>
      <c r="P92" s="5">
        <v>6</v>
      </c>
      <c r="Q92" s="5">
        <v>7</v>
      </c>
      <c r="R92" s="5">
        <v>2</v>
      </c>
      <c r="S92" s="3">
        <f t="shared" si="7"/>
        <v>0.46511627906976744</v>
      </c>
      <c r="T92" s="3">
        <f t="shared" si="8"/>
        <v>0.2857142857142857</v>
      </c>
      <c r="U92" s="3">
        <f t="shared" si="9"/>
        <v>0.30769230769230771</v>
      </c>
      <c r="V92" s="3">
        <f t="shared" si="10"/>
        <v>0.28617591860421232</v>
      </c>
      <c r="W92" s="14">
        <f t="shared" si="11"/>
        <v>0.9983868912095113</v>
      </c>
      <c r="X92" s="3">
        <f t="shared" si="12"/>
        <v>115</v>
      </c>
    </row>
    <row r="93" spans="1:24" x14ac:dyDescent="0.25">
      <c r="A93" s="1">
        <v>91</v>
      </c>
      <c r="B93" t="s">
        <v>69</v>
      </c>
      <c r="C93" t="s">
        <v>22</v>
      </c>
      <c r="D93" t="s">
        <v>38</v>
      </c>
      <c r="E93" s="5">
        <v>1</v>
      </c>
      <c r="F93" s="5">
        <v>0</v>
      </c>
      <c r="G93" s="5" t="s">
        <v>29</v>
      </c>
      <c r="H93" s="7">
        <v>3</v>
      </c>
      <c r="I93" s="7">
        <v>3</v>
      </c>
      <c r="J93" s="5" t="s">
        <v>24</v>
      </c>
      <c r="K93" s="9">
        <v>5.5</v>
      </c>
      <c r="L93" s="9">
        <v>4.33</v>
      </c>
      <c r="M93" s="9">
        <v>1.57</v>
      </c>
      <c r="N93" s="5">
        <v>1.57</v>
      </c>
      <c r="O93" s="5">
        <v>11</v>
      </c>
      <c r="P93" s="5">
        <v>19</v>
      </c>
      <c r="Q93" s="5">
        <v>3</v>
      </c>
      <c r="R93" s="5">
        <v>8</v>
      </c>
      <c r="S93" s="3">
        <f t="shared" si="7"/>
        <v>0.18181818181818182</v>
      </c>
      <c r="T93" s="3">
        <f t="shared" si="8"/>
        <v>0.23094688221709006</v>
      </c>
      <c r="U93" s="3">
        <f t="shared" si="9"/>
        <v>0.63694267515923564</v>
      </c>
      <c r="V93" s="3">
        <f t="shared" si="10"/>
        <v>0.22917291851649477</v>
      </c>
      <c r="W93" s="14">
        <f t="shared" si="11"/>
        <v>1.0077407213386236</v>
      </c>
      <c r="X93" s="3">
        <f t="shared" si="12"/>
        <v>-100</v>
      </c>
    </row>
    <row r="94" spans="1:24" x14ac:dyDescent="0.25">
      <c r="A94" s="1">
        <v>92</v>
      </c>
      <c r="B94" t="s">
        <v>69</v>
      </c>
      <c r="C94" t="s">
        <v>34</v>
      </c>
      <c r="D94" t="s">
        <v>37</v>
      </c>
      <c r="E94" s="5">
        <v>3</v>
      </c>
      <c r="F94" s="5">
        <v>0</v>
      </c>
      <c r="G94" s="5" t="s">
        <v>29</v>
      </c>
      <c r="H94" s="7">
        <v>5</v>
      </c>
      <c r="I94" s="7">
        <v>0</v>
      </c>
      <c r="J94" s="5" t="s">
        <v>29</v>
      </c>
      <c r="K94" s="9">
        <v>1.53</v>
      </c>
      <c r="L94" s="9">
        <v>4.75</v>
      </c>
      <c r="M94" s="9">
        <v>5.5</v>
      </c>
      <c r="N94" s="5">
        <v>1.57</v>
      </c>
      <c r="O94" s="5">
        <v>19</v>
      </c>
      <c r="P94" s="5">
        <v>10</v>
      </c>
      <c r="Q94" s="5">
        <v>10</v>
      </c>
      <c r="R94" s="5">
        <v>1</v>
      </c>
      <c r="S94" s="3">
        <f t="shared" si="7"/>
        <v>0.65359477124183007</v>
      </c>
      <c r="T94" s="3">
        <f t="shared" si="8"/>
        <v>0.21052631578947367</v>
      </c>
      <c r="U94" s="3">
        <f t="shared" si="9"/>
        <v>0.18181818181818182</v>
      </c>
      <c r="V94" s="3">
        <f t="shared" si="10"/>
        <v>0.23082410788535671</v>
      </c>
      <c r="W94" s="14">
        <f t="shared" si="11"/>
        <v>0.91206381221685762</v>
      </c>
      <c r="X94" s="3">
        <f t="shared" si="12"/>
        <v>53</v>
      </c>
    </row>
    <row r="95" spans="1:24" x14ac:dyDescent="0.25">
      <c r="A95" s="1">
        <v>93</v>
      </c>
      <c r="B95" t="s">
        <v>69</v>
      </c>
      <c r="C95" t="s">
        <v>23</v>
      </c>
      <c r="D95" t="s">
        <v>33</v>
      </c>
      <c r="E95" s="5">
        <v>0</v>
      </c>
      <c r="F95" s="5">
        <v>0</v>
      </c>
      <c r="G95" s="5" t="s">
        <v>24</v>
      </c>
      <c r="H95" s="7">
        <v>2</v>
      </c>
      <c r="I95" s="7">
        <v>0</v>
      </c>
      <c r="J95" s="5" t="s">
        <v>29</v>
      </c>
      <c r="K95" s="9">
        <v>1.9</v>
      </c>
      <c r="L95" s="9">
        <v>3.75</v>
      </c>
      <c r="M95" s="9">
        <v>3.8</v>
      </c>
      <c r="N95" s="5">
        <v>1.66</v>
      </c>
      <c r="O95" s="5">
        <v>25</v>
      </c>
      <c r="P95" s="5">
        <v>10</v>
      </c>
      <c r="Q95" s="5">
        <v>7</v>
      </c>
      <c r="R95" s="5">
        <v>2</v>
      </c>
      <c r="S95" s="3">
        <f t="shared" si="7"/>
        <v>0.52631578947368418</v>
      </c>
      <c r="T95" s="3">
        <f t="shared" si="8"/>
        <v>0.26666666666666666</v>
      </c>
      <c r="U95" s="3">
        <f t="shared" si="9"/>
        <v>0.26315789473684209</v>
      </c>
      <c r="V95" s="3">
        <f t="shared" si="10"/>
        <v>0.2740991912278144</v>
      </c>
      <c r="W95" s="14">
        <f t="shared" si="11"/>
        <v>0.97288381433066584</v>
      </c>
      <c r="X95" s="3">
        <f t="shared" si="12"/>
        <v>90</v>
      </c>
    </row>
    <row r="96" spans="1:24" x14ac:dyDescent="0.25">
      <c r="A96" s="1">
        <v>94</v>
      </c>
      <c r="B96" t="s">
        <v>69</v>
      </c>
      <c r="C96" t="s">
        <v>28</v>
      </c>
      <c r="D96" t="s">
        <v>19</v>
      </c>
      <c r="E96" s="5">
        <v>0</v>
      </c>
      <c r="F96" s="5">
        <v>2</v>
      </c>
      <c r="G96" s="5" t="s">
        <v>20</v>
      </c>
      <c r="H96" s="7">
        <v>0</v>
      </c>
      <c r="I96" s="7">
        <v>2</v>
      </c>
      <c r="J96" s="5" t="s">
        <v>20</v>
      </c>
      <c r="K96" s="9">
        <v>5.5</v>
      </c>
      <c r="L96" s="9">
        <v>5</v>
      </c>
      <c r="M96" s="9">
        <v>1.5</v>
      </c>
      <c r="N96" s="5">
        <v>1.33</v>
      </c>
      <c r="O96" s="5">
        <v>7</v>
      </c>
      <c r="P96" s="5">
        <v>23</v>
      </c>
      <c r="Q96" s="5">
        <v>3</v>
      </c>
      <c r="R96" s="5">
        <v>10</v>
      </c>
      <c r="S96" s="3">
        <f t="shared" si="7"/>
        <v>0.18181818181818182</v>
      </c>
      <c r="T96" s="3">
        <f t="shared" si="8"/>
        <v>0.2</v>
      </c>
      <c r="U96" s="3">
        <f t="shared" si="9"/>
        <v>0.66666666666666663</v>
      </c>
      <c r="V96" s="3">
        <f t="shared" si="10"/>
        <v>0.22917291851649477</v>
      </c>
      <c r="W96" s="14">
        <f t="shared" si="11"/>
        <v>0.8727034646792482</v>
      </c>
      <c r="X96" s="3">
        <f t="shared" si="12"/>
        <v>-100</v>
      </c>
    </row>
    <row r="97" spans="1:24" x14ac:dyDescent="0.25">
      <c r="A97" s="1">
        <v>95</v>
      </c>
      <c r="B97" t="s">
        <v>69</v>
      </c>
      <c r="C97" t="s">
        <v>35</v>
      </c>
      <c r="D97" t="s">
        <v>32</v>
      </c>
      <c r="E97" s="5">
        <v>1</v>
      </c>
      <c r="F97" s="5">
        <v>1</v>
      </c>
      <c r="G97" s="5" t="s">
        <v>24</v>
      </c>
      <c r="H97" s="7">
        <v>2</v>
      </c>
      <c r="I97" s="7">
        <v>2</v>
      </c>
      <c r="J97" s="5" t="s">
        <v>24</v>
      </c>
      <c r="K97" s="9">
        <v>1.7</v>
      </c>
      <c r="L97" s="9">
        <v>4.2</v>
      </c>
      <c r="M97" s="9">
        <v>4.5</v>
      </c>
      <c r="N97" s="5">
        <v>1.57</v>
      </c>
      <c r="O97" s="5">
        <v>13</v>
      </c>
      <c r="P97" s="5">
        <v>9</v>
      </c>
      <c r="Q97" s="5">
        <v>5</v>
      </c>
      <c r="R97" s="5">
        <v>3</v>
      </c>
      <c r="S97" s="3">
        <f t="shared" si="7"/>
        <v>0.58823529411764708</v>
      </c>
      <c r="T97" s="3">
        <f t="shared" si="8"/>
        <v>0.23809523809523808</v>
      </c>
      <c r="U97" s="3">
        <f t="shared" si="9"/>
        <v>0.22222222222222221</v>
      </c>
      <c r="V97" s="3">
        <f t="shared" si="10"/>
        <v>0.25574536583613677</v>
      </c>
      <c r="W97" s="14">
        <f t="shared" si="11"/>
        <v>0.93098554226703911</v>
      </c>
      <c r="X97" s="3">
        <f t="shared" si="12"/>
        <v>-100</v>
      </c>
    </row>
    <row r="98" spans="1:24" x14ac:dyDescent="0.25">
      <c r="A98" s="1">
        <v>96</v>
      </c>
      <c r="B98" t="s">
        <v>69</v>
      </c>
      <c r="C98" t="s">
        <v>27</v>
      </c>
      <c r="D98" t="s">
        <v>18</v>
      </c>
      <c r="E98" s="5">
        <v>0</v>
      </c>
      <c r="F98" s="5">
        <v>3</v>
      </c>
      <c r="G98" s="5" t="s">
        <v>20</v>
      </c>
      <c r="H98" s="7">
        <v>1</v>
      </c>
      <c r="I98" s="7">
        <v>3</v>
      </c>
      <c r="J98" s="5" t="s">
        <v>20</v>
      </c>
      <c r="K98" s="9">
        <v>2.2999999999999998</v>
      </c>
      <c r="L98" s="9">
        <v>3.75</v>
      </c>
      <c r="M98" s="9">
        <v>2.87</v>
      </c>
      <c r="N98" s="5">
        <v>1.61</v>
      </c>
      <c r="O98" s="5">
        <v>8</v>
      </c>
      <c r="P98" s="5">
        <v>16</v>
      </c>
      <c r="Q98" s="5">
        <v>3</v>
      </c>
      <c r="R98" s="5">
        <v>5</v>
      </c>
      <c r="S98" s="3">
        <f t="shared" si="7"/>
        <v>0.43478260869565222</v>
      </c>
      <c r="T98" s="3">
        <f t="shared" si="8"/>
        <v>0.26666666666666666</v>
      </c>
      <c r="U98" s="3">
        <f t="shared" si="9"/>
        <v>0.34843205574912889</v>
      </c>
      <c r="V98" s="3">
        <f t="shared" si="10"/>
        <v>0.28958901912157259</v>
      </c>
      <c r="W98" s="14">
        <f t="shared" si="11"/>
        <v>0.92084522913044964</v>
      </c>
      <c r="X98" s="3">
        <f t="shared" si="12"/>
        <v>-100</v>
      </c>
    </row>
    <row r="99" spans="1:24" x14ac:dyDescent="0.25">
      <c r="A99" s="1">
        <v>97</v>
      </c>
      <c r="B99" t="s">
        <v>70</v>
      </c>
      <c r="C99" t="s">
        <v>25</v>
      </c>
      <c r="D99" t="s">
        <v>30</v>
      </c>
      <c r="E99" s="5">
        <v>1</v>
      </c>
      <c r="F99" s="5">
        <v>0</v>
      </c>
      <c r="G99" s="5" t="s">
        <v>29</v>
      </c>
      <c r="H99" s="7">
        <v>2</v>
      </c>
      <c r="I99" s="7">
        <v>1</v>
      </c>
      <c r="J99" s="5" t="s">
        <v>29</v>
      </c>
      <c r="K99" s="9">
        <v>4.33</v>
      </c>
      <c r="L99" s="9">
        <v>3.4</v>
      </c>
      <c r="M99" s="9">
        <v>1.9</v>
      </c>
      <c r="N99" s="5">
        <v>2.1</v>
      </c>
      <c r="O99" s="5">
        <v>8</v>
      </c>
      <c r="P99" s="5">
        <v>6</v>
      </c>
      <c r="Q99" s="5">
        <v>5</v>
      </c>
      <c r="R99" s="5">
        <v>3</v>
      </c>
      <c r="S99" s="3">
        <f t="shared" si="7"/>
        <v>0.23094688221709006</v>
      </c>
      <c r="T99" s="3">
        <f t="shared" si="8"/>
        <v>0.29411764705882354</v>
      </c>
      <c r="U99" s="3">
        <f t="shared" si="9"/>
        <v>0.52631578947368418</v>
      </c>
      <c r="V99" s="3">
        <f t="shared" si="10"/>
        <v>0.25565913069545426</v>
      </c>
      <c r="W99" s="14">
        <f t="shared" si="11"/>
        <v>1.1504288787134371</v>
      </c>
      <c r="X99" s="3">
        <f t="shared" si="12"/>
        <v>333</v>
      </c>
    </row>
    <row r="100" spans="1:24" x14ac:dyDescent="0.25">
      <c r="A100" s="1">
        <v>98</v>
      </c>
      <c r="B100" t="s">
        <v>70</v>
      </c>
      <c r="C100" t="s">
        <v>31</v>
      </c>
      <c r="D100" t="s">
        <v>40</v>
      </c>
      <c r="E100" s="5">
        <v>0</v>
      </c>
      <c r="F100" s="5">
        <v>0</v>
      </c>
      <c r="G100" s="5" t="s">
        <v>24</v>
      </c>
      <c r="H100" s="7">
        <v>2</v>
      </c>
      <c r="I100" s="7">
        <v>1</v>
      </c>
      <c r="J100" s="5" t="s">
        <v>29</v>
      </c>
      <c r="K100" s="9">
        <v>1.75</v>
      </c>
      <c r="L100" s="9">
        <v>3.75</v>
      </c>
      <c r="M100" s="9">
        <v>4.75</v>
      </c>
      <c r="N100" s="5">
        <v>1.72</v>
      </c>
      <c r="O100" s="5">
        <v>11</v>
      </c>
      <c r="P100" s="5">
        <v>9</v>
      </c>
      <c r="Q100" s="5">
        <v>4</v>
      </c>
      <c r="R100" s="5">
        <v>2</v>
      </c>
      <c r="S100" s="3">
        <f t="shared" si="7"/>
        <v>0.5714285714285714</v>
      </c>
      <c r="T100" s="3">
        <f t="shared" si="8"/>
        <v>0.26666666666666666</v>
      </c>
      <c r="U100" s="3">
        <f t="shared" si="9"/>
        <v>0.21052631578947367</v>
      </c>
      <c r="V100" s="3">
        <f t="shared" si="10"/>
        <v>0.26127642648896282</v>
      </c>
      <c r="W100" s="14">
        <f t="shared" si="11"/>
        <v>1.0206304114387126</v>
      </c>
      <c r="X100" s="3">
        <f t="shared" si="12"/>
        <v>75</v>
      </c>
    </row>
    <row r="101" spans="1:24" x14ac:dyDescent="0.25">
      <c r="A101" s="1">
        <v>99</v>
      </c>
      <c r="B101" t="s">
        <v>71</v>
      </c>
      <c r="C101" t="s">
        <v>33</v>
      </c>
      <c r="D101" t="s">
        <v>31</v>
      </c>
      <c r="E101" s="5">
        <v>0</v>
      </c>
      <c r="F101" s="5">
        <v>0</v>
      </c>
      <c r="G101" s="5" t="s">
        <v>24</v>
      </c>
      <c r="H101" s="7">
        <v>1</v>
      </c>
      <c r="I101" s="7">
        <v>0</v>
      </c>
      <c r="J101" s="5" t="s">
        <v>29</v>
      </c>
      <c r="K101" s="9">
        <v>2</v>
      </c>
      <c r="L101" s="9">
        <v>3.8</v>
      </c>
      <c r="M101" s="9">
        <v>3.4</v>
      </c>
      <c r="N101" s="5">
        <v>1.57</v>
      </c>
      <c r="O101" s="5">
        <v>15</v>
      </c>
      <c r="P101" s="5">
        <v>9</v>
      </c>
      <c r="Q101" s="5">
        <v>4</v>
      </c>
      <c r="R101" s="5">
        <v>1</v>
      </c>
      <c r="S101" s="3">
        <f t="shared" si="7"/>
        <v>0.5</v>
      </c>
      <c r="T101" s="3">
        <f t="shared" si="8"/>
        <v>0.26315789473684209</v>
      </c>
      <c r="U101" s="3">
        <f t="shared" si="9"/>
        <v>0.29411764705882354</v>
      </c>
      <c r="V101" s="3">
        <f t="shared" si="10"/>
        <v>0.28009374999999992</v>
      </c>
      <c r="W101" s="14">
        <f t="shared" si="11"/>
        <v>0.93953504759332251</v>
      </c>
      <c r="X101" s="3">
        <f t="shared" si="12"/>
        <v>100</v>
      </c>
    </row>
    <row r="102" spans="1:24" x14ac:dyDescent="0.25">
      <c r="A102" s="1">
        <v>100</v>
      </c>
      <c r="B102" t="s">
        <v>72</v>
      </c>
      <c r="C102" t="s">
        <v>19</v>
      </c>
      <c r="D102" t="s">
        <v>26</v>
      </c>
      <c r="E102" s="5">
        <v>3</v>
      </c>
      <c r="F102" s="5">
        <v>1</v>
      </c>
      <c r="G102" s="5" t="s">
        <v>29</v>
      </c>
      <c r="H102" s="7">
        <v>6</v>
      </c>
      <c r="I102" s="7">
        <v>2</v>
      </c>
      <c r="J102" s="5" t="s">
        <v>29</v>
      </c>
      <c r="K102" s="9">
        <v>1.25</v>
      </c>
      <c r="L102" s="9">
        <v>6.5</v>
      </c>
      <c r="M102" s="9">
        <v>11</v>
      </c>
      <c r="N102" s="5">
        <v>1.33</v>
      </c>
      <c r="O102" s="5">
        <v>25</v>
      </c>
      <c r="P102" s="5">
        <v>13</v>
      </c>
      <c r="Q102" s="5">
        <v>12</v>
      </c>
      <c r="R102" s="5">
        <v>5</v>
      </c>
      <c r="S102" s="3">
        <f t="shared" si="7"/>
        <v>0.8</v>
      </c>
      <c r="T102" s="3">
        <f t="shared" si="8"/>
        <v>0.15384615384615385</v>
      </c>
      <c r="U102" s="3">
        <f t="shared" si="9"/>
        <v>9.0909090909090912E-2</v>
      </c>
      <c r="V102" s="3">
        <f t="shared" si="10"/>
        <v>0.15971823999999971</v>
      </c>
      <c r="W102" s="14">
        <f t="shared" si="11"/>
        <v>0.96323471787664416</v>
      </c>
      <c r="X102" s="3">
        <f t="shared" si="12"/>
        <v>25</v>
      </c>
    </row>
    <row r="103" spans="1:24" x14ac:dyDescent="0.25">
      <c r="A103" s="1">
        <v>101</v>
      </c>
      <c r="B103" t="s">
        <v>72</v>
      </c>
      <c r="C103" t="s">
        <v>38</v>
      </c>
      <c r="D103" t="s">
        <v>35</v>
      </c>
      <c r="E103" s="5">
        <v>1</v>
      </c>
      <c r="F103" s="5">
        <v>0</v>
      </c>
      <c r="G103" s="5" t="s">
        <v>29</v>
      </c>
      <c r="H103" s="7">
        <v>2</v>
      </c>
      <c r="I103" s="7">
        <v>0</v>
      </c>
      <c r="J103" s="5" t="s">
        <v>29</v>
      </c>
      <c r="K103" s="9">
        <v>1.8</v>
      </c>
      <c r="L103" s="9">
        <v>4</v>
      </c>
      <c r="M103" s="9">
        <v>4.0999999999999996</v>
      </c>
      <c r="N103" s="5">
        <v>1.53</v>
      </c>
      <c r="O103" s="5">
        <v>10</v>
      </c>
      <c r="P103" s="5">
        <v>4</v>
      </c>
      <c r="Q103" s="5">
        <v>6</v>
      </c>
      <c r="R103" s="5">
        <v>1</v>
      </c>
      <c r="S103" s="3">
        <f t="shared" si="7"/>
        <v>0.55555555555555558</v>
      </c>
      <c r="T103" s="3">
        <f t="shared" si="8"/>
        <v>0.25</v>
      </c>
      <c r="U103" s="3">
        <f t="shared" si="9"/>
        <v>0.24390243902439027</v>
      </c>
      <c r="V103" s="3">
        <f t="shared" si="10"/>
        <v>0.26613545191281812</v>
      </c>
      <c r="W103" s="14">
        <f t="shared" si="11"/>
        <v>0.93937127956141731</v>
      </c>
      <c r="X103" s="3">
        <f t="shared" si="12"/>
        <v>80</v>
      </c>
    </row>
    <row r="104" spans="1:24" x14ac:dyDescent="0.25">
      <c r="A104" s="1">
        <v>102</v>
      </c>
      <c r="B104" t="s">
        <v>72</v>
      </c>
      <c r="C104" t="s">
        <v>37</v>
      </c>
      <c r="D104" t="s">
        <v>22</v>
      </c>
      <c r="E104" s="5">
        <v>1</v>
      </c>
      <c r="F104" s="5">
        <v>1</v>
      </c>
      <c r="G104" s="5" t="s">
        <v>24</v>
      </c>
      <c r="H104" s="7">
        <v>2</v>
      </c>
      <c r="I104" s="7">
        <v>1</v>
      </c>
      <c r="J104" s="5" t="s">
        <v>29</v>
      </c>
      <c r="K104" s="9">
        <v>1.8</v>
      </c>
      <c r="L104" s="9">
        <v>3.8</v>
      </c>
      <c r="M104" s="9">
        <v>4.33</v>
      </c>
      <c r="N104" s="5">
        <v>1.72</v>
      </c>
      <c r="O104" s="5">
        <v>31</v>
      </c>
      <c r="P104" s="5">
        <v>12</v>
      </c>
      <c r="Q104" s="5">
        <v>8</v>
      </c>
      <c r="R104" s="5">
        <v>6</v>
      </c>
      <c r="S104" s="3">
        <f t="shared" si="7"/>
        <v>0.55555555555555558</v>
      </c>
      <c r="T104" s="3">
        <f t="shared" si="8"/>
        <v>0.26315789473684209</v>
      </c>
      <c r="U104" s="3">
        <f t="shared" si="9"/>
        <v>0.23094688221709006</v>
      </c>
      <c r="V104" s="3">
        <f t="shared" si="10"/>
        <v>0.26613545191281812</v>
      </c>
      <c r="W104" s="14">
        <f t="shared" si="11"/>
        <v>0.98881187322254449</v>
      </c>
      <c r="X104" s="3">
        <f t="shared" si="12"/>
        <v>80</v>
      </c>
    </row>
    <row r="105" spans="1:24" x14ac:dyDescent="0.25">
      <c r="A105" s="1">
        <v>103</v>
      </c>
      <c r="B105" t="s">
        <v>72</v>
      </c>
      <c r="C105" t="s">
        <v>32</v>
      </c>
      <c r="D105" t="s">
        <v>25</v>
      </c>
      <c r="E105" s="5">
        <v>2</v>
      </c>
      <c r="F105" s="5">
        <v>0</v>
      </c>
      <c r="G105" s="5" t="s">
        <v>29</v>
      </c>
      <c r="H105" s="7">
        <v>4</v>
      </c>
      <c r="I105" s="7">
        <v>0</v>
      </c>
      <c r="J105" s="5" t="s">
        <v>29</v>
      </c>
      <c r="K105" s="9">
        <v>1.65</v>
      </c>
      <c r="L105" s="9">
        <v>4.2</v>
      </c>
      <c r="M105" s="9">
        <v>4.75</v>
      </c>
      <c r="N105" s="5">
        <v>1.72</v>
      </c>
      <c r="O105" s="5">
        <v>22</v>
      </c>
      <c r="P105" s="5">
        <v>10</v>
      </c>
      <c r="Q105" s="5">
        <v>7</v>
      </c>
      <c r="R105" s="5">
        <v>3</v>
      </c>
      <c r="S105" s="3">
        <f t="shared" si="7"/>
        <v>0.60606060606060608</v>
      </c>
      <c r="T105" s="3">
        <f t="shared" si="8"/>
        <v>0.23809523809523808</v>
      </c>
      <c r="U105" s="3">
        <f t="shared" si="9"/>
        <v>0.21052631578947367</v>
      </c>
      <c r="V105" s="3">
        <f t="shared" si="10"/>
        <v>0.24946702242392185</v>
      </c>
      <c r="W105" s="14">
        <f t="shared" si="11"/>
        <v>0.95441568100588625</v>
      </c>
      <c r="X105" s="3">
        <f t="shared" si="12"/>
        <v>65</v>
      </c>
    </row>
    <row r="106" spans="1:24" x14ac:dyDescent="0.25">
      <c r="A106" s="1">
        <v>104</v>
      </c>
      <c r="B106" t="s">
        <v>72</v>
      </c>
      <c r="C106" t="s">
        <v>18</v>
      </c>
      <c r="D106" t="s">
        <v>34</v>
      </c>
      <c r="E106" s="5">
        <v>1</v>
      </c>
      <c r="F106" s="5">
        <v>1</v>
      </c>
      <c r="G106" s="5" t="s">
        <v>24</v>
      </c>
      <c r="H106" s="7">
        <v>1</v>
      </c>
      <c r="I106" s="7">
        <v>2</v>
      </c>
      <c r="J106" s="5" t="s">
        <v>20</v>
      </c>
      <c r="K106" s="9">
        <v>2.75</v>
      </c>
      <c r="L106" s="9">
        <v>3.75</v>
      </c>
      <c r="M106" s="9">
        <v>2.4</v>
      </c>
      <c r="N106" s="5">
        <v>1.61</v>
      </c>
      <c r="O106" s="5">
        <v>20</v>
      </c>
      <c r="P106" s="5">
        <v>8</v>
      </c>
      <c r="Q106" s="5">
        <v>8</v>
      </c>
      <c r="R106" s="5">
        <v>2</v>
      </c>
      <c r="S106" s="3">
        <f t="shared" si="7"/>
        <v>0.36363636363636365</v>
      </c>
      <c r="T106" s="3">
        <f t="shared" si="8"/>
        <v>0.26666666666666666</v>
      </c>
      <c r="U106" s="3">
        <f t="shared" si="9"/>
        <v>0.41666666666666669</v>
      </c>
      <c r="V106" s="3">
        <f t="shared" si="10"/>
        <v>0.28989614780411171</v>
      </c>
      <c r="W106" s="14">
        <f t="shared" si="11"/>
        <v>0.91986964534229809</v>
      </c>
      <c r="X106" s="3">
        <f t="shared" si="12"/>
        <v>-100</v>
      </c>
    </row>
    <row r="107" spans="1:24" x14ac:dyDescent="0.25">
      <c r="A107" s="1">
        <v>105</v>
      </c>
      <c r="B107" t="s">
        <v>73</v>
      </c>
      <c r="C107" t="s">
        <v>30</v>
      </c>
      <c r="D107" t="s">
        <v>27</v>
      </c>
      <c r="E107" s="5">
        <v>0</v>
      </c>
      <c r="F107" s="5">
        <v>1</v>
      </c>
      <c r="G107" s="5" t="s">
        <v>20</v>
      </c>
      <c r="H107" s="7">
        <v>2</v>
      </c>
      <c r="I107" s="7">
        <v>1</v>
      </c>
      <c r="J107" s="5" t="s">
        <v>29</v>
      </c>
      <c r="K107" s="9">
        <v>2.0499999999999998</v>
      </c>
      <c r="L107" s="9">
        <v>3.4</v>
      </c>
      <c r="M107" s="9">
        <v>3.8</v>
      </c>
      <c r="N107" s="5">
        <v>1.9</v>
      </c>
      <c r="O107" s="5">
        <v>14</v>
      </c>
      <c r="P107" s="5">
        <v>7</v>
      </c>
      <c r="Q107" s="5">
        <v>5</v>
      </c>
      <c r="R107" s="5">
        <v>3</v>
      </c>
      <c r="S107" s="3">
        <f t="shared" si="7"/>
        <v>0.48780487804878053</v>
      </c>
      <c r="T107" s="3">
        <f t="shared" si="8"/>
        <v>0.29411764705882354</v>
      </c>
      <c r="U107" s="3">
        <f t="shared" si="9"/>
        <v>0.26315789473684209</v>
      </c>
      <c r="V107" s="3">
        <f t="shared" si="10"/>
        <v>0.28247020349562474</v>
      </c>
      <c r="W107" s="14">
        <f t="shared" si="11"/>
        <v>1.0412342378737982</v>
      </c>
      <c r="X107" s="3">
        <f t="shared" si="12"/>
        <v>104.99999999999997</v>
      </c>
    </row>
    <row r="108" spans="1:24" x14ac:dyDescent="0.25">
      <c r="A108" s="1">
        <v>106</v>
      </c>
      <c r="B108" t="s">
        <v>73</v>
      </c>
      <c r="C108" t="s">
        <v>40</v>
      </c>
      <c r="D108" t="s">
        <v>23</v>
      </c>
      <c r="E108" s="5">
        <v>0</v>
      </c>
      <c r="F108" s="5">
        <v>1</v>
      </c>
      <c r="G108" s="5" t="s">
        <v>20</v>
      </c>
      <c r="H108" s="7">
        <v>0</v>
      </c>
      <c r="I108" s="7">
        <v>2</v>
      </c>
      <c r="J108" s="5" t="s">
        <v>20</v>
      </c>
      <c r="K108" s="9">
        <v>4</v>
      </c>
      <c r="L108" s="9">
        <v>3.75</v>
      </c>
      <c r="M108" s="9">
        <v>1.9</v>
      </c>
      <c r="N108" s="5">
        <v>1.72</v>
      </c>
      <c r="O108" s="5">
        <v>12</v>
      </c>
      <c r="P108" s="5">
        <v>19</v>
      </c>
      <c r="Q108" s="5">
        <v>3</v>
      </c>
      <c r="R108" s="5">
        <v>9</v>
      </c>
      <c r="S108" s="3">
        <f t="shared" si="7"/>
        <v>0.25</v>
      </c>
      <c r="T108" s="3">
        <f t="shared" si="8"/>
        <v>0.26666666666666666</v>
      </c>
      <c r="U108" s="3">
        <f t="shared" si="9"/>
        <v>0.52631578947368418</v>
      </c>
      <c r="V108" s="3">
        <f t="shared" si="10"/>
        <v>0.26376367187499999</v>
      </c>
      <c r="W108" s="14">
        <f t="shared" si="11"/>
        <v>1.0110060448090912</v>
      </c>
      <c r="X108" s="3">
        <f t="shared" si="12"/>
        <v>-100</v>
      </c>
    </row>
    <row r="109" spans="1:24" x14ac:dyDescent="0.25">
      <c r="A109" s="1">
        <v>107</v>
      </c>
      <c r="B109" t="s">
        <v>73</v>
      </c>
      <c r="C109" t="s">
        <v>39</v>
      </c>
      <c r="D109" t="s">
        <v>28</v>
      </c>
      <c r="E109" s="5">
        <v>1</v>
      </c>
      <c r="F109" s="5">
        <v>1</v>
      </c>
      <c r="G109" s="5" t="s">
        <v>24</v>
      </c>
      <c r="H109" s="7">
        <v>1</v>
      </c>
      <c r="I109" s="7">
        <v>1</v>
      </c>
      <c r="J109" s="5" t="s">
        <v>24</v>
      </c>
      <c r="K109" s="9">
        <v>2.9</v>
      </c>
      <c r="L109" s="9">
        <v>3.5</v>
      </c>
      <c r="M109" s="9">
        <v>2.37</v>
      </c>
      <c r="N109" s="5">
        <v>1.57</v>
      </c>
      <c r="O109" s="5">
        <v>11</v>
      </c>
      <c r="P109" s="5">
        <v>9</v>
      </c>
      <c r="Q109" s="5">
        <v>3</v>
      </c>
      <c r="R109" s="5">
        <v>4</v>
      </c>
      <c r="S109" s="3">
        <f t="shared" si="7"/>
        <v>0.34482758620689657</v>
      </c>
      <c r="T109" s="3">
        <f t="shared" si="8"/>
        <v>0.2857142857142857</v>
      </c>
      <c r="U109" s="3">
        <f t="shared" si="9"/>
        <v>0.42194092827004215</v>
      </c>
      <c r="V109" s="3">
        <f t="shared" si="10"/>
        <v>0.28798807362278922</v>
      </c>
      <c r="W109" s="14">
        <f t="shared" si="11"/>
        <v>0.99210457613782377</v>
      </c>
      <c r="X109" s="3">
        <f t="shared" si="12"/>
        <v>-100</v>
      </c>
    </row>
    <row r="110" spans="1:24" x14ac:dyDescent="0.25">
      <c r="A110" s="1">
        <v>108</v>
      </c>
      <c r="B110" t="s">
        <v>74</v>
      </c>
      <c r="C110" t="s">
        <v>27</v>
      </c>
      <c r="D110" t="s">
        <v>37</v>
      </c>
      <c r="E110" s="5">
        <v>2</v>
      </c>
      <c r="F110" s="5">
        <v>1</v>
      </c>
      <c r="G110" s="5" t="s">
        <v>29</v>
      </c>
      <c r="H110" s="7">
        <v>3</v>
      </c>
      <c r="I110" s="7">
        <v>1</v>
      </c>
      <c r="J110" s="5" t="s">
        <v>29</v>
      </c>
      <c r="K110" s="9">
        <v>2.15</v>
      </c>
      <c r="L110" s="9">
        <v>3.75</v>
      </c>
      <c r="M110" s="9">
        <v>3.1</v>
      </c>
      <c r="N110" s="5">
        <v>1.57</v>
      </c>
      <c r="O110" s="5">
        <v>11</v>
      </c>
      <c r="P110" s="5">
        <v>13</v>
      </c>
      <c r="Q110" s="5">
        <v>6</v>
      </c>
      <c r="R110" s="5">
        <v>4</v>
      </c>
      <c r="S110" s="3">
        <f t="shared" si="7"/>
        <v>0.46511627906976744</v>
      </c>
      <c r="T110" s="3">
        <f t="shared" si="8"/>
        <v>0.26666666666666666</v>
      </c>
      <c r="U110" s="3">
        <f t="shared" si="9"/>
        <v>0.32258064516129031</v>
      </c>
      <c r="V110" s="3">
        <f t="shared" si="10"/>
        <v>0.28617591860421232</v>
      </c>
      <c r="W110" s="14">
        <f t="shared" si="11"/>
        <v>0.93182776512887733</v>
      </c>
      <c r="X110" s="3">
        <f t="shared" si="12"/>
        <v>115</v>
      </c>
    </row>
    <row r="111" spans="1:24" x14ac:dyDescent="0.25">
      <c r="A111" s="1">
        <v>109</v>
      </c>
      <c r="B111" t="s">
        <v>75</v>
      </c>
      <c r="C111" t="s">
        <v>22</v>
      </c>
      <c r="D111" t="s">
        <v>18</v>
      </c>
      <c r="E111" s="5">
        <v>1</v>
      </c>
      <c r="F111" s="5">
        <v>1</v>
      </c>
      <c r="G111" s="5" t="s">
        <v>24</v>
      </c>
      <c r="H111" s="7">
        <v>1</v>
      </c>
      <c r="I111" s="7">
        <v>2</v>
      </c>
      <c r="J111" s="5" t="s">
        <v>20</v>
      </c>
      <c r="K111" s="9">
        <v>4.33</v>
      </c>
      <c r="L111" s="9">
        <v>4</v>
      </c>
      <c r="M111" s="9">
        <v>1.72</v>
      </c>
      <c r="N111" s="5">
        <v>1.57</v>
      </c>
      <c r="O111" s="5">
        <v>9</v>
      </c>
      <c r="P111" s="5">
        <v>12</v>
      </c>
      <c r="Q111" s="5">
        <v>5</v>
      </c>
      <c r="R111" s="5">
        <v>7</v>
      </c>
      <c r="S111" s="3">
        <f t="shared" si="7"/>
        <v>0.23094688221709006</v>
      </c>
      <c r="T111" s="3">
        <f t="shared" si="8"/>
        <v>0.25</v>
      </c>
      <c r="U111" s="3">
        <f t="shared" si="9"/>
        <v>0.58139534883720934</v>
      </c>
      <c r="V111" s="3">
        <f t="shared" si="10"/>
        <v>0.25565913069545426</v>
      </c>
      <c r="W111" s="14">
        <f t="shared" si="11"/>
        <v>0.97786454690642155</v>
      </c>
      <c r="X111" s="3">
        <f t="shared" si="12"/>
        <v>-100</v>
      </c>
    </row>
    <row r="112" spans="1:24" x14ac:dyDescent="0.25">
      <c r="A112" s="1">
        <v>110</v>
      </c>
      <c r="B112" t="s">
        <v>75</v>
      </c>
      <c r="C112" t="s">
        <v>34</v>
      </c>
      <c r="D112" t="s">
        <v>25</v>
      </c>
      <c r="E112" s="5">
        <v>3</v>
      </c>
      <c r="F112" s="5">
        <v>0</v>
      </c>
      <c r="G112" s="5" t="s">
        <v>29</v>
      </c>
      <c r="H112" s="7">
        <v>3</v>
      </c>
      <c r="I112" s="7">
        <v>0</v>
      </c>
      <c r="J112" s="5" t="s">
        <v>29</v>
      </c>
      <c r="K112" s="9">
        <v>1.22</v>
      </c>
      <c r="L112" s="9">
        <v>7</v>
      </c>
      <c r="M112" s="9">
        <v>11</v>
      </c>
      <c r="N112" s="5">
        <v>1.4</v>
      </c>
      <c r="O112" s="5">
        <v>6</v>
      </c>
      <c r="P112" s="5">
        <v>7</v>
      </c>
      <c r="Q112" s="5">
        <v>3</v>
      </c>
      <c r="R112" s="5">
        <v>1</v>
      </c>
      <c r="S112" s="3">
        <f t="shared" si="7"/>
        <v>0.81967213114754101</v>
      </c>
      <c r="T112" s="3">
        <f t="shared" si="8"/>
        <v>0.14285714285714285</v>
      </c>
      <c r="U112" s="3">
        <f t="shared" si="9"/>
        <v>9.0909090909090912E-2</v>
      </c>
      <c r="V112" s="3">
        <f t="shared" si="10"/>
        <v>0.14897066322659594</v>
      </c>
      <c r="W112" s="14">
        <f t="shared" si="11"/>
        <v>0.95896158185082425</v>
      </c>
      <c r="X112" s="3">
        <f t="shared" si="12"/>
        <v>22</v>
      </c>
    </row>
    <row r="113" spans="1:24" x14ac:dyDescent="0.25">
      <c r="A113" s="1">
        <v>111</v>
      </c>
      <c r="B113" t="s">
        <v>75</v>
      </c>
      <c r="C113" t="s">
        <v>31</v>
      </c>
      <c r="D113" t="s">
        <v>19</v>
      </c>
      <c r="E113" s="5">
        <v>2</v>
      </c>
      <c r="F113" s="5">
        <v>3</v>
      </c>
      <c r="G113" s="5" t="s">
        <v>20</v>
      </c>
      <c r="H113" s="7">
        <v>2</v>
      </c>
      <c r="I113" s="7">
        <v>3</v>
      </c>
      <c r="J113" s="5" t="s">
        <v>20</v>
      </c>
      <c r="K113" s="9">
        <v>10</v>
      </c>
      <c r="L113" s="9">
        <v>6.5</v>
      </c>
      <c r="M113" s="9">
        <v>1.25</v>
      </c>
      <c r="N113" s="5">
        <v>1.3</v>
      </c>
      <c r="O113" s="5">
        <v>7</v>
      </c>
      <c r="P113" s="5">
        <v>14</v>
      </c>
      <c r="Q113" s="5">
        <v>5</v>
      </c>
      <c r="R113" s="5">
        <v>4</v>
      </c>
      <c r="S113" s="3">
        <f t="shared" si="7"/>
        <v>0.1</v>
      </c>
      <c r="T113" s="3">
        <f t="shared" si="8"/>
        <v>0.15384615384615385</v>
      </c>
      <c r="U113" s="3">
        <f t="shared" si="9"/>
        <v>0.8</v>
      </c>
      <c r="V113" s="3">
        <f t="shared" si="10"/>
        <v>0.16533678999999998</v>
      </c>
      <c r="W113" s="14">
        <f t="shared" si="11"/>
        <v>0.93050163757354831</v>
      </c>
      <c r="X113" s="3">
        <f t="shared" si="12"/>
        <v>-100</v>
      </c>
    </row>
    <row r="114" spans="1:24" x14ac:dyDescent="0.25">
      <c r="A114" s="1">
        <v>112</v>
      </c>
      <c r="B114" t="s">
        <v>75</v>
      </c>
      <c r="C114" t="s">
        <v>28</v>
      </c>
      <c r="D114" t="s">
        <v>38</v>
      </c>
      <c r="E114" s="5">
        <v>0</v>
      </c>
      <c r="F114" s="5">
        <v>1</v>
      </c>
      <c r="G114" s="5" t="s">
        <v>20</v>
      </c>
      <c r="H114" s="7">
        <v>1</v>
      </c>
      <c r="I114" s="7">
        <v>3</v>
      </c>
      <c r="J114" s="5" t="s">
        <v>20</v>
      </c>
      <c r="K114" s="9">
        <v>2.9</v>
      </c>
      <c r="L114" s="9">
        <v>3.75</v>
      </c>
      <c r="M114" s="9">
        <v>2.25</v>
      </c>
      <c r="N114" s="5">
        <v>1.66</v>
      </c>
      <c r="O114" s="5">
        <v>11</v>
      </c>
      <c r="P114" s="5">
        <v>17</v>
      </c>
      <c r="Q114" s="5">
        <v>3</v>
      </c>
      <c r="R114" s="5">
        <v>8</v>
      </c>
      <c r="S114" s="3">
        <f t="shared" si="7"/>
        <v>0.34482758620689657</v>
      </c>
      <c r="T114" s="3">
        <f t="shared" si="8"/>
        <v>0.26666666666666666</v>
      </c>
      <c r="U114" s="3">
        <f t="shared" si="9"/>
        <v>0.44444444444444442</v>
      </c>
      <c r="V114" s="3">
        <f t="shared" si="10"/>
        <v>0.28798807362278922</v>
      </c>
      <c r="W114" s="14">
        <f t="shared" si="11"/>
        <v>0.92596427106196888</v>
      </c>
      <c r="X114" s="3">
        <f t="shared" si="12"/>
        <v>-100</v>
      </c>
    </row>
    <row r="115" spans="1:24" x14ac:dyDescent="0.25">
      <c r="A115" s="1">
        <v>113</v>
      </c>
      <c r="B115" t="s">
        <v>75</v>
      </c>
      <c r="C115" t="s">
        <v>26</v>
      </c>
      <c r="D115" t="s">
        <v>32</v>
      </c>
      <c r="E115" s="5">
        <v>0</v>
      </c>
      <c r="F115" s="5">
        <v>1</v>
      </c>
      <c r="G115" s="5" t="s">
        <v>20</v>
      </c>
      <c r="H115" s="7">
        <v>0</v>
      </c>
      <c r="I115" s="7">
        <v>3</v>
      </c>
      <c r="J115" s="5" t="s">
        <v>20</v>
      </c>
      <c r="K115" s="9">
        <v>2</v>
      </c>
      <c r="L115" s="9">
        <v>3.75</v>
      </c>
      <c r="M115" s="9">
        <v>3.5</v>
      </c>
      <c r="N115" s="5">
        <v>1.87</v>
      </c>
      <c r="O115" s="5">
        <v>16</v>
      </c>
      <c r="P115" s="5">
        <v>10</v>
      </c>
      <c r="Q115" s="5">
        <v>3</v>
      </c>
      <c r="R115" s="5">
        <v>3</v>
      </c>
      <c r="S115" s="3">
        <f t="shared" si="7"/>
        <v>0.5</v>
      </c>
      <c r="T115" s="3">
        <f t="shared" si="8"/>
        <v>0.26666666666666666</v>
      </c>
      <c r="U115" s="3">
        <f t="shared" si="9"/>
        <v>0.2857142857142857</v>
      </c>
      <c r="V115" s="3">
        <f t="shared" si="10"/>
        <v>0.28009374999999992</v>
      </c>
      <c r="W115" s="14">
        <f t="shared" si="11"/>
        <v>0.95206218156123346</v>
      </c>
      <c r="X115" s="3">
        <f t="shared" si="12"/>
        <v>-100</v>
      </c>
    </row>
    <row r="116" spans="1:24" x14ac:dyDescent="0.25">
      <c r="A116" s="1">
        <v>114</v>
      </c>
      <c r="B116" t="s">
        <v>75</v>
      </c>
      <c r="C116" t="s">
        <v>33</v>
      </c>
      <c r="D116" t="s">
        <v>40</v>
      </c>
      <c r="E116" s="5">
        <v>1</v>
      </c>
      <c r="F116" s="5">
        <v>0</v>
      </c>
      <c r="G116" s="5" t="s">
        <v>29</v>
      </c>
      <c r="H116" s="7">
        <v>2</v>
      </c>
      <c r="I116" s="7">
        <v>1</v>
      </c>
      <c r="J116" s="5" t="s">
        <v>29</v>
      </c>
      <c r="K116" s="9">
        <v>1.65</v>
      </c>
      <c r="L116" s="9">
        <v>4.33</v>
      </c>
      <c r="M116" s="9">
        <v>4.5</v>
      </c>
      <c r="N116" s="5">
        <v>1.61</v>
      </c>
      <c r="O116" s="5">
        <v>11</v>
      </c>
      <c r="P116" s="5">
        <v>19</v>
      </c>
      <c r="Q116" s="5">
        <v>5</v>
      </c>
      <c r="R116" s="5">
        <v>3</v>
      </c>
      <c r="S116" s="3">
        <f t="shared" si="7"/>
        <v>0.60606060606060608</v>
      </c>
      <c r="T116" s="3">
        <f t="shared" si="8"/>
        <v>0.23094688221709006</v>
      </c>
      <c r="U116" s="3">
        <f t="shared" si="9"/>
        <v>0.22222222222222221</v>
      </c>
      <c r="V116" s="3">
        <f t="shared" si="10"/>
        <v>0.24946702242392185</v>
      </c>
      <c r="W116" s="14">
        <f t="shared" si="11"/>
        <v>0.92576116864312297</v>
      </c>
      <c r="X116" s="3">
        <f t="shared" si="12"/>
        <v>65</v>
      </c>
    </row>
    <row r="117" spans="1:24" x14ac:dyDescent="0.25">
      <c r="A117" s="1">
        <v>115</v>
      </c>
      <c r="B117" t="s">
        <v>76</v>
      </c>
      <c r="C117" t="s">
        <v>35</v>
      </c>
      <c r="D117" t="s">
        <v>30</v>
      </c>
      <c r="E117" s="5">
        <v>0</v>
      </c>
      <c r="F117" s="5">
        <v>0</v>
      </c>
      <c r="G117" s="5" t="s">
        <v>24</v>
      </c>
      <c r="H117" s="7">
        <v>5</v>
      </c>
      <c r="I117" s="7">
        <v>0</v>
      </c>
      <c r="J117" s="5" t="s">
        <v>29</v>
      </c>
      <c r="K117" s="9">
        <v>2.15</v>
      </c>
      <c r="L117" s="9">
        <v>3.4</v>
      </c>
      <c r="M117" s="9">
        <v>3.4</v>
      </c>
      <c r="N117" s="5">
        <v>2</v>
      </c>
      <c r="O117" s="5">
        <v>11</v>
      </c>
      <c r="P117" s="5">
        <v>6</v>
      </c>
      <c r="Q117" s="5">
        <v>8</v>
      </c>
      <c r="R117" s="5">
        <v>1</v>
      </c>
      <c r="S117" s="3">
        <f t="shared" si="7"/>
        <v>0.46511627906976744</v>
      </c>
      <c r="T117" s="3">
        <f t="shared" si="8"/>
        <v>0.29411764705882354</v>
      </c>
      <c r="U117" s="3">
        <f t="shared" si="9"/>
        <v>0.29411764705882354</v>
      </c>
      <c r="V117" s="3">
        <f t="shared" si="10"/>
        <v>0.28617591860421232</v>
      </c>
      <c r="W117" s="14">
        <f t="shared" si="11"/>
        <v>1.0277512115392029</v>
      </c>
      <c r="X117" s="3">
        <f t="shared" si="12"/>
        <v>115</v>
      </c>
    </row>
    <row r="118" spans="1:24" x14ac:dyDescent="0.25">
      <c r="A118" s="1">
        <v>116</v>
      </c>
      <c r="B118" t="s">
        <v>76</v>
      </c>
      <c r="C118" t="s">
        <v>23</v>
      </c>
      <c r="D118" t="s">
        <v>39</v>
      </c>
      <c r="E118" s="5">
        <v>0</v>
      </c>
      <c r="F118" s="5">
        <v>0</v>
      </c>
      <c r="G118" s="5" t="s">
        <v>24</v>
      </c>
      <c r="H118" s="7">
        <v>2</v>
      </c>
      <c r="I118" s="7">
        <v>0</v>
      </c>
      <c r="J118" s="5" t="s">
        <v>29</v>
      </c>
      <c r="K118" s="9">
        <v>1.7</v>
      </c>
      <c r="L118" s="9">
        <v>4</v>
      </c>
      <c r="M118" s="9">
        <v>4.75</v>
      </c>
      <c r="N118" s="5">
        <v>1.72</v>
      </c>
      <c r="O118" s="5">
        <v>13</v>
      </c>
      <c r="P118" s="5">
        <v>6</v>
      </c>
      <c r="Q118" s="5">
        <v>5</v>
      </c>
      <c r="R118" s="5">
        <v>2</v>
      </c>
      <c r="S118" s="3">
        <f t="shared" si="7"/>
        <v>0.58823529411764708</v>
      </c>
      <c r="T118" s="3">
        <f t="shared" si="8"/>
        <v>0.25</v>
      </c>
      <c r="U118" s="3">
        <f t="shared" si="9"/>
        <v>0.21052631578947367</v>
      </c>
      <c r="V118" s="3">
        <f t="shared" si="10"/>
        <v>0.25574536583613677</v>
      </c>
      <c r="W118" s="14">
        <f t="shared" si="11"/>
        <v>0.97753481938039111</v>
      </c>
      <c r="X118" s="3">
        <f t="shared" si="12"/>
        <v>70</v>
      </c>
    </row>
    <row r="119" spans="1:24" x14ac:dyDescent="0.25">
      <c r="A119" s="1">
        <v>117</v>
      </c>
      <c r="B119" t="s">
        <v>77</v>
      </c>
      <c r="C119" t="s">
        <v>32</v>
      </c>
      <c r="D119" t="s">
        <v>34</v>
      </c>
      <c r="E119" s="5">
        <v>1</v>
      </c>
      <c r="F119" s="5">
        <v>0</v>
      </c>
      <c r="G119" s="5" t="s">
        <v>29</v>
      </c>
      <c r="H119" s="7">
        <v>2</v>
      </c>
      <c r="I119" s="7">
        <v>0</v>
      </c>
      <c r="J119" s="5" t="s">
        <v>29</v>
      </c>
      <c r="K119" s="9">
        <v>3.1</v>
      </c>
      <c r="L119" s="9">
        <v>3.6</v>
      </c>
      <c r="M119" s="9">
        <v>2.2000000000000002</v>
      </c>
      <c r="N119" s="5">
        <v>1.72</v>
      </c>
      <c r="O119" s="5">
        <v>15</v>
      </c>
      <c r="P119" s="5">
        <v>20</v>
      </c>
      <c r="Q119" s="5">
        <v>8</v>
      </c>
      <c r="R119" s="5">
        <v>6</v>
      </c>
      <c r="S119" s="3">
        <f t="shared" si="7"/>
        <v>0.32258064516129031</v>
      </c>
      <c r="T119" s="3">
        <f t="shared" si="8"/>
        <v>0.27777777777777779</v>
      </c>
      <c r="U119" s="3">
        <f t="shared" si="9"/>
        <v>0.45454545454545453</v>
      </c>
      <c r="V119" s="3">
        <f t="shared" si="10"/>
        <v>0.28455987974285363</v>
      </c>
      <c r="W119" s="14">
        <f t="shared" si="11"/>
        <v>0.9761663451249537</v>
      </c>
      <c r="X119" s="3">
        <f t="shared" si="12"/>
        <v>210</v>
      </c>
    </row>
    <row r="120" spans="1:24" x14ac:dyDescent="0.25">
      <c r="A120" s="1">
        <v>118</v>
      </c>
      <c r="B120" t="s">
        <v>77</v>
      </c>
      <c r="C120" t="s">
        <v>19</v>
      </c>
      <c r="D120" t="s">
        <v>33</v>
      </c>
      <c r="E120" s="5">
        <v>4</v>
      </c>
      <c r="F120" s="5">
        <v>1</v>
      </c>
      <c r="G120" s="5" t="s">
        <v>29</v>
      </c>
      <c r="H120" s="7">
        <v>6</v>
      </c>
      <c r="I120" s="7">
        <v>1</v>
      </c>
      <c r="J120" s="5" t="s">
        <v>29</v>
      </c>
      <c r="K120" s="9">
        <v>1.1399999999999999</v>
      </c>
      <c r="L120" s="9">
        <v>9.5</v>
      </c>
      <c r="M120" s="9">
        <v>15</v>
      </c>
      <c r="N120" s="5">
        <v>1.22</v>
      </c>
      <c r="O120" s="5">
        <v>21</v>
      </c>
      <c r="P120" s="5">
        <v>4</v>
      </c>
      <c r="Q120" s="5">
        <v>10</v>
      </c>
      <c r="R120" s="5">
        <v>1</v>
      </c>
      <c r="S120" s="3">
        <f t="shared" si="7"/>
        <v>0.87719298245614041</v>
      </c>
      <c r="T120" s="3">
        <f t="shared" si="8"/>
        <v>0.10526315789473684</v>
      </c>
      <c r="U120" s="3">
        <f t="shared" si="9"/>
        <v>6.6666666666666666E-2</v>
      </c>
      <c r="V120" s="3">
        <f t="shared" si="10"/>
        <v>0.11638898373541265</v>
      </c>
      <c r="W120" s="14">
        <f t="shared" si="11"/>
        <v>0.90440825683323967</v>
      </c>
      <c r="X120" s="3">
        <f t="shared" si="12"/>
        <v>13.999999999999986</v>
      </c>
    </row>
    <row r="121" spans="1:24" x14ac:dyDescent="0.25">
      <c r="A121" s="1">
        <v>119</v>
      </c>
      <c r="B121" t="s">
        <v>77</v>
      </c>
      <c r="C121" t="s">
        <v>25</v>
      </c>
      <c r="D121" t="s">
        <v>27</v>
      </c>
      <c r="E121" s="5">
        <v>2</v>
      </c>
      <c r="F121" s="5">
        <v>0</v>
      </c>
      <c r="G121" s="5" t="s">
        <v>29</v>
      </c>
      <c r="H121" s="7">
        <v>2</v>
      </c>
      <c r="I121" s="7">
        <v>1</v>
      </c>
      <c r="J121" s="5" t="s">
        <v>29</v>
      </c>
      <c r="K121" s="9">
        <v>3.2</v>
      </c>
      <c r="L121" s="9">
        <v>3.5</v>
      </c>
      <c r="M121" s="9">
        <v>2.25</v>
      </c>
      <c r="N121" s="5">
        <v>1.72</v>
      </c>
      <c r="O121" s="5">
        <v>13</v>
      </c>
      <c r="P121" s="5">
        <v>8</v>
      </c>
      <c r="Q121" s="5">
        <v>4</v>
      </c>
      <c r="R121" s="5">
        <v>2</v>
      </c>
      <c r="S121" s="3">
        <f t="shared" si="7"/>
        <v>0.3125</v>
      </c>
      <c r="T121" s="3">
        <f t="shared" si="8"/>
        <v>0.2857142857142857</v>
      </c>
      <c r="U121" s="3">
        <f t="shared" si="9"/>
        <v>0.44444444444444442</v>
      </c>
      <c r="V121" s="3">
        <f t="shared" si="10"/>
        <v>0.28257212371826168</v>
      </c>
      <c r="W121" s="14">
        <f t="shared" si="11"/>
        <v>1.0111198583734216</v>
      </c>
      <c r="X121" s="3">
        <f t="shared" si="12"/>
        <v>220</v>
      </c>
    </row>
    <row r="122" spans="1:24" x14ac:dyDescent="0.25">
      <c r="A122" s="1">
        <v>120</v>
      </c>
      <c r="B122" t="s">
        <v>77</v>
      </c>
      <c r="C122" t="s">
        <v>37</v>
      </c>
      <c r="D122" t="s">
        <v>31</v>
      </c>
      <c r="E122" s="5">
        <v>1</v>
      </c>
      <c r="F122" s="5">
        <v>1</v>
      </c>
      <c r="G122" s="5" t="s">
        <v>24</v>
      </c>
      <c r="H122" s="7">
        <v>2</v>
      </c>
      <c r="I122" s="7">
        <v>1</v>
      </c>
      <c r="J122" s="5" t="s">
        <v>29</v>
      </c>
      <c r="K122" s="9">
        <v>1.95</v>
      </c>
      <c r="L122" s="9">
        <v>3.8</v>
      </c>
      <c r="M122" s="9">
        <v>3.75</v>
      </c>
      <c r="N122" s="5">
        <v>1.72</v>
      </c>
      <c r="O122" s="5">
        <v>16</v>
      </c>
      <c r="P122" s="5">
        <v>11</v>
      </c>
      <c r="Q122" s="5">
        <v>7</v>
      </c>
      <c r="R122" s="5">
        <v>4</v>
      </c>
      <c r="S122" s="3">
        <f t="shared" si="7"/>
        <v>0.51282051282051289</v>
      </c>
      <c r="T122" s="3">
        <f t="shared" si="8"/>
        <v>0.26315789473684209</v>
      </c>
      <c r="U122" s="3">
        <f t="shared" si="9"/>
        <v>0.26666666666666666</v>
      </c>
      <c r="V122" s="3">
        <f t="shared" si="10"/>
        <v>0.27731781908421255</v>
      </c>
      <c r="W122" s="14">
        <f t="shared" si="11"/>
        <v>0.9489397241254427</v>
      </c>
      <c r="X122" s="3">
        <f t="shared" si="12"/>
        <v>95</v>
      </c>
    </row>
    <row r="123" spans="1:24" x14ac:dyDescent="0.25">
      <c r="A123" s="1">
        <v>121</v>
      </c>
      <c r="B123" t="s">
        <v>78</v>
      </c>
      <c r="C123" t="s">
        <v>39</v>
      </c>
      <c r="D123" t="s">
        <v>35</v>
      </c>
      <c r="E123" s="5">
        <v>1</v>
      </c>
      <c r="F123" s="5">
        <v>0</v>
      </c>
      <c r="G123" s="5" t="s">
        <v>29</v>
      </c>
      <c r="H123" s="7">
        <v>1</v>
      </c>
      <c r="I123" s="7">
        <v>2</v>
      </c>
      <c r="J123" s="5" t="s">
        <v>20</v>
      </c>
      <c r="K123" s="9">
        <v>3</v>
      </c>
      <c r="L123" s="9">
        <v>3.75</v>
      </c>
      <c r="M123" s="9">
        <v>2.2000000000000002</v>
      </c>
      <c r="N123" s="5">
        <v>1.66</v>
      </c>
      <c r="O123" s="5">
        <v>17</v>
      </c>
      <c r="P123" s="5">
        <v>10</v>
      </c>
      <c r="Q123" s="5">
        <v>7</v>
      </c>
      <c r="R123" s="5">
        <v>3</v>
      </c>
      <c r="S123" s="3">
        <f t="shared" si="7"/>
        <v>0.33333333333333331</v>
      </c>
      <c r="T123" s="3">
        <f t="shared" si="8"/>
        <v>0.26666666666666666</v>
      </c>
      <c r="U123" s="3">
        <f t="shared" si="9"/>
        <v>0.45454545454545453</v>
      </c>
      <c r="V123" s="3">
        <f t="shared" si="10"/>
        <v>0.28637901234567897</v>
      </c>
      <c r="W123" s="14">
        <f t="shared" si="11"/>
        <v>0.93116693322757127</v>
      </c>
      <c r="X123" s="3">
        <f t="shared" si="12"/>
        <v>-100</v>
      </c>
    </row>
    <row r="124" spans="1:24" x14ac:dyDescent="0.25">
      <c r="A124" s="1">
        <v>122</v>
      </c>
      <c r="B124" t="s">
        <v>78</v>
      </c>
      <c r="C124" t="s">
        <v>18</v>
      </c>
      <c r="D124" t="s">
        <v>28</v>
      </c>
      <c r="E124" s="5">
        <v>3</v>
      </c>
      <c r="F124" s="5">
        <v>1</v>
      </c>
      <c r="G124" s="5" t="s">
        <v>29</v>
      </c>
      <c r="H124" s="7">
        <v>4</v>
      </c>
      <c r="I124" s="7">
        <v>2</v>
      </c>
      <c r="J124" s="5" t="s">
        <v>29</v>
      </c>
      <c r="K124" s="9">
        <v>1.9</v>
      </c>
      <c r="L124" s="9">
        <v>3.8</v>
      </c>
      <c r="M124" s="9">
        <v>3.75</v>
      </c>
      <c r="N124" s="5">
        <v>1.57</v>
      </c>
      <c r="O124" s="5">
        <v>15</v>
      </c>
      <c r="P124" s="5">
        <v>12</v>
      </c>
      <c r="Q124" s="5">
        <v>8</v>
      </c>
      <c r="R124" s="5">
        <v>3</v>
      </c>
      <c r="S124" s="3">
        <f t="shared" si="7"/>
        <v>0.52631578947368418</v>
      </c>
      <c r="T124" s="3">
        <f t="shared" si="8"/>
        <v>0.26315789473684209</v>
      </c>
      <c r="U124" s="3">
        <f t="shared" si="9"/>
        <v>0.26666666666666666</v>
      </c>
      <c r="V124" s="3">
        <f t="shared" si="10"/>
        <v>0.2740991912278144</v>
      </c>
      <c r="W124" s="14">
        <f t="shared" si="11"/>
        <v>0.96008271151052549</v>
      </c>
      <c r="X124" s="3">
        <f t="shared" si="12"/>
        <v>90</v>
      </c>
    </row>
    <row r="125" spans="1:24" x14ac:dyDescent="0.25">
      <c r="A125" s="1">
        <v>123</v>
      </c>
      <c r="B125" t="s">
        <v>78</v>
      </c>
      <c r="C125" t="s">
        <v>38</v>
      </c>
      <c r="D125" t="s">
        <v>23</v>
      </c>
      <c r="E125" s="5">
        <v>0</v>
      </c>
      <c r="F125" s="5">
        <v>0</v>
      </c>
      <c r="G125" s="5" t="s">
        <v>24</v>
      </c>
      <c r="H125" s="7">
        <v>3</v>
      </c>
      <c r="I125" s="7">
        <v>1</v>
      </c>
      <c r="J125" s="5" t="s">
        <v>29</v>
      </c>
      <c r="K125" s="9">
        <v>1.72</v>
      </c>
      <c r="L125" s="9">
        <v>4</v>
      </c>
      <c r="M125" s="9">
        <v>4.5</v>
      </c>
      <c r="N125" s="5">
        <v>1.66</v>
      </c>
      <c r="O125" s="5">
        <v>18</v>
      </c>
      <c r="P125" s="5">
        <v>4</v>
      </c>
      <c r="Q125" s="5">
        <v>8</v>
      </c>
      <c r="R125" s="5">
        <v>2</v>
      </c>
      <c r="S125" s="3">
        <f t="shared" si="7"/>
        <v>0.58139534883720934</v>
      </c>
      <c r="T125" s="3">
        <f t="shared" si="8"/>
        <v>0.25</v>
      </c>
      <c r="U125" s="3">
        <f t="shared" si="9"/>
        <v>0.22222222222222221</v>
      </c>
      <c r="V125" s="3">
        <f t="shared" si="10"/>
        <v>0.25804305916021425</v>
      </c>
      <c r="W125" s="14">
        <f t="shared" si="11"/>
        <v>0.9688305541470873</v>
      </c>
      <c r="X125" s="3">
        <f t="shared" si="12"/>
        <v>72</v>
      </c>
    </row>
    <row r="126" spans="1:24" x14ac:dyDescent="0.25">
      <c r="A126" s="1">
        <v>124</v>
      </c>
      <c r="B126" t="s">
        <v>78</v>
      </c>
      <c r="C126" t="s">
        <v>40</v>
      </c>
      <c r="D126" t="s">
        <v>26</v>
      </c>
      <c r="E126" s="5">
        <v>1</v>
      </c>
      <c r="F126" s="5">
        <v>0</v>
      </c>
      <c r="G126" s="5" t="s">
        <v>29</v>
      </c>
      <c r="H126" s="7">
        <v>1</v>
      </c>
      <c r="I126" s="7">
        <v>0</v>
      </c>
      <c r="J126" s="5" t="s">
        <v>29</v>
      </c>
      <c r="K126" s="9">
        <v>3.4</v>
      </c>
      <c r="L126" s="9">
        <v>3.75</v>
      </c>
      <c r="M126" s="9">
        <v>2.0499999999999998</v>
      </c>
      <c r="N126" s="5">
        <v>1.72</v>
      </c>
      <c r="O126" s="5">
        <v>13</v>
      </c>
      <c r="P126" s="5">
        <v>11</v>
      </c>
      <c r="Q126" s="5">
        <v>4</v>
      </c>
      <c r="R126" s="5">
        <v>1</v>
      </c>
      <c r="S126" s="3">
        <f t="shared" si="7"/>
        <v>0.29411764705882354</v>
      </c>
      <c r="T126" s="3">
        <f t="shared" si="8"/>
        <v>0.26666666666666666</v>
      </c>
      <c r="U126" s="3">
        <f t="shared" si="9"/>
        <v>0.48780487804878053</v>
      </c>
      <c r="V126" s="3">
        <f t="shared" si="10"/>
        <v>0.27822332946205142</v>
      </c>
      <c r="W126" s="14">
        <f t="shared" si="11"/>
        <v>0.95846263928431263</v>
      </c>
      <c r="X126" s="3">
        <f t="shared" si="12"/>
        <v>240</v>
      </c>
    </row>
    <row r="127" spans="1:24" x14ac:dyDescent="0.25">
      <c r="A127" s="1">
        <v>125</v>
      </c>
      <c r="B127" t="s">
        <v>78</v>
      </c>
      <c r="C127" t="s">
        <v>30</v>
      </c>
      <c r="D127" t="s">
        <v>22</v>
      </c>
      <c r="E127" s="5">
        <v>2</v>
      </c>
      <c r="F127" s="5">
        <v>2</v>
      </c>
      <c r="G127" s="5" t="s">
        <v>24</v>
      </c>
      <c r="H127" s="7">
        <v>2</v>
      </c>
      <c r="I127" s="7">
        <v>2</v>
      </c>
      <c r="J127" s="5" t="s">
        <v>24</v>
      </c>
      <c r="K127" s="9">
        <v>1.55</v>
      </c>
      <c r="L127" s="9">
        <v>4.2</v>
      </c>
      <c r="M127" s="9">
        <v>6</v>
      </c>
      <c r="N127" s="5">
        <v>1.87</v>
      </c>
      <c r="O127" s="5">
        <v>18</v>
      </c>
      <c r="P127" s="5">
        <v>7</v>
      </c>
      <c r="Q127" s="5">
        <v>6</v>
      </c>
      <c r="R127" s="5">
        <v>2</v>
      </c>
      <c r="S127" s="3">
        <f t="shared" si="7"/>
        <v>0.64516129032258063</v>
      </c>
      <c r="T127" s="3">
        <f t="shared" si="8"/>
        <v>0.23809523809523808</v>
      </c>
      <c r="U127" s="3">
        <f t="shared" si="9"/>
        <v>0.16666666666666666</v>
      </c>
      <c r="V127" s="3">
        <f t="shared" si="10"/>
        <v>0.23432112177200062</v>
      </c>
      <c r="W127" s="14">
        <f t="shared" si="11"/>
        <v>1.0161065989045142</v>
      </c>
      <c r="X127" s="3">
        <f t="shared" si="12"/>
        <v>-100</v>
      </c>
    </row>
    <row r="128" spans="1:24" x14ac:dyDescent="0.25">
      <c r="A128" s="1">
        <v>126</v>
      </c>
      <c r="B128" t="s">
        <v>79</v>
      </c>
      <c r="C128" t="s">
        <v>27</v>
      </c>
      <c r="D128" t="s">
        <v>34</v>
      </c>
      <c r="E128" s="5">
        <v>3</v>
      </c>
      <c r="F128" s="5">
        <v>2</v>
      </c>
      <c r="G128" s="5" t="s">
        <v>29</v>
      </c>
      <c r="H128" s="7">
        <v>4</v>
      </c>
      <c r="I128" s="7">
        <v>2</v>
      </c>
      <c r="J128" s="5" t="s">
        <v>29</v>
      </c>
      <c r="K128" s="9">
        <v>3.2</v>
      </c>
      <c r="L128" s="9">
        <v>4</v>
      </c>
      <c r="M128" s="9">
        <v>2.15</v>
      </c>
      <c r="N128" s="5">
        <v>1.57</v>
      </c>
      <c r="O128" s="5">
        <v>11</v>
      </c>
      <c r="P128" s="5">
        <v>20</v>
      </c>
      <c r="Q128" s="5">
        <v>6</v>
      </c>
      <c r="R128" s="5">
        <v>10</v>
      </c>
      <c r="S128" s="3">
        <f t="shared" si="7"/>
        <v>0.3125</v>
      </c>
      <c r="T128" s="3">
        <f t="shared" si="8"/>
        <v>0.25</v>
      </c>
      <c r="U128" s="3">
        <f t="shared" si="9"/>
        <v>0.46511627906976744</v>
      </c>
      <c r="V128" s="3">
        <f t="shared" si="10"/>
        <v>0.28257212371826168</v>
      </c>
      <c r="W128" s="14">
        <f t="shared" si="11"/>
        <v>0.88472987607674392</v>
      </c>
      <c r="X128" s="3">
        <f t="shared" si="12"/>
        <v>220</v>
      </c>
    </row>
    <row r="129" spans="1:24" x14ac:dyDescent="0.25">
      <c r="A129" s="1">
        <v>127</v>
      </c>
      <c r="B129" t="s">
        <v>80</v>
      </c>
      <c r="C129" t="s">
        <v>22</v>
      </c>
      <c r="D129" t="s">
        <v>25</v>
      </c>
      <c r="E129" s="5">
        <v>0</v>
      </c>
      <c r="F129" s="5">
        <v>0</v>
      </c>
      <c r="G129" s="5" t="s">
        <v>24</v>
      </c>
      <c r="H129" s="7">
        <v>0</v>
      </c>
      <c r="I129" s="7">
        <v>1</v>
      </c>
      <c r="J129" s="5" t="s">
        <v>20</v>
      </c>
      <c r="K129" s="9">
        <v>2.2000000000000002</v>
      </c>
      <c r="L129" s="9">
        <v>3.5</v>
      </c>
      <c r="M129" s="9">
        <v>3.2</v>
      </c>
      <c r="N129" s="5">
        <v>1.72</v>
      </c>
      <c r="O129" s="5">
        <v>19</v>
      </c>
      <c r="P129" s="5">
        <v>11</v>
      </c>
      <c r="Q129" s="5">
        <v>5</v>
      </c>
      <c r="R129" s="5">
        <v>4</v>
      </c>
      <c r="S129" s="3">
        <f t="shared" si="7"/>
        <v>0.45454545454545453</v>
      </c>
      <c r="T129" s="3">
        <f t="shared" si="8"/>
        <v>0.2857142857142857</v>
      </c>
      <c r="U129" s="3">
        <f t="shared" si="9"/>
        <v>0.3125</v>
      </c>
      <c r="V129" s="3">
        <f t="shared" si="10"/>
        <v>0.28757138856635467</v>
      </c>
      <c r="W129" s="14">
        <f t="shared" si="11"/>
        <v>0.9935421153636762</v>
      </c>
      <c r="X129" s="3">
        <f t="shared" si="12"/>
        <v>-100</v>
      </c>
    </row>
    <row r="130" spans="1:24" x14ac:dyDescent="0.25">
      <c r="A130" s="1">
        <v>128</v>
      </c>
      <c r="B130" t="s">
        <v>80</v>
      </c>
      <c r="C130" t="s">
        <v>31</v>
      </c>
      <c r="D130" t="s">
        <v>39</v>
      </c>
      <c r="E130" s="5">
        <v>1</v>
      </c>
      <c r="F130" s="5">
        <v>0</v>
      </c>
      <c r="G130" s="5" t="s">
        <v>29</v>
      </c>
      <c r="H130" s="7">
        <v>2</v>
      </c>
      <c r="I130" s="7">
        <v>0</v>
      </c>
      <c r="J130" s="5" t="s">
        <v>29</v>
      </c>
      <c r="K130" s="9">
        <v>2.2000000000000002</v>
      </c>
      <c r="L130" s="9">
        <v>3.6</v>
      </c>
      <c r="M130" s="9">
        <v>3.1</v>
      </c>
      <c r="N130" s="5">
        <v>1.72</v>
      </c>
      <c r="O130" s="5">
        <v>17</v>
      </c>
      <c r="P130" s="5">
        <v>10</v>
      </c>
      <c r="Q130" s="5">
        <v>8</v>
      </c>
      <c r="R130" s="5">
        <v>2</v>
      </c>
      <c r="S130" s="3">
        <f t="shared" si="7"/>
        <v>0.45454545454545453</v>
      </c>
      <c r="T130" s="3">
        <f t="shared" si="8"/>
        <v>0.27777777777777779</v>
      </c>
      <c r="U130" s="3">
        <f t="shared" si="9"/>
        <v>0.32258064516129031</v>
      </c>
      <c r="V130" s="3">
        <f t="shared" si="10"/>
        <v>0.28757138856635467</v>
      </c>
      <c r="W130" s="14">
        <f t="shared" si="11"/>
        <v>0.96594372327024081</v>
      </c>
      <c r="X130" s="3">
        <f t="shared" si="12"/>
        <v>120.00000000000003</v>
      </c>
    </row>
    <row r="131" spans="1:24" x14ac:dyDescent="0.25">
      <c r="A131" s="1">
        <v>129</v>
      </c>
      <c r="B131" t="s">
        <v>80</v>
      </c>
      <c r="C131" t="s">
        <v>28</v>
      </c>
      <c r="D131" t="s">
        <v>32</v>
      </c>
      <c r="E131" s="5">
        <v>1</v>
      </c>
      <c r="F131" s="5">
        <v>1</v>
      </c>
      <c r="G131" s="5" t="s">
        <v>24</v>
      </c>
      <c r="H131" s="7">
        <v>1</v>
      </c>
      <c r="I131" s="7">
        <v>2</v>
      </c>
      <c r="J131" s="5" t="s">
        <v>20</v>
      </c>
      <c r="K131" s="9">
        <v>2.25</v>
      </c>
      <c r="L131" s="9">
        <v>3.75</v>
      </c>
      <c r="M131" s="9">
        <v>3.1</v>
      </c>
      <c r="N131" s="5">
        <v>1.66</v>
      </c>
      <c r="O131" s="5">
        <v>22</v>
      </c>
      <c r="P131" s="5">
        <v>6</v>
      </c>
      <c r="Q131" s="5">
        <v>8</v>
      </c>
      <c r="R131" s="5">
        <v>3</v>
      </c>
      <c r="S131" s="3">
        <f t="shared" ref="S131:S136" si="13">1/K131</f>
        <v>0.44444444444444442</v>
      </c>
      <c r="T131" s="3">
        <f t="shared" ref="T131:T136" si="14">1/L131</f>
        <v>0.26666666666666666</v>
      </c>
      <c r="U131" s="3">
        <f t="shared" ref="U131:U136" si="15">1/M131</f>
        <v>0.32258064516129031</v>
      </c>
      <c r="V131" s="3">
        <f t="shared" ref="V131:V136" si="16">-0.2861*(S131^4)+1.3704*(S131^3)-2.4925*(S131^2)+1.4022*S131+0.0487</f>
        <v>0.28870060966316102</v>
      </c>
      <c r="W131" s="14">
        <f t="shared" ref="W131:W136" si="17">T131/V131</f>
        <v>0.92367891767806698</v>
      </c>
      <c r="X131" s="3">
        <f t="shared" ref="X131:X136" si="18">IF(H131&gt;I131,100*K131-100,-100)</f>
        <v>-100</v>
      </c>
    </row>
    <row r="132" spans="1:24" x14ac:dyDescent="0.25">
      <c r="A132" s="1">
        <v>130</v>
      </c>
      <c r="B132" t="s">
        <v>80</v>
      </c>
      <c r="C132" t="s">
        <v>35</v>
      </c>
      <c r="D132" t="s">
        <v>37</v>
      </c>
      <c r="E132" s="5">
        <v>1</v>
      </c>
      <c r="F132" s="5">
        <v>0</v>
      </c>
      <c r="G132" s="5" t="s">
        <v>29</v>
      </c>
      <c r="H132" s="7">
        <v>2</v>
      </c>
      <c r="I132" s="7">
        <v>0</v>
      </c>
      <c r="J132" s="5" t="s">
        <v>29</v>
      </c>
      <c r="K132" s="9">
        <v>1.72</v>
      </c>
      <c r="L132" s="9">
        <v>4.2</v>
      </c>
      <c r="M132" s="9">
        <v>4.33</v>
      </c>
      <c r="N132" s="5">
        <v>1.57</v>
      </c>
      <c r="O132" s="5">
        <v>11</v>
      </c>
      <c r="P132" s="5">
        <v>7</v>
      </c>
      <c r="Q132" s="5">
        <v>3</v>
      </c>
      <c r="R132" s="5">
        <v>1</v>
      </c>
      <c r="S132" s="3">
        <f t="shared" si="13"/>
        <v>0.58139534883720934</v>
      </c>
      <c r="T132" s="3">
        <f t="shared" si="14"/>
        <v>0.23809523809523808</v>
      </c>
      <c r="U132" s="3">
        <f t="shared" si="15"/>
        <v>0.23094688221709006</v>
      </c>
      <c r="V132" s="3">
        <f t="shared" si="16"/>
        <v>0.25804305916021425</v>
      </c>
      <c r="W132" s="14">
        <f t="shared" si="17"/>
        <v>0.92269576585436874</v>
      </c>
      <c r="X132" s="3">
        <f t="shared" si="18"/>
        <v>72</v>
      </c>
    </row>
    <row r="133" spans="1:24" x14ac:dyDescent="0.25">
      <c r="A133" s="1">
        <v>131</v>
      </c>
      <c r="B133" t="s">
        <v>80</v>
      </c>
      <c r="C133" t="s">
        <v>33</v>
      </c>
      <c r="D133" t="s">
        <v>38</v>
      </c>
      <c r="E133" s="5">
        <v>0</v>
      </c>
      <c r="F133" s="5">
        <v>1</v>
      </c>
      <c r="G133" s="5" t="s">
        <v>20</v>
      </c>
      <c r="H133" s="7">
        <v>1</v>
      </c>
      <c r="I133" s="7">
        <v>2</v>
      </c>
      <c r="J133" s="5" t="s">
        <v>20</v>
      </c>
      <c r="K133" s="9">
        <v>3.6</v>
      </c>
      <c r="L133" s="9">
        <v>4</v>
      </c>
      <c r="M133" s="9">
        <v>1.9</v>
      </c>
      <c r="N133" s="5">
        <v>1.57</v>
      </c>
      <c r="O133" s="5">
        <v>7</v>
      </c>
      <c r="P133" s="5">
        <v>14</v>
      </c>
      <c r="Q133" s="5">
        <v>5</v>
      </c>
      <c r="R133" s="5">
        <v>3</v>
      </c>
      <c r="S133" s="3">
        <f t="shared" si="13"/>
        <v>0.27777777777777779</v>
      </c>
      <c r="T133" s="3">
        <f t="shared" si="14"/>
        <v>0.25</v>
      </c>
      <c r="U133" s="3">
        <f t="shared" si="15"/>
        <v>0.52631578947368418</v>
      </c>
      <c r="V133" s="3">
        <f t="shared" si="16"/>
        <v>0.27354653158817255</v>
      </c>
      <c r="W133" s="14">
        <f t="shared" si="17"/>
        <v>0.91392129356762553</v>
      </c>
      <c r="X133" s="3">
        <f t="shared" si="18"/>
        <v>-100</v>
      </c>
    </row>
    <row r="134" spans="1:24" x14ac:dyDescent="0.25">
      <c r="A134" s="1">
        <v>132</v>
      </c>
      <c r="B134" t="s">
        <v>80</v>
      </c>
      <c r="C134" t="s">
        <v>40</v>
      </c>
      <c r="D134" t="s">
        <v>19</v>
      </c>
      <c r="E134" s="5">
        <v>0</v>
      </c>
      <c r="F134" s="5">
        <v>1</v>
      </c>
      <c r="G134" s="5" t="s">
        <v>20</v>
      </c>
      <c r="H134" s="7">
        <v>0</v>
      </c>
      <c r="I134" s="7">
        <v>2</v>
      </c>
      <c r="J134" s="5" t="s">
        <v>20</v>
      </c>
      <c r="K134" s="9">
        <v>15</v>
      </c>
      <c r="L134" s="9">
        <v>7.5</v>
      </c>
      <c r="M134" s="9">
        <v>1.1599999999999999</v>
      </c>
      <c r="N134" s="5">
        <v>1.28</v>
      </c>
      <c r="O134" s="5">
        <v>6</v>
      </c>
      <c r="P134" s="5">
        <v>22</v>
      </c>
      <c r="Q134" s="5">
        <v>2</v>
      </c>
      <c r="R134" s="5">
        <v>6</v>
      </c>
      <c r="S134" s="3">
        <f t="shared" si="13"/>
        <v>6.6666666666666666E-2</v>
      </c>
      <c r="T134" s="3">
        <f t="shared" si="14"/>
        <v>0.13333333333333333</v>
      </c>
      <c r="U134" s="3">
        <f t="shared" si="15"/>
        <v>0.86206896551724144</v>
      </c>
      <c r="V134" s="3">
        <f t="shared" si="16"/>
        <v>0.13150261530864196</v>
      </c>
      <c r="W134" s="14">
        <f t="shared" si="17"/>
        <v>1.0139215331983671</v>
      </c>
      <c r="X134" s="3">
        <f t="shared" si="18"/>
        <v>-100</v>
      </c>
    </row>
    <row r="135" spans="1:24" x14ac:dyDescent="0.25">
      <c r="A135" s="1">
        <v>133</v>
      </c>
      <c r="B135" t="s">
        <v>81</v>
      </c>
      <c r="C135" t="s">
        <v>26</v>
      </c>
      <c r="D135" t="s">
        <v>18</v>
      </c>
      <c r="E135" s="5">
        <v>1</v>
      </c>
      <c r="F135" s="5">
        <v>0</v>
      </c>
      <c r="G135" s="5" t="s">
        <v>29</v>
      </c>
      <c r="H135" s="7">
        <v>1</v>
      </c>
      <c r="I135" s="7">
        <v>1</v>
      </c>
      <c r="J135" s="5" t="s">
        <v>24</v>
      </c>
      <c r="K135" s="9">
        <v>2.75</v>
      </c>
      <c r="L135" s="9">
        <v>3.5</v>
      </c>
      <c r="M135" s="9">
        <v>2.4500000000000002</v>
      </c>
      <c r="N135" s="5">
        <v>1.72</v>
      </c>
      <c r="O135" s="5">
        <v>19</v>
      </c>
      <c r="P135" s="5">
        <v>10</v>
      </c>
      <c r="Q135" s="5">
        <v>6</v>
      </c>
      <c r="R135" s="5">
        <v>3</v>
      </c>
      <c r="S135" s="3">
        <f t="shared" si="13"/>
        <v>0.36363636363636365</v>
      </c>
      <c r="T135" s="3">
        <f t="shared" si="14"/>
        <v>0.2857142857142857</v>
      </c>
      <c r="U135" s="3">
        <f t="shared" si="15"/>
        <v>0.4081632653061224</v>
      </c>
      <c r="V135" s="3">
        <f t="shared" si="16"/>
        <v>0.28989614780411171</v>
      </c>
      <c r="W135" s="14">
        <f t="shared" si="17"/>
        <v>0.98557462000960505</v>
      </c>
      <c r="X135" s="3">
        <f t="shared" si="18"/>
        <v>-100</v>
      </c>
    </row>
    <row r="136" spans="1:24" x14ac:dyDescent="0.25">
      <c r="A136" s="1">
        <v>134</v>
      </c>
      <c r="B136" t="s">
        <v>81</v>
      </c>
      <c r="C136" t="s">
        <v>23</v>
      </c>
      <c r="D136" t="s">
        <v>30</v>
      </c>
      <c r="E136" s="5">
        <v>4</v>
      </c>
      <c r="F136" s="5">
        <v>0</v>
      </c>
      <c r="G136" s="5" t="s">
        <v>29</v>
      </c>
      <c r="H136" s="7">
        <v>4</v>
      </c>
      <c r="I136" s="7">
        <v>1</v>
      </c>
      <c r="J136" s="5" t="s">
        <v>29</v>
      </c>
      <c r="K136" s="9">
        <v>2</v>
      </c>
      <c r="L136" s="9">
        <v>3.3</v>
      </c>
      <c r="M136" s="9">
        <v>4</v>
      </c>
      <c r="N136" s="5">
        <v>2.2000000000000002</v>
      </c>
      <c r="O136" s="5">
        <v>7</v>
      </c>
      <c r="P136" s="5">
        <v>4</v>
      </c>
      <c r="Q136" s="5">
        <v>5</v>
      </c>
      <c r="R136" s="5">
        <v>2</v>
      </c>
      <c r="S136" s="3">
        <f t="shared" si="13"/>
        <v>0.5</v>
      </c>
      <c r="T136" s="3">
        <f t="shared" si="14"/>
        <v>0.30303030303030304</v>
      </c>
      <c r="U136" s="3">
        <f t="shared" si="15"/>
        <v>0.25</v>
      </c>
      <c r="V136" s="3">
        <f t="shared" si="16"/>
        <v>0.28009374999999992</v>
      </c>
      <c r="W136" s="14">
        <f t="shared" si="17"/>
        <v>1.0818888426832198</v>
      </c>
      <c r="X136" s="3">
        <f t="shared" si="18"/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Renato Oliveira</cp:lastModifiedBy>
  <dcterms:created xsi:type="dcterms:W3CDTF">2023-01-11T23:44:22Z</dcterms:created>
  <dcterms:modified xsi:type="dcterms:W3CDTF">2023-01-12T00:29:23Z</dcterms:modified>
</cp:coreProperties>
</file>